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325" yWindow="1050" windowWidth="22245" windowHeight="8040" tabRatio="396" activeTab="1"/>
  </bookViews>
  <sheets>
    <sheet name="Symbol Look Up Tool" sheetId="3" r:id="rId1"/>
    <sheet name="View an Index" sheetId="1" r:id="rId2"/>
    <sheet name="Disclaimer" sheetId="9" r:id="rId3"/>
    <sheet name="Data" sheetId="6" state="veryHidden" r:id="rId4"/>
  </sheets>
  <definedNames>
    <definedName name="_xlnm._FilterDatabase" localSheetId="3" hidden="1">Data!$B$3:$J$2843</definedName>
    <definedName name="_xlnm._FilterDatabase" localSheetId="1" hidden="1">'View an Index'!$B$7:$L$2847</definedName>
    <definedName name="SelectIndex">Data!$AF$3:$AF$6</definedName>
  </definedNames>
  <calcPr calcId="145621"/>
</workbook>
</file>

<file path=xl/calcChain.xml><?xml version="1.0" encoding="utf-8"?>
<calcChain xmlns="http://schemas.openxmlformats.org/spreadsheetml/2006/main">
  <c r="H2847" i="1" l="1"/>
  <c r="G2847" i="1"/>
  <c r="F2847" i="1"/>
  <c r="J2847" i="1" s="1"/>
  <c r="H2846" i="1"/>
  <c r="G2846" i="1"/>
  <c r="F2846" i="1"/>
  <c r="J2846" i="1" s="1"/>
  <c r="H2845" i="1"/>
  <c r="G2845" i="1"/>
  <c r="F2845" i="1"/>
  <c r="J2845" i="1" s="1"/>
  <c r="H2844" i="1"/>
  <c r="G2844" i="1"/>
  <c r="F2844" i="1"/>
  <c r="J2844" i="1" s="1"/>
  <c r="H2843" i="1"/>
  <c r="G2843" i="1"/>
  <c r="F2843" i="1"/>
  <c r="J2843" i="1" s="1"/>
  <c r="H2842" i="1"/>
  <c r="G2842" i="1"/>
  <c r="F2842" i="1"/>
  <c r="J2842" i="1" s="1"/>
  <c r="H2841" i="1"/>
  <c r="G2841" i="1"/>
  <c r="F2841" i="1"/>
  <c r="J2841" i="1" s="1"/>
  <c r="H2840" i="1"/>
  <c r="G2840" i="1"/>
  <c r="F2840" i="1"/>
  <c r="J2840" i="1" s="1"/>
  <c r="H2839" i="1"/>
  <c r="G2839" i="1"/>
  <c r="F2839" i="1"/>
  <c r="J2839" i="1" s="1"/>
  <c r="H2838" i="1"/>
  <c r="G2838" i="1"/>
  <c r="F2838" i="1"/>
  <c r="J2838" i="1" s="1"/>
  <c r="H2837" i="1"/>
  <c r="G2837" i="1"/>
  <c r="F2837" i="1"/>
  <c r="J2837" i="1" s="1"/>
  <c r="H2836" i="1"/>
  <c r="G2836" i="1"/>
  <c r="F2836" i="1"/>
  <c r="J2836" i="1" s="1"/>
  <c r="H2835" i="1"/>
  <c r="G2835" i="1"/>
  <c r="F2835" i="1"/>
  <c r="J2835" i="1" s="1"/>
  <c r="H2834" i="1"/>
  <c r="G2834" i="1"/>
  <c r="F2834" i="1"/>
  <c r="J2834" i="1" s="1"/>
  <c r="H2833" i="1"/>
  <c r="G2833" i="1"/>
  <c r="F2833" i="1"/>
  <c r="J2833" i="1" s="1"/>
  <c r="H2832" i="1"/>
  <c r="G2832" i="1"/>
  <c r="F2832" i="1"/>
  <c r="J2832" i="1" s="1"/>
  <c r="H2831" i="1"/>
  <c r="G2831" i="1"/>
  <c r="F2831" i="1"/>
  <c r="J2831" i="1" s="1"/>
  <c r="H2830" i="1"/>
  <c r="G2830" i="1"/>
  <c r="F2830" i="1"/>
  <c r="J2830" i="1" s="1"/>
  <c r="H2829" i="1"/>
  <c r="G2829" i="1"/>
  <c r="F2829" i="1"/>
  <c r="J2829" i="1" s="1"/>
  <c r="H2828" i="1"/>
  <c r="G2828" i="1"/>
  <c r="F2828" i="1"/>
  <c r="J2828" i="1" s="1"/>
  <c r="H2827" i="1"/>
  <c r="G2827" i="1"/>
  <c r="F2827" i="1"/>
  <c r="J2827" i="1" s="1"/>
  <c r="H2826" i="1"/>
  <c r="G2826" i="1"/>
  <c r="F2826" i="1"/>
  <c r="J2826" i="1" s="1"/>
  <c r="H2825" i="1"/>
  <c r="G2825" i="1"/>
  <c r="F2825" i="1"/>
  <c r="J2825" i="1" s="1"/>
  <c r="H2824" i="1"/>
  <c r="G2824" i="1"/>
  <c r="F2824" i="1"/>
  <c r="J2824" i="1" s="1"/>
  <c r="H2823" i="1"/>
  <c r="G2823" i="1"/>
  <c r="F2823" i="1"/>
  <c r="J2823" i="1" s="1"/>
  <c r="H2822" i="1"/>
  <c r="G2822" i="1"/>
  <c r="F2822" i="1"/>
  <c r="J2822" i="1" s="1"/>
  <c r="H2821" i="1"/>
  <c r="G2821" i="1"/>
  <c r="F2821" i="1"/>
  <c r="J2821" i="1" s="1"/>
  <c r="H2820" i="1"/>
  <c r="G2820" i="1"/>
  <c r="F2820" i="1"/>
  <c r="J2820" i="1" s="1"/>
  <c r="H2819" i="1"/>
  <c r="G2819" i="1"/>
  <c r="F2819" i="1"/>
  <c r="J2819" i="1" s="1"/>
  <c r="H2818" i="1"/>
  <c r="G2818" i="1"/>
  <c r="F2818" i="1"/>
  <c r="J2818" i="1" s="1"/>
  <c r="H2817" i="1"/>
  <c r="G2817" i="1"/>
  <c r="F2817" i="1"/>
  <c r="J2817" i="1" s="1"/>
  <c r="H2816" i="1"/>
  <c r="G2816" i="1"/>
  <c r="F2816" i="1"/>
  <c r="J2816" i="1" s="1"/>
  <c r="H2815" i="1"/>
  <c r="G2815" i="1"/>
  <c r="F2815" i="1"/>
  <c r="J2815" i="1" s="1"/>
  <c r="H2814" i="1"/>
  <c r="G2814" i="1"/>
  <c r="F2814" i="1"/>
  <c r="J2814" i="1" s="1"/>
  <c r="H2813" i="1"/>
  <c r="G2813" i="1"/>
  <c r="F2813" i="1"/>
  <c r="J2813" i="1" s="1"/>
  <c r="H2812" i="1"/>
  <c r="G2812" i="1"/>
  <c r="F2812" i="1"/>
  <c r="J2812" i="1" s="1"/>
  <c r="H2811" i="1"/>
  <c r="G2811" i="1"/>
  <c r="F2811" i="1"/>
  <c r="J2811" i="1" s="1"/>
  <c r="H2810" i="1"/>
  <c r="G2810" i="1"/>
  <c r="F2810" i="1"/>
  <c r="J2810" i="1" s="1"/>
  <c r="H2809" i="1"/>
  <c r="G2809" i="1"/>
  <c r="F2809" i="1"/>
  <c r="J2809" i="1" s="1"/>
  <c r="H2808" i="1"/>
  <c r="G2808" i="1"/>
  <c r="F2808" i="1"/>
  <c r="J2808" i="1" s="1"/>
  <c r="H2807" i="1"/>
  <c r="G2807" i="1"/>
  <c r="F2807" i="1"/>
  <c r="J2807" i="1" s="1"/>
  <c r="H2806" i="1"/>
  <c r="G2806" i="1"/>
  <c r="F2806" i="1"/>
  <c r="J2806" i="1" s="1"/>
  <c r="H2805" i="1"/>
  <c r="G2805" i="1"/>
  <c r="F2805" i="1"/>
  <c r="J2805" i="1" s="1"/>
  <c r="H2804" i="1"/>
  <c r="G2804" i="1"/>
  <c r="F2804" i="1"/>
  <c r="J2804" i="1" s="1"/>
  <c r="H2803" i="1"/>
  <c r="G2803" i="1"/>
  <c r="F2803" i="1"/>
  <c r="J2803" i="1" s="1"/>
  <c r="H2802" i="1"/>
  <c r="G2802" i="1"/>
  <c r="F2802" i="1"/>
  <c r="J2802" i="1" s="1"/>
  <c r="H2801" i="1"/>
  <c r="G2801" i="1"/>
  <c r="F2801" i="1"/>
  <c r="J2801" i="1" s="1"/>
  <c r="H2800" i="1"/>
  <c r="G2800" i="1"/>
  <c r="F2800" i="1"/>
  <c r="J2800" i="1" s="1"/>
  <c r="H2799" i="1"/>
  <c r="G2799" i="1"/>
  <c r="F2799" i="1"/>
  <c r="J2799" i="1" s="1"/>
  <c r="H2798" i="1"/>
  <c r="G2798" i="1"/>
  <c r="F2798" i="1"/>
  <c r="J2798" i="1" s="1"/>
  <c r="H2797" i="1"/>
  <c r="G2797" i="1"/>
  <c r="F2797" i="1"/>
  <c r="J2797" i="1" s="1"/>
  <c r="H2796" i="1"/>
  <c r="G2796" i="1"/>
  <c r="F2796" i="1"/>
  <c r="J2796" i="1" s="1"/>
  <c r="H2795" i="1"/>
  <c r="G2795" i="1"/>
  <c r="F2795" i="1"/>
  <c r="J2795" i="1" s="1"/>
  <c r="H2794" i="1"/>
  <c r="G2794" i="1"/>
  <c r="F2794" i="1"/>
  <c r="J2794" i="1" s="1"/>
  <c r="H2793" i="1"/>
  <c r="G2793" i="1"/>
  <c r="F2793" i="1"/>
  <c r="J2793" i="1" s="1"/>
  <c r="H2792" i="1"/>
  <c r="G2792" i="1"/>
  <c r="F2792" i="1"/>
  <c r="J2792" i="1" s="1"/>
  <c r="H2791" i="1"/>
  <c r="G2791" i="1"/>
  <c r="F2791" i="1"/>
  <c r="J2791" i="1" s="1"/>
  <c r="H2790" i="1"/>
  <c r="G2790" i="1"/>
  <c r="F2790" i="1"/>
  <c r="J2790" i="1" s="1"/>
  <c r="H2789" i="1"/>
  <c r="G2789" i="1"/>
  <c r="F2789" i="1"/>
  <c r="J2789" i="1" s="1"/>
  <c r="H2788" i="1"/>
  <c r="G2788" i="1"/>
  <c r="F2788" i="1"/>
  <c r="J2788" i="1" s="1"/>
  <c r="H2787" i="1"/>
  <c r="G2787" i="1"/>
  <c r="F2787" i="1"/>
  <c r="J2787" i="1" s="1"/>
  <c r="H2786" i="1"/>
  <c r="G2786" i="1"/>
  <c r="F2786" i="1"/>
  <c r="J2786" i="1" s="1"/>
  <c r="H2785" i="1"/>
  <c r="G2785" i="1"/>
  <c r="F2785" i="1"/>
  <c r="J2785" i="1" s="1"/>
  <c r="H2784" i="1"/>
  <c r="G2784" i="1"/>
  <c r="F2784" i="1"/>
  <c r="J2784" i="1" s="1"/>
  <c r="H2783" i="1"/>
  <c r="G2783" i="1"/>
  <c r="F2783" i="1"/>
  <c r="J2783" i="1" s="1"/>
  <c r="H2782" i="1"/>
  <c r="G2782" i="1"/>
  <c r="F2782" i="1"/>
  <c r="J2782" i="1" s="1"/>
  <c r="H2781" i="1"/>
  <c r="G2781" i="1"/>
  <c r="F2781" i="1"/>
  <c r="J2781" i="1" s="1"/>
  <c r="H2780" i="1"/>
  <c r="G2780" i="1"/>
  <c r="F2780" i="1"/>
  <c r="J2780" i="1" s="1"/>
  <c r="H2779" i="1"/>
  <c r="G2779" i="1"/>
  <c r="F2779" i="1"/>
  <c r="J2779" i="1" s="1"/>
  <c r="H2778" i="1"/>
  <c r="G2778" i="1"/>
  <c r="F2778" i="1"/>
  <c r="J2778" i="1" s="1"/>
  <c r="H2777" i="1"/>
  <c r="G2777" i="1"/>
  <c r="F2777" i="1"/>
  <c r="J2777" i="1" s="1"/>
  <c r="H2776" i="1"/>
  <c r="G2776" i="1"/>
  <c r="F2776" i="1"/>
  <c r="J2776" i="1" s="1"/>
  <c r="H2775" i="1"/>
  <c r="G2775" i="1"/>
  <c r="F2775" i="1"/>
  <c r="J2775" i="1" s="1"/>
  <c r="H2774" i="1"/>
  <c r="G2774" i="1"/>
  <c r="F2774" i="1"/>
  <c r="J2774" i="1" s="1"/>
  <c r="H2773" i="1"/>
  <c r="G2773" i="1"/>
  <c r="F2773" i="1"/>
  <c r="J2773" i="1" s="1"/>
  <c r="H2772" i="1"/>
  <c r="G2772" i="1"/>
  <c r="F2772" i="1"/>
  <c r="J2772" i="1" s="1"/>
  <c r="H2771" i="1"/>
  <c r="G2771" i="1"/>
  <c r="F2771" i="1"/>
  <c r="J2771" i="1" s="1"/>
  <c r="H2770" i="1"/>
  <c r="G2770" i="1"/>
  <c r="F2770" i="1"/>
  <c r="J2770" i="1" s="1"/>
  <c r="H2769" i="1"/>
  <c r="G2769" i="1"/>
  <c r="F2769" i="1"/>
  <c r="J2769" i="1" s="1"/>
  <c r="H2768" i="1"/>
  <c r="G2768" i="1"/>
  <c r="F2768" i="1"/>
  <c r="J2768" i="1" s="1"/>
  <c r="H2767" i="1"/>
  <c r="G2767" i="1"/>
  <c r="F2767" i="1"/>
  <c r="J2767" i="1" s="1"/>
  <c r="H2766" i="1"/>
  <c r="G2766" i="1"/>
  <c r="F2766" i="1"/>
  <c r="J2766" i="1" s="1"/>
  <c r="H2765" i="1"/>
  <c r="G2765" i="1"/>
  <c r="F2765" i="1"/>
  <c r="J2765" i="1" s="1"/>
  <c r="H2764" i="1"/>
  <c r="G2764" i="1"/>
  <c r="F2764" i="1"/>
  <c r="J2764" i="1" s="1"/>
  <c r="H2763" i="1"/>
  <c r="G2763" i="1"/>
  <c r="F2763" i="1"/>
  <c r="J2763" i="1" s="1"/>
  <c r="H2762" i="1"/>
  <c r="G2762" i="1"/>
  <c r="F2762" i="1"/>
  <c r="J2762" i="1" s="1"/>
  <c r="H2761" i="1"/>
  <c r="G2761" i="1"/>
  <c r="F2761" i="1"/>
  <c r="J2761" i="1" s="1"/>
  <c r="H2760" i="1"/>
  <c r="G2760" i="1"/>
  <c r="F2760" i="1"/>
  <c r="J2760" i="1" s="1"/>
  <c r="H2759" i="1"/>
  <c r="G2759" i="1"/>
  <c r="F2759" i="1"/>
  <c r="J2759" i="1" s="1"/>
  <c r="H2758" i="1"/>
  <c r="G2758" i="1"/>
  <c r="F2758" i="1"/>
  <c r="J2758" i="1" s="1"/>
  <c r="H2757" i="1"/>
  <c r="G2757" i="1"/>
  <c r="F2757" i="1"/>
  <c r="J2757" i="1" s="1"/>
  <c r="H2756" i="1"/>
  <c r="G2756" i="1"/>
  <c r="F2756" i="1"/>
  <c r="J2756" i="1" s="1"/>
  <c r="H2755" i="1"/>
  <c r="G2755" i="1"/>
  <c r="F2755" i="1"/>
  <c r="J2755" i="1" s="1"/>
  <c r="H2754" i="1"/>
  <c r="G2754" i="1"/>
  <c r="F2754" i="1"/>
  <c r="J2754" i="1" s="1"/>
  <c r="H2753" i="1"/>
  <c r="G2753" i="1"/>
  <c r="F2753" i="1"/>
  <c r="J2753" i="1" s="1"/>
  <c r="H2752" i="1"/>
  <c r="G2752" i="1"/>
  <c r="F2752" i="1"/>
  <c r="J2752" i="1" s="1"/>
  <c r="H2751" i="1"/>
  <c r="G2751" i="1"/>
  <c r="F2751" i="1"/>
  <c r="J2751" i="1" s="1"/>
  <c r="H2750" i="1"/>
  <c r="G2750" i="1"/>
  <c r="F2750" i="1"/>
  <c r="J2750" i="1" s="1"/>
  <c r="H2749" i="1"/>
  <c r="G2749" i="1"/>
  <c r="F2749" i="1"/>
  <c r="J2749" i="1" s="1"/>
  <c r="H2748" i="1"/>
  <c r="G2748" i="1"/>
  <c r="F2748" i="1"/>
  <c r="J2748" i="1" s="1"/>
  <c r="H2747" i="1"/>
  <c r="G2747" i="1"/>
  <c r="F2747" i="1"/>
  <c r="J2747" i="1" s="1"/>
  <c r="H2746" i="1"/>
  <c r="G2746" i="1"/>
  <c r="F2746" i="1"/>
  <c r="J2746" i="1" s="1"/>
  <c r="H2745" i="1"/>
  <c r="G2745" i="1"/>
  <c r="F2745" i="1"/>
  <c r="J2745" i="1" s="1"/>
  <c r="H2744" i="1"/>
  <c r="G2744" i="1"/>
  <c r="F2744" i="1"/>
  <c r="J2744" i="1" s="1"/>
  <c r="H2743" i="1"/>
  <c r="G2743" i="1"/>
  <c r="F2743" i="1"/>
  <c r="J2743" i="1" s="1"/>
  <c r="H2742" i="1"/>
  <c r="G2742" i="1"/>
  <c r="F2742" i="1"/>
  <c r="J2742" i="1" s="1"/>
  <c r="H2741" i="1"/>
  <c r="G2741" i="1"/>
  <c r="F2741" i="1"/>
  <c r="J2741" i="1" s="1"/>
  <c r="H2740" i="1"/>
  <c r="G2740" i="1"/>
  <c r="F2740" i="1"/>
  <c r="J2740" i="1" s="1"/>
  <c r="H2739" i="1"/>
  <c r="G2739" i="1"/>
  <c r="F2739" i="1"/>
  <c r="J2739" i="1" s="1"/>
  <c r="H2738" i="1"/>
  <c r="G2738" i="1"/>
  <c r="F2738" i="1"/>
  <c r="J2738" i="1" s="1"/>
  <c r="H2737" i="1"/>
  <c r="G2737" i="1"/>
  <c r="F2737" i="1"/>
  <c r="J2737" i="1" s="1"/>
  <c r="H2736" i="1"/>
  <c r="G2736" i="1"/>
  <c r="F2736" i="1"/>
  <c r="J2736" i="1" s="1"/>
  <c r="H2735" i="1"/>
  <c r="G2735" i="1"/>
  <c r="F2735" i="1"/>
  <c r="J2735" i="1" s="1"/>
  <c r="H2734" i="1"/>
  <c r="G2734" i="1"/>
  <c r="F2734" i="1"/>
  <c r="J2734" i="1" s="1"/>
  <c r="H2733" i="1"/>
  <c r="G2733" i="1"/>
  <c r="F2733" i="1"/>
  <c r="J2733" i="1" s="1"/>
  <c r="H2732" i="1"/>
  <c r="G2732" i="1"/>
  <c r="F2732" i="1"/>
  <c r="J2732" i="1" s="1"/>
  <c r="H2731" i="1"/>
  <c r="G2731" i="1"/>
  <c r="F2731" i="1"/>
  <c r="J2731" i="1" s="1"/>
  <c r="H2730" i="1"/>
  <c r="G2730" i="1"/>
  <c r="F2730" i="1"/>
  <c r="J2730" i="1" s="1"/>
  <c r="H2729" i="1"/>
  <c r="G2729" i="1"/>
  <c r="F2729" i="1"/>
  <c r="J2729" i="1" s="1"/>
  <c r="H2728" i="1"/>
  <c r="G2728" i="1"/>
  <c r="F2728" i="1"/>
  <c r="J2728" i="1" s="1"/>
  <c r="H2727" i="1"/>
  <c r="G2727" i="1"/>
  <c r="F2727" i="1"/>
  <c r="J2727" i="1" s="1"/>
  <c r="H2726" i="1"/>
  <c r="G2726" i="1"/>
  <c r="F2726" i="1"/>
  <c r="J2726" i="1" s="1"/>
  <c r="H2725" i="1"/>
  <c r="G2725" i="1"/>
  <c r="F2725" i="1"/>
  <c r="J2725" i="1" s="1"/>
  <c r="H2724" i="1"/>
  <c r="G2724" i="1"/>
  <c r="F2724" i="1"/>
  <c r="J2724" i="1" s="1"/>
  <c r="H2723" i="1"/>
  <c r="G2723" i="1"/>
  <c r="F2723" i="1"/>
  <c r="J2723" i="1" s="1"/>
  <c r="H2722" i="1"/>
  <c r="G2722" i="1"/>
  <c r="F2722" i="1"/>
  <c r="J2722" i="1" s="1"/>
  <c r="H2721" i="1"/>
  <c r="G2721" i="1"/>
  <c r="F2721" i="1"/>
  <c r="J2721" i="1" s="1"/>
  <c r="H2720" i="1"/>
  <c r="G2720" i="1"/>
  <c r="F2720" i="1"/>
  <c r="J2720" i="1" s="1"/>
  <c r="H2719" i="1"/>
  <c r="G2719" i="1"/>
  <c r="F2719" i="1"/>
  <c r="J2719" i="1" s="1"/>
  <c r="H2718" i="1"/>
  <c r="G2718" i="1"/>
  <c r="F2718" i="1"/>
  <c r="J2718" i="1" s="1"/>
  <c r="H2717" i="1"/>
  <c r="G2717" i="1"/>
  <c r="F2717" i="1"/>
  <c r="J2717" i="1" s="1"/>
  <c r="H2716" i="1"/>
  <c r="G2716" i="1"/>
  <c r="F2716" i="1"/>
  <c r="J2716" i="1" s="1"/>
  <c r="H2715" i="1"/>
  <c r="G2715" i="1"/>
  <c r="F2715" i="1"/>
  <c r="J2715" i="1" s="1"/>
  <c r="H2714" i="1"/>
  <c r="G2714" i="1"/>
  <c r="F2714" i="1"/>
  <c r="J2714" i="1" s="1"/>
  <c r="H2713" i="1"/>
  <c r="G2713" i="1"/>
  <c r="F2713" i="1"/>
  <c r="J2713" i="1" s="1"/>
  <c r="H2712" i="1"/>
  <c r="G2712" i="1"/>
  <c r="F2712" i="1"/>
  <c r="J2712" i="1" s="1"/>
  <c r="H2711" i="1"/>
  <c r="G2711" i="1"/>
  <c r="F2711" i="1"/>
  <c r="J2711" i="1" s="1"/>
  <c r="H2710" i="1"/>
  <c r="G2710" i="1"/>
  <c r="F2710" i="1"/>
  <c r="J2710" i="1" s="1"/>
  <c r="H2709" i="1"/>
  <c r="G2709" i="1"/>
  <c r="F2709" i="1"/>
  <c r="J2709" i="1" s="1"/>
  <c r="H2708" i="1"/>
  <c r="G2708" i="1"/>
  <c r="F2708" i="1"/>
  <c r="J2708" i="1" s="1"/>
  <c r="H2707" i="1"/>
  <c r="G2707" i="1"/>
  <c r="F2707" i="1"/>
  <c r="J2707" i="1" s="1"/>
  <c r="H2706" i="1"/>
  <c r="G2706" i="1"/>
  <c r="F2706" i="1"/>
  <c r="J2706" i="1" s="1"/>
  <c r="H2705" i="1"/>
  <c r="G2705" i="1"/>
  <c r="F2705" i="1"/>
  <c r="J2705" i="1" s="1"/>
  <c r="H2704" i="1"/>
  <c r="G2704" i="1"/>
  <c r="F2704" i="1"/>
  <c r="J2704" i="1" s="1"/>
  <c r="H2703" i="1"/>
  <c r="G2703" i="1"/>
  <c r="F2703" i="1"/>
  <c r="J2703" i="1" s="1"/>
  <c r="H2702" i="1"/>
  <c r="G2702" i="1"/>
  <c r="F2702" i="1"/>
  <c r="J2702" i="1" s="1"/>
  <c r="H2701" i="1"/>
  <c r="G2701" i="1"/>
  <c r="F2701" i="1"/>
  <c r="J2701" i="1" s="1"/>
  <c r="H2700" i="1"/>
  <c r="G2700" i="1"/>
  <c r="F2700" i="1"/>
  <c r="J2700" i="1" s="1"/>
  <c r="H2699" i="1"/>
  <c r="G2699" i="1"/>
  <c r="F2699" i="1"/>
  <c r="J2699" i="1" s="1"/>
  <c r="H2698" i="1"/>
  <c r="G2698" i="1"/>
  <c r="F2698" i="1"/>
  <c r="J2698" i="1" s="1"/>
  <c r="H2697" i="1"/>
  <c r="G2697" i="1"/>
  <c r="F2697" i="1"/>
  <c r="J2697" i="1" s="1"/>
  <c r="H2696" i="1"/>
  <c r="G2696" i="1"/>
  <c r="F2696" i="1"/>
  <c r="J2696" i="1" s="1"/>
  <c r="H2695" i="1"/>
  <c r="G2695" i="1"/>
  <c r="F2695" i="1"/>
  <c r="J2695" i="1" s="1"/>
  <c r="H2694" i="1"/>
  <c r="G2694" i="1"/>
  <c r="F2694" i="1"/>
  <c r="J2694" i="1" s="1"/>
  <c r="H2693" i="1"/>
  <c r="G2693" i="1"/>
  <c r="F2693" i="1"/>
  <c r="J2693" i="1" s="1"/>
  <c r="H2692" i="1"/>
  <c r="G2692" i="1"/>
  <c r="F2692" i="1"/>
  <c r="J2692" i="1" s="1"/>
  <c r="H2691" i="1"/>
  <c r="G2691" i="1"/>
  <c r="F2691" i="1"/>
  <c r="J2691" i="1" s="1"/>
  <c r="H2690" i="1"/>
  <c r="G2690" i="1"/>
  <c r="F2690" i="1"/>
  <c r="J2690" i="1" s="1"/>
  <c r="H2689" i="1"/>
  <c r="G2689" i="1"/>
  <c r="F2689" i="1"/>
  <c r="J2689" i="1" s="1"/>
  <c r="H2688" i="1"/>
  <c r="G2688" i="1"/>
  <c r="F2688" i="1"/>
  <c r="J2688" i="1" s="1"/>
  <c r="H2687" i="1"/>
  <c r="G2687" i="1"/>
  <c r="F2687" i="1"/>
  <c r="J2687" i="1" s="1"/>
  <c r="H2686" i="1"/>
  <c r="G2686" i="1"/>
  <c r="F2686" i="1"/>
  <c r="J2686" i="1" s="1"/>
  <c r="H2685" i="1"/>
  <c r="G2685" i="1"/>
  <c r="F2685" i="1"/>
  <c r="J2685" i="1" s="1"/>
  <c r="H2684" i="1"/>
  <c r="G2684" i="1"/>
  <c r="F2684" i="1"/>
  <c r="J2684" i="1" s="1"/>
  <c r="H2683" i="1"/>
  <c r="G2683" i="1"/>
  <c r="F2683" i="1"/>
  <c r="J2683" i="1" s="1"/>
  <c r="H2682" i="1"/>
  <c r="G2682" i="1"/>
  <c r="F2682" i="1"/>
  <c r="J2682" i="1" s="1"/>
  <c r="H2681" i="1"/>
  <c r="G2681" i="1"/>
  <c r="F2681" i="1"/>
  <c r="J2681" i="1" s="1"/>
  <c r="H2680" i="1"/>
  <c r="G2680" i="1"/>
  <c r="F2680" i="1"/>
  <c r="J2680" i="1" s="1"/>
  <c r="H2679" i="1"/>
  <c r="G2679" i="1"/>
  <c r="F2679" i="1"/>
  <c r="J2679" i="1" s="1"/>
  <c r="H2678" i="1"/>
  <c r="G2678" i="1"/>
  <c r="F2678" i="1"/>
  <c r="J2678" i="1" s="1"/>
  <c r="H2677" i="1"/>
  <c r="G2677" i="1"/>
  <c r="F2677" i="1"/>
  <c r="J2677" i="1" s="1"/>
  <c r="H2676" i="1"/>
  <c r="G2676" i="1"/>
  <c r="F2676" i="1"/>
  <c r="J2676" i="1" s="1"/>
  <c r="H2675" i="1"/>
  <c r="G2675" i="1"/>
  <c r="F2675" i="1"/>
  <c r="J2675" i="1" s="1"/>
  <c r="H2674" i="1"/>
  <c r="G2674" i="1"/>
  <c r="F2674" i="1"/>
  <c r="J2674" i="1" s="1"/>
  <c r="H2673" i="1"/>
  <c r="G2673" i="1"/>
  <c r="F2673" i="1"/>
  <c r="J2673" i="1" s="1"/>
  <c r="H2672" i="1"/>
  <c r="G2672" i="1"/>
  <c r="F2672" i="1"/>
  <c r="J2672" i="1" s="1"/>
  <c r="H2671" i="1"/>
  <c r="G2671" i="1"/>
  <c r="F2671" i="1"/>
  <c r="J2671" i="1" s="1"/>
  <c r="H2670" i="1"/>
  <c r="G2670" i="1"/>
  <c r="F2670" i="1"/>
  <c r="J2670" i="1" s="1"/>
  <c r="H2669" i="1"/>
  <c r="G2669" i="1"/>
  <c r="F2669" i="1"/>
  <c r="J2669" i="1" s="1"/>
  <c r="H2668" i="1"/>
  <c r="G2668" i="1"/>
  <c r="F2668" i="1"/>
  <c r="J2668" i="1" s="1"/>
  <c r="H2667" i="1"/>
  <c r="G2667" i="1"/>
  <c r="F2667" i="1"/>
  <c r="J2667" i="1" s="1"/>
  <c r="H2666" i="1"/>
  <c r="G2666" i="1"/>
  <c r="F2666" i="1"/>
  <c r="J2666" i="1" s="1"/>
  <c r="H2665" i="1"/>
  <c r="G2665" i="1"/>
  <c r="F2665" i="1"/>
  <c r="J2665" i="1" s="1"/>
  <c r="H2664" i="1"/>
  <c r="G2664" i="1"/>
  <c r="F2664" i="1"/>
  <c r="J2664" i="1" s="1"/>
  <c r="H2663" i="1"/>
  <c r="G2663" i="1"/>
  <c r="F2663" i="1"/>
  <c r="J2663" i="1" s="1"/>
  <c r="H2662" i="1"/>
  <c r="G2662" i="1"/>
  <c r="F2662" i="1"/>
  <c r="J2662" i="1" s="1"/>
  <c r="H2661" i="1"/>
  <c r="G2661" i="1"/>
  <c r="F2661" i="1"/>
  <c r="J2661" i="1" s="1"/>
  <c r="H2660" i="1"/>
  <c r="G2660" i="1"/>
  <c r="F2660" i="1"/>
  <c r="J2660" i="1" s="1"/>
  <c r="H2659" i="1"/>
  <c r="G2659" i="1"/>
  <c r="F2659" i="1"/>
  <c r="J2659" i="1" s="1"/>
  <c r="H2658" i="1"/>
  <c r="G2658" i="1"/>
  <c r="F2658" i="1"/>
  <c r="J2658" i="1" s="1"/>
  <c r="H2657" i="1"/>
  <c r="G2657" i="1"/>
  <c r="F2657" i="1"/>
  <c r="J2657" i="1" s="1"/>
  <c r="H2656" i="1"/>
  <c r="G2656" i="1"/>
  <c r="F2656" i="1"/>
  <c r="J2656" i="1" s="1"/>
  <c r="H2655" i="1"/>
  <c r="G2655" i="1"/>
  <c r="F2655" i="1"/>
  <c r="J2655" i="1" s="1"/>
  <c r="H2654" i="1"/>
  <c r="G2654" i="1"/>
  <c r="F2654" i="1"/>
  <c r="J2654" i="1" s="1"/>
  <c r="H2653" i="1"/>
  <c r="G2653" i="1"/>
  <c r="F2653" i="1"/>
  <c r="J2653" i="1" s="1"/>
  <c r="H2652" i="1"/>
  <c r="G2652" i="1"/>
  <c r="F2652" i="1"/>
  <c r="J2652" i="1" s="1"/>
  <c r="H2651" i="1"/>
  <c r="G2651" i="1"/>
  <c r="F2651" i="1"/>
  <c r="J2651" i="1" s="1"/>
  <c r="H2650" i="1"/>
  <c r="G2650" i="1"/>
  <c r="F2650" i="1"/>
  <c r="J2650" i="1" s="1"/>
  <c r="H2649" i="1"/>
  <c r="G2649" i="1"/>
  <c r="F2649" i="1"/>
  <c r="J2649" i="1" s="1"/>
  <c r="H2648" i="1"/>
  <c r="G2648" i="1"/>
  <c r="F2648" i="1"/>
  <c r="J2648" i="1" s="1"/>
  <c r="H2647" i="1"/>
  <c r="G2647" i="1"/>
  <c r="F2647" i="1"/>
  <c r="J2647" i="1" s="1"/>
  <c r="H2646" i="1"/>
  <c r="G2646" i="1"/>
  <c r="F2646" i="1"/>
  <c r="J2646" i="1" s="1"/>
  <c r="H2645" i="1"/>
  <c r="G2645" i="1"/>
  <c r="F2645" i="1"/>
  <c r="J2645" i="1" s="1"/>
  <c r="H2644" i="1"/>
  <c r="G2644" i="1"/>
  <c r="F2644" i="1"/>
  <c r="J2644" i="1" s="1"/>
  <c r="H2643" i="1"/>
  <c r="G2643" i="1"/>
  <c r="F2643" i="1"/>
  <c r="J2643" i="1" s="1"/>
  <c r="H2642" i="1"/>
  <c r="G2642" i="1"/>
  <c r="F2642" i="1"/>
  <c r="J2642" i="1" s="1"/>
  <c r="H2641" i="1"/>
  <c r="G2641" i="1"/>
  <c r="F2641" i="1"/>
  <c r="J2641" i="1" s="1"/>
  <c r="H2640" i="1"/>
  <c r="G2640" i="1"/>
  <c r="F2640" i="1"/>
  <c r="J2640" i="1" s="1"/>
  <c r="H2639" i="1"/>
  <c r="G2639" i="1"/>
  <c r="F2639" i="1"/>
  <c r="J2639" i="1" s="1"/>
  <c r="H2638" i="1"/>
  <c r="G2638" i="1"/>
  <c r="F2638" i="1"/>
  <c r="J2638" i="1" s="1"/>
  <c r="H2637" i="1"/>
  <c r="G2637" i="1"/>
  <c r="F2637" i="1"/>
  <c r="J2637" i="1" s="1"/>
  <c r="H2636" i="1"/>
  <c r="G2636" i="1"/>
  <c r="F2636" i="1"/>
  <c r="J2636" i="1" s="1"/>
  <c r="H2635" i="1"/>
  <c r="G2635" i="1"/>
  <c r="F2635" i="1"/>
  <c r="J2635" i="1" s="1"/>
  <c r="H2634" i="1"/>
  <c r="G2634" i="1"/>
  <c r="F2634" i="1"/>
  <c r="J2634" i="1" s="1"/>
  <c r="H2633" i="1"/>
  <c r="G2633" i="1"/>
  <c r="F2633" i="1"/>
  <c r="J2633" i="1" s="1"/>
  <c r="H2632" i="1"/>
  <c r="G2632" i="1"/>
  <c r="F2632" i="1"/>
  <c r="J2632" i="1" s="1"/>
  <c r="H2631" i="1"/>
  <c r="G2631" i="1"/>
  <c r="F2631" i="1"/>
  <c r="J2631" i="1" s="1"/>
  <c r="H2630" i="1"/>
  <c r="G2630" i="1"/>
  <c r="F2630" i="1"/>
  <c r="J2630" i="1" s="1"/>
  <c r="H2629" i="1"/>
  <c r="G2629" i="1"/>
  <c r="F2629" i="1"/>
  <c r="J2629" i="1" s="1"/>
  <c r="H2628" i="1"/>
  <c r="G2628" i="1"/>
  <c r="F2628" i="1"/>
  <c r="J2628" i="1" s="1"/>
  <c r="H2627" i="1"/>
  <c r="G2627" i="1"/>
  <c r="F2627" i="1"/>
  <c r="J2627" i="1" s="1"/>
  <c r="H2626" i="1"/>
  <c r="G2626" i="1"/>
  <c r="F2626" i="1"/>
  <c r="J2626" i="1" s="1"/>
  <c r="H2625" i="1"/>
  <c r="G2625" i="1"/>
  <c r="F2625" i="1"/>
  <c r="J2625" i="1" s="1"/>
  <c r="H2624" i="1"/>
  <c r="G2624" i="1"/>
  <c r="F2624" i="1"/>
  <c r="J2624" i="1" s="1"/>
  <c r="H2623" i="1"/>
  <c r="G2623" i="1"/>
  <c r="F2623" i="1"/>
  <c r="J2623" i="1" s="1"/>
  <c r="H2622" i="1"/>
  <c r="G2622" i="1"/>
  <c r="F2622" i="1"/>
  <c r="J2622" i="1" s="1"/>
  <c r="H2621" i="1"/>
  <c r="G2621" i="1"/>
  <c r="F2621" i="1"/>
  <c r="J2621" i="1" s="1"/>
  <c r="H2620" i="1"/>
  <c r="G2620" i="1"/>
  <c r="F2620" i="1"/>
  <c r="J2620" i="1" s="1"/>
  <c r="H2619" i="1"/>
  <c r="G2619" i="1"/>
  <c r="F2619" i="1"/>
  <c r="J2619" i="1" s="1"/>
  <c r="H2618" i="1"/>
  <c r="G2618" i="1"/>
  <c r="F2618" i="1"/>
  <c r="J2618" i="1" s="1"/>
  <c r="H2617" i="1"/>
  <c r="G2617" i="1"/>
  <c r="F2617" i="1"/>
  <c r="J2617" i="1" s="1"/>
  <c r="H2616" i="1"/>
  <c r="G2616" i="1"/>
  <c r="F2616" i="1"/>
  <c r="J2616" i="1" s="1"/>
  <c r="H2615" i="1"/>
  <c r="G2615" i="1"/>
  <c r="F2615" i="1"/>
  <c r="J2615" i="1" s="1"/>
  <c r="H2614" i="1"/>
  <c r="G2614" i="1"/>
  <c r="F2614" i="1"/>
  <c r="J2614" i="1" s="1"/>
  <c r="H2613" i="1"/>
  <c r="G2613" i="1"/>
  <c r="F2613" i="1"/>
  <c r="J2613" i="1" s="1"/>
  <c r="H2612" i="1"/>
  <c r="G2612" i="1"/>
  <c r="F2612" i="1"/>
  <c r="J2612" i="1" s="1"/>
  <c r="H2611" i="1"/>
  <c r="G2611" i="1"/>
  <c r="F2611" i="1"/>
  <c r="J2611" i="1" s="1"/>
  <c r="H2610" i="1"/>
  <c r="G2610" i="1"/>
  <c r="F2610" i="1"/>
  <c r="J2610" i="1" s="1"/>
  <c r="H2609" i="1"/>
  <c r="G2609" i="1"/>
  <c r="F2609" i="1"/>
  <c r="J2609" i="1" s="1"/>
  <c r="H2608" i="1"/>
  <c r="G2608" i="1"/>
  <c r="F2608" i="1"/>
  <c r="J2608" i="1" s="1"/>
  <c r="H2607" i="1"/>
  <c r="G2607" i="1"/>
  <c r="F2607" i="1"/>
  <c r="J2607" i="1" s="1"/>
  <c r="H2606" i="1"/>
  <c r="G2606" i="1"/>
  <c r="F2606" i="1"/>
  <c r="J2606" i="1" s="1"/>
  <c r="H2605" i="1"/>
  <c r="G2605" i="1"/>
  <c r="F2605" i="1"/>
  <c r="J2605" i="1" s="1"/>
  <c r="H2604" i="1"/>
  <c r="G2604" i="1"/>
  <c r="F2604" i="1"/>
  <c r="J2604" i="1" s="1"/>
  <c r="H2603" i="1"/>
  <c r="G2603" i="1"/>
  <c r="F2603" i="1"/>
  <c r="J2603" i="1" s="1"/>
  <c r="H2602" i="1"/>
  <c r="G2602" i="1"/>
  <c r="F2602" i="1"/>
  <c r="J2602" i="1" s="1"/>
  <c r="H2601" i="1"/>
  <c r="G2601" i="1"/>
  <c r="F2601" i="1"/>
  <c r="J2601" i="1" s="1"/>
  <c r="H2600" i="1"/>
  <c r="G2600" i="1"/>
  <c r="F2600" i="1"/>
  <c r="J2600" i="1" s="1"/>
  <c r="H2599" i="1"/>
  <c r="G2599" i="1"/>
  <c r="F2599" i="1"/>
  <c r="J2599" i="1" s="1"/>
  <c r="H2598" i="1"/>
  <c r="G2598" i="1"/>
  <c r="F2598" i="1"/>
  <c r="J2598" i="1" s="1"/>
  <c r="H2597" i="1"/>
  <c r="G2597" i="1"/>
  <c r="F2597" i="1"/>
  <c r="J2597" i="1" s="1"/>
  <c r="H2596" i="1"/>
  <c r="G2596" i="1"/>
  <c r="F2596" i="1"/>
  <c r="J2596" i="1" s="1"/>
  <c r="H2595" i="1"/>
  <c r="G2595" i="1"/>
  <c r="F2595" i="1"/>
  <c r="J2595" i="1" s="1"/>
  <c r="H2594" i="1"/>
  <c r="G2594" i="1"/>
  <c r="F2594" i="1"/>
  <c r="J2594" i="1" s="1"/>
  <c r="H2593" i="1"/>
  <c r="G2593" i="1"/>
  <c r="F2593" i="1"/>
  <c r="J2593" i="1" s="1"/>
  <c r="H2592" i="1"/>
  <c r="G2592" i="1"/>
  <c r="F2592" i="1"/>
  <c r="J2592" i="1" s="1"/>
  <c r="H2591" i="1"/>
  <c r="G2591" i="1"/>
  <c r="F2591" i="1"/>
  <c r="J2591" i="1" s="1"/>
  <c r="H2590" i="1"/>
  <c r="G2590" i="1"/>
  <c r="F2590" i="1"/>
  <c r="J2590" i="1" s="1"/>
  <c r="H2589" i="1"/>
  <c r="G2589" i="1"/>
  <c r="F2589" i="1"/>
  <c r="J2589" i="1" s="1"/>
  <c r="H2588" i="1"/>
  <c r="G2588" i="1"/>
  <c r="F2588" i="1"/>
  <c r="J2588" i="1" s="1"/>
  <c r="H2587" i="1"/>
  <c r="G2587" i="1"/>
  <c r="F2587" i="1"/>
  <c r="J2587" i="1" s="1"/>
  <c r="H2586" i="1"/>
  <c r="G2586" i="1"/>
  <c r="F2586" i="1"/>
  <c r="J2586" i="1" s="1"/>
  <c r="H2585" i="1"/>
  <c r="G2585" i="1"/>
  <c r="F2585" i="1"/>
  <c r="J2585" i="1" s="1"/>
  <c r="H2584" i="1"/>
  <c r="G2584" i="1"/>
  <c r="F2584" i="1"/>
  <c r="J2584" i="1" s="1"/>
  <c r="H2583" i="1"/>
  <c r="G2583" i="1"/>
  <c r="F2583" i="1"/>
  <c r="J2583" i="1" s="1"/>
  <c r="H2582" i="1"/>
  <c r="G2582" i="1"/>
  <c r="F2582" i="1"/>
  <c r="J2582" i="1" s="1"/>
  <c r="H2581" i="1"/>
  <c r="G2581" i="1"/>
  <c r="F2581" i="1"/>
  <c r="J2581" i="1" s="1"/>
  <c r="H2580" i="1"/>
  <c r="G2580" i="1"/>
  <c r="F2580" i="1"/>
  <c r="J2580" i="1" s="1"/>
  <c r="H2579" i="1"/>
  <c r="G2579" i="1"/>
  <c r="F2579" i="1"/>
  <c r="J2579" i="1" s="1"/>
  <c r="H2578" i="1"/>
  <c r="G2578" i="1"/>
  <c r="F2578" i="1"/>
  <c r="J2578" i="1" s="1"/>
  <c r="H2577" i="1"/>
  <c r="G2577" i="1"/>
  <c r="F2577" i="1"/>
  <c r="J2577" i="1" s="1"/>
  <c r="H2576" i="1"/>
  <c r="G2576" i="1"/>
  <c r="F2576" i="1"/>
  <c r="J2576" i="1" s="1"/>
  <c r="H2575" i="1"/>
  <c r="G2575" i="1"/>
  <c r="F2575" i="1"/>
  <c r="J2575" i="1" s="1"/>
  <c r="H2574" i="1"/>
  <c r="G2574" i="1"/>
  <c r="F2574" i="1"/>
  <c r="J2574" i="1" s="1"/>
  <c r="H2573" i="1"/>
  <c r="G2573" i="1"/>
  <c r="F2573" i="1"/>
  <c r="J2573" i="1" s="1"/>
  <c r="H2572" i="1"/>
  <c r="G2572" i="1"/>
  <c r="F2572" i="1"/>
  <c r="J2572" i="1" s="1"/>
  <c r="H2571" i="1"/>
  <c r="G2571" i="1"/>
  <c r="F2571" i="1"/>
  <c r="J2571" i="1" s="1"/>
  <c r="H2570" i="1"/>
  <c r="G2570" i="1"/>
  <c r="F2570" i="1"/>
  <c r="J2570" i="1" s="1"/>
  <c r="H2569" i="1"/>
  <c r="G2569" i="1"/>
  <c r="F2569" i="1"/>
  <c r="J2569" i="1" s="1"/>
  <c r="H2568" i="1"/>
  <c r="G2568" i="1"/>
  <c r="F2568" i="1"/>
  <c r="J2568" i="1" s="1"/>
  <c r="H2567" i="1"/>
  <c r="G2567" i="1"/>
  <c r="F2567" i="1"/>
  <c r="J2567" i="1" s="1"/>
  <c r="H2566" i="1"/>
  <c r="G2566" i="1"/>
  <c r="F2566" i="1"/>
  <c r="J2566" i="1" s="1"/>
  <c r="H2565" i="1"/>
  <c r="G2565" i="1"/>
  <c r="F2565" i="1"/>
  <c r="J2565" i="1" s="1"/>
  <c r="H2564" i="1"/>
  <c r="G2564" i="1"/>
  <c r="F2564" i="1"/>
  <c r="J2564" i="1" s="1"/>
  <c r="H2563" i="1"/>
  <c r="G2563" i="1"/>
  <c r="F2563" i="1"/>
  <c r="J2563" i="1" s="1"/>
  <c r="H2562" i="1"/>
  <c r="G2562" i="1"/>
  <c r="F2562" i="1"/>
  <c r="J2562" i="1" s="1"/>
  <c r="H2561" i="1"/>
  <c r="G2561" i="1"/>
  <c r="F2561" i="1"/>
  <c r="J2561" i="1" s="1"/>
  <c r="H2560" i="1"/>
  <c r="G2560" i="1"/>
  <c r="F2560" i="1"/>
  <c r="J2560" i="1" s="1"/>
  <c r="H2559" i="1"/>
  <c r="G2559" i="1"/>
  <c r="F2559" i="1"/>
  <c r="J2559" i="1" s="1"/>
  <c r="H2558" i="1"/>
  <c r="G2558" i="1"/>
  <c r="F2558" i="1"/>
  <c r="J2558" i="1" s="1"/>
  <c r="H2557" i="1"/>
  <c r="G2557" i="1"/>
  <c r="F2557" i="1"/>
  <c r="J2557" i="1" s="1"/>
  <c r="H2556" i="1"/>
  <c r="G2556" i="1"/>
  <c r="F2556" i="1"/>
  <c r="J2556" i="1" s="1"/>
  <c r="H2555" i="1"/>
  <c r="G2555" i="1"/>
  <c r="F2555" i="1"/>
  <c r="J2555" i="1" s="1"/>
  <c r="H2554" i="1"/>
  <c r="G2554" i="1"/>
  <c r="F2554" i="1"/>
  <c r="J2554" i="1" s="1"/>
  <c r="H2553" i="1"/>
  <c r="G2553" i="1"/>
  <c r="F2553" i="1"/>
  <c r="J2553" i="1" s="1"/>
  <c r="H2552" i="1"/>
  <c r="G2552" i="1"/>
  <c r="F2552" i="1"/>
  <c r="J2552" i="1" s="1"/>
  <c r="H2551" i="1"/>
  <c r="G2551" i="1"/>
  <c r="F2551" i="1"/>
  <c r="J2551" i="1" s="1"/>
  <c r="H2550" i="1"/>
  <c r="G2550" i="1"/>
  <c r="F2550" i="1"/>
  <c r="J2550" i="1" s="1"/>
  <c r="H2549" i="1"/>
  <c r="G2549" i="1"/>
  <c r="F2549" i="1"/>
  <c r="J2549" i="1" s="1"/>
  <c r="H2548" i="1"/>
  <c r="G2548" i="1"/>
  <c r="F2548" i="1"/>
  <c r="J2548" i="1" s="1"/>
  <c r="H2547" i="1"/>
  <c r="G2547" i="1"/>
  <c r="F2547" i="1"/>
  <c r="J2547" i="1" s="1"/>
  <c r="H2546" i="1"/>
  <c r="G2546" i="1"/>
  <c r="F2546" i="1"/>
  <c r="J2546" i="1" s="1"/>
  <c r="H2545" i="1"/>
  <c r="G2545" i="1"/>
  <c r="F2545" i="1"/>
  <c r="J2545" i="1" s="1"/>
  <c r="H2544" i="1"/>
  <c r="G2544" i="1"/>
  <c r="F2544" i="1"/>
  <c r="J2544" i="1" s="1"/>
  <c r="H2543" i="1"/>
  <c r="G2543" i="1"/>
  <c r="F2543" i="1"/>
  <c r="J2543" i="1" s="1"/>
  <c r="H2542" i="1"/>
  <c r="G2542" i="1"/>
  <c r="F2542" i="1"/>
  <c r="J2542" i="1" s="1"/>
  <c r="H2541" i="1"/>
  <c r="G2541" i="1"/>
  <c r="F2541" i="1"/>
  <c r="J2541" i="1" s="1"/>
  <c r="H2540" i="1"/>
  <c r="G2540" i="1"/>
  <c r="F2540" i="1"/>
  <c r="J2540" i="1" s="1"/>
  <c r="H2539" i="1"/>
  <c r="G2539" i="1"/>
  <c r="F2539" i="1"/>
  <c r="J2539" i="1" s="1"/>
  <c r="H2538" i="1"/>
  <c r="G2538" i="1"/>
  <c r="F2538" i="1"/>
  <c r="J2538" i="1" s="1"/>
  <c r="H2537" i="1"/>
  <c r="G2537" i="1"/>
  <c r="F2537" i="1"/>
  <c r="J2537" i="1" s="1"/>
  <c r="H2536" i="1"/>
  <c r="G2536" i="1"/>
  <c r="F2536" i="1"/>
  <c r="J2536" i="1" s="1"/>
  <c r="H2535" i="1"/>
  <c r="G2535" i="1"/>
  <c r="F2535" i="1"/>
  <c r="J2535" i="1" s="1"/>
  <c r="H2534" i="1"/>
  <c r="G2534" i="1"/>
  <c r="F2534" i="1"/>
  <c r="J2534" i="1" s="1"/>
  <c r="H2533" i="1"/>
  <c r="G2533" i="1"/>
  <c r="F2533" i="1"/>
  <c r="J2533" i="1" s="1"/>
  <c r="H2532" i="1"/>
  <c r="G2532" i="1"/>
  <c r="F2532" i="1"/>
  <c r="J2532" i="1" s="1"/>
  <c r="H2531" i="1"/>
  <c r="G2531" i="1"/>
  <c r="F2531" i="1"/>
  <c r="J2531" i="1" s="1"/>
  <c r="H2530" i="1"/>
  <c r="G2530" i="1"/>
  <c r="F2530" i="1"/>
  <c r="J2530" i="1" s="1"/>
  <c r="H2529" i="1"/>
  <c r="G2529" i="1"/>
  <c r="F2529" i="1"/>
  <c r="J2529" i="1" s="1"/>
  <c r="H2528" i="1"/>
  <c r="G2528" i="1"/>
  <c r="F2528" i="1"/>
  <c r="J2528" i="1" s="1"/>
  <c r="H2527" i="1"/>
  <c r="G2527" i="1"/>
  <c r="F2527" i="1"/>
  <c r="J2527" i="1" s="1"/>
  <c r="H2526" i="1"/>
  <c r="G2526" i="1"/>
  <c r="F2526" i="1"/>
  <c r="J2526" i="1" s="1"/>
  <c r="H2525" i="1"/>
  <c r="G2525" i="1"/>
  <c r="F2525" i="1"/>
  <c r="J2525" i="1" s="1"/>
  <c r="H2524" i="1"/>
  <c r="G2524" i="1"/>
  <c r="F2524" i="1"/>
  <c r="J2524" i="1" s="1"/>
  <c r="H2523" i="1"/>
  <c r="G2523" i="1"/>
  <c r="F2523" i="1"/>
  <c r="J2523" i="1" s="1"/>
  <c r="H2522" i="1"/>
  <c r="G2522" i="1"/>
  <c r="F2522" i="1"/>
  <c r="J2522" i="1" s="1"/>
  <c r="H2521" i="1"/>
  <c r="G2521" i="1"/>
  <c r="F2521" i="1"/>
  <c r="J2521" i="1" s="1"/>
  <c r="H2520" i="1"/>
  <c r="G2520" i="1"/>
  <c r="F2520" i="1"/>
  <c r="J2520" i="1" s="1"/>
  <c r="H2519" i="1"/>
  <c r="G2519" i="1"/>
  <c r="F2519" i="1"/>
  <c r="J2519" i="1" s="1"/>
  <c r="H2518" i="1"/>
  <c r="G2518" i="1"/>
  <c r="F2518" i="1"/>
  <c r="J2518" i="1" s="1"/>
  <c r="H2517" i="1"/>
  <c r="G2517" i="1"/>
  <c r="F2517" i="1"/>
  <c r="J2517" i="1" s="1"/>
  <c r="H2516" i="1"/>
  <c r="G2516" i="1"/>
  <c r="F2516" i="1"/>
  <c r="J2516" i="1" s="1"/>
  <c r="H2515" i="1"/>
  <c r="G2515" i="1"/>
  <c r="F2515" i="1"/>
  <c r="J2515" i="1" s="1"/>
  <c r="H2514" i="1"/>
  <c r="G2514" i="1"/>
  <c r="F2514" i="1"/>
  <c r="J2514" i="1" s="1"/>
  <c r="H2513" i="1"/>
  <c r="G2513" i="1"/>
  <c r="F2513" i="1"/>
  <c r="J2513" i="1" s="1"/>
  <c r="H2512" i="1"/>
  <c r="G2512" i="1"/>
  <c r="F2512" i="1"/>
  <c r="J2512" i="1" s="1"/>
  <c r="H2511" i="1"/>
  <c r="G2511" i="1"/>
  <c r="F2511" i="1"/>
  <c r="J2511" i="1" s="1"/>
  <c r="H2510" i="1"/>
  <c r="G2510" i="1"/>
  <c r="F2510" i="1"/>
  <c r="J2510" i="1" s="1"/>
  <c r="H2509" i="1"/>
  <c r="G2509" i="1"/>
  <c r="F2509" i="1"/>
  <c r="J2509" i="1" s="1"/>
  <c r="H2508" i="1"/>
  <c r="G2508" i="1"/>
  <c r="F2508" i="1"/>
  <c r="J2508" i="1" s="1"/>
  <c r="H2507" i="1"/>
  <c r="G2507" i="1"/>
  <c r="F2507" i="1"/>
  <c r="J2507" i="1" s="1"/>
  <c r="H2506" i="1"/>
  <c r="G2506" i="1"/>
  <c r="F2506" i="1"/>
  <c r="J2506" i="1" s="1"/>
  <c r="H2505" i="1"/>
  <c r="G2505" i="1"/>
  <c r="F2505" i="1"/>
  <c r="J2505" i="1" s="1"/>
  <c r="H2504" i="1"/>
  <c r="G2504" i="1"/>
  <c r="F2504" i="1"/>
  <c r="J2504" i="1" s="1"/>
  <c r="H2503" i="1"/>
  <c r="G2503" i="1"/>
  <c r="F2503" i="1"/>
  <c r="J2503" i="1" s="1"/>
  <c r="H2502" i="1"/>
  <c r="G2502" i="1"/>
  <c r="F2502" i="1"/>
  <c r="J2502" i="1" s="1"/>
  <c r="H2501" i="1"/>
  <c r="G2501" i="1"/>
  <c r="F2501" i="1"/>
  <c r="J2501" i="1" s="1"/>
  <c r="H2500" i="1"/>
  <c r="G2500" i="1"/>
  <c r="F2500" i="1"/>
  <c r="J2500" i="1" s="1"/>
  <c r="H2499" i="1"/>
  <c r="G2499" i="1"/>
  <c r="F2499" i="1"/>
  <c r="J2499" i="1" s="1"/>
  <c r="H2498" i="1"/>
  <c r="G2498" i="1"/>
  <c r="F2498" i="1"/>
  <c r="J2498" i="1" s="1"/>
  <c r="H2497" i="1"/>
  <c r="G2497" i="1"/>
  <c r="F2497" i="1"/>
  <c r="J2497" i="1" s="1"/>
  <c r="H2496" i="1"/>
  <c r="G2496" i="1"/>
  <c r="F2496" i="1"/>
  <c r="J2496" i="1" s="1"/>
  <c r="H2495" i="1"/>
  <c r="G2495" i="1"/>
  <c r="F2495" i="1"/>
  <c r="J2495" i="1" s="1"/>
  <c r="H2494" i="1"/>
  <c r="G2494" i="1"/>
  <c r="F2494" i="1"/>
  <c r="J2494" i="1" s="1"/>
  <c r="H2493" i="1"/>
  <c r="G2493" i="1"/>
  <c r="F2493" i="1"/>
  <c r="J2493" i="1" s="1"/>
  <c r="H2492" i="1"/>
  <c r="G2492" i="1"/>
  <c r="F2492" i="1"/>
  <c r="J2492" i="1" s="1"/>
  <c r="H2491" i="1"/>
  <c r="G2491" i="1"/>
  <c r="F2491" i="1"/>
  <c r="J2491" i="1" s="1"/>
  <c r="H2490" i="1"/>
  <c r="G2490" i="1"/>
  <c r="F2490" i="1"/>
  <c r="J2490" i="1" s="1"/>
  <c r="H2489" i="1"/>
  <c r="G2489" i="1"/>
  <c r="F2489" i="1"/>
  <c r="J2489" i="1" s="1"/>
  <c r="H2488" i="1"/>
  <c r="G2488" i="1"/>
  <c r="F2488" i="1"/>
  <c r="J2488" i="1" s="1"/>
  <c r="H2487" i="1"/>
  <c r="G2487" i="1"/>
  <c r="F2487" i="1"/>
  <c r="J2487" i="1" s="1"/>
  <c r="H2486" i="1"/>
  <c r="G2486" i="1"/>
  <c r="F2486" i="1"/>
  <c r="J2486" i="1" s="1"/>
  <c r="H2485" i="1"/>
  <c r="G2485" i="1"/>
  <c r="F2485" i="1"/>
  <c r="J2485" i="1" s="1"/>
  <c r="H2484" i="1"/>
  <c r="G2484" i="1"/>
  <c r="F2484" i="1"/>
  <c r="J2484" i="1" s="1"/>
  <c r="H2483" i="1"/>
  <c r="G2483" i="1"/>
  <c r="F2483" i="1"/>
  <c r="J2483" i="1" s="1"/>
  <c r="H2482" i="1"/>
  <c r="G2482" i="1"/>
  <c r="F2482" i="1"/>
  <c r="J2482" i="1" s="1"/>
  <c r="H2481" i="1"/>
  <c r="G2481" i="1"/>
  <c r="F2481" i="1"/>
  <c r="J2481" i="1" s="1"/>
  <c r="H2480" i="1"/>
  <c r="G2480" i="1"/>
  <c r="F2480" i="1"/>
  <c r="J2480" i="1" s="1"/>
  <c r="H2479" i="1"/>
  <c r="G2479" i="1"/>
  <c r="F2479" i="1"/>
  <c r="J2479" i="1" s="1"/>
  <c r="H2478" i="1"/>
  <c r="G2478" i="1"/>
  <c r="F2478" i="1"/>
  <c r="J2478" i="1" s="1"/>
  <c r="H2477" i="1"/>
  <c r="G2477" i="1"/>
  <c r="F2477" i="1"/>
  <c r="J2477" i="1" s="1"/>
  <c r="H2476" i="1"/>
  <c r="G2476" i="1"/>
  <c r="F2476" i="1"/>
  <c r="J2476" i="1" s="1"/>
  <c r="H2475" i="1"/>
  <c r="G2475" i="1"/>
  <c r="F2475" i="1"/>
  <c r="J2475" i="1" s="1"/>
  <c r="H2474" i="1"/>
  <c r="G2474" i="1"/>
  <c r="F2474" i="1"/>
  <c r="J2474" i="1" s="1"/>
  <c r="H2473" i="1"/>
  <c r="G2473" i="1"/>
  <c r="F2473" i="1"/>
  <c r="J2473" i="1" s="1"/>
  <c r="H2472" i="1"/>
  <c r="G2472" i="1"/>
  <c r="F2472" i="1"/>
  <c r="J2472" i="1" s="1"/>
  <c r="H2471" i="1"/>
  <c r="G2471" i="1"/>
  <c r="F2471" i="1"/>
  <c r="J2471" i="1" s="1"/>
  <c r="H2470" i="1"/>
  <c r="G2470" i="1"/>
  <c r="F2470" i="1"/>
  <c r="J2470" i="1" s="1"/>
  <c r="H2469" i="1"/>
  <c r="G2469" i="1"/>
  <c r="F2469" i="1"/>
  <c r="J2469" i="1" s="1"/>
  <c r="H2468" i="1"/>
  <c r="G2468" i="1"/>
  <c r="F2468" i="1"/>
  <c r="J2468" i="1" s="1"/>
  <c r="H2467" i="1"/>
  <c r="G2467" i="1"/>
  <c r="F2467" i="1"/>
  <c r="J2467" i="1" s="1"/>
  <c r="H2466" i="1"/>
  <c r="G2466" i="1"/>
  <c r="F2466" i="1"/>
  <c r="J2466" i="1" s="1"/>
  <c r="H2465" i="1"/>
  <c r="G2465" i="1"/>
  <c r="F2465" i="1"/>
  <c r="J2465" i="1" s="1"/>
  <c r="H2464" i="1"/>
  <c r="G2464" i="1"/>
  <c r="F2464" i="1"/>
  <c r="J2464" i="1" s="1"/>
  <c r="H2463" i="1"/>
  <c r="G2463" i="1"/>
  <c r="F2463" i="1"/>
  <c r="J2463" i="1" s="1"/>
  <c r="H2462" i="1"/>
  <c r="G2462" i="1"/>
  <c r="F2462" i="1"/>
  <c r="J2462" i="1" s="1"/>
  <c r="H2461" i="1"/>
  <c r="G2461" i="1"/>
  <c r="F2461" i="1"/>
  <c r="J2461" i="1" s="1"/>
  <c r="H2460" i="1"/>
  <c r="G2460" i="1"/>
  <c r="F2460" i="1"/>
  <c r="J2460" i="1" s="1"/>
  <c r="H2459" i="1"/>
  <c r="G2459" i="1"/>
  <c r="F2459" i="1"/>
  <c r="J2459" i="1" s="1"/>
  <c r="H2458" i="1"/>
  <c r="G2458" i="1"/>
  <c r="F2458" i="1"/>
  <c r="J2458" i="1" s="1"/>
  <c r="H2457" i="1"/>
  <c r="G2457" i="1"/>
  <c r="F2457" i="1"/>
  <c r="J2457" i="1" s="1"/>
  <c r="H2456" i="1"/>
  <c r="G2456" i="1"/>
  <c r="F2456" i="1"/>
  <c r="J2456" i="1" s="1"/>
  <c r="H2455" i="1"/>
  <c r="G2455" i="1"/>
  <c r="F2455" i="1"/>
  <c r="J2455" i="1" s="1"/>
  <c r="H2454" i="1"/>
  <c r="G2454" i="1"/>
  <c r="F2454" i="1"/>
  <c r="J2454" i="1" s="1"/>
  <c r="H2453" i="1"/>
  <c r="G2453" i="1"/>
  <c r="F2453" i="1"/>
  <c r="J2453" i="1" s="1"/>
  <c r="H2452" i="1"/>
  <c r="G2452" i="1"/>
  <c r="F2452" i="1"/>
  <c r="J2452" i="1" s="1"/>
  <c r="H2451" i="1"/>
  <c r="G2451" i="1"/>
  <c r="F2451" i="1"/>
  <c r="J2451" i="1" s="1"/>
  <c r="H2450" i="1"/>
  <c r="G2450" i="1"/>
  <c r="F2450" i="1"/>
  <c r="J2450" i="1" s="1"/>
  <c r="H2449" i="1"/>
  <c r="G2449" i="1"/>
  <c r="F2449" i="1"/>
  <c r="J2449" i="1" s="1"/>
  <c r="H2448" i="1"/>
  <c r="G2448" i="1"/>
  <c r="F2448" i="1"/>
  <c r="J2448" i="1" s="1"/>
  <c r="H2447" i="1"/>
  <c r="G2447" i="1"/>
  <c r="F2447" i="1"/>
  <c r="J2447" i="1" s="1"/>
  <c r="H2446" i="1"/>
  <c r="G2446" i="1"/>
  <c r="F2446" i="1"/>
  <c r="J2446" i="1" s="1"/>
  <c r="H2445" i="1"/>
  <c r="G2445" i="1"/>
  <c r="F2445" i="1"/>
  <c r="J2445" i="1" s="1"/>
  <c r="H2444" i="1"/>
  <c r="G2444" i="1"/>
  <c r="F2444" i="1"/>
  <c r="J2444" i="1" s="1"/>
  <c r="H2443" i="1"/>
  <c r="G2443" i="1"/>
  <c r="F2443" i="1"/>
  <c r="J2443" i="1" s="1"/>
  <c r="H2442" i="1"/>
  <c r="G2442" i="1"/>
  <c r="F2442" i="1"/>
  <c r="J2442" i="1" s="1"/>
  <c r="H2441" i="1"/>
  <c r="G2441" i="1"/>
  <c r="F2441" i="1"/>
  <c r="J2441" i="1" s="1"/>
  <c r="H2440" i="1"/>
  <c r="G2440" i="1"/>
  <c r="F2440" i="1"/>
  <c r="J2440" i="1" s="1"/>
  <c r="H2439" i="1"/>
  <c r="G2439" i="1"/>
  <c r="F2439" i="1"/>
  <c r="J2439" i="1" s="1"/>
  <c r="H2438" i="1"/>
  <c r="G2438" i="1"/>
  <c r="F2438" i="1"/>
  <c r="J2438" i="1" s="1"/>
  <c r="H2437" i="1"/>
  <c r="G2437" i="1"/>
  <c r="F2437" i="1"/>
  <c r="J2437" i="1" s="1"/>
  <c r="H2436" i="1"/>
  <c r="G2436" i="1"/>
  <c r="F2436" i="1"/>
  <c r="J2436" i="1" s="1"/>
  <c r="H2435" i="1"/>
  <c r="G2435" i="1"/>
  <c r="F2435" i="1"/>
  <c r="J2435" i="1" s="1"/>
  <c r="H2434" i="1"/>
  <c r="G2434" i="1"/>
  <c r="F2434" i="1"/>
  <c r="J2434" i="1" s="1"/>
  <c r="H2433" i="1"/>
  <c r="G2433" i="1"/>
  <c r="F2433" i="1"/>
  <c r="J2433" i="1" s="1"/>
  <c r="H2432" i="1"/>
  <c r="G2432" i="1"/>
  <c r="F2432" i="1"/>
  <c r="J2432" i="1" s="1"/>
  <c r="H2431" i="1"/>
  <c r="G2431" i="1"/>
  <c r="F2431" i="1"/>
  <c r="J2431" i="1" s="1"/>
  <c r="H2430" i="1"/>
  <c r="G2430" i="1"/>
  <c r="F2430" i="1"/>
  <c r="J2430" i="1" s="1"/>
  <c r="H2429" i="1"/>
  <c r="G2429" i="1"/>
  <c r="F2429" i="1"/>
  <c r="J2429" i="1" s="1"/>
  <c r="H2428" i="1"/>
  <c r="G2428" i="1"/>
  <c r="F2428" i="1"/>
  <c r="J2428" i="1" s="1"/>
  <c r="H2427" i="1"/>
  <c r="G2427" i="1"/>
  <c r="F2427" i="1"/>
  <c r="J2427" i="1" s="1"/>
  <c r="H2426" i="1"/>
  <c r="G2426" i="1"/>
  <c r="F2426" i="1"/>
  <c r="J2426" i="1" s="1"/>
  <c r="H2425" i="1"/>
  <c r="G2425" i="1"/>
  <c r="F2425" i="1"/>
  <c r="J2425" i="1" s="1"/>
  <c r="H2424" i="1"/>
  <c r="G2424" i="1"/>
  <c r="F2424" i="1"/>
  <c r="J2424" i="1" s="1"/>
  <c r="H2423" i="1"/>
  <c r="G2423" i="1"/>
  <c r="F2423" i="1"/>
  <c r="J2423" i="1" s="1"/>
  <c r="H2422" i="1"/>
  <c r="G2422" i="1"/>
  <c r="F2422" i="1"/>
  <c r="J2422" i="1" s="1"/>
  <c r="H2421" i="1"/>
  <c r="G2421" i="1"/>
  <c r="F2421" i="1"/>
  <c r="J2421" i="1" s="1"/>
  <c r="H2420" i="1"/>
  <c r="G2420" i="1"/>
  <c r="F2420" i="1"/>
  <c r="J2420" i="1" s="1"/>
  <c r="H2419" i="1"/>
  <c r="G2419" i="1"/>
  <c r="F2419" i="1"/>
  <c r="J2419" i="1" s="1"/>
  <c r="H2418" i="1"/>
  <c r="G2418" i="1"/>
  <c r="F2418" i="1"/>
  <c r="J2418" i="1" s="1"/>
  <c r="H2417" i="1"/>
  <c r="G2417" i="1"/>
  <c r="F2417" i="1"/>
  <c r="J2417" i="1" s="1"/>
  <c r="H2416" i="1"/>
  <c r="G2416" i="1"/>
  <c r="F2416" i="1"/>
  <c r="J2416" i="1" s="1"/>
  <c r="H2415" i="1"/>
  <c r="G2415" i="1"/>
  <c r="F2415" i="1"/>
  <c r="J2415" i="1" s="1"/>
  <c r="H2414" i="1"/>
  <c r="G2414" i="1"/>
  <c r="F2414" i="1"/>
  <c r="J2414" i="1" s="1"/>
  <c r="H2413" i="1"/>
  <c r="G2413" i="1"/>
  <c r="F2413" i="1"/>
  <c r="J2413" i="1" s="1"/>
  <c r="H2412" i="1"/>
  <c r="G2412" i="1"/>
  <c r="F2412" i="1"/>
  <c r="J2412" i="1" s="1"/>
  <c r="H2411" i="1"/>
  <c r="G2411" i="1"/>
  <c r="F2411" i="1"/>
  <c r="J2411" i="1" s="1"/>
  <c r="H2410" i="1"/>
  <c r="G2410" i="1"/>
  <c r="F2410" i="1"/>
  <c r="J2410" i="1" s="1"/>
  <c r="H2409" i="1"/>
  <c r="G2409" i="1"/>
  <c r="F2409" i="1"/>
  <c r="J2409" i="1" s="1"/>
  <c r="H2408" i="1"/>
  <c r="G2408" i="1"/>
  <c r="F2408" i="1"/>
  <c r="J2408" i="1" s="1"/>
  <c r="H2407" i="1"/>
  <c r="G2407" i="1"/>
  <c r="F2407" i="1"/>
  <c r="J2407" i="1" s="1"/>
  <c r="H2406" i="1"/>
  <c r="G2406" i="1"/>
  <c r="F2406" i="1"/>
  <c r="J2406" i="1" s="1"/>
  <c r="H2405" i="1"/>
  <c r="G2405" i="1"/>
  <c r="F2405" i="1"/>
  <c r="J2405" i="1" s="1"/>
  <c r="H2404" i="1"/>
  <c r="G2404" i="1"/>
  <c r="F2404" i="1"/>
  <c r="J2404" i="1" s="1"/>
  <c r="H2403" i="1"/>
  <c r="G2403" i="1"/>
  <c r="F2403" i="1"/>
  <c r="J2403" i="1" s="1"/>
  <c r="H2402" i="1"/>
  <c r="G2402" i="1"/>
  <c r="F2402" i="1"/>
  <c r="J2402" i="1" s="1"/>
  <c r="H2401" i="1"/>
  <c r="G2401" i="1"/>
  <c r="F2401" i="1"/>
  <c r="J2401" i="1" s="1"/>
  <c r="H2400" i="1"/>
  <c r="G2400" i="1"/>
  <c r="F2400" i="1"/>
  <c r="J2400" i="1" s="1"/>
  <c r="H2399" i="1"/>
  <c r="G2399" i="1"/>
  <c r="F2399" i="1"/>
  <c r="J2399" i="1" s="1"/>
  <c r="H2398" i="1"/>
  <c r="G2398" i="1"/>
  <c r="F2398" i="1"/>
  <c r="J2398" i="1" s="1"/>
  <c r="H2397" i="1"/>
  <c r="G2397" i="1"/>
  <c r="F2397" i="1"/>
  <c r="J2397" i="1" s="1"/>
  <c r="H2396" i="1"/>
  <c r="G2396" i="1"/>
  <c r="F2396" i="1"/>
  <c r="J2396" i="1" s="1"/>
  <c r="H2395" i="1"/>
  <c r="G2395" i="1"/>
  <c r="F2395" i="1"/>
  <c r="J2395" i="1" s="1"/>
  <c r="H2394" i="1"/>
  <c r="G2394" i="1"/>
  <c r="F2394" i="1"/>
  <c r="J2394" i="1" s="1"/>
  <c r="H2393" i="1"/>
  <c r="G2393" i="1"/>
  <c r="F2393" i="1"/>
  <c r="J2393" i="1" s="1"/>
  <c r="H2392" i="1"/>
  <c r="G2392" i="1"/>
  <c r="F2392" i="1"/>
  <c r="J2392" i="1" s="1"/>
  <c r="H2391" i="1"/>
  <c r="G2391" i="1"/>
  <c r="F2391" i="1"/>
  <c r="J2391" i="1" s="1"/>
  <c r="H2390" i="1"/>
  <c r="G2390" i="1"/>
  <c r="F2390" i="1"/>
  <c r="J2390" i="1" s="1"/>
  <c r="H2389" i="1"/>
  <c r="G2389" i="1"/>
  <c r="F2389" i="1"/>
  <c r="J2389" i="1" s="1"/>
  <c r="H2388" i="1"/>
  <c r="G2388" i="1"/>
  <c r="F2388" i="1"/>
  <c r="J2388" i="1" s="1"/>
  <c r="H2387" i="1"/>
  <c r="G2387" i="1"/>
  <c r="F2387" i="1"/>
  <c r="J2387" i="1" s="1"/>
  <c r="H2386" i="1"/>
  <c r="G2386" i="1"/>
  <c r="F2386" i="1"/>
  <c r="J2386" i="1" s="1"/>
  <c r="H2385" i="1"/>
  <c r="G2385" i="1"/>
  <c r="F2385" i="1"/>
  <c r="J2385" i="1" s="1"/>
  <c r="H2384" i="1"/>
  <c r="G2384" i="1"/>
  <c r="F2384" i="1"/>
  <c r="J2384" i="1" s="1"/>
  <c r="H2383" i="1"/>
  <c r="G2383" i="1"/>
  <c r="F2383" i="1"/>
  <c r="J2383" i="1" s="1"/>
  <c r="H2382" i="1"/>
  <c r="G2382" i="1"/>
  <c r="F2382" i="1"/>
  <c r="J2382" i="1" s="1"/>
  <c r="H2381" i="1"/>
  <c r="G2381" i="1"/>
  <c r="F2381" i="1"/>
  <c r="J2381" i="1" s="1"/>
  <c r="H2380" i="1"/>
  <c r="G2380" i="1"/>
  <c r="F2380" i="1"/>
  <c r="J2380" i="1" s="1"/>
  <c r="H2379" i="1"/>
  <c r="G2379" i="1"/>
  <c r="F2379" i="1"/>
  <c r="J2379" i="1" s="1"/>
  <c r="H2378" i="1"/>
  <c r="G2378" i="1"/>
  <c r="F2378" i="1"/>
  <c r="J2378" i="1" s="1"/>
  <c r="H2377" i="1"/>
  <c r="G2377" i="1"/>
  <c r="F2377" i="1"/>
  <c r="J2377" i="1" s="1"/>
  <c r="H2376" i="1"/>
  <c r="G2376" i="1"/>
  <c r="F2376" i="1"/>
  <c r="J2376" i="1" s="1"/>
  <c r="H2375" i="1"/>
  <c r="G2375" i="1"/>
  <c r="F2375" i="1"/>
  <c r="J2375" i="1" s="1"/>
  <c r="H2374" i="1"/>
  <c r="G2374" i="1"/>
  <c r="F2374" i="1"/>
  <c r="J2374" i="1" s="1"/>
  <c r="H2373" i="1"/>
  <c r="G2373" i="1"/>
  <c r="F2373" i="1"/>
  <c r="J2373" i="1" s="1"/>
  <c r="H2372" i="1"/>
  <c r="G2372" i="1"/>
  <c r="F2372" i="1"/>
  <c r="J2372" i="1" s="1"/>
  <c r="H2371" i="1"/>
  <c r="G2371" i="1"/>
  <c r="F2371" i="1"/>
  <c r="J2371" i="1" s="1"/>
  <c r="H2370" i="1"/>
  <c r="G2370" i="1"/>
  <c r="F2370" i="1"/>
  <c r="J2370" i="1" s="1"/>
  <c r="H2369" i="1"/>
  <c r="G2369" i="1"/>
  <c r="F2369" i="1"/>
  <c r="J2369" i="1" s="1"/>
  <c r="H2368" i="1"/>
  <c r="G2368" i="1"/>
  <c r="F2368" i="1"/>
  <c r="J2368" i="1" s="1"/>
  <c r="H2367" i="1"/>
  <c r="G2367" i="1"/>
  <c r="F2367" i="1"/>
  <c r="J2367" i="1" s="1"/>
  <c r="H2366" i="1"/>
  <c r="G2366" i="1"/>
  <c r="F2366" i="1"/>
  <c r="J2366" i="1" s="1"/>
  <c r="H2365" i="1"/>
  <c r="G2365" i="1"/>
  <c r="F2365" i="1"/>
  <c r="J2365" i="1" s="1"/>
  <c r="H2364" i="1"/>
  <c r="G2364" i="1"/>
  <c r="F2364" i="1"/>
  <c r="J2364" i="1" s="1"/>
  <c r="H2363" i="1"/>
  <c r="G2363" i="1"/>
  <c r="F2363" i="1"/>
  <c r="J2363" i="1" s="1"/>
  <c r="H2362" i="1"/>
  <c r="G2362" i="1"/>
  <c r="F2362" i="1"/>
  <c r="J2362" i="1" s="1"/>
  <c r="H2361" i="1"/>
  <c r="G2361" i="1"/>
  <c r="F2361" i="1"/>
  <c r="J2361" i="1" s="1"/>
  <c r="H2360" i="1"/>
  <c r="G2360" i="1"/>
  <c r="F2360" i="1"/>
  <c r="J2360" i="1" s="1"/>
  <c r="H2359" i="1"/>
  <c r="G2359" i="1"/>
  <c r="F2359" i="1"/>
  <c r="J2359" i="1" s="1"/>
  <c r="H2358" i="1"/>
  <c r="G2358" i="1"/>
  <c r="F2358" i="1"/>
  <c r="J2358" i="1" s="1"/>
  <c r="H2357" i="1"/>
  <c r="G2357" i="1"/>
  <c r="F2357" i="1"/>
  <c r="J2357" i="1" s="1"/>
  <c r="H2356" i="1"/>
  <c r="G2356" i="1"/>
  <c r="F2356" i="1"/>
  <c r="J2356" i="1" s="1"/>
  <c r="H2355" i="1"/>
  <c r="G2355" i="1"/>
  <c r="F2355" i="1"/>
  <c r="J2355" i="1" s="1"/>
  <c r="H2354" i="1"/>
  <c r="G2354" i="1"/>
  <c r="F2354" i="1"/>
  <c r="J2354" i="1" s="1"/>
  <c r="H2353" i="1"/>
  <c r="G2353" i="1"/>
  <c r="F2353" i="1"/>
  <c r="J2353" i="1" s="1"/>
  <c r="H2352" i="1"/>
  <c r="G2352" i="1"/>
  <c r="F2352" i="1"/>
  <c r="J2352" i="1" s="1"/>
  <c r="H2351" i="1"/>
  <c r="G2351" i="1"/>
  <c r="F2351" i="1"/>
  <c r="J2351" i="1" s="1"/>
  <c r="H2350" i="1"/>
  <c r="G2350" i="1"/>
  <c r="F2350" i="1"/>
  <c r="J2350" i="1" s="1"/>
  <c r="H2349" i="1"/>
  <c r="G2349" i="1"/>
  <c r="F2349" i="1"/>
  <c r="J2349" i="1" s="1"/>
  <c r="H2348" i="1"/>
  <c r="G2348" i="1"/>
  <c r="F2348" i="1"/>
  <c r="J2348" i="1" s="1"/>
  <c r="H2347" i="1"/>
  <c r="G2347" i="1"/>
  <c r="F2347" i="1"/>
  <c r="J2347" i="1" s="1"/>
  <c r="H2346" i="1"/>
  <c r="G2346" i="1"/>
  <c r="F2346" i="1"/>
  <c r="J2346" i="1" s="1"/>
  <c r="H2345" i="1"/>
  <c r="G2345" i="1"/>
  <c r="F2345" i="1"/>
  <c r="J2345" i="1" s="1"/>
  <c r="H2344" i="1"/>
  <c r="G2344" i="1"/>
  <c r="F2344" i="1"/>
  <c r="J2344" i="1" s="1"/>
  <c r="H2343" i="1"/>
  <c r="G2343" i="1"/>
  <c r="F2343" i="1"/>
  <c r="J2343" i="1" s="1"/>
  <c r="H2342" i="1"/>
  <c r="G2342" i="1"/>
  <c r="F2342" i="1"/>
  <c r="J2342" i="1" s="1"/>
  <c r="H2341" i="1"/>
  <c r="G2341" i="1"/>
  <c r="F2341" i="1"/>
  <c r="J2341" i="1" s="1"/>
  <c r="H2340" i="1"/>
  <c r="G2340" i="1"/>
  <c r="F2340" i="1"/>
  <c r="J2340" i="1" s="1"/>
  <c r="H2339" i="1"/>
  <c r="G2339" i="1"/>
  <c r="F2339" i="1"/>
  <c r="J2339" i="1" s="1"/>
  <c r="H2338" i="1"/>
  <c r="G2338" i="1"/>
  <c r="F2338" i="1"/>
  <c r="J2338" i="1" s="1"/>
  <c r="H2337" i="1"/>
  <c r="G2337" i="1"/>
  <c r="F2337" i="1"/>
  <c r="J2337" i="1" s="1"/>
  <c r="H2336" i="1"/>
  <c r="G2336" i="1"/>
  <c r="F2336" i="1"/>
  <c r="J2336" i="1" s="1"/>
  <c r="H2335" i="1"/>
  <c r="G2335" i="1"/>
  <c r="F2335" i="1"/>
  <c r="J2335" i="1" s="1"/>
  <c r="H2334" i="1"/>
  <c r="G2334" i="1"/>
  <c r="F2334" i="1"/>
  <c r="J2334" i="1" s="1"/>
  <c r="H2333" i="1"/>
  <c r="G2333" i="1"/>
  <c r="F2333" i="1"/>
  <c r="J2333" i="1" s="1"/>
  <c r="H2332" i="1"/>
  <c r="G2332" i="1"/>
  <c r="F2332" i="1"/>
  <c r="J2332" i="1" s="1"/>
  <c r="H2331" i="1"/>
  <c r="G2331" i="1"/>
  <c r="F2331" i="1"/>
  <c r="J2331" i="1" s="1"/>
  <c r="H2330" i="1"/>
  <c r="G2330" i="1"/>
  <c r="F2330" i="1"/>
  <c r="J2330" i="1" s="1"/>
  <c r="H2329" i="1"/>
  <c r="G2329" i="1"/>
  <c r="F2329" i="1"/>
  <c r="J2329" i="1" s="1"/>
  <c r="H2328" i="1"/>
  <c r="G2328" i="1"/>
  <c r="F2328" i="1"/>
  <c r="J2328" i="1" s="1"/>
  <c r="H2327" i="1"/>
  <c r="G2327" i="1"/>
  <c r="F2327" i="1"/>
  <c r="J2327" i="1" s="1"/>
  <c r="H2326" i="1"/>
  <c r="G2326" i="1"/>
  <c r="F2326" i="1"/>
  <c r="J2326" i="1" s="1"/>
  <c r="H2325" i="1"/>
  <c r="G2325" i="1"/>
  <c r="F2325" i="1"/>
  <c r="J2325" i="1" s="1"/>
  <c r="H2324" i="1"/>
  <c r="G2324" i="1"/>
  <c r="F2324" i="1"/>
  <c r="J2324" i="1" s="1"/>
  <c r="H2323" i="1"/>
  <c r="G2323" i="1"/>
  <c r="F2323" i="1"/>
  <c r="J2323" i="1" s="1"/>
  <c r="H2322" i="1"/>
  <c r="G2322" i="1"/>
  <c r="F2322" i="1"/>
  <c r="J2322" i="1" s="1"/>
  <c r="H2321" i="1"/>
  <c r="G2321" i="1"/>
  <c r="F2321" i="1"/>
  <c r="J2321" i="1" s="1"/>
  <c r="H2320" i="1"/>
  <c r="G2320" i="1"/>
  <c r="F2320" i="1"/>
  <c r="J2320" i="1" s="1"/>
  <c r="H2319" i="1"/>
  <c r="G2319" i="1"/>
  <c r="F2319" i="1"/>
  <c r="J2319" i="1" s="1"/>
  <c r="H2318" i="1"/>
  <c r="G2318" i="1"/>
  <c r="F2318" i="1"/>
  <c r="J2318" i="1" s="1"/>
  <c r="H2317" i="1"/>
  <c r="G2317" i="1"/>
  <c r="F2317" i="1"/>
  <c r="J2317" i="1" s="1"/>
  <c r="H2316" i="1"/>
  <c r="G2316" i="1"/>
  <c r="F2316" i="1"/>
  <c r="J2316" i="1" s="1"/>
  <c r="H2315" i="1"/>
  <c r="G2315" i="1"/>
  <c r="F2315" i="1"/>
  <c r="J2315" i="1" s="1"/>
  <c r="H2314" i="1"/>
  <c r="G2314" i="1"/>
  <c r="F2314" i="1"/>
  <c r="J2314" i="1" s="1"/>
  <c r="H2313" i="1"/>
  <c r="G2313" i="1"/>
  <c r="F2313" i="1"/>
  <c r="J2313" i="1" s="1"/>
  <c r="H2312" i="1"/>
  <c r="G2312" i="1"/>
  <c r="F2312" i="1"/>
  <c r="J2312" i="1" s="1"/>
  <c r="H2311" i="1"/>
  <c r="G2311" i="1"/>
  <c r="F2311" i="1"/>
  <c r="J2311" i="1" s="1"/>
  <c r="H2310" i="1"/>
  <c r="G2310" i="1"/>
  <c r="F2310" i="1"/>
  <c r="J2310" i="1" s="1"/>
  <c r="H2309" i="1"/>
  <c r="G2309" i="1"/>
  <c r="F2309" i="1"/>
  <c r="J2309" i="1" s="1"/>
  <c r="H2308" i="1"/>
  <c r="G2308" i="1"/>
  <c r="F2308" i="1"/>
  <c r="J2308" i="1" s="1"/>
  <c r="H2307" i="1"/>
  <c r="G2307" i="1"/>
  <c r="F2307" i="1"/>
  <c r="J2307" i="1" s="1"/>
  <c r="H2306" i="1"/>
  <c r="G2306" i="1"/>
  <c r="F2306" i="1"/>
  <c r="J2306" i="1" s="1"/>
  <c r="H2305" i="1"/>
  <c r="G2305" i="1"/>
  <c r="F2305" i="1"/>
  <c r="J2305" i="1" s="1"/>
  <c r="H2304" i="1"/>
  <c r="G2304" i="1"/>
  <c r="F2304" i="1"/>
  <c r="J2304" i="1" s="1"/>
  <c r="H2303" i="1"/>
  <c r="G2303" i="1"/>
  <c r="F2303" i="1"/>
  <c r="J2303" i="1" s="1"/>
  <c r="H2302" i="1"/>
  <c r="G2302" i="1"/>
  <c r="F2302" i="1"/>
  <c r="J2302" i="1" s="1"/>
  <c r="H2301" i="1"/>
  <c r="G2301" i="1"/>
  <c r="F2301" i="1"/>
  <c r="J2301" i="1" s="1"/>
  <c r="H2300" i="1"/>
  <c r="G2300" i="1"/>
  <c r="F2300" i="1"/>
  <c r="J2300" i="1" s="1"/>
  <c r="H2299" i="1"/>
  <c r="G2299" i="1"/>
  <c r="F2299" i="1"/>
  <c r="J2299" i="1" s="1"/>
  <c r="H2298" i="1"/>
  <c r="G2298" i="1"/>
  <c r="F2298" i="1"/>
  <c r="J2298" i="1" s="1"/>
  <c r="H2297" i="1"/>
  <c r="G2297" i="1"/>
  <c r="F2297" i="1"/>
  <c r="J2297" i="1" s="1"/>
  <c r="H2296" i="1"/>
  <c r="G2296" i="1"/>
  <c r="F2296" i="1"/>
  <c r="J2296" i="1" s="1"/>
  <c r="H2295" i="1"/>
  <c r="G2295" i="1"/>
  <c r="F2295" i="1"/>
  <c r="J2295" i="1" s="1"/>
  <c r="H2294" i="1"/>
  <c r="G2294" i="1"/>
  <c r="F2294" i="1"/>
  <c r="J2294" i="1" s="1"/>
  <c r="H2293" i="1"/>
  <c r="G2293" i="1"/>
  <c r="F2293" i="1"/>
  <c r="J2293" i="1" s="1"/>
  <c r="H2292" i="1"/>
  <c r="G2292" i="1"/>
  <c r="F2292" i="1"/>
  <c r="J2292" i="1" s="1"/>
  <c r="H2291" i="1"/>
  <c r="G2291" i="1"/>
  <c r="F2291" i="1"/>
  <c r="J2291" i="1" s="1"/>
  <c r="H2290" i="1"/>
  <c r="G2290" i="1"/>
  <c r="F2290" i="1"/>
  <c r="J2290" i="1" s="1"/>
  <c r="H2289" i="1"/>
  <c r="G2289" i="1"/>
  <c r="F2289" i="1"/>
  <c r="J2289" i="1" s="1"/>
  <c r="H2288" i="1"/>
  <c r="G2288" i="1"/>
  <c r="F2288" i="1"/>
  <c r="J2288" i="1" s="1"/>
  <c r="H2287" i="1"/>
  <c r="G2287" i="1"/>
  <c r="F2287" i="1"/>
  <c r="J2287" i="1" s="1"/>
  <c r="H2286" i="1"/>
  <c r="G2286" i="1"/>
  <c r="F2286" i="1"/>
  <c r="J2286" i="1" s="1"/>
  <c r="H2285" i="1"/>
  <c r="G2285" i="1"/>
  <c r="F2285" i="1"/>
  <c r="J2285" i="1" s="1"/>
  <c r="H2284" i="1"/>
  <c r="G2284" i="1"/>
  <c r="F2284" i="1"/>
  <c r="J2284" i="1" s="1"/>
  <c r="H2283" i="1"/>
  <c r="G2283" i="1"/>
  <c r="F2283" i="1"/>
  <c r="J2283" i="1" s="1"/>
  <c r="H2282" i="1"/>
  <c r="G2282" i="1"/>
  <c r="F2282" i="1"/>
  <c r="J2282" i="1" s="1"/>
  <c r="H2281" i="1"/>
  <c r="G2281" i="1"/>
  <c r="F2281" i="1"/>
  <c r="J2281" i="1" s="1"/>
  <c r="H2280" i="1"/>
  <c r="G2280" i="1"/>
  <c r="F2280" i="1"/>
  <c r="J2280" i="1" s="1"/>
  <c r="H2279" i="1"/>
  <c r="G2279" i="1"/>
  <c r="F2279" i="1"/>
  <c r="J2279" i="1" s="1"/>
  <c r="H2278" i="1"/>
  <c r="G2278" i="1"/>
  <c r="F2278" i="1"/>
  <c r="J2278" i="1" s="1"/>
  <c r="H2277" i="1"/>
  <c r="G2277" i="1"/>
  <c r="F2277" i="1"/>
  <c r="J2277" i="1" s="1"/>
  <c r="H2276" i="1"/>
  <c r="G2276" i="1"/>
  <c r="F2276" i="1"/>
  <c r="J2276" i="1" s="1"/>
  <c r="H2275" i="1"/>
  <c r="G2275" i="1"/>
  <c r="F2275" i="1"/>
  <c r="J2275" i="1" s="1"/>
  <c r="H2274" i="1"/>
  <c r="G2274" i="1"/>
  <c r="F2274" i="1"/>
  <c r="J2274" i="1" s="1"/>
  <c r="H2273" i="1"/>
  <c r="G2273" i="1"/>
  <c r="F2273" i="1"/>
  <c r="J2273" i="1" s="1"/>
  <c r="H2272" i="1"/>
  <c r="G2272" i="1"/>
  <c r="F2272" i="1"/>
  <c r="J2272" i="1" s="1"/>
  <c r="H2271" i="1"/>
  <c r="G2271" i="1"/>
  <c r="F2271" i="1"/>
  <c r="J2271" i="1" s="1"/>
  <c r="H2270" i="1"/>
  <c r="G2270" i="1"/>
  <c r="F2270" i="1"/>
  <c r="J2270" i="1" s="1"/>
  <c r="H2269" i="1"/>
  <c r="G2269" i="1"/>
  <c r="F2269" i="1"/>
  <c r="J2269" i="1" s="1"/>
  <c r="H2268" i="1"/>
  <c r="G2268" i="1"/>
  <c r="F2268" i="1"/>
  <c r="J2268" i="1" s="1"/>
  <c r="H2267" i="1"/>
  <c r="G2267" i="1"/>
  <c r="F2267" i="1"/>
  <c r="J2267" i="1" s="1"/>
  <c r="H2266" i="1"/>
  <c r="G2266" i="1"/>
  <c r="F2266" i="1"/>
  <c r="J2266" i="1" s="1"/>
  <c r="H2265" i="1"/>
  <c r="G2265" i="1"/>
  <c r="F2265" i="1"/>
  <c r="J2265" i="1" s="1"/>
  <c r="H2264" i="1"/>
  <c r="G2264" i="1"/>
  <c r="F2264" i="1"/>
  <c r="J2264" i="1" s="1"/>
  <c r="H2263" i="1"/>
  <c r="G2263" i="1"/>
  <c r="F2263" i="1"/>
  <c r="J2263" i="1" s="1"/>
  <c r="H2262" i="1"/>
  <c r="G2262" i="1"/>
  <c r="F2262" i="1"/>
  <c r="J2262" i="1" s="1"/>
  <c r="H2261" i="1"/>
  <c r="G2261" i="1"/>
  <c r="F2261" i="1"/>
  <c r="J2261" i="1" s="1"/>
  <c r="H2260" i="1"/>
  <c r="G2260" i="1"/>
  <c r="F2260" i="1"/>
  <c r="J2260" i="1" s="1"/>
  <c r="H2259" i="1"/>
  <c r="G2259" i="1"/>
  <c r="F2259" i="1"/>
  <c r="J2259" i="1" s="1"/>
  <c r="H2258" i="1"/>
  <c r="G2258" i="1"/>
  <c r="F2258" i="1"/>
  <c r="J2258" i="1" s="1"/>
  <c r="H2257" i="1"/>
  <c r="G2257" i="1"/>
  <c r="F2257" i="1"/>
  <c r="J2257" i="1" s="1"/>
  <c r="H2256" i="1"/>
  <c r="G2256" i="1"/>
  <c r="F2256" i="1"/>
  <c r="J2256" i="1" s="1"/>
  <c r="H2255" i="1"/>
  <c r="G2255" i="1"/>
  <c r="F2255" i="1"/>
  <c r="J2255" i="1" s="1"/>
  <c r="H2254" i="1"/>
  <c r="G2254" i="1"/>
  <c r="F2254" i="1"/>
  <c r="J2254" i="1" s="1"/>
  <c r="H2253" i="1"/>
  <c r="G2253" i="1"/>
  <c r="F2253" i="1"/>
  <c r="J2253" i="1" s="1"/>
  <c r="H2252" i="1"/>
  <c r="G2252" i="1"/>
  <c r="F2252" i="1"/>
  <c r="J2252" i="1" s="1"/>
  <c r="H2251" i="1"/>
  <c r="G2251" i="1"/>
  <c r="F2251" i="1"/>
  <c r="J2251" i="1" s="1"/>
  <c r="H2250" i="1"/>
  <c r="G2250" i="1"/>
  <c r="F2250" i="1"/>
  <c r="J2250" i="1" s="1"/>
  <c r="H2249" i="1"/>
  <c r="G2249" i="1"/>
  <c r="F2249" i="1"/>
  <c r="J2249" i="1" s="1"/>
  <c r="H2248" i="1"/>
  <c r="G2248" i="1"/>
  <c r="F2248" i="1"/>
  <c r="J2248" i="1" s="1"/>
  <c r="H2247" i="1"/>
  <c r="G2247" i="1"/>
  <c r="F2247" i="1"/>
  <c r="J2247" i="1" s="1"/>
  <c r="H2246" i="1"/>
  <c r="G2246" i="1"/>
  <c r="F2246" i="1"/>
  <c r="J2246" i="1" s="1"/>
  <c r="H2245" i="1"/>
  <c r="G2245" i="1"/>
  <c r="F2245" i="1"/>
  <c r="J2245" i="1" s="1"/>
  <c r="H2244" i="1"/>
  <c r="G2244" i="1"/>
  <c r="F2244" i="1"/>
  <c r="J2244" i="1" s="1"/>
  <c r="H2243" i="1"/>
  <c r="G2243" i="1"/>
  <c r="F2243" i="1"/>
  <c r="J2243" i="1" s="1"/>
  <c r="H2242" i="1"/>
  <c r="G2242" i="1"/>
  <c r="F2242" i="1"/>
  <c r="J2242" i="1" s="1"/>
  <c r="H2241" i="1"/>
  <c r="G2241" i="1"/>
  <c r="F2241" i="1"/>
  <c r="J2241" i="1" s="1"/>
  <c r="H2240" i="1"/>
  <c r="G2240" i="1"/>
  <c r="F2240" i="1"/>
  <c r="J2240" i="1" s="1"/>
  <c r="H2239" i="1"/>
  <c r="G2239" i="1"/>
  <c r="F2239" i="1"/>
  <c r="J2239" i="1" s="1"/>
  <c r="H2238" i="1"/>
  <c r="G2238" i="1"/>
  <c r="F2238" i="1"/>
  <c r="J2238" i="1" s="1"/>
  <c r="H2237" i="1"/>
  <c r="G2237" i="1"/>
  <c r="F2237" i="1"/>
  <c r="J2237" i="1" s="1"/>
  <c r="H2236" i="1"/>
  <c r="G2236" i="1"/>
  <c r="F2236" i="1"/>
  <c r="J2236" i="1" s="1"/>
  <c r="H2235" i="1"/>
  <c r="G2235" i="1"/>
  <c r="F2235" i="1"/>
  <c r="J2235" i="1" s="1"/>
  <c r="H2234" i="1"/>
  <c r="G2234" i="1"/>
  <c r="F2234" i="1"/>
  <c r="J2234" i="1" s="1"/>
  <c r="H2233" i="1"/>
  <c r="G2233" i="1"/>
  <c r="F2233" i="1"/>
  <c r="J2233" i="1" s="1"/>
  <c r="H2232" i="1"/>
  <c r="G2232" i="1"/>
  <c r="F2232" i="1"/>
  <c r="J2232" i="1" s="1"/>
  <c r="H2231" i="1"/>
  <c r="G2231" i="1"/>
  <c r="F2231" i="1"/>
  <c r="J2231" i="1" s="1"/>
  <c r="H2230" i="1"/>
  <c r="G2230" i="1"/>
  <c r="F2230" i="1"/>
  <c r="J2230" i="1" s="1"/>
  <c r="H2229" i="1"/>
  <c r="G2229" i="1"/>
  <c r="F2229" i="1"/>
  <c r="J2229" i="1" s="1"/>
  <c r="H2228" i="1"/>
  <c r="G2228" i="1"/>
  <c r="F2228" i="1"/>
  <c r="J2228" i="1" s="1"/>
  <c r="H2227" i="1"/>
  <c r="G2227" i="1"/>
  <c r="F2227" i="1"/>
  <c r="J2227" i="1" s="1"/>
  <c r="H2226" i="1"/>
  <c r="G2226" i="1"/>
  <c r="F2226" i="1"/>
  <c r="J2226" i="1" s="1"/>
  <c r="H2225" i="1"/>
  <c r="G2225" i="1"/>
  <c r="F2225" i="1"/>
  <c r="J2225" i="1" s="1"/>
  <c r="H2224" i="1"/>
  <c r="G2224" i="1"/>
  <c r="F2224" i="1"/>
  <c r="J2224" i="1" s="1"/>
  <c r="H2223" i="1"/>
  <c r="G2223" i="1"/>
  <c r="F2223" i="1"/>
  <c r="J2223" i="1" s="1"/>
  <c r="H2222" i="1"/>
  <c r="G2222" i="1"/>
  <c r="F2222" i="1"/>
  <c r="J2222" i="1" s="1"/>
  <c r="H2221" i="1"/>
  <c r="G2221" i="1"/>
  <c r="F2221" i="1"/>
  <c r="J2221" i="1" s="1"/>
  <c r="H2220" i="1"/>
  <c r="G2220" i="1"/>
  <c r="F2220" i="1"/>
  <c r="J2220" i="1" s="1"/>
  <c r="H2219" i="1"/>
  <c r="G2219" i="1"/>
  <c r="F2219" i="1"/>
  <c r="J2219" i="1" s="1"/>
  <c r="H2218" i="1"/>
  <c r="G2218" i="1"/>
  <c r="F2218" i="1"/>
  <c r="J2218" i="1" s="1"/>
  <c r="H2217" i="1"/>
  <c r="G2217" i="1"/>
  <c r="F2217" i="1"/>
  <c r="J2217" i="1" s="1"/>
  <c r="H2216" i="1"/>
  <c r="G2216" i="1"/>
  <c r="F2216" i="1"/>
  <c r="J2216" i="1" s="1"/>
  <c r="H2215" i="1"/>
  <c r="G2215" i="1"/>
  <c r="F2215" i="1"/>
  <c r="J2215" i="1" s="1"/>
  <c r="H2214" i="1"/>
  <c r="G2214" i="1"/>
  <c r="F2214" i="1"/>
  <c r="J2214" i="1" s="1"/>
  <c r="H2213" i="1"/>
  <c r="G2213" i="1"/>
  <c r="F2213" i="1"/>
  <c r="J2213" i="1" s="1"/>
  <c r="H2212" i="1"/>
  <c r="G2212" i="1"/>
  <c r="F2212" i="1"/>
  <c r="J2212" i="1" s="1"/>
  <c r="H2211" i="1"/>
  <c r="G2211" i="1"/>
  <c r="F2211" i="1"/>
  <c r="J2211" i="1" s="1"/>
  <c r="H2210" i="1"/>
  <c r="G2210" i="1"/>
  <c r="F2210" i="1"/>
  <c r="J2210" i="1" s="1"/>
  <c r="H2209" i="1"/>
  <c r="G2209" i="1"/>
  <c r="F2209" i="1"/>
  <c r="J2209" i="1" s="1"/>
  <c r="H2208" i="1"/>
  <c r="G2208" i="1"/>
  <c r="F2208" i="1"/>
  <c r="J2208" i="1" s="1"/>
  <c r="H2207" i="1"/>
  <c r="G2207" i="1"/>
  <c r="F2207" i="1"/>
  <c r="J2207" i="1" s="1"/>
  <c r="H2206" i="1"/>
  <c r="G2206" i="1"/>
  <c r="F2206" i="1"/>
  <c r="J2206" i="1" s="1"/>
  <c r="H2205" i="1"/>
  <c r="G2205" i="1"/>
  <c r="F2205" i="1"/>
  <c r="J2205" i="1" s="1"/>
  <c r="H2204" i="1"/>
  <c r="G2204" i="1"/>
  <c r="F2204" i="1"/>
  <c r="J2204" i="1" s="1"/>
  <c r="H2203" i="1"/>
  <c r="G2203" i="1"/>
  <c r="F2203" i="1"/>
  <c r="J2203" i="1" s="1"/>
  <c r="H2202" i="1"/>
  <c r="G2202" i="1"/>
  <c r="F2202" i="1"/>
  <c r="J2202" i="1" s="1"/>
  <c r="H2201" i="1"/>
  <c r="G2201" i="1"/>
  <c r="F2201" i="1"/>
  <c r="J2201" i="1" s="1"/>
  <c r="H2200" i="1"/>
  <c r="G2200" i="1"/>
  <c r="F2200" i="1"/>
  <c r="J2200" i="1" s="1"/>
  <c r="H2199" i="1"/>
  <c r="G2199" i="1"/>
  <c r="F2199" i="1"/>
  <c r="J2199" i="1" s="1"/>
  <c r="H2198" i="1"/>
  <c r="G2198" i="1"/>
  <c r="F2198" i="1"/>
  <c r="J2198" i="1" s="1"/>
  <c r="H2197" i="1"/>
  <c r="G2197" i="1"/>
  <c r="F2197" i="1"/>
  <c r="J2197" i="1" s="1"/>
  <c r="H2196" i="1"/>
  <c r="G2196" i="1"/>
  <c r="F2196" i="1"/>
  <c r="J2196" i="1" s="1"/>
  <c r="H2195" i="1"/>
  <c r="G2195" i="1"/>
  <c r="F2195" i="1"/>
  <c r="J2195" i="1" s="1"/>
  <c r="H2194" i="1"/>
  <c r="G2194" i="1"/>
  <c r="F2194" i="1"/>
  <c r="J2194" i="1" s="1"/>
  <c r="H2193" i="1"/>
  <c r="G2193" i="1"/>
  <c r="F2193" i="1"/>
  <c r="J2193" i="1" s="1"/>
  <c r="H2192" i="1"/>
  <c r="G2192" i="1"/>
  <c r="F2192" i="1"/>
  <c r="J2192" i="1" s="1"/>
  <c r="H2191" i="1"/>
  <c r="G2191" i="1"/>
  <c r="F2191" i="1"/>
  <c r="J2191" i="1" s="1"/>
  <c r="H2190" i="1"/>
  <c r="G2190" i="1"/>
  <c r="F2190" i="1"/>
  <c r="J2190" i="1" s="1"/>
  <c r="H2189" i="1"/>
  <c r="G2189" i="1"/>
  <c r="F2189" i="1"/>
  <c r="J2189" i="1" s="1"/>
  <c r="H2188" i="1"/>
  <c r="G2188" i="1"/>
  <c r="F2188" i="1"/>
  <c r="J2188" i="1" s="1"/>
  <c r="H2187" i="1"/>
  <c r="G2187" i="1"/>
  <c r="F2187" i="1"/>
  <c r="J2187" i="1" s="1"/>
  <c r="H2186" i="1"/>
  <c r="G2186" i="1"/>
  <c r="F2186" i="1"/>
  <c r="J2186" i="1" s="1"/>
  <c r="H2185" i="1"/>
  <c r="G2185" i="1"/>
  <c r="F2185" i="1"/>
  <c r="J2185" i="1" s="1"/>
  <c r="H2184" i="1"/>
  <c r="G2184" i="1"/>
  <c r="F2184" i="1"/>
  <c r="J2184" i="1" s="1"/>
  <c r="H2183" i="1"/>
  <c r="G2183" i="1"/>
  <c r="F2183" i="1"/>
  <c r="J2183" i="1" s="1"/>
  <c r="H2182" i="1"/>
  <c r="G2182" i="1"/>
  <c r="F2182" i="1"/>
  <c r="J2182" i="1" s="1"/>
  <c r="H2181" i="1"/>
  <c r="G2181" i="1"/>
  <c r="F2181" i="1"/>
  <c r="J2181" i="1" s="1"/>
  <c r="H2180" i="1"/>
  <c r="G2180" i="1"/>
  <c r="F2180" i="1"/>
  <c r="J2180" i="1" s="1"/>
  <c r="H2179" i="1"/>
  <c r="G2179" i="1"/>
  <c r="F2179" i="1"/>
  <c r="J2179" i="1" s="1"/>
  <c r="H2178" i="1"/>
  <c r="G2178" i="1"/>
  <c r="F2178" i="1"/>
  <c r="J2178" i="1" s="1"/>
  <c r="H2177" i="1"/>
  <c r="G2177" i="1"/>
  <c r="F2177" i="1"/>
  <c r="J2177" i="1" s="1"/>
  <c r="H2176" i="1"/>
  <c r="G2176" i="1"/>
  <c r="F2176" i="1"/>
  <c r="J2176" i="1" s="1"/>
  <c r="H2175" i="1"/>
  <c r="G2175" i="1"/>
  <c r="F2175" i="1"/>
  <c r="J2175" i="1" s="1"/>
  <c r="H2174" i="1"/>
  <c r="G2174" i="1"/>
  <c r="F2174" i="1"/>
  <c r="J2174" i="1" s="1"/>
  <c r="H2173" i="1"/>
  <c r="G2173" i="1"/>
  <c r="F2173" i="1"/>
  <c r="J2173" i="1" s="1"/>
  <c r="H2172" i="1"/>
  <c r="G2172" i="1"/>
  <c r="F2172" i="1"/>
  <c r="J2172" i="1" s="1"/>
  <c r="H2171" i="1"/>
  <c r="G2171" i="1"/>
  <c r="F2171" i="1"/>
  <c r="J2171" i="1" s="1"/>
  <c r="H2170" i="1"/>
  <c r="G2170" i="1"/>
  <c r="F2170" i="1"/>
  <c r="J2170" i="1" s="1"/>
  <c r="H2169" i="1"/>
  <c r="G2169" i="1"/>
  <c r="F2169" i="1"/>
  <c r="J2169" i="1" s="1"/>
  <c r="H2168" i="1"/>
  <c r="G2168" i="1"/>
  <c r="F2168" i="1"/>
  <c r="J2168" i="1" s="1"/>
  <c r="H2167" i="1"/>
  <c r="G2167" i="1"/>
  <c r="F2167" i="1"/>
  <c r="J2167" i="1" s="1"/>
  <c r="H2166" i="1"/>
  <c r="G2166" i="1"/>
  <c r="F2166" i="1"/>
  <c r="J2166" i="1" s="1"/>
  <c r="H2165" i="1"/>
  <c r="G2165" i="1"/>
  <c r="F2165" i="1"/>
  <c r="J2165" i="1" s="1"/>
  <c r="H2164" i="1"/>
  <c r="G2164" i="1"/>
  <c r="F2164" i="1"/>
  <c r="J2164" i="1" s="1"/>
  <c r="H2163" i="1"/>
  <c r="G2163" i="1"/>
  <c r="F2163" i="1"/>
  <c r="J2163" i="1" s="1"/>
  <c r="H2162" i="1"/>
  <c r="G2162" i="1"/>
  <c r="F2162" i="1"/>
  <c r="J2162" i="1" s="1"/>
  <c r="H2161" i="1"/>
  <c r="G2161" i="1"/>
  <c r="F2161" i="1"/>
  <c r="J2161" i="1" s="1"/>
  <c r="H2160" i="1"/>
  <c r="G2160" i="1"/>
  <c r="F2160" i="1"/>
  <c r="J2160" i="1" s="1"/>
  <c r="H2159" i="1"/>
  <c r="G2159" i="1"/>
  <c r="F2159" i="1"/>
  <c r="J2159" i="1" s="1"/>
  <c r="H2158" i="1"/>
  <c r="G2158" i="1"/>
  <c r="F2158" i="1"/>
  <c r="J2158" i="1" s="1"/>
  <c r="H2157" i="1"/>
  <c r="G2157" i="1"/>
  <c r="F2157" i="1"/>
  <c r="J2157" i="1" s="1"/>
  <c r="H2156" i="1"/>
  <c r="G2156" i="1"/>
  <c r="F2156" i="1"/>
  <c r="J2156" i="1" s="1"/>
  <c r="H2155" i="1"/>
  <c r="G2155" i="1"/>
  <c r="F2155" i="1"/>
  <c r="J2155" i="1" s="1"/>
  <c r="H2154" i="1"/>
  <c r="G2154" i="1"/>
  <c r="F2154" i="1"/>
  <c r="J2154" i="1" s="1"/>
  <c r="H2153" i="1"/>
  <c r="G2153" i="1"/>
  <c r="F2153" i="1"/>
  <c r="J2153" i="1" s="1"/>
  <c r="H2152" i="1"/>
  <c r="G2152" i="1"/>
  <c r="F2152" i="1"/>
  <c r="J2152" i="1" s="1"/>
  <c r="H2151" i="1"/>
  <c r="G2151" i="1"/>
  <c r="F2151" i="1"/>
  <c r="J2151" i="1" s="1"/>
  <c r="H2150" i="1"/>
  <c r="G2150" i="1"/>
  <c r="F2150" i="1"/>
  <c r="J2150" i="1" s="1"/>
  <c r="H2149" i="1"/>
  <c r="G2149" i="1"/>
  <c r="F2149" i="1"/>
  <c r="J2149" i="1" s="1"/>
  <c r="H2148" i="1"/>
  <c r="G2148" i="1"/>
  <c r="F2148" i="1"/>
  <c r="J2148" i="1" s="1"/>
  <c r="H2147" i="1"/>
  <c r="G2147" i="1"/>
  <c r="F2147" i="1"/>
  <c r="J2147" i="1" s="1"/>
  <c r="H2146" i="1"/>
  <c r="G2146" i="1"/>
  <c r="F2146" i="1"/>
  <c r="J2146" i="1" s="1"/>
  <c r="H2145" i="1"/>
  <c r="G2145" i="1"/>
  <c r="F2145" i="1"/>
  <c r="J2145" i="1" s="1"/>
  <c r="H2144" i="1"/>
  <c r="G2144" i="1"/>
  <c r="F2144" i="1"/>
  <c r="J2144" i="1" s="1"/>
  <c r="H2143" i="1"/>
  <c r="G2143" i="1"/>
  <c r="F2143" i="1"/>
  <c r="J2143" i="1" s="1"/>
  <c r="H2142" i="1"/>
  <c r="G2142" i="1"/>
  <c r="F2142" i="1"/>
  <c r="J2142" i="1" s="1"/>
  <c r="H2141" i="1"/>
  <c r="G2141" i="1"/>
  <c r="F2141" i="1"/>
  <c r="J2141" i="1" s="1"/>
  <c r="H2140" i="1"/>
  <c r="G2140" i="1"/>
  <c r="F2140" i="1"/>
  <c r="J2140" i="1" s="1"/>
  <c r="H2139" i="1"/>
  <c r="G2139" i="1"/>
  <c r="F2139" i="1"/>
  <c r="J2139" i="1" s="1"/>
  <c r="H2138" i="1"/>
  <c r="G2138" i="1"/>
  <c r="F2138" i="1"/>
  <c r="J2138" i="1" s="1"/>
  <c r="H2137" i="1"/>
  <c r="G2137" i="1"/>
  <c r="F2137" i="1"/>
  <c r="J2137" i="1" s="1"/>
  <c r="H2136" i="1"/>
  <c r="G2136" i="1"/>
  <c r="F2136" i="1"/>
  <c r="J2136" i="1" s="1"/>
  <c r="H2135" i="1"/>
  <c r="G2135" i="1"/>
  <c r="F2135" i="1"/>
  <c r="J2135" i="1" s="1"/>
  <c r="H2134" i="1"/>
  <c r="G2134" i="1"/>
  <c r="F2134" i="1"/>
  <c r="J2134" i="1" s="1"/>
  <c r="H2133" i="1"/>
  <c r="G2133" i="1"/>
  <c r="F2133" i="1"/>
  <c r="J2133" i="1" s="1"/>
  <c r="H2132" i="1"/>
  <c r="G2132" i="1"/>
  <c r="F2132" i="1"/>
  <c r="J2132" i="1" s="1"/>
  <c r="H2131" i="1"/>
  <c r="G2131" i="1"/>
  <c r="F2131" i="1"/>
  <c r="J2131" i="1" s="1"/>
  <c r="H2130" i="1"/>
  <c r="G2130" i="1"/>
  <c r="F2130" i="1"/>
  <c r="J2130" i="1" s="1"/>
  <c r="H2129" i="1"/>
  <c r="G2129" i="1"/>
  <c r="F2129" i="1"/>
  <c r="J2129" i="1" s="1"/>
  <c r="H2128" i="1"/>
  <c r="G2128" i="1"/>
  <c r="F2128" i="1"/>
  <c r="J2128" i="1" s="1"/>
  <c r="H2127" i="1"/>
  <c r="G2127" i="1"/>
  <c r="F2127" i="1"/>
  <c r="J2127" i="1" s="1"/>
  <c r="H2126" i="1"/>
  <c r="G2126" i="1"/>
  <c r="F2126" i="1"/>
  <c r="J2126" i="1" s="1"/>
  <c r="H2125" i="1"/>
  <c r="G2125" i="1"/>
  <c r="F2125" i="1"/>
  <c r="J2125" i="1" s="1"/>
  <c r="H2124" i="1"/>
  <c r="G2124" i="1"/>
  <c r="F2124" i="1"/>
  <c r="J2124" i="1" s="1"/>
  <c r="H2123" i="1"/>
  <c r="G2123" i="1"/>
  <c r="F2123" i="1"/>
  <c r="J2123" i="1" s="1"/>
  <c r="H2122" i="1"/>
  <c r="G2122" i="1"/>
  <c r="F2122" i="1"/>
  <c r="J2122" i="1" s="1"/>
  <c r="H2121" i="1"/>
  <c r="G2121" i="1"/>
  <c r="F2121" i="1"/>
  <c r="J2121" i="1" s="1"/>
  <c r="H2120" i="1"/>
  <c r="G2120" i="1"/>
  <c r="F2120" i="1"/>
  <c r="J2120" i="1" s="1"/>
  <c r="H2119" i="1"/>
  <c r="G2119" i="1"/>
  <c r="F2119" i="1"/>
  <c r="J2119" i="1" s="1"/>
  <c r="H2118" i="1"/>
  <c r="G2118" i="1"/>
  <c r="F2118" i="1"/>
  <c r="J2118" i="1" s="1"/>
  <c r="H2117" i="1"/>
  <c r="G2117" i="1"/>
  <c r="F2117" i="1"/>
  <c r="J2117" i="1" s="1"/>
  <c r="H2116" i="1"/>
  <c r="G2116" i="1"/>
  <c r="F2116" i="1"/>
  <c r="J2116" i="1" s="1"/>
  <c r="H2115" i="1"/>
  <c r="G2115" i="1"/>
  <c r="F2115" i="1"/>
  <c r="J2115" i="1" s="1"/>
  <c r="H2114" i="1"/>
  <c r="G2114" i="1"/>
  <c r="F2114" i="1"/>
  <c r="J2114" i="1" s="1"/>
  <c r="H2113" i="1"/>
  <c r="G2113" i="1"/>
  <c r="F2113" i="1"/>
  <c r="J2113" i="1" s="1"/>
  <c r="H2112" i="1"/>
  <c r="G2112" i="1"/>
  <c r="F2112" i="1"/>
  <c r="J2112" i="1" s="1"/>
  <c r="H2111" i="1"/>
  <c r="G2111" i="1"/>
  <c r="F2111" i="1"/>
  <c r="J2111" i="1" s="1"/>
  <c r="H2110" i="1"/>
  <c r="G2110" i="1"/>
  <c r="F2110" i="1"/>
  <c r="J2110" i="1" s="1"/>
  <c r="H2109" i="1"/>
  <c r="G2109" i="1"/>
  <c r="F2109" i="1"/>
  <c r="J2109" i="1" s="1"/>
  <c r="H2108" i="1"/>
  <c r="G2108" i="1"/>
  <c r="F2108" i="1"/>
  <c r="J2108" i="1" s="1"/>
  <c r="H2107" i="1"/>
  <c r="G2107" i="1"/>
  <c r="F2107" i="1"/>
  <c r="J2107" i="1" s="1"/>
  <c r="H2106" i="1"/>
  <c r="G2106" i="1"/>
  <c r="F2106" i="1"/>
  <c r="J2106" i="1" s="1"/>
  <c r="H2105" i="1"/>
  <c r="G2105" i="1"/>
  <c r="F2105" i="1"/>
  <c r="J2105" i="1" s="1"/>
  <c r="H2104" i="1"/>
  <c r="G2104" i="1"/>
  <c r="F2104" i="1"/>
  <c r="J2104" i="1" s="1"/>
  <c r="H2103" i="1"/>
  <c r="G2103" i="1"/>
  <c r="F2103" i="1"/>
  <c r="J2103" i="1" s="1"/>
  <c r="H2102" i="1"/>
  <c r="G2102" i="1"/>
  <c r="F2102" i="1"/>
  <c r="J2102" i="1" s="1"/>
  <c r="H2101" i="1"/>
  <c r="G2101" i="1"/>
  <c r="F2101" i="1"/>
  <c r="J2101" i="1" s="1"/>
  <c r="H2100" i="1"/>
  <c r="G2100" i="1"/>
  <c r="F2100" i="1"/>
  <c r="J2100" i="1" s="1"/>
  <c r="H2099" i="1"/>
  <c r="G2099" i="1"/>
  <c r="F2099" i="1"/>
  <c r="J2099" i="1" s="1"/>
  <c r="H2098" i="1"/>
  <c r="G2098" i="1"/>
  <c r="F2098" i="1"/>
  <c r="J2098" i="1" s="1"/>
  <c r="H2097" i="1"/>
  <c r="G2097" i="1"/>
  <c r="F2097" i="1"/>
  <c r="J2097" i="1" s="1"/>
  <c r="H2096" i="1"/>
  <c r="G2096" i="1"/>
  <c r="F2096" i="1"/>
  <c r="J2096" i="1" s="1"/>
  <c r="H2095" i="1"/>
  <c r="G2095" i="1"/>
  <c r="F2095" i="1"/>
  <c r="J2095" i="1" s="1"/>
  <c r="H2094" i="1"/>
  <c r="G2094" i="1"/>
  <c r="F2094" i="1"/>
  <c r="J2094" i="1" s="1"/>
  <c r="H2093" i="1"/>
  <c r="G2093" i="1"/>
  <c r="F2093" i="1"/>
  <c r="J2093" i="1" s="1"/>
  <c r="H2092" i="1"/>
  <c r="G2092" i="1"/>
  <c r="F2092" i="1"/>
  <c r="J2092" i="1" s="1"/>
  <c r="H2091" i="1"/>
  <c r="G2091" i="1"/>
  <c r="F2091" i="1"/>
  <c r="J2091" i="1" s="1"/>
  <c r="H2090" i="1"/>
  <c r="G2090" i="1"/>
  <c r="F2090" i="1"/>
  <c r="J2090" i="1" s="1"/>
  <c r="H2089" i="1"/>
  <c r="G2089" i="1"/>
  <c r="F2089" i="1"/>
  <c r="J2089" i="1" s="1"/>
  <c r="H2088" i="1"/>
  <c r="G2088" i="1"/>
  <c r="F2088" i="1"/>
  <c r="J2088" i="1" s="1"/>
  <c r="H2087" i="1"/>
  <c r="G2087" i="1"/>
  <c r="F2087" i="1"/>
  <c r="J2087" i="1" s="1"/>
  <c r="H2086" i="1"/>
  <c r="G2086" i="1"/>
  <c r="F2086" i="1"/>
  <c r="J2086" i="1" s="1"/>
  <c r="H2085" i="1"/>
  <c r="G2085" i="1"/>
  <c r="F2085" i="1"/>
  <c r="J2085" i="1" s="1"/>
  <c r="H2084" i="1"/>
  <c r="G2084" i="1"/>
  <c r="F2084" i="1"/>
  <c r="J2084" i="1" s="1"/>
  <c r="H2083" i="1"/>
  <c r="G2083" i="1"/>
  <c r="F2083" i="1"/>
  <c r="J2083" i="1" s="1"/>
  <c r="H2082" i="1"/>
  <c r="G2082" i="1"/>
  <c r="F2082" i="1"/>
  <c r="J2082" i="1" s="1"/>
  <c r="H2081" i="1"/>
  <c r="G2081" i="1"/>
  <c r="F2081" i="1"/>
  <c r="J2081" i="1" s="1"/>
  <c r="H2080" i="1"/>
  <c r="G2080" i="1"/>
  <c r="F2080" i="1"/>
  <c r="J2080" i="1" s="1"/>
  <c r="H2079" i="1"/>
  <c r="G2079" i="1"/>
  <c r="F2079" i="1"/>
  <c r="J2079" i="1" s="1"/>
  <c r="H2078" i="1"/>
  <c r="G2078" i="1"/>
  <c r="F2078" i="1"/>
  <c r="J2078" i="1" s="1"/>
  <c r="H2077" i="1"/>
  <c r="G2077" i="1"/>
  <c r="F2077" i="1"/>
  <c r="J2077" i="1" s="1"/>
  <c r="H2076" i="1"/>
  <c r="G2076" i="1"/>
  <c r="F2076" i="1"/>
  <c r="J2076" i="1" s="1"/>
  <c r="H2075" i="1"/>
  <c r="G2075" i="1"/>
  <c r="F2075" i="1"/>
  <c r="J2075" i="1" s="1"/>
  <c r="H2074" i="1"/>
  <c r="G2074" i="1"/>
  <c r="F2074" i="1"/>
  <c r="J2074" i="1" s="1"/>
  <c r="H2073" i="1"/>
  <c r="G2073" i="1"/>
  <c r="F2073" i="1"/>
  <c r="J2073" i="1" s="1"/>
  <c r="H2072" i="1"/>
  <c r="G2072" i="1"/>
  <c r="F2072" i="1"/>
  <c r="J2072" i="1" s="1"/>
  <c r="H2071" i="1"/>
  <c r="G2071" i="1"/>
  <c r="F2071" i="1"/>
  <c r="J2071" i="1" s="1"/>
  <c r="H2070" i="1"/>
  <c r="G2070" i="1"/>
  <c r="F2070" i="1"/>
  <c r="J2070" i="1" s="1"/>
  <c r="H2069" i="1"/>
  <c r="G2069" i="1"/>
  <c r="F2069" i="1"/>
  <c r="J2069" i="1" s="1"/>
  <c r="H2068" i="1"/>
  <c r="G2068" i="1"/>
  <c r="F2068" i="1"/>
  <c r="J2068" i="1" s="1"/>
  <c r="H2067" i="1"/>
  <c r="G2067" i="1"/>
  <c r="F2067" i="1"/>
  <c r="J2067" i="1" s="1"/>
  <c r="H2066" i="1"/>
  <c r="G2066" i="1"/>
  <c r="F2066" i="1"/>
  <c r="J2066" i="1" s="1"/>
  <c r="H2065" i="1"/>
  <c r="G2065" i="1"/>
  <c r="F2065" i="1"/>
  <c r="J2065" i="1" s="1"/>
  <c r="H2064" i="1"/>
  <c r="G2064" i="1"/>
  <c r="F2064" i="1"/>
  <c r="J2064" i="1" s="1"/>
  <c r="H2063" i="1"/>
  <c r="G2063" i="1"/>
  <c r="F2063" i="1"/>
  <c r="J2063" i="1" s="1"/>
  <c r="H2062" i="1"/>
  <c r="G2062" i="1"/>
  <c r="F2062" i="1"/>
  <c r="J2062" i="1" s="1"/>
  <c r="H2061" i="1"/>
  <c r="G2061" i="1"/>
  <c r="F2061" i="1"/>
  <c r="J2061" i="1" s="1"/>
  <c r="H2060" i="1"/>
  <c r="G2060" i="1"/>
  <c r="F2060" i="1"/>
  <c r="J2060" i="1" s="1"/>
  <c r="H2059" i="1"/>
  <c r="G2059" i="1"/>
  <c r="F2059" i="1"/>
  <c r="J2059" i="1" s="1"/>
  <c r="H2058" i="1"/>
  <c r="G2058" i="1"/>
  <c r="F2058" i="1"/>
  <c r="J2058" i="1" s="1"/>
  <c r="H2057" i="1"/>
  <c r="G2057" i="1"/>
  <c r="F2057" i="1"/>
  <c r="J2057" i="1" s="1"/>
  <c r="H2056" i="1"/>
  <c r="G2056" i="1"/>
  <c r="F2056" i="1"/>
  <c r="J2056" i="1" s="1"/>
  <c r="H2055" i="1"/>
  <c r="G2055" i="1"/>
  <c r="F2055" i="1"/>
  <c r="J2055" i="1" s="1"/>
  <c r="H2054" i="1"/>
  <c r="G2054" i="1"/>
  <c r="F2054" i="1"/>
  <c r="J2054" i="1" s="1"/>
  <c r="H2053" i="1"/>
  <c r="G2053" i="1"/>
  <c r="F2053" i="1"/>
  <c r="J2053" i="1" s="1"/>
  <c r="H2052" i="1"/>
  <c r="G2052" i="1"/>
  <c r="F2052" i="1"/>
  <c r="J2052" i="1" s="1"/>
  <c r="H2051" i="1"/>
  <c r="G2051" i="1"/>
  <c r="F2051" i="1"/>
  <c r="J2051" i="1" s="1"/>
  <c r="H2050" i="1"/>
  <c r="G2050" i="1"/>
  <c r="F2050" i="1"/>
  <c r="J2050" i="1" s="1"/>
  <c r="H2049" i="1"/>
  <c r="G2049" i="1"/>
  <c r="F2049" i="1"/>
  <c r="J2049" i="1" s="1"/>
  <c r="H2048" i="1"/>
  <c r="G2048" i="1"/>
  <c r="F2048" i="1"/>
  <c r="J2048" i="1" s="1"/>
  <c r="H2047" i="1"/>
  <c r="G2047" i="1"/>
  <c r="F2047" i="1"/>
  <c r="J2047" i="1" s="1"/>
  <c r="H2046" i="1"/>
  <c r="G2046" i="1"/>
  <c r="F2046" i="1"/>
  <c r="J2046" i="1" s="1"/>
  <c r="H2045" i="1"/>
  <c r="G2045" i="1"/>
  <c r="F2045" i="1"/>
  <c r="J2045" i="1" s="1"/>
  <c r="H2044" i="1"/>
  <c r="G2044" i="1"/>
  <c r="F2044" i="1"/>
  <c r="J2044" i="1" s="1"/>
  <c r="H2043" i="1"/>
  <c r="G2043" i="1"/>
  <c r="F2043" i="1"/>
  <c r="J2043" i="1" s="1"/>
  <c r="H2042" i="1"/>
  <c r="G2042" i="1"/>
  <c r="F2042" i="1"/>
  <c r="J2042" i="1" s="1"/>
  <c r="H2041" i="1"/>
  <c r="G2041" i="1"/>
  <c r="F2041" i="1"/>
  <c r="J2041" i="1" s="1"/>
  <c r="H2040" i="1"/>
  <c r="G2040" i="1"/>
  <c r="F2040" i="1"/>
  <c r="J2040" i="1" s="1"/>
  <c r="H2039" i="1"/>
  <c r="G2039" i="1"/>
  <c r="F2039" i="1"/>
  <c r="J2039" i="1" s="1"/>
  <c r="H2038" i="1"/>
  <c r="G2038" i="1"/>
  <c r="F2038" i="1"/>
  <c r="J2038" i="1" s="1"/>
  <c r="H2037" i="1"/>
  <c r="G2037" i="1"/>
  <c r="F2037" i="1"/>
  <c r="J2037" i="1" s="1"/>
  <c r="H2036" i="1"/>
  <c r="G2036" i="1"/>
  <c r="F2036" i="1"/>
  <c r="J2036" i="1" s="1"/>
  <c r="H2035" i="1"/>
  <c r="G2035" i="1"/>
  <c r="F2035" i="1"/>
  <c r="J2035" i="1" s="1"/>
  <c r="H2034" i="1"/>
  <c r="G2034" i="1"/>
  <c r="F2034" i="1"/>
  <c r="J2034" i="1" s="1"/>
  <c r="H2033" i="1"/>
  <c r="G2033" i="1"/>
  <c r="F2033" i="1"/>
  <c r="J2033" i="1" s="1"/>
  <c r="H2032" i="1"/>
  <c r="G2032" i="1"/>
  <c r="F2032" i="1"/>
  <c r="J2032" i="1" s="1"/>
  <c r="H2031" i="1"/>
  <c r="G2031" i="1"/>
  <c r="F2031" i="1"/>
  <c r="J2031" i="1" s="1"/>
  <c r="H2030" i="1"/>
  <c r="G2030" i="1"/>
  <c r="F2030" i="1"/>
  <c r="J2030" i="1" s="1"/>
  <c r="H2029" i="1"/>
  <c r="G2029" i="1"/>
  <c r="F2029" i="1"/>
  <c r="J2029" i="1" s="1"/>
  <c r="H2028" i="1"/>
  <c r="G2028" i="1"/>
  <c r="F2028" i="1"/>
  <c r="J2028" i="1" s="1"/>
  <c r="H2027" i="1"/>
  <c r="G2027" i="1"/>
  <c r="F2027" i="1"/>
  <c r="J2027" i="1" s="1"/>
  <c r="H2026" i="1"/>
  <c r="G2026" i="1"/>
  <c r="F2026" i="1"/>
  <c r="J2026" i="1" s="1"/>
  <c r="H2025" i="1"/>
  <c r="G2025" i="1"/>
  <c r="F2025" i="1"/>
  <c r="J2025" i="1" s="1"/>
  <c r="H2024" i="1"/>
  <c r="G2024" i="1"/>
  <c r="F2024" i="1"/>
  <c r="J2024" i="1" s="1"/>
  <c r="H2023" i="1"/>
  <c r="G2023" i="1"/>
  <c r="F2023" i="1"/>
  <c r="J2023" i="1" s="1"/>
  <c r="H2022" i="1"/>
  <c r="G2022" i="1"/>
  <c r="F2022" i="1"/>
  <c r="J2022" i="1" s="1"/>
  <c r="H2021" i="1"/>
  <c r="G2021" i="1"/>
  <c r="F2021" i="1"/>
  <c r="J2021" i="1" s="1"/>
  <c r="H2020" i="1"/>
  <c r="G2020" i="1"/>
  <c r="F2020" i="1"/>
  <c r="J2020" i="1" s="1"/>
  <c r="H2019" i="1"/>
  <c r="G2019" i="1"/>
  <c r="F2019" i="1"/>
  <c r="J2019" i="1" s="1"/>
  <c r="H2018" i="1"/>
  <c r="G2018" i="1"/>
  <c r="F2018" i="1"/>
  <c r="J2018" i="1" s="1"/>
  <c r="H2017" i="1"/>
  <c r="G2017" i="1"/>
  <c r="F2017" i="1"/>
  <c r="J2017" i="1" s="1"/>
  <c r="H2016" i="1"/>
  <c r="G2016" i="1"/>
  <c r="F2016" i="1"/>
  <c r="J2016" i="1" s="1"/>
  <c r="H2015" i="1"/>
  <c r="G2015" i="1"/>
  <c r="F2015" i="1"/>
  <c r="J2015" i="1" s="1"/>
  <c r="H2014" i="1"/>
  <c r="G2014" i="1"/>
  <c r="F2014" i="1"/>
  <c r="J2014" i="1" s="1"/>
  <c r="H2013" i="1"/>
  <c r="G2013" i="1"/>
  <c r="F2013" i="1"/>
  <c r="J2013" i="1" s="1"/>
  <c r="H2012" i="1"/>
  <c r="G2012" i="1"/>
  <c r="F2012" i="1"/>
  <c r="J2012" i="1" s="1"/>
  <c r="H2011" i="1"/>
  <c r="G2011" i="1"/>
  <c r="F2011" i="1"/>
  <c r="J2011" i="1" s="1"/>
  <c r="H2010" i="1"/>
  <c r="G2010" i="1"/>
  <c r="F2010" i="1"/>
  <c r="J2010" i="1" s="1"/>
  <c r="H2009" i="1"/>
  <c r="G2009" i="1"/>
  <c r="F2009" i="1"/>
  <c r="J2009" i="1" s="1"/>
  <c r="H2008" i="1"/>
  <c r="G2008" i="1"/>
  <c r="F2008" i="1"/>
  <c r="J2008" i="1" s="1"/>
  <c r="H2007" i="1"/>
  <c r="G2007" i="1"/>
  <c r="F2007" i="1"/>
  <c r="J2007" i="1" s="1"/>
  <c r="H2006" i="1"/>
  <c r="G2006" i="1"/>
  <c r="F2006" i="1"/>
  <c r="J2006" i="1" s="1"/>
  <c r="H2005" i="1"/>
  <c r="G2005" i="1"/>
  <c r="F2005" i="1"/>
  <c r="J2005" i="1" s="1"/>
  <c r="H2004" i="1"/>
  <c r="G2004" i="1"/>
  <c r="F2004" i="1"/>
  <c r="J2004" i="1" s="1"/>
  <c r="H2003" i="1"/>
  <c r="G2003" i="1"/>
  <c r="F2003" i="1"/>
  <c r="J2003" i="1" s="1"/>
  <c r="H2002" i="1"/>
  <c r="G2002" i="1"/>
  <c r="F2002" i="1"/>
  <c r="J2002" i="1" s="1"/>
  <c r="H2001" i="1"/>
  <c r="G2001" i="1"/>
  <c r="F2001" i="1"/>
  <c r="J2001" i="1" s="1"/>
  <c r="H2000" i="1"/>
  <c r="G2000" i="1"/>
  <c r="F2000" i="1"/>
  <c r="J2000" i="1" s="1"/>
  <c r="H1999" i="1"/>
  <c r="G1999" i="1"/>
  <c r="F1999" i="1"/>
  <c r="J1999" i="1" s="1"/>
  <c r="H1998" i="1"/>
  <c r="G1998" i="1"/>
  <c r="F1998" i="1"/>
  <c r="J1998" i="1" s="1"/>
  <c r="H1997" i="1"/>
  <c r="G1997" i="1"/>
  <c r="F1997" i="1"/>
  <c r="J1997" i="1" s="1"/>
  <c r="H1996" i="1"/>
  <c r="G1996" i="1"/>
  <c r="F1996" i="1"/>
  <c r="J1996" i="1" s="1"/>
  <c r="H1995" i="1"/>
  <c r="G1995" i="1"/>
  <c r="F1995" i="1"/>
  <c r="J1995" i="1" s="1"/>
  <c r="H1994" i="1"/>
  <c r="G1994" i="1"/>
  <c r="F1994" i="1"/>
  <c r="J1994" i="1" s="1"/>
  <c r="H1993" i="1"/>
  <c r="G1993" i="1"/>
  <c r="F1993" i="1"/>
  <c r="J1993" i="1" s="1"/>
  <c r="H1992" i="1"/>
  <c r="G1992" i="1"/>
  <c r="F1992" i="1"/>
  <c r="J1992" i="1" s="1"/>
  <c r="H1991" i="1"/>
  <c r="G1991" i="1"/>
  <c r="F1991" i="1"/>
  <c r="J1991" i="1" s="1"/>
  <c r="H1990" i="1"/>
  <c r="G1990" i="1"/>
  <c r="F1990" i="1"/>
  <c r="J1990" i="1" s="1"/>
  <c r="H1989" i="1"/>
  <c r="G1989" i="1"/>
  <c r="F1989" i="1"/>
  <c r="J1989" i="1" s="1"/>
  <c r="H1988" i="1"/>
  <c r="G1988" i="1"/>
  <c r="F1988" i="1"/>
  <c r="J1988" i="1" s="1"/>
  <c r="H1987" i="1"/>
  <c r="G1987" i="1"/>
  <c r="F1987" i="1"/>
  <c r="J1987" i="1" s="1"/>
  <c r="H1986" i="1"/>
  <c r="G1986" i="1"/>
  <c r="F1986" i="1"/>
  <c r="J1986" i="1" s="1"/>
  <c r="H1985" i="1"/>
  <c r="G1985" i="1"/>
  <c r="F1985" i="1"/>
  <c r="J1985" i="1" s="1"/>
  <c r="H1984" i="1"/>
  <c r="G1984" i="1"/>
  <c r="F1984" i="1"/>
  <c r="J1984" i="1" s="1"/>
  <c r="H1983" i="1"/>
  <c r="G1983" i="1"/>
  <c r="F1983" i="1"/>
  <c r="J1983" i="1" s="1"/>
  <c r="H1982" i="1"/>
  <c r="G1982" i="1"/>
  <c r="F1982" i="1"/>
  <c r="J1982" i="1" s="1"/>
  <c r="H1981" i="1"/>
  <c r="G1981" i="1"/>
  <c r="F1981" i="1"/>
  <c r="J1981" i="1" s="1"/>
  <c r="H1980" i="1"/>
  <c r="G1980" i="1"/>
  <c r="F1980" i="1"/>
  <c r="J1980" i="1" s="1"/>
  <c r="H1979" i="1"/>
  <c r="G1979" i="1"/>
  <c r="F1979" i="1"/>
  <c r="J1979" i="1" s="1"/>
  <c r="H1978" i="1"/>
  <c r="G1978" i="1"/>
  <c r="F1978" i="1"/>
  <c r="J1978" i="1" s="1"/>
  <c r="H1977" i="1"/>
  <c r="G1977" i="1"/>
  <c r="F1977" i="1"/>
  <c r="J1977" i="1" s="1"/>
  <c r="H1976" i="1"/>
  <c r="G1976" i="1"/>
  <c r="F1976" i="1"/>
  <c r="J1976" i="1" s="1"/>
  <c r="H1975" i="1"/>
  <c r="G1975" i="1"/>
  <c r="F1975" i="1"/>
  <c r="J1975" i="1" s="1"/>
  <c r="H1974" i="1"/>
  <c r="G1974" i="1"/>
  <c r="F1974" i="1"/>
  <c r="J1974" i="1" s="1"/>
  <c r="H1973" i="1"/>
  <c r="G1973" i="1"/>
  <c r="F1973" i="1"/>
  <c r="J1973" i="1" s="1"/>
  <c r="H1972" i="1"/>
  <c r="G1972" i="1"/>
  <c r="F1972" i="1"/>
  <c r="J1972" i="1" s="1"/>
  <c r="H1971" i="1"/>
  <c r="G1971" i="1"/>
  <c r="F1971" i="1"/>
  <c r="J1971" i="1" s="1"/>
  <c r="H1970" i="1"/>
  <c r="G1970" i="1"/>
  <c r="F1970" i="1"/>
  <c r="J1970" i="1" s="1"/>
  <c r="H1969" i="1"/>
  <c r="G1969" i="1"/>
  <c r="F1969" i="1"/>
  <c r="J1969" i="1" s="1"/>
  <c r="H1968" i="1"/>
  <c r="G1968" i="1"/>
  <c r="F1968" i="1"/>
  <c r="J1968" i="1" s="1"/>
  <c r="H1967" i="1"/>
  <c r="G1967" i="1"/>
  <c r="F1967" i="1"/>
  <c r="J1967" i="1" s="1"/>
  <c r="H1966" i="1"/>
  <c r="G1966" i="1"/>
  <c r="F1966" i="1"/>
  <c r="J1966" i="1" s="1"/>
  <c r="H1965" i="1"/>
  <c r="G1965" i="1"/>
  <c r="F1965" i="1"/>
  <c r="J1965" i="1" s="1"/>
  <c r="H1964" i="1"/>
  <c r="G1964" i="1"/>
  <c r="F1964" i="1"/>
  <c r="J1964" i="1" s="1"/>
  <c r="H1963" i="1"/>
  <c r="G1963" i="1"/>
  <c r="F1963" i="1"/>
  <c r="J1963" i="1" s="1"/>
  <c r="H1962" i="1"/>
  <c r="G1962" i="1"/>
  <c r="F1962" i="1"/>
  <c r="J1962" i="1" s="1"/>
  <c r="H1961" i="1"/>
  <c r="G1961" i="1"/>
  <c r="F1961" i="1"/>
  <c r="J1961" i="1" s="1"/>
  <c r="H1960" i="1"/>
  <c r="G1960" i="1"/>
  <c r="F1960" i="1"/>
  <c r="J1960" i="1" s="1"/>
  <c r="H1959" i="1"/>
  <c r="G1959" i="1"/>
  <c r="F1959" i="1"/>
  <c r="J1959" i="1" s="1"/>
  <c r="H1958" i="1"/>
  <c r="G1958" i="1"/>
  <c r="F1958" i="1"/>
  <c r="J1958" i="1" s="1"/>
  <c r="H1957" i="1"/>
  <c r="G1957" i="1"/>
  <c r="F1957" i="1"/>
  <c r="J1957" i="1" s="1"/>
  <c r="H1956" i="1"/>
  <c r="G1956" i="1"/>
  <c r="F1956" i="1"/>
  <c r="J1956" i="1" s="1"/>
  <c r="H1955" i="1"/>
  <c r="G1955" i="1"/>
  <c r="F1955" i="1"/>
  <c r="J1955" i="1" s="1"/>
  <c r="H1954" i="1"/>
  <c r="G1954" i="1"/>
  <c r="F1954" i="1"/>
  <c r="J1954" i="1" s="1"/>
  <c r="H1953" i="1"/>
  <c r="G1953" i="1"/>
  <c r="F1953" i="1"/>
  <c r="J1953" i="1" s="1"/>
  <c r="H1952" i="1"/>
  <c r="G1952" i="1"/>
  <c r="F1952" i="1"/>
  <c r="J1952" i="1" s="1"/>
  <c r="H1951" i="1"/>
  <c r="G1951" i="1"/>
  <c r="F1951" i="1"/>
  <c r="J1951" i="1" s="1"/>
  <c r="H1950" i="1"/>
  <c r="G1950" i="1"/>
  <c r="F1950" i="1"/>
  <c r="J1950" i="1" s="1"/>
  <c r="H1949" i="1"/>
  <c r="G1949" i="1"/>
  <c r="F1949" i="1"/>
  <c r="J1949" i="1" s="1"/>
  <c r="H1948" i="1"/>
  <c r="G1948" i="1"/>
  <c r="F1948" i="1"/>
  <c r="J1948" i="1" s="1"/>
  <c r="H1947" i="1"/>
  <c r="G1947" i="1"/>
  <c r="F1947" i="1"/>
  <c r="J1947" i="1" s="1"/>
  <c r="H1946" i="1"/>
  <c r="G1946" i="1"/>
  <c r="F1946" i="1"/>
  <c r="J1946" i="1" s="1"/>
  <c r="H1945" i="1"/>
  <c r="G1945" i="1"/>
  <c r="F1945" i="1"/>
  <c r="J1945" i="1" s="1"/>
  <c r="H1944" i="1"/>
  <c r="G1944" i="1"/>
  <c r="F1944" i="1"/>
  <c r="J1944" i="1" s="1"/>
  <c r="H1943" i="1"/>
  <c r="G1943" i="1"/>
  <c r="F1943" i="1"/>
  <c r="J1943" i="1" s="1"/>
  <c r="H1942" i="1"/>
  <c r="G1942" i="1"/>
  <c r="F1942" i="1"/>
  <c r="J1942" i="1" s="1"/>
  <c r="H1941" i="1"/>
  <c r="G1941" i="1"/>
  <c r="F1941" i="1"/>
  <c r="J1941" i="1" s="1"/>
  <c r="H1940" i="1"/>
  <c r="G1940" i="1"/>
  <c r="F1940" i="1"/>
  <c r="J1940" i="1" s="1"/>
  <c r="H1939" i="1"/>
  <c r="G1939" i="1"/>
  <c r="F1939" i="1"/>
  <c r="J1939" i="1" s="1"/>
  <c r="H1938" i="1"/>
  <c r="G1938" i="1"/>
  <c r="F1938" i="1"/>
  <c r="J1938" i="1" s="1"/>
  <c r="H1937" i="1"/>
  <c r="G1937" i="1"/>
  <c r="F1937" i="1"/>
  <c r="J1937" i="1" s="1"/>
  <c r="H1936" i="1"/>
  <c r="G1936" i="1"/>
  <c r="F1936" i="1"/>
  <c r="J1936" i="1" s="1"/>
  <c r="H1935" i="1"/>
  <c r="G1935" i="1"/>
  <c r="F1935" i="1"/>
  <c r="J1935" i="1" s="1"/>
  <c r="H1934" i="1"/>
  <c r="G1934" i="1"/>
  <c r="F1934" i="1"/>
  <c r="J1934" i="1" s="1"/>
  <c r="H1933" i="1"/>
  <c r="G1933" i="1"/>
  <c r="F1933" i="1"/>
  <c r="J1933" i="1" s="1"/>
  <c r="H1932" i="1"/>
  <c r="G1932" i="1"/>
  <c r="F1932" i="1"/>
  <c r="J1932" i="1" s="1"/>
  <c r="H1931" i="1"/>
  <c r="G1931" i="1"/>
  <c r="F1931" i="1"/>
  <c r="J1931" i="1" s="1"/>
  <c r="H1930" i="1"/>
  <c r="G1930" i="1"/>
  <c r="F1930" i="1"/>
  <c r="J1930" i="1" s="1"/>
  <c r="H1929" i="1"/>
  <c r="G1929" i="1"/>
  <c r="F1929" i="1"/>
  <c r="J1929" i="1" s="1"/>
  <c r="H1928" i="1"/>
  <c r="G1928" i="1"/>
  <c r="F1928" i="1"/>
  <c r="J1928" i="1" s="1"/>
  <c r="H1927" i="1"/>
  <c r="G1927" i="1"/>
  <c r="F1927" i="1"/>
  <c r="J1927" i="1" s="1"/>
  <c r="H1926" i="1"/>
  <c r="G1926" i="1"/>
  <c r="F1926" i="1"/>
  <c r="J1926" i="1" s="1"/>
  <c r="H1925" i="1"/>
  <c r="G1925" i="1"/>
  <c r="F1925" i="1"/>
  <c r="J1925" i="1" s="1"/>
  <c r="H1924" i="1"/>
  <c r="G1924" i="1"/>
  <c r="F1924" i="1"/>
  <c r="J1924" i="1" s="1"/>
  <c r="H1923" i="1"/>
  <c r="G1923" i="1"/>
  <c r="F1923" i="1"/>
  <c r="J1923" i="1" s="1"/>
  <c r="H1922" i="1"/>
  <c r="G1922" i="1"/>
  <c r="F1922" i="1"/>
  <c r="J1922" i="1" s="1"/>
  <c r="H1921" i="1"/>
  <c r="G1921" i="1"/>
  <c r="F1921" i="1"/>
  <c r="J1921" i="1" s="1"/>
  <c r="H1920" i="1"/>
  <c r="G1920" i="1"/>
  <c r="F1920" i="1"/>
  <c r="J1920" i="1" s="1"/>
  <c r="H1919" i="1"/>
  <c r="G1919" i="1"/>
  <c r="F1919" i="1"/>
  <c r="J1919" i="1" s="1"/>
  <c r="H1918" i="1"/>
  <c r="G1918" i="1"/>
  <c r="F1918" i="1"/>
  <c r="J1918" i="1" s="1"/>
  <c r="H1917" i="1"/>
  <c r="G1917" i="1"/>
  <c r="F1917" i="1"/>
  <c r="J1917" i="1" s="1"/>
  <c r="H1916" i="1"/>
  <c r="G1916" i="1"/>
  <c r="F1916" i="1"/>
  <c r="J1916" i="1" s="1"/>
  <c r="H1915" i="1"/>
  <c r="G1915" i="1"/>
  <c r="F1915" i="1"/>
  <c r="J1915" i="1" s="1"/>
  <c r="H1914" i="1"/>
  <c r="G1914" i="1"/>
  <c r="F1914" i="1"/>
  <c r="J1914" i="1" s="1"/>
  <c r="H1913" i="1"/>
  <c r="G1913" i="1"/>
  <c r="F1913" i="1"/>
  <c r="J1913" i="1" s="1"/>
  <c r="H1912" i="1"/>
  <c r="G1912" i="1"/>
  <c r="F1912" i="1"/>
  <c r="J1912" i="1" s="1"/>
  <c r="H1911" i="1"/>
  <c r="G1911" i="1"/>
  <c r="F1911" i="1"/>
  <c r="J1911" i="1" s="1"/>
  <c r="H1910" i="1"/>
  <c r="G1910" i="1"/>
  <c r="F1910" i="1"/>
  <c r="J1910" i="1" s="1"/>
  <c r="H1909" i="1"/>
  <c r="G1909" i="1"/>
  <c r="F1909" i="1"/>
  <c r="J1909" i="1" s="1"/>
  <c r="H1908" i="1"/>
  <c r="G1908" i="1"/>
  <c r="F1908" i="1"/>
  <c r="J1908" i="1" s="1"/>
  <c r="H1907" i="1"/>
  <c r="G1907" i="1"/>
  <c r="F1907" i="1"/>
  <c r="J1907" i="1" s="1"/>
  <c r="H1906" i="1"/>
  <c r="G1906" i="1"/>
  <c r="F1906" i="1"/>
  <c r="J1906" i="1" s="1"/>
  <c r="H1905" i="1"/>
  <c r="G1905" i="1"/>
  <c r="F1905" i="1"/>
  <c r="J1905" i="1" s="1"/>
  <c r="H1904" i="1"/>
  <c r="G1904" i="1"/>
  <c r="F1904" i="1"/>
  <c r="J1904" i="1" s="1"/>
  <c r="H1903" i="1"/>
  <c r="G1903" i="1"/>
  <c r="F1903" i="1"/>
  <c r="J1903" i="1" s="1"/>
  <c r="H1902" i="1"/>
  <c r="G1902" i="1"/>
  <c r="F1902" i="1"/>
  <c r="J1902" i="1" s="1"/>
  <c r="H1901" i="1"/>
  <c r="G1901" i="1"/>
  <c r="F1901" i="1"/>
  <c r="J1901" i="1" s="1"/>
  <c r="H1900" i="1"/>
  <c r="G1900" i="1"/>
  <c r="F1900" i="1"/>
  <c r="J1900" i="1" s="1"/>
  <c r="H1899" i="1"/>
  <c r="G1899" i="1"/>
  <c r="F1899" i="1"/>
  <c r="J1899" i="1" s="1"/>
  <c r="H1898" i="1"/>
  <c r="G1898" i="1"/>
  <c r="F1898" i="1"/>
  <c r="J1898" i="1" s="1"/>
  <c r="H1897" i="1"/>
  <c r="G1897" i="1"/>
  <c r="F1897" i="1"/>
  <c r="J1897" i="1" s="1"/>
  <c r="H1896" i="1"/>
  <c r="G1896" i="1"/>
  <c r="F1896" i="1"/>
  <c r="J1896" i="1" s="1"/>
  <c r="H1895" i="1"/>
  <c r="G1895" i="1"/>
  <c r="F1895" i="1"/>
  <c r="J1895" i="1" s="1"/>
  <c r="H1894" i="1"/>
  <c r="G1894" i="1"/>
  <c r="F1894" i="1"/>
  <c r="J1894" i="1" s="1"/>
  <c r="H1893" i="1"/>
  <c r="G1893" i="1"/>
  <c r="F1893" i="1"/>
  <c r="J1893" i="1" s="1"/>
  <c r="H1892" i="1"/>
  <c r="G1892" i="1"/>
  <c r="F1892" i="1"/>
  <c r="J1892" i="1" s="1"/>
  <c r="H1891" i="1"/>
  <c r="G1891" i="1"/>
  <c r="F1891" i="1"/>
  <c r="J1891" i="1" s="1"/>
  <c r="H1890" i="1"/>
  <c r="G1890" i="1"/>
  <c r="F1890" i="1"/>
  <c r="J1890" i="1" s="1"/>
  <c r="H1889" i="1"/>
  <c r="G1889" i="1"/>
  <c r="F1889" i="1"/>
  <c r="J1889" i="1" s="1"/>
  <c r="H1888" i="1"/>
  <c r="G1888" i="1"/>
  <c r="F1888" i="1"/>
  <c r="J1888" i="1" s="1"/>
  <c r="H1887" i="1"/>
  <c r="G1887" i="1"/>
  <c r="F1887" i="1"/>
  <c r="J1887" i="1" s="1"/>
  <c r="H1886" i="1"/>
  <c r="G1886" i="1"/>
  <c r="F1886" i="1"/>
  <c r="J1886" i="1" s="1"/>
  <c r="H1885" i="1"/>
  <c r="G1885" i="1"/>
  <c r="F1885" i="1"/>
  <c r="J1885" i="1" s="1"/>
  <c r="H1884" i="1"/>
  <c r="G1884" i="1"/>
  <c r="F1884" i="1"/>
  <c r="J1884" i="1" s="1"/>
  <c r="H1883" i="1"/>
  <c r="G1883" i="1"/>
  <c r="F1883" i="1"/>
  <c r="J1883" i="1" s="1"/>
  <c r="H1882" i="1"/>
  <c r="G1882" i="1"/>
  <c r="F1882" i="1"/>
  <c r="J1882" i="1" s="1"/>
  <c r="H1881" i="1"/>
  <c r="G1881" i="1"/>
  <c r="F1881" i="1"/>
  <c r="J1881" i="1" s="1"/>
  <c r="H1880" i="1"/>
  <c r="G1880" i="1"/>
  <c r="F1880" i="1"/>
  <c r="J1880" i="1" s="1"/>
  <c r="H1879" i="1"/>
  <c r="G1879" i="1"/>
  <c r="F1879" i="1"/>
  <c r="J1879" i="1" s="1"/>
  <c r="H1878" i="1"/>
  <c r="G1878" i="1"/>
  <c r="F1878" i="1"/>
  <c r="J1878" i="1" s="1"/>
  <c r="H1877" i="1"/>
  <c r="G1877" i="1"/>
  <c r="F1877" i="1"/>
  <c r="J1877" i="1" s="1"/>
  <c r="H1876" i="1"/>
  <c r="G1876" i="1"/>
  <c r="F1876" i="1"/>
  <c r="J1876" i="1" s="1"/>
  <c r="H1875" i="1"/>
  <c r="G1875" i="1"/>
  <c r="F1875" i="1"/>
  <c r="J1875" i="1" s="1"/>
  <c r="H1874" i="1"/>
  <c r="G1874" i="1"/>
  <c r="F1874" i="1"/>
  <c r="J1874" i="1" s="1"/>
  <c r="H1873" i="1"/>
  <c r="G1873" i="1"/>
  <c r="F1873" i="1"/>
  <c r="J1873" i="1" s="1"/>
  <c r="H1872" i="1"/>
  <c r="G1872" i="1"/>
  <c r="F1872" i="1"/>
  <c r="J1872" i="1" s="1"/>
  <c r="H1871" i="1"/>
  <c r="G1871" i="1"/>
  <c r="F1871" i="1"/>
  <c r="J1871" i="1" s="1"/>
  <c r="H1870" i="1"/>
  <c r="G1870" i="1"/>
  <c r="F1870" i="1"/>
  <c r="J1870" i="1" s="1"/>
  <c r="H1869" i="1"/>
  <c r="G1869" i="1"/>
  <c r="F1869" i="1"/>
  <c r="J1869" i="1" s="1"/>
  <c r="H1868" i="1"/>
  <c r="G1868" i="1"/>
  <c r="F1868" i="1"/>
  <c r="J1868" i="1" s="1"/>
  <c r="H1867" i="1"/>
  <c r="G1867" i="1"/>
  <c r="F1867" i="1"/>
  <c r="J1867" i="1" s="1"/>
  <c r="H1866" i="1"/>
  <c r="G1866" i="1"/>
  <c r="F1866" i="1"/>
  <c r="J1866" i="1" s="1"/>
  <c r="H1865" i="1"/>
  <c r="G1865" i="1"/>
  <c r="F1865" i="1"/>
  <c r="J1865" i="1" s="1"/>
  <c r="H1864" i="1"/>
  <c r="G1864" i="1"/>
  <c r="F1864" i="1"/>
  <c r="J1864" i="1" s="1"/>
  <c r="H1863" i="1"/>
  <c r="G1863" i="1"/>
  <c r="F1863" i="1"/>
  <c r="J1863" i="1" s="1"/>
  <c r="H1862" i="1"/>
  <c r="G1862" i="1"/>
  <c r="F1862" i="1"/>
  <c r="J1862" i="1" s="1"/>
  <c r="H1861" i="1"/>
  <c r="G1861" i="1"/>
  <c r="F1861" i="1"/>
  <c r="J1861" i="1" s="1"/>
  <c r="H1860" i="1"/>
  <c r="G1860" i="1"/>
  <c r="F1860" i="1"/>
  <c r="J1860" i="1" s="1"/>
  <c r="H1859" i="1"/>
  <c r="G1859" i="1"/>
  <c r="F1859" i="1"/>
  <c r="J1859" i="1" s="1"/>
  <c r="H1858" i="1"/>
  <c r="G1858" i="1"/>
  <c r="F1858" i="1"/>
  <c r="J1858" i="1" s="1"/>
  <c r="H1857" i="1"/>
  <c r="G1857" i="1"/>
  <c r="F1857" i="1"/>
  <c r="J1857" i="1" s="1"/>
  <c r="H1856" i="1"/>
  <c r="G1856" i="1"/>
  <c r="F1856" i="1"/>
  <c r="J1856" i="1" s="1"/>
  <c r="H1855" i="1"/>
  <c r="G1855" i="1"/>
  <c r="F1855" i="1"/>
  <c r="J1855" i="1" s="1"/>
  <c r="H1854" i="1"/>
  <c r="G1854" i="1"/>
  <c r="F1854" i="1"/>
  <c r="J1854" i="1" s="1"/>
  <c r="H1853" i="1"/>
  <c r="G1853" i="1"/>
  <c r="F1853" i="1"/>
  <c r="J1853" i="1" s="1"/>
  <c r="H1852" i="1"/>
  <c r="G1852" i="1"/>
  <c r="F1852" i="1"/>
  <c r="J1852" i="1" s="1"/>
  <c r="H1851" i="1"/>
  <c r="G1851" i="1"/>
  <c r="F1851" i="1"/>
  <c r="J1851" i="1" s="1"/>
  <c r="H1850" i="1"/>
  <c r="G1850" i="1"/>
  <c r="F1850" i="1"/>
  <c r="J1850" i="1" s="1"/>
  <c r="H1849" i="1"/>
  <c r="G1849" i="1"/>
  <c r="F1849" i="1"/>
  <c r="J1849" i="1" s="1"/>
  <c r="H1848" i="1"/>
  <c r="G1848" i="1"/>
  <c r="F1848" i="1"/>
  <c r="J1848" i="1" s="1"/>
  <c r="H1847" i="1"/>
  <c r="G1847" i="1"/>
  <c r="F1847" i="1"/>
  <c r="J1847" i="1" s="1"/>
  <c r="H1846" i="1"/>
  <c r="G1846" i="1"/>
  <c r="F1846" i="1"/>
  <c r="J1846" i="1" s="1"/>
  <c r="H1845" i="1"/>
  <c r="G1845" i="1"/>
  <c r="F1845" i="1"/>
  <c r="J1845" i="1" s="1"/>
  <c r="H1844" i="1"/>
  <c r="G1844" i="1"/>
  <c r="F1844" i="1"/>
  <c r="J1844" i="1" s="1"/>
  <c r="H1843" i="1"/>
  <c r="G1843" i="1"/>
  <c r="F1843" i="1"/>
  <c r="J1843" i="1" s="1"/>
  <c r="H1842" i="1"/>
  <c r="G1842" i="1"/>
  <c r="F1842" i="1"/>
  <c r="J1842" i="1" s="1"/>
  <c r="H1841" i="1"/>
  <c r="G1841" i="1"/>
  <c r="F1841" i="1"/>
  <c r="J1841" i="1" s="1"/>
  <c r="H1840" i="1"/>
  <c r="G1840" i="1"/>
  <c r="F1840" i="1"/>
  <c r="J1840" i="1" s="1"/>
  <c r="H1839" i="1"/>
  <c r="G1839" i="1"/>
  <c r="F1839" i="1"/>
  <c r="J1839" i="1" s="1"/>
  <c r="H1838" i="1"/>
  <c r="G1838" i="1"/>
  <c r="F1838" i="1"/>
  <c r="J1838" i="1" s="1"/>
  <c r="H1837" i="1"/>
  <c r="G1837" i="1"/>
  <c r="F1837" i="1"/>
  <c r="J1837" i="1" s="1"/>
  <c r="H1836" i="1"/>
  <c r="G1836" i="1"/>
  <c r="F1836" i="1"/>
  <c r="J1836" i="1" s="1"/>
  <c r="H1835" i="1"/>
  <c r="G1835" i="1"/>
  <c r="F1835" i="1"/>
  <c r="J1835" i="1" s="1"/>
  <c r="H1834" i="1"/>
  <c r="G1834" i="1"/>
  <c r="F1834" i="1"/>
  <c r="J1834" i="1" s="1"/>
  <c r="H1833" i="1"/>
  <c r="G1833" i="1"/>
  <c r="F1833" i="1"/>
  <c r="J1833" i="1" s="1"/>
  <c r="H1832" i="1"/>
  <c r="G1832" i="1"/>
  <c r="F1832" i="1"/>
  <c r="J1832" i="1" s="1"/>
  <c r="H1831" i="1"/>
  <c r="G1831" i="1"/>
  <c r="F1831" i="1"/>
  <c r="J1831" i="1" s="1"/>
  <c r="H1830" i="1"/>
  <c r="G1830" i="1"/>
  <c r="F1830" i="1"/>
  <c r="J1830" i="1" s="1"/>
  <c r="H1829" i="1"/>
  <c r="G1829" i="1"/>
  <c r="F1829" i="1"/>
  <c r="J1829" i="1" s="1"/>
  <c r="H1828" i="1"/>
  <c r="G1828" i="1"/>
  <c r="F1828" i="1"/>
  <c r="J1828" i="1" s="1"/>
  <c r="H1827" i="1"/>
  <c r="G1827" i="1"/>
  <c r="F1827" i="1"/>
  <c r="J1827" i="1" s="1"/>
  <c r="H1826" i="1"/>
  <c r="G1826" i="1"/>
  <c r="F1826" i="1"/>
  <c r="J1826" i="1" s="1"/>
  <c r="H1825" i="1"/>
  <c r="G1825" i="1"/>
  <c r="F1825" i="1"/>
  <c r="J1825" i="1" s="1"/>
  <c r="H1824" i="1"/>
  <c r="G1824" i="1"/>
  <c r="F1824" i="1"/>
  <c r="J1824" i="1" s="1"/>
  <c r="H1823" i="1"/>
  <c r="G1823" i="1"/>
  <c r="F1823" i="1"/>
  <c r="J1823" i="1" s="1"/>
  <c r="H1822" i="1"/>
  <c r="G1822" i="1"/>
  <c r="F1822" i="1"/>
  <c r="J1822" i="1" s="1"/>
  <c r="H1821" i="1"/>
  <c r="G1821" i="1"/>
  <c r="F1821" i="1"/>
  <c r="J1821" i="1" s="1"/>
  <c r="H1820" i="1"/>
  <c r="G1820" i="1"/>
  <c r="F1820" i="1"/>
  <c r="J1820" i="1" s="1"/>
  <c r="H1819" i="1"/>
  <c r="G1819" i="1"/>
  <c r="F1819" i="1"/>
  <c r="J1819" i="1" s="1"/>
  <c r="H1818" i="1"/>
  <c r="G1818" i="1"/>
  <c r="F1818" i="1"/>
  <c r="J1818" i="1" s="1"/>
  <c r="H1817" i="1"/>
  <c r="G1817" i="1"/>
  <c r="F1817" i="1"/>
  <c r="J1817" i="1" s="1"/>
  <c r="H1816" i="1"/>
  <c r="G1816" i="1"/>
  <c r="F1816" i="1"/>
  <c r="J1816" i="1" s="1"/>
  <c r="H1815" i="1"/>
  <c r="G1815" i="1"/>
  <c r="F1815" i="1"/>
  <c r="J1815" i="1" s="1"/>
  <c r="H1814" i="1"/>
  <c r="G1814" i="1"/>
  <c r="F1814" i="1"/>
  <c r="J1814" i="1" s="1"/>
  <c r="H1813" i="1"/>
  <c r="G1813" i="1"/>
  <c r="F1813" i="1"/>
  <c r="J1813" i="1" s="1"/>
  <c r="H1812" i="1"/>
  <c r="G1812" i="1"/>
  <c r="F1812" i="1"/>
  <c r="J1812" i="1" s="1"/>
  <c r="H1811" i="1"/>
  <c r="G1811" i="1"/>
  <c r="F1811" i="1"/>
  <c r="J1811" i="1" s="1"/>
  <c r="H1810" i="1"/>
  <c r="G1810" i="1"/>
  <c r="F1810" i="1"/>
  <c r="J1810" i="1" s="1"/>
  <c r="H1809" i="1"/>
  <c r="G1809" i="1"/>
  <c r="F1809" i="1"/>
  <c r="J1809" i="1" s="1"/>
  <c r="H1808" i="1"/>
  <c r="G1808" i="1"/>
  <c r="F1808" i="1"/>
  <c r="J1808" i="1" s="1"/>
  <c r="H1807" i="1"/>
  <c r="G1807" i="1"/>
  <c r="F1807" i="1"/>
  <c r="J1807" i="1" s="1"/>
  <c r="H1806" i="1"/>
  <c r="G1806" i="1"/>
  <c r="F1806" i="1"/>
  <c r="J1806" i="1" s="1"/>
  <c r="H1805" i="1"/>
  <c r="G1805" i="1"/>
  <c r="F1805" i="1"/>
  <c r="J1805" i="1" s="1"/>
  <c r="H1804" i="1"/>
  <c r="G1804" i="1"/>
  <c r="F1804" i="1"/>
  <c r="J1804" i="1" s="1"/>
  <c r="H1803" i="1"/>
  <c r="G1803" i="1"/>
  <c r="F1803" i="1"/>
  <c r="J1803" i="1" s="1"/>
  <c r="H1802" i="1"/>
  <c r="G1802" i="1"/>
  <c r="F1802" i="1"/>
  <c r="J1802" i="1" s="1"/>
  <c r="H1801" i="1"/>
  <c r="G1801" i="1"/>
  <c r="F1801" i="1"/>
  <c r="J1801" i="1" s="1"/>
  <c r="H1800" i="1"/>
  <c r="G1800" i="1"/>
  <c r="F1800" i="1"/>
  <c r="J1800" i="1" s="1"/>
  <c r="H1799" i="1"/>
  <c r="G1799" i="1"/>
  <c r="F1799" i="1"/>
  <c r="J1799" i="1" s="1"/>
  <c r="H1798" i="1"/>
  <c r="G1798" i="1"/>
  <c r="F1798" i="1"/>
  <c r="J1798" i="1" s="1"/>
  <c r="H1797" i="1"/>
  <c r="G1797" i="1"/>
  <c r="F1797" i="1"/>
  <c r="J1797" i="1" s="1"/>
  <c r="H1796" i="1"/>
  <c r="G1796" i="1"/>
  <c r="F1796" i="1"/>
  <c r="J1796" i="1" s="1"/>
  <c r="H1795" i="1"/>
  <c r="G1795" i="1"/>
  <c r="F1795" i="1"/>
  <c r="J1795" i="1" s="1"/>
  <c r="H1794" i="1"/>
  <c r="G1794" i="1"/>
  <c r="F1794" i="1"/>
  <c r="J1794" i="1" s="1"/>
  <c r="H1793" i="1"/>
  <c r="G1793" i="1"/>
  <c r="F1793" i="1"/>
  <c r="J1793" i="1" s="1"/>
  <c r="H1792" i="1"/>
  <c r="G1792" i="1"/>
  <c r="F1792" i="1"/>
  <c r="J1792" i="1" s="1"/>
  <c r="H1791" i="1"/>
  <c r="G1791" i="1"/>
  <c r="F1791" i="1"/>
  <c r="J1791" i="1" s="1"/>
  <c r="H1790" i="1"/>
  <c r="G1790" i="1"/>
  <c r="F1790" i="1"/>
  <c r="J1790" i="1" s="1"/>
  <c r="H1789" i="1"/>
  <c r="G1789" i="1"/>
  <c r="F1789" i="1"/>
  <c r="J1789" i="1" s="1"/>
  <c r="H1788" i="1"/>
  <c r="G1788" i="1"/>
  <c r="F1788" i="1"/>
  <c r="J1788" i="1" s="1"/>
  <c r="H1787" i="1"/>
  <c r="G1787" i="1"/>
  <c r="F1787" i="1"/>
  <c r="J1787" i="1" s="1"/>
  <c r="H1786" i="1"/>
  <c r="G1786" i="1"/>
  <c r="F1786" i="1"/>
  <c r="J1786" i="1" s="1"/>
  <c r="H1785" i="1"/>
  <c r="G1785" i="1"/>
  <c r="F1785" i="1"/>
  <c r="J1785" i="1" s="1"/>
  <c r="H1784" i="1"/>
  <c r="G1784" i="1"/>
  <c r="F1784" i="1"/>
  <c r="J1784" i="1" s="1"/>
  <c r="H1783" i="1"/>
  <c r="G1783" i="1"/>
  <c r="F1783" i="1"/>
  <c r="J1783" i="1" s="1"/>
  <c r="H1782" i="1"/>
  <c r="G1782" i="1"/>
  <c r="F1782" i="1"/>
  <c r="J1782" i="1" s="1"/>
  <c r="H1781" i="1"/>
  <c r="G1781" i="1"/>
  <c r="F1781" i="1"/>
  <c r="J1781" i="1" s="1"/>
  <c r="H1780" i="1"/>
  <c r="G1780" i="1"/>
  <c r="F1780" i="1"/>
  <c r="J1780" i="1" s="1"/>
  <c r="H1779" i="1"/>
  <c r="G1779" i="1"/>
  <c r="F1779" i="1"/>
  <c r="J1779" i="1" s="1"/>
  <c r="H1778" i="1"/>
  <c r="G1778" i="1"/>
  <c r="F1778" i="1"/>
  <c r="J1778" i="1" s="1"/>
  <c r="H1777" i="1"/>
  <c r="G1777" i="1"/>
  <c r="F1777" i="1"/>
  <c r="J1777" i="1" s="1"/>
  <c r="H1776" i="1"/>
  <c r="G1776" i="1"/>
  <c r="F1776" i="1"/>
  <c r="J1776" i="1" s="1"/>
  <c r="H1775" i="1"/>
  <c r="G1775" i="1"/>
  <c r="F1775" i="1"/>
  <c r="J1775" i="1" s="1"/>
  <c r="H1774" i="1"/>
  <c r="G1774" i="1"/>
  <c r="F1774" i="1"/>
  <c r="J1774" i="1" s="1"/>
  <c r="H1773" i="1"/>
  <c r="G1773" i="1"/>
  <c r="F1773" i="1"/>
  <c r="J1773" i="1" s="1"/>
  <c r="H1772" i="1"/>
  <c r="G1772" i="1"/>
  <c r="F1772" i="1"/>
  <c r="J1772" i="1" s="1"/>
  <c r="H1771" i="1"/>
  <c r="G1771" i="1"/>
  <c r="F1771" i="1"/>
  <c r="J1771" i="1" s="1"/>
  <c r="H1770" i="1"/>
  <c r="G1770" i="1"/>
  <c r="F1770" i="1"/>
  <c r="J1770" i="1" s="1"/>
  <c r="H1769" i="1"/>
  <c r="G1769" i="1"/>
  <c r="F1769" i="1"/>
  <c r="J1769" i="1" s="1"/>
  <c r="H1768" i="1"/>
  <c r="G1768" i="1"/>
  <c r="F1768" i="1"/>
  <c r="J1768" i="1" s="1"/>
  <c r="H1767" i="1"/>
  <c r="G1767" i="1"/>
  <c r="F1767" i="1"/>
  <c r="J1767" i="1" s="1"/>
  <c r="H1766" i="1"/>
  <c r="G1766" i="1"/>
  <c r="F1766" i="1"/>
  <c r="J1766" i="1" s="1"/>
  <c r="H1765" i="1"/>
  <c r="G1765" i="1"/>
  <c r="F1765" i="1"/>
  <c r="J1765" i="1" s="1"/>
  <c r="H1764" i="1"/>
  <c r="G1764" i="1"/>
  <c r="F1764" i="1"/>
  <c r="J1764" i="1" s="1"/>
  <c r="H1763" i="1"/>
  <c r="G1763" i="1"/>
  <c r="F1763" i="1"/>
  <c r="J1763" i="1" s="1"/>
  <c r="H1762" i="1"/>
  <c r="G1762" i="1"/>
  <c r="F1762" i="1"/>
  <c r="J1762" i="1" s="1"/>
  <c r="H1761" i="1"/>
  <c r="G1761" i="1"/>
  <c r="F1761" i="1"/>
  <c r="J1761" i="1" s="1"/>
  <c r="H1760" i="1"/>
  <c r="G1760" i="1"/>
  <c r="F1760" i="1"/>
  <c r="J1760" i="1" s="1"/>
  <c r="H1759" i="1"/>
  <c r="G1759" i="1"/>
  <c r="F1759" i="1"/>
  <c r="J1759" i="1" s="1"/>
  <c r="H1758" i="1"/>
  <c r="G1758" i="1"/>
  <c r="F1758" i="1"/>
  <c r="J1758" i="1" s="1"/>
  <c r="H1757" i="1"/>
  <c r="G1757" i="1"/>
  <c r="F1757" i="1"/>
  <c r="J1757" i="1" s="1"/>
  <c r="H1756" i="1"/>
  <c r="G1756" i="1"/>
  <c r="F1756" i="1"/>
  <c r="J1756" i="1" s="1"/>
  <c r="H1755" i="1"/>
  <c r="G1755" i="1"/>
  <c r="F1755" i="1"/>
  <c r="J1755" i="1" s="1"/>
  <c r="H1754" i="1"/>
  <c r="G1754" i="1"/>
  <c r="F1754" i="1"/>
  <c r="J1754" i="1" s="1"/>
  <c r="H1753" i="1"/>
  <c r="G1753" i="1"/>
  <c r="F1753" i="1"/>
  <c r="J1753" i="1" s="1"/>
  <c r="H1752" i="1"/>
  <c r="G1752" i="1"/>
  <c r="F1752" i="1"/>
  <c r="J1752" i="1" s="1"/>
  <c r="H1751" i="1"/>
  <c r="G1751" i="1"/>
  <c r="F1751" i="1"/>
  <c r="J1751" i="1" s="1"/>
  <c r="H1750" i="1"/>
  <c r="G1750" i="1"/>
  <c r="F1750" i="1"/>
  <c r="J1750" i="1" s="1"/>
  <c r="H1749" i="1"/>
  <c r="G1749" i="1"/>
  <c r="F1749" i="1"/>
  <c r="J1749" i="1" s="1"/>
  <c r="H1748" i="1"/>
  <c r="G1748" i="1"/>
  <c r="F1748" i="1"/>
  <c r="J1748" i="1" s="1"/>
  <c r="H1747" i="1"/>
  <c r="G1747" i="1"/>
  <c r="F1747" i="1"/>
  <c r="J1747" i="1" s="1"/>
  <c r="H1746" i="1"/>
  <c r="G1746" i="1"/>
  <c r="F1746" i="1"/>
  <c r="J1746" i="1" s="1"/>
  <c r="H1745" i="1"/>
  <c r="G1745" i="1"/>
  <c r="F1745" i="1"/>
  <c r="J1745" i="1" s="1"/>
  <c r="H1744" i="1"/>
  <c r="G1744" i="1"/>
  <c r="F1744" i="1"/>
  <c r="J1744" i="1" s="1"/>
  <c r="H1743" i="1"/>
  <c r="G1743" i="1"/>
  <c r="F1743" i="1"/>
  <c r="J1743" i="1" s="1"/>
  <c r="H1742" i="1"/>
  <c r="G1742" i="1"/>
  <c r="F1742" i="1"/>
  <c r="J1742" i="1" s="1"/>
  <c r="H1741" i="1"/>
  <c r="G1741" i="1"/>
  <c r="F1741" i="1"/>
  <c r="J1741" i="1" s="1"/>
  <c r="H1740" i="1"/>
  <c r="G1740" i="1"/>
  <c r="F1740" i="1"/>
  <c r="J1740" i="1" s="1"/>
  <c r="H1739" i="1"/>
  <c r="G1739" i="1"/>
  <c r="F1739" i="1"/>
  <c r="J1739" i="1" s="1"/>
  <c r="H1738" i="1"/>
  <c r="G1738" i="1"/>
  <c r="F1738" i="1"/>
  <c r="J1738" i="1" s="1"/>
  <c r="H1737" i="1"/>
  <c r="G1737" i="1"/>
  <c r="F1737" i="1"/>
  <c r="J1737" i="1" s="1"/>
  <c r="H1736" i="1"/>
  <c r="G1736" i="1"/>
  <c r="F1736" i="1"/>
  <c r="J1736" i="1" s="1"/>
  <c r="H1735" i="1"/>
  <c r="G1735" i="1"/>
  <c r="F1735" i="1"/>
  <c r="J1735" i="1" s="1"/>
  <c r="H1734" i="1"/>
  <c r="G1734" i="1"/>
  <c r="F1734" i="1"/>
  <c r="J1734" i="1" s="1"/>
  <c r="H1733" i="1"/>
  <c r="G1733" i="1"/>
  <c r="F1733" i="1"/>
  <c r="J1733" i="1" s="1"/>
  <c r="H1732" i="1"/>
  <c r="G1732" i="1"/>
  <c r="F1732" i="1"/>
  <c r="J1732" i="1" s="1"/>
  <c r="H1731" i="1"/>
  <c r="G1731" i="1"/>
  <c r="F1731" i="1"/>
  <c r="J1731" i="1" s="1"/>
  <c r="H1730" i="1"/>
  <c r="G1730" i="1"/>
  <c r="F1730" i="1"/>
  <c r="J1730" i="1" s="1"/>
  <c r="H1729" i="1"/>
  <c r="G1729" i="1"/>
  <c r="F1729" i="1"/>
  <c r="J1729" i="1" s="1"/>
  <c r="H1728" i="1"/>
  <c r="G1728" i="1"/>
  <c r="F1728" i="1"/>
  <c r="J1728" i="1" s="1"/>
  <c r="H1727" i="1"/>
  <c r="G1727" i="1"/>
  <c r="F1727" i="1"/>
  <c r="J1727" i="1" s="1"/>
  <c r="H1726" i="1"/>
  <c r="G1726" i="1"/>
  <c r="F1726" i="1"/>
  <c r="J1726" i="1" s="1"/>
  <c r="H1725" i="1"/>
  <c r="G1725" i="1"/>
  <c r="F1725" i="1"/>
  <c r="J1725" i="1" s="1"/>
  <c r="H1724" i="1"/>
  <c r="G1724" i="1"/>
  <c r="F1724" i="1"/>
  <c r="J1724" i="1" s="1"/>
  <c r="H1723" i="1"/>
  <c r="G1723" i="1"/>
  <c r="F1723" i="1"/>
  <c r="J1723" i="1" s="1"/>
  <c r="H1722" i="1"/>
  <c r="G1722" i="1"/>
  <c r="F1722" i="1"/>
  <c r="J1722" i="1" s="1"/>
  <c r="H1721" i="1"/>
  <c r="G1721" i="1"/>
  <c r="F1721" i="1"/>
  <c r="J1721" i="1" s="1"/>
  <c r="H1720" i="1"/>
  <c r="G1720" i="1"/>
  <c r="F1720" i="1"/>
  <c r="J1720" i="1" s="1"/>
  <c r="H1719" i="1"/>
  <c r="G1719" i="1"/>
  <c r="F1719" i="1"/>
  <c r="J1719" i="1" s="1"/>
  <c r="H1718" i="1"/>
  <c r="G1718" i="1"/>
  <c r="F1718" i="1"/>
  <c r="J1718" i="1" s="1"/>
  <c r="H1717" i="1"/>
  <c r="G1717" i="1"/>
  <c r="F1717" i="1"/>
  <c r="J1717" i="1" s="1"/>
  <c r="H1716" i="1"/>
  <c r="G1716" i="1"/>
  <c r="F1716" i="1"/>
  <c r="J1716" i="1" s="1"/>
  <c r="H1715" i="1"/>
  <c r="G1715" i="1"/>
  <c r="F1715" i="1"/>
  <c r="J1715" i="1" s="1"/>
  <c r="H1714" i="1"/>
  <c r="G1714" i="1"/>
  <c r="F1714" i="1"/>
  <c r="J1714" i="1" s="1"/>
  <c r="H1713" i="1"/>
  <c r="G1713" i="1"/>
  <c r="F1713" i="1"/>
  <c r="J1713" i="1" s="1"/>
  <c r="H1712" i="1"/>
  <c r="G1712" i="1"/>
  <c r="F1712" i="1"/>
  <c r="J1712" i="1" s="1"/>
  <c r="H1711" i="1"/>
  <c r="G1711" i="1"/>
  <c r="F1711" i="1"/>
  <c r="J1711" i="1" s="1"/>
  <c r="H1710" i="1"/>
  <c r="G1710" i="1"/>
  <c r="F1710" i="1"/>
  <c r="J1710" i="1" s="1"/>
  <c r="H1709" i="1"/>
  <c r="G1709" i="1"/>
  <c r="F1709" i="1"/>
  <c r="J1709" i="1" s="1"/>
  <c r="H1708" i="1"/>
  <c r="G1708" i="1"/>
  <c r="F1708" i="1"/>
  <c r="J1708" i="1" s="1"/>
  <c r="H1707" i="1"/>
  <c r="G1707" i="1"/>
  <c r="F1707" i="1"/>
  <c r="J1707" i="1" s="1"/>
  <c r="H1706" i="1"/>
  <c r="G1706" i="1"/>
  <c r="F1706" i="1"/>
  <c r="J1706" i="1" s="1"/>
  <c r="H1705" i="1"/>
  <c r="G1705" i="1"/>
  <c r="F1705" i="1"/>
  <c r="J1705" i="1" s="1"/>
  <c r="H1704" i="1"/>
  <c r="G1704" i="1"/>
  <c r="F1704" i="1"/>
  <c r="J1704" i="1" s="1"/>
  <c r="H1703" i="1"/>
  <c r="G1703" i="1"/>
  <c r="F1703" i="1"/>
  <c r="J1703" i="1" s="1"/>
  <c r="H1702" i="1"/>
  <c r="G1702" i="1"/>
  <c r="F1702" i="1"/>
  <c r="J1702" i="1" s="1"/>
  <c r="H1701" i="1"/>
  <c r="G1701" i="1"/>
  <c r="F1701" i="1"/>
  <c r="J1701" i="1" s="1"/>
  <c r="H1700" i="1"/>
  <c r="G1700" i="1"/>
  <c r="F1700" i="1"/>
  <c r="J1700" i="1" s="1"/>
  <c r="H1699" i="1"/>
  <c r="G1699" i="1"/>
  <c r="F1699" i="1"/>
  <c r="J1699" i="1" s="1"/>
  <c r="H1698" i="1"/>
  <c r="G1698" i="1"/>
  <c r="F1698" i="1"/>
  <c r="J1698" i="1" s="1"/>
  <c r="H1697" i="1"/>
  <c r="G1697" i="1"/>
  <c r="F1697" i="1"/>
  <c r="J1697" i="1" s="1"/>
  <c r="H1696" i="1"/>
  <c r="G1696" i="1"/>
  <c r="F1696" i="1"/>
  <c r="J1696" i="1" s="1"/>
  <c r="H1695" i="1"/>
  <c r="G1695" i="1"/>
  <c r="F1695" i="1"/>
  <c r="J1695" i="1" s="1"/>
  <c r="H1694" i="1"/>
  <c r="G1694" i="1"/>
  <c r="F1694" i="1"/>
  <c r="J1694" i="1" s="1"/>
  <c r="H1693" i="1"/>
  <c r="G1693" i="1"/>
  <c r="F1693" i="1"/>
  <c r="J1693" i="1" s="1"/>
  <c r="H1692" i="1"/>
  <c r="G1692" i="1"/>
  <c r="F1692" i="1"/>
  <c r="J1692" i="1" s="1"/>
  <c r="H1691" i="1"/>
  <c r="G1691" i="1"/>
  <c r="F1691" i="1"/>
  <c r="J1691" i="1" s="1"/>
  <c r="H1690" i="1"/>
  <c r="G1690" i="1"/>
  <c r="F1690" i="1"/>
  <c r="J1690" i="1" s="1"/>
  <c r="H1689" i="1"/>
  <c r="G1689" i="1"/>
  <c r="F1689" i="1"/>
  <c r="J1689" i="1" s="1"/>
  <c r="H1688" i="1"/>
  <c r="G1688" i="1"/>
  <c r="F1688" i="1"/>
  <c r="J1688" i="1" s="1"/>
  <c r="H1687" i="1"/>
  <c r="G1687" i="1"/>
  <c r="F1687" i="1"/>
  <c r="J1687" i="1" s="1"/>
  <c r="H1686" i="1"/>
  <c r="G1686" i="1"/>
  <c r="F1686" i="1"/>
  <c r="J1686" i="1" s="1"/>
  <c r="H1685" i="1"/>
  <c r="G1685" i="1"/>
  <c r="F1685" i="1"/>
  <c r="J1685" i="1" s="1"/>
  <c r="H1684" i="1"/>
  <c r="G1684" i="1"/>
  <c r="F1684" i="1"/>
  <c r="J1684" i="1" s="1"/>
  <c r="H1683" i="1"/>
  <c r="G1683" i="1"/>
  <c r="F1683" i="1"/>
  <c r="J1683" i="1" s="1"/>
  <c r="H1682" i="1"/>
  <c r="G1682" i="1"/>
  <c r="F1682" i="1"/>
  <c r="J1682" i="1" s="1"/>
  <c r="H1681" i="1"/>
  <c r="G1681" i="1"/>
  <c r="F1681" i="1"/>
  <c r="J1681" i="1" s="1"/>
  <c r="H1680" i="1"/>
  <c r="G1680" i="1"/>
  <c r="F1680" i="1"/>
  <c r="J1680" i="1" s="1"/>
  <c r="H1679" i="1"/>
  <c r="G1679" i="1"/>
  <c r="F1679" i="1"/>
  <c r="J1679" i="1" s="1"/>
  <c r="H1678" i="1"/>
  <c r="G1678" i="1"/>
  <c r="F1678" i="1"/>
  <c r="J1678" i="1" s="1"/>
  <c r="H1677" i="1"/>
  <c r="G1677" i="1"/>
  <c r="F1677" i="1"/>
  <c r="J1677" i="1" s="1"/>
  <c r="H1676" i="1"/>
  <c r="G1676" i="1"/>
  <c r="F1676" i="1"/>
  <c r="J1676" i="1" s="1"/>
  <c r="H1675" i="1"/>
  <c r="G1675" i="1"/>
  <c r="F1675" i="1"/>
  <c r="J1675" i="1" s="1"/>
  <c r="H1674" i="1"/>
  <c r="G1674" i="1"/>
  <c r="F1674" i="1"/>
  <c r="J1674" i="1" s="1"/>
  <c r="H1673" i="1"/>
  <c r="G1673" i="1"/>
  <c r="F1673" i="1"/>
  <c r="J1673" i="1" s="1"/>
  <c r="H1672" i="1"/>
  <c r="G1672" i="1"/>
  <c r="F1672" i="1"/>
  <c r="J1672" i="1" s="1"/>
  <c r="H1671" i="1"/>
  <c r="G1671" i="1"/>
  <c r="F1671" i="1"/>
  <c r="J1671" i="1" s="1"/>
  <c r="H1670" i="1"/>
  <c r="G1670" i="1"/>
  <c r="F1670" i="1"/>
  <c r="J1670" i="1" s="1"/>
  <c r="H1669" i="1"/>
  <c r="G1669" i="1"/>
  <c r="F1669" i="1"/>
  <c r="J1669" i="1" s="1"/>
  <c r="H1668" i="1"/>
  <c r="G1668" i="1"/>
  <c r="F1668" i="1"/>
  <c r="J1668" i="1" s="1"/>
  <c r="H1667" i="1"/>
  <c r="G1667" i="1"/>
  <c r="F1667" i="1"/>
  <c r="J1667" i="1" s="1"/>
  <c r="H1666" i="1"/>
  <c r="G1666" i="1"/>
  <c r="F1666" i="1"/>
  <c r="J1666" i="1" s="1"/>
  <c r="H1665" i="1"/>
  <c r="G1665" i="1"/>
  <c r="F1665" i="1"/>
  <c r="J1665" i="1" s="1"/>
  <c r="H1664" i="1"/>
  <c r="G1664" i="1"/>
  <c r="F1664" i="1"/>
  <c r="J1664" i="1" s="1"/>
  <c r="H1663" i="1"/>
  <c r="G1663" i="1"/>
  <c r="F1663" i="1"/>
  <c r="J1663" i="1" s="1"/>
  <c r="H1662" i="1"/>
  <c r="G1662" i="1"/>
  <c r="F1662" i="1"/>
  <c r="J1662" i="1" s="1"/>
  <c r="H1661" i="1"/>
  <c r="G1661" i="1"/>
  <c r="F1661" i="1"/>
  <c r="J1661" i="1" s="1"/>
  <c r="H1660" i="1"/>
  <c r="G1660" i="1"/>
  <c r="F1660" i="1"/>
  <c r="J1660" i="1" s="1"/>
  <c r="H1659" i="1"/>
  <c r="G1659" i="1"/>
  <c r="F1659" i="1"/>
  <c r="J1659" i="1" s="1"/>
  <c r="H1658" i="1"/>
  <c r="G1658" i="1"/>
  <c r="F1658" i="1"/>
  <c r="J1658" i="1" s="1"/>
  <c r="H1657" i="1"/>
  <c r="G1657" i="1"/>
  <c r="F1657" i="1"/>
  <c r="J1657" i="1" s="1"/>
  <c r="H1656" i="1"/>
  <c r="G1656" i="1"/>
  <c r="F1656" i="1"/>
  <c r="J1656" i="1" s="1"/>
  <c r="H1655" i="1"/>
  <c r="G1655" i="1"/>
  <c r="F1655" i="1"/>
  <c r="J1655" i="1" s="1"/>
  <c r="H1654" i="1"/>
  <c r="G1654" i="1"/>
  <c r="F1654" i="1"/>
  <c r="J1654" i="1" s="1"/>
  <c r="H1653" i="1"/>
  <c r="G1653" i="1"/>
  <c r="F1653" i="1"/>
  <c r="J1653" i="1" s="1"/>
  <c r="H1652" i="1"/>
  <c r="G1652" i="1"/>
  <c r="F1652" i="1"/>
  <c r="J1652" i="1" s="1"/>
  <c r="H1651" i="1"/>
  <c r="G1651" i="1"/>
  <c r="F1651" i="1"/>
  <c r="J1651" i="1" s="1"/>
  <c r="H1650" i="1"/>
  <c r="G1650" i="1"/>
  <c r="F1650" i="1"/>
  <c r="J1650" i="1" s="1"/>
  <c r="H1649" i="1"/>
  <c r="G1649" i="1"/>
  <c r="F1649" i="1"/>
  <c r="J1649" i="1" s="1"/>
  <c r="H1648" i="1"/>
  <c r="G1648" i="1"/>
  <c r="F1648" i="1"/>
  <c r="J1648" i="1" s="1"/>
  <c r="H1647" i="1"/>
  <c r="G1647" i="1"/>
  <c r="F1647" i="1"/>
  <c r="J1647" i="1" s="1"/>
  <c r="H1646" i="1"/>
  <c r="G1646" i="1"/>
  <c r="F1646" i="1"/>
  <c r="J1646" i="1" s="1"/>
  <c r="H1645" i="1"/>
  <c r="G1645" i="1"/>
  <c r="F1645" i="1"/>
  <c r="J1645" i="1" s="1"/>
  <c r="H1644" i="1"/>
  <c r="G1644" i="1"/>
  <c r="F1644" i="1"/>
  <c r="J1644" i="1" s="1"/>
  <c r="H1643" i="1"/>
  <c r="G1643" i="1"/>
  <c r="F1643" i="1"/>
  <c r="J1643" i="1" s="1"/>
  <c r="H1642" i="1"/>
  <c r="G1642" i="1"/>
  <c r="F1642" i="1"/>
  <c r="J1642" i="1" s="1"/>
  <c r="H1641" i="1"/>
  <c r="G1641" i="1"/>
  <c r="F1641" i="1"/>
  <c r="J1641" i="1" s="1"/>
  <c r="H1640" i="1"/>
  <c r="G1640" i="1"/>
  <c r="F1640" i="1"/>
  <c r="J1640" i="1" s="1"/>
  <c r="H1639" i="1"/>
  <c r="G1639" i="1"/>
  <c r="F1639" i="1"/>
  <c r="J1639" i="1" s="1"/>
  <c r="H1638" i="1"/>
  <c r="G1638" i="1"/>
  <c r="F1638" i="1"/>
  <c r="J1638" i="1" s="1"/>
  <c r="H1637" i="1"/>
  <c r="G1637" i="1"/>
  <c r="F1637" i="1"/>
  <c r="J1637" i="1" s="1"/>
  <c r="H1636" i="1"/>
  <c r="G1636" i="1"/>
  <c r="F1636" i="1"/>
  <c r="J1636" i="1" s="1"/>
  <c r="H1635" i="1"/>
  <c r="G1635" i="1"/>
  <c r="F1635" i="1"/>
  <c r="J1635" i="1" s="1"/>
  <c r="H1634" i="1"/>
  <c r="G1634" i="1"/>
  <c r="F1634" i="1"/>
  <c r="J1634" i="1" s="1"/>
  <c r="H1633" i="1"/>
  <c r="G1633" i="1"/>
  <c r="F1633" i="1"/>
  <c r="J1633" i="1" s="1"/>
  <c r="H1632" i="1"/>
  <c r="G1632" i="1"/>
  <c r="F1632" i="1"/>
  <c r="J1632" i="1" s="1"/>
  <c r="H1631" i="1"/>
  <c r="G1631" i="1"/>
  <c r="F1631" i="1"/>
  <c r="J1631" i="1" s="1"/>
  <c r="H1630" i="1"/>
  <c r="G1630" i="1"/>
  <c r="F1630" i="1"/>
  <c r="J1630" i="1" s="1"/>
  <c r="H1629" i="1"/>
  <c r="G1629" i="1"/>
  <c r="F1629" i="1"/>
  <c r="J1629" i="1" s="1"/>
  <c r="H1628" i="1"/>
  <c r="G1628" i="1"/>
  <c r="F1628" i="1"/>
  <c r="J1628" i="1" s="1"/>
  <c r="H1627" i="1"/>
  <c r="G1627" i="1"/>
  <c r="F1627" i="1"/>
  <c r="J1627" i="1" s="1"/>
  <c r="H1626" i="1"/>
  <c r="G1626" i="1"/>
  <c r="F1626" i="1"/>
  <c r="J1626" i="1" s="1"/>
  <c r="H1625" i="1"/>
  <c r="G1625" i="1"/>
  <c r="F1625" i="1"/>
  <c r="J1625" i="1" s="1"/>
  <c r="H1624" i="1"/>
  <c r="G1624" i="1"/>
  <c r="F1624" i="1"/>
  <c r="J1624" i="1" s="1"/>
  <c r="H1623" i="1"/>
  <c r="G1623" i="1"/>
  <c r="F1623" i="1"/>
  <c r="J1623" i="1" s="1"/>
  <c r="H1622" i="1"/>
  <c r="G1622" i="1"/>
  <c r="F1622" i="1"/>
  <c r="J1622" i="1" s="1"/>
  <c r="H1621" i="1"/>
  <c r="G1621" i="1"/>
  <c r="F1621" i="1"/>
  <c r="J1621" i="1" s="1"/>
  <c r="H1620" i="1"/>
  <c r="G1620" i="1"/>
  <c r="F1620" i="1"/>
  <c r="J1620" i="1" s="1"/>
  <c r="H1619" i="1"/>
  <c r="G1619" i="1"/>
  <c r="F1619" i="1"/>
  <c r="J1619" i="1" s="1"/>
  <c r="H1618" i="1"/>
  <c r="G1618" i="1"/>
  <c r="F1618" i="1"/>
  <c r="J1618" i="1" s="1"/>
  <c r="H1617" i="1"/>
  <c r="G1617" i="1"/>
  <c r="F1617" i="1"/>
  <c r="J1617" i="1" s="1"/>
  <c r="H1616" i="1"/>
  <c r="G1616" i="1"/>
  <c r="F1616" i="1"/>
  <c r="J1616" i="1" s="1"/>
  <c r="H1615" i="1"/>
  <c r="G1615" i="1"/>
  <c r="F1615" i="1"/>
  <c r="J1615" i="1" s="1"/>
  <c r="H1614" i="1"/>
  <c r="G1614" i="1"/>
  <c r="F1614" i="1"/>
  <c r="J1614" i="1" s="1"/>
  <c r="H1613" i="1"/>
  <c r="G1613" i="1"/>
  <c r="F1613" i="1"/>
  <c r="J1613" i="1" s="1"/>
  <c r="H1612" i="1"/>
  <c r="G1612" i="1"/>
  <c r="F1612" i="1"/>
  <c r="J1612" i="1" s="1"/>
  <c r="H1611" i="1"/>
  <c r="G1611" i="1"/>
  <c r="F1611" i="1"/>
  <c r="J1611" i="1" s="1"/>
  <c r="H1610" i="1"/>
  <c r="G1610" i="1"/>
  <c r="F1610" i="1"/>
  <c r="J1610" i="1" s="1"/>
  <c r="H1609" i="1"/>
  <c r="G1609" i="1"/>
  <c r="F1609" i="1"/>
  <c r="J1609" i="1" s="1"/>
  <c r="H1608" i="1"/>
  <c r="G1608" i="1"/>
  <c r="F1608" i="1"/>
  <c r="J1608" i="1" s="1"/>
  <c r="H1607" i="1"/>
  <c r="G1607" i="1"/>
  <c r="F1607" i="1"/>
  <c r="J1607" i="1" s="1"/>
  <c r="H1606" i="1"/>
  <c r="G1606" i="1"/>
  <c r="F1606" i="1"/>
  <c r="J1606" i="1" s="1"/>
  <c r="H1605" i="1"/>
  <c r="G1605" i="1"/>
  <c r="F1605" i="1"/>
  <c r="J1605" i="1" s="1"/>
  <c r="H1604" i="1"/>
  <c r="G1604" i="1"/>
  <c r="F1604" i="1"/>
  <c r="J1604" i="1" s="1"/>
  <c r="H1603" i="1"/>
  <c r="G1603" i="1"/>
  <c r="F1603" i="1"/>
  <c r="J1603" i="1" s="1"/>
  <c r="H1602" i="1"/>
  <c r="G1602" i="1"/>
  <c r="F1602" i="1"/>
  <c r="J1602" i="1" s="1"/>
  <c r="H1601" i="1"/>
  <c r="G1601" i="1"/>
  <c r="F1601" i="1"/>
  <c r="J1601" i="1" s="1"/>
  <c r="H1600" i="1"/>
  <c r="G1600" i="1"/>
  <c r="F1600" i="1"/>
  <c r="J1600" i="1" s="1"/>
  <c r="H1599" i="1"/>
  <c r="G1599" i="1"/>
  <c r="F1599" i="1"/>
  <c r="J1599" i="1" s="1"/>
  <c r="H1598" i="1"/>
  <c r="G1598" i="1"/>
  <c r="F1598" i="1"/>
  <c r="J1598" i="1" s="1"/>
  <c r="H1597" i="1"/>
  <c r="G1597" i="1"/>
  <c r="F1597" i="1"/>
  <c r="J1597" i="1" s="1"/>
  <c r="H1596" i="1"/>
  <c r="G1596" i="1"/>
  <c r="F1596" i="1"/>
  <c r="J1596" i="1" s="1"/>
  <c r="H1595" i="1"/>
  <c r="G1595" i="1"/>
  <c r="F1595" i="1"/>
  <c r="J1595" i="1" s="1"/>
  <c r="H1594" i="1"/>
  <c r="G1594" i="1"/>
  <c r="F1594" i="1"/>
  <c r="J1594" i="1" s="1"/>
  <c r="H1593" i="1"/>
  <c r="G1593" i="1"/>
  <c r="F1593" i="1"/>
  <c r="J1593" i="1" s="1"/>
  <c r="H1592" i="1"/>
  <c r="G1592" i="1"/>
  <c r="F1592" i="1"/>
  <c r="J1592" i="1" s="1"/>
  <c r="H1591" i="1"/>
  <c r="G1591" i="1"/>
  <c r="F1591" i="1"/>
  <c r="J1591" i="1" s="1"/>
  <c r="H1590" i="1"/>
  <c r="G1590" i="1"/>
  <c r="F1590" i="1"/>
  <c r="J1590" i="1" s="1"/>
  <c r="H1589" i="1"/>
  <c r="G1589" i="1"/>
  <c r="F1589" i="1"/>
  <c r="J1589" i="1" s="1"/>
  <c r="H1588" i="1"/>
  <c r="G1588" i="1"/>
  <c r="F1588" i="1"/>
  <c r="J1588" i="1" s="1"/>
  <c r="H1587" i="1"/>
  <c r="G1587" i="1"/>
  <c r="F1587" i="1"/>
  <c r="J1587" i="1" s="1"/>
  <c r="H1586" i="1"/>
  <c r="G1586" i="1"/>
  <c r="F1586" i="1"/>
  <c r="J1586" i="1" s="1"/>
  <c r="H1585" i="1"/>
  <c r="G1585" i="1"/>
  <c r="F1585" i="1"/>
  <c r="J1585" i="1" s="1"/>
  <c r="H1584" i="1"/>
  <c r="G1584" i="1"/>
  <c r="F1584" i="1"/>
  <c r="J1584" i="1" s="1"/>
  <c r="H1583" i="1"/>
  <c r="G1583" i="1"/>
  <c r="F1583" i="1"/>
  <c r="J1583" i="1" s="1"/>
  <c r="H1582" i="1"/>
  <c r="G1582" i="1"/>
  <c r="F1582" i="1"/>
  <c r="J1582" i="1" s="1"/>
  <c r="H1581" i="1"/>
  <c r="G1581" i="1"/>
  <c r="F1581" i="1"/>
  <c r="J1581" i="1" s="1"/>
  <c r="H1580" i="1"/>
  <c r="G1580" i="1"/>
  <c r="F1580" i="1"/>
  <c r="J1580" i="1" s="1"/>
  <c r="H1579" i="1"/>
  <c r="G1579" i="1"/>
  <c r="F1579" i="1"/>
  <c r="J1579" i="1" s="1"/>
  <c r="H1578" i="1"/>
  <c r="G1578" i="1"/>
  <c r="F1578" i="1"/>
  <c r="J1578" i="1" s="1"/>
  <c r="H1577" i="1"/>
  <c r="G1577" i="1"/>
  <c r="F1577" i="1"/>
  <c r="J1577" i="1" s="1"/>
  <c r="H1576" i="1"/>
  <c r="G1576" i="1"/>
  <c r="F1576" i="1"/>
  <c r="J1576" i="1" s="1"/>
  <c r="H1575" i="1"/>
  <c r="G1575" i="1"/>
  <c r="F1575" i="1"/>
  <c r="J1575" i="1" s="1"/>
  <c r="H1574" i="1"/>
  <c r="G1574" i="1"/>
  <c r="F1574" i="1"/>
  <c r="J1574" i="1" s="1"/>
  <c r="H1573" i="1"/>
  <c r="G1573" i="1"/>
  <c r="F1573" i="1"/>
  <c r="J1573" i="1" s="1"/>
  <c r="H1572" i="1"/>
  <c r="G1572" i="1"/>
  <c r="F1572" i="1"/>
  <c r="J1572" i="1" s="1"/>
  <c r="H1571" i="1"/>
  <c r="G1571" i="1"/>
  <c r="F1571" i="1"/>
  <c r="J1571" i="1" s="1"/>
  <c r="H1570" i="1"/>
  <c r="G1570" i="1"/>
  <c r="F1570" i="1"/>
  <c r="J1570" i="1" s="1"/>
  <c r="H1569" i="1"/>
  <c r="G1569" i="1"/>
  <c r="F1569" i="1"/>
  <c r="J1569" i="1" s="1"/>
  <c r="H1568" i="1"/>
  <c r="G1568" i="1"/>
  <c r="F1568" i="1"/>
  <c r="J1568" i="1" s="1"/>
  <c r="H1567" i="1"/>
  <c r="G1567" i="1"/>
  <c r="F1567" i="1"/>
  <c r="J1567" i="1" s="1"/>
  <c r="H1566" i="1"/>
  <c r="G1566" i="1"/>
  <c r="F1566" i="1"/>
  <c r="J1566" i="1" s="1"/>
  <c r="H1565" i="1"/>
  <c r="G1565" i="1"/>
  <c r="F1565" i="1"/>
  <c r="J1565" i="1" s="1"/>
  <c r="H1564" i="1"/>
  <c r="G1564" i="1"/>
  <c r="F1564" i="1"/>
  <c r="J1564" i="1" s="1"/>
  <c r="H1563" i="1"/>
  <c r="G1563" i="1"/>
  <c r="F1563" i="1"/>
  <c r="J1563" i="1" s="1"/>
  <c r="H1562" i="1"/>
  <c r="G1562" i="1"/>
  <c r="F1562" i="1"/>
  <c r="J1562" i="1" s="1"/>
  <c r="H1561" i="1"/>
  <c r="G1561" i="1"/>
  <c r="F1561" i="1"/>
  <c r="J1561" i="1" s="1"/>
  <c r="H1560" i="1"/>
  <c r="G1560" i="1"/>
  <c r="F1560" i="1"/>
  <c r="J1560" i="1" s="1"/>
  <c r="H1559" i="1"/>
  <c r="G1559" i="1"/>
  <c r="F1559" i="1"/>
  <c r="J1559" i="1" s="1"/>
  <c r="H1558" i="1"/>
  <c r="G1558" i="1"/>
  <c r="F1558" i="1"/>
  <c r="J1558" i="1" s="1"/>
  <c r="H1557" i="1"/>
  <c r="G1557" i="1"/>
  <c r="F1557" i="1"/>
  <c r="J1557" i="1" s="1"/>
  <c r="H1556" i="1"/>
  <c r="G1556" i="1"/>
  <c r="F1556" i="1"/>
  <c r="J1556" i="1" s="1"/>
  <c r="H1555" i="1"/>
  <c r="G1555" i="1"/>
  <c r="F1555" i="1"/>
  <c r="J1555" i="1" s="1"/>
  <c r="H1554" i="1"/>
  <c r="G1554" i="1"/>
  <c r="F1554" i="1"/>
  <c r="J1554" i="1" s="1"/>
  <c r="H1553" i="1"/>
  <c r="G1553" i="1"/>
  <c r="F1553" i="1"/>
  <c r="J1553" i="1" s="1"/>
  <c r="H1552" i="1"/>
  <c r="G1552" i="1"/>
  <c r="F1552" i="1"/>
  <c r="J1552" i="1" s="1"/>
  <c r="H1551" i="1"/>
  <c r="G1551" i="1"/>
  <c r="F1551" i="1"/>
  <c r="J1551" i="1" s="1"/>
  <c r="H1550" i="1"/>
  <c r="G1550" i="1"/>
  <c r="F1550" i="1"/>
  <c r="J1550" i="1" s="1"/>
  <c r="H1549" i="1"/>
  <c r="G1549" i="1"/>
  <c r="F1549" i="1"/>
  <c r="J1549" i="1" s="1"/>
  <c r="H1548" i="1"/>
  <c r="G1548" i="1"/>
  <c r="F1548" i="1"/>
  <c r="J1548" i="1" s="1"/>
  <c r="H1547" i="1"/>
  <c r="G1547" i="1"/>
  <c r="F1547" i="1"/>
  <c r="J1547" i="1" s="1"/>
  <c r="H1546" i="1"/>
  <c r="G1546" i="1"/>
  <c r="F1546" i="1"/>
  <c r="J1546" i="1" s="1"/>
  <c r="H1545" i="1"/>
  <c r="G1545" i="1"/>
  <c r="F1545" i="1"/>
  <c r="J1545" i="1" s="1"/>
  <c r="H1544" i="1"/>
  <c r="G1544" i="1"/>
  <c r="F1544" i="1"/>
  <c r="J1544" i="1" s="1"/>
  <c r="H1543" i="1"/>
  <c r="G1543" i="1"/>
  <c r="F1543" i="1"/>
  <c r="J1543" i="1" s="1"/>
  <c r="H1542" i="1"/>
  <c r="G1542" i="1"/>
  <c r="F1542" i="1"/>
  <c r="J1542" i="1" s="1"/>
  <c r="H1541" i="1"/>
  <c r="G1541" i="1"/>
  <c r="F1541" i="1"/>
  <c r="J1541" i="1" s="1"/>
  <c r="H1540" i="1"/>
  <c r="G1540" i="1"/>
  <c r="F1540" i="1"/>
  <c r="J1540" i="1" s="1"/>
  <c r="H1539" i="1"/>
  <c r="G1539" i="1"/>
  <c r="F1539" i="1"/>
  <c r="J1539" i="1" s="1"/>
  <c r="H1538" i="1"/>
  <c r="G1538" i="1"/>
  <c r="F1538" i="1"/>
  <c r="J1538" i="1" s="1"/>
  <c r="H1537" i="1"/>
  <c r="G1537" i="1"/>
  <c r="F1537" i="1"/>
  <c r="J1537" i="1" s="1"/>
  <c r="H1536" i="1"/>
  <c r="G1536" i="1"/>
  <c r="F1536" i="1"/>
  <c r="J1536" i="1" s="1"/>
  <c r="H1535" i="1"/>
  <c r="G1535" i="1"/>
  <c r="F1535" i="1"/>
  <c r="J1535" i="1" s="1"/>
  <c r="H1534" i="1"/>
  <c r="G1534" i="1"/>
  <c r="F1534" i="1"/>
  <c r="J1534" i="1" s="1"/>
  <c r="H1533" i="1"/>
  <c r="G1533" i="1"/>
  <c r="F1533" i="1"/>
  <c r="J1533" i="1" s="1"/>
  <c r="H1532" i="1"/>
  <c r="G1532" i="1"/>
  <c r="F1532" i="1"/>
  <c r="J1532" i="1" s="1"/>
  <c r="H1531" i="1"/>
  <c r="G1531" i="1"/>
  <c r="F1531" i="1"/>
  <c r="J1531" i="1" s="1"/>
  <c r="H1530" i="1"/>
  <c r="G1530" i="1"/>
  <c r="F1530" i="1"/>
  <c r="J1530" i="1" s="1"/>
  <c r="H1529" i="1"/>
  <c r="G1529" i="1"/>
  <c r="F1529" i="1"/>
  <c r="J1529" i="1" s="1"/>
  <c r="H1528" i="1"/>
  <c r="G1528" i="1"/>
  <c r="F1528" i="1"/>
  <c r="J1528" i="1" s="1"/>
  <c r="H1527" i="1"/>
  <c r="G1527" i="1"/>
  <c r="F1527" i="1"/>
  <c r="J1527" i="1" s="1"/>
  <c r="H1526" i="1"/>
  <c r="G1526" i="1"/>
  <c r="F1526" i="1"/>
  <c r="J1526" i="1" s="1"/>
  <c r="H1525" i="1"/>
  <c r="G1525" i="1"/>
  <c r="F1525" i="1"/>
  <c r="J1525" i="1" s="1"/>
  <c r="H1524" i="1"/>
  <c r="G1524" i="1"/>
  <c r="F1524" i="1"/>
  <c r="J1524" i="1" s="1"/>
  <c r="H1523" i="1"/>
  <c r="G1523" i="1"/>
  <c r="F1523" i="1"/>
  <c r="J1523" i="1" s="1"/>
  <c r="H1522" i="1"/>
  <c r="G1522" i="1"/>
  <c r="F1522" i="1"/>
  <c r="J1522" i="1" s="1"/>
  <c r="H1521" i="1"/>
  <c r="G1521" i="1"/>
  <c r="F1521" i="1"/>
  <c r="J1521" i="1" s="1"/>
  <c r="H1520" i="1"/>
  <c r="G1520" i="1"/>
  <c r="F1520" i="1"/>
  <c r="J1520" i="1" s="1"/>
  <c r="H1519" i="1"/>
  <c r="G1519" i="1"/>
  <c r="F1519" i="1"/>
  <c r="J1519" i="1" s="1"/>
  <c r="H1518" i="1"/>
  <c r="G1518" i="1"/>
  <c r="F1518" i="1"/>
  <c r="J1518" i="1" s="1"/>
  <c r="H1517" i="1"/>
  <c r="G1517" i="1"/>
  <c r="F1517" i="1"/>
  <c r="J1517" i="1" s="1"/>
  <c r="H1516" i="1"/>
  <c r="G1516" i="1"/>
  <c r="F1516" i="1"/>
  <c r="J1516" i="1" s="1"/>
  <c r="H1515" i="1"/>
  <c r="G1515" i="1"/>
  <c r="F1515" i="1"/>
  <c r="J1515" i="1" s="1"/>
  <c r="H1514" i="1"/>
  <c r="G1514" i="1"/>
  <c r="F1514" i="1"/>
  <c r="J1514" i="1" s="1"/>
  <c r="H1513" i="1"/>
  <c r="G1513" i="1"/>
  <c r="F1513" i="1"/>
  <c r="J1513" i="1" s="1"/>
  <c r="H1512" i="1"/>
  <c r="G1512" i="1"/>
  <c r="F1512" i="1"/>
  <c r="J1512" i="1" s="1"/>
  <c r="H1511" i="1"/>
  <c r="G1511" i="1"/>
  <c r="F1511" i="1"/>
  <c r="J1511" i="1" s="1"/>
  <c r="H1510" i="1"/>
  <c r="G1510" i="1"/>
  <c r="F1510" i="1"/>
  <c r="J1510" i="1" s="1"/>
  <c r="H1509" i="1"/>
  <c r="G1509" i="1"/>
  <c r="F1509" i="1"/>
  <c r="J1509" i="1" s="1"/>
  <c r="H1508" i="1"/>
  <c r="G1508" i="1"/>
  <c r="F1508" i="1"/>
  <c r="J1508" i="1" s="1"/>
  <c r="H1507" i="1"/>
  <c r="G1507" i="1"/>
  <c r="F1507" i="1"/>
  <c r="J1507" i="1" s="1"/>
  <c r="H1506" i="1"/>
  <c r="G1506" i="1"/>
  <c r="F1506" i="1"/>
  <c r="J1506" i="1" s="1"/>
  <c r="H1505" i="1"/>
  <c r="G1505" i="1"/>
  <c r="F1505" i="1"/>
  <c r="J1505" i="1" s="1"/>
  <c r="H1504" i="1"/>
  <c r="G1504" i="1"/>
  <c r="F1504" i="1"/>
  <c r="J1504" i="1" s="1"/>
  <c r="H1503" i="1"/>
  <c r="G1503" i="1"/>
  <c r="F1503" i="1"/>
  <c r="J1503" i="1" s="1"/>
  <c r="H1502" i="1"/>
  <c r="G1502" i="1"/>
  <c r="F1502" i="1"/>
  <c r="J1502" i="1" s="1"/>
  <c r="H1501" i="1"/>
  <c r="G1501" i="1"/>
  <c r="F1501" i="1"/>
  <c r="J1501" i="1" s="1"/>
  <c r="H1500" i="1"/>
  <c r="G1500" i="1"/>
  <c r="F1500" i="1"/>
  <c r="J1500" i="1" s="1"/>
  <c r="H1499" i="1"/>
  <c r="G1499" i="1"/>
  <c r="F1499" i="1"/>
  <c r="J1499" i="1" s="1"/>
  <c r="H1498" i="1"/>
  <c r="G1498" i="1"/>
  <c r="F1498" i="1"/>
  <c r="J1498" i="1" s="1"/>
  <c r="H1497" i="1"/>
  <c r="G1497" i="1"/>
  <c r="F1497" i="1"/>
  <c r="J1497" i="1" s="1"/>
  <c r="H1496" i="1"/>
  <c r="G1496" i="1"/>
  <c r="F1496" i="1"/>
  <c r="J1496" i="1" s="1"/>
  <c r="H1495" i="1"/>
  <c r="G1495" i="1"/>
  <c r="F1495" i="1"/>
  <c r="J1495" i="1" s="1"/>
  <c r="H1494" i="1"/>
  <c r="G1494" i="1"/>
  <c r="F1494" i="1"/>
  <c r="J1494" i="1" s="1"/>
  <c r="H1493" i="1"/>
  <c r="G1493" i="1"/>
  <c r="F1493" i="1"/>
  <c r="J1493" i="1" s="1"/>
  <c r="H1492" i="1"/>
  <c r="G1492" i="1"/>
  <c r="F1492" i="1"/>
  <c r="J1492" i="1" s="1"/>
  <c r="H1491" i="1"/>
  <c r="G1491" i="1"/>
  <c r="F1491" i="1"/>
  <c r="J1491" i="1" s="1"/>
  <c r="H1490" i="1"/>
  <c r="G1490" i="1"/>
  <c r="F1490" i="1"/>
  <c r="J1490" i="1" s="1"/>
  <c r="H1489" i="1"/>
  <c r="G1489" i="1"/>
  <c r="F1489" i="1"/>
  <c r="J1489" i="1" s="1"/>
  <c r="H1488" i="1"/>
  <c r="G1488" i="1"/>
  <c r="F1488" i="1"/>
  <c r="J1488" i="1" s="1"/>
  <c r="H1487" i="1"/>
  <c r="G1487" i="1"/>
  <c r="F1487" i="1"/>
  <c r="J1487" i="1" s="1"/>
  <c r="H1486" i="1"/>
  <c r="G1486" i="1"/>
  <c r="F1486" i="1"/>
  <c r="J1486" i="1" s="1"/>
  <c r="H1485" i="1"/>
  <c r="G1485" i="1"/>
  <c r="F1485" i="1"/>
  <c r="J1485" i="1" s="1"/>
  <c r="H1484" i="1"/>
  <c r="G1484" i="1"/>
  <c r="F1484" i="1"/>
  <c r="J1484" i="1" s="1"/>
  <c r="H1483" i="1"/>
  <c r="G1483" i="1"/>
  <c r="F1483" i="1"/>
  <c r="J1483" i="1" s="1"/>
  <c r="H1482" i="1"/>
  <c r="G1482" i="1"/>
  <c r="F1482" i="1"/>
  <c r="J1482" i="1" s="1"/>
  <c r="H1481" i="1"/>
  <c r="G1481" i="1"/>
  <c r="F1481" i="1"/>
  <c r="J1481" i="1" s="1"/>
  <c r="H1480" i="1"/>
  <c r="G1480" i="1"/>
  <c r="F1480" i="1"/>
  <c r="J1480" i="1" s="1"/>
  <c r="H1479" i="1"/>
  <c r="G1479" i="1"/>
  <c r="F1479" i="1"/>
  <c r="J1479" i="1" s="1"/>
  <c r="H1478" i="1"/>
  <c r="G1478" i="1"/>
  <c r="F1478" i="1"/>
  <c r="J1478" i="1" s="1"/>
  <c r="H1477" i="1"/>
  <c r="G1477" i="1"/>
  <c r="F1477" i="1"/>
  <c r="J1477" i="1" s="1"/>
  <c r="H1476" i="1"/>
  <c r="G1476" i="1"/>
  <c r="F1476" i="1"/>
  <c r="J1476" i="1" s="1"/>
  <c r="H1475" i="1"/>
  <c r="G1475" i="1"/>
  <c r="F1475" i="1"/>
  <c r="J1475" i="1" s="1"/>
  <c r="H1474" i="1"/>
  <c r="G1474" i="1"/>
  <c r="F1474" i="1"/>
  <c r="J1474" i="1" s="1"/>
  <c r="H1473" i="1"/>
  <c r="G1473" i="1"/>
  <c r="F1473" i="1"/>
  <c r="J1473" i="1" s="1"/>
  <c r="H1472" i="1"/>
  <c r="G1472" i="1"/>
  <c r="F1472" i="1"/>
  <c r="J1472" i="1" s="1"/>
  <c r="H1471" i="1"/>
  <c r="G1471" i="1"/>
  <c r="F1471" i="1"/>
  <c r="J1471" i="1" s="1"/>
  <c r="H1470" i="1"/>
  <c r="G1470" i="1"/>
  <c r="F1470" i="1"/>
  <c r="J1470" i="1" s="1"/>
  <c r="H1469" i="1"/>
  <c r="G1469" i="1"/>
  <c r="F1469" i="1"/>
  <c r="J1469" i="1" s="1"/>
  <c r="H1468" i="1"/>
  <c r="G1468" i="1"/>
  <c r="F1468" i="1"/>
  <c r="J1468" i="1" s="1"/>
  <c r="H1467" i="1"/>
  <c r="G1467" i="1"/>
  <c r="F1467" i="1"/>
  <c r="J1467" i="1" s="1"/>
  <c r="H1466" i="1"/>
  <c r="G1466" i="1"/>
  <c r="F1466" i="1"/>
  <c r="J1466" i="1" s="1"/>
  <c r="H1465" i="1"/>
  <c r="G1465" i="1"/>
  <c r="F1465" i="1"/>
  <c r="J1465" i="1" s="1"/>
  <c r="H1464" i="1"/>
  <c r="G1464" i="1"/>
  <c r="F1464" i="1"/>
  <c r="J1464" i="1" s="1"/>
  <c r="H1463" i="1"/>
  <c r="G1463" i="1"/>
  <c r="F1463" i="1"/>
  <c r="J1463" i="1" s="1"/>
  <c r="H1462" i="1"/>
  <c r="G1462" i="1"/>
  <c r="F1462" i="1"/>
  <c r="J1462" i="1" s="1"/>
  <c r="H1461" i="1"/>
  <c r="G1461" i="1"/>
  <c r="F1461" i="1"/>
  <c r="J1461" i="1" s="1"/>
  <c r="H1460" i="1"/>
  <c r="G1460" i="1"/>
  <c r="F1460" i="1"/>
  <c r="J1460" i="1" s="1"/>
  <c r="H1459" i="1"/>
  <c r="G1459" i="1"/>
  <c r="F1459" i="1"/>
  <c r="J1459" i="1" s="1"/>
  <c r="H1458" i="1"/>
  <c r="G1458" i="1"/>
  <c r="F1458" i="1"/>
  <c r="J1458" i="1" s="1"/>
  <c r="H1457" i="1"/>
  <c r="G1457" i="1"/>
  <c r="F1457" i="1"/>
  <c r="J1457" i="1" s="1"/>
  <c r="H1456" i="1"/>
  <c r="G1456" i="1"/>
  <c r="F1456" i="1"/>
  <c r="J1456" i="1" s="1"/>
  <c r="H1455" i="1"/>
  <c r="G1455" i="1"/>
  <c r="F1455" i="1"/>
  <c r="J1455" i="1" s="1"/>
  <c r="H1454" i="1"/>
  <c r="G1454" i="1"/>
  <c r="F1454" i="1"/>
  <c r="J1454" i="1" s="1"/>
  <c r="H1453" i="1"/>
  <c r="G1453" i="1"/>
  <c r="F1453" i="1"/>
  <c r="J1453" i="1" s="1"/>
  <c r="H1452" i="1"/>
  <c r="G1452" i="1"/>
  <c r="F1452" i="1"/>
  <c r="J1452" i="1" s="1"/>
  <c r="H1451" i="1"/>
  <c r="G1451" i="1"/>
  <c r="F1451" i="1"/>
  <c r="J1451" i="1" s="1"/>
  <c r="H1450" i="1"/>
  <c r="G1450" i="1"/>
  <c r="F1450" i="1"/>
  <c r="J1450" i="1" s="1"/>
  <c r="H1449" i="1"/>
  <c r="G1449" i="1"/>
  <c r="F1449" i="1"/>
  <c r="J1449" i="1" s="1"/>
  <c r="H1448" i="1"/>
  <c r="G1448" i="1"/>
  <c r="F1448" i="1"/>
  <c r="J1448" i="1" s="1"/>
  <c r="H1447" i="1"/>
  <c r="G1447" i="1"/>
  <c r="F1447" i="1"/>
  <c r="J1447" i="1" s="1"/>
  <c r="H1446" i="1"/>
  <c r="G1446" i="1"/>
  <c r="F1446" i="1"/>
  <c r="J1446" i="1" s="1"/>
  <c r="H1445" i="1"/>
  <c r="G1445" i="1"/>
  <c r="F1445" i="1"/>
  <c r="J1445" i="1" s="1"/>
  <c r="H1444" i="1"/>
  <c r="G1444" i="1"/>
  <c r="F1444" i="1"/>
  <c r="J1444" i="1" s="1"/>
  <c r="H1443" i="1"/>
  <c r="G1443" i="1"/>
  <c r="F1443" i="1"/>
  <c r="J1443" i="1" s="1"/>
  <c r="H1442" i="1"/>
  <c r="G1442" i="1"/>
  <c r="F1442" i="1"/>
  <c r="J1442" i="1" s="1"/>
  <c r="H1441" i="1"/>
  <c r="G1441" i="1"/>
  <c r="F1441" i="1"/>
  <c r="J1441" i="1" s="1"/>
  <c r="H1440" i="1"/>
  <c r="G1440" i="1"/>
  <c r="F1440" i="1"/>
  <c r="J1440" i="1" s="1"/>
  <c r="H1439" i="1"/>
  <c r="G1439" i="1"/>
  <c r="F1439" i="1"/>
  <c r="J1439" i="1" s="1"/>
  <c r="H1438" i="1"/>
  <c r="G1438" i="1"/>
  <c r="F1438" i="1"/>
  <c r="J1438" i="1" s="1"/>
  <c r="H1437" i="1"/>
  <c r="G1437" i="1"/>
  <c r="F1437" i="1"/>
  <c r="J1437" i="1" s="1"/>
  <c r="H1436" i="1"/>
  <c r="G1436" i="1"/>
  <c r="F1436" i="1"/>
  <c r="J1436" i="1" s="1"/>
  <c r="H1435" i="1"/>
  <c r="G1435" i="1"/>
  <c r="F1435" i="1"/>
  <c r="J1435" i="1" s="1"/>
  <c r="H1434" i="1"/>
  <c r="G1434" i="1"/>
  <c r="F1434" i="1"/>
  <c r="J1434" i="1" s="1"/>
  <c r="H1433" i="1"/>
  <c r="G1433" i="1"/>
  <c r="F1433" i="1"/>
  <c r="J1433" i="1" s="1"/>
  <c r="H1432" i="1"/>
  <c r="G1432" i="1"/>
  <c r="F1432" i="1"/>
  <c r="J1432" i="1" s="1"/>
  <c r="H1431" i="1"/>
  <c r="G1431" i="1"/>
  <c r="F1431" i="1"/>
  <c r="J1431" i="1" s="1"/>
  <c r="H1430" i="1"/>
  <c r="G1430" i="1"/>
  <c r="F1430" i="1"/>
  <c r="J1430" i="1" s="1"/>
  <c r="H1429" i="1"/>
  <c r="G1429" i="1"/>
  <c r="F1429" i="1"/>
  <c r="J1429" i="1" s="1"/>
  <c r="H1428" i="1"/>
  <c r="G1428" i="1"/>
  <c r="F1428" i="1"/>
  <c r="J1428" i="1" s="1"/>
  <c r="H1427" i="1"/>
  <c r="G1427" i="1"/>
  <c r="F1427" i="1"/>
  <c r="J1427" i="1" s="1"/>
  <c r="H1426" i="1"/>
  <c r="G1426" i="1"/>
  <c r="F1426" i="1"/>
  <c r="J1426" i="1" s="1"/>
  <c r="H1425" i="1"/>
  <c r="G1425" i="1"/>
  <c r="F1425" i="1"/>
  <c r="J1425" i="1" s="1"/>
  <c r="H1424" i="1"/>
  <c r="G1424" i="1"/>
  <c r="F1424" i="1"/>
  <c r="J1424" i="1" s="1"/>
  <c r="H1423" i="1"/>
  <c r="G1423" i="1"/>
  <c r="F1423" i="1"/>
  <c r="J1423" i="1" s="1"/>
  <c r="H1422" i="1"/>
  <c r="G1422" i="1"/>
  <c r="F1422" i="1"/>
  <c r="J1422" i="1" s="1"/>
  <c r="H1421" i="1"/>
  <c r="G1421" i="1"/>
  <c r="F1421" i="1"/>
  <c r="J1421" i="1" s="1"/>
  <c r="H1420" i="1"/>
  <c r="G1420" i="1"/>
  <c r="F1420" i="1"/>
  <c r="J1420" i="1" s="1"/>
  <c r="H1419" i="1"/>
  <c r="G1419" i="1"/>
  <c r="F1419" i="1"/>
  <c r="J1419" i="1" s="1"/>
  <c r="H1418" i="1"/>
  <c r="G1418" i="1"/>
  <c r="F1418" i="1"/>
  <c r="J1418" i="1" s="1"/>
  <c r="H1417" i="1"/>
  <c r="G1417" i="1"/>
  <c r="F1417" i="1"/>
  <c r="J1417" i="1" s="1"/>
  <c r="H1416" i="1"/>
  <c r="G1416" i="1"/>
  <c r="F1416" i="1"/>
  <c r="J1416" i="1" s="1"/>
  <c r="H1415" i="1"/>
  <c r="G1415" i="1"/>
  <c r="F1415" i="1"/>
  <c r="J1415" i="1" s="1"/>
  <c r="H1414" i="1"/>
  <c r="G1414" i="1"/>
  <c r="F1414" i="1"/>
  <c r="J1414" i="1" s="1"/>
  <c r="H1413" i="1"/>
  <c r="G1413" i="1"/>
  <c r="F1413" i="1"/>
  <c r="J1413" i="1" s="1"/>
  <c r="H1412" i="1"/>
  <c r="G1412" i="1"/>
  <c r="F1412" i="1"/>
  <c r="J1412" i="1" s="1"/>
  <c r="H1411" i="1"/>
  <c r="G1411" i="1"/>
  <c r="F1411" i="1"/>
  <c r="J1411" i="1" s="1"/>
  <c r="H1410" i="1"/>
  <c r="G1410" i="1"/>
  <c r="F1410" i="1"/>
  <c r="J1410" i="1" s="1"/>
  <c r="H1409" i="1"/>
  <c r="G1409" i="1"/>
  <c r="F1409" i="1"/>
  <c r="J1409" i="1" s="1"/>
  <c r="H1408" i="1"/>
  <c r="G1408" i="1"/>
  <c r="F1408" i="1"/>
  <c r="J1408" i="1" s="1"/>
  <c r="H1407" i="1"/>
  <c r="G1407" i="1"/>
  <c r="F1407" i="1"/>
  <c r="J1407" i="1" s="1"/>
  <c r="H1406" i="1"/>
  <c r="G1406" i="1"/>
  <c r="F1406" i="1"/>
  <c r="J1406" i="1" s="1"/>
  <c r="H1405" i="1"/>
  <c r="G1405" i="1"/>
  <c r="F1405" i="1"/>
  <c r="J1405" i="1" s="1"/>
  <c r="H1404" i="1"/>
  <c r="G1404" i="1"/>
  <c r="F1404" i="1"/>
  <c r="J1404" i="1" s="1"/>
  <c r="H1403" i="1"/>
  <c r="G1403" i="1"/>
  <c r="F1403" i="1"/>
  <c r="J1403" i="1" s="1"/>
  <c r="H1402" i="1"/>
  <c r="G1402" i="1"/>
  <c r="F1402" i="1"/>
  <c r="J1402" i="1" s="1"/>
  <c r="H1401" i="1"/>
  <c r="G1401" i="1"/>
  <c r="F1401" i="1"/>
  <c r="J1401" i="1" s="1"/>
  <c r="H1400" i="1"/>
  <c r="G1400" i="1"/>
  <c r="F1400" i="1"/>
  <c r="J1400" i="1" s="1"/>
  <c r="H1399" i="1"/>
  <c r="G1399" i="1"/>
  <c r="F1399" i="1"/>
  <c r="J1399" i="1" s="1"/>
  <c r="H1398" i="1"/>
  <c r="G1398" i="1"/>
  <c r="F1398" i="1"/>
  <c r="J1398" i="1" s="1"/>
  <c r="H1397" i="1"/>
  <c r="G1397" i="1"/>
  <c r="F1397" i="1"/>
  <c r="J1397" i="1" s="1"/>
  <c r="H1396" i="1"/>
  <c r="G1396" i="1"/>
  <c r="F1396" i="1"/>
  <c r="J1396" i="1" s="1"/>
  <c r="H1395" i="1"/>
  <c r="G1395" i="1"/>
  <c r="F1395" i="1"/>
  <c r="J1395" i="1" s="1"/>
  <c r="H1394" i="1"/>
  <c r="G1394" i="1"/>
  <c r="F1394" i="1"/>
  <c r="J1394" i="1" s="1"/>
  <c r="H1393" i="1"/>
  <c r="G1393" i="1"/>
  <c r="F1393" i="1"/>
  <c r="J1393" i="1" s="1"/>
  <c r="H1392" i="1"/>
  <c r="G1392" i="1"/>
  <c r="F1392" i="1"/>
  <c r="J1392" i="1" s="1"/>
  <c r="H1391" i="1"/>
  <c r="G1391" i="1"/>
  <c r="F1391" i="1"/>
  <c r="J1391" i="1" s="1"/>
  <c r="H1390" i="1"/>
  <c r="G1390" i="1"/>
  <c r="F1390" i="1"/>
  <c r="J1390" i="1" s="1"/>
  <c r="H1389" i="1"/>
  <c r="G1389" i="1"/>
  <c r="F1389" i="1"/>
  <c r="J1389" i="1" s="1"/>
  <c r="H1388" i="1"/>
  <c r="G1388" i="1"/>
  <c r="F1388" i="1"/>
  <c r="J1388" i="1" s="1"/>
  <c r="H1387" i="1"/>
  <c r="G1387" i="1"/>
  <c r="F1387" i="1"/>
  <c r="J1387" i="1" s="1"/>
  <c r="H1386" i="1"/>
  <c r="G1386" i="1"/>
  <c r="F1386" i="1"/>
  <c r="J1386" i="1" s="1"/>
  <c r="H1385" i="1"/>
  <c r="G1385" i="1"/>
  <c r="F1385" i="1"/>
  <c r="J1385" i="1" s="1"/>
  <c r="H1384" i="1"/>
  <c r="G1384" i="1"/>
  <c r="F1384" i="1"/>
  <c r="J1384" i="1" s="1"/>
  <c r="H1383" i="1"/>
  <c r="G1383" i="1"/>
  <c r="F1383" i="1"/>
  <c r="J1383" i="1" s="1"/>
  <c r="H1382" i="1"/>
  <c r="G1382" i="1"/>
  <c r="F1382" i="1"/>
  <c r="J1382" i="1" s="1"/>
  <c r="H1381" i="1"/>
  <c r="G1381" i="1"/>
  <c r="F1381" i="1"/>
  <c r="J1381" i="1" s="1"/>
  <c r="H1380" i="1"/>
  <c r="G1380" i="1"/>
  <c r="F1380" i="1"/>
  <c r="J1380" i="1" s="1"/>
  <c r="H1379" i="1"/>
  <c r="G1379" i="1"/>
  <c r="F1379" i="1"/>
  <c r="J1379" i="1" s="1"/>
  <c r="H1378" i="1"/>
  <c r="G1378" i="1"/>
  <c r="F1378" i="1"/>
  <c r="J1378" i="1" s="1"/>
  <c r="H1377" i="1"/>
  <c r="G1377" i="1"/>
  <c r="F1377" i="1"/>
  <c r="J1377" i="1" s="1"/>
  <c r="H1376" i="1"/>
  <c r="G1376" i="1"/>
  <c r="F1376" i="1"/>
  <c r="J1376" i="1" s="1"/>
  <c r="H1375" i="1"/>
  <c r="G1375" i="1"/>
  <c r="F1375" i="1"/>
  <c r="J1375" i="1" s="1"/>
  <c r="H1374" i="1"/>
  <c r="G1374" i="1"/>
  <c r="F1374" i="1"/>
  <c r="J1374" i="1" s="1"/>
  <c r="H1373" i="1"/>
  <c r="G1373" i="1"/>
  <c r="F1373" i="1"/>
  <c r="J1373" i="1" s="1"/>
  <c r="H1372" i="1"/>
  <c r="G1372" i="1"/>
  <c r="F1372" i="1"/>
  <c r="J1372" i="1" s="1"/>
  <c r="H1371" i="1"/>
  <c r="G1371" i="1"/>
  <c r="F1371" i="1"/>
  <c r="J1371" i="1" s="1"/>
  <c r="H1370" i="1"/>
  <c r="G1370" i="1"/>
  <c r="F1370" i="1"/>
  <c r="J1370" i="1" s="1"/>
  <c r="H1369" i="1"/>
  <c r="G1369" i="1"/>
  <c r="F1369" i="1"/>
  <c r="J1369" i="1" s="1"/>
  <c r="H1368" i="1"/>
  <c r="G1368" i="1"/>
  <c r="F1368" i="1"/>
  <c r="J1368" i="1" s="1"/>
  <c r="H1367" i="1"/>
  <c r="G1367" i="1"/>
  <c r="F1367" i="1"/>
  <c r="J1367" i="1" s="1"/>
  <c r="H1366" i="1"/>
  <c r="G1366" i="1"/>
  <c r="F1366" i="1"/>
  <c r="J1366" i="1" s="1"/>
  <c r="H1365" i="1"/>
  <c r="G1365" i="1"/>
  <c r="F1365" i="1"/>
  <c r="J1365" i="1" s="1"/>
  <c r="H1364" i="1"/>
  <c r="G1364" i="1"/>
  <c r="F1364" i="1"/>
  <c r="J1364" i="1" s="1"/>
  <c r="H1363" i="1"/>
  <c r="G1363" i="1"/>
  <c r="F1363" i="1"/>
  <c r="J1363" i="1" s="1"/>
  <c r="H1362" i="1"/>
  <c r="G1362" i="1"/>
  <c r="F1362" i="1"/>
  <c r="J1362" i="1" s="1"/>
  <c r="H1361" i="1"/>
  <c r="G1361" i="1"/>
  <c r="F1361" i="1"/>
  <c r="J1361" i="1" s="1"/>
  <c r="H1360" i="1"/>
  <c r="G1360" i="1"/>
  <c r="F1360" i="1"/>
  <c r="J1360" i="1" s="1"/>
  <c r="H1359" i="1"/>
  <c r="G1359" i="1"/>
  <c r="F1359" i="1"/>
  <c r="J1359" i="1" s="1"/>
  <c r="H1358" i="1"/>
  <c r="G1358" i="1"/>
  <c r="F1358" i="1"/>
  <c r="J1358" i="1" s="1"/>
  <c r="H1357" i="1"/>
  <c r="G1357" i="1"/>
  <c r="F1357" i="1"/>
  <c r="J1357" i="1" s="1"/>
  <c r="H1356" i="1"/>
  <c r="G1356" i="1"/>
  <c r="F1356" i="1"/>
  <c r="J1356" i="1" s="1"/>
  <c r="H1355" i="1"/>
  <c r="G1355" i="1"/>
  <c r="F1355" i="1"/>
  <c r="J1355" i="1" s="1"/>
  <c r="H1354" i="1"/>
  <c r="G1354" i="1"/>
  <c r="F1354" i="1"/>
  <c r="J1354" i="1" s="1"/>
  <c r="H1353" i="1"/>
  <c r="G1353" i="1"/>
  <c r="F1353" i="1"/>
  <c r="J1353" i="1" s="1"/>
  <c r="H1352" i="1"/>
  <c r="G1352" i="1"/>
  <c r="F1352" i="1"/>
  <c r="J1352" i="1" s="1"/>
  <c r="H1351" i="1"/>
  <c r="G1351" i="1"/>
  <c r="F1351" i="1"/>
  <c r="J1351" i="1" s="1"/>
  <c r="H1350" i="1"/>
  <c r="G1350" i="1"/>
  <c r="F1350" i="1"/>
  <c r="J1350" i="1" s="1"/>
  <c r="H1349" i="1"/>
  <c r="G1349" i="1"/>
  <c r="F1349" i="1"/>
  <c r="J1349" i="1" s="1"/>
  <c r="H1348" i="1"/>
  <c r="G1348" i="1"/>
  <c r="F1348" i="1"/>
  <c r="J1348" i="1" s="1"/>
  <c r="H1347" i="1"/>
  <c r="G1347" i="1"/>
  <c r="F1347" i="1"/>
  <c r="J1347" i="1" s="1"/>
  <c r="H1346" i="1"/>
  <c r="G1346" i="1"/>
  <c r="F1346" i="1"/>
  <c r="J1346" i="1" s="1"/>
  <c r="H1345" i="1"/>
  <c r="G1345" i="1"/>
  <c r="F1345" i="1"/>
  <c r="J1345" i="1" s="1"/>
  <c r="H1344" i="1"/>
  <c r="G1344" i="1"/>
  <c r="F1344" i="1"/>
  <c r="J1344" i="1" s="1"/>
  <c r="H1343" i="1"/>
  <c r="G1343" i="1"/>
  <c r="F1343" i="1"/>
  <c r="J1343" i="1" s="1"/>
  <c r="H1342" i="1"/>
  <c r="G1342" i="1"/>
  <c r="F1342" i="1"/>
  <c r="J1342" i="1" s="1"/>
  <c r="H1341" i="1"/>
  <c r="G1341" i="1"/>
  <c r="F1341" i="1"/>
  <c r="J1341" i="1" s="1"/>
  <c r="H1340" i="1"/>
  <c r="G1340" i="1"/>
  <c r="F1340" i="1"/>
  <c r="J1340" i="1" s="1"/>
  <c r="H1339" i="1"/>
  <c r="G1339" i="1"/>
  <c r="F1339" i="1"/>
  <c r="J1339" i="1" s="1"/>
  <c r="H1338" i="1"/>
  <c r="G1338" i="1"/>
  <c r="F1338" i="1"/>
  <c r="J1338" i="1" s="1"/>
  <c r="H1337" i="1"/>
  <c r="G1337" i="1"/>
  <c r="F1337" i="1"/>
  <c r="J1337" i="1" s="1"/>
  <c r="H1336" i="1"/>
  <c r="G1336" i="1"/>
  <c r="F1336" i="1"/>
  <c r="J1336" i="1" s="1"/>
  <c r="H1335" i="1"/>
  <c r="G1335" i="1"/>
  <c r="F1335" i="1"/>
  <c r="J1335" i="1" s="1"/>
  <c r="H1334" i="1"/>
  <c r="G1334" i="1"/>
  <c r="F1334" i="1"/>
  <c r="J1334" i="1" s="1"/>
  <c r="H1333" i="1"/>
  <c r="G1333" i="1"/>
  <c r="F1333" i="1"/>
  <c r="J1333" i="1" s="1"/>
  <c r="H1332" i="1"/>
  <c r="G1332" i="1"/>
  <c r="F1332" i="1"/>
  <c r="J1332" i="1" s="1"/>
  <c r="H1331" i="1"/>
  <c r="G1331" i="1"/>
  <c r="F1331" i="1"/>
  <c r="J1331" i="1" s="1"/>
  <c r="H1330" i="1"/>
  <c r="G1330" i="1"/>
  <c r="F1330" i="1"/>
  <c r="J1330" i="1" s="1"/>
  <c r="H1329" i="1"/>
  <c r="G1329" i="1"/>
  <c r="F1329" i="1"/>
  <c r="J1329" i="1" s="1"/>
  <c r="H1328" i="1"/>
  <c r="G1328" i="1"/>
  <c r="F1328" i="1"/>
  <c r="J1328" i="1" s="1"/>
  <c r="H1327" i="1"/>
  <c r="G1327" i="1"/>
  <c r="F1327" i="1"/>
  <c r="J1327" i="1" s="1"/>
  <c r="H1326" i="1"/>
  <c r="G1326" i="1"/>
  <c r="F1326" i="1"/>
  <c r="J1326" i="1" s="1"/>
  <c r="H1325" i="1"/>
  <c r="G1325" i="1"/>
  <c r="F1325" i="1"/>
  <c r="J1325" i="1" s="1"/>
  <c r="H1324" i="1"/>
  <c r="G1324" i="1"/>
  <c r="F1324" i="1"/>
  <c r="J1324" i="1" s="1"/>
  <c r="H1323" i="1"/>
  <c r="G1323" i="1"/>
  <c r="F1323" i="1"/>
  <c r="J1323" i="1" s="1"/>
  <c r="H1322" i="1"/>
  <c r="G1322" i="1"/>
  <c r="F1322" i="1"/>
  <c r="J1322" i="1" s="1"/>
  <c r="H1321" i="1"/>
  <c r="G1321" i="1"/>
  <c r="F1321" i="1"/>
  <c r="J1321" i="1" s="1"/>
  <c r="H1320" i="1"/>
  <c r="G1320" i="1"/>
  <c r="F1320" i="1"/>
  <c r="J1320" i="1" s="1"/>
  <c r="H1319" i="1"/>
  <c r="G1319" i="1"/>
  <c r="F1319" i="1"/>
  <c r="J1319" i="1" s="1"/>
  <c r="H1318" i="1"/>
  <c r="G1318" i="1"/>
  <c r="F1318" i="1"/>
  <c r="J1318" i="1" s="1"/>
  <c r="H1317" i="1"/>
  <c r="G1317" i="1"/>
  <c r="F1317" i="1"/>
  <c r="J1317" i="1" s="1"/>
  <c r="H1316" i="1"/>
  <c r="G1316" i="1"/>
  <c r="F1316" i="1"/>
  <c r="J1316" i="1" s="1"/>
  <c r="H1315" i="1"/>
  <c r="G1315" i="1"/>
  <c r="F1315" i="1"/>
  <c r="J1315" i="1" s="1"/>
  <c r="H1314" i="1"/>
  <c r="G1314" i="1"/>
  <c r="F1314" i="1"/>
  <c r="J1314" i="1" s="1"/>
  <c r="H1313" i="1"/>
  <c r="G1313" i="1"/>
  <c r="F1313" i="1"/>
  <c r="J1313" i="1" s="1"/>
  <c r="H1312" i="1"/>
  <c r="G1312" i="1"/>
  <c r="F1312" i="1"/>
  <c r="J1312" i="1" s="1"/>
  <c r="H1311" i="1"/>
  <c r="G1311" i="1"/>
  <c r="F1311" i="1"/>
  <c r="J1311" i="1" s="1"/>
  <c r="H1310" i="1"/>
  <c r="G1310" i="1"/>
  <c r="F1310" i="1"/>
  <c r="J1310" i="1" s="1"/>
  <c r="H1309" i="1"/>
  <c r="G1309" i="1"/>
  <c r="F1309" i="1"/>
  <c r="J1309" i="1" s="1"/>
  <c r="H1308" i="1"/>
  <c r="G1308" i="1"/>
  <c r="F1308" i="1"/>
  <c r="J1308" i="1" s="1"/>
  <c r="H1307" i="1"/>
  <c r="G1307" i="1"/>
  <c r="F1307" i="1"/>
  <c r="J1307" i="1" s="1"/>
  <c r="H1306" i="1"/>
  <c r="G1306" i="1"/>
  <c r="F1306" i="1"/>
  <c r="J1306" i="1" s="1"/>
  <c r="H1305" i="1"/>
  <c r="G1305" i="1"/>
  <c r="F1305" i="1"/>
  <c r="J1305" i="1" s="1"/>
  <c r="H1304" i="1"/>
  <c r="G1304" i="1"/>
  <c r="F1304" i="1"/>
  <c r="J1304" i="1" s="1"/>
  <c r="H1303" i="1"/>
  <c r="G1303" i="1"/>
  <c r="F1303" i="1"/>
  <c r="J1303" i="1" s="1"/>
  <c r="H1302" i="1"/>
  <c r="G1302" i="1"/>
  <c r="F1302" i="1"/>
  <c r="J1302" i="1" s="1"/>
  <c r="H1301" i="1"/>
  <c r="G1301" i="1"/>
  <c r="F1301" i="1"/>
  <c r="J1301" i="1" s="1"/>
  <c r="H1300" i="1"/>
  <c r="G1300" i="1"/>
  <c r="F1300" i="1"/>
  <c r="J1300" i="1" s="1"/>
  <c r="H1299" i="1"/>
  <c r="G1299" i="1"/>
  <c r="F1299" i="1"/>
  <c r="J1299" i="1" s="1"/>
  <c r="H1298" i="1"/>
  <c r="G1298" i="1"/>
  <c r="F1298" i="1"/>
  <c r="J1298" i="1" s="1"/>
  <c r="H1297" i="1"/>
  <c r="G1297" i="1"/>
  <c r="F1297" i="1"/>
  <c r="J1297" i="1" s="1"/>
  <c r="H1296" i="1"/>
  <c r="G1296" i="1"/>
  <c r="F1296" i="1"/>
  <c r="J1296" i="1" s="1"/>
  <c r="H1295" i="1"/>
  <c r="G1295" i="1"/>
  <c r="F1295" i="1"/>
  <c r="J1295" i="1" s="1"/>
  <c r="H1294" i="1"/>
  <c r="G1294" i="1"/>
  <c r="F1294" i="1"/>
  <c r="J1294" i="1" s="1"/>
  <c r="H1293" i="1"/>
  <c r="G1293" i="1"/>
  <c r="F1293" i="1"/>
  <c r="J1293" i="1" s="1"/>
  <c r="H1292" i="1"/>
  <c r="G1292" i="1"/>
  <c r="F1292" i="1"/>
  <c r="J1292" i="1" s="1"/>
  <c r="H1291" i="1"/>
  <c r="G1291" i="1"/>
  <c r="F1291" i="1"/>
  <c r="J1291" i="1" s="1"/>
  <c r="H1290" i="1"/>
  <c r="G1290" i="1"/>
  <c r="F1290" i="1"/>
  <c r="J1290" i="1" s="1"/>
  <c r="H1289" i="1"/>
  <c r="G1289" i="1"/>
  <c r="F1289" i="1"/>
  <c r="J1289" i="1" s="1"/>
  <c r="H1288" i="1"/>
  <c r="G1288" i="1"/>
  <c r="F1288" i="1"/>
  <c r="J1288" i="1" s="1"/>
  <c r="H1287" i="1"/>
  <c r="G1287" i="1"/>
  <c r="F1287" i="1"/>
  <c r="J1287" i="1" s="1"/>
  <c r="H1286" i="1"/>
  <c r="G1286" i="1"/>
  <c r="F1286" i="1"/>
  <c r="J1286" i="1" s="1"/>
  <c r="H1285" i="1"/>
  <c r="G1285" i="1"/>
  <c r="F1285" i="1"/>
  <c r="J1285" i="1" s="1"/>
  <c r="H1284" i="1"/>
  <c r="G1284" i="1"/>
  <c r="F1284" i="1"/>
  <c r="J1284" i="1" s="1"/>
  <c r="H1283" i="1"/>
  <c r="G1283" i="1"/>
  <c r="F1283" i="1"/>
  <c r="J1283" i="1" s="1"/>
  <c r="H1282" i="1"/>
  <c r="G1282" i="1"/>
  <c r="F1282" i="1"/>
  <c r="J1282" i="1" s="1"/>
  <c r="H1281" i="1"/>
  <c r="G1281" i="1"/>
  <c r="F1281" i="1"/>
  <c r="J1281" i="1" s="1"/>
  <c r="H1280" i="1"/>
  <c r="G1280" i="1"/>
  <c r="F1280" i="1"/>
  <c r="J1280" i="1" s="1"/>
  <c r="H1279" i="1"/>
  <c r="G1279" i="1"/>
  <c r="F1279" i="1"/>
  <c r="J1279" i="1" s="1"/>
  <c r="H1278" i="1"/>
  <c r="G1278" i="1"/>
  <c r="F1278" i="1"/>
  <c r="J1278" i="1" s="1"/>
  <c r="H1277" i="1"/>
  <c r="G1277" i="1"/>
  <c r="F1277" i="1"/>
  <c r="J1277" i="1" s="1"/>
  <c r="H1276" i="1"/>
  <c r="G1276" i="1"/>
  <c r="F1276" i="1"/>
  <c r="J1276" i="1" s="1"/>
  <c r="H1275" i="1"/>
  <c r="G1275" i="1"/>
  <c r="F1275" i="1"/>
  <c r="J1275" i="1" s="1"/>
  <c r="H1274" i="1"/>
  <c r="G1274" i="1"/>
  <c r="F1274" i="1"/>
  <c r="J1274" i="1" s="1"/>
  <c r="H1273" i="1"/>
  <c r="G1273" i="1"/>
  <c r="F1273" i="1"/>
  <c r="J1273" i="1" s="1"/>
  <c r="H1272" i="1"/>
  <c r="G1272" i="1"/>
  <c r="F1272" i="1"/>
  <c r="J1272" i="1" s="1"/>
  <c r="H1271" i="1"/>
  <c r="G1271" i="1"/>
  <c r="F1271" i="1"/>
  <c r="J1271" i="1" s="1"/>
  <c r="H1270" i="1"/>
  <c r="G1270" i="1"/>
  <c r="F1270" i="1"/>
  <c r="J1270" i="1" s="1"/>
  <c r="H1269" i="1"/>
  <c r="G1269" i="1"/>
  <c r="F1269" i="1"/>
  <c r="J1269" i="1" s="1"/>
  <c r="H1268" i="1"/>
  <c r="G1268" i="1"/>
  <c r="F1268" i="1"/>
  <c r="J1268" i="1" s="1"/>
  <c r="H1267" i="1"/>
  <c r="G1267" i="1"/>
  <c r="F1267" i="1"/>
  <c r="J1267" i="1" s="1"/>
  <c r="H1266" i="1"/>
  <c r="G1266" i="1"/>
  <c r="F1266" i="1"/>
  <c r="J1266" i="1" s="1"/>
  <c r="H1265" i="1"/>
  <c r="G1265" i="1"/>
  <c r="F1265" i="1"/>
  <c r="J1265" i="1" s="1"/>
  <c r="H1264" i="1"/>
  <c r="G1264" i="1"/>
  <c r="F1264" i="1"/>
  <c r="J1264" i="1" s="1"/>
  <c r="H1263" i="1"/>
  <c r="G1263" i="1"/>
  <c r="F1263" i="1"/>
  <c r="J1263" i="1" s="1"/>
  <c r="H1262" i="1"/>
  <c r="G1262" i="1"/>
  <c r="F1262" i="1"/>
  <c r="J1262" i="1" s="1"/>
  <c r="H1261" i="1"/>
  <c r="G1261" i="1"/>
  <c r="F1261" i="1"/>
  <c r="J1261" i="1" s="1"/>
  <c r="H1260" i="1"/>
  <c r="G1260" i="1"/>
  <c r="F1260" i="1"/>
  <c r="J1260" i="1" s="1"/>
  <c r="H1259" i="1"/>
  <c r="G1259" i="1"/>
  <c r="F1259" i="1"/>
  <c r="J1259" i="1" s="1"/>
  <c r="H1258" i="1"/>
  <c r="G1258" i="1"/>
  <c r="F1258" i="1"/>
  <c r="J1258" i="1" s="1"/>
  <c r="H1257" i="1"/>
  <c r="G1257" i="1"/>
  <c r="F1257" i="1"/>
  <c r="J1257" i="1" s="1"/>
  <c r="H1256" i="1"/>
  <c r="G1256" i="1"/>
  <c r="F1256" i="1"/>
  <c r="J1256" i="1" s="1"/>
  <c r="H1255" i="1"/>
  <c r="G1255" i="1"/>
  <c r="F1255" i="1"/>
  <c r="J1255" i="1" s="1"/>
  <c r="H1254" i="1"/>
  <c r="G1254" i="1"/>
  <c r="F1254" i="1"/>
  <c r="J1254" i="1" s="1"/>
  <c r="H1253" i="1"/>
  <c r="G1253" i="1"/>
  <c r="F1253" i="1"/>
  <c r="J1253" i="1" s="1"/>
  <c r="H1252" i="1"/>
  <c r="G1252" i="1"/>
  <c r="F1252" i="1"/>
  <c r="J1252" i="1" s="1"/>
  <c r="H1251" i="1"/>
  <c r="G1251" i="1"/>
  <c r="F1251" i="1"/>
  <c r="J1251" i="1" s="1"/>
  <c r="H1250" i="1"/>
  <c r="G1250" i="1"/>
  <c r="F1250" i="1"/>
  <c r="J1250" i="1" s="1"/>
  <c r="H1249" i="1"/>
  <c r="G1249" i="1"/>
  <c r="F1249" i="1"/>
  <c r="J1249" i="1" s="1"/>
  <c r="H1248" i="1"/>
  <c r="G1248" i="1"/>
  <c r="F1248" i="1"/>
  <c r="J1248" i="1" s="1"/>
  <c r="H1247" i="1"/>
  <c r="G1247" i="1"/>
  <c r="F1247" i="1"/>
  <c r="J1247" i="1" s="1"/>
  <c r="H1246" i="1"/>
  <c r="G1246" i="1"/>
  <c r="F1246" i="1"/>
  <c r="J1246" i="1" s="1"/>
  <c r="H1245" i="1"/>
  <c r="G1245" i="1"/>
  <c r="F1245" i="1"/>
  <c r="J1245" i="1" s="1"/>
  <c r="H1244" i="1"/>
  <c r="G1244" i="1"/>
  <c r="F1244" i="1"/>
  <c r="J1244" i="1" s="1"/>
  <c r="H1243" i="1"/>
  <c r="G1243" i="1"/>
  <c r="F1243" i="1"/>
  <c r="J1243" i="1" s="1"/>
  <c r="H1242" i="1"/>
  <c r="G1242" i="1"/>
  <c r="F1242" i="1"/>
  <c r="J1242" i="1" s="1"/>
  <c r="H1241" i="1"/>
  <c r="G1241" i="1"/>
  <c r="F1241" i="1"/>
  <c r="J1241" i="1" s="1"/>
  <c r="H1240" i="1"/>
  <c r="G1240" i="1"/>
  <c r="F1240" i="1"/>
  <c r="J1240" i="1" s="1"/>
  <c r="H1239" i="1"/>
  <c r="G1239" i="1"/>
  <c r="F1239" i="1"/>
  <c r="J1239" i="1" s="1"/>
  <c r="H1238" i="1"/>
  <c r="G1238" i="1"/>
  <c r="F1238" i="1"/>
  <c r="J1238" i="1" s="1"/>
  <c r="H1237" i="1"/>
  <c r="G1237" i="1"/>
  <c r="F1237" i="1"/>
  <c r="J1237" i="1" s="1"/>
  <c r="H1236" i="1"/>
  <c r="G1236" i="1"/>
  <c r="F1236" i="1"/>
  <c r="J1236" i="1" s="1"/>
  <c r="H1235" i="1"/>
  <c r="G1235" i="1"/>
  <c r="F1235" i="1"/>
  <c r="J1235" i="1" s="1"/>
  <c r="H1234" i="1"/>
  <c r="G1234" i="1"/>
  <c r="F1234" i="1"/>
  <c r="J1234" i="1" s="1"/>
  <c r="H1233" i="1"/>
  <c r="G1233" i="1"/>
  <c r="F1233" i="1"/>
  <c r="J1233" i="1" s="1"/>
  <c r="H1232" i="1"/>
  <c r="G1232" i="1"/>
  <c r="F1232" i="1"/>
  <c r="J1232" i="1" s="1"/>
  <c r="H1231" i="1"/>
  <c r="G1231" i="1"/>
  <c r="F1231" i="1"/>
  <c r="J1231" i="1" s="1"/>
  <c r="H1230" i="1"/>
  <c r="G1230" i="1"/>
  <c r="F1230" i="1"/>
  <c r="J1230" i="1" s="1"/>
  <c r="H1229" i="1"/>
  <c r="G1229" i="1"/>
  <c r="F1229" i="1"/>
  <c r="J1229" i="1" s="1"/>
  <c r="H1228" i="1"/>
  <c r="G1228" i="1"/>
  <c r="F1228" i="1"/>
  <c r="J1228" i="1" s="1"/>
  <c r="H1227" i="1"/>
  <c r="G1227" i="1"/>
  <c r="F1227" i="1"/>
  <c r="J1227" i="1" s="1"/>
  <c r="H1226" i="1"/>
  <c r="G1226" i="1"/>
  <c r="F1226" i="1"/>
  <c r="J1226" i="1" s="1"/>
  <c r="H1225" i="1"/>
  <c r="G1225" i="1"/>
  <c r="F1225" i="1"/>
  <c r="J1225" i="1" s="1"/>
  <c r="H1224" i="1"/>
  <c r="G1224" i="1"/>
  <c r="F1224" i="1"/>
  <c r="J1224" i="1" s="1"/>
  <c r="H1223" i="1"/>
  <c r="G1223" i="1"/>
  <c r="F1223" i="1"/>
  <c r="J1223" i="1" s="1"/>
  <c r="H1222" i="1"/>
  <c r="G1222" i="1"/>
  <c r="F1222" i="1"/>
  <c r="J1222" i="1" s="1"/>
  <c r="H1221" i="1"/>
  <c r="G1221" i="1"/>
  <c r="F1221" i="1"/>
  <c r="J1221" i="1" s="1"/>
  <c r="H1220" i="1"/>
  <c r="G1220" i="1"/>
  <c r="F1220" i="1"/>
  <c r="J1220" i="1" s="1"/>
  <c r="H1219" i="1"/>
  <c r="G1219" i="1"/>
  <c r="F1219" i="1"/>
  <c r="J1219" i="1" s="1"/>
  <c r="H1218" i="1"/>
  <c r="G1218" i="1"/>
  <c r="F1218" i="1"/>
  <c r="J1218" i="1" s="1"/>
  <c r="H1217" i="1"/>
  <c r="G1217" i="1"/>
  <c r="F1217" i="1"/>
  <c r="J1217" i="1" s="1"/>
  <c r="H1216" i="1"/>
  <c r="G1216" i="1"/>
  <c r="F1216" i="1"/>
  <c r="J1216" i="1" s="1"/>
  <c r="H1215" i="1"/>
  <c r="G1215" i="1"/>
  <c r="F1215" i="1"/>
  <c r="J1215" i="1" s="1"/>
  <c r="H1214" i="1"/>
  <c r="G1214" i="1"/>
  <c r="F1214" i="1"/>
  <c r="J1214" i="1" s="1"/>
  <c r="H1213" i="1"/>
  <c r="G1213" i="1"/>
  <c r="F1213" i="1"/>
  <c r="J1213" i="1" s="1"/>
  <c r="H1212" i="1"/>
  <c r="G1212" i="1"/>
  <c r="F1212" i="1"/>
  <c r="J1212" i="1" s="1"/>
  <c r="H1211" i="1"/>
  <c r="G1211" i="1"/>
  <c r="F1211" i="1"/>
  <c r="J1211" i="1" s="1"/>
  <c r="H1210" i="1"/>
  <c r="G1210" i="1"/>
  <c r="F1210" i="1"/>
  <c r="J1210" i="1" s="1"/>
  <c r="H1209" i="1"/>
  <c r="G1209" i="1"/>
  <c r="F1209" i="1"/>
  <c r="J1209" i="1" s="1"/>
  <c r="H1208" i="1"/>
  <c r="G1208" i="1"/>
  <c r="F1208" i="1"/>
  <c r="J1208" i="1" s="1"/>
  <c r="H1207" i="1"/>
  <c r="G1207" i="1"/>
  <c r="F1207" i="1"/>
  <c r="J1207" i="1" s="1"/>
  <c r="H1206" i="1"/>
  <c r="G1206" i="1"/>
  <c r="F1206" i="1"/>
  <c r="J1206" i="1" s="1"/>
  <c r="H1205" i="1"/>
  <c r="G1205" i="1"/>
  <c r="F1205" i="1"/>
  <c r="J1205" i="1" s="1"/>
  <c r="H1204" i="1"/>
  <c r="G1204" i="1"/>
  <c r="F1204" i="1"/>
  <c r="J1204" i="1" s="1"/>
  <c r="H1203" i="1"/>
  <c r="G1203" i="1"/>
  <c r="F1203" i="1"/>
  <c r="J1203" i="1" s="1"/>
  <c r="H1202" i="1"/>
  <c r="G1202" i="1"/>
  <c r="F1202" i="1"/>
  <c r="J1202" i="1" s="1"/>
  <c r="H1201" i="1"/>
  <c r="G1201" i="1"/>
  <c r="F1201" i="1"/>
  <c r="J1201" i="1" s="1"/>
  <c r="H1200" i="1"/>
  <c r="G1200" i="1"/>
  <c r="F1200" i="1"/>
  <c r="J1200" i="1" s="1"/>
  <c r="H1199" i="1"/>
  <c r="G1199" i="1"/>
  <c r="F1199" i="1"/>
  <c r="J1199" i="1" s="1"/>
  <c r="H1198" i="1"/>
  <c r="G1198" i="1"/>
  <c r="F1198" i="1"/>
  <c r="J1198" i="1" s="1"/>
  <c r="H1197" i="1"/>
  <c r="G1197" i="1"/>
  <c r="F1197" i="1"/>
  <c r="J1197" i="1" s="1"/>
  <c r="H1196" i="1"/>
  <c r="G1196" i="1"/>
  <c r="F1196" i="1"/>
  <c r="J1196" i="1" s="1"/>
  <c r="H1195" i="1"/>
  <c r="G1195" i="1"/>
  <c r="F1195" i="1"/>
  <c r="J1195" i="1" s="1"/>
  <c r="H1194" i="1"/>
  <c r="G1194" i="1"/>
  <c r="F1194" i="1"/>
  <c r="J1194" i="1" s="1"/>
  <c r="H1193" i="1"/>
  <c r="G1193" i="1"/>
  <c r="F1193" i="1"/>
  <c r="J1193" i="1" s="1"/>
  <c r="H1192" i="1"/>
  <c r="G1192" i="1"/>
  <c r="F1192" i="1"/>
  <c r="J1192" i="1" s="1"/>
  <c r="H1191" i="1"/>
  <c r="G1191" i="1"/>
  <c r="F1191" i="1"/>
  <c r="J1191" i="1" s="1"/>
  <c r="H1190" i="1"/>
  <c r="G1190" i="1"/>
  <c r="F1190" i="1"/>
  <c r="J1190" i="1" s="1"/>
  <c r="H1189" i="1"/>
  <c r="G1189" i="1"/>
  <c r="F1189" i="1"/>
  <c r="J1189" i="1" s="1"/>
  <c r="H1188" i="1"/>
  <c r="G1188" i="1"/>
  <c r="F1188" i="1"/>
  <c r="J1188" i="1" s="1"/>
  <c r="H1187" i="1"/>
  <c r="G1187" i="1"/>
  <c r="F1187" i="1"/>
  <c r="J1187" i="1" s="1"/>
  <c r="H1186" i="1"/>
  <c r="G1186" i="1"/>
  <c r="F1186" i="1"/>
  <c r="J1186" i="1" s="1"/>
  <c r="H1185" i="1"/>
  <c r="G1185" i="1"/>
  <c r="F1185" i="1"/>
  <c r="J1185" i="1" s="1"/>
  <c r="H1184" i="1"/>
  <c r="G1184" i="1"/>
  <c r="F1184" i="1"/>
  <c r="J1184" i="1" s="1"/>
  <c r="H1183" i="1"/>
  <c r="G1183" i="1"/>
  <c r="F1183" i="1"/>
  <c r="J1183" i="1" s="1"/>
  <c r="H1182" i="1"/>
  <c r="G1182" i="1"/>
  <c r="F1182" i="1"/>
  <c r="J1182" i="1" s="1"/>
  <c r="H1181" i="1"/>
  <c r="G1181" i="1"/>
  <c r="F1181" i="1"/>
  <c r="J1181" i="1" s="1"/>
  <c r="H1180" i="1"/>
  <c r="G1180" i="1"/>
  <c r="F1180" i="1"/>
  <c r="J1180" i="1" s="1"/>
  <c r="H1179" i="1"/>
  <c r="G1179" i="1"/>
  <c r="F1179" i="1"/>
  <c r="J1179" i="1" s="1"/>
  <c r="H1178" i="1"/>
  <c r="G1178" i="1"/>
  <c r="F1178" i="1"/>
  <c r="J1178" i="1" s="1"/>
  <c r="H1177" i="1"/>
  <c r="G1177" i="1"/>
  <c r="F1177" i="1"/>
  <c r="J1177" i="1" s="1"/>
  <c r="H1176" i="1"/>
  <c r="G1176" i="1"/>
  <c r="F1176" i="1"/>
  <c r="J1176" i="1" s="1"/>
  <c r="H1175" i="1"/>
  <c r="G1175" i="1"/>
  <c r="F1175" i="1"/>
  <c r="J1175" i="1" s="1"/>
  <c r="H1174" i="1"/>
  <c r="G1174" i="1"/>
  <c r="F1174" i="1"/>
  <c r="J1174" i="1" s="1"/>
  <c r="H1173" i="1"/>
  <c r="G1173" i="1"/>
  <c r="F1173" i="1"/>
  <c r="J1173" i="1" s="1"/>
  <c r="H1172" i="1"/>
  <c r="G1172" i="1"/>
  <c r="F1172" i="1"/>
  <c r="J1172" i="1" s="1"/>
  <c r="H1171" i="1"/>
  <c r="G1171" i="1"/>
  <c r="F1171" i="1"/>
  <c r="J1171" i="1" s="1"/>
  <c r="H1170" i="1"/>
  <c r="G1170" i="1"/>
  <c r="F1170" i="1"/>
  <c r="J1170" i="1" s="1"/>
  <c r="H1169" i="1"/>
  <c r="G1169" i="1"/>
  <c r="F1169" i="1"/>
  <c r="J1169" i="1" s="1"/>
  <c r="H1168" i="1"/>
  <c r="G1168" i="1"/>
  <c r="F1168" i="1"/>
  <c r="J1168" i="1" s="1"/>
  <c r="H1167" i="1"/>
  <c r="G1167" i="1"/>
  <c r="F1167" i="1"/>
  <c r="J1167" i="1" s="1"/>
  <c r="H1166" i="1"/>
  <c r="G1166" i="1"/>
  <c r="F1166" i="1"/>
  <c r="J1166" i="1" s="1"/>
  <c r="H1165" i="1"/>
  <c r="G1165" i="1"/>
  <c r="F1165" i="1"/>
  <c r="J1165" i="1" s="1"/>
  <c r="H1164" i="1"/>
  <c r="G1164" i="1"/>
  <c r="F1164" i="1"/>
  <c r="J1164" i="1" s="1"/>
  <c r="H1163" i="1"/>
  <c r="G1163" i="1"/>
  <c r="F1163" i="1"/>
  <c r="J1163" i="1" s="1"/>
  <c r="H1162" i="1"/>
  <c r="G1162" i="1"/>
  <c r="F1162" i="1"/>
  <c r="J1162" i="1" s="1"/>
  <c r="H1161" i="1"/>
  <c r="G1161" i="1"/>
  <c r="F1161" i="1"/>
  <c r="J1161" i="1" s="1"/>
  <c r="H1160" i="1"/>
  <c r="G1160" i="1"/>
  <c r="F1160" i="1"/>
  <c r="J1160" i="1" s="1"/>
  <c r="H1159" i="1"/>
  <c r="G1159" i="1"/>
  <c r="F1159" i="1"/>
  <c r="J1159" i="1" s="1"/>
  <c r="H1158" i="1"/>
  <c r="G1158" i="1"/>
  <c r="F1158" i="1"/>
  <c r="J1158" i="1" s="1"/>
  <c r="H1157" i="1"/>
  <c r="G1157" i="1"/>
  <c r="F1157" i="1"/>
  <c r="J1157" i="1" s="1"/>
  <c r="H1156" i="1"/>
  <c r="G1156" i="1"/>
  <c r="F1156" i="1"/>
  <c r="J1156" i="1" s="1"/>
  <c r="H1155" i="1"/>
  <c r="G1155" i="1"/>
  <c r="F1155" i="1"/>
  <c r="J1155" i="1" s="1"/>
  <c r="H1154" i="1"/>
  <c r="G1154" i="1"/>
  <c r="F1154" i="1"/>
  <c r="J1154" i="1" s="1"/>
  <c r="H1153" i="1"/>
  <c r="G1153" i="1"/>
  <c r="F1153" i="1"/>
  <c r="J1153" i="1" s="1"/>
  <c r="H1152" i="1"/>
  <c r="G1152" i="1"/>
  <c r="F1152" i="1"/>
  <c r="J1152" i="1" s="1"/>
  <c r="H1151" i="1"/>
  <c r="G1151" i="1"/>
  <c r="F1151" i="1"/>
  <c r="J1151" i="1" s="1"/>
  <c r="H1150" i="1"/>
  <c r="G1150" i="1"/>
  <c r="F1150" i="1"/>
  <c r="J1150" i="1" s="1"/>
  <c r="H1149" i="1"/>
  <c r="G1149" i="1"/>
  <c r="F1149" i="1"/>
  <c r="J1149" i="1" s="1"/>
  <c r="H1148" i="1"/>
  <c r="G1148" i="1"/>
  <c r="F1148" i="1"/>
  <c r="J1148" i="1" s="1"/>
  <c r="H1147" i="1"/>
  <c r="G1147" i="1"/>
  <c r="F1147" i="1"/>
  <c r="J1147" i="1" s="1"/>
  <c r="H1146" i="1"/>
  <c r="G1146" i="1"/>
  <c r="F1146" i="1"/>
  <c r="J1146" i="1" s="1"/>
  <c r="H1145" i="1"/>
  <c r="G1145" i="1"/>
  <c r="F1145" i="1"/>
  <c r="J1145" i="1" s="1"/>
  <c r="H1144" i="1"/>
  <c r="G1144" i="1"/>
  <c r="F1144" i="1"/>
  <c r="J1144" i="1" s="1"/>
  <c r="H1143" i="1"/>
  <c r="G1143" i="1"/>
  <c r="F1143" i="1"/>
  <c r="J1143" i="1" s="1"/>
  <c r="H1142" i="1"/>
  <c r="G1142" i="1"/>
  <c r="F1142" i="1"/>
  <c r="J1142" i="1" s="1"/>
  <c r="H1141" i="1"/>
  <c r="G1141" i="1"/>
  <c r="F1141" i="1"/>
  <c r="J1141" i="1" s="1"/>
  <c r="H1140" i="1"/>
  <c r="G1140" i="1"/>
  <c r="F1140" i="1"/>
  <c r="J1140" i="1" s="1"/>
  <c r="H1139" i="1"/>
  <c r="G1139" i="1"/>
  <c r="F1139" i="1"/>
  <c r="J1139" i="1" s="1"/>
  <c r="H1138" i="1"/>
  <c r="G1138" i="1"/>
  <c r="F1138" i="1"/>
  <c r="J1138" i="1" s="1"/>
  <c r="H1137" i="1"/>
  <c r="G1137" i="1"/>
  <c r="F1137" i="1"/>
  <c r="J1137" i="1" s="1"/>
  <c r="H1136" i="1"/>
  <c r="G1136" i="1"/>
  <c r="F1136" i="1"/>
  <c r="J1136" i="1" s="1"/>
  <c r="H1135" i="1"/>
  <c r="G1135" i="1"/>
  <c r="F1135" i="1"/>
  <c r="J1135" i="1" s="1"/>
  <c r="H1134" i="1"/>
  <c r="G1134" i="1"/>
  <c r="F1134" i="1"/>
  <c r="J1134" i="1" s="1"/>
  <c r="H1133" i="1"/>
  <c r="G1133" i="1"/>
  <c r="F1133" i="1"/>
  <c r="J1133" i="1" s="1"/>
  <c r="H1132" i="1"/>
  <c r="G1132" i="1"/>
  <c r="F1132" i="1"/>
  <c r="J1132" i="1" s="1"/>
  <c r="H1131" i="1"/>
  <c r="G1131" i="1"/>
  <c r="F1131" i="1"/>
  <c r="J1131" i="1" s="1"/>
  <c r="H1130" i="1"/>
  <c r="G1130" i="1"/>
  <c r="F1130" i="1"/>
  <c r="J1130" i="1" s="1"/>
  <c r="H1129" i="1"/>
  <c r="G1129" i="1"/>
  <c r="F1129" i="1"/>
  <c r="J1129" i="1" s="1"/>
  <c r="H1128" i="1"/>
  <c r="G1128" i="1"/>
  <c r="F1128" i="1"/>
  <c r="J1128" i="1" s="1"/>
  <c r="H1127" i="1"/>
  <c r="G1127" i="1"/>
  <c r="F1127" i="1"/>
  <c r="J1127" i="1" s="1"/>
  <c r="H1126" i="1"/>
  <c r="G1126" i="1"/>
  <c r="F1126" i="1"/>
  <c r="J1126" i="1" s="1"/>
  <c r="H1125" i="1"/>
  <c r="G1125" i="1"/>
  <c r="F1125" i="1"/>
  <c r="J1125" i="1" s="1"/>
  <c r="H1124" i="1"/>
  <c r="G1124" i="1"/>
  <c r="F1124" i="1"/>
  <c r="J1124" i="1" s="1"/>
  <c r="H1123" i="1"/>
  <c r="G1123" i="1"/>
  <c r="F1123" i="1"/>
  <c r="J1123" i="1" s="1"/>
  <c r="H1122" i="1"/>
  <c r="G1122" i="1"/>
  <c r="F1122" i="1"/>
  <c r="J1122" i="1" s="1"/>
  <c r="H1121" i="1"/>
  <c r="G1121" i="1"/>
  <c r="F1121" i="1"/>
  <c r="J1121" i="1" s="1"/>
  <c r="H1120" i="1"/>
  <c r="G1120" i="1"/>
  <c r="F1120" i="1"/>
  <c r="J1120" i="1" s="1"/>
  <c r="H1119" i="1"/>
  <c r="G1119" i="1"/>
  <c r="F1119" i="1"/>
  <c r="J1119" i="1" s="1"/>
  <c r="H1118" i="1"/>
  <c r="G1118" i="1"/>
  <c r="F1118" i="1"/>
  <c r="J1118" i="1" s="1"/>
  <c r="H1117" i="1"/>
  <c r="G1117" i="1"/>
  <c r="F1117" i="1"/>
  <c r="J1117" i="1" s="1"/>
  <c r="H1116" i="1"/>
  <c r="G1116" i="1"/>
  <c r="F1116" i="1"/>
  <c r="J1116" i="1" s="1"/>
  <c r="H1115" i="1"/>
  <c r="G1115" i="1"/>
  <c r="F1115" i="1"/>
  <c r="J1115" i="1" s="1"/>
  <c r="H1114" i="1"/>
  <c r="G1114" i="1"/>
  <c r="F1114" i="1"/>
  <c r="J1114" i="1" s="1"/>
  <c r="H1113" i="1"/>
  <c r="G1113" i="1"/>
  <c r="F1113" i="1"/>
  <c r="J1113" i="1" s="1"/>
  <c r="H1112" i="1"/>
  <c r="G1112" i="1"/>
  <c r="F1112" i="1"/>
  <c r="J1112" i="1" s="1"/>
  <c r="H1111" i="1"/>
  <c r="G1111" i="1"/>
  <c r="F1111" i="1"/>
  <c r="J1111" i="1" s="1"/>
  <c r="H1110" i="1"/>
  <c r="G1110" i="1"/>
  <c r="F1110" i="1"/>
  <c r="J1110" i="1" s="1"/>
  <c r="H1109" i="1"/>
  <c r="G1109" i="1"/>
  <c r="F1109" i="1"/>
  <c r="J1109" i="1" s="1"/>
  <c r="H1108" i="1"/>
  <c r="G1108" i="1"/>
  <c r="F1108" i="1"/>
  <c r="J1108" i="1" s="1"/>
  <c r="H1107" i="1"/>
  <c r="G1107" i="1"/>
  <c r="F1107" i="1"/>
  <c r="J1107" i="1" s="1"/>
  <c r="H1106" i="1"/>
  <c r="G1106" i="1"/>
  <c r="F1106" i="1"/>
  <c r="J1106" i="1" s="1"/>
  <c r="H1105" i="1"/>
  <c r="G1105" i="1"/>
  <c r="F1105" i="1"/>
  <c r="J1105" i="1" s="1"/>
  <c r="H1104" i="1"/>
  <c r="G1104" i="1"/>
  <c r="F1104" i="1"/>
  <c r="J1104" i="1" s="1"/>
  <c r="H1103" i="1"/>
  <c r="G1103" i="1"/>
  <c r="F1103" i="1"/>
  <c r="J1103" i="1" s="1"/>
  <c r="H1102" i="1"/>
  <c r="G1102" i="1"/>
  <c r="F1102" i="1"/>
  <c r="J1102" i="1" s="1"/>
  <c r="H1101" i="1"/>
  <c r="G1101" i="1"/>
  <c r="F1101" i="1"/>
  <c r="J1101" i="1" s="1"/>
  <c r="H1100" i="1"/>
  <c r="G1100" i="1"/>
  <c r="F1100" i="1"/>
  <c r="J1100" i="1" s="1"/>
  <c r="H1099" i="1"/>
  <c r="G1099" i="1"/>
  <c r="F1099" i="1"/>
  <c r="J1099" i="1" s="1"/>
  <c r="H1098" i="1"/>
  <c r="G1098" i="1"/>
  <c r="F1098" i="1"/>
  <c r="J1098" i="1" s="1"/>
  <c r="H1097" i="1"/>
  <c r="G1097" i="1"/>
  <c r="F1097" i="1"/>
  <c r="J1097" i="1" s="1"/>
  <c r="H1096" i="1"/>
  <c r="G1096" i="1"/>
  <c r="F1096" i="1"/>
  <c r="J1096" i="1" s="1"/>
  <c r="H1095" i="1"/>
  <c r="G1095" i="1"/>
  <c r="F1095" i="1"/>
  <c r="J1095" i="1" s="1"/>
  <c r="H1094" i="1"/>
  <c r="G1094" i="1"/>
  <c r="F1094" i="1"/>
  <c r="J1094" i="1" s="1"/>
  <c r="H1093" i="1"/>
  <c r="G1093" i="1"/>
  <c r="F1093" i="1"/>
  <c r="J1093" i="1" s="1"/>
  <c r="H1092" i="1"/>
  <c r="G1092" i="1"/>
  <c r="F1092" i="1"/>
  <c r="J1092" i="1" s="1"/>
  <c r="H1091" i="1"/>
  <c r="G1091" i="1"/>
  <c r="F1091" i="1"/>
  <c r="J1091" i="1" s="1"/>
  <c r="H1090" i="1"/>
  <c r="G1090" i="1"/>
  <c r="F1090" i="1"/>
  <c r="J1090" i="1" s="1"/>
  <c r="H1089" i="1"/>
  <c r="G1089" i="1"/>
  <c r="F1089" i="1"/>
  <c r="J1089" i="1" s="1"/>
  <c r="H1088" i="1"/>
  <c r="G1088" i="1"/>
  <c r="F1088" i="1"/>
  <c r="J1088" i="1" s="1"/>
  <c r="H1087" i="1"/>
  <c r="G1087" i="1"/>
  <c r="F1087" i="1"/>
  <c r="J1087" i="1" s="1"/>
  <c r="H1086" i="1"/>
  <c r="G1086" i="1"/>
  <c r="F1086" i="1"/>
  <c r="J1086" i="1" s="1"/>
  <c r="H1085" i="1"/>
  <c r="G1085" i="1"/>
  <c r="F1085" i="1"/>
  <c r="J1085" i="1" s="1"/>
  <c r="H1084" i="1"/>
  <c r="G1084" i="1"/>
  <c r="F1084" i="1"/>
  <c r="J1084" i="1" s="1"/>
  <c r="H1083" i="1"/>
  <c r="G1083" i="1"/>
  <c r="F1083" i="1"/>
  <c r="J1083" i="1" s="1"/>
  <c r="H1082" i="1"/>
  <c r="G1082" i="1"/>
  <c r="F1082" i="1"/>
  <c r="J1082" i="1" s="1"/>
  <c r="H1081" i="1"/>
  <c r="G1081" i="1"/>
  <c r="F1081" i="1"/>
  <c r="J1081" i="1" s="1"/>
  <c r="H1080" i="1"/>
  <c r="G1080" i="1"/>
  <c r="F1080" i="1"/>
  <c r="J1080" i="1" s="1"/>
  <c r="H1079" i="1"/>
  <c r="G1079" i="1"/>
  <c r="F1079" i="1"/>
  <c r="J1079" i="1" s="1"/>
  <c r="H1078" i="1"/>
  <c r="G1078" i="1"/>
  <c r="F1078" i="1"/>
  <c r="J1078" i="1" s="1"/>
  <c r="H1077" i="1"/>
  <c r="G1077" i="1"/>
  <c r="F1077" i="1"/>
  <c r="J1077" i="1" s="1"/>
  <c r="H1076" i="1"/>
  <c r="G1076" i="1"/>
  <c r="F1076" i="1"/>
  <c r="J1076" i="1" s="1"/>
  <c r="H1075" i="1"/>
  <c r="G1075" i="1"/>
  <c r="F1075" i="1"/>
  <c r="J1075" i="1" s="1"/>
  <c r="H1074" i="1"/>
  <c r="G1074" i="1"/>
  <c r="F1074" i="1"/>
  <c r="J1074" i="1" s="1"/>
  <c r="H1073" i="1"/>
  <c r="G1073" i="1"/>
  <c r="F1073" i="1"/>
  <c r="J1073" i="1" s="1"/>
  <c r="H1072" i="1"/>
  <c r="G1072" i="1"/>
  <c r="F1072" i="1"/>
  <c r="J1072" i="1" s="1"/>
  <c r="H1071" i="1"/>
  <c r="G1071" i="1"/>
  <c r="F1071" i="1"/>
  <c r="J1071" i="1" s="1"/>
  <c r="H1070" i="1"/>
  <c r="G1070" i="1"/>
  <c r="F1070" i="1"/>
  <c r="J1070" i="1" s="1"/>
  <c r="H1069" i="1"/>
  <c r="G1069" i="1"/>
  <c r="F1069" i="1"/>
  <c r="J1069" i="1" s="1"/>
  <c r="H1068" i="1"/>
  <c r="G1068" i="1"/>
  <c r="F1068" i="1"/>
  <c r="J1068" i="1" s="1"/>
  <c r="H1067" i="1"/>
  <c r="G1067" i="1"/>
  <c r="F1067" i="1"/>
  <c r="J1067" i="1" s="1"/>
  <c r="H1066" i="1"/>
  <c r="G1066" i="1"/>
  <c r="F1066" i="1"/>
  <c r="J1066" i="1" s="1"/>
  <c r="H1065" i="1"/>
  <c r="G1065" i="1"/>
  <c r="F1065" i="1"/>
  <c r="J1065" i="1" s="1"/>
  <c r="H1064" i="1"/>
  <c r="G1064" i="1"/>
  <c r="F1064" i="1"/>
  <c r="J1064" i="1" s="1"/>
  <c r="H1063" i="1"/>
  <c r="G1063" i="1"/>
  <c r="F1063" i="1"/>
  <c r="J1063" i="1" s="1"/>
  <c r="H1062" i="1"/>
  <c r="G1062" i="1"/>
  <c r="F1062" i="1"/>
  <c r="J1062" i="1" s="1"/>
  <c r="H1061" i="1"/>
  <c r="G1061" i="1"/>
  <c r="F1061" i="1"/>
  <c r="J1061" i="1" s="1"/>
  <c r="H1060" i="1"/>
  <c r="G1060" i="1"/>
  <c r="F1060" i="1"/>
  <c r="J1060" i="1" s="1"/>
  <c r="H1059" i="1"/>
  <c r="G1059" i="1"/>
  <c r="F1059" i="1"/>
  <c r="J1059" i="1" s="1"/>
  <c r="H1058" i="1"/>
  <c r="G1058" i="1"/>
  <c r="F1058" i="1"/>
  <c r="J1058" i="1" s="1"/>
  <c r="H1057" i="1"/>
  <c r="G1057" i="1"/>
  <c r="F1057" i="1"/>
  <c r="J1057" i="1" s="1"/>
  <c r="H1056" i="1"/>
  <c r="G1056" i="1"/>
  <c r="F1056" i="1"/>
  <c r="J1056" i="1" s="1"/>
  <c r="H1055" i="1"/>
  <c r="G1055" i="1"/>
  <c r="F1055" i="1"/>
  <c r="J1055" i="1" s="1"/>
  <c r="H1054" i="1"/>
  <c r="G1054" i="1"/>
  <c r="F1054" i="1"/>
  <c r="J1054" i="1" s="1"/>
  <c r="H1053" i="1"/>
  <c r="G1053" i="1"/>
  <c r="F1053" i="1"/>
  <c r="J1053" i="1" s="1"/>
  <c r="H1052" i="1"/>
  <c r="G1052" i="1"/>
  <c r="F1052" i="1"/>
  <c r="J1052" i="1" s="1"/>
  <c r="H1051" i="1"/>
  <c r="G1051" i="1"/>
  <c r="F1051" i="1"/>
  <c r="J1051" i="1" s="1"/>
  <c r="H1050" i="1"/>
  <c r="G1050" i="1"/>
  <c r="F1050" i="1"/>
  <c r="J1050" i="1" s="1"/>
  <c r="H1049" i="1"/>
  <c r="G1049" i="1"/>
  <c r="F1049" i="1"/>
  <c r="J1049" i="1" s="1"/>
  <c r="H1048" i="1"/>
  <c r="G1048" i="1"/>
  <c r="F1048" i="1"/>
  <c r="J1048" i="1" s="1"/>
  <c r="H1047" i="1"/>
  <c r="G1047" i="1"/>
  <c r="F1047" i="1"/>
  <c r="J1047" i="1" s="1"/>
  <c r="H1046" i="1"/>
  <c r="G1046" i="1"/>
  <c r="F1046" i="1"/>
  <c r="J1046" i="1" s="1"/>
  <c r="H1045" i="1"/>
  <c r="G1045" i="1"/>
  <c r="F1045" i="1"/>
  <c r="J1045" i="1" s="1"/>
  <c r="H1044" i="1"/>
  <c r="G1044" i="1"/>
  <c r="F1044" i="1"/>
  <c r="J1044" i="1" s="1"/>
  <c r="H1043" i="1"/>
  <c r="G1043" i="1"/>
  <c r="F1043" i="1"/>
  <c r="J1043" i="1" s="1"/>
  <c r="H1042" i="1"/>
  <c r="G1042" i="1"/>
  <c r="F1042" i="1"/>
  <c r="J1042" i="1" s="1"/>
  <c r="H1041" i="1"/>
  <c r="G1041" i="1"/>
  <c r="F1041" i="1"/>
  <c r="J1041" i="1" s="1"/>
  <c r="H1040" i="1"/>
  <c r="G1040" i="1"/>
  <c r="F1040" i="1"/>
  <c r="J1040" i="1" s="1"/>
  <c r="H1039" i="1"/>
  <c r="G1039" i="1"/>
  <c r="F1039" i="1"/>
  <c r="J1039" i="1" s="1"/>
  <c r="H1038" i="1"/>
  <c r="G1038" i="1"/>
  <c r="F1038" i="1"/>
  <c r="J1038" i="1" s="1"/>
  <c r="H1037" i="1"/>
  <c r="G1037" i="1"/>
  <c r="F1037" i="1"/>
  <c r="J1037" i="1" s="1"/>
  <c r="H1036" i="1"/>
  <c r="G1036" i="1"/>
  <c r="F1036" i="1"/>
  <c r="J1036" i="1" s="1"/>
  <c r="H1035" i="1"/>
  <c r="G1035" i="1"/>
  <c r="F1035" i="1"/>
  <c r="J1035" i="1" s="1"/>
  <c r="H1034" i="1"/>
  <c r="G1034" i="1"/>
  <c r="F1034" i="1"/>
  <c r="J1034" i="1" s="1"/>
  <c r="H1033" i="1"/>
  <c r="G1033" i="1"/>
  <c r="F1033" i="1"/>
  <c r="J1033" i="1" s="1"/>
  <c r="H1032" i="1"/>
  <c r="G1032" i="1"/>
  <c r="F1032" i="1"/>
  <c r="J1032" i="1" s="1"/>
  <c r="H1031" i="1"/>
  <c r="G1031" i="1"/>
  <c r="F1031" i="1"/>
  <c r="J1031" i="1" s="1"/>
  <c r="H1030" i="1"/>
  <c r="G1030" i="1"/>
  <c r="F1030" i="1"/>
  <c r="J1030" i="1" s="1"/>
  <c r="H1029" i="1"/>
  <c r="G1029" i="1"/>
  <c r="F1029" i="1"/>
  <c r="J1029" i="1" s="1"/>
  <c r="H1028" i="1"/>
  <c r="G1028" i="1"/>
  <c r="F1028" i="1"/>
  <c r="J1028" i="1" s="1"/>
  <c r="H1027" i="1"/>
  <c r="G1027" i="1"/>
  <c r="F1027" i="1"/>
  <c r="J1027" i="1" s="1"/>
  <c r="H1026" i="1"/>
  <c r="G1026" i="1"/>
  <c r="F1026" i="1"/>
  <c r="J1026" i="1" s="1"/>
  <c r="H1025" i="1"/>
  <c r="G1025" i="1"/>
  <c r="F1025" i="1"/>
  <c r="J1025" i="1" s="1"/>
  <c r="H1024" i="1"/>
  <c r="G1024" i="1"/>
  <c r="F1024" i="1"/>
  <c r="J1024" i="1" s="1"/>
  <c r="H1023" i="1"/>
  <c r="G1023" i="1"/>
  <c r="F1023" i="1"/>
  <c r="J1023" i="1" s="1"/>
  <c r="H1022" i="1"/>
  <c r="G1022" i="1"/>
  <c r="F1022" i="1"/>
  <c r="J1022" i="1" s="1"/>
  <c r="H1021" i="1"/>
  <c r="G1021" i="1"/>
  <c r="F1021" i="1"/>
  <c r="J1021" i="1" s="1"/>
  <c r="H1020" i="1"/>
  <c r="G1020" i="1"/>
  <c r="F1020" i="1"/>
  <c r="J1020" i="1" s="1"/>
  <c r="H1019" i="1"/>
  <c r="G1019" i="1"/>
  <c r="F1019" i="1"/>
  <c r="J1019" i="1" s="1"/>
  <c r="H1018" i="1"/>
  <c r="G1018" i="1"/>
  <c r="F1018" i="1"/>
  <c r="J1018" i="1" s="1"/>
  <c r="H1017" i="1"/>
  <c r="G1017" i="1"/>
  <c r="F1017" i="1"/>
  <c r="J1017" i="1" s="1"/>
  <c r="H1016" i="1"/>
  <c r="G1016" i="1"/>
  <c r="F1016" i="1"/>
  <c r="J1016" i="1" s="1"/>
  <c r="H1015" i="1"/>
  <c r="G1015" i="1"/>
  <c r="F1015" i="1"/>
  <c r="J1015" i="1" s="1"/>
  <c r="H1014" i="1"/>
  <c r="G1014" i="1"/>
  <c r="F1014" i="1"/>
  <c r="J1014" i="1" s="1"/>
  <c r="H1013" i="1"/>
  <c r="G1013" i="1"/>
  <c r="F1013" i="1"/>
  <c r="J1013" i="1" s="1"/>
  <c r="H1012" i="1"/>
  <c r="G1012" i="1"/>
  <c r="F1012" i="1"/>
  <c r="J1012" i="1" s="1"/>
  <c r="H1011" i="1"/>
  <c r="G1011" i="1"/>
  <c r="F1011" i="1"/>
  <c r="J1011" i="1" s="1"/>
  <c r="H1010" i="1"/>
  <c r="G1010" i="1"/>
  <c r="F1010" i="1"/>
  <c r="J1010" i="1" s="1"/>
  <c r="H1009" i="1"/>
  <c r="G1009" i="1"/>
  <c r="F1009" i="1"/>
  <c r="J1009" i="1" s="1"/>
  <c r="H1008" i="1"/>
  <c r="G1008" i="1"/>
  <c r="F1008" i="1"/>
  <c r="J1008" i="1" s="1"/>
  <c r="H1007" i="1"/>
  <c r="G1007" i="1"/>
  <c r="F1007" i="1"/>
  <c r="J1007" i="1" s="1"/>
  <c r="H1006" i="1"/>
  <c r="G1006" i="1"/>
  <c r="F1006" i="1"/>
  <c r="J1006" i="1" s="1"/>
  <c r="H1005" i="1"/>
  <c r="G1005" i="1"/>
  <c r="F1005" i="1"/>
  <c r="J1005" i="1" s="1"/>
  <c r="H1004" i="1"/>
  <c r="G1004" i="1"/>
  <c r="F1004" i="1"/>
  <c r="J1004" i="1" s="1"/>
  <c r="H1003" i="1"/>
  <c r="G1003" i="1"/>
  <c r="F1003" i="1"/>
  <c r="J1003" i="1" s="1"/>
  <c r="H1002" i="1"/>
  <c r="G1002" i="1"/>
  <c r="F1002" i="1"/>
  <c r="J1002" i="1" s="1"/>
  <c r="H1001" i="1"/>
  <c r="G1001" i="1"/>
  <c r="F1001" i="1"/>
  <c r="J1001" i="1" s="1"/>
  <c r="H1000" i="1"/>
  <c r="G1000" i="1"/>
  <c r="F1000" i="1"/>
  <c r="J1000" i="1" s="1"/>
  <c r="H999" i="1"/>
  <c r="G999" i="1"/>
  <c r="F999" i="1"/>
  <c r="J999" i="1" s="1"/>
  <c r="H998" i="1"/>
  <c r="G998" i="1"/>
  <c r="F998" i="1"/>
  <c r="J998" i="1" s="1"/>
  <c r="H997" i="1"/>
  <c r="G997" i="1"/>
  <c r="F997" i="1"/>
  <c r="J997" i="1" s="1"/>
  <c r="H996" i="1"/>
  <c r="G996" i="1"/>
  <c r="F996" i="1"/>
  <c r="J996" i="1" s="1"/>
  <c r="H995" i="1"/>
  <c r="G995" i="1"/>
  <c r="F995" i="1"/>
  <c r="J995" i="1" s="1"/>
  <c r="H994" i="1"/>
  <c r="G994" i="1"/>
  <c r="F994" i="1"/>
  <c r="J994" i="1" s="1"/>
  <c r="H993" i="1"/>
  <c r="G993" i="1"/>
  <c r="F993" i="1"/>
  <c r="J993" i="1" s="1"/>
  <c r="H992" i="1"/>
  <c r="G992" i="1"/>
  <c r="F992" i="1"/>
  <c r="J992" i="1" s="1"/>
  <c r="H991" i="1"/>
  <c r="G991" i="1"/>
  <c r="F991" i="1"/>
  <c r="J991" i="1" s="1"/>
  <c r="H990" i="1"/>
  <c r="G990" i="1"/>
  <c r="F990" i="1"/>
  <c r="J990" i="1" s="1"/>
  <c r="H989" i="1"/>
  <c r="G989" i="1"/>
  <c r="F989" i="1"/>
  <c r="J989" i="1" s="1"/>
  <c r="H988" i="1"/>
  <c r="G988" i="1"/>
  <c r="F988" i="1"/>
  <c r="J988" i="1" s="1"/>
  <c r="H987" i="1"/>
  <c r="G987" i="1"/>
  <c r="F987" i="1"/>
  <c r="J987" i="1" s="1"/>
  <c r="H986" i="1"/>
  <c r="G986" i="1"/>
  <c r="F986" i="1"/>
  <c r="J986" i="1" s="1"/>
  <c r="H985" i="1"/>
  <c r="G985" i="1"/>
  <c r="F985" i="1"/>
  <c r="J985" i="1" s="1"/>
  <c r="H984" i="1"/>
  <c r="G984" i="1"/>
  <c r="F984" i="1"/>
  <c r="J984" i="1" s="1"/>
  <c r="H983" i="1"/>
  <c r="G983" i="1"/>
  <c r="F983" i="1"/>
  <c r="J983" i="1" s="1"/>
  <c r="H982" i="1"/>
  <c r="G982" i="1"/>
  <c r="F982" i="1"/>
  <c r="J982" i="1" s="1"/>
  <c r="H981" i="1"/>
  <c r="G981" i="1"/>
  <c r="F981" i="1"/>
  <c r="J981" i="1" s="1"/>
  <c r="H980" i="1"/>
  <c r="G980" i="1"/>
  <c r="F980" i="1"/>
  <c r="J980" i="1" s="1"/>
  <c r="H979" i="1"/>
  <c r="G979" i="1"/>
  <c r="F979" i="1"/>
  <c r="J979" i="1" s="1"/>
  <c r="H978" i="1"/>
  <c r="G978" i="1"/>
  <c r="F978" i="1"/>
  <c r="J978" i="1" s="1"/>
  <c r="H977" i="1"/>
  <c r="G977" i="1"/>
  <c r="F977" i="1"/>
  <c r="J977" i="1" s="1"/>
  <c r="H976" i="1"/>
  <c r="G976" i="1"/>
  <c r="F976" i="1"/>
  <c r="J976" i="1" s="1"/>
  <c r="H975" i="1"/>
  <c r="G975" i="1"/>
  <c r="F975" i="1"/>
  <c r="J975" i="1" s="1"/>
  <c r="H974" i="1"/>
  <c r="G974" i="1"/>
  <c r="F974" i="1"/>
  <c r="J974" i="1" s="1"/>
  <c r="H973" i="1"/>
  <c r="G973" i="1"/>
  <c r="F973" i="1"/>
  <c r="J973" i="1" s="1"/>
  <c r="H972" i="1"/>
  <c r="G972" i="1"/>
  <c r="F972" i="1"/>
  <c r="J972" i="1" s="1"/>
  <c r="H971" i="1"/>
  <c r="G971" i="1"/>
  <c r="F971" i="1"/>
  <c r="J971" i="1" s="1"/>
  <c r="H970" i="1"/>
  <c r="G970" i="1"/>
  <c r="F970" i="1"/>
  <c r="J970" i="1" s="1"/>
  <c r="H969" i="1"/>
  <c r="G969" i="1"/>
  <c r="F969" i="1"/>
  <c r="J969" i="1" s="1"/>
  <c r="H968" i="1"/>
  <c r="G968" i="1"/>
  <c r="F968" i="1"/>
  <c r="J968" i="1" s="1"/>
  <c r="H967" i="1"/>
  <c r="G967" i="1"/>
  <c r="F967" i="1"/>
  <c r="J967" i="1" s="1"/>
  <c r="H966" i="1"/>
  <c r="G966" i="1"/>
  <c r="F966" i="1"/>
  <c r="J966" i="1" s="1"/>
  <c r="H965" i="1"/>
  <c r="G965" i="1"/>
  <c r="F965" i="1"/>
  <c r="J965" i="1" s="1"/>
  <c r="H964" i="1"/>
  <c r="G964" i="1"/>
  <c r="F964" i="1"/>
  <c r="J964" i="1" s="1"/>
  <c r="H963" i="1"/>
  <c r="G963" i="1"/>
  <c r="F963" i="1"/>
  <c r="J963" i="1" s="1"/>
  <c r="H962" i="1"/>
  <c r="G962" i="1"/>
  <c r="F962" i="1"/>
  <c r="J962" i="1" s="1"/>
  <c r="H961" i="1"/>
  <c r="G961" i="1"/>
  <c r="F961" i="1"/>
  <c r="J961" i="1" s="1"/>
  <c r="H960" i="1"/>
  <c r="G960" i="1"/>
  <c r="F960" i="1"/>
  <c r="J960" i="1" s="1"/>
  <c r="H959" i="1"/>
  <c r="G959" i="1"/>
  <c r="F959" i="1"/>
  <c r="J959" i="1" s="1"/>
  <c r="H958" i="1"/>
  <c r="G958" i="1"/>
  <c r="F958" i="1"/>
  <c r="J958" i="1" s="1"/>
  <c r="H957" i="1"/>
  <c r="G957" i="1"/>
  <c r="F957" i="1"/>
  <c r="J957" i="1" s="1"/>
  <c r="H956" i="1"/>
  <c r="G956" i="1"/>
  <c r="F956" i="1"/>
  <c r="J956" i="1" s="1"/>
  <c r="H955" i="1"/>
  <c r="G955" i="1"/>
  <c r="F955" i="1"/>
  <c r="J955" i="1" s="1"/>
  <c r="H954" i="1"/>
  <c r="G954" i="1"/>
  <c r="F954" i="1"/>
  <c r="J954" i="1" s="1"/>
  <c r="H953" i="1"/>
  <c r="G953" i="1"/>
  <c r="F953" i="1"/>
  <c r="J953" i="1" s="1"/>
  <c r="H952" i="1"/>
  <c r="G952" i="1"/>
  <c r="F952" i="1"/>
  <c r="J952" i="1" s="1"/>
  <c r="H951" i="1"/>
  <c r="G951" i="1"/>
  <c r="F951" i="1"/>
  <c r="J951" i="1" s="1"/>
  <c r="H950" i="1"/>
  <c r="G950" i="1"/>
  <c r="F950" i="1"/>
  <c r="J950" i="1" s="1"/>
  <c r="H949" i="1"/>
  <c r="G949" i="1"/>
  <c r="F949" i="1"/>
  <c r="J949" i="1" s="1"/>
  <c r="H948" i="1"/>
  <c r="G948" i="1"/>
  <c r="F948" i="1"/>
  <c r="J948" i="1" s="1"/>
  <c r="H947" i="1"/>
  <c r="G947" i="1"/>
  <c r="F947" i="1"/>
  <c r="J947" i="1" s="1"/>
  <c r="H946" i="1"/>
  <c r="G946" i="1"/>
  <c r="F946" i="1"/>
  <c r="J946" i="1" s="1"/>
  <c r="H945" i="1"/>
  <c r="G945" i="1"/>
  <c r="F945" i="1"/>
  <c r="J945" i="1" s="1"/>
  <c r="H944" i="1"/>
  <c r="G944" i="1"/>
  <c r="F944" i="1"/>
  <c r="J944" i="1" s="1"/>
  <c r="H943" i="1"/>
  <c r="G943" i="1"/>
  <c r="F943" i="1"/>
  <c r="J943" i="1" s="1"/>
  <c r="H942" i="1"/>
  <c r="G942" i="1"/>
  <c r="F942" i="1"/>
  <c r="J942" i="1" s="1"/>
  <c r="H941" i="1"/>
  <c r="G941" i="1"/>
  <c r="F941" i="1"/>
  <c r="J941" i="1" s="1"/>
  <c r="H940" i="1"/>
  <c r="G940" i="1"/>
  <c r="F940" i="1"/>
  <c r="J940" i="1" s="1"/>
  <c r="H939" i="1"/>
  <c r="G939" i="1"/>
  <c r="F939" i="1"/>
  <c r="J939" i="1" s="1"/>
  <c r="H938" i="1"/>
  <c r="G938" i="1"/>
  <c r="F938" i="1"/>
  <c r="J938" i="1" s="1"/>
  <c r="H937" i="1"/>
  <c r="G937" i="1"/>
  <c r="F937" i="1"/>
  <c r="J937" i="1" s="1"/>
  <c r="H936" i="1"/>
  <c r="G936" i="1"/>
  <c r="F936" i="1"/>
  <c r="J936" i="1" s="1"/>
  <c r="H935" i="1"/>
  <c r="G935" i="1"/>
  <c r="F935" i="1"/>
  <c r="J935" i="1" s="1"/>
  <c r="H934" i="1"/>
  <c r="G934" i="1"/>
  <c r="F934" i="1"/>
  <c r="J934" i="1" s="1"/>
  <c r="H933" i="1"/>
  <c r="G933" i="1"/>
  <c r="F933" i="1"/>
  <c r="J933" i="1" s="1"/>
  <c r="H932" i="1"/>
  <c r="G932" i="1"/>
  <c r="F932" i="1"/>
  <c r="J932" i="1" s="1"/>
  <c r="H931" i="1"/>
  <c r="G931" i="1"/>
  <c r="F931" i="1"/>
  <c r="J931" i="1" s="1"/>
  <c r="H930" i="1"/>
  <c r="G930" i="1"/>
  <c r="F930" i="1"/>
  <c r="J930" i="1" s="1"/>
  <c r="H929" i="1"/>
  <c r="G929" i="1"/>
  <c r="F929" i="1"/>
  <c r="J929" i="1" s="1"/>
  <c r="H928" i="1"/>
  <c r="G928" i="1"/>
  <c r="F928" i="1"/>
  <c r="J928" i="1" s="1"/>
  <c r="H927" i="1"/>
  <c r="G927" i="1"/>
  <c r="F927" i="1"/>
  <c r="J927" i="1" s="1"/>
  <c r="H926" i="1"/>
  <c r="G926" i="1"/>
  <c r="F926" i="1"/>
  <c r="J926" i="1" s="1"/>
  <c r="H925" i="1"/>
  <c r="G925" i="1"/>
  <c r="F925" i="1"/>
  <c r="J925" i="1" s="1"/>
  <c r="H924" i="1"/>
  <c r="G924" i="1"/>
  <c r="F924" i="1"/>
  <c r="J924" i="1" s="1"/>
  <c r="H923" i="1"/>
  <c r="G923" i="1"/>
  <c r="F923" i="1"/>
  <c r="J923" i="1" s="1"/>
  <c r="H922" i="1"/>
  <c r="G922" i="1"/>
  <c r="F922" i="1"/>
  <c r="J922" i="1" s="1"/>
  <c r="H921" i="1"/>
  <c r="G921" i="1"/>
  <c r="F921" i="1"/>
  <c r="J921" i="1" s="1"/>
  <c r="H920" i="1"/>
  <c r="G920" i="1"/>
  <c r="F920" i="1"/>
  <c r="J920" i="1" s="1"/>
  <c r="H919" i="1"/>
  <c r="G919" i="1"/>
  <c r="F919" i="1"/>
  <c r="J919" i="1" s="1"/>
  <c r="H918" i="1"/>
  <c r="G918" i="1"/>
  <c r="F918" i="1"/>
  <c r="J918" i="1" s="1"/>
  <c r="H917" i="1"/>
  <c r="G917" i="1"/>
  <c r="F917" i="1"/>
  <c r="J917" i="1" s="1"/>
  <c r="H916" i="1"/>
  <c r="G916" i="1"/>
  <c r="F916" i="1"/>
  <c r="J916" i="1" s="1"/>
  <c r="H915" i="1"/>
  <c r="G915" i="1"/>
  <c r="F915" i="1"/>
  <c r="J915" i="1" s="1"/>
  <c r="H914" i="1"/>
  <c r="G914" i="1"/>
  <c r="F914" i="1"/>
  <c r="J914" i="1" s="1"/>
  <c r="H913" i="1"/>
  <c r="G913" i="1"/>
  <c r="F913" i="1"/>
  <c r="J913" i="1" s="1"/>
  <c r="H912" i="1"/>
  <c r="G912" i="1"/>
  <c r="F912" i="1"/>
  <c r="J912" i="1" s="1"/>
  <c r="H911" i="1"/>
  <c r="G911" i="1"/>
  <c r="F911" i="1"/>
  <c r="J911" i="1" s="1"/>
  <c r="H910" i="1"/>
  <c r="G910" i="1"/>
  <c r="F910" i="1"/>
  <c r="J910" i="1" s="1"/>
  <c r="H909" i="1"/>
  <c r="G909" i="1"/>
  <c r="F909" i="1"/>
  <c r="J909" i="1" s="1"/>
  <c r="H908" i="1"/>
  <c r="G908" i="1"/>
  <c r="F908" i="1"/>
  <c r="J908" i="1" s="1"/>
  <c r="H907" i="1"/>
  <c r="G907" i="1"/>
  <c r="F907" i="1"/>
  <c r="J907" i="1" s="1"/>
  <c r="H906" i="1"/>
  <c r="G906" i="1"/>
  <c r="F906" i="1"/>
  <c r="J906" i="1" s="1"/>
  <c r="H905" i="1"/>
  <c r="G905" i="1"/>
  <c r="F905" i="1"/>
  <c r="J905" i="1" s="1"/>
  <c r="H904" i="1"/>
  <c r="G904" i="1"/>
  <c r="F904" i="1"/>
  <c r="J904" i="1" s="1"/>
  <c r="H903" i="1"/>
  <c r="G903" i="1"/>
  <c r="F903" i="1"/>
  <c r="J903" i="1" s="1"/>
  <c r="H902" i="1"/>
  <c r="G902" i="1"/>
  <c r="F902" i="1"/>
  <c r="J902" i="1" s="1"/>
  <c r="H901" i="1"/>
  <c r="G901" i="1"/>
  <c r="F901" i="1"/>
  <c r="J901" i="1" s="1"/>
  <c r="H900" i="1"/>
  <c r="G900" i="1"/>
  <c r="F900" i="1"/>
  <c r="J900" i="1" s="1"/>
  <c r="H899" i="1"/>
  <c r="G899" i="1"/>
  <c r="F899" i="1"/>
  <c r="J899" i="1" s="1"/>
  <c r="H898" i="1"/>
  <c r="G898" i="1"/>
  <c r="F898" i="1"/>
  <c r="J898" i="1" s="1"/>
  <c r="H897" i="1"/>
  <c r="G897" i="1"/>
  <c r="F897" i="1"/>
  <c r="J897" i="1" s="1"/>
  <c r="H896" i="1"/>
  <c r="G896" i="1"/>
  <c r="F896" i="1"/>
  <c r="J896" i="1" s="1"/>
  <c r="H895" i="1"/>
  <c r="G895" i="1"/>
  <c r="F895" i="1"/>
  <c r="J895" i="1" s="1"/>
  <c r="H894" i="1"/>
  <c r="G894" i="1"/>
  <c r="F894" i="1"/>
  <c r="J894" i="1" s="1"/>
  <c r="H893" i="1"/>
  <c r="G893" i="1"/>
  <c r="F893" i="1"/>
  <c r="J893" i="1" s="1"/>
  <c r="H892" i="1"/>
  <c r="G892" i="1"/>
  <c r="F892" i="1"/>
  <c r="J892" i="1" s="1"/>
  <c r="H891" i="1"/>
  <c r="G891" i="1"/>
  <c r="F891" i="1"/>
  <c r="J891" i="1" s="1"/>
  <c r="H890" i="1"/>
  <c r="G890" i="1"/>
  <c r="F890" i="1"/>
  <c r="J890" i="1" s="1"/>
  <c r="H889" i="1"/>
  <c r="G889" i="1"/>
  <c r="F889" i="1"/>
  <c r="J889" i="1" s="1"/>
  <c r="H888" i="1"/>
  <c r="G888" i="1"/>
  <c r="F888" i="1"/>
  <c r="J888" i="1" s="1"/>
  <c r="H887" i="1"/>
  <c r="G887" i="1"/>
  <c r="F887" i="1"/>
  <c r="J887" i="1" s="1"/>
  <c r="H886" i="1"/>
  <c r="G886" i="1"/>
  <c r="F886" i="1"/>
  <c r="J886" i="1" s="1"/>
  <c r="H885" i="1"/>
  <c r="G885" i="1"/>
  <c r="F885" i="1"/>
  <c r="J885" i="1" s="1"/>
  <c r="H884" i="1"/>
  <c r="G884" i="1"/>
  <c r="F884" i="1"/>
  <c r="J884" i="1" s="1"/>
  <c r="H883" i="1"/>
  <c r="G883" i="1"/>
  <c r="F883" i="1"/>
  <c r="J883" i="1" s="1"/>
  <c r="H882" i="1"/>
  <c r="G882" i="1"/>
  <c r="F882" i="1"/>
  <c r="J882" i="1" s="1"/>
  <c r="H881" i="1"/>
  <c r="G881" i="1"/>
  <c r="F881" i="1"/>
  <c r="J881" i="1" s="1"/>
  <c r="H880" i="1"/>
  <c r="G880" i="1"/>
  <c r="F880" i="1"/>
  <c r="J880" i="1" s="1"/>
  <c r="H879" i="1"/>
  <c r="G879" i="1"/>
  <c r="F879" i="1"/>
  <c r="J879" i="1" s="1"/>
  <c r="H878" i="1"/>
  <c r="G878" i="1"/>
  <c r="F878" i="1"/>
  <c r="J878" i="1" s="1"/>
  <c r="H877" i="1"/>
  <c r="G877" i="1"/>
  <c r="F877" i="1"/>
  <c r="J877" i="1" s="1"/>
  <c r="H876" i="1"/>
  <c r="G876" i="1"/>
  <c r="F876" i="1"/>
  <c r="J876" i="1" s="1"/>
  <c r="H875" i="1"/>
  <c r="G875" i="1"/>
  <c r="F875" i="1"/>
  <c r="J875" i="1" s="1"/>
  <c r="H874" i="1"/>
  <c r="G874" i="1"/>
  <c r="F874" i="1"/>
  <c r="J874" i="1" s="1"/>
  <c r="H873" i="1"/>
  <c r="G873" i="1"/>
  <c r="F873" i="1"/>
  <c r="J873" i="1" s="1"/>
  <c r="H872" i="1"/>
  <c r="G872" i="1"/>
  <c r="F872" i="1"/>
  <c r="J872" i="1" s="1"/>
  <c r="H871" i="1"/>
  <c r="G871" i="1"/>
  <c r="F871" i="1"/>
  <c r="J871" i="1" s="1"/>
  <c r="H870" i="1"/>
  <c r="G870" i="1"/>
  <c r="F870" i="1"/>
  <c r="J870" i="1" s="1"/>
  <c r="H869" i="1"/>
  <c r="G869" i="1"/>
  <c r="F869" i="1"/>
  <c r="J869" i="1" s="1"/>
  <c r="H868" i="1"/>
  <c r="G868" i="1"/>
  <c r="F868" i="1"/>
  <c r="J868" i="1" s="1"/>
  <c r="H867" i="1"/>
  <c r="G867" i="1"/>
  <c r="F867" i="1"/>
  <c r="J867" i="1" s="1"/>
  <c r="H866" i="1"/>
  <c r="G866" i="1"/>
  <c r="F866" i="1"/>
  <c r="J866" i="1" s="1"/>
  <c r="H865" i="1"/>
  <c r="G865" i="1"/>
  <c r="F865" i="1"/>
  <c r="J865" i="1" s="1"/>
  <c r="H864" i="1"/>
  <c r="G864" i="1"/>
  <c r="F864" i="1"/>
  <c r="J864" i="1" s="1"/>
  <c r="H863" i="1"/>
  <c r="G863" i="1"/>
  <c r="F863" i="1"/>
  <c r="J863" i="1" s="1"/>
  <c r="H862" i="1"/>
  <c r="G862" i="1"/>
  <c r="F862" i="1"/>
  <c r="J862" i="1" s="1"/>
  <c r="H861" i="1"/>
  <c r="G861" i="1"/>
  <c r="F861" i="1"/>
  <c r="J861" i="1" s="1"/>
  <c r="H860" i="1"/>
  <c r="G860" i="1"/>
  <c r="F860" i="1"/>
  <c r="J860" i="1" s="1"/>
  <c r="H859" i="1"/>
  <c r="G859" i="1"/>
  <c r="F859" i="1"/>
  <c r="J859" i="1" s="1"/>
  <c r="H858" i="1"/>
  <c r="G858" i="1"/>
  <c r="F858" i="1"/>
  <c r="J858" i="1" s="1"/>
  <c r="H857" i="1"/>
  <c r="G857" i="1"/>
  <c r="F857" i="1"/>
  <c r="J857" i="1" s="1"/>
  <c r="H856" i="1"/>
  <c r="G856" i="1"/>
  <c r="F856" i="1"/>
  <c r="J856" i="1" s="1"/>
  <c r="H855" i="1"/>
  <c r="G855" i="1"/>
  <c r="F855" i="1"/>
  <c r="J855" i="1" s="1"/>
  <c r="H854" i="1"/>
  <c r="G854" i="1"/>
  <c r="F854" i="1"/>
  <c r="J854" i="1" s="1"/>
  <c r="H853" i="1"/>
  <c r="G853" i="1"/>
  <c r="F853" i="1"/>
  <c r="J853" i="1" s="1"/>
  <c r="H852" i="1"/>
  <c r="G852" i="1"/>
  <c r="F852" i="1"/>
  <c r="J852" i="1" s="1"/>
  <c r="H851" i="1"/>
  <c r="G851" i="1"/>
  <c r="F851" i="1"/>
  <c r="J851" i="1" s="1"/>
  <c r="H850" i="1"/>
  <c r="G850" i="1"/>
  <c r="F850" i="1"/>
  <c r="J850" i="1" s="1"/>
  <c r="H849" i="1"/>
  <c r="G849" i="1"/>
  <c r="F849" i="1"/>
  <c r="J849" i="1" s="1"/>
  <c r="H848" i="1"/>
  <c r="G848" i="1"/>
  <c r="F848" i="1"/>
  <c r="J848" i="1" s="1"/>
  <c r="H847" i="1"/>
  <c r="G847" i="1"/>
  <c r="F847" i="1"/>
  <c r="J847" i="1" s="1"/>
  <c r="H846" i="1"/>
  <c r="G846" i="1"/>
  <c r="F846" i="1"/>
  <c r="J846" i="1" s="1"/>
  <c r="H845" i="1"/>
  <c r="G845" i="1"/>
  <c r="F845" i="1"/>
  <c r="J845" i="1" s="1"/>
  <c r="H844" i="1"/>
  <c r="G844" i="1"/>
  <c r="F844" i="1"/>
  <c r="J844" i="1" s="1"/>
  <c r="H843" i="1"/>
  <c r="G843" i="1"/>
  <c r="F843" i="1"/>
  <c r="J843" i="1" s="1"/>
  <c r="H842" i="1"/>
  <c r="G842" i="1"/>
  <c r="F842" i="1"/>
  <c r="J842" i="1" s="1"/>
  <c r="H841" i="1"/>
  <c r="G841" i="1"/>
  <c r="F841" i="1"/>
  <c r="J841" i="1" s="1"/>
  <c r="H840" i="1"/>
  <c r="G840" i="1"/>
  <c r="F840" i="1"/>
  <c r="J840" i="1" s="1"/>
  <c r="H839" i="1"/>
  <c r="G839" i="1"/>
  <c r="F839" i="1"/>
  <c r="J839" i="1" s="1"/>
  <c r="H838" i="1"/>
  <c r="G838" i="1"/>
  <c r="F838" i="1"/>
  <c r="J838" i="1" s="1"/>
  <c r="H837" i="1"/>
  <c r="G837" i="1"/>
  <c r="F837" i="1"/>
  <c r="J837" i="1" s="1"/>
  <c r="H836" i="1"/>
  <c r="G836" i="1"/>
  <c r="F836" i="1"/>
  <c r="J836" i="1" s="1"/>
  <c r="H835" i="1"/>
  <c r="G835" i="1"/>
  <c r="F835" i="1"/>
  <c r="J835" i="1" s="1"/>
  <c r="H834" i="1"/>
  <c r="G834" i="1"/>
  <c r="F834" i="1"/>
  <c r="J834" i="1" s="1"/>
  <c r="H833" i="1"/>
  <c r="G833" i="1"/>
  <c r="F833" i="1"/>
  <c r="J833" i="1" s="1"/>
  <c r="H832" i="1"/>
  <c r="G832" i="1"/>
  <c r="F832" i="1"/>
  <c r="J832" i="1" s="1"/>
  <c r="H831" i="1"/>
  <c r="G831" i="1"/>
  <c r="F831" i="1"/>
  <c r="J831" i="1" s="1"/>
  <c r="H830" i="1"/>
  <c r="G830" i="1"/>
  <c r="F830" i="1"/>
  <c r="J830" i="1" s="1"/>
  <c r="H829" i="1"/>
  <c r="G829" i="1"/>
  <c r="F829" i="1"/>
  <c r="J829" i="1" s="1"/>
  <c r="H828" i="1"/>
  <c r="G828" i="1"/>
  <c r="F828" i="1"/>
  <c r="J828" i="1" s="1"/>
  <c r="H827" i="1"/>
  <c r="G827" i="1"/>
  <c r="F827" i="1"/>
  <c r="J827" i="1" s="1"/>
  <c r="H826" i="1"/>
  <c r="G826" i="1"/>
  <c r="F826" i="1"/>
  <c r="J826" i="1" s="1"/>
  <c r="H825" i="1"/>
  <c r="G825" i="1"/>
  <c r="F825" i="1"/>
  <c r="J825" i="1" s="1"/>
  <c r="H824" i="1"/>
  <c r="G824" i="1"/>
  <c r="F824" i="1"/>
  <c r="J824" i="1" s="1"/>
  <c r="H823" i="1"/>
  <c r="G823" i="1"/>
  <c r="F823" i="1"/>
  <c r="J823" i="1" s="1"/>
  <c r="H822" i="1"/>
  <c r="G822" i="1"/>
  <c r="F822" i="1"/>
  <c r="J822" i="1" s="1"/>
  <c r="H821" i="1"/>
  <c r="G821" i="1"/>
  <c r="F821" i="1"/>
  <c r="J821" i="1" s="1"/>
  <c r="H820" i="1"/>
  <c r="G820" i="1"/>
  <c r="F820" i="1"/>
  <c r="J820" i="1" s="1"/>
  <c r="H819" i="1"/>
  <c r="G819" i="1"/>
  <c r="F819" i="1"/>
  <c r="J819" i="1" s="1"/>
  <c r="H818" i="1"/>
  <c r="G818" i="1"/>
  <c r="F818" i="1"/>
  <c r="J818" i="1" s="1"/>
  <c r="H817" i="1"/>
  <c r="G817" i="1"/>
  <c r="F817" i="1"/>
  <c r="J817" i="1" s="1"/>
  <c r="H816" i="1"/>
  <c r="G816" i="1"/>
  <c r="F816" i="1"/>
  <c r="J816" i="1" s="1"/>
  <c r="H815" i="1"/>
  <c r="G815" i="1"/>
  <c r="F815" i="1"/>
  <c r="J815" i="1" s="1"/>
  <c r="H814" i="1"/>
  <c r="G814" i="1"/>
  <c r="F814" i="1"/>
  <c r="J814" i="1" s="1"/>
  <c r="H813" i="1"/>
  <c r="G813" i="1"/>
  <c r="F813" i="1"/>
  <c r="J813" i="1" s="1"/>
  <c r="H812" i="1"/>
  <c r="G812" i="1"/>
  <c r="F812" i="1"/>
  <c r="J812" i="1" s="1"/>
  <c r="H811" i="1"/>
  <c r="G811" i="1"/>
  <c r="F811" i="1"/>
  <c r="J811" i="1" s="1"/>
  <c r="H810" i="1"/>
  <c r="G810" i="1"/>
  <c r="F810" i="1"/>
  <c r="J810" i="1" s="1"/>
  <c r="H809" i="1"/>
  <c r="G809" i="1"/>
  <c r="F809" i="1"/>
  <c r="J809" i="1" s="1"/>
  <c r="H808" i="1"/>
  <c r="G808" i="1"/>
  <c r="F808" i="1"/>
  <c r="J808" i="1" s="1"/>
  <c r="H807" i="1"/>
  <c r="G807" i="1"/>
  <c r="F807" i="1"/>
  <c r="J807" i="1" s="1"/>
  <c r="H806" i="1"/>
  <c r="G806" i="1"/>
  <c r="F806" i="1"/>
  <c r="J806" i="1" s="1"/>
  <c r="H805" i="1"/>
  <c r="G805" i="1"/>
  <c r="F805" i="1"/>
  <c r="J805" i="1" s="1"/>
  <c r="H804" i="1"/>
  <c r="G804" i="1"/>
  <c r="F804" i="1"/>
  <c r="J804" i="1" s="1"/>
  <c r="H803" i="1"/>
  <c r="G803" i="1"/>
  <c r="F803" i="1"/>
  <c r="J803" i="1" s="1"/>
  <c r="H802" i="1"/>
  <c r="G802" i="1"/>
  <c r="F802" i="1"/>
  <c r="J802" i="1" s="1"/>
  <c r="H801" i="1"/>
  <c r="G801" i="1"/>
  <c r="F801" i="1"/>
  <c r="J801" i="1" s="1"/>
  <c r="H800" i="1"/>
  <c r="G800" i="1"/>
  <c r="F800" i="1"/>
  <c r="J800" i="1" s="1"/>
  <c r="H799" i="1"/>
  <c r="G799" i="1"/>
  <c r="F799" i="1"/>
  <c r="J799" i="1" s="1"/>
  <c r="H798" i="1"/>
  <c r="G798" i="1"/>
  <c r="F798" i="1"/>
  <c r="J798" i="1" s="1"/>
  <c r="H797" i="1"/>
  <c r="G797" i="1"/>
  <c r="F797" i="1"/>
  <c r="J797" i="1" s="1"/>
  <c r="H796" i="1"/>
  <c r="G796" i="1"/>
  <c r="F796" i="1"/>
  <c r="J796" i="1" s="1"/>
  <c r="H795" i="1"/>
  <c r="G795" i="1"/>
  <c r="F795" i="1"/>
  <c r="J795" i="1" s="1"/>
  <c r="H794" i="1"/>
  <c r="G794" i="1"/>
  <c r="F794" i="1"/>
  <c r="J794" i="1" s="1"/>
  <c r="H793" i="1"/>
  <c r="G793" i="1"/>
  <c r="F793" i="1"/>
  <c r="J793" i="1" s="1"/>
  <c r="H792" i="1"/>
  <c r="G792" i="1"/>
  <c r="F792" i="1"/>
  <c r="J792" i="1" s="1"/>
  <c r="H791" i="1"/>
  <c r="G791" i="1"/>
  <c r="F791" i="1"/>
  <c r="J791" i="1" s="1"/>
  <c r="H790" i="1"/>
  <c r="G790" i="1"/>
  <c r="F790" i="1"/>
  <c r="J790" i="1" s="1"/>
  <c r="H789" i="1"/>
  <c r="G789" i="1"/>
  <c r="F789" i="1"/>
  <c r="J789" i="1" s="1"/>
  <c r="H788" i="1"/>
  <c r="G788" i="1"/>
  <c r="F788" i="1"/>
  <c r="J788" i="1" s="1"/>
  <c r="H787" i="1"/>
  <c r="G787" i="1"/>
  <c r="F787" i="1"/>
  <c r="J787" i="1" s="1"/>
  <c r="H786" i="1"/>
  <c r="G786" i="1"/>
  <c r="F786" i="1"/>
  <c r="J786" i="1" s="1"/>
  <c r="H785" i="1"/>
  <c r="G785" i="1"/>
  <c r="F785" i="1"/>
  <c r="J785" i="1" s="1"/>
  <c r="H784" i="1"/>
  <c r="G784" i="1"/>
  <c r="F784" i="1"/>
  <c r="J784" i="1" s="1"/>
  <c r="H783" i="1"/>
  <c r="G783" i="1"/>
  <c r="F783" i="1"/>
  <c r="J783" i="1" s="1"/>
  <c r="H782" i="1"/>
  <c r="G782" i="1"/>
  <c r="F782" i="1"/>
  <c r="J782" i="1" s="1"/>
  <c r="H781" i="1"/>
  <c r="G781" i="1"/>
  <c r="F781" i="1"/>
  <c r="J781" i="1" s="1"/>
  <c r="H780" i="1"/>
  <c r="G780" i="1"/>
  <c r="F780" i="1"/>
  <c r="J780" i="1" s="1"/>
  <c r="H779" i="1"/>
  <c r="G779" i="1"/>
  <c r="F779" i="1"/>
  <c r="J779" i="1" s="1"/>
  <c r="H778" i="1"/>
  <c r="G778" i="1"/>
  <c r="F778" i="1"/>
  <c r="J778" i="1" s="1"/>
  <c r="H777" i="1"/>
  <c r="G777" i="1"/>
  <c r="F777" i="1"/>
  <c r="J777" i="1" s="1"/>
  <c r="H776" i="1"/>
  <c r="G776" i="1"/>
  <c r="F776" i="1"/>
  <c r="J776" i="1" s="1"/>
  <c r="H775" i="1"/>
  <c r="G775" i="1"/>
  <c r="F775" i="1"/>
  <c r="J775" i="1" s="1"/>
  <c r="H774" i="1"/>
  <c r="G774" i="1"/>
  <c r="F774" i="1"/>
  <c r="J774" i="1" s="1"/>
  <c r="H773" i="1"/>
  <c r="G773" i="1"/>
  <c r="F773" i="1"/>
  <c r="J773" i="1" s="1"/>
  <c r="H772" i="1"/>
  <c r="G772" i="1"/>
  <c r="F772" i="1"/>
  <c r="J772" i="1" s="1"/>
  <c r="H771" i="1"/>
  <c r="G771" i="1"/>
  <c r="F771" i="1"/>
  <c r="J771" i="1" s="1"/>
  <c r="H770" i="1"/>
  <c r="G770" i="1"/>
  <c r="F770" i="1"/>
  <c r="J770" i="1" s="1"/>
  <c r="H769" i="1"/>
  <c r="G769" i="1"/>
  <c r="F769" i="1"/>
  <c r="J769" i="1" s="1"/>
  <c r="H768" i="1"/>
  <c r="G768" i="1"/>
  <c r="F768" i="1"/>
  <c r="J768" i="1" s="1"/>
  <c r="H767" i="1"/>
  <c r="G767" i="1"/>
  <c r="F767" i="1"/>
  <c r="J767" i="1" s="1"/>
  <c r="H766" i="1"/>
  <c r="G766" i="1"/>
  <c r="F766" i="1"/>
  <c r="J766" i="1" s="1"/>
  <c r="H765" i="1"/>
  <c r="G765" i="1"/>
  <c r="F765" i="1"/>
  <c r="J765" i="1" s="1"/>
  <c r="H764" i="1"/>
  <c r="G764" i="1"/>
  <c r="F764" i="1"/>
  <c r="J764" i="1" s="1"/>
  <c r="H763" i="1"/>
  <c r="G763" i="1"/>
  <c r="F763" i="1"/>
  <c r="J763" i="1" s="1"/>
  <c r="H762" i="1"/>
  <c r="G762" i="1"/>
  <c r="F762" i="1"/>
  <c r="J762" i="1" s="1"/>
  <c r="H761" i="1"/>
  <c r="G761" i="1"/>
  <c r="F761" i="1"/>
  <c r="J761" i="1" s="1"/>
  <c r="H760" i="1"/>
  <c r="G760" i="1"/>
  <c r="F760" i="1"/>
  <c r="J760" i="1" s="1"/>
  <c r="H759" i="1"/>
  <c r="G759" i="1"/>
  <c r="F759" i="1"/>
  <c r="J759" i="1" s="1"/>
  <c r="H758" i="1"/>
  <c r="G758" i="1"/>
  <c r="F758" i="1"/>
  <c r="J758" i="1" s="1"/>
  <c r="H757" i="1"/>
  <c r="G757" i="1"/>
  <c r="F757" i="1"/>
  <c r="J757" i="1" s="1"/>
  <c r="H756" i="1"/>
  <c r="G756" i="1"/>
  <c r="F756" i="1"/>
  <c r="J756" i="1" s="1"/>
  <c r="H755" i="1"/>
  <c r="G755" i="1"/>
  <c r="F755" i="1"/>
  <c r="J755" i="1" s="1"/>
  <c r="H754" i="1"/>
  <c r="G754" i="1"/>
  <c r="F754" i="1"/>
  <c r="J754" i="1" s="1"/>
  <c r="H753" i="1"/>
  <c r="G753" i="1"/>
  <c r="F753" i="1"/>
  <c r="J753" i="1" s="1"/>
  <c r="H752" i="1"/>
  <c r="G752" i="1"/>
  <c r="F752" i="1"/>
  <c r="J752" i="1" s="1"/>
  <c r="H751" i="1"/>
  <c r="G751" i="1"/>
  <c r="F751" i="1"/>
  <c r="J751" i="1" s="1"/>
  <c r="H750" i="1"/>
  <c r="G750" i="1"/>
  <c r="F750" i="1"/>
  <c r="J750" i="1" s="1"/>
  <c r="H749" i="1"/>
  <c r="G749" i="1"/>
  <c r="F749" i="1"/>
  <c r="J749" i="1" s="1"/>
  <c r="H748" i="1"/>
  <c r="G748" i="1"/>
  <c r="F748" i="1"/>
  <c r="J748" i="1" s="1"/>
  <c r="H747" i="1"/>
  <c r="G747" i="1"/>
  <c r="F747" i="1"/>
  <c r="J747" i="1" s="1"/>
  <c r="H746" i="1"/>
  <c r="G746" i="1"/>
  <c r="F746" i="1"/>
  <c r="J746" i="1" s="1"/>
  <c r="H745" i="1"/>
  <c r="G745" i="1"/>
  <c r="F745" i="1"/>
  <c r="J745" i="1" s="1"/>
  <c r="H744" i="1"/>
  <c r="G744" i="1"/>
  <c r="F744" i="1"/>
  <c r="J744" i="1" s="1"/>
  <c r="H743" i="1"/>
  <c r="G743" i="1"/>
  <c r="F743" i="1"/>
  <c r="J743" i="1" s="1"/>
  <c r="H742" i="1"/>
  <c r="G742" i="1"/>
  <c r="F742" i="1"/>
  <c r="J742" i="1" s="1"/>
  <c r="H741" i="1"/>
  <c r="G741" i="1"/>
  <c r="F741" i="1"/>
  <c r="J741" i="1" s="1"/>
  <c r="H740" i="1"/>
  <c r="G740" i="1"/>
  <c r="F740" i="1"/>
  <c r="J740" i="1" s="1"/>
  <c r="H739" i="1"/>
  <c r="G739" i="1"/>
  <c r="F739" i="1"/>
  <c r="J739" i="1" s="1"/>
  <c r="H738" i="1"/>
  <c r="G738" i="1"/>
  <c r="F738" i="1"/>
  <c r="J738" i="1" s="1"/>
  <c r="H737" i="1"/>
  <c r="G737" i="1"/>
  <c r="F737" i="1"/>
  <c r="J737" i="1" s="1"/>
  <c r="H736" i="1"/>
  <c r="G736" i="1"/>
  <c r="F736" i="1"/>
  <c r="J736" i="1" s="1"/>
  <c r="H735" i="1"/>
  <c r="G735" i="1"/>
  <c r="F735" i="1"/>
  <c r="J735" i="1" s="1"/>
  <c r="H734" i="1"/>
  <c r="G734" i="1"/>
  <c r="F734" i="1"/>
  <c r="J734" i="1" s="1"/>
  <c r="H733" i="1"/>
  <c r="G733" i="1"/>
  <c r="F733" i="1"/>
  <c r="J733" i="1" s="1"/>
  <c r="H732" i="1"/>
  <c r="G732" i="1"/>
  <c r="F732" i="1"/>
  <c r="J732" i="1" s="1"/>
  <c r="H731" i="1"/>
  <c r="G731" i="1"/>
  <c r="F731" i="1"/>
  <c r="J731" i="1" s="1"/>
  <c r="H730" i="1"/>
  <c r="G730" i="1"/>
  <c r="F730" i="1"/>
  <c r="J730" i="1" s="1"/>
  <c r="H729" i="1"/>
  <c r="G729" i="1"/>
  <c r="F729" i="1"/>
  <c r="J729" i="1" s="1"/>
  <c r="H728" i="1"/>
  <c r="G728" i="1"/>
  <c r="F728" i="1"/>
  <c r="J728" i="1" s="1"/>
  <c r="H727" i="1"/>
  <c r="G727" i="1"/>
  <c r="F727" i="1"/>
  <c r="J727" i="1" s="1"/>
  <c r="H726" i="1"/>
  <c r="G726" i="1"/>
  <c r="F726" i="1"/>
  <c r="J726" i="1" s="1"/>
  <c r="H725" i="1"/>
  <c r="G725" i="1"/>
  <c r="F725" i="1"/>
  <c r="J725" i="1" s="1"/>
  <c r="H724" i="1"/>
  <c r="G724" i="1"/>
  <c r="F724" i="1"/>
  <c r="J724" i="1" s="1"/>
  <c r="H723" i="1"/>
  <c r="G723" i="1"/>
  <c r="F723" i="1"/>
  <c r="J723" i="1" s="1"/>
  <c r="H722" i="1"/>
  <c r="G722" i="1"/>
  <c r="F722" i="1"/>
  <c r="J722" i="1" s="1"/>
  <c r="H721" i="1"/>
  <c r="G721" i="1"/>
  <c r="F721" i="1"/>
  <c r="J721" i="1" s="1"/>
  <c r="H720" i="1"/>
  <c r="G720" i="1"/>
  <c r="F720" i="1"/>
  <c r="J720" i="1" s="1"/>
  <c r="H719" i="1"/>
  <c r="G719" i="1"/>
  <c r="F719" i="1"/>
  <c r="J719" i="1" s="1"/>
  <c r="H718" i="1"/>
  <c r="G718" i="1"/>
  <c r="F718" i="1"/>
  <c r="J718" i="1" s="1"/>
  <c r="H717" i="1"/>
  <c r="G717" i="1"/>
  <c r="F717" i="1"/>
  <c r="J717" i="1" s="1"/>
  <c r="H716" i="1"/>
  <c r="G716" i="1"/>
  <c r="F716" i="1"/>
  <c r="J716" i="1" s="1"/>
  <c r="H715" i="1"/>
  <c r="G715" i="1"/>
  <c r="F715" i="1"/>
  <c r="J715" i="1" s="1"/>
  <c r="H714" i="1"/>
  <c r="G714" i="1"/>
  <c r="F714" i="1"/>
  <c r="J714" i="1" s="1"/>
  <c r="H713" i="1"/>
  <c r="G713" i="1"/>
  <c r="F713" i="1"/>
  <c r="J713" i="1" s="1"/>
  <c r="H712" i="1"/>
  <c r="G712" i="1"/>
  <c r="F712" i="1"/>
  <c r="J712" i="1" s="1"/>
  <c r="H711" i="1"/>
  <c r="G711" i="1"/>
  <c r="F711" i="1"/>
  <c r="J711" i="1" s="1"/>
  <c r="H710" i="1"/>
  <c r="G710" i="1"/>
  <c r="F710" i="1"/>
  <c r="J710" i="1" s="1"/>
  <c r="H709" i="1"/>
  <c r="G709" i="1"/>
  <c r="F709" i="1"/>
  <c r="J709" i="1" s="1"/>
  <c r="H708" i="1"/>
  <c r="G708" i="1"/>
  <c r="F708" i="1"/>
  <c r="J708" i="1" s="1"/>
  <c r="H707" i="1"/>
  <c r="G707" i="1"/>
  <c r="F707" i="1"/>
  <c r="J707" i="1" s="1"/>
  <c r="H706" i="1"/>
  <c r="G706" i="1"/>
  <c r="F706" i="1"/>
  <c r="J706" i="1" s="1"/>
  <c r="H705" i="1"/>
  <c r="G705" i="1"/>
  <c r="F705" i="1"/>
  <c r="J705" i="1" s="1"/>
  <c r="H704" i="1"/>
  <c r="G704" i="1"/>
  <c r="F704" i="1"/>
  <c r="J704" i="1" s="1"/>
  <c r="H703" i="1"/>
  <c r="G703" i="1"/>
  <c r="F703" i="1"/>
  <c r="J703" i="1" s="1"/>
  <c r="H702" i="1"/>
  <c r="G702" i="1"/>
  <c r="F702" i="1"/>
  <c r="J702" i="1" s="1"/>
  <c r="H701" i="1"/>
  <c r="G701" i="1"/>
  <c r="F701" i="1"/>
  <c r="J701" i="1" s="1"/>
  <c r="H700" i="1"/>
  <c r="G700" i="1"/>
  <c r="F700" i="1"/>
  <c r="J700" i="1" s="1"/>
  <c r="H699" i="1"/>
  <c r="G699" i="1"/>
  <c r="F699" i="1"/>
  <c r="J699" i="1" s="1"/>
  <c r="H698" i="1"/>
  <c r="G698" i="1"/>
  <c r="F698" i="1"/>
  <c r="J698" i="1" s="1"/>
  <c r="H697" i="1"/>
  <c r="G697" i="1"/>
  <c r="F697" i="1"/>
  <c r="J697" i="1" s="1"/>
  <c r="H696" i="1"/>
  <c r="G696" i="1"/>
  <c r="F696" i="1"/>
  <c r="J696" i="1" s="1"/>
  <c r="H695" i="1"/>
  <c r="G695" i="1"/>
  <c r="F695" i="1"/>
  <c r="J695" i="1" s="1"/>
  <c r="H694" i="1"/>
  <c r="G694" i="1"/>
  <c r="F694" i="1"/>
  <c r="J694" i="1" s="1"/>
  <c r="H693" i="1"/>
  <c r="G693" i="1"/>
  <c r="F693" i="1"/>
  <c r="J693" i="1" s="1"/>
  <c r="H692" i="1"/>
  <c r="G692" i="1"/>
  <c r="F692" i="1"/>
  <c r="J692" i="1" s="1"/>
  <c r="H691" i="1"/>
  <c r="G691" i="1"/>
  <c r="F691" i="1"/>
  <c r="J691" i="1" s="1"/>
  <c r="H690" i="1"/>
  <c r="G690" i="1"/>
  <c r="F690" i="1"/>
  <c r="J690" i="1" s="1"/>
  <c r="H689" i="1"/>
  <c r="G689" i="1"/>
  <c r="F689" i="1"/>
  <c r="J689" i="1" s="1"/>
  <c r="H688" i="1"/>
  <c r="G688" i="1"/>
  <c r="F688" i="1"/>
  <c r="J688" i="1" s="1"/>
  <c r="H687" i="1"/>
  <c r="G687" i="1"/>
  <c r="F687" i="1"/>
  <c r="J687" i="1" s="1"/>
  <c r="H686" i="1"/>
  <c r="G686" i="1"/>
  <c r="F686" i="1"/>
  <c r="J686" i="1" s="1"/>
  <c r="H685" i="1"/>
  <c r="G685" i="1"/>
  <c r="F685" i="1"/>
  <c r="J685" i="1" s="1"/>
  <c r="H684" i="1"/>
  <c r="G684" i="1"/>
  <c r="F684" i="1"/>
  <c r="J684" i="1" s="1"/>
  <c r="H683" i="1"/>
  <c r="G683" i="1"/>
  <c r="F683" i="1"/>
  <c r="J683" i="1" s="1"/>
  <c r="H682" i="1"/>
  <c r="G682" i="1"/>
  <c r="F682" i="1"/>
  <c r="J682" i="1" s="1"/>
  <c r="H681" i="1"/>
  <c r="G681" i="1"/>
  <c r="F681" i="1"/>
  <c r="J681" i="1" s="1"/>
  <c r="H680" i="1"/>
  <c r="G680" i="1"/>
  <c r="F680" i="1"/>
  <c r="J680" i="1" s="1"/>
  <c r="H679" i="1"/>
  <c r="G679" i="1"/>
  <c r="F679" i="1"/>
  <c r="J679" i="1" s="1"/>
  <c r="H678" i="1"/>
  <c r="G678" i="1"/>
  <c r="F678" i="1"/>
  <c r="J678" i="1" s="1"/>
  <c r="H677" i="1"/>
  <c r="G677" i="1"/>
  <c r="F677" i="1"/>
  <c r="J677" i="1" s="1"/>
  <c r="H676" i="1"/>
  <c r="G676" i="1"/>
  <c r="F676" i="1"/>
  <c r="J676" i="1" s="1"/>
  <c r="H675" i="1"/>
  <c r="G675" i="1"/>
  <c r="F675" i="1"/>
  <c r="J675" i="1" s="1"/>
  <c r="H674" i="1"/>
  <c r="G674" i="1"/>
  <c r="F674" i="1"/>
  <c r="J674" i="1" s="1"/>
  <c r="H673" i="1"/>
  <c r="G673" i="1"/>
  <c r="F673" i="1"/>
  <c r="J673" i="1" s="1"/>
  <c r="H672" i="1"/>
  <c r="G672" i="1"/>
  <c r="F672" i="1"/>
  <c r="J672" i="1" s="1"/>
  <c r="H671" i="1"/>
  <c r="G671" i="1"/>
  <c r="F671" i="1"/>
  <c r="J671" i="1" s="1"/>
  <c r="H670" i="1"/>
  <c r="G670" i="1"/>
  <c r="F670" i="1"/>
  <c r="J670" i="1" s="1"/>
  <c r="H669" i="1"/>
  <c r="G669" i="1"/>
  <c r="F669" i="1"/>
  <c r="J669" i="1" s="1"/>
  <c r="H668" i="1"/>
  <c r="G668" i="1"/>
  <c r="F668" i="1"/>
  <c r="J668" i="1" s="1"/>
  <c r="H667" i="1"/>
  <c r="G667" i="1"/>
  <c r="F667" i="1"/>
  <c r="J667" i="1" s="1"/>
  <c r="H666" i="1"/>
  <c r="G666" i="1"/>
  <c r="F666" i="1"/>
  <c r="J666" i="1" s="1"/>
  <c r="H665" i="1"/>
  <c r="G665" i="1"/>
  <c r="F665" i="1"/>
  <c r="J665" i="1" s="1"/>
  <c r="H664" i="1"/>
  <c r="G664" i="1"/>
  <c r="F664" i="1"/>
  <c r="J664" i="1" s="1"/>
  <c r="H663" i="1"/>
  <c r="G663" i="1"/>
  <c r="F663" i="1"/>
  <c r="J663" i="1" s="1"/>
  <c r="H662" i="1"/>
  <c r="G662" i="1"/>
  <c r="F662" i="1"/>
  <c r="J662" i="1" s="1"/>
  <c r="H661" i="1"/>
  <c r="G661" i="1"/>
  <c r="F661" i="1"/>
  <c r="J661" i="1" s="1"/>
  <c r="H660" i="1"/>
  <c r="G660" i="1"/>
  <c r="F660" i="1"/>
  <c r="J660" i="1" s="1"/>
  <c r="H659" i="1"/>
  <c r="G659" i="1"/>
  <c r="F659" i="1"/>
  <c r="J659" i="1" s="1"/>
  <c r="H658" i="1"/>
  <c r="G658" i="1"/>
  <c r="F658" i="1"/>
  <c r="J658" i="1" s="1"/>
  <c r="H657" i="1"/>
  <c r="G657" i="1"/>
  <c r="F657" i="1"/>
  <c r="J657" i="1" s="1"/>
  <c r="H656" i="1"/>
  <c r="G656" i="1"/>
  <c r="F656" i="1"/>
  <c r="J656" i="1" s="1"/>
  <c r="H655" i="1"/>
  <c r="G655" i="1"/>
  <c r="F655" i="1"/>
  <c r="J655" i="1" s="1"/>
  <c r="H654" i="1"/>
  <c r="G654" i="1"/>
  <c r="F654" i="1"/>
  <c r="J654" i="1" s="1"/>
  <c r="H653" i="1"/>
  <c r="G653" i="1"/>
  <c r="F653" i="1"/>
  <c r="J653" i="1" s="1"/>
  <c r="H652" i="1"/>
  <c r="G652" i="1"/>
  <c r="F652" i="1"/>
  <c r="J652" i="1" s="1"/>
  <c r="H651" i="1"/>
  <c r="G651" i="1"/>
  <c r="F651" i="1"/>
  <c r="J651" i="1" s="1"/>
  <c r="H650" i="1"/>
  <c r="G650" i="1"/>
  <c r="F650" i="1"/>
  <c r="J650" i="1" s="1"/>
  <c r="H649" i="1"/>
  <c r="G649" i="1"/>
  <c r="F649" i="1"/>
  <c r="J649" i="1" s="1"/>
  <c r="H648" i="1"/>
  <c r="G648" i="1"/>
  <c r="F648" i="1"/>
  <c r="J648" i="1" s="1"/>
  <c r="H647" i="1"/>
  <c r="G647" i="1"/>
  <c r="F647" i="1"/>
  <c r="J647" i="1" s="1"/>
  <c r="H646" i="1"/>
  <c r="G646" i="1"/>
  <c r="F646" i="1"/>
  <c r="J646" i="1" s="1"/>
  <c r="H645" i="1"/>
  <c r="G645" i="1"/>
  <c r="F645" i="1"/>
  <c r="J645" i="1" s="1"/>
  <c r="H644" i="1"/>
  <c r="G644" i="1"/>
  <c r="F644" i="1"/>
  <c r="J644" i="1" s="1"/>
  <c r="H643" i="1"/>
  <c r="G643" i="1"/>
  <c r="F643" i="1"/>
  <c r="J643" i="1" s="1"/>
  <c r="H642" i="1"/>
  <c r="G642" i="1"/>
  <c r="F642" i="1"/>
  <c r="J642" i="1" s="1"/>
  <c r="H641" i="1"/>
  <c r="G641" i="1"/>
  <c r="F641" i="1"/>
  <c r="J641" i="1" s="1"/>
  <c r="H640" i="1"/>
  <c r="G640" i="1"/>
  <c r="F640" i="1"/>
  <c r="J640" i="1" s="1"/>
  <c r="H639" i="1"/>
  <c r="G639" i="1"/>
  <c r="F639" i="1"/>
  <c r="J639" i="1" s="1"/>
  <c r="H638" i="1"/>
  <c r="G638" i="1"/>
  <c r="F638" i="1"/>
  <c r="J638" i="1" s="1"/>
  <c r="H637" i="1"/>
  <c r="G637" i="1"/>
  <c r="F637" i="1"/>
  <c r="J637" i="1" s="1"/>
  <c r="H636" i="1"/>
  <c r="G636" i="1"/>
  <c r="F636" i="1"/>
  <c r="J636" i="1" s="1"/>
  <c r="H635" i="1"/>
  <c r="G635" i="1"/>
  <c r="F635" i="1"/>
  <c r="J635" i="1" s="1"/>
  <c r="H634" i="1"/>
  <c r="G634" i="1"/>
  <c r="F634" i="1"/>
  <c r="J634" i="1" s="1"/>
  <c r="H633" i="1"/>
  <c r="G633" i="1"/>
  <c r="F633" i="1"/>
  <c r="J633" i="1" s="1"/>
  <c r="H632" i="1"/>
  <c r="G632" i="1"/>
  <c r="F632" i="1"/>
  <c r="J632" i="1" s="1"/>
  <c r="H631" i="1"/>
  <c r="G631" i="1"/>
  <c r="F631" i="1"/>
  <c r="J631" i="1" s="1"/>
  <c r="H630" i="1"/>
  <c r="G630" i="1"/>
  <c r="F630" i="1"/>
  <c r="J630" i="1" s="1"/>
  <c r="H629" i="1"/>
  <c r="G629" i="1"/>
  <c r="F629" i="1"/>
  <c r="J629" i="1" s="1"/>
  <c r="H628" i="1"/>
  <c r="G628" i="1"/>
  <c r="F628" i="1"/>
  <c r="J628" i="1" s="1"/>
  <c r="H627" i="1"/>
  <c r="G627" i="1"/>
  <c r="F627" i="1"/>
  <c r="J627" i="1" s="1"/>
  <c r="H626" i="1"/>
  <c r="G626" i="1"/>
  <c r="F626" i="1"/>
  <c r="J626" i="1" s="1"/>
  <c r="H625" i="1"/>
  <c r="G625" i="1"/>
  <c r="F625" i="1"/>
  <c r="J625" i="1" s="1"/>
  <c r="H624" i="1"/>
  <c r="G624" i="1"/>
  <c r="F624" i="1"/>
  <c r="J624" i="1" s="1"/>
  <c r="H623" i="1"/>
  <c r="G623" i="1"/>
  <c r="F623" i="1"/>
  <c r="J623" i="1" s="1"/>
  <c r="H622" i="1"/>
  <c r="G622" i="1"/>
  <c r="F622" i="1"/>
  <c r="J622" i="1" s="1"/>
  <c r="H621" i="1"/>
  <c r="G621" i="1"/>
  <c r="F621" i="1"/>
  <c r="J621" i="1" s="1"/>
  <c r="H620" i="1"/>
  <c r="G620" i="1"/>
  <c r="F620" i="1"/>
  <c r="J620" i="1" s="1"/>
  <c r="H619" i="1"/>
  <c r="G619" i="1"/>
  <c r="F619" i="1"/>
  <c r="J619" i="1" s="1"/>
  <c r="H618" i="1"/>
  <c r="G618" i="1"/>
  <c r="F618" i="1"/>
  <c r="J618" i="1" s="1"/>
  <c r="H617" i="1"/>
  <c r="G617" i="1"/>
  <c r="F617" i="1"/>
  <c r="J617" i="1" s="1"/>
  <c r="H616" i="1"/>
  <c r="G616" i="1"/>
  <c r="F616" i="1"/>
  <c r="J616" i="1" s="1"/>
  <c r="H615" i="1"/>
  <c r="G615" i="1"/>
  <c r="F615" i="1"/>
  <c r="J615" i="1" s="1"/>
  <c r="H614" i="1"/>
  <c r="G614" i="1"/>
  <c r="F614" i="1"/>
  <c r="J614" i="1" s="1"/>
  <c r="H613" i="1"/>
  <c r="G613" i="1"/>
  <c r="F613" i="1"/>
  <c r="J613" i="1" s="1"/>
  <c r="H612" i="1"/>
  <c r="G612" i="1"/>
  <c r="F612" i="1"/>
  <c r="J612" i="1" s="1"/>
  <c r="H611" i="1"/>
  <c r="G611" i="1"/>
  <c r="F611" i="1"/>
  <c r="J611" i="1" s="1"/>
  <c r="H610" i="1"/>
  <c r="G610" i="1"/>
  <c r="F610" i="1"/>
  <c r="J610" i="1" s="1"/>
  <c r="H609" i="1"/>
  <c r="G609" i="1"/>
  <c r="F609" i="1"/>
  <c r="J609" i="1" s="1"/>
  <c r="H608" i="1"/>
  <c r="G608" i="1"/>
  <c r="F608" i="1"/>
  <c r="J608" i="1" s="1"/>
  <c r="H607" i="1"/>
  <c r="G607" i="1"/>
  <c r="F607" i="1"/>
  <c r="J607" i="1" s="1"/>
  <c r="H606" i="1"/>
  <c r="G606" i="1"/>
  <c r="F606" i="1"/>
  <c r="J606" i="1" s="1"/>
  <c r="H605" i="1"/>
  <c r="G605" i="1"/>
  <c r="F605" i="1"/>
  <c r="J605" i="1" s="1"/>
  <c r="H604" i="1"/>
  <c r="G604" i="1"/>
  <c r="F604" i="1"/>
  <c r="J604" i="1" s="1"/>
  <c r="H603" i="1"/>
  <c r="G603" i="1"/>
  <c r="F603" i="1"/>
  <c r="J603" i="1" s="1"/>
  <c r="H602" i="1"/>
  <c r="G602" i="1"/>
  <c r="F602" i="1"/>
  <c r="J602" i="1" s="1"/>
  <c r="H601" i="1"/>
  <c r="G601" i="1"/>
  <c r="F601" i="1"/>
  <c r="J601" i="1" s="1"/>
  <c r="H600" i="1"/>
  <c r="G600" i="1"/>
  <c r="F600" i="1"/>
  <c r="J600" i="1" s="1"/>
  <c r="H599" i="1"/>
  <c r="G599" i="1"/>
  <c r="F599" i="1"/>
  <c r="J599" i="1" s="1"/>
  <c r="H598" i="1"/>
  <c r="G598" i="1"/>
  <c r="F598" i="1"/>
  <c r="J598" i="1" s="1"/>
  <c r="H597" i="1"/>
  <c r="G597" i="1"/>
  <c r="F597" i="1"/>
  <c r="J597" i="1" s="1"/>
  <c r="H596" i="1"/>
  <c r="G596" i="1"/>
  <c r="F596" i="1"/>
  <c r="J596" i="1" s="1"/>
  <c r="H595" i="1"/>
  <c r="G595" i="1"/>
  <c r="F595" i="1"/>
  <c r="J595" i="1" s="1"/>
  <c r="H594" i="1"/>
  <c r="G594" i="1"/>
  <c r="F594" i="1"/>
  <c r="J594" i="1" s="1"/>
  <c r="H593" i="1"/>
  <c r="G593" i="1"/>
  <c r="F593" i="1"/>
  <c r="J593" i="1" s="1"/>
  <c r="H592" i="1"/>
  <c r="G592" i="1"/>
  <c r="F592" i="1"/>
  <c r="J592" i="1" s="1"/>
  <c r="H591" i="1"/>
  <c r="G591" i="1"/>
  <c r="F591" i="1"/>
  <c r="J591" i="1" s="1"/>
  <c r="H590" i="1"/>
  <c r="G590" i="1"/>
  <c r="F590" i="1"/>
  <c r="J590" i="1" s="1"/>
  <c r="H589" i="1"/>
  <c r="G589" i="1"/>
  <c r="F589" i="1"/>
  <c r="J589" i="1" s="1"/>
  <c r="H588" i="1"/>
  <c r="G588" i="1"/>
  <c r="F588" i="1"/>
  <c r="J588" i="1" s="1"/>
  <c r="H587" i="1"/>
  <c r="G587" i="1"/>
  <c r="F587" i="1"/>
  <c r="J587" i="1" s="1"/>
  <c r="H586" i="1"/>
  <c r="G586" i="1"/>
  <c r="F586" i="1"/>
  <c r="J586" i="1" s="1"/>
  <c r="H585" i="1"/>
  <c r="G585" i="1"/>
  <c r="F585" i="1"/>
  <c r="J585" i="1" s="1"/>
  <c r="H584" i="1"/>
  <c r="G584" i="1"/>
  <c r="F584" i="1"/>
  <c r="J584" i="1" s="1"/>
  <c r="H583" i="1"/>
  <c r="G583" i="1"/>
  <c r="F583" i="1"/>
  <c r="J583" i="1" s="1"/>
  <c r="H582" i="1"/>
  <c r="G582" i="1"/>
  <c r="F582" i="1"/>
  <c r="J582" i="1" s="1"/>
  <c r="H581" i="1"/>
  <c r="G581" i="1"/>
  <c r="F581" i="1"/>
  <c r="J581" i="1" s="1"/>
  <c r="H580" i="1"/>
  <c r="G580" i="1"/>
  <c r="F580" i="1"/>
  <c r="J580" i="1" s="1"/>
  <c r="H579" i="1"/>
  <c r="G579" i="1"/>
  <c r="F579" i="1"/>
  <c r="J579" i="1" s="1"/>
  <c r="H578" i="1"/>
  <c r="G578" i="1"/>
  <c r="F578" i="1"/>
  <c r="J578" i="1" s="1"/>
  <c r="H577" i="1"/>
  <c r="G577" i="1"/>
  <c r="F577" i="1"/>
  <c r="J577" i="1" s="1"/>
  <c r="H576" i="1"/>
  <c r="G576" i="1"/>
  <c r="F576" i="1"/>
  <c r="J576" i="1" s="1"/>
  <c r="H575" i="1"/>
  <c r="G575" i="1"/>
  <c r="F575" i="1"/>
  <c r="J575" i="1" s="1"/>
  <c r="H574" i="1"/>
  <c r="G574" i="1"/>
  <c r="F574" i="1"/>
  <c r="J574" i="1" s="1"/>
  <c r="H573" i="1"/>
  <c r="G573" i="1"/>
  <c r="F573" i="1"/>
  <c r="J573" i="1" s="1"/>
  <c r="H572" i="1"/>
  <c r="G572" i="1"/>
  <c r="F572" i="1"/>
  <c r="J572" i="1" s="1"/>
  <c r="H571" i="1"/>
  <c r="G571" i="1"/>
  <c r="F571" i="1"/>
  <c r="J571" i="1" s="1"/>
  <c r="H570" i="1"/>
  <c r="G570" i="1"/>
  <c r="F570" i="1"/>
  <c r="J570" i="1" s="1"/>
  <c r="H569" i="1"/>
  <c r="G569" i="1"/>
  <c r="F569" i="1"/>
  <c r="J569" i="1" s="1"/>
  <c r="H568" i="1"/>
  <c r="G568" i="1"/>
  <c r="F568" i="1"/>
  <c r="J568" i="1" s="1"/>
  <c r="H567" i="1"/>
  <c r="G567" i="1"/>
  <c r="F567" i="1"/>
  <c r="J567" i="1" s="1"/>
  <c r="H566" i="1"/>
  <c r="G566" i="1"/>
  <c r="F566" i="1"/>
  <c r="J566" i="1" s="1"/>
  <c r="H565" i="1"/>
  <c r="G565" i="1"/>
  <c r="F565" i="1"/>
  <c r="J565" i="1" s="1"/>
  <c r="H564" i="1"/>
  <c r="G564" i="1"/>
  <c r="F564" i="1"/>
  <c r="J564" i="1" s="1"/>
  <c r="H563" i="1"/>
  <c r="G563" i="1"/>
  <c r="F563" i="1"/>
  <c r="J563" i="1" s="1"/>
  <c r="H562" i="1"/>
  <c r="G562" i="1"/>
  <c r="F562" i="1"/>
  <c r="J562" i="1" s="1"/>
  <c r="H561" i="1"/>
  <c r="G561" i="1"/>
  <c r="F561" i="1"/>
  <c r="J561" i="1" s="1"/>
  <c r="H560" i="1"/>
  <c r="G560" i="1"/>
  <c r="F560" i="1"/>
  <c r="J560" i="1" s="1"/>
  <c r="H559" i="1"/>
  <c r="G559" i="1"/>
  <c r="F559" i="1"/>
  <c r="J559" i="1" s="1"/>
  <c r="H558" i="1"/>
  <c r="G558" i="1"/>
  <c r="F558" i="1"/>
  <c r="J558" i="1" s="1"/>
  <c r="H557" i="1"/>
  <c r="G557" i="1"/>
  <c r="F557" i="1"/>
  <c r="J557" i="1" s="1"/>
  <c r="H556" i="1"/>
  <c r="G556" i="1"/>
  <c r="F556" i="1"/>
  <c r="J556" i="1" s="1"/>
  <c r="H555" i="1"/>
  <c r="G555" i="1"/>
  <c r="F555" i="1"/>
  <c r="J555" i="1" s="1"/>
  <c r="H554" i="1"/>
  <c r="G554" i="1"/>
  <c r="F554" i="1"/>
  <c r="J554" i="1" s="1"/>
  <c r="H553" i="1"/>
  <c r="G553" i="1"/>
  <c r="F553" i="1"/>
  <c r="J553" i="1" s="1"/>
  <c r="H552" i="1"/>
  <c r="G552" i="1"/>
  <c r="F552" i="1"/>
  <c r="J552" i="1" s="1"/>
  <c r="H551" i="1"/>
  <c r="G551" i="1"/>
  <c r="F551" i="1"/>
  <c r="J551" i="1" s="1"/>
  <c r="H550" i="1"/>
  <c r="G550" i="1"/>
  <c r="F550" i="1"/>
  <c r="J550" i="1" s="1"/>
  <c r="H549" i="1"/>
  <c r="G549" i="1"/>
  <c r="F549" i="1"/>
  <c r="J549" i="1" s="1"/>
  <c r="H548" i="1"/>
  <c r="G548" i="1"/>
  <c r="F548" i="1"/>
  <c r="J548" i="1" s="1"/>
  <c r="H547" i="1"/>
  <c r="G547" i="1"/>
  <c r="F547" i="1"/>
  <c r="J547" i="1" s="1"/>
  <c r="H546" i="1"/>
  <c r="G546" i="1"/>
  <c r="F546" i="1"/>
  <c r="J546" i="1" s="1"/>
  <c r="H545" i="1"/>
  <c r="G545" i="1"/>
  <c r="F545" i="1"/>
  <c r="J545" i="1" s="1"/>
  <c r="H544" i="1"/>
  <c r="G544" i="1"/>
  <c r="F544" i="1"/>
  <c r="J544" i="1" s="1"/>
  <c r="H543" i="1"/>
  <c r="G543" i="1"/>
  <c r="F543" i="1"/>
  <c r="J543" i="1" s="1"/>
  <c r="H542" i="1"/>
  <c r="G542" i="1"/>
  <c r="F542" i="1"/>
  <c r="J542" i="1" s="1"/>
  <c r="H541" i="1"/>
  <c r="G541" i="1"/>
  <c r="F541" i="1"/>
  <c r="J541" i="1" s="1"/>
  <c r="H540" i="1"/>
  <c r="G540" i="1"/>
  <c r="F540" i="1"/>
  <c r="J540" i="1" s="1"/>
  <c r="H539" i="1"/>
  <c r="G539" i="1"/>
  <c r="F539" i="1"/>
  <c r="J539" i="1" s="1"/>
  <c r="H538" i="1"/>
  <c r="G538" i="1"/>
  <c r="F538" i="1"/>
  <c r="J538" i="1" s="1"/>
  <c r="H537" i="1"/>
  <c r="G537" i="1"/>
  <c r="F537" i="1"/>
  <c r="J537" i="1" s="1"/>
  <c r="H536" i="1"/>
  <c r="G536" i="1"/>
  <c r="F536" i="1"/>
  <c r="J536" i="1" s="1"/>
  <c r="H535" i="1"/>
  <c r="G535" i="1"/>
  <c r="F535" i="1"/>
  <c r="J535" i="1" s="1"/>
  <c r="H534" i="1"/>
  <c r="G534" i="1"/>
  <c r="F534" i="1"/>
  <c r="J534" i="1" s="1"/>
  <c r="H533" i="1"/>
  <c r="G533" i="1"/>
  <c r="F533" i="1"/>
  <c r="J533" i="1" s="1"/>
  <c r="H532" i="1"/>
  <c r="G532" i="1"/>
  <c r="F532" i="1"/>
  <c r="J532" i="1" s="1"/>
  <c r="H531" i="1"/>
  <c r="G531" i="1"/>
  <c r="F531" i="1"/>
  <c r="J531" i="1" s="1"/>
  <c r="H530" i="1"/>
  <c r="G530" i="1"/>
  <c r="F530" i="1"/>
  <c r="J530" i="1" s="1"/>
  <c r="H529" i="1"/>
  <c r="G529" i="1"/>
  <c r="F529" i="1"/>
  <c r="J529" i="1" s="1"/>
  <c r="H528" i="1"/>
  <c r="G528" i="1"/>
  <c r="F528" i="1"/>
  <c r="J528" i="1" s="1"/>
  <c r="H527" i="1"/>
  <c r="G527" i="1"/>
  <c r="F527" i="1"/>
  <c r="J527" i="1" s="1"/>
  <c r="H526" i="1"/>
  <c r="G526" i="1"/>
  <c r="F526" i="1"/>
  <c r="J526" i="1" s="1"/>
  <c r="H525" i="1"/>
  <c r="G525" i="1"/>
  <c r="F525" i="1"/>
  <c r="J525" i="1" s="1"/>
  <c r="H524" i="1"/>
  <c r="G524" i="1"/>
  <c r="F524" i="1"/>
  <c r="J524" i="1" s="1"/>
  <c r="H523" i="1"/>
  <c r="G523" i="1"/>
  <c r="F523" i="1"/>
  <c r="J523" i="1" s="1"/>
  <c r="H522" i="1"/>
  <c r="G522" i="1"/>
  <c r="F522" i="1"/>
  <c r="J522" i="1" s="1"/>
  <c r="H521" i="1"/>
  <c r="G521" i="1"/>
  <c r="F521" i="1"/>
  <c r="J521" i="1" s="1"/>
  <c r="H520" i="1"/>
  <c r="G520" i="1"/>
  <c r="F520" i="1"/>
  <c r="J520" i="1" s="1"/>
  <c r="H519" i="1"/>
  <c r="G519" i="1"/>
  <c r="F519" i="1"/>
  <c r="J519" i="1" s="1"/>
  <c r="H518" i="1"/>
  <c r="G518" i="1"/>
  <c r="F518" i="1"/>
  <c r="J518" i="1" s="1"/>
  <c r="H517" i="1"/>
  <c r="G517" i="1"/>
  <c r="F517" i="1"/>
  <c r="J517" i="1" s="1"/>
  <c r="H516" i="1"/>
  <c r="G516" i="1"/>
  <c r="F516" i="1"/>
  <c r="J516" i="1" s="1"/>
  <c r="H515" i="1"/>
  <c r="G515" i="1"/>
  <c r="F515" i="1"/>
  <c r="J515" i="1" s="1"/>
  <c r="H514" i="1"/>
  <c r="G514" i="1"/>
  <c r="F514" i="1"/>
  <c r="J514" i="1" s="1"/>
  <c r="H513" i="1"/>
  <c r="G513" i="1"/>
  <c r="F513" i="1"/>
  <c r="J513" i="1" s="1"/>
  <c r="H512" i="1"/>
  <c r="G512" i="1"/>
  <c r="F512" i="1"/>
  <c r="J512" i="1" s="1"/>
  <c r="H511" i="1"/>
  <c r="G511" i="1"/>
  <c r="F511" i="1"/>
  <c r="J511" i="1" s="1"/>
  <c r="H510" i="1"/>
  <c r="G510" i="1"/>
  <c r="F510" i="1"/>
  <c r="J510" i="1" s="1"/>
  <c r="H509" i="1"/>
  <c r="G509" i="1"/>
  <c r="F509" i="1"/>
  <c r="J509" i="1" s="1"/>
  <c r="H508" i="1"/>
  <c r="G508" i="1"/>
  <c r="F508" i="1"/>
  <c r="J508" i="1" s="1"/>
  <c r="H507" i="1"/>
  <c r="G507" i="1"/>
  <c r="F507" i="1"/>
  <c r="J507" i="1" s="1"/>
  <c r="H506" i="1"/>
  <c r="G506" i="1"/>
  <c r="F506" i="1"/>
  <c r="J506" i="1" s="1"/>
  <c r="H505" i="1"/>
  <c r="G505" i="1"/>
  <c r="F505" i="1"/>
  <c r="J505" i="1" s="1"/>
  <c r="H504" i="1"/>
  <c r="G504" i="1"/>
  <c r="F504" i="1"/>
  <c r="J504" i="1" s="1"/>
  <c r="H503" i="1"/>
  <c r="G503" i="1"/>
  <c r="F503" i="1"/>
  <c r="J503" i="1" s="1"/>
  <c r="H502" i="1"/>
  <c r="G502" i="1"/>
  <c r="F502" i="1"/>
  <c r="J502" i="1" s="1"/>
  <c r="H501" i="1"/>
  <c r="G501" i="1"/>
  <c r="F501" i="1"/>
  <c r="J501" i="1" s="1"/>
  <c r="H500" i="1"/>
  <c r="G500" i="1"/>
  <c r="F500" i="1"/>
  <c r="J500" i="1" s="1"/>
  <c r="H499" i="1"/>
  <c r="G499" i="1"/>
  <c r="F499" i="1"/>
  <c r="J499" i="1" s="1"/>
  <c r="H498" i="1"/>
  <c r="G498" i="1"/>
  <c r="F498" i="1"/>
  <c r="J498" i="1" s="1"/>
  <c r="H497" i="1"/>
  <c r="G497" i="1"/>
  <c r="F497" i="1"/>
  <c r="J497" i="1" s="1"/>
  <c r="H496" i="1"/>
  <c r="G496" i="1"/>
  <c r="F496" i="1"/>
  <c r="J496" i="1" s="1"/>
  <c r="H495" i="1"/>
  <c r="G495" i="1"/>
  <c r="F495" i="1"/>
  <c r="J495" i="1" s="1"/>
  <c r="H494" i="1"/>
  <c r="G494" i="1"/>
  <c r="F494" i="1"/>
  <c r="J494" i="1" s="1"/>
  <c r="H493" i="1"/>
  <c r="G493" i="1"/>
  <c r="F493" i="1"/>
  <c r="J493" i="1" s="1"/>
  <c r="H492" i="1"/>
  <c r="G492" i="1"/>
  <c r="F492" i="1"/>
  <c r="J492" i="1" s="1"/>
  <c r="H491" i="1"/>
  <c r="G491" i="1"/>
  <c r="F491" i="1"/>
  <c r="J491" i="1" s="1"/>
  <c r="H490" i="1"/>
  <c r="G490" i="1"/>
  <c r="F490" i="1"/>
  <c r="J490" i="1" s="1"/>
  <c r="H489" i="1"/>
  <c r="G489" i="1"/>
  <c r="F489" i="1"/>
  <c r="J489" i="1" s="1"/>
  <c r="H488" i="1"/>
  <c r="G488" i="1"/>
  <c r="F488" i="1"/>
  <c r="J488" i="1" s="1"/>
  <c r="H487" i="1"/>
  <c r="G487" i="1"/>
  <c r="F487" i="1"/>
  <c r="J487" i="1" s="1"/>
  <c r="H486" i="1"/>
  <c r="G486" i="1"/>
  <c r="F486" i="1"/>
  <c r="J486" i="1" s="1"/>
  <c r="H485" i="1"/>
  <c r="G485" i="1"/>
  <c r="F485" i="1"/>
  <c r="J485" i="1" s="1"/>
  <c r="H484" i="1"/>
  <c r="G484" i="1"/>
  <c r="F484" i="1"/>
  <c r="J484" i="1" s="1"/>
  <c r="H483" i="1"/>
  <c r="G483" i="1"/>
  <c r="F483" i="1"/>
  <c r="J483" i="1" s="1"/>
  <c r="H482" i="1"/>
  <c r="G482" i="1"/>
  <c r="F482" i="1"/>
  <c r="J482" i="1" s="1"/>
  <c r="H481" i="1"/>
  <c r="G481" i="1"/>
  <c r="F481" i="1"/>
  <c r="J481" i="1" s="1"/>
  <c r="H480" i="1"/>
  <c r="G480" i="1"/>
  <c r="F480" i="1"/>
  <c r="J480" i="1" s="1"/>
  <c r="H479" i="1"/>
  <c r="G479" i="1"/>
  <c r="F479" i="1"/>
  <c r="J479" i="1" s="1"/>
  <c r="H478" i="1"/>
  <c r="G478" i="1"/>
  <c r="F478" i="1"/>
  <c r="J478" i="1" s="1"/>
  <c r="H477" i="1"/>
  <c r="G477" i="1"/>
  <c r="F477" i="1"/>
  <c r="J477" i="1" s="1"/>
  <c r="H476" i="1"/>
  <c r="G476" i="1"/>
  <c r="F476" i="1"/>
  <c r="J476" i="1" s="1"/>
  <c r="H475" i="1"/>
  <c r="G475" i="1"/>
  <c r="F475" i="1"/>
  <c r="J475" i="1" s="1"/>
  <c r="H474" i="1"/>
  <c r="G474" i="1"/>
  <c r="F474" i="1"/>
  <c r="J474" i="1" s="1"/>
  <c r="H473" i="1"/>
  <c r="G473" i="1"/>
  <c r="F473" i="1"/>
  <c r="J473" i="1" s="1"/>
  <c r="H472" i="1"/>
  <c r="G472" i="1"/>
  <c r="F472" i="1"/>
  <c r="J472" i="1" s="1"/>
  <c r="H471" i="1"/>
  <c r="G471" i="1"/>
  <c r="F471" i="1"/>
  <c r="J471" i="1" s="1"/>
  <c r="H470" i="1"/>
  <c r="G470" i="1"/>
  <c r="F470" i="1"/>
  <c r="J470" i="1" s="1"/>
  <c r="H469" i="1"/>
  <c r="G469" i="1"/>
  <c r="F469" i="1"/>
  <c r="J469" i="1" s="1"/>
  <c r="H468" i="1"/>
  <c r="G468" i="1"/>
  <c r="F468" i="1"/>
  <c r="J468" i="1" s="1"/>
  <c r="H467" i="1"/>
  <c r="G467" i="1"/>
  <c r="F467" i="1"/>
  <c r="J467" i="1" s="1"/>
  <c r="H466" i="1"/>
  <c r="G466" i="1"/>
  <c r="F466" i="1"/>
  <c r="J466" i="1" s="1"/>
  <c r="H465" i="1"/>
  <c r="G465" i="1"/>
  <c r="F465" i="1"/>
  <c r="J465" i="1" s="1"/>
  <c r="H464" i="1"/>
  <c r="G464" i="1"/>
  <c r="F464" i="1"/>
  <c r="J464" i="1" s="1"/>
  <c r="H463" i="1"/>
  <c r="G463" i="1"/>
  <c r="F463" i="1"/>
  <c r="J463" i="1" s="1"/>
  <c r="H462" i="1"/>
  <c r="G462" i="1"/>
  <c r="F462" i="1"/>
  <c r="J462" i="1" s="1"/>
  <c r="H461" i="1"/>
  <c r="G461" i="1"/>
  <c r="F461" i="1"/>
  <c r="J461" i="1" s="1"/>
  <c r="H460" i="1"/>
  <c r="G460" i="1"/>
  <c r="F460" i="1"/>
  <c r="J460" i="1" s="1"/>
  <c r="H459" i="1"/>
  <c r="G459" i="1"/>
  <c r="F459" i="1"/>
  <c r="J459" i="1" s="1"/>
  <c r="H458" i="1"/>
  <c r="G458" i="1"/>
  <c r="F458" i="1"/>
  <c r="J458" i="1" s="1"/>
  <c r="H457" i="1"/>
  <c r="G457" i="1"/>
  <c r="F457" i="1"/>
  <c r="J457" i="1" s="1"/>
  <c r="H456" i="1"/>
  <c r="G456" i="1"/>
  <c r="F456" i="1"/>
  <c r="J456" i="1" s="1"/>
  <c r="H455" i="1"/>
  <c r="G455" i="1"/>
  <c r="F455" i="1"/>
  <c r="J455" i="1" s="1"/>
  <c r="H454" i="1"/>
  <c r="G454" i="1"/>
  <c r="F454" i="1"/>
  <c r="J454" i="1" s="1"/>
  <c r="H453" i="1"/>
  <c r="G453" i="1"/>
  <c r="F453" i="1"/>
  <c r="J453" i="1" s="1"/>
  <c r="H452" i="1"/>
  <c r="G452" i="1"/>
  <c r="F452" i="1"/>
  <c r="J452" i="1" s="1"/>
  <c r="H451" i="1"/>
  <c r="G451" i="1"/>
  <c r="F451" i="1"/>
  <c r="J451" i="1" s="1"/>
  <c r="H450" i="1"/>
  <c r="G450" i="1"/>
  <c r="F450" i="1"/>
  <c r="J450" i="1" s="1"/>
  <c r="H449" i="1"/>
  <c r="G449" i="1"/>
  <c r="F449" i="1"/>
  <c r="J449" i="1" s="1"/>
  <c r="H448" i="1"/>
  <c r="G448" i="1"/>
  <c r="F448" i="1"/>
  <c r="J448" i="1" s="1"/>
  <c r="H447" i="1"/>
  <c r="G447" i="1"/>
  <c r="F447" i="1"/>
  <c r="J447" i="1" s="1"/>
  <c r="H446" i="1"/>
  <c r="G446" i="1"/>
  <c r="F446" i="1"/>
  <c r="J446" i="1" s="1"/>
  <c r="H445" i="1"/>
  <c r="G445" i="1"/>
  <c r="F445" i="1"/>
  <c r="J445" i="1" s="1"/>
  <c r="H444" i="1"/>
  <c r="G444" i="1"/>
  <c r="F444" i="1"/>
  <c r="J444" i="1" s="1"/>
  <c r="H443" i="1"/>
  <c r="G443" i="1"/>
  <c r="F443" i="1"/>
  <c r="J443" i="1" s="1"/>
  <c r="H442" i="1"/>
  <c r="G442" i="1"/>
  <c r="F442" i="1"/>
  <c r="J442" i="1" s="1"/>
  <c r="H441" i="1"/>
  <c r="G441" i="1"/>
  <c r="F441" i="1"/>
  <c r="J441" i="1" s="1"/>
  <c r="H440" i="1"/>
  <c r="G440" i="1"/>
  <c r="F440" i="1"/>
  <c r="J440" i="1" s="1"/>
  <c r="H439" i="1"/>
  <c r="G439" i="1"/>
  <c r="F439" i="1"/>
  <c r="J439" i="1" s="1"/>
  <c r="H438" i="1"/>
  <c r="G438" i="1"/>
  <c r="F438" i="1"/>
  <c r="J438" i="1" s="1"/>
  <c r="H437" i="1"/>
  <c r="G437" i="1"/>
  <c r="F437" i="1"/>
  <c r="J437" i="1" s="1"/>
  <c r="H436" i="1"/>
  <c r="G436" i="1"/>
  <c r="F436" i="1"/>
  <c r="J436" i="1" s="1"/>
  <c r="H435" i="1"/>
  <c r="G435" i="1"/>
  <c r="F435" i="1"/>
  <c r="J435" i="1" s="1"/>
  <c r="H434" i="1"/>
  <c r="G434" i="1"/>
  <c r="F434" i="1"/>
  <c r="J434" i="1" s="1"/>
  <c r="H433" i="1"/>
  <c r="G433" i="1"/>
  <c r="F433" i="1"/>
  <c r="J433" i="1" s="1"/>
  <c r="H432" i="1"/>
  <c r="G432" i="1"/>
  <c r="F432" i="1"/>
  <c r="J432" i="1" s="1"/>
  <c r="H431" i="1"/>
  <c r="G431" i="1"/>
  <c r="F431" i="1"/>
  <c r="J431" i="1" s="1"/>
  <c r="H430" i="1"/>
  <c r="G430" i="1"/>
  <c r="F430" i="1"/>
  <c r="J430" i="1" s="1"/>
  <c r="H429" i="1"/>
  <c r="G429" i="1"/>
  <c r="F429" i="1"/>
  <c r="J429" i="1" s="1"/>
  <c r="H428" i="1"/>
  <c r="G428" i="1"/>
  <c r="F428" i="1"/>
  <c r="J428" i="1" s="1"/>
  <c r="H427" i="1"/>
  <c r="G427" i="1"/>
  <c r="F427" i="1"/>
  <c r="J427" i="1" s="1"/>
  <c r="H426" i="1"/>
  <c r="G426" i="1"/>
  <c r="F426" i="1"/>
  <c r="J426" i="1" s="1"/>
  <c r="H425" i="1"/>
  <c r="G425" i="1"/>
  <c r="F425" i="1"/>
  <c r="J425" i="1" s="1"/>
  <c r="H424" i="1"/>
  <c r="G424" i="1"/>
  <c r="F424" i="1"/>
  <c r="J424" i="1" s="1"/>
  <c r="H423" i="1"/>
  <c r="G423" i="1"/>
  <c r="F423" i="1"/>
  <c r="J423" i="1" s="1"/>
  <c r="H422" i="1"/>
  <c r="G422" i="1"/>
  <c r="F422" i="1"/>
  <c r="J422" i="1" s="1"/>
  <c r="H421" i="1"/>
  <c r="G421" i="1"/>
  <c r="F421" i="1"/>
  <c r="J421" i="1" s="1"/>
  <c r="H420" i="1"/>
  <c r="G420" i="1"/>
  <c r="F420" i="1"/>
  <c r="J420" i="1" s="1"/>
  <c r="H419" i="1"/>
  <c r="G419" i="1"/>
  <c r="F419" i="1"/>
  <c r="J419" i="1" s="1"/>
  <c r="H418" i="1"/>
  <c r="G418" i="1"/>
  <c r="F418" i="1"/>
  <c r="J418" i="1" s="1"/>
  <c r="H417" i="1"/>
  <c r="G417" i="1"/>
  <c r="F417" i="1"/>
  <c r="J417" i="1" s="1"/>
  <c r="H416" i="1"/>
  <c r="G416" i="1"/>
  <c r="F416" i="1"/>
  <c r="J416" i="1" s="1"/>
  <c r="H415" i="1"/>
  <c r="G415" i="1"/>
  <c r="F415" i="1"/>
  <c r="J415" i="1" s="1"/>
  <c r="H414" i="1"/>
  <c r="G414" i="1"/>
  <c r="F414" i="1"/>
  <c r="J414" i="1" s="1"/>
  <c r="H413" i="1"/>
  <c r="G413" i="1"/>
  <c r="F413" i="1"/>
  <c r="J413" i="1" s="1"/>
  <c r="H412" i="1"/>
  <c r="G412" i="1"/>
  <c r="F412" i="1"/>
  <c r="J412" i="1" s="1"/>
  <c r="H411" i="1"/>
  <c r="G411" i="1"/>
  <c r="F411" i="1"/>
  <c r="J411" i="1" s="1"/>
  <c r="H410" i="1"/>
  <c r="G410" i="1"/>
  <c r="F410" i="1"/>
  <c r="J410" i="1" s="1"/>
  <c r="H409" i="1"/>
  <c r="G409" i="1"/>
  <c r="F409" i="1"/>
  <c r="J409" i="1" s="1"/>
  <c r="H408" i="1"/>
  <c r="G408" i="1"/>
  <c r="F408" i="1"/>
  <c r="J408" i="1" s="1"/>
  <c r="H407" i="1"/>
  <c r="G407" i="1"/>
  <c r="F407" i="1"/>
  <c r="J407" i="1" s="1"/>
  <c r="H406" i="1"/>
  <c r="G406" i="1"/>
  <c r="F406" i="1"/>
  <c r="J406" i="1" s="1"/>
  <c r="H405" i="1"/>
  <c r="G405" i="1"/>
  <c r="F405" i="1"/>
  <c r="J405" i="1" s="1"/>
  <c r="H404" i="1"/>
  <c r="G404" i="1"/>
  <c r="F404" i="1"/>
  <c r="J404" i="1" s="1"/>
  <c r="H403" i="1"/>
  <c r="G403" i="1"/>
  <c r="F403" i="1"/>
  <c r="J403" i="1" s="1"/>
  <c r="H402" i="1"/>
  <c r="G402" i="1"/>
  <c r="F402" i="1"/>
  <c r="J402" i="1" s="1"/>
  <c r="H401" i="1"/>
  <c r="G401" i="1"/>
  <c r="F401" i="1"/>
  <c r="J401" i="1" s="1"/>
  <c r="H400" i="1"/>
  <c r="G400" i="1"/>
  <c r="F400" i="1"/>
  <c r="J400" i="1" s="1"/>
  <c r="H399" i="1"/>
  <c r="G399" i="1"/>
  <c r="F399" i="1"/>
  <c r="J399" i="1" s="1"/>
  <c r="H398" i="1"/>
  <c r="G398" i="1"/>
  <c r="F398" i="1"/>
  <c r="J398" i="1" s="1"/>
  <c r="H397" i="1"/>
  <c r="G397" i="1"/>
  <c r="F397" i="1"/>
  <c r="J397" i="1" s="1"/>
  <c r="H396" i="1"/>
  <c r="G396" i="1"/>
  <c r="F396" i="1"/>
  <c r="J396" i="1" s="1"/>
  <c r="H395" i="1"/>
  <c r="G395" i="1"/>
  <c r="F395" i="1"/>
  <c r="J395" i="1" s="1"/>
  <c r="H394" i="1"/>
  <c r="G394" i="1"/>
  <c r="F394" i="1"/>
  <c r="J394" i="1" s="1"/>
  <c r="H393" i="1"/>
  <c r="G393" i="1"/>
  <c r="F393" i="1"/>
  <c r="J393" i="1" s="1"/>
  <c r="H392" i="1"/>
  <c r="G392" i="1"/>
  <c r="F392" i="1"/>
  <c r="J392" i="1" s="1"/>
  <c r="H391" i="1"/>
  <c r="G391" i="1"/>
  <c r="F391" i="1"/>
  <c r="J391" i="1" s="1"/>
  <c r="H390" i="1"/>
  <c r="G390" i="1"/>
  <c r="F390" i="1"/>
  <c r="J390" i="1" s="1"/>
  <c r="H389" i="1"/>
  <c r="G389" i="1"/>
  <c r="F389" i="1"/>
  <c r="J389" i="1" s="1"/>
  <c r="H388" i="1"/>
  <c r="G388" i="1"/>
  <c r="F388" i="1"/>
  <c r="J388" i="1" s="1"/>
  <c r="H387" i="1"/>
  <c r="G387" i="1"/>
  <c r="F387" i="1"/>
  <c r="J387" i="1" s="1"/>
  <c r="H386" i="1"/>
  <c r="G386" i="1"/>
  <c r="F386" i="1"/>
  <c r="J386" i="1" s="1"/>
  <c r="H385" i="1"/>
  <c r="G385" i="1"/>
  <c r="F385" i="1"/>
  <c r="J385" i="1" s="1"/>
  <c r="H384" i="1"/>
  <c r="G384" i="1"/>
  <c r="F384" i="1"/>
  <c r="J384" i="1" s="1"/>
  <c r="H383" i="1"/>
  <c r="G383" i="1"/>
  <c r="F383" i="1"/>
  <c r="J383" i="1" s="1"/>
  <c r="H382" i="1"/>
  <c r="G382" i="1"/>
  <c r="F382" i="1"/>
  <c r="J382" i="1" s="1"/>
  <c r="H381" i="1"/>
  <c r="G381" i="1"/>
  <c r="F381" i="1"/>
  <c r="J381" i="1" s="1"/>
  <c r="H380" i="1"/>
  <c r="G380" i="1"/>
  <c r="F380" i="1"/>
  <c r="J380" i="1" s="1"/>
  <c r="H379" i="1"/>
  <c r="G379" i="1"/>
  <c r="F379" i="1"/>
  <c r="J379" i="1" s="1"/>
  <c r="H378" i="1"/>
  <c r="G378" i="1"/>
  <c r="F378" i="1"/>
  <c r="J378" i="1" s="1"/>
  <c r="H377" i="1"/>
  <c r="G377" i="1"/>
  <c r="F377" i="1"/>
  <c r="J377" i="1" s="1"/>
  <c r="H376" i="1"/>
  <c r="G376" i="1"/>
  <c r="F376" i="1"/>
  <c r="J376" i="1" s="1"/>
  <c r="H375" i="1"/>
  <c r="G375" i="1"/>
  <c r="F375" i="1"/>
  <c r="J375" i="1" s="1"/>
  <c r="H374" i="1"/>
  <c r="G374" i="1"/>
  <c r="F374" i="1"/>
  <c r="J374" i="1" s="1"/>
  <c r="H373" i="1"/>
  <c r="G373" i="1"/>
  <c r="F373" i="1"/>
  <c r="J373" i="1" s="1"/>
  <c r="H372" i="1"/>
  <c r="G372" i="1"/>
  <c r="F372" i="1"/>
  <c r="J372" i="1" s="1"/>
  <c r="H371" i="1"/>
  <c r="G371" i="1"/>
  <c r="F371" i="1"/>
  <c r="J371" i="1" s="1"/>
  <c r="H370" i="1"/>
  <c r="G370" i="1"/>
  <c r="F370" i="1"/>
  <c r="J370" i="1" s="1"/>
  <c r="H369" i="1"/>
  <c r="G369" i="1"/>
  <c r="F369" i="1"/>
  <c r="J369" i="1" s="1"/>
  <c r="H368" i="1"/>
  <c r="G368" i="1"/>
  <c r="F368" i="1"/>
  <c r="J368" i="1" s="1"/>
  <c r="H367" i="1"/>
  <c r="G367" i="1"/>
  <c r="F367" i="1"/>
  <c r="J367" i="1" s="1"/>
  <c r="H366" i="1"/>
  <c r="G366" i="1"/>
  <c r="F366" i="1"/>
  <c r="J366" i="1" s="1"/>
  <c r="H365" i="1"/>
  <c r="G365" i="1"/>
  <c r="F365" i="1"/>
  <c r="J365" i="1" s="1"/>
  <c r="H364" i="1"/>
  <c r="G364" i="1"/>
  <c r="F364" i="1"/>
  <c r="J364" i="1" s="1"/>
  <c r="H363" i="1"/>
  <c r="G363" i="1"/>
  <c r="F363" i="1"/>
  <c r="J363" i="1" s="1"/>
  <c r="H362" i="1"/>
  <c r="G362" i="1"/>
  <c r="F362" i="1"/>
  <c r="J362" i="1" s="1"/>
  <c r="H361" i="1"/>
  <c r="G361" i="1"/>
  <c r="F361" i="1"/>
  <c r="J361" i="1" s="1"/>
  <c r="H360" i="1"/>
  <c r="G360" i="1"/>
  <c r="F360" i="1"/>
  <c r="J360" i="1" s="1"/>
  <c r="H359" i="1"/>
  <c r="G359" i="1"/>
  <c r="F359" i="1"/>
  <c r="J359" i="1" s="1"/>
  <c r="H358" i="1"/>
  <c r="G358" i="1"/>
  <c r="F358" i="1"/>
  <c r="J358" i="1" s="1"/>
  <c r="H357" i="1"/>
  <c r="G357" i="1"/>
  <c r="F357" i="1"/>
  <c r="J357" i="1" s="1"/>
  <c r="H356" i="1"/>
  <c r="G356" i="1"/>
  <c r="F356" i="1"/>
  <c r="J356" i="1" s="1"/>
  <c r="H355" i="1"/>
  <c r="G355" i="1"/>
  <c r="F355" i="1"/>
  <c r="J355" i="1" s="1"/>
  <c r="H354" i="1"/>
  <c r="G354" i="1"/>
  <c r="F354" i="1"/>
  <c r="J354" i="1" s="1"/>
  <c r="H353" i="1"/>
  <c r="G353" i="1"/>
  <c r="F353" i="1"/>
  <c r="J353" i="1" s="1"/>
  <c r="H352" i="1"/>
  <c r="G352" i="1"/>
  <c r="F352" i="1"/>
  <c r="J352" i="1" s="1"/>
  <c r="H351" i="1"/>
  <c r="G351" i="1"/>
  <c r="F351" i="1"/>
  <c r="J351" i="1" s="1"/>
  <c r="H350" i="1"/>
  <c r="G350" i="1"/>
  <c r="F350" i="1"/>
  <c r="J350" i="1" s="1"/>
  <c r="H349" i="1"/>
  <c r="G349" i="1"/>
  <c r="F349" i="1"/>
  <c r="J349" i="1" s="1"/>
  <c r="H348" i="1"/>
  <c r="G348" i="1"/>
  <c r="F348" i="1"/>
  <c r="J348" i="1" s="1"/>
  <c r="H347" i="1"/>
  <c r="G347" i="1"/>
  <c r="F347" i="1"/>
  <c r="J347" i="1" s="1"/>
  <c r="H346" i="1"/>
  <c r="G346" i="1"/>
  <c r="F346" i="1"/>
  <c r="J346" i="1" s="1"/>
  <c r="H345" i="1"/>
  <c r="G345" i="1"/>
  <c r="F345" i="1"/>
  <c r="J345" i="1" s="1"/>
  <c r="H344" i="1"/>
  <c r="G344" i="1"/>
  <c r="F344" i="1"/>
  <c r="J344" i="1" s="1"/>
  <c r="H343" i="1"/>
  <c r="G343" i="1"/>
  <c r="F343" i="1"/>
  <c r="J343" i="1" s="1"/>
  <c r="H342" i="1"/>
  <c r="G342" i="1"/>
  <c r="F342" i="1"/>
  <c r="J342" i="1" s="1"/>
  <c r="H341" i="1"/>
  <c r="G341" i="1"/>
  <c r="F341" i="1"/>
  <c r="J341" i="1" s="1"/>
  <c r="H340" i="1"/>
  <c r="G340" i="1"/>
  <c r="F340" i="1"/>
  <c r="J340" i="1" s="1"/>
  <c r="H339" i="1"/>
  <c r="G339" i="1"/>
  <c r="F339" i="1"/>
  <c r="J339" i="1" s="1"/>
  <c r="H338" i="1"/>
  <c r="G338" i="1"/>
  <c r="F338" i="1"/>
  <c r="J338" i="1" s="1"/>
  <c r="H337" i="1"/>
  <c r="G337" i="1"/>
  <c r="F337" i="1"/>
  <c r="J337" i="1" s="1"/>
  <c r="H336" i="1"/>
  <c r="G336" i="1"/>
  <c r="F336" i="1"/>
  <c r="J336" i="1" s="1"/>
  <c r="H335" i="1"/>
  <c r="G335" i="1"/>
  <c r="F335" i="1"/>
  <c r="J335" i="1" s="1"/>
  <c r="H334" i="1"/>
  <c r="G334" i="1"/>
  <c r="F334" i="1"/>
  <c r="J334" i="1" s="1"/>
  <c r="H333" i="1"/>
  <c r="G333" i="1"/>
  <c r="F333" i="1"/>
  <c r="J333" i="1" s="1"/>
  <c r="H332" i="1"/>
  <c r="G332" i="1"/>
  <c r="F332" i="1"/>
  <c r="J332" i="1" s="1"/>
  <c r="H331" i="1"/>
  <c r="G331" i="1"/>
  <c r="F331" i="1"/>
  <c r="J331" i="1" s="1"/>
  <c r="H330" i="1"/>
  <c r="G330" i="1"/>
  <c r="F330" i="1"/>
  <c r="J330" i="1" s="1"/>
  <c r="H329" i="1"/>
  <c r="G329" i="1"/>
  <c r="F329" i="1"/>
  <c r="J329" i="1" s="1"/>
  <c r="H328" i="1"/>
  <c r="G328" i="1"/>
  <c r="F328" i="1"/>
  <c r="J328" i="1" s="1"/>
  <c r="H327" i="1"/>
  <c r="G327" i="1"/>
  <c r="F327" i="1"/>
  <c r="J327" i="1" s="1"/>
  <c r="H326" i="1"/>
  <c r="G326" i="1"/>
  <c r="F326" i="1"/>
  <c r="J326" i="1" s="1"/>
  <c r="H325" i="1"/>
  <c r="G325" i="1"/>
  <c r="F325" i="1"/>
  <c r="J325" i="1" s="1"/>
  <c r="H324" i="1"/>
  <c r="G324" i="1"/>
  <c r="F324" i="1"/>
  <c r="J324" i="1" s="1"/>
  <c r="H323" i="1"/>
  <c r="G323" i="1"/>
  <c r="F323" i="1"/>
  <c r="J323" i="1" s="1"/>
  <c r="H322" i="1"/>
  <c r="G322" i="1"/>
  <c r="F322" i="1"/>
  <c r="J322" i="1" s="1"/>
  <c r="H321" i="1"/>
  <c r="G321" i="1"/>
  <c r="F321" i="1"/>
  <c r="J321" i="1" s="1"/>
  <c r="H320" i="1"/>
  <c r="G320" i="1"/>
  <c r="F320" i="1"/>
  <c r="J320" i="1" s="1"/>
  <c r="H319" i="1"/>
  <c r="G319" i="1"/>
  <c r="F319" i="1"/>
  <c r="J319" i="1" s="1"/>
  <c r="H318" i="1"/>
  <c r="G318" i="1"/>
  <c r="F318" i="1"/>
  <c r="J318" i="1" s="1"/>
  <c r="H317" i="1"/>
  <c r="G317" i="1"/>
  <c r="F317" i="1"/>
  <c r="J317" i="1" s="1"/>
  <c r="H316" i="1"/>
  <c r="G316" i="1"/>
  <c r="F316" i="1"/>
  <c r="J316" i="1" s="1"/>
  <c r="H315" i="1"/>
  <c r="G315" i="1"/>
  <c r="F315" i="1"/>
  <c r="J315" i="1" s="1"/>
  <c r="H314" i="1"/>
  <c r="G314" i="1"/>
  <c r="F314" i="1"/>
  <c r="J314" i="1" s="1"/>
  <c r="H313" i="1"/>
  <c r="G313" i="1"/>
  <c r="F313" i="1"/>
  <c r="J313" i="1" s="1"/>
  <c r="H312" i="1"/>
  <c r="G312" i="1"/>
  <c r="F312" i="1"/>
  <c r="J312" i="1" s="1"/>
  <c r="H311" i="1"/>
  <c r="G311" i="1"/>
  <c r="F311" i="1"/>
  <c r="J311" i="1" s="1"/>
  <c r="H310" i="1"/>
  <c r="G310" i="1"/>
  <c r="F310" i="1"/>
  <c r="J310" i="1" s="1"/>
  <c r="H309" i="1"/>
  <c r="G309" i="1"/>
  <c r="F309" i="1"/>
  <c r="J309" i="1" s="1"/>
  <c r="H308" i="1"/>
  <c r="G308" i="1"/>
  <c r="F308" i="1"/>
  <c r="J308" i="1" s="1"/>
  <c r="H307" i="1"/>
  <c r="G307" i="1"/>
  <c r="F307" i="1"/>
  <c r="J307" i="1" s="1"/>
  <c r="H306" i="1"/>
  <c r="G306" i="1"/>
  <c r="F306" i="1"/>
  <c r="J306" i="1" s="1"/>
  <c r="H305" i="1"/>
  <c r="G305" i="1"/>
  <c r="F305" i="1"/>
  <c r="J305" i="1" s="1"/>
  <c r="H304" i="1"/>
  <c r="G304" i="1"/>
  <c r="F304" i="1"/>
  <c r="J304" i="1" s="1"/>
  <c r="H303" i="1"/>
  <c r="G303" i="1"/>
  <c r="F303" i="1"/>
  <c r="J303" i="1" s="1"/>
  <c r="H302" i="1"/>
  <c r="G302" i="1"/>
  <c r="F302" i="1"/>
  <c r="J302" i="1" s="1"/>
  <c r="H301" i="1"/>
  <c r="G301" i="1"/>
  <c r="F301" i="1"/>
  <c r="J301" i="1" s="1"/>
  <c r="H300" i="1"/>
  <c r="G300" i="1"/>
  <c r="F300" i="1"/>
  <c r="J300" i="1" s="1"/>
  <c r="H299" i="1"/>
  <c r="G299" i="1"/>
  <c r="F299" i="1"/>
  <c r="J299" i="1" s="1"/>
  <c r="H298" i="1"/>
  <c r="G298" i="1"/>
  <c r="F298" i="1"/>
  <c r="J298" i="1" s="1"/>
  <c r="H297" i="1"/>
  <c r="G297" i="1"/>
  <c r="F297" i="1"/>
  <c r="J297" i="1" s="1"/>
  <c r="H296" i="1"/>
  <c r="G296" i="1"/>
  <c r="F296" i="1"/>
  <c r="J296" i="1" s="1"/>
  <c r="H295" i="1"/>
  <c r="G295" i="1"/>
  <c r="F295" i="1"/>
  <c r="J295" i="1" s="1"/>
  <c r="H294" i="1"/>
  <c r="G294" i="1"/>
  <c r="F294" i="1"/>
  <c r="J294" i="1" s="1"/>
  <c r="H293" i="1"/>
  <c r="G293" i="1"/>
  <c r="F293" i="1"/>
  <c r="J293" i="1" s="1"/>
  <c r="H292" i="1"/>
  <c r="G292" i="1"/>
  <c r="F292" i="1"/>
  <c r="J292" i="1" s="1"/>
  <c r="H291" i="1"/>
  <c r="G291" i="1"/>
  <c r="F291" i="1"/>
  <c r="J291" i="1" s="1"/>
  <c r="H290" i="1"/>
  <c r="G290" i="1"/>
  <c r="F290" i="1"/>
  <c r="J290" i="1" s="1"/>
  <c r="H289" i="1"/>
  <c r="G289" i="1"/>
  <c r="F289" i="1"/>
  <c r="J289" i="1" s="1"/>
  <c r="H288" i="1"/>
  <c r="G288" i="1"/>
  <c r="F288" i="1"/>
  <c r="J288" i="1" s="1"/>
  <c r="H287" i="1"/>
  <c r="G287" i="1"/>
  <c r="F287" i="1"/>
  <c r="J287" i="1" s="1"/>
  <c r="H286" i="1"/>
  <c r="G286" i="1"/>
  <c r="F286" i="1"/>
  <c r="J286" i="1" s="1"/>
  <c r="H285" i="1"/>
  <c r="G285" i="1"/>
  <c r="F285" i="1"/>
  <c r="J285" i="1" s="1"/>
  <c r="H284" i="1"/>
  <c r="G284" i="1"/>
  <c r="F284" i="1"/>
  <c r="J284" i="1" s="1"/>
  <c r="H283" i="1"/>
  <c r="G283" i="1"/>
  <c r="F283" i="1"/>
  <c r="J283" i="1" s="1"/>
  <c r="H282" i="1"/>
  <c r="G282" i="1"/>
  <c r="F282" i="1"/>
  <c r="J282" i="1" s="1"/>
  <c r="H281" i="1"/>
  <c r="G281" i="1"/>
  <c r="F281" i="1"/>
  <c r="J281" i="1" s="1"/>
  <c r="H280" i="1"/>
  <c r="G280" i="1"/>
  <c r="F280" i="1"/>
  <c r="J280" i="1" s="1"/>
  <c r="H279" i="1"/>
  <c r="G279" i="1"/>
  <c r="F279" i="1"/>
  <c r="J279" i="1" s="1"/>
  <c r="H278" i="1"/>
  <c r="G278" i="1"/>
  <c r="F278" i="1"/>
  <c r="J278" i="1" s="1"/>
  <c r="H277" i="1"/>
  <c r="G277" i="1"/>
  <c r="F277" i="1"/>
  <c r="J277" i="1" s="1"/>
  <c r="H276" i="1"/>
  <c r="G276" i="1"/>
  <c r="F276" i="1"/>
  <c r="J276" i="1" s="1"/>
  <c r="H275" i="1"/>
  <c r="G275" i="1"/>
  <c r="F275" i="1"/>
  <c r="J275" i="1" s="1"/>
  <c r="H274" i="1"/>
  <c r="G274" i="1"/>
  <c r="F274" i="1"/>
  <c r="J274" i="1" s="1"/>
  <c r="H273" i="1"/>
  <c r="G273" i="1"/>
  <c r="F273" i="1"/>
  <c r="J273" i="1" s="1"/>
  <c r="H272" i="1"/>
  <c r="G272" i="1"/>
  <c r="F272" i="1"/>
  <c r="J272" i="1" s="1"/>
  <c r="H271" i="1"/>
  <c r="G271" i="1"/>
  <c r="F271" i="1"/>
  <c r="J271" i="1" s="1"/>
  <c r="H270" i="1"/>
  <c r="G270" i="1"/>
  <c r="F270" i="1"/>
  <c r="J270" i="1" s="1"/>
  <c r="H269" i="1"/>
  <c r="G269" i="1"/>
  <c r="F269" i="1"/>
  <c r="J269" i="1" s="1"/>
  <c r="H268" i="1"/>
  <c r="G268" i="1"/>
  <c r="F268" i="1"/>
  <c r="J268" i="1" s="1"/>
  <c r="H267" i="1"/>
  <c r="G267" i="1"/>
  <c r="F267" i="1"/>
  <c r="J267" i="1" s="1"/>
  <c r="H266" i="1"/>
  <c r="G266" i="1"/>
  <c r="F266" i="1"/>
  <c r="J266" i="1" s="1"/>
  <c r="H265" i="1"/>
  <c r="G265" i="1"/>
  <c r="F265" i="1"/>
  <c r="J265" i="1" s="1"/>
  <c r="H264" i="1"/>
  <c r="G264" i="1"/>
  <c r="F264" i="1"/>
  <c r="J264" i="1" s="1"/>
  <c r="H263" i="1"/>
  <c r="G263" i="1"/>
  <c r="F263" i="1"/>
  <c r="J263" i="1" s="1"/>
  <c r="H262" i="1"/>
  <c r="G262" i="1"/>
  <c r="F262" i="1"/>
  <c r="J262" i="1" s="1"/>
  <c r="H261" i="1"/>
  <c r="G261" i="1"/>
  <c r="F261" i="1"/>
  <c r="J261" i="1" s="1"/>
  <c r="H260" i="1"/>
  <c r="G260" i="1"/>
  <c r="F260" i="1"/>
  <c r="J260" i="1" s="1"/>
  <c r="H259" i="1"/>
  <c r="G259" i="1"/>
  <c r="F259" i="1"/>
  <c r="J259" i="1" s="1"/>
  <c r="H258" i="1"/>
  <c r="G258" i="1"/>
  <c r="F258" i="1"/>
  <c r="J258" i="1" s="1"/>
  <c r="H257" i="1"/>
  <c r="G257" i="1"/>
  <c r="F257" i="1"/>
  <c r="J257" i="1" s="1"/>
  <c r="H256" i="1"/>
  <c r="G256" i="1"/>
  <c r="F256" i="1"/>
  <c r="J256" i="1" s="1"/>
  <c r="H255" i="1"/>
  <c r="G255" i="1"/>
  <c r="F255" i="1"/>
  <c r="J255" i="1" s="1"/>
  <c r="H254" i="1"/>
  <c r="G254" i="1"/>
  <c r="F254" i="1"/>
  <c r="J254" i="1" s="1"/>
  <c r="H253" i="1"/>
  <c r="G253" i="1"/>
  <c r="F253" i="1"/>
  <c r="J253" i="1" s="1"/>
  <c r="H252" i="1"/>
  <c r="G252" i="1"/>
  <c r="F252" i="1"/>
  <c r="J252" i="1" s="1"/>
  <c r="H251" i="1"/>
  <c r="G251" i="1"/>
  <c r="F251" i="1"/>
  <c r="J251" i="1" s="1"/>
  <c r="H250" i="1"/>
  <c r="G250" i="1"/>
  <c r="F250" i="1"/>
  <c r="J250" i="1" s="1"/>
  <c r="H249" i="1"/>
  <c r="G249" i="1"/>
  <c r="F249" i="1"/>
  <c r="J249" i="1" s="1"/>
  <c r="H248" i="1"/>
  <c r="G248" i="1"/>
  <c r="F248" i="1"/>
  <c r="J248" i="1" s="1"/>
  <c r="H247" i="1"/>
  <c r="G247" i="1"/>
  <c r="F247" i="1"/>
  <c r="J247" i="1" s="1"/>
  <c r="H246" i="1"/>
  <c r="G246" i="1"/>
  <c r="F246" i="1"/>
  <c r="J246" i="1" s="1"/>
  <c r="H245" i="1"/>
  <c r="G245" i="1"/>
  <c r="F245" i="1"/>
  <c r="J245" i="1" s="1"/>
  <c r="H244" i="1"/>
  <c r="G244" i="1"/>
  <c r="F244" i="1"/>
  <c r="J244" i="1" s="1"/>
  <c r="H243" i="1"/>
  <c r="G243" i="1"/>
  <c r="F243" i="1"/>
  <c r="J243" i="1" s="1"/>
  <c r="H242" i="1"/>
  <c r="G242" i="1"/>
  <c r="F242" i="1"/>
  <c r="J242" i="1" s="1"/>
  <c r="H241" i="1"/>
  <c r="G241" i="1"/>
  <c r="F241" i="1"/>
  <c r="J241" i="1" s="1"/>
  <c r="H240" i="1"/>
  <c r="G240" i="1"/>
  <c r="F240" i="1"/>
  <c r="J240" i="1" s="1"/>
  <c r="H239" i="1"/>
  <c r="G239" i="1"/>
  <c r="F239" i="1"/>
  <c r="J239" i="1" s="1"/>
  <c r="H238" i="1"/>
  <c r="G238" i="1"/>
  <c r="F238" i="1"/>
  <c r="J238" i="1" s="1"/>
  <c r="H237" i="1"/>
  <c r="G237" i="1"/>
  <c r="F237" i="1"/>
  <c r="J237" i="1" s="1"/>
  <c r="H236" i="1"/>
  <c r="G236" i="1"/>
  <c r="F236" i="1"/>
  <c r="J236" i="1" s="1"/>
  <c r="H235" i="1"/>
  <c r="G235" i="1"/>
  <c r="F235" i="1"/>
  <c r="J235" i="1" s="1"/>
  <c r="H234" i="1"/>
  <c r="G234" i="1"/>
  <c r="F234" i="1"/>
  <c r="J234" i="1" s="1"/>
  <c r="H233" i="1"/>
  <c r="G233" i="1"/>
  <c r="F233" i="1"/>
  <c r="J233" i="1" s="1"/>
  <c r="H232" i="1"/>
  <c r="G232" i="1"/>
  <c r="F232" i="1"/>
  <c r="J232" i="1" s="1"/>
  <c r="H231" i="1"/>
  <c r="G231" i="1"/>
  <c r="F231" i="1"/>
  <c r="J231" i="1" s="1"/>
  <c r="H230" i="1"/>
  <c r="G230" i="1"/>
  <c r="F230" i="1"/>
  <c r="J230" i="1" s="1"/>
  <c r="H229" i="1"/>
  <c r="G229" i="1"/>
  <c r="F229" i="1"/>
  <c r="J229" i="1" s="1"/>
  <c r="H228" i="1"/>
  <c r="G228" i="1"/>
  <c r="F228" i="1"/>
  <c r="J228" i="1" s="1"/>
  <c r="H227" i="1"/>
  <c r="G227" i="1"/>
  <c r="F227" i="1"/>
  <c r="J227" i="1" s="1"/>
  <c r="H226" i="1"/>
  <c r="G226" i="1"/>
  <c r="F226" i="1"/>
  <c r="J226" i="1" s="1"/>
  <c r="H225" i="1"/>
  <c r="G225" i="1"/>
  <c r="F225" i="1"/>
  <c r="J225" i="1" s="1"/>
  <c r="H224" i="1"/>
  <c r="G224" i="1"/>
  <c r="F224" i="1"/>
  <c r="J224" i="1" s="1"/>
  <c r="H223" i="1"/>
  <c r="G223" i="1"/>
  <c r="F223" i="1"/>
  <c r="J223" i="1" s="1"/>
  <c r="H222" i="1"/>
  <c r="G222" i="1"/>
  <c r="F222" i="1"/>
  <c r="J222" i="1" s="1"/>
  <c r="H221" i="1"/>
  <c r="G221" i="1"/>
  <c r="F221" i="1"/>
  <c r="J221" i="1" s="1"/>
  <c r="H220" i="1"/>
  <c r="G220" i="1"/>
  <c r="F220" i="1"/>
  <c r="J220" i="1" s="1"/>
  <c r="H219" i="1"/>
  <c r="G219" i="1"/>
  <c r="F219" i="1"/>
  <c r="J219" i="1" s="1"/>
  <c r="H218" i="1"/>
  <c r="G218" i="1"/>
  <c r="F218" i="1"/>
  <c r="J218" i="1" s="1"/>
  <c r="H217" i="1"/>
  <c r="G217" i="1"/>
  <c r="F217" i="1"/>
  <c r="J217" i="1" s="1"/>
  <c r="H216" i="1"/>
  <c r="G216" i="1"/>
  <c r="F216" i="1"/>
  <c r="J216" i="1" s="1"/>
  <c r="H215" i="1"/>
  <c r="G215" i="1"/>
  <c r="F215" i="1"/>
  <c r="J215" i="1" s="1"/>
  <c r="H214" i="1"/>
  <c r="G214" i="1"/>
  <c r="F214" i="1"/>
  <c r="J214" i="1" s="1"/>
  <c r="H213" i="1"/>
  <c r="G213" i="1"/>
  <c r="F213" i="1"/>
  <c r="J213" i="1" s="1"/>
  <c r="H212" i="1"/>
  <c r="G212" i="1"/>
  <c r="F212" i="1"/>
  <c r="J212" i="1" s="1"/>
  <c r="H211" i="1"/>
  <c r="G211" i="1"/>
  <c r="F211" i="1"/>
  <c r="J211" i="1" s="1"/>
  <c r="H210" i="1"/>
  <c r="G210" i="1"/>
  <c r="F210" i="1"/>
  <c r="J210" i="1" s="1"/>
  <c r="H209" i="1"/>
  <c r="G209" i="1"/>
  <c r="F209" i="1"/>
  <c r="J209" i="1" s="1"/>
  <c r="H208" i="1"/>
  <c r="G208" i="1"/>
  <c r="F208" i="1"/>
  <c r="J208" i="1" s="1"/>
  <c r="H207" i="1"/>
  <c r="G207" i="1"/>
  <c r="F207" i="1"/>
  <c r="J207" i="1" s="1"/>
  <c r="H206" i="1"/>
  <c r="G206" i="1"/>
  <c r="F206" i="1"/>
  <c r="J206" i="1" s="1"/>
  <c r="H205" i="1"/>
  <c r="G205" i="1"/>
  <c r="F205" i="1"/>
  <c r="J205" i="1" s="1"/>
  <c r="H204" i="1"/>
  <c r="G204" i="1"/>
  <c r="F204" i="1"/>
  <c r="J204" i="1" s="1"/>
  <c r="H203" i="1"/>
  <c r="G203" i="1"/>
  <c r="F203" i="1"/>
  <c r="J203" i="1" s="1"/>
  <c r="H202" i="1"/>
  <c r="G202" i="1"/>
  <c r="F202" i="1"/>
  <c r="J202" i="1" s="1"/>
  <c r="H201" i="1"/>
  <c r="G201" i="1"/>
  <c r="F201" i="1"/>
  <c r="J201" i="1" s="1"/>
  <c r="H200" i="1"/>
  <c r="G200" i="1"/>
  <c r="F200" i="1"/>
  <c r="J200" i="1" s="1"/>
  <c r="H199" i="1"/>
  <c r="G199" i="1"/>
  <c r="F199" i="1"/>
  <c r="J199" i="1" s="1"/>
  <c r="H198" i="1"/>
  <c r="G198" i="1"/>
  <c r="F198" i="1"/>
  <c r="J198" i="1" s="1"/>
  <c r="H197" i="1"/>
  <c r="G197" i="1"/>
  <c r="F197" i="1"/>
  <c r="J197" i="1" s="1"/>
  <c r="H196" i="1"/>
  <c r="G196" i="1"/>
  <c r="F196" i="1"/>
  <c r="J196" i="1" s="1"/>
  <c r="H195" i="1"/>
  <c r="G195" i="1"/>
  <c r="F195" i="1"/>
  <c r="J195" i="1" s="1"/>
  <c r="H194" i="1"/>
  <c r="G194" i="1"/>
  <c r="F194" i="1"/>
  <c r="J194" i="1" s="1"/>
  <c r="H193" i="1"/>
  <c r="G193" i="1"/>
  <c r="F193" i="1"/>
  <c r="J193" i="1" s="1"/>
  <c r="H192" i="1"/>
  <c r="G192" i="1"/>
  <c r="F192" i="1"/>
  <c r="J192" i="1" s="1"/>
  <c r="H191" i="1"/>
  <c r="G191" i="1"/>
  <c r="F191" i="1"/>
  <c r="J191" i="1" s="1"/>
  <c r="H190" i="1"/>
  <c r="G190" i="1"/>
  <c r="F190" i="1"/>
  <c r="J190" i="1" s="1"/>
  <c r="H189" i="1"/>
  <c r="G189" i="1"/>
  <c r="F189" i="1"/>
  <c r="J189" i="1" s="1"/>
  <c r="H188" i="1"/>
  <c r="G188" i="1"/>
  <c r="F188" i="1"/>
  <c r="J188" i="1" s="1"/>
  <c r="H187" i="1"/>
  <c r="G187" i="1"/>
  <c r="F187" i="1"/>
  <c r="J187" i="1" s="1"/>
  <c r="H186" i="1"/>
  <c r="G186" i="1"/>
  <c r="F186" i="1"/>
  <c r="J186" i="1" s="1"/>
  <c r="H185" i="1"/>
  <c r="G185" i="1"/>
  <c r="F185" i="1"/>
  <c r="J185" i="1" s="1"/>
  <c r="H184" i="1"/>
  <c r="G184" i="1"/>
  <c r="F184" i="1"/>
  <c r="J184" i="1" s="1"/>
  <c r="H183" i="1"/>
  <c r="G183" i="1"/>
  <c r="F183" i="1"/>
  <c r="J183" i="1" s="1"/>
  <c r="H182" i="1"/>
  <c r="G182" i="1"/>
  <c r="F182" i="1"/>
  <c r="J182" i="1" s="1"/>
  <c r="H181" i="1"/>
  <c r="G181" i="1"/>
  <c r="F181" i="1"/>
  <c r="J181" i="1" s="1"/>
  <c r="H180" i="1"/>
  <c r="G180" i="1"/>
  <c r="F180" i="1"/>
  <c r="J180" i="1" s="1"/>
  <c r="H179" i="1"/>
  <c r="G179" i="1"/>
  <c r="F179" i="1"/>
  <c r="J179" i="1" s="1"/>
  <c r="H178" i="1"/>
  <c r="G178" i="1"/>
  <c r="F178" i="1"/>
  <c r="J178" i="1" s="1"/>
  <c r="H177" i="1"/>
  <c r="G177" i="1"/>
  <c r="F177" i="1"/>
  <c r="J177" i="1" s="1"/>
  <c r="H176" i="1"/>
  <c r="G176" i="1"/>
  <c r="F176" i="1"/>
  <c r="J176" i="1" s="1"/>
  <c r="H175" i="1"/>
  <c r="G175" i="1"/>
  <c r="F175" i="1"/>
  <c r="J175" i="1" s="1"/>
  <c r="H174" i="1"/>
  <c r="G174" i="1"/>
  <c r="F174" i="1"/>
  <c r="J174" i="1" s="1"/>
  <c r="H173" i="1"/>
  <c r="G173" i="1"/>
  <c r="F173" i="1"/>
  <c r="J173" i="1" s="1"/>
  <c r="H172" i="1"/>
  <c r="G172" i="1"/>
  <c r="F172" i="1"/>
  <c r="J172" i="1" s="1"/>
  <c r="H171" i="1"/>
  <c r="G171" i="1"/>
  <c r="F171" i="1"/>
  <c r="J171" i="1" s="1"/>
  <c r="H170" i="1"/>
  <c r="G170" i="1"/>
  <c r="F170" i="1"/>
  <c r="J170" i="1" s="1"/>
  <c r="H169" i="1"/>
  <c r="G169" i="1"/>
  <c r="F169" i="1"/>
  <c r="J169" i="1" s="1"/>
  <c r="H168" i="1"/>
  <c r="G168" i="1"/>
  <c r="F168" i="1"/>
  <c r="J168" i="1" s="1"/>
  <c r="H167" i="1"/>
  <c r="G167" i="1"/>
  <c r="F167" i="1"/>
  <c r="J167" i="1" s="1"/>
  <c r="H166" i="1"/>
  <c r="G166" i="1"/>
  <c r="F166" i="1"/>
  <c r="J166" i="1" s="1"/>
  <c r="H165" i="1"/>
  <c r="G165" i="1"/>
  <c r="F165" i="1"/>
  <c r="J165" i="1" s="1"/>
  <c r="H164" i="1"/>
  <c r="G164" i="1"/>
  <c r="F164" i="1"/>
  <c r="J164" i="1" s="1"/>
  <c r="H163" i="1"/>
  <c r="G163" i="1"/>
  <c r="F163" i="1"/>
  <c r="J163" i="1" s="1"/>
  <c r="H162" i="1"/>
  <c r="G162" i="1"/>
  <c r="F162" i="1"/>
  <c r="J162" i="1" s="1"/>
  <c r="H161" i="1"/>
  <c r="G161" i="1"/>
  <c r="F161" i="1"/>
  <c r="J161" i="1" s="1"/>
  <c r="H160" i="1"/>
  <c r="G160" i="1"/>
  <c r="F160" i="1"/>
  <c r="J160" i="1" s="1"/>
  <c r="H159" i="1"/>
  <c r="G159" i="1"/>
  <c r="F159" i="1"/>
  <c r="J159" i="1" s="1"/>
  <c r="H158" i="1"/>
  <c r="G158" i="1"/>
  <c r="F158" i="1"/>
  <c r="J158" i="1" s="1"/>
  <c r="H157" i="1"/>
  <c r="G157" i="1"/>
  <c r="F157" i="1"/>
  <c r="J157" i="1" s="1"/>
  <c r="H156" i="1"/>
  <c r="G156" i="1"/>
  <c r="F156" i="1"/>
  <c r="J156" i="1" s="1"/>
  <c r="H155" i="1"/>
  <c r="G155" i="1"/>
  <c r="F155" i="1"/>
  <c r="J155" i="1" s="1"/>
  <c r="H154" i="1"/>
  <c r="G154" i="1"/>
  <c r="F154" i="1"/>
  <c r="J154" i="1" s="1"/>
  <c r="H153" i="1"/>
  <c r="G153" i="1"/>
  <c r="F153" i="1"/>
  <c r="J153" i="1" s="1"/>
  <c r="H152" i="1"/>
  <c r="G152" i="1"/>
  <c r="F152" i="1"/>
  <c r="J152" i="1" s="1"/>
  <c r="H151" i="1"/>
  <c r="G151" i="1"/>
  <c r="F151" i="1"/>
  <c r="J151" i="1" s="1"/>
  <c r="H150" i="1"/>
  <c r="G150" i="1"/>
  <c r="F150" i="1"/>
  <c r="J150" i="1" s="1"/>
  <c r="H149" i="1"/>
  <c r="G149" i="1"/>
  <c r="F149" i="1"/>
  <c r="J149" i="1" s="1"/>
  <c r="H148" i="1"/>
  <c r="G148" i="1"/>
  <c r="F148" i="1"/>
  <c r="J148" i="1" s="1"/>
  <c r="H147" i="1"/>
  <c r="G147" i="1"/>
  <c r="F147" i="1"/>
  <c r="J147" i="1" s="1"/>
  <c r="H146" i="1"/>
  <c r="G146" i="1"/>
  <c r="F146" i="1"/>
  <c r="J146" i="1" s="1"/>
  <c r="H145" i="1"/>
  <c r="G145" i="1"/>
  <c r="F145" i="1"/>
  <c r="J145" i="1" s="1"/>
  <c r="H144" i="1"/>
  <c r="G144" i="1"/>
  <c r="F144" i="1"/>
  <c r="J144" i="1" s="1"/>
  <c r="H143" i="1"/>
  <c r="G143" i="1"/>
  <c r="F143" i="1"/>
  <c r="J143" i="1" s="1"/>
  <c r="H142" i="1"/>
  <c r="G142" i="1"/>
  <c r="F142" i="1"/>
  <c r="J142" i="1" s="1"/>
  <c r="H141" i="1"/>
  <c r="G141" i="1"/>
  <c r="F141" i="1"/>
  <c r="J141" i="1" s="1"/>
  <c r="H140" i="1"/>
  <c r="G140" i="1"/>
  <c r="F140" i="1"/>
  <c r="J140" i="1" s="1"/>
  <c r="H139" i="1"/>
  <c r="G139" i="1"/>
  <c r="F139" i="1"/>
  <c r="J139" i="1" s="1"/>
  <c r="H138" i="1"/>
  <c r="G138" i="1"/>
  <c r="F138" i="1"/>
  <c r="J138" i="1" s="1"/>
  <c r="H137" i="1"/>
  <c r="G137" i="1"/>
  <c r="F137" i="1"/>
  <c r="J137" i="1" s="1"/>
  <c r="H136" i="1"/>
  <c r="G136" i="1"/>
  <c r="F136" i="1"/>
  <c r="J136" i="1" s="1"/>
  <c r="H135" i="1"/>
  <c r="G135" i="1"/>
  <c r="F135" i="1"/>
  <c r="J135" i="1" s="1"/>
  <c r="H134" i="1"/>
  <c r="G134" i="1"/>
  <c r="F134" i="1"/>
  <c r="J134" i="1" s="1"/>
  <c r="H133" i="1"/>
  <c r="G133" i="1"/>
  <c r="F133" i="1"/>
  <c r="J133" i="1" s="1"/>
  <c r="H132" i="1"/>
  <c r="G132" i="1"/>
  <c r="F132" i="1"/>
  <c r="J132" i="1" s="1"/>
  <c r="H131" i="1"/>
  <c r="G131" i="1"/>
  <c r="F131" i="1"/>
  <c r="J131" i="1" s="1"/>
  <c r="H130" i="1"/>
  <c r="G130" i="1"/>
  <c r="F130" i="1"/>
  <c r="J130" i="1" s="1"/>
  <c r="H129" i="1"/>
  <c r="G129" i="1"/>
  <c r="F129" i="1"/>
  <c r="J129" i="1" s="1"/>
  <c r="H128" i="1"/>
  <c r="G128" i="1"/>
  <c r="F128" i="1"/>
  <c r="J128" i="1" s="1"/>
  <c r="H127" i="1"/>
  <c r="G127" i="1"/>
  <c r="F127" i="1"/>
  <c r="J127" i="1" s="1"/>
  <c r="H126" i="1"/>
  <c r="G126" i="1"/>
  <c r="F126" i="1"/>
  <c r="J126" i="1" s="1"/>
  <c r="H125" i="1"/>
  <c r="G125" i="1"/>
  <c r="F125" i="1"/>
  <c r="J125" i="1" s="1"/>
  <c r="H124" i="1"/>
  <c r="G124" i="1"/>
  <c r="F124" i="1"/>
  <c r="J124" i="1" s="1"/>
  <c r="H123" i="1"/>
  <c r="G123" i="1"/>
  <c r="F123" i="1"/>
  <c r="J123" i="1" s="1"/>
  <c r="H122" i="1"/>
  <c r="G122" i="1"/>
  <c r="F122" i="1"/>
  <c r="J122" i="1" s="1"/>
  <c r="H121" i="1"/>
  <c r="G121" i="1"/>
  <c r="F121" i="1"/>
  <c r="J121" i="1" s="1"/>
  <c r="H120" i="1"/>
  <c r="G120" i="1"/>
  <c r="F120" i="1"/>
  <c r="J120" i="1" s="1"/>
  <c r="H119" i="1"/>
  <c r="G119" i="1"/>
  <c r="F119" i="1"/>
  <c r="J119" i="1" s="1"/>
  <c r="H118" i="1"/>
  <c r="G118" i="1"/>
  <c r="F118" i="1"/>
  <c r="J118" i="1" s="1"/>
  <c r="H117" i="1"/>
  <c r="G117" i="1"/>
  <c r="F117" i="1"/>
  <c r="J117" i="1" s="1"/>
  <c r="H116" i="1"/>
  <c r="G116" i="1"/>
  <c r="F116" i="1"/>
  <c r="J116" i="1" s="1"/>
  <c r="H115" i="1"/>
  <c r="G115" i="1"/>
  <c r="F115" i="1"/>
  <c r="J115" i="1" s="1"/>
  <c r="H114" i="1"/>
  <c r="G114" i="1"/>
  <c r="F114" i="1"/>
  <c r="J114" i="1" s="1"/>
  <c r="H113" i="1"/>
  <c r="G113" i="1"/>
  <c r="F113" i="1"/>
  <c r="J113" i="1" s="1"/>
  <c r="H112" i="1"/>
  <c r="G112" i="1"/>
  <c r="F112" i="1"/>
  <c r="J112" i="1" s="1"/>
  <c r="H111" i="1"/>
  <c r="G111" i="1"/>
  <c r="F111" i="1"/>
  <c r="J111" i="1" s="1"/>
  <c r="H110" i="1"/>
  <c r="G110" i="1"/>
  <c r="F110" i="1"/>
  <c r="J110" i="1" s="1"/>
  <c r="H109" i="1"/>
  <c r="G109" i="1"/>
  <c r="F109" i="1"/>
  <c r="J109" i="1" s="1"/>
  <c r="H108" i="1"/>
  <c r="G108" i="1"/>
  <c r="F108" i="1"/>
  <c r="J108" i="1" s="1"/>
  <c r="H107" i="1"/>
  <c r="G107" i="1"/>
  <c r="F107" i="1"/>
  <c r="J107" i="1" s="1"/>
  <c r="H106" i="1"/>
  <c r="G106" i="1"/>
  <c r="F106" i="1"/>
  <c r="J106" i="1" s="1"/>
  <c r="H105" i="1"/>
  <c r="G105" i="1"/>
  <c r="F105" i="1"/>
  <c r="J105" i="1" s="1"/>
  <c r="H104" i="1"/>
  <c r="G104" i="1"/>
  <c r="F104" i="1"/>
  <c r="J104" i="1" s="1"/>
  <c r="H103" i="1"/>
  <c r="G103" i="1"/>
  <c r="F103" i="1"/>
  <c r="J103" i="1" s="1"/>
  <c r="H102" i="1"/>
  <c r="G102" i="1"/>
  <c r="F102" i="1"/>
  <c r="J102" i="1" s="1"/>
  <c r="H101" i="1"/>
  <c r="G101" i="1"/>
  <c r="F101" i="1"/>
  <c r="J101" i="1" s="1"/>
  <c r="H100" i="1"/>
  <c r="G100" i="1"/>
  <c r="F100" i="1"/>
  <c r="J100" i="1" s="1"/>
  <c r="H99" i="1"/>
  <c r="G99" i="1"/>
  <c r="F99" i="1"/>
  <c r="J99" i="1" s="1"/>
  <c r="H98" i="1"/>
  <c r="G98" i="1"/>
  <c r="F98" i="1"/>
  <c r="J98" i="1" s="1"/>
  <c r="H97" i="1"/>
  <c r="G97" i="1"/>
  <c r="F97" i="1"/>
  <c r="J97" i="1" s="1"/>
  <c r="H96" i="1"/>
  <c r="G96" i="1"/>
  <c r="F96" i="1"/>
  <c r="J96" i="1" s="1"/>
  <c r="H95" i="1"/>
  <c r="G95" i="1"/>
  <c r="F95" i="1"/>
  <c r="J95" i="1" s="1"/>
  <c r="H94" i="1"/>
  <c r="G94" i="1"/>
  <c r="F94" i="1"/>
  <c r="J94" i="1" s="1"/>
  <c r="H93" i="1"/>
  <c r="G93" i="1"/>
  <c r="F93" i="1"/>
  <c r="J93" i="1" s="1"/>
  <c r="H92" i="1"/>
  <c r="G92" i="1"/>
  <c r="F92" i="1"/>
  <c r="J92" i="1" s="1"/>
  <c r="H91" i="1"/>
  <c r="G91" i="1"/>
  <c r="F91" i="1"/>
  <c r="J91" i="1" s="1"/>
  <c r="H90" i="1"/>
  <c r="G90" i="1"/>
  <c r="F90" i="1"/>
  <c r="J90" i="1" s="1"/>
  <c r="H89" i="1"/>
  <c r="G89" i="1"/>
  <c r="F89" i="1"/>
  <c r="J89" i="1" s="1"/>
  <c r="H88" i="1"/>
  <c r="G88" i="1"/>
  <c r="F88" i="1"/>
  <c r="J88" i="1" s="1"/>
  <c r="H87" i="1"/>
  <c r="G87" i="1"/>
  <c r="F87" i="1"/>
  <c r="J87" i="1" s="1"/>
  <c r="H86" i="1"/>
  <c r="G86" i="1"/>
  <c r="F86" i="1"/>
  <c r="J86" i="1" s="1"/>
  <c r="H85" i="1"/>
  <c r="G85" i="1"/>
  <c r="F85" i="1"/>
  <c r="J85" i="1" s="1"/>
  <c r="H84" i="1"/>
  <c r="G84" i="1"/>
  <c r="F84" i="1"/>
  <c r="J84" i="1" s="1"/>
  <c r="H83" i="1"/>
  <c r="G83" i="1"/>
  <c r="F83" i="1"/>
  <c r="J83" i="1" s="1"/>
  <c r="H82" i="1"/>
  <c r="G82" i="1"/>
  <c r="F82" i="1"/>
  <c r="J82" i="1" s="1"/>
  <c r="H81" i="1"/>
  <c r="G81" i="1"/>
  <c r="F81" i="1"/>
  <c r="J81" i="1" s="1"/>
  <c r="H80" i="1"/>
  <c r="G80" i="1"/>
  <c r="F80" i="1"/>
  <c r="J80" i="1" s="1"/>
  <c r="H79" i="1"/>
  <c r="G79" i="1"/>
  <c r="F79" i="1"/>
  <c r="J79" i="1" s="1"/>
  <c r="H78" i="1"/>
  <c r="G78" i="1"/>
  <c r="F78" i="1"/>
  <c r="J78" i="1" s="1"/>
  <c r="H77" i="1"/>
  <c r="G77" i="1"/>
  <c r="F77" i="1"/>
  <c r="J77" i="1" s="1"/>
  <c r="H76" i="1"/>
  <c r="G76" i="1"/>
  <c r="F76" i="1"/>
  <c r="J76" i="1" s="1"/>
  <c r="H75" i="1"/>
  <c r="G75" i="1"/>
  <c r="F75" i="1"/>
  <c r="J75" i="1" s="1"/>
  <c r="H74" i="1"/>
  <c r="G74" i="1"/>
  <c r="F74" i="1"/>
  <c r="J74" i="1" s="1"/>
  <c r="H73" i="1"/>
  <c r="G73" i="1"/>
  <c r="F73" i="1"/>
  <c r="J73" i="1" s="1"/>
  <c r="H72" i="1"/>
  <c r="G72" i="1"/>
  <c r="F72" i="1"/>
  <c r="J72" i="1" s="1"/>
  <c r="H71" i="1"/>
  <c r="G71" i="1"/>
  <c r="F71" i="1"/>
  <c r="J71" i="1" s="1"/>
  <c r="H70" i="1"/>
  <c r="G70" i="1"/>
  <c r="F70" i="1"/>
  <c r="J70" i="1" s="1"/>
  <c r="H69" i="1"/>
  <c r="G69" i="1"/>
  <c r="F69" i="1"/>
  <c r="J69" i="1" s="1"/>
  <c r="H68" i="1"/>
  <c r="G68" i="1"/>
  <c r="F68" i="1"/>
  <c r="J68" i="1" s="1"/>
  <c r="H67" i="1"/>
  <c r="G67" i="1"/>
  <c r="F67" i="1"/>
  <c r="J67" i="1" s="1"/>
  <c r="H66" i="1"/>
  <c r="G66" i="1"/>
  <c r="F66" i="1"/>
  <c r="J66" i="1" s="1"/>
  <c r="H65" i="1"/>
  <c r="G65" i="1"/>
  <c r="F65" i="1"/>
  <c r="J65" i="1" s="1"/>
  <c r="H64" i="1"/>
  <c r="G64" i="1"/>
  <c r="F64" i="1"/>
  <c r="J64" i="1" s="1"/>
  <c r="H63" i="1"/>
  <c r="G63" i="1"/>
  <c r="F63" i="1"/>
  <c r="J63" i="1" s="1"/>
  <c r="H62" i="1"/>
  <c r="G62" i="1"/>
  <c r="F62" i="1"/>
  <c r="J62" i="1" s="1"/>
  <c r="H61" i="1"/>
  <c r="G61" i="1"/>
  <c r="F61" i="1"/>
  <c r="J61" i="1" s="1"/>
  <c r="H60" i="1"/>
  <c r="G60" i="1"/>
  <c r="F60" i="1"/>
  <c r="J60" i="1" s="1"/>
  <c r="H59" i="1"/>
  <c r="G59" i="1"/>
  <c r="F59" i="1"/>
  <c r="J59" i="1" s="1"/>
  <c r="H58" i="1"/>
  <c r="G58" i="1"/>
  <c r="F58" i="1"/>
  <c r="J58" i="1" s="1"/>
  <c r="H57" i="1"/>
  <c r="G57" i="1"/>
  <c r="F57" i="1"/>
  <c r="J57" i="1" s="1"/>
  <c r="H56" i="1"/>
  <c r="G56" i="1"/>
  <c r="F56" i="1"/>
  <c r="J56" i="1" s="1"/>
  <c r="H55" i="1"/>
  <c r="G55" i="1"/>
  <c r="F55" i="1"/>
  <c r="J55" i="1" s="1"/>
  <c r="H54" i="1"/>
  <c r="G54" i="1"/>
  <c r="F54" i="1"/>
  <c r="J54" i="1" s="1"/>
  <c r="H53" i="1"/>
  <c r="G53" i="1"/>
  <c r="F53" i="1"/>
  <c r="J53" i="1" s="1"/>
  <c r="H52" i="1"/>
  <c r="G52" i="1"/>
  <c r="F52" i="1"/>
  <c r="J52" i="1" s="1"/>
  <c r="H51" i="1"/>
  <c r="G51" i="1"/>
  <c r="F51" i="1"/>
  <c r="J51" i="1" s="1"/>
  <c r="H50" i="1"/>
  <c r="G50" i="1"/>
  <c r="F50" i="1"/>
  <c r="J50" i="1" s="1"/>
  <c r="H49" i="1"/>
  <c r="G49" i="1"/>
  <c r="F49" i="1"/>
  <c r="J49" i="1" s="1"/>
  <c r="H48" i="1"/>
  <c r="G48" i="1"/>
  <c r="F48" i="1"/>
  <c r="J48" i="1" s="1"/>
  <c r="H47" i="1"/>
  <c r="G47" i="1"/>
  <c r="F47" i="1"/>
  <c r="J47" i="1" s="1"/>
  <c r="H46" i="1"/>
  <c r="G46" i="1"/>
  <c r="F46" i="1"/>
  <c r="J46" i="1" s="1"/>
  <c r="H45" i="1"/>
  <c r="G45" i="1"/>
  <c r="F45" i="1"/>
  <c r="J45" i="1" s="1"/>
  <c r="H44" i="1"/>
  <c r="G44" i="1"/>
  <c r="F44" i="1"/>
  <c r="J44" i="1" s="1"/>
  <c r="H43" i="1"/>
  <c r="G43" i="1"/>
  <c r="F43" i="1"/>
  <c r="J43" i="1" s="1"/>
  <c r="H42" i="1"/>
  <c r="G42" i="1"/>
  <c r="F42" i="1"/>
  <c r="J42" i="1" s="1"/>
  <c r="H41" i="1"/>
  <c r="G41" i="1"/>
  <c r="F41" i="1"/>
  <c r="J41" i="1" s="1"/>
  <c r="H40" i="1"/>
  <c r="G40" i="1"/>
  <c r="F40" i="1"/>
  <c r="J40" i="1" s="1"/>
  <c r="H39" i="1"/>
  <c r="G39" i="1"/>
  <c r="F39" i="1"/>
  <c r="J39" i="1" s="1"/>
  <c r="H38" i="1"/>
  <c r="G38" i="1"/>
  <c r="F38" i="1"/>
  <c r="J38" i="1" s="1"/>
  <c r="H37" i="1"/>
  <c r="G37" i="1"/>
  <c r="F37" i="1"/>
  <c r="J37" i="1" s="1"/>
  <c r="H36" i="1"/>
  <c r="G36" i="1"/>
  <c r="F36" i="1"/>
  <c r="J36" i="1" s="1"/>
  <c r="H35" i="1"/>
  <c r="G35" i="1"/>
  <c r="F35" i="1"/>
  <c r="J35" i="1" s="1"/>
  <c r="H34" i="1"/>
  <c r="G34" i="1"/>
  <c r="F34" i="1"/>
  <c r="J34" i="1" s="1"/>
  <c r="J33" i="1"/>
  <c r="H33" i="1"/>
  <c r="G33" i="1"/>
  <c r="F33" i="1"/>
  <c r="H32" i="1"/>
  <c r="G32" i="1"/>
  <c r="F32" i="1"/>
  <c r="J32" i="1" s="1"/>
  <c r="H31" i="1"/>
  <c r="G31" i="1"/>
  <c r="F31" i="1"/>
  <c r="J31" i="1" s="1"/>
  <c r="H30" i="1"/>
  <c r="G30" i="1"/>
  <c r="F30" i="1"/>
  <c r="J30" i="1" s="1"/>
  <c r="H29" i="1"/>
  <c r="G29" i="1"/>
  <c r="F29" i="1"/>
  <c r="J29" i="1" s="1"/>
  <c r="H28" i="1"/>
  <c r="G28" i="1"/>
  <c r="F28" i="1"/>
  <c r="J28" i="1" s="1"/>
  <c r="H27" i="1"/>
  <c r="G27" i="1"/>
  <c r="F27" i="1"/>
  <c r="J27" i="1" s="1"/>
  <c r="H26" i="1"/>
  <c r="G26" i="1"/>
  <c r="F26" i="1"/>
  <c r="J26" i="1" s="1"/>
  <c r="H25" i="1"/>
  <c r="G25" i="1"/>
  <c r="F25" i="1"/>
  <c r="J25" i="1" s="1"/>
  <c r="H24" i="1"/>
  <c r="G24" i="1"/>
  <c r="F24" i="1"/>
  <c r="J24" i="1" s="1"/>
  <c r="H23" i="1"/>
  <c r="G23" i="1"/>
  <c r="F23" i="1"/>
  <c r="J23" i="1" s="1"/>
  <c r="H22" i="1"/>
  <c r="G22" i="1"/>
  <c r="F22" i="1"/>
  <c r="J22" i="1" s="1"/>
  <c r="H21" i="1"/>
  <c r="G21" i="1"/>
  <c r="F21" i="1"/>
  <c r="J21" i="1" s="1"/>
  <c r="H20" i="1"/>
  <c r="G20" i="1"/>
  <c r="F20" i="1"/>
  <c r="J20" i="1" s="1"/>
  <c r="H19" i="1"/>
  <c r="G19" i="1"/>
  <c r="F19" i="1"/>
  <c r="J19" i="1" s="1"/>
  <c r="H18" i="1"/>
  <c r="G18" i="1"/>
  <c r="F18" i="1"/>
  <c r="J18" i="1" s="1"/>
  <c r="H17" i="1"/>
  <c r="G17" i="1"/>
  <c r="F17" i="1"/>
  <c r="J17" i="1" s="1"/>
  <c r="H16" i="1"/>
  <c r="G16" i="1"/>
  <c r="F16" i="1"/>
  <c r="J16" i="1" s="1"/>
  <c r="H15" i="1"/>
  <c r="G15" i="1"/>
  <c r="F15" i="1"/>
  <c r="J15" i="1" s="1"/>
  <c r="H14" i="1"/>
  <c r="G14" i="1"/>
  <c r="F14" i="1"/>
  <c r="J14" i="1" s="1"/>
  <c r="H13" i="1"/>
  <c r="G13" i="1"/>
  <c r="F13" i="1"/>
  <c r="J13" i="1" s="1"/>
  <c r="H12" i="1"/>
  <c r="G12" i="1"/>
  <c r="F12" i="1"/>
  <c r="J12" i="1" s="1"/>
  <c r="H11" i="1"/>
  <c r="G11" i="1"/>
  <c r="F11" i="1"/>
  <c r="J11" i="1" s="1"/>
  <c r="H10" i="1"/>
  <c r="G10" i="1"/>
  <c r="F10" i="1"/>
  <c r="J10" i="1" s="1"/>
  <c r="H9" i="1"/>
  <c r="G9" i="1"/>
  <c r="F9" i="1"/>
  <c r="J9" i="1" s="1"/>
  <c r="H8" i="1"/>
  <c r="G8" i="1"/>
  <c r="F8" i="1"/>
  <c r="J8" i="1" s="1"/>
  <c r="R1" i="6" l="1"/>
  <c r="Q1" i="6"/>
  <c r="P1" i="6"/>
  <c r="F9" i="3" l="1"/>
  <c r="E9" i="3"/>
  <c r="D9" i="3"/>
  <c r="C9" i="3"/>
  <c r="F881" i="3" l="1"/>
  <c r="E881" i="3"/>
  <c r="D881" i="3"/>
  <c r="C881" i="3"/>
  <c r="F880" i="3"/>
  <c r="E880" i="3"/>
  <c r="D880" i="3"/>
  <c r="C880" i="3"/>
  <c r="F879" i="3"/>
  <c r="E879" i="3"/>
  <c r="D879" i="3"/>
  <c r="C879" i="3"/>
  <c r="F878" i="3"/>
  <c r="E878" i="3"/>
  <c r="D878" i="3"/>
  <c r="C878" i="3"/>
  <c r="F877" i="3"/>
  <c r="E877" i="3"/>
  <c r="D877" i="3"/>
  <c r="C877" i="3"/>
  <c r="F876" i="3"/>
  <c r="E876" i="3"/>
  <c r="D876" i="3"/>
  <c r="C876" i="3"/>
  <c r="F875" i="3"/>
  <c r="E875" i="3"/>
  <c r="D875" i="3"/>
  <c r="C875" i="3"/>
  <c r="F874" i="3"/>
  <c r="E874" i="3"/>
  <c r="D874" i="3"/>
  <c r="C874" i="3"/>
  <c r="F873" i="3"/>
  <c r="E873" i="3"/>
  <c r="D873" i="3"/>
  <c r="C873" i="3"/>
  <c r="F872" i="3"/>
  <c r="E872" i="3"/>
  <c r="D872" i="3"/>
  <c r="C872" i="3"/>
  <c r="F871" i="3"/>
  <c r="E871" i="3"/>
  <c r="D871" i="3"/>
  <c r="C871" i="3"/>
  <c r="F870" i="3"/>
  <c r="E870" i="3"/>
  <c r="D870" i="3"/>
  <c r="C870" i="3"/>
  <c r="F869" i="3"/>
  <c r="E869" i="3"/>
  <c r="D869" i="3"/>
  <c r="C869" i="3"/>
  <c r="F868" i="3"/>
  <c r="E868" i="3"/>
  <c r="D868" i="3"/>
  <c r="C868" i="3"/>
  <c r="F867" i="3"/>
  <c r="E867" i="3"/>
  <c r="D867" i="3"/>
  <c r="C867" i="3"/>
  <c r="F866" i="3"/>
  <c r="E866" i="3"/>
  <c r="D866" i="3"/>
  <c r="C866" i="3"/>
  <c r="F865" i="3"/>
  <c r="E865" i="3"/>
  <c r="D865" i="3"/>
  <c r="C865" i="3"/>
  <c r="F864" i="3"/>
  <c r="E864" i="3"/>
  <c r="D864" i="3"/>
  <c r="C864" i="3"/>
  <c r="F863" i="3"/>
  <c r="E863" i="3"/>
  <c r="D863" i="3"/>
  <c r="C863" i="3"/>
  <c r="F862" i="3"/>
  <c r="E862" i="3"/>
  <c r="D862" i="3"/>
  <c r="C862" i="3"/>
  <c r="F861" i="3"/>
  <c r="E861" i="3"/>
  <c r="D861" i="3"/>
  <c r="C861" i="3"/>
  <c r="F860" i="3"/>
  <c r="E860" i="3"/>
  <c r="D860" i="3"/>
  <c r="C860" i="3"/>
  <c r="F859" i="3"/>
  <c r="E859" i="3"/>
  <c r="D859" i="3"/>
  <c r="C859" i="3"/>
  <c r="F858" i="3"/>
  <c r="E858" i="3"/>
  <c r="D858" i="3"/>
  <c r="C858" i="3"/>
  <c r="F857" i="3"/>
  <c r="E857" i="3"/>
  <c r="D857" i="3"/>
  <c r="C857" i="3"/>
  <c r="F856" i="3"/>
  <c r="E856" i="3"/>
  <c r="D856" i="3"/>
  <c r="C856" i="3"/>
  <c r="F855" i="3"/>
  <c r="E855" i="3"/>
  <c r="D855" i="3"/>
  <c r="C855" i="3"/>
  <c r="F854" i="3"/>
  <c r="E854" i="3"/>
  <c r="D854" i="3"/>
  <c r="C854" i="3"/>
  <c r="F853" i="3"/>
  <c r="E853" i="3"/>
  <c r="D853" i="3"/>
  <c r="C853" i="3"/>
  <c r="F852" i="3"/>
  <c r="E852" i="3"/>
  <c r="D852" i="3"/>
  <c r="C852" i="3"/>
  <c r="F851" i="3"/>
  <c r="E851" i="3"/>
  <c r="D851" i="3"/>
  <c r="C851" i="3"/>
  <c r="F850" i="3"/>
  <c r="E850" i="3"/>
  <c r="D850" i="3"/>
  <c r="C850" i="3"/>
  <c r="F849" i="3"/>
  <c r="E849" i="3"/>
  <c r="D849" i="3"/>
  <c r="C849" i="3"/>
  <c r="F848" i="3"/>
  <c r="E848" i="3"/>
  <c r="D848" i="3"/>
  <c r="C848" i="3"/>
  <c r="F847" i="3"/>
  <c r="E847" i="3"/>
  <c r="D847" i="3"/>
  <c r="C847" i="3"/>
  <c r="F846" i="3"/>
  <c r="E846" i="3"/>
  <c r="D846" i="3"/>
  <c r="C846" i="3"/>
  <c r="F845" i="3"/>
  <c r="E845" i="3"/>
  <c r="D845" i="3"/>
  <c r="C845" i="3"/>
  <c r="F844" i="3"/>
  <c r="E844" i="3"/>
  <c r="D844" i="3"/>
  <c r="C844" i="3"/>
  <c r="F843" i="3"/>
  <c r="E843" i="3"/>
  <c r="D843" i="3"/>
  <c r="C843" i="3"/>
  <c r="F842" i="3"/>
  <c r="E842" i="3"/>
  <c r="D842" i="3"/>
  <c r="C842" i="3"/>
  <c r="F841" i="3"/>
  <c r="E841" i="3"/>
  <c r="D841" i="3"/>
  <c r="C841" i="3"/>
  <c r="F840" i="3"/>
  <c r="E840" i="3"/>
  <c r="D840" i="3"/>
  <c r="C840" i="3"/>
  <c r="F839" i="3"/>
  <c r="E839" i="3"/>
  <c r="D839" i="3"/>
  <c r="C839" i="3"/>
  <c r="F838" i="3"/>
  <c r="E838" i="3"/>
  <c r="D838" i="3"/>
  <c r="C838" i="3"/>
  <c r="F837" i="3"/>
  <c r="E837" i="3"/>
  <c r="D837" i="3"/>
  <c r="C837" i="3"/>
  <c r="F836" i="3"/>
  <c r="E836" i="3"/>
  <c r="D836" i="3"/>
  <c r="C836" i="3"/>
  <c r="F835" i="3"/>
  <c r="E835" i="3"/>
  <c r="D835" i="3"/>
  <c r="C835" i="3"/>
  <c r="F834" i="3"/>
  <c r="E834" i="3"/>
  <c r="D834" i="3"/>
  <c r="C834" i="3"/>
  <c r="F833" i="3"/>
  <c r="E833" i="3"/>
  <c r="D833" i="3"/>
  <c r="C833" i="3"/>
  <c r="F832" i="3"/>
  <c r="E832" i="3"/>
  <c r="D832" i="3"/>
  <c r="C832" i="3"/>
  <c r="F831" i="3"/>
  <c r="E831" i="3"/>
  <c r="D831" i="3"/>
  <c r="C831" i="3"/>
  <c r="F830" i="3"/>
  <c r="E830" i="3"/>
  <c r="D830" i="3"/>
  <c r="C830" i="3"/>
  <c r="F829" i="3"/>
  <c r="E829" i="3"/>
  <c r="D829" i="3"/>
  <c r="C829" i="3"/>
  <c r="F828" i="3"/>
  <c r="E828" i="3"/>
  <c r="D828" i="3"/>
  <c r="C828" i="3"/>
  <c r="F827" i="3"/>
  <c r="E827" i="3"/>
  <c r="D827" i="3"/>
  <c r="C827" i="3"/>
  <c r="F826" i="3"/>
  <c r="E826" i="3"/>
  <c r="D826" i="3"/>
  <c r="C826" i="3"/>
  <c r="F825" i="3"/>
  <c r="E825" i="3"/>
  <c r="D825" i="3"/>
  <c r="C825" i="3"/>
  <c r="F824" i="3"/>
  <c r="E824" i="3"/>
  <c r="D824" i="3"/>
  <c r="C824" i="3"/>
  <c r="F823" i="3"/>
  <c r="E823" i="3"/>
  <c r="D823" i="3"/>
  <c r="C823" i="3"/>
  <c r="F822" i="3"/>
  <c r="E822" i="3"/>
  <c r="D822" i="3"/>
  <c r="C822" i="3"/>
  <c r="F821" i="3"/>
  <c r="E821" i="3"/>
  <c r="D821" i="3"/>
  <c r="C821" i="3"/>
  <c r="F820" i="3"/>
  <c r="E820" i="3"/>
  <c r="D820" i="3"/>
  <c r="C820" i="3"/>
  <c r="F819" i="3"/>
  <c r="E819" i="3"/>
  <c r="D819" i="3"/>
  <c r="C819" i="3"/>
  <c r="F818" i="3"/>
  <c r="E818" i="3"/>
  <c r="D818" i="3"/>
  <c r="C818" i="3"/>
  <c r="F817" i="3"/>
  <c r="E817" i="3"/>
  <c r="D817" i="3"/>
  <c r="C817" i="3"/>
  <c r="F816" i="3"/>
  <c r="E816" i="3"/>
  <c r="D816" i="3"/>
  <c r="C816" i="3"/>
  <c r="F815" i="3"/>
  <c r="E815" i="3"/>
  <c r="D815" i="3"/>
  <c r="C815" i="3"/>
  <c r="F814" i="3"/>
  <c r="E814" i="3"/>
  <c r="D814" i="3"/>
  <c r="C814" i="3"/>
  <c r="F813" i="3"/>
  <c r="E813" i="3"/>
  <c r="D813" i="3"/>
  <c r="C813" i="3"/>
  <c r="F812" i="3"/>
  <c r="E812" i="3"/>
  <c r="D812" i="3"/>
  <c r="C812" i="3"/>
  <c r="F811" i="3"/>
  <c r="E811" i="3"/>
  <c r="D811" i="3"/>
  <c r="C811" i="3"/>
  <c r="F810" i="3"/>
  <c r="E810" i="3"/>
  <c r="D810" i="3"/>
  <c r="C810" i="3"/>
  <c r="F809" i="3"/>
  <c r="E809" i="3"/>
  <c r="D809" i="3"/>
  <c r="C809" i="3"/>
  <c r="F808" i="3"/>
  <c r="E808" i="3"/>
  <c r="D808" i="3"/>
  <c r="C808" i="3"/>
  <c r="F807" i="3"/>
  <c r="E807" i="3"/>
  <c r="D807" i="3"/>
  <c r="C807" i="3"/>
  <c r="F806" i="3"/>
  <c r="E806" i="3"/>
  <c r="D806" i="3"/>
  <c r="C806" i="3"/>
  <c r="F805" i="3"/>
  <c r="E805" i="3"/>
  <c r="D805" i="3"/>
  <c r="C805" i="3"/>
  <c r="F804" i="3"/>
  <c r="E804" i="3"/>
  <c r="D804" i="3"/>
  <c r="C804" i="3"/>
  <c r="F803" i="3"/>
  <c r="E803" i="3"/>
  <c r="D803" i="3"/>
  <c r="C803" i="3"/>
  <c r="F802" i="3"/>
  <c r="E802" i="3"/>
  <c r="D802" i="3"/>
  <c r="C802" i="3"/>
  <c r="F801" i="3"/>
  <c r="E801" i="3"/>
  <c r="D801" i="3"/>
  <c r="C801" i="3"/>
  <c r="F800" i="3"/>
  <c r="E800" i="3"/>
  <c r="D800" i="3"/>
  <c r="C800" i="3"/>
  <c r="F799" i="3"/>
  <c r="E799" i="3"/>
  <c r="D799" i="3"/>
  <c r="C799" i="3"/>
  <c r="F798" i="3"/>
  <c r="E798" i="3"/>
  <c r="D798" i="3"/>
  <c r="C798" i="3"/>
  <c r="F797" i="3"/>
  <c r="E797" i="3"/>
  <c r="D797" i="3"/>
  <c r="C797" i="3"/>
  <c r="F796" i="3"/>
  <c r="E796" i="3"/>
  <c r="D796" i="3"/>
  <c r="C796" i="3"/>
  <c r="F795" i="3"/>
  <c r="E795" i="3"/>
  <c r="D795" i="3"/>
  <c r="C795" i="3"/>
  <c r="F794" i="3"/>
  <c r="E794" i="3"/>
  <c r="D794" i="3"/>
  <c r="C794" i="3"/>
  <c r="F793" i="3"/>
  <c r="E793" i="3"/>
  <c r="D793" i="3"/>
  <c r="C793" i="3"/>
  <c r="F792" i="3"/>
  <c r="E792" i="3"/>
  <c r="D792" i="3"/>
  <c r="C792" i="3"/>
  <c r="F791" i="3"/>
  <c r="E791" i="3"/>
  <c r="D791" i="3"/>
  <c r="C791" i="3"/>
  <c r="F790" i="3"/>
  <c r="E790" i="3"/>
  <c r="D790" i="3"/>
  <c r="C790" i="3"/>
  <c r="F789" i="3"/>
  <c r="E789" i="3"/>
  <c r="D789" i="3"/>
  <c r="C789" i="3"/>
  <c r="F788" i="3"/>
  <c r="E788" i="3"/>
  <c r="D788" i="3"/>
  <c r="C788" i="3"/>
  <c r="F787" i="3"/>
  <c r="E787" i="3"/>
  <c r="D787" i="3"/>
  <c r="C787" i="3"/>
  <c r="F786" i="3"/>
  <c r="E786" i="3"/>
  <c r="D786" i="3"/>
  <c r="C786" i="3"/>
  <c r="F785" i="3"/>
  <c r="E785" i="3"/>
  <c r="D785" i="3"/>
  <c r="C785" i="3"/>
  <c r="F784" i="3"/>
  <c r="E784" i="3"/>
  <c r="D784" i="3"/>
  <c r="C784" i="3"/>
  <c r="F783" i="3"/>
  <c r="E783" i="3"/>
  <c r="D783" i="3"/>
  <c r="C783" i="3"/>
  <c r="F782" i="3"/>
  <c r="E782" i="3"/>
  <c r="D782" i="3"/>
  <c r="C782" i="3"/>
  <c r="F781" i="3"/>
  <c r="E781" i="3"/>
  <c r="D781" i="3"/>
  <c r="C781" i="3"/>
  <c r="F780" i="3"/>
  <c r="E780" i="3"/>
  <c r="D780" i="3"/>
  <c r="C780" i="3"/>
  <c r="F779" i="3"/>
  <c r="E779" i="3"/>
  <c r="D779" i="3"/>
  <c r="C779" i="3"/>
  <c r="F778" i="3"/>
  <c r="E778" i="3"/>
  <c r="D778" i="3"/>
  <c r="C778" i="3"/>
  <c r="F777" i="3"/>
  <c r="E777" i="3"/>
  <c r="D777" i="3"/>
  <c r="C777" i="3"/>
  <c r="F776" i="3"/>
  <c r="E776" i="3"/>
  <c r="D776" i="3"/>
  <c r="C776" i="3"/>
  <c r="F775" i="3"/>
  <c r="E775" i="3"/>
  <c r="D775" i="3"/>
  <c r="C775" i="3"/>
  <c r="F774" i="3"/>
  <c r="E774" i="3"/>
  <c r="D774" i="3"/>
  <c r="C774" i="3"/>
  <c r="F773" i="3"/>
  <c r="E773" i="3"/>
  <c r="D773" i="3"/>
  <c r="C773" i="3"/>
  <c r="F772" i="3"/>
  <c r="E772" i="3"/>
  <c r="D772" i="3"/>
  <c r="C772" i="3"/>
  <c r="F771" i="3"/>
  <c r="E771" i="3"/>
  <c r="D771" i="3"/>
  <c r="C771" i="3"/>
  <c r="F770" i="3"/>
  <c r="E770" i="3"/>
  <c r="D770" i="3"/>
  <c r="C770" i="3"/>
  <c r="F769" i="3"/>
  <c r="E769" i="3"/>
  <c r="D769" i="3"/>
  <c r="C769" i="3"/>
  <c r="F768" i="3"/>
  <c r="E768" i="3"/>
  <c r="D768" i="3"/>
  <c r="C768" i="3"/>
  <c r="F767" i="3"/>
  <c r="E767" i="3"/>
  <c r="D767" i="3"/>
  <c r="C767" i="3"/>
  <c r="F766" i="3"/>
  <c r="E766" i="3"/>
  <c r="D766" i="3"/>
  <c r="C766" i="3"/>
  <c r="F765" i="3"/>
  <c r="E765" i="3"/>
  <c r="D765" i="3"/>
  <c r="C765" i="3"/>
  <c r="F764" i="3"/>
  <c r="E764" i="3"/>
  <c r="D764" i="3"/>
  <c r="C764" i="3"/>
  <c r="F763" i="3"/>
  <c r="E763" i="3"/>
  <c r="D763" i="3"/>
  <c r="C763" i="3"/>
  <c r="F762" i="3"/>
  <c r="E762" i="3"/>
  <c r="D762" i="3"/>
  <c r="C762" i="3"/>
  <c r="F761" i="3"/>
  <c r="E761" i="3"/>
  <c r="D761" i="3"/>
  <c r="C761" i="3"/>
  <c r="F760" i="3"/>
  <c r="E760" i="3"/>
  <c r="D760" i="3"/>
  <c r="C760" i="3"/>
  <c r="F759" i="3"/>
  <c r="E759" i="3"/>
  <c r="D759" i="3"/>
  <c r="C759" i="3"/>
  <c r="F758" i="3"/>
  <c r="E758" i="3"/>
  <c r="D758" i="3"/>
  <c r="C758" i="3"/>
  <c r="F757" i="3"/>
  <c r="E757" i="3"/>
  <c r="D757" i="3"/>
  <c r="C757" i="3"/>
  <c r="F756" i="3"/>
  <c r="E756" i="3"/>
  <c r="D756" i="3"/>
  <c r="C756" i="3"/>
  <c r="F755" i="3"/>
  <c r="E755" i="3"/>
  <c r="D755" i="3"/>
  <c r="C755" i="3"/>
  <c r="F754" i="3"/>
  <c r="E754" i="3"/>
  <c r="D754" i="3"/>
  <c r="C754" i="3"/>
  <c r="F753" i="3"/>
  <c r="E753" i="3"/>
  <c r="D753" i="3"/>
  <c r="C753" i="3"/>
  <c r="F752" i="3"/>
  <c r="E752" i="3"/>
  <c r="D752" i="3"/>
  <c r="C752" i="3"/>
  <c r="F751" i="3"/>
  <c r="E751" i="3"/>
  <c r="D751" i="3"/>
  <c r="C751" i="3"/>
  <c r="F750" i="3"/>
  <c r="E750" i="3"/>
  <c r="D750" i="3"/>
  <c r="C750" i="3"/>
  <c r="F749" i="3"/>
  <c r="E749" i="3"/>
  <c r="D749" i="3"/>
  <c r="C749" i="3"/>
  <c r="F748" i="3"/>
  <c r="E748" i="3"/>
  <c r="D748" i="3"/>
  <c r="C748" i="3"/>
  <c r="F747" i="3"/>
  <c r="E747" i="3"/>
  <c r="D747" i="3"/>
  <c r="C747" i="3"/>
  <c r="F746" i="3"/>
  <c r="E746" i="3"/>
  <c r="D746" i="3"/>
  <c r="C746" i="3"/>
  <c r="F745" i="3"/>
  <c r="E745" i="3"/>
  <c r="D745" i="3"/>
  <c r="C745" i="3"/>
  <c r="F744" i="3"/>
  <c r="E744" i="3"/>
  <c r="D744" i="3"/>
  <c r="C744" i="3"/>
  <c r="F743" i="3"/>
  <c r="E743" i="3"/>
  <c r="D743" i="3"/>
  <c r="C743" i="3"/>
  <c r="F742" i="3"/>
  <c r="E742" i="3"/>
  <c r="D742" i="3"/>
  <c r="C742" i="3"/>
  <c r="F741" i="3"/>
  <c r="E741" i="3"/>
  <c r="D741" i="3"/>
  <c r="C741" i="3"/>
  <c r="F740" i="3"/>
  <c r="E740" i="3"/>
  <c r="D740" i="3"/>
  <c r="C740" i="3"/>
  <c r="F739" i="3"/>
  <c r="E739" i="3"/>
  <c r="D739" i="3"/>
  <c r="C739" i="3"/>
  <c r="F738" i="3"/>
  <c r="E738" i="3"/>
  <c r="D738" i="3"/>
  <c r="C738" i="3"/>
  <c r="F737" i="3"/>
  <c r="E737" i="3"/>
  <c r="D737" i="3"/>
  <c r="C737" i="3"/>
  <c r="F736" i="3"/>
  <c r="E736" i="3"/>
  <c r="D736" i="3"/>
  <c r="C736" i="3"/>
  <c r="F735" i="3"/>
  <c r="E735" i="3"/>
  <c r="D735" i="3"/>
  <c r="C735" i="3"/>
  <c r="F734" i="3"/>
  <c r="E734" i="3"/>
  <c r="D734" i="3"/>
  <c r="C734" i="3"/>
  <c r="F733" i="3"/>
  <c r="E733" i="3"/>
  <c r="D733" i="3"/>
  <c r="C733" i="3"/>
  <c r="F732" i="3"/>
  <c r="E732" i="3"/>
  <c r="D732" i="3"/>
  <c r="C732" i="3"/>
  <c r="F731" i="3"/>
  <c r="E731" i="3"/>
  <c r="D731" i="3"/>
  <c r="C731" i="3"/>
  <c r="F730" i="3"/>
  <c r="E730" i="3"/>
  <c r="D730" i="3"/>
  <c r="C730" i="3"/>
  <c r="F729" i="3"/>
  <c r="E729" i="3"/>
  <c r="D729" i="3"/>
  <c r="C729" i="3"/>
  <c r="F728" i="3"/>
  <c r="E728" i="3"/>
  <c r="D728" i="3"/>
  <c r="C728" i="3"/>
  <c r="F727" i="3"/>
  <c r="E727" i="3"/>
  <c r="D727" i="3"/>
  <c r="C727" i="3"/>
  <c r="F726" i="3"/>
  <c r="E726" i="3"/>
  <c r="D726" i="3"/>
  <c r="C726" i="3"/>
  <c r="F725" i="3"/>
  <c r="E725" i="3"/>
  <c r="D725" i="3"/>
  <c r="C725" i="3"/>
  <c r="F724" i="3"/>
  <c r="E724" i="3"/>
  <c r="D724" i="3"/>
  <c r="C724" i="3"/>
  <c r="F723" i="3"/>
  <c r="E723" i="3"/>
  <c r="D723" i="3"/>
  <c r="C723" i="3"/>
  <c r="F722" i="3"/>
  <c r="E722" i="3"/>
  <c r="D722" i="3"/>
  <c r="C722" i="3"/>
  <c r="F721" i="3"/>
  <c r="E721" i="3"/>
  <c r="D721" i="3"/>
  <c r="C721" i="3"/>
  <c r="F720" i="3"/>
  <c r="E720" i="3"/>
  <c r="D720" i="3"/>
  <c r="C720" i="3"/>
  <c r="F719" i="3"/>
  <c r="E719" i="3"/>
  <c r="D719" i="3"/>
  <c r="C719" i="3"/>
  <c r="F718" i="3"/>
  <c r="E718" i="3"/>
  <c r="D718" i="3"/>
  <c r="C718" i="3"/>
  <c r="F717" i="3"/>
  <c r="E717" i="3"/>
  <c r="D717" i="3"/>
  <c r="C717" i="3"/>
  <c r="F716" i="3"/>
  <c r="E716" i="3"/>
  <c r="D716" i="3"/>
  <c r="C716" i="3"/>
  <c r="F715" i="3"/>
  <c r="E715" i="3"/>
  <c r="D715" i="3"/>
  <c r="C715" i="3"/>
  <c r="F714" i="3"/>
  <c r="E714" i="3"/>
  <c r="D714" i="3"/>
  <c r="C714" i="3"/>
  <c r="F713" i="3"/>
  <c r="E713" i="3"/>
  <c r="D713" i="3"/>
  <c r="C713" i="3"/>
  <c r="F712" i="3"/>
  <c r="E712" i="3"/>
  <c r="D712" i="3"/>
  <c r="C712" i="3"/>
  <c r="F711" i="3"/>
  <c r="E711" i="3"/>
  <c r="D711" i="3"/>
  <c r="C711" i="3"/>
  <c r="F710" i="3"/>
  <c r="E710" i="3"/>
  <c r="D710" i="3"/>
  <c r="C710" i="3"/>
  <c r="F709" i="3"/>
  <c r="E709" i="3"/>
  <c r="D709" i="3"/>
  <c r="C709" i="3"/>
  <c r="F708" i="3"/>
  <c r="E708" i="3"/>
  <c r="D708" i="3"/>
  <c r="C708" i="3"/>
  <c r="F707" i="3"/>
  <c r="E707" i="3"/>
  <c r="D707" i="3"/>
  <c r="C707" i="3"/>
  <c r="F706" i="3"/>
  <c r="E706" i="3"/>
  <c r="D706" i="3"/>
  <c r="C706" i="3"/>
  <c r="F705" i="3"/>
  <c r="E705" i="3"/>
  <c r="D705" i="3"/>
  <c r="C705" i="3"/>
  <c r="F704" i="3"/>
  <c r="E704" i="3"/>
  <c r="D704" i="3"/>
  <c r="C704" i="3"/>
  <c r="F703" i="3"/>
  <c r="E703" i="3"/>
  <c r="D703" i="3"/>
  <c r="C703" i="3"/>
  <c r="F702" i="3"/>
  <c r="E702" i="3"/>
  <c r="D702" i="3"/>
  <c r="C702" i="3"/>
  <c r="F701" i="3"/>
  <c r="E701" i="3"/>
  <c r="D701" i="3"/>
  <c r="C701" i="3"/>
  <c r="F700" i="3"/>
  <c r="E700" i="3"/>
  <c r="D700" i="3"/>
  <c r="C700" i="3"/>
  <c r="F699" i="3"/>
  <c r="E699" i="3"/>
  <c r="D699" i="3"/>
  <c r="C699" i="3"/>
  <c r="F698" i="3"/>
  <c r="E698" i="3"/>
  <c r="D698" i="3"/>
  <c r="C698" i="3"/>
  <c r="F697" i="3"/>
  <c r="E697" i="3"/>
  <c r="D697" i="3"/>
  <c r="C697" i="3"/>
  <c r="F696" i="3"/>
  <c r="E696" i="3"/>
  <c r="D696" i="3"/>
  <c r="C696" i="3"/>
  <c r="F695" i="3"/>
  <c r="E695" i="3"/>
  <c r="D695" i="3"/>
  <c r="C695" i="3"/>
  <c r="F694" i="3"/>
  <c r="E694" i="3"/>
  <c r="D694" i="3"/>
  <c r="C694" i="3"/>
  <c r="F693" i="3"/>
  <c r="E693" i="3"/>
  <c r="D693" i="3"/>
  <c r="C693" i="3"/>
  <c r="F692" i="3"/>
  <c r="E692" i="3"/>
  <c r="D692" i="3"/>
  <c r="C692" i="3"/>
  <c r="F691" i="3"/>
  <c r="E691" i="3"/>
  <c r="D691" i="3"/>
  <c r="C691" i="3"/>
  <c r="F690" i="3"/>
  <c r="E690" i="3"/>
  <c r="D690" i="3"/>
  <c r="C690" i="3"/>
  <c r="F689" i="3"/>
  <c r="E689" i="3"/>
  <c r="D689" i="3"/>
  <c r="C689" i="3"/>
  <c r="F688" i="3"/>
  <c r="E688" i="3"/>
  <c r="D688" i="3"/>
  <c r="C688" i="3"/>
  <c r="F687" i="3"/>
  <c r="E687" i="3"/>
  <c r="D687" i="3"/>
  <c r="C687" i="3"/>
  <c r="F686" i="3"/>
  <c r="E686" i="3"/>
  <c r="D686" i="3"/>
  <c r="C686" i="3"/>
  <c r="F685" i="3"/>
  <c r="E685" i="3"/>
  <c r="D685" i="3"/>
  <c r="C685" i="3"/>
  <c r="F684" i="3"/>
  <c r="E684" i="3"/>
  <c r="D684" i="3"/>
  <c r="C684" i="3"/>
  <c r="F683" i="3"/>
  <c r="E683" i="3"/>
  <c r="D683" i="3"/>
  <c r="C683" i="3"/>
  <c r="F682" i="3"/>
  <c r="E682" i="3"/>
  <c r="D682" i="3"/>
  <c r="C682" i="3"/>
  <c r="F681" i="3"/>
  <c r="E681" i="3"/>
  <c r="D681" i="3"/>
  <c r="C681" i="3"/>
  <c r="F680" i="3"/>
  <c r="E680" i="3"/>
  <c r="D680" i="3"/>
  <c r="C680" i="3"/>
  <c r="F679" i="3"/>
  <c r="E679" i="3"/>
  <c r="D679" i="3"/>
  <c r="C679" i="3"/>
  <c r="F678" i="3"/>
  <c r="E678" i="3"/>
  <c r="D678" i="3"/>
  <c r="C678" i="3"/>
  <c r="F677" i="3"/>
  <c r="E677" i="3"/>
  <c r="D677" i="3"/>
  <c r="C677" i="3"/>
  <c r="F676" i="3"/>
  <c r="E676" i="3"/>
  <c r="D676" i="3"/>
  <c r="C676" i="3"/>
  <c r="F675" i="3"/>
  <c r="E675" i="3"/>
  <c r="D675" i="3"/>
  <c r="C675" i="3"/>
  <c r="F674" i="3"/>
  <c r="E674" i="3"/>
  <c r="D674" i="3"/>
  <c r="C674" i="3"/>
  <c r="F673" i="3"/>
  <c r="E673" i="3"/>
  <c r="D673" i="3"/>
  <c r="C673" i="3"/>
  <c r="F672" i="3"/>
  <c r="E672" i="3"/>
  <c r="D672" i="3"/>
  <c r="C672" i="3"/>
  <c r="F671" i="3"/>
  <c r="E671" i="3"/>
  <c r="D671" i="3"/>
  <c r="C671" i="3"/>
  <c r="F670" i="3"/>
  <c r="E670" i="3"/>
  <c r="D670" i="3"/>
  <c r="C670" i="3"/>
  <c r="F669" i="3"/>
  <c r="E669" i="3"/>
  <c r="D669" i="3"/>
  <c r="C669" i="3"/>
  <c r="F668" i="3"/>
  <c r="E668" i="3"/>
  <c r="D668" i="3"/>
  <c r="C668" i="3"/>
  <c r="F667" i="3"/>
  <c r="E667" i="3"/>
  <c r="D667" i="3"/>
  <c r="C667" i="3"/>
  <c r="F666" i="3"/>
  <c r="E666" i="3"/>
  <c r="D666" i="3"/>
  <c r="C666" i="3"/>
  <c r="F665" i="3"/>
  <c r="E665" i="3"/>
  <c r="D665" i="3"/>
  <c r="C665" i="3"/>
  <c r="F664" i="3"/>
  <c r="E664" i="3"/>
  <c r="D664" i="3"/>
  <c r="C664" i="3"/>
  <c r="F663" i="3"/>
  <c r="E663" i="3"/>
  <c r="D663" i="3"/>
  <c r="C663" i="3"/>
  <c r="F662" i="3"/>
  <c r="E662" i="3"/>
  <c r="D662" i="3"/>
  <c r="C662" i="3"/>
  <c r="F661" i="3"/>
  <c r="E661" i="3"/>
  <c r="D661" i="3"/>
  <c r="C661" i="3"/>
  <c r="F660" i="3"/>
  <c r="E660" i="3"/>
  <c r="D660" i="3"/>
  <c r="C660" i="3"/>
  <c r="F659" i="3"/>
  <c r="E659" i="3"/>
  <c r="D659" i="3"/>
  <c r="C659" i="3"/>
  <c r="F658" i="3"/>
  <c r="E658" i="3"/>
  <c r="D658" i="3"/>
  <c r="C658" i="3"/>
  <c r="F657" i="3"/>
  <c r="E657" i="3"/>
  <c r="D657" i="3"/>
  <c r="C657" i="3"/>
  <c r="F656" i="3"/>
  <c r="E656" i="3"/>
  <c r="D656" i="3"/>
  <c r="C656" i="3"/>
  <c r="F655" i="3"/>
  <c r="E655" i="3"/>
  <c r="D655" i="3"/>
  <c r="C655" i="3"/>
  <c r="F654" i="3"/>
  <c r="E654" i="3"/>
  <c r="D654" i="3"/>
  <c r="C654" i="3"/>
  <c r="F653" i="3"/>
  <c r="E653" i="3"/>
  <c r="D653" i="3"/>
  <c r="C653" i="3"/>
  <c r="F652" i="3"/>
  <c r="E652" i="3"/>
  <c r="D652" i="3"/>
  <c r="C652" i="3"/>
  <c r="F651" i="3"/>
  <c r="E651" i="3"/>
  <c r="D651" i="3"/>
  <c r="C651" i="3"/>
  <c r="F650" i="3"/>
  <c r="E650" i="3"/>
  <c r="D650" i="3"/>
  <c r="C650" i="3"/>
  <c r="F649" i="3"/>
  <c r="E649" i="3"/>
  <c r="D649" i="3"/>
  <c r="C649" i="3"/>
  <c r="F648" i="3"/>
  <c r="E648" i="3"/>
  <c r="D648" i="3"/>
  <c r="C648" i="3"/>
  <c r="F647" i="3"/>
  <c r="E647" i="3"/>
  <c r="D647" i="3"/>
  <c r="C647" i="3"/>
  <c r="F646" i="3"/>
  <c r="E646" i="3"/>
  <c r="D646" i="3"/>
  <c r="C646" i="3"/>
  <c r="F645" i="3"/>
  <c r="E645" i="3"/>
  <c r="D645" i="3"/>
  <c r="C645" i="3"/>
  <c r="F644" i="3"/>
  <c r="E644" i="3"/>
  <c r="D644" i="3"/>
  <c r="C644" i="3"/>
  <c r="F643" i="3"/>
  <c r="E643" i="3"/>
  <c r="D643" i="3"/>
  <c r="C643" i="3"/>
  <c r="F642" i="3"/>
  <c r="E642" i="3"/>
  <c r="D642" i="3"/>
  <c r="C642" i="3"/>
  <c r="F641" i="3"/>
  <c r="E641" i="3"/>
  <c r="D641" i="3"/>
  <c r="C641" i="3"/>
  <c r="F640" i="3"/>
  <c r="E640" i="3"/>
  <c r="D640" i="3"/>
  <c r="C640" i="3"/>
  <c r="F639" i="3"/>
  <c r="E639" i="3"/>
  <c r="D639" i="3"/>
  <c r="C639" i="3"/>
  <c r="F638" i="3"/>
  <c r="E638" i="3"/>
  <c r="D638" i="3"/>
  <c r="C638" i="3"/>
  <c r="F637" i="3"/>
  <c r="E637" i="3"/>
  <c r="D637" i="3"/>
  <c r="C637" i="3"/>
  <c r="F636" i="3"/>
  <c r="E636" i="3"/>
  <c r="D636" i="3"/>
  <c r="C636" i="3"/>
  <c r="F635" i="3"/>
  <c r="E635" i="3"/>
  <c r="D635" i="3"/>
  <c r="C635" i="3"/>
  <c r="F634" i="3"/>
  <c r="E634" i="3"/>
  <c r="D634" i="3"/>
  <c r="C634" i="3"/>
  <c r="F633" i="3"/>
  <c r="E633" i="3"/>
  <c r="D633" i="3"/>
  <c r="C633" i="3"/>
  <c r="F632" i="3"/>
  <c r="E632" i="3"/>
  <c r="D632" i="3"/>
  <c r="C632" i="3"/>
  <c r="F631" i="3"/>
  <c r="E631" i="3"/>
  <c r="D631" i="3"/>
  <c r="C631" i="3"/>
  <c r="F630" i="3"/>
  <c r="E630" i="3"/>
  <c r="D630" i="3"/>
  <c r="C630" i="3"/>
  <c r="F629" i="3"/>
  <c r="E629" i="3"/>
  <c r="D629" i="3"/>
  <c r="C629" i="3"/>
  <c r="F628" i="3"/>
  <c r="E628" i="3"/>
  <c r="D628" i="3"/>
  <c r="C628" i="3"/>
  <c r="F627" i="3"/>
  <c r="E627" i="3"/>
  <c r="D627" i="3"/>
  <c r="C627" i="3"/>
  <c r="F626" i="3"/>
  <c r="E626" i="3"/>
  <c r="D626" i="3"/>
  <c r="C626" i="3"/>
  <c r="F625" i="3"/>
  <c r="E625" i="3"/>
  <c r="D625" i="3"/>
  <c r="C625" i="3"/>
  <c r="F624" i="3"/>
  <c r="E624" i="3"/>
  <c r="D624" i="3"/>
  <c r="C624" i="3"/>
  <c r="F623" i="3"/>
  <c r="E623" i="3"/>
  <c r="D623" i="3"/>
  <c r="C623" i="3"/>
  <c r="F622" i="3"/>
  <c r="E622" i="3"/>
  <c r="D622" i="3"/>
  <c r="C622" i="3"/>
  <c r="F621" i="3"/>
  <c r="E621" i="3"/>
  <c r="D621" i="3"/>
  <c r="C621" i="3"/>
  <c r="F620" i="3"/>
  <c r="E620" i="3"/>
  <c r="D620" i="3"/>
  <c r="C620" i="3"/>
  <c r="F619" i="3"/>
  <c r="E619" i="3"/>
  <c r="D619" i="3"/>
  <c r="C619" i="3"/>
  <c r="F618" i="3"/>
  <c r="E618" i="3"/>
  <c r="D618" i="3"/>
  <c r="C618" i="3"/>
  <c r="F617" i="3"/>
  <c r="E617" i="3"/>
  <c r="D617" i="3"/>
  <c r="C617" i="3"/>
  <c r="F616" i="3"/>
  <c r="E616" i="3"/>
  <c r="D616" i="3"/>
  <c r="C616" i="3"/>
  <c r="F615" i="3"/>
  <c r="E615" i="3"/>
  <c r="D615" i="3"/>
  <c r="C615" i="3"/>
  <c r="F614" i="3"/>
  <c r="E614" i="3"/>
  <c r="D614" i="3"/>
  <c r="C614" i="3"/>
  <c r="F613" i="3"/>
  <c r="E613" i="3"/>
  <c r="D613" i="3"/>
  <c r="C613" i="3"/>
  <c r="F612" i="3"/>
  <c r="E612" i="3"/>
  <c r="D612" i="3"/>
  <c r="C612" i="3"/>
  <c r="F611" i="3"/>
  <c r="E611" i="3"/>
  <c r="D611" i="3"/>
  <c r="C611" i="3"/>
  <c r="F610" i="3"/>
  <c r="E610" i="3"/>
  <c r="D610" i="3"/>
  <c r="C610" i="3"/>
  <c r="F609" i="3"/>
  <c r="E609" i="3"/>
  <c r="D609" i="3"/>
  <c r="C609" i="3"/>
  <c r="F608" i="3"/>
  <c r="E608" i="3"/>
  <c r="D608" i="3"/>
  <c r="C608" i="3"/>
  <c r="F607" i="3"/>
  <c r="E607" i="3"/>
  <c r="D607" i="3"/>
  <c r="C607" i="3"/>
  <c r="F606" i="3"/>
  <c r="E606" i="3"/>
  <c r="D606" i="3"/>
  <c r="C606" i="3"/>
  <c r="F605" i="3"/>
  <c r="E605" i="3"/>
  <c r="D605" i="3"/>
  <c r="C605" i="3"/>
  <c r="F604" i="3"/>
  <c r="E604" i="3"/>
  <c r="D604" i="3"/>
  <c r="C604" i="3"/>
  <c r="F603" i="3"/>
  <c r="E603" i="3"/>
  <c r="D603" i="3"/>
  <c r="C603" i="3"/>
  <c r="F602" i="3"/>
  <c r="E602" i="3"/>
  <c r="D602" i="3"/>
  <c r="C602" i="3"/>
  <c r="F601" i="3"/>
  <c r="E601" i="3"/>
  <c r="D601" i="3"/>
  <c r="C601" i="3"/>
  <c r="F600" i="3"/>
  <c r="E600" i="3"/>
  <c r="D600" i="3"/>
  <c r="C600" i="3"/>
  <c r="F599" i="3"/>
  <c r="E599" i="3"/>
  <c r="D599" i="3"/>
  <c r="C599" i="3"/>
  <c r="F598" i="3"/>
  <c r="E598" i="3"/>
  <c r="D598" i="3"/>
  <c r="C598" i="3"/>
  <c r="F597" i="3"/>
  <c r="E597" i="3"/>
  <c r="D597" i="3"/>
  <c r="C597" i="3"/>
  <c r="F596" i="3"/>
  <c r="E596" i="3"/>
  <c r="D596" i="3"/>
  <c r="C596" i="3"/>
  <c r="F595" i="3"/>
  <c r="E595" i="3"/>
  <c r="D595" i="3"/>
  <c r="C595" i="3"/>
  <c r="F594" i="3"/>
  <c r="E594" i="3"/>
  <c r="D594" i="3"/>
  <c r="C594" i="3"/>
  <c r="F593" i="3"/>
  <c r="E593" i="3"/>
  <c r="D593" i="3"/>
  <c r="C593" i="3"/>
  <c r="F592" i="3"/>
  <c r="E592" i="3"/>
  <c r="D592" i="3"/>
  <c r="C592" i="3"/>
  <c r="F591" i="3"/>
  <c r="E591" i="3"/>
  <c r="D591" i="3"/>
  <c r="C591" i="3"/>
  <c r="F590" i="3"/>
  <c r="E590" i="3"/>
  <c r="D590" i="3"/>
  <c r="C590" i="3"/>
  <c r="F589" i="3"/>
  <c r="E589" i="3"/>
  <c r="D589" i="3"/>
  <c r="C589" i="3"/>
  <c r="F588" i="3"/>
  <c r="E588" i="3"/>
  <c r="D588" i="3"/>
  <c r="C588" i="3"/>
  <c r="F587" i="3"/>
  <c r="E587" i="3"/>
  <c r="D587" i="3"/>
  <c r="C587" i="3"/>
  <c r="F586" i="3"/>
  <c r="E586" i="3"/>
  <c r="D586" i="3"/>
  <c r="C586" i="3"/>
  <c r="F585" i="3"/>
  <c r="E585" i="3"/>
  <c r="D585" i="3"/>
  <c r="C585" i="3"/>
  <c r="F584" i="3"/>
  <c r="E584" i="3"/>
  <c r="D584" i="3"/>
  <c r="C584" i="3"/>
  <c r="F583" i="3"/>
  <c r="E583" i="3"/>
  <c r="D583" i="3"/>
  <c r="C583" i="3"/>
  <c r="F582" i="3"/>
  <c r="E582" i="3"/>
  <c r="D582" i="3"/>
  <c r="C582" i="3"/>
  <c r="F581" i="3"/>
  <c r="E581" i="3"/>
  <c r="D581" i="3"/>
  <c r="C581" i="3"/>
  <c r="F580" i="3"/>
  <c r="E580" i="3"/>
  <c r="D580" i="3"/>
  <c r="C580" i="3"/>
  <c r="F579" i="3"/>
  <c r="E579" i="3"/>
  <c r="D579" i="3"/>
  <c r="C579" i="3"/>
  <c r="F578" i="3"/>
  <c r="E578" i="3"/>
  <c r="D578" i="3"/>
  <c r="C578" i="3"/>
  <c r="F577" i="3"/>
  <c r="E577" i="3"/>
  <c r="D577" i="3"/>
  <c r="C577" i="3"/>
  <c r="F576" i="3"/>
  <c r="E576" i="3"/>
  <c r="D576" i="3"/>
  <c r="C576" i="3"/>
  <c r="F575" i="3"/>
  <c r="E575" i="3"/>
  <c r="D575" i="3"/>
  <c r="C575" i="3"/>
  <c r="F574" i="3"/>
  <c r="E574" i="3"/>
  <c r="D574" i="3"/>
  <c r="C574" i="3"/>
  <c r="F573" i="3"/>
  <c r="E573" i="3"/>
  <c r="D573" i="3"/>
  <c r="C573" i="3"/>
  <c r="F572" i="3"/>
  <c r="E572" i="3"/>
  <c r="D572" i="3"/>
  <c r="C572" i="3"/>
  <c r="F571" i="3"/>
  <c r="E571" i="3"/>
  <c r="D571" i="3"/>
  <c r="C571" i="3"/>
  <c r="F570" i="3"/>
  <c r="E570" i="3"/>
  <c r="D570" i="3"/>
  <c r="C570" i="3"/>
  <c r="F569" i="3"/>
  <c r="E569" i="3"/>
  <c r="D569" i="3"/>
  <c r="C569" i="3"/>
  <c r="F568" i="3"/>
  <c r="E568" i="3"/>
  <c r="D568" i="3"/>
  <c r="C568" i="3"/>
  <c r="F567" i="3"/>
  <c r="E567" i="3"/>
  <c r="D567" i="3"/>
  <c r="C567" i="3"/>
  <c r="F566" i="3"/>
  <c r="E566" i="3"/>
  <c r="D566" i="3"/>
  <c r="C566" i="3"/>
  <c r="F565" i="3"/>
  <c r="E565" i="3"/>
  <c r="D565" i="3"/>
  <c r="C565" i="3"/>
  <c r="F564" i="3"/>
  <c r="E564" i="3"/>
  <c r="D564" i="3"/>
  <c r="C564" i="3"/>
  <c r="F563" i="3"/>
  <c r="E563" i="3"/>
  <c r="D563" i="3"/>
  <c r="C563" i="3"/>
  <c r="F562" i="3"/>
  <c r="E562" i="3"/>
  <c r="D562" i="3"/>
  <c r="C562" i="3"/>
  <c r="F561" i="3"/>
  <c r="E561" i="3"/>
  <c r="D561" i="3"/>
  <c r="C561" i="3"/>
  <c r="F560" i="3"/>
  <c r="E560" i="3"/>
  <c r="D560" i="3"/>
  <c r="C560" i="3"/>
  <c r="F559" i="3"/>
  <c r="E559" i="3"/>
  <c r="D559" i="3"/>
  <c r="C559" i="3"/>
  <c r="F558" i="3"/>
  <c r="E558" i="3"/>
  <c r="D558" i="3"/>
  <c r="C558" i="3"/>
  <c r="F557" i="3"/>
  <c r="E557" i="3"/>
  <c r="D557" i="3"/>
  <c r="C557" i="3"/>
  <c r="F556" i="3"/>
  <c r="E556" i="3"/>
  <c r="D556" i="3"/>
  <c r="C556" i="3"/>
  <c r="F555" i="3"/>
  <c r="E555" i="3"/>
  <c r="D555" i="3"/>
  <c r="C555" i="3"/>
  <c r="F554" i="3"/>
  <c r="E554" i="3"/>
  <c r="D554" i="3"/>
  <c r="C554" i="3"/>
  <c r="F553" i="3"/>
  <c r="E553" i="3"/>
  <c r="D553" i="3"/>
  <c r="C553" i="3"/>
  <c r="F552" i="3"/>
  <c r="E552" i="3"/>
  <c r="D552" i="3"/>
  <c r="C552" i="3"/>
  <c r="F551" i="3"/>
  <c r="E551" i="3"/>
  <c r="D551" i="3"/>
  <c r="C551" i="3"/>
  <c r="F550" i="3"/>
  <c r="E550" i="3"/>
  <c r="D550" i="3"/>
  <c r="C550" i="3"/>
  <c r="F549" i="3"/>
  <c r="E549" i="3"/>
  <c r="D549" i="3"/>
  <c r="C549" i="3"/>
  <c r="F548" i="3"/>
  <c r="E548" i="3"/>
  <c r="D548" i="3"/>
  <c r="C548" i="3"/>
  <c r="F547" i="3"/>
  <c r="E547" i="3"/>
  <c r="D547" i="3"/>
  <c r="C547" i="3"/>
  <c r="F546" i="3"/>
  <c r="E546" i="3"/>
  <c r="D546" i="3"/>
  <c r="C546" i="3"/>
  <c r="F545" i="3"/>
  <c r="E545" i="3"/>
  <c r="D545" i="3"/>
  <c r="C545" i="3"/>
  <c r="F544" i="3"/>
  <c r="E544" i="3"/>
  <c r="D544" i="3"/>
  <c r="C544" i="3"/>
  <c r="F543" i="3"/>
  <c r="E543" i="3"/>
  <c r="D543" i="3"/>
  <c r="C543" i="3"/>
  <c r="F542" i="3"/>
  <c r="E542" i="3"/>
  <c r="D542" i="3"/>
  <c r="C542" i="3"/>
  <c r="F541" i="3"/>
  <c r="E541" i="3"/>
  <c r="D541" i="3"/>
  <c r="C541" i="3"/>
  <c r="F540" i="3"/>
  <c r="E540" i="3"/>
  <c r="D540" i="3"/>
  <c r="C540" i="3"/>
  <c r="F539" i="3"/>
  <c r="E539" i="3"/>
  <c r="D539" i="3"/>
  <c r="C539" i="3"/>
  <c r="F538" i="3"/>
  <c r="E538" i="3"/>
  <c r="D538" i="3"/>
  <c r="C538" i="3"/>
  <c r="F537" i="3"/>
  <c r="E537" i="3"/>
  <c r="D537" i="3"/>
  <c r="C537" i="3"/>
  <c r="F536" i="3"/>
  <c r="E536" i="3"/>
  <c r="D536" i="3"/>
  <c r="C536" i="3"/>
  <c r="F535" i="3"/>
  <c r="E535" i="3"/>
  <c r="D535" i="3"/>
  <c r="C535" i="3"/>
  <c r="F534" i="3"/>
  <c r="E534" i="3"/>
  <c r="D534" i="3"/>
  <c r="C534" i="3"/>
  <c r="F533" i="3"/>
  <c r="E533" i="3"/>
  <c r="D533" i="3"/>
  <c r="C533" i="3"/>
  <c r="F532" i="3"/>
  <c r="E532" i="3"/>
  <c r="D532" i="3"/>
  <c r="C532" i="3"/>
  <c r="F531" i="3"/>
  <c r="E531" i="3"/>
  <c r="D531" i="3"/>
  <c r="C531" i="3"/>
  <c r="F530" i="3"/>
  <c r="E530" i="3"/>
  <c r="D530" i="3"/>
  <c r="C530" i="3"/>
  <c r="F529" i="3"/>
  <c r="E529" i="3"/>
  <c r="D529" i="3"/>
  <c r="C529" i="3"/>
  <c r="F528" i="3"/>
  <c r="E528" i="3"/>
  <c r="D528" i="3"/>
  <c r="C528" i="3"/>
  <c r="F527" i="3"/>
  <c r="E527" i="3"/>
  <c r="D527" i="3"/>
  <c r="C527" i="3"/>
  <c r="F526" i="3"/>
  <c r="E526" i="3"/>
  <c r="D526" i="3"/>
  <c r="C526" i="3"/>
  <c r="F525" i="3"/>
  <c r="E525" i="3"/>
  <c r="D525" i="3"/>
  <c r="C525" i="3"/>
  <c r="F524" i="3"/>
  <c r="E524" i="3"/>
  <c r="D524" i="3"/>
  <c r="C524" i="3"/>
  <c r="F523" i="3"/>
  <c r="E523" i="3"/>
  <c r="D523" i="3"/>
  <c r="C523" i="3"/>
  <c r="F522" i="3"/>
  <c r="E522" i="3"/>
  <c r="D522" i="3"/>
  <c r="C522" i="3"/>
  <c r="F521" i="3"/>
  <c r="E521" i="3"/>
  <c r="D521" i="3"/>
  <c r="C521" i="3"/>
  <c r="F520" i="3"/>
  <c r="E520" i="3"/>
  <c r="D520" i="3"/>
  <c r="C520" i="3"/>
  <c r="F519" i="3"/>
  <c r="E519" i="3"/>
  <c r="D519" i="3"/>
  <c r="C519" i="3"/>
  <c r="F518" i="3"/>
  <c r="E518" i="3"/>
  <c r="D518" i="3"/>
  <c r="C518" i="3"/>
  <c r="F517" i="3"/>
  <c r="E517" i="3"/>
  <c r="D517" i="3"/>
  <c r="C517" i="3"/>
  <c r="F516" i="3"/>
  <c r="E516" i="3"/>
  <c r="D516" i="3"/>
  <c r="C516" i="3"/>
  <c r="F515" i="3"/>
  <c r="E515" i="3"/>
  <c r="D515" i="3"/>
  <c r="C515" i="3"/>
  <c r="F514" i="3"/>
  <c r="E514" i="3"/>
  <c r="D514" i="3"/>
  <c r="C514" i="3"/>
  <c r="F513" i="3"/>
  <c r="E513" i="3"/>
  <c r="D513" i="3"/>
  <c r="C513" i="3"/>
  <c r="F512" i="3"/>
  <c r="E512" i="3"/>
  <c r="D512" i="3"/>
  <c r="C512" i="3"/>
  <c r="F511" i="3"/>
  <c r="E511" i="3"/>
  <c r="D511" i="3"/>
  <c r="C511" i="3"/>
  <c r="F510" i="3"/>
  <c r="E510" i="3"/>
  <c r="D510" i="3"/>
  <c r="C510" i="3"/>
  <c r="F509" i="3"/>
  <c r="E509" i="3"/>
  <c r="D509" i="3"/>
  <c r="C509" i="3"/>
  <c r="F508" i="3"/>
  <c r="E508" i="3"/>
  <c r="D508" i="3"/>
  <c r="C508" i="3"/>
  <c r="F507" i="3"/>
  <c r="E507" i="3"/>
  <c r="D507" i="3"/>
  <c r="C507" i="3"/>
  <c r="F506" i="3"/>
  <c r="E506" i="3"/>
  <c r="D506" i="3"/>
  <c r="C506" i="3"/>
  <c r="F505" i="3"/>
  <c r="E505" i="3"/>
  <c r="D505" i="3"/>
  <c r="C505" i="3"/>
  <c r="F504" i="3"/>
  <c r="E504" i="3"/>
  <c r="D504" i="3"/>
  <c r="C504" i="3"/>
  <c r="F503" i="3"/>
  <c r="E503" i="3"/>
  <c r="D503" i="3"/>
  <c r="C503" i="3"/>
  <c r="F502" i="3"/>
  <c r="E502" i="3"/>
  <c r="D502" i="3"/>
  <c r="C502" i="3"/>
  <c r="F501" i="3"/>
  <c r="E501" i="3"/>
  <c r="D501" i="3"/>
  <c r="C501" i="3"/>
  <c r="F500" i="3"/>
  <c r="E500" i="3"/>
  <c r="D500" i="3"/>
  <c r="C500" i="3"/>
  <c r="F499" i="3"/>
  <c r="E499" i="3"/>
  <c r="D499" i="3"/>
  <c r="C499" i="3"/>
  <c r="F498" i="3"/>
  <c r="E498" i="3"/>
  <c r="D498" i="3"/>
  <c r="C498" i="3"/>
  <c r="F497" i="3"/>
  <c r="E497" i="3"/>
  <c r="D497" i="3"/>
  <c r="C497" i="3"/>
  <c r="F496" i="3"/>
  <c r="E496" i="3"/>
  <c r="D496" i="3"/>
  <c r="C496" i="3"/>
  <c r="F495" i="3"/>
  <c r="E495" i="3"/>
  <c r="D495" i="3"/>
  <c r="C495" i="3"/>
  <c r="F494" i="3"/>
  <c r="E494" i="3"/>
  <c r="D494" i="3"/>
  <c r="C494" i="3"/>
  <c r="F493" i="3"/>
  <c r="E493" i="3"/>
  <c r="D493" i="3"/>
  <c r="C493" i="3"/>
  <c r="F492" i="3"/>
  <c r="E492" i="3"/>
  <c r="D492" i="3"/>
  <c r="C492" i="3"/>
  <c r="F491" i="3"/>
  <c r="E491" i="3"/>
  <c r="D491" i="3"/>
  <c r="C491" i="3"/>
  <c r="F490" i="3"/>
  <c r="E490" i="3"/>
  <c r="D490" i="3"/>
  <c r="C490" i="3"/>
  <c r="F489" i="3"/>
  <c r="E489" i="3"/>
  <c r="D489" i="3"/>
  <c r="C489" i="3"/>
  <c r="F488" i="3"/>
  <c r="E488" i="3"/>
  <c r="D488" i="3"/>
  <c r="C488" i="3"/>
  <c r="F487" i="3"/>
  <c r="E487" i="3"/>
  <c r="D487" i="3"/>
  <c r="C487" i="3"/>
  <c r="F486" i="3"/>
  <c r="E486" i="3"/>
  <c r="D486" i="3"/>
  <c r="C486" i="3"/>
  <c r="F485" i="3"/>
  <c r="E485" i="3"/>
  <c r="D485" i="3"/>
  <c r="C485" i="3"/>
  <c r="F484" i="3"/>
  <c r="E484" i="3"/>
  <c r="D484" i="3"/>
  <c r="C484" i="3"/>
  <c r="F483" i="3"/>
  <c r="E483" i="3"/>
  <c r="D483" i="3"/>
  <c r="C483" i="3"/>
  <c r="F482" i="3"/>
  <c r="E482" i="3"/>
  <c r="D482" i="3"/>
  <c r="C482" i="3"/>
  <c r="F481" i="3"/>
  <c r="E481" i="3"/>
  <c r="D481" i="3"/>
  <c r="C481" i="3"/>
  <c r="F480" i="3"/>
  <c r="E480" i="3"/>
  <c r="D480" i="3"/>
  <c r="C480" i="3"/>
  <c r="F479" i="3"/>
  <c r="E479" i="3"/>
  <c r="D479" i="3"/>
  <c r="C479" i="3"/>
  <c r="F478" i="3"/>
  <c r="E478" i="3"/>
  <c r="D478" i="3"/>
  <c r="C478" i="3"/>
  <c r="F477" i="3"/>
  <c r="E477" i="3"/>
  <c r="D477" i="3"/>
  <c r="C477" i="3"/>
  <c r="F476" i="3"/>
  <c r="E476" i="3"/>
  <c r="D476" i="3"/>
  <c r="C476" i="3"/>
  <c r="F475" i="3"/>
  <c r="E475" i="3"/>
  <c r="D475" i="3"/>
  <c r="C475" i="3"/>
  <c r="F474" i="3"/>
  <c r="E474" i="3"/>
  <c r="D474" i="3"/>
  <c r="C474" i="3"/>
  <c r="F473" i="3"/>
  <c r="E473" i="3"/>
  <c r="D473" i="3"/>
  <c r="C473" i="3"/>
  <c r="F472" i="3"/>
  <c r="E472" i="3"/>
  <c r="D472" i="3"/>
  <c r="C472" i="3"/>
  <c r="F471" i="3"/>
  <c r="E471" i="3"/>
  <c r="D471" i="3"/>
  <c r="C471" i="3"/>
  <c r="F470" i="3"/>
  <c r="E470" i="3"/>
  <c r="D470" i="3"/>
  <c r="C470" i="3"/>
  <c r="F469" i="3"/>
  <c r="E469" i="3"/>
  <c r="D469" i="3"/>
  <c r="C469" i="3"/>
  <c r="F468" i="3"/>
  <c r="E468" i="3"/>
  <c r="D468" i="3"/>
  <c r="C468" i="3"/>
  <c r="F467" i="3"/>
  <c r="E467" i="3"/>
  <c r="D467" i="3"/>
  <c r="C467" i="3"/>
  <c r="F466" i="3"/>
  <c r="E466" i="3"/>
  <c r="D466" i="3"/>
  <c r="C466" i="3"/>
  <c r="F465" i="3"/>
  <c r="E465" i="3"/>
  <c r="D465" i="3"/>
  <c r="C465" i="3"/>
  <c r="F464" i="3"/>
  <c r="E464" i="3"/>
  <c r="D464" i="3"/>
  <c r="C464" i="3"/>
  <c r="F463" i="3"/>
  <c r="E463" i="3"/>
  <c r="D463" i="3"/>
  <c r="C463" i="3"/>
  <c r="F462" i="3"/>
  <c r="E462" i="3"/>
  <c r="D462" i="3"/>
  <c r="C462" i="3"/>
  <c r="F461" i="3"/>
  <c r="E461" i="3"/>
  <c r="D461" i="3"/>
  <c r="C461" i="3"/>
  <c r="F460" i="3"/>
  <c r="E460" i="3"/>
  <c r="D460" i="3"/>
  <c r="C460" i="3"/>
  <c r="F459" i="3"/>
  <c r="E459" i="3"/>
  <c r="D459" i="3"/>
  <c r="C459" i="3"/>
  <c r="F458" i="3"/>
  <c r="E458" i="3"/>
  <c r="D458" i="3"/>
  <c r="C458" i="3"/>
  <c r="F457" i="3"/>
  <c r="E457" i="3"/>
  <c r="D457" i="3"/>
  <c r="C457" i="3"/>
  <c r="F456" i="3"/>
  <c r="E456" i="3"/>
  <c r="D456" i="3"/>
  <c r="C456" i="3"/>
  <c r="F455" i="3"/>
  <c r="E455" i="3"/>
  <c r="D455" i="3"/>
  <c r="C455" i="3"/>
  <c r="F454" i="3"/>
  <c r="E454" i="3"/>
  <c r="D454" i="3"/>
  <c r="C454" i="3"/>
  <c r="F453" i="3"/>
  <c r="E453" i="3"/>
  <c r="D453" i="3"/>
  <c r="C453" i="3"/>
  <c r="F452" i="3"/>
  <c r="E452" i="3"/>
  <c r="D452" i="3"/>
  <c r="C452" i="3"/>
  <c r="F451" i="3"/>
  <c r="E451" i="3"/>
  <c r="D451" i="3"/>
  <c r="C451" i="3"/>
  <c r="F450" i="3"/>
  <c r="E450" i="3"/>
  <c r="D450" i="3"/>
  <c r="C450" i="3"/>
  <c r="F449" i="3"/>
  <c r="E449" i="3"/>
  <c r="D449" i="3"/>
  <c r="C449" i="3"/>
  <c r="F448" i="3"/>
  <c r="E448" i="3"/>
  <c r="D448" i="3"/>
  <c r="C448" i="3"/>
  <c r="F447" i="3"/>
  <c r="E447" i="3"/>
  <c r="D447" i="3"/>
  <c r="C447" i="3"/>
  <c r="F446" i="3"/>
  <c r="E446" i="3"/>
  <c r="D446" i="3"/>
  <c r="C446" i="3"/>
  <c r="F445" i="3"/>
  <c r="E445" i="3"/>
  <c r="D445" i="3"/>
  <c r="C445" i="3"/>
  <c r="F444" i="3"/>
  <c r="E444" i="3"/>
  <c r="D444" i="3"/>
  <c r="C444" i="3"/>
  <c r="F443" i="3"/>
  <c r="E443" i="3"/>
  <c r="D443" i="3"/>
  <c r="C443" i="3"/>
  <c r="F442" i="3"/>
  <c r="E442" i="3"/>
  <c r="D442" i="3"/>
  <c r="C442" i="3"/>
  <c r="F441" i="3"/>
  <c r="E441" i="3"/>
  <c r="D441" i="3"/>
  <c r="C441" i="3"/>
  <c r="F440" i="3"/>
  <c r="E440" i="3"/>
  <c r="D440" i="3"/>
  <c r="C440" i="3"/>
  <c r="F439" i="3"/>
  <c r="E439" i="3"/>
  <c r="D439" i="3"/>
  <c r="C439" i="3"/>
  <c r="F438" i="3"/>
  <c r="E438" i="3"/>
  <c r="D438" i="3"/>
  <c r="C438" i="3"/>
  <c r="F437" i="3"/>
  <c r="E437" i="3"/>
  <c r="D437" i="3"/>
  <c r="C437" i="3"/>
  <c r="F436" i="3"/>
  <c r="E436" i="3"/>
  <c r="D436" i="3"/>
  <c r="C436" i="3"/>
  <c r="F435" i="3"/>
  <c r="E435" i="3"/>
  <c r="D435" i="3"/>
  <c r="C435" i="3"/>
  <c r="F434" i="3"/>
  <c r="E434" i="3"/>
  <c r="D434" i="3"/>
  <c r="C434" i="3"/>
  <c r="F433" i="3"/>
  <c r="E433" i="3"/>
  <c r="D433" i="3"/>
  <c r="C433" i="3"/>
  <c r="F432" i="3"/>
  <c r="E432" i="3"/>
  <c r="D432" i="3"/>
  <c r="C432" i="3"/>
  <c r="F431" i="3"/>
  <c r="E431" i="3"/>
  <c r="D431" i="3"/>
  <c r="C431" i="3"/>
  <c r="F430" i="3"/>
  <c r="E430" i="3"/>
  <c r="D430" i="3"/>
  <c r="C430" i="3"/>
  <c r="F429" i="3"/>
  <c r="E429" i="3"/>
  <c r="D429" i="3"/>
  <c r="C429" i="3"/>
  <c r="F428" i="3"/>
  <c r="E428" i="3"/>
  <c r="D428" i="3"/>
  <c r="C428" i="3"/>
  <c r="F427" i="3"/>
  <c r="E427" i="3"/>
  <c r="D427" i="3"/>
  <c r="C427" i="3"/>
  <c r="F426" i="3"/>
  <c r="E426" i="3"/>
  <c r="D426" i="3"/>
  <c r="C426" i="3"/>
  <c r="F425" i="3"/>
  <c r="E425" i="3"/>
  <c r="D425" i="3"/>
  <c r="C425" i="3"/>
  <c r="F424" i="3"/>
  <c r="E424" i="3"/>
  <c r="D424" i="3"/>
  <c r="C424" i="3"/>
  <c r="F423" i="3"/>
  <c r="E423" i="3"/>
  <c r="D423" i="3"/>
  <c r="C423" i="3"/>
  <c r="F422" i="3"/>
  <c r="E422" i="3"/>
  <c r="D422" i="3"/>
  <c r="C422" i="3"/>
  <c r="F421" i="3"/>
  <c r="E421" i="3"/>
  <c r="D421" i="3"/>
  <c r="C421" i="3"/>
  <c r="F420" i="3"/>
  <c r="E420" i="3"/>
  <c r="D420" i="3"/>
  <c r="C420" i="3"/>
  <c r="F419" i="3"/>
  <c r="E419" i="3"/>
  <c r="D419" i="3"/>
  <c r="C419" i="3"/>
  <c r="F418" i="3"/>
  <c r="E418" i="3"/>
  <c r="D418" i="3"/>
  <c r="C418" i="3"/>
  <c r="F417" i="3"/>
  <c r="E417" i="3"/>
  <c r="D417" i="3"/>
  <c r="C417" i="3"/>
  <c r="F416" i="3"/>
  <c r="E416" i="3"/>
  <c r="D416" i="3"/>
  <c r="C416" i="3"/>
  <c r="F415" i="3"/>
  <c r="E415" i="3"/>
  <c r="D415" i="3"/>
  <c r="C415" i="3"/>
  <c r="F414" i="3"/>
  <c r="E414" i="3"/>
  <c r="D414" i="3"/>
  <c r="C414" i="3"/>
  <c r="F413" i="3"/>
  <c r="E413" i="3"/>
  <c r="D413" i="3"/>
  <c r="C413" i="3"/>
  <c r="F412" i="3"/>
  <c r="E412" i="3"/>
  <c r="D412" i="3"/>
  <c r="C412" i="3"/>
  <c r="F411" i="3"/>
  <c r="E411" i="3"/>
  <c r="D411" i="3"/>
  <c r="C411" i="3"/>
  <c r="F410" i="3"/>
  <c r="E410" i="3"/>
  <c r="D410" i="3"/>
  <c r="C410" i="3"/>
  <c r="F409" i="3"/>
  <c r="E409" i="3"/>
  <c r="D409" i="3"/>
  <c r="C409" i="3"/>
  <c r="F408" i="3"/>
  <c r="E408" i="3"/>
  <c r="D408" i="3"/>
  <c r="C408" i="3"/>
  <c r="F407" i="3"/>
  <c r="E407" i="3"/>
  <c r="D407" i="3"/>
  <c r="C407" i="3"/>
  <c r="F406" i="3"/>
  <c r="E406" i="3"/>
  <c r="D406" i="3"/>
  <c r="C406" i="3"/>
  <c r="F405" i="3"/>
  <c r="E405" i="3"/>
  <c r="D405" i="3"/>
  <c r="C405" i="3"/>
  <c r="F404" i="3"/>
  <c r="E404" i="3"/>
  <c r="D404" i="3"/>
  <c r="C404" i="3"/>
  <c r="F403" i="3"/>
  <c r="E403" i="3"/>
  <c r="D403" i="3"/>
  <c r="C403" i="3"/>
  <c r="F402" i="3"/>
  <c r="E402" i="3"/>
  <c r="D402" i="3"/>
  <c r="C402" i="3"/>
  <c r="F401" i="3"/>
  <c r="E401" i="3"/>
  <c r="D401" i="3"/>
  <c r="C401" i="3"/>
  <c r="F400" i="3"/>
  <c r="E400" i="3"/>
  <c r="D400" i="3"/>
  <c r="C400" i="3"/>
  <c r="F399" i="3"/>
  <c r="E399" i="3"/>
  <c r="D399" i="3"/>
  <c r="C399" i="3"/>
  <c r="F398" i="3"/>
  <c r="E398" i="3"/>
  <c r="D398" i="3"/>
  <c r="C398" i="3"/>
  <c r="F397" i="3"/>
  <c r="E397" i="3"/>
  <c r="D397" i="3"/>
  <c r="C397" i="3"/>
  <c r="F396" i="3"/>
  <c r="E396" i="3"/>
  <c r="D396" i="3"/>
  <c r="C396" i="3"/>
  <c r="F395" i="3"/>
  <c r="E395" i="3"/>
  <c r="D395" i="3"/>
  <c r="C395" i="3"/>
  <c r="F394" i="3"/>
  <c r="E394" i="3"/>
  <c r="D394" i="3"/>
  <c r="C394" i="3"/>
  <c r="F393" i="3"/>
  <c r="E393" i="3"/>
  <c r="D393" i="3"/>
  <c r="C393" i="3"/>
  <c r="F392" i="3"/>
  <c r="E392" i="3"/>
  <c r="D392" i="3"/>
  <c r="C392" i="3"/>
  <c r="F391" i="3"/>
  <c r="E391" i="3"/>
  <c r="D391" i="3"/>
  <c r="C391" i="3"/>
  <c r="F390" i="3"/>
  <c r="E390" i="3"/>
  <c r="D390" i="3"/>
  <c r="C390" i="3"/>
  <c r="F389" i="3"/>
  <c r="E389" i="3"/>
  <c r="D389" i="3"/>
  <c r="C389" i="3"/>
  <c r="F388" i="3"/>
  <c r="E388" i="3"/>
  <c r="D388" i="3"/>
  <c r="C388" i="3"/>
  <c r="F387" i="3"/>
  <c r="E387" i="3"/>
  <c r="D387" i="3"/>
  <c r="C387" i="3"/>
  <c r="F386" i="3"/>
  <c r="E386" i="3"/>
  <c r="D386" i="3"/>
  <c r="C386" i="3"/>
  <c r="F385" i="3"/>
  <c r="E385" i="3"/>
  <c r="D385" i="3"/>
  <c r="C385" i="3"/>
  <c r="F384" i="3"/>
  <c r="E384" i="3"/>
  <c r="D384" i="3"/>
  <c r="C384" i="3"/>
  <c r="F383" i="3"/>
  <c r="E383" i="3"/>
  <c r="D383" i="3"/>
  <c r="C383" i="3"/>
  <c r="F382" i="3"/>
  <c r="E382" i="3"/>
  <c r="D382" i="3"/>
  <c r="C382" i="3"/>
  <c r="F381" i="3"/>
  <c r="E381" i="3"/>
  <c r="D381" i="3"/>
  <c r="C381" i="3"/>
  <c r="F380" i="3"/>
  <c r="E380" i="3"/>
  <c r="D380" i="3"/>
  <c r="C380" i="3"/>
  <c r="F379" i="3"/>
  <c r="E379" i="3"/>
  <c r="D379" i="3"/>
  <c r="C379" i="3"/>
  <c r="F378" i="3"/>
  <c r="E378" i="3"/>
  <c r="D378" i="3"/>
  <c r="C378" i="3"/>
  <c r="F377" i="3"/>
  <c r="E377" i="3"/>
  <c r="D377" i="3"/>
  <c r="C377" i="3"/>
  <c r="F376" i="3"/>
  <c r="E376" i="3"/>
  <c r="D376" i="3"/>
  <c r="C376" i="3"/>
  <c r="F375" i="3"/>
  <c r="E375" i="3"/>
  <c r="D375" i="3"/>
  <c r="C375" i="3"/>
  <c r="F374" i="3"/>
  <c r="E374" i="3"/>
  <c r="D374" i="3"/>
  <c r="C374" i="3"/>
  <c r="F373" i="3"/>
  <c r="E373" i="3"/>
  <c r="D373" i="3"/>
  <c r="C373" i="3"/>
  <c r="F372" i="3"/>
  <c r="E372" i="3"/>
  <c r="D372" i="3"/>
  <c r="C372" i="3"/>
  <c r="F371" i="3"/>
  <c r="E371" i="3"/>
  <c r="D371" i="3"/>
  <c r="C371" i="3"/>
  <c r="F370" i="3"/>
  <c r="E370" i="3"/>
  <c r="D370" i="3"/>
  <c r="C370" i="3"/>
  <c r="F369" i="3"/>
  <c r="E369" i="3"/>
  <c r="D369" i="3"/>
  <c r="C369" i="3"/>
  <c r="F368" i="3"/>
  <c r="E368" i="3"/>
  <c r="D368" i="3"/>
  <c r="C368" i="3"/>
  <c r="F367" i="3"/>
  <c r="E367" i="3"/>
  <c r="D367" i="3"/>
  <c r="C367" i="3"/>
  <c r="F366" i="3"/>
  <c r="E366" i="3"/>
  <c r="D366" i="3"/>
  <c r="C366" i="3"/>
  <c r="F365" i="3"/>
  <c r="E365" i="3"/>
  <c r="D365" i="3"/>
  <c r="C365" i="3"/>
  <c r="F364" i="3"/>
  <c r="E364" i="3"/>
  <c r="D364" i="3"/>
  <c r="C364" i="3"/>
  <c r="F363" i="3"/>
  <c r="E363" i="3"/>
  <c r="D363" i="3"/>
  <c r="C363" i="3"/>
  <c r="F362" i="3"/>
  <c r="E362" i="3"/>
  <c r="D362" i="3"/>
  <c r="C362" i="3"/>
  <c r="F361" i="3"/>
  <c r="E361" i="3"/>
  <c r="D361" i="3"/>
  <c r="C361" i="3"/>
  <c r="F360" i="3"/>
  <c r="E360" i="3"/>
  <c r="D360" i="3"/>
  <c r="C360" i="3"/>
  <c r="F359" i="3"/>
  <c r="E359" i="3"/>
  <c r="D359" i="3"/>
  <c r="C359" i="3"/>
  <c r="F358" i="3"/>
  <c r="E358" i="3"/>
  <c r="D358" i="3"/>
  <c r="C358" i="3"/>
  <c r="F357" i="3"/>
  <c r="E357" i="3"/>
  <c r="D357" i="3"/>
  <c r="C357" i="3"/>
  <c r="F356" i="3"/>
  <c r="E356" i="3"/>
  <c r="D356" i="3"/>
  <c r="C356" i="3"/>
  <c r="F355" i="3"/>
  <c r="E355" i="3"/>
  <c r="D355" i="3"/>
  <c r="C355" i="3"/>
  <c r="F354" i="3"/>
  <c r="E354" i="3"/>
  <c r="D354" i="3"/>
  <c r="C354" i="3"/>
  <c r="F353" i="3"/>
  <c r="E353" i="3"/>
  <c r="D353" i="3"/>
  <c r="C353" i="3"/>
  <c r="F352" i="3"/>
  <c r="E352" i="3"/>
  <c r="D352" i="3"/>
  <c r="C352" i="3"/>
  <c r="F351" i="3"/>
  <c r="E351" i="3"/>
  <c r="D351" i="3"/>
  <c r="C351" i="3"/>
  <c r="F350" i="3"/>
  <c r="E350" i="3"/>
  <c r="D350" i="3"/>
  <c r="C350" i="3"/>
  <c r="F349" i="3"/>
  <c r="E349" i="3"/>
  <c r="D349" i="3"/>
  <c r="C349" i="3"/>
  <c r="F348" i="3"/>
  <c r="E348" i="3"/>
  <c r="D348" i="3"/>
  <c r="C348" i="3"/>
  <c r="F347" i="3"/>
  <c r="E347" i="3"/>
  <c r="D347" i="3"/>
  <c r="C347" i="3"/>
  <c r="F346" i="3"/>
  <c r="E346" i="3"/>
  <c r="D346" i="3"/>
  <c r="C346" i="3"/>
  <c r="F345" i="3"/>
  <c r="E345" i="3"/>
  <c r="D345" i="3"/>
  <c r="C345" i="3"/>
  <c r="F344" i="3"/>
  <c r="E344" i="3"/>
  <c r="D344" i="3"/>
  <c r="C344" i="3"/>
  <c r="F343" i="3"/>
  <c r="E343" i="3"/>
  <c r="D343" i="3"/>
  <c r="C343" i="3"/>
  <c r="F342" i="3"/>
  <c r="E342" i="3"/>
  <c r="D342" i="3"/>
  <c r="C342" i="3"/>
  <c r="F341" i="3"/>
  <c r="E341" i="3"/>
  <c r="D341" i="3"/>
  <c r="C341" i="3"/>
  <c r="F340" i="3"/>
  <c r="E340" i="3"/>
  <c r="D340" i="3"/>
  <c r="C340" i="3"/>
  <c r="F339" i="3"/>
  <c r="E339" i="3"/>
  <c r="D339" i="3"/>
  <c r="C339" i="3"/>
  <c r="F338" i="3"/>
  <c r="E338" i="3"/>
  <c r="D338" i="3"/>
  <c r="C338" i="3"/>
  <c r="F337" i="3"/>
  <c r="E337" i="3"/>
  <c r="D337" i="3"/>
  <c r="C337" i="3"/>
  <c r="F336" i="3"/>
  <c r="E336" i="3"/>
  <c r="D336" i="3"/>
  <c r="C336" i="3"/>
  <c r="F335" i="3"/>
  <c r="E335" i="3"/>
  <c r="D335" i="3"/>
  <c r="C335" i="3"/>
  <c r="F334" i="3"/>
  <c r="E334" i="3"/>
  <c r="D334" i="3"/>
  <c r="C334" i="3"/>
  <c r="F333" i="3"/>
  <c r="E333" i="3"/>
  <c r="D333" i="3"/>
  <c r="C333" i="3"/>
  <c r="F332" i="3"/>
  <c r="E332" i="3"/>
  <c r="D332" i="3"/>
  <c r="C332" i="3"/>
  <c r="F331" i="3"/>
  <c r="E331" i="3"/>
  <c r="D331" i="3"/>
  <c r="C331" i="3"/>
  <c r="F330" i="3"/>
  <c r="E330" i="3"/>
  <c r="D330" i="3"/>
  <c r="C330" i="3"/>
  <c r="F329" i="3"/>
  <c r="E329" i="3"/>
  <c r="D329" i="3"/>
  <c r="C329" i="3"/>
  <c r="F328" i="3"/>
  <c r="E328" i="3"/>
  <c r="D328" i="3"/>
  <c r="C328" i="3"/>
  <c r="F327" i="3"/>
  <c r="E327" i="3"/>
  <c r="D327" i="3"/>
  <c r="C327" i="3"/>
  <c r="F326" i="3"/>
  <c r="E326" i="3"/>
  <c r="D326" i="3"/>
  <c r="C326" i="3"/>
  <c r="F325" i="3"/>
  <c r="E325" i="3"/>
  <c r="D325" i="3"/>
  <c r="C325" i="3"/>
  <c r="F324" i="3"/>
  <c r="E324" i="3"/>
  <c r="D324" i="3"/>
  <c r="C324" i="3"/>
  <c r="F323" i="3"/>
  <c r="E323" i="3"/>
  <c r="D323" i="3"/>
  <c r="C323" i="3"/>
  <c r="F322" i="3"/>
  <c r="E322" i="3"/>
  <c r="D322" i="3"/>
  <c r="C322" i="3"/>
  <c r="F321" i="3"/>
  <c r="E321" i="3"/>
  <c r="D321" i="3"/>
  <c r="C321" i="3"/>
  <c r="F320" i="3"/>
  <c r="E320" i="3"/>
  <c r="D320" i="3"/>
  <c r="C320" i="3"/>
  <c r="F319" i="3"/>
  <c r="E319" i="3"/>
  <c r="D319" i="3"/>
  <c r="C319" i="3"/>
  <c r="F318" i="3"/>
  <c r="E318" i="3"/>
  <c r="D318" i="3"/>
  <c r="C318" i="3"/>
  <c r="F317" i="3"/>
  <c r="E317" i="3"/>
  <c r="D317" i="3"/>
  <c r="C317" i="3"/>
  <c r="F316" i="3"/>
  <c r="E316" i="3"/>
  <c r="D316" i="3"/>
  <c r="C316" i="3"/>
  <c r="F315" i="3"/>
  <c r="E315" i="3"/>
  <c r="D315" i="3"/>
  <c r="C315" i="3"/>
  <c r="F314" i="3"/>
  <c r="E314" i="3"/>
  <c r="D314" i="3"/>
  <c r="C314" i="3"/>
  <c r="F313" i="3"/>
  <c r="E313" i="3"/>
  <c r="D313" i="3"/>
  <c r="C313" i="3"/>
  <c r="F312" i="3"/>
  <c r="E312" i="3"/>
  <c r="D312" i="3"/>
  <c r="C312" i="3"/>
  <c r="F311" i="3"/>
  <c r="E311" i="3"/>
  <c r="D311" i="3"/>
  <c r="C311" i="3"/>
  <c r="F310" i="3"/>
  <c r="E310" i="3"/>
  <c r="D310" i="3"/>
  <c r="C310" i="3"/>
  <c r="F309" i="3"/>
  <c r="E309" i="3"/>
  <c r="D309" i="3"/>
  <c r="C309" i="3"/>
  <c r="F308" i="3"/>
  <c r="E308" i="3"/>
  <c r="D308" i="3"/>
  <c r="C308" i="3"/>
  <c r="F307" i="3"/>
  <c r="E307" i="3"/>
  <c r="D307" i="3"/>
  <c r="C307" i="3"/>
  <c r="F306" i="3"/>
  <c r="E306" i="3"/>
  <c r="D306" i="3"/>
  <c r="C306" i="3"/>
  <c r="F305" i="3"/>
  <c r="E305" i="3"/>
  <c r="D305" i="3"/>
  <c r="C305" i="3"/>
  <c r="F304" i="3"/>
  <c r="E304" i="3"/>
  <c r="D304" i="3"/>
  <c r="C304" i="3"/>
  <c r="F303" i="3"/>
  <c r="E303" i="3"/>
  <c r="D303" i="3"/>
  <c r="C303" i="3"/>
  <c r="F302" i="3"/>
  <c r="E302" i="3"/>
  <c r="D302" i="3"/>
  <c r="C302" i="3"/>
  <c r="F301" i="3"/>
  <c r="E301" i="3"/>
  <c r="D301" i="3"/>
  <c r="C301" i="3"/>
  <c r="F300" i="3"/>
  <c r="E300" i="3"/>
  <c r="D300" i="3"/>
  <c r="C300" i="3"/>
  <c r="F299" i="3"/>
  <c r="E299" i="3"/>
  <c r="D299" i="3"/>
  <c r="C299" i="3"/>
  <c r="F298" i="3"/>
  <c r="E298" i="3"/>
  <c r="D298" i="3"/>
  <c r="C298" i="3"/>
  <c r="F297" i="3"/>
  <c r="E297" i="3"/>
  <c r="D297" i="3"/>
  <c r="C297" i="3"/>
  <c r="F296" i="3"/>
  <c r="E296" i="3"/>
  <c r="D296" i="3"/>
  <c r="C296" i="3"/>
  <c r="F295" i="3"/>
  <c r="E295" i="3"/>
  <c r="D295" i="3"/>
  <c r="C295" i="3"/>
  <c r="F294" i="3"/>
  <c r="E294" i="3"/>
  <c r="D294" i="3"/>
  <c r="C294" i="3"/>
  <c r="F293" i="3"/>
  <c r="E293" i="3"/>
  <c r="D293" i="3"/>
  <c r="C293" i="3"/>
  <c r="F292" i="3"/>
  <c r="E292" i="3"/>
  <c r="D292" i="3"/>
  <c r="C292" i="3"/>
  <c r="F291" i="3"/>
  <c r="E291" i="3"/>
  <c r="D291" i="3"/>
  <c r="C291" i="3"/>
  <c r="F290" i="3"/>
  <c r="E290" i="3"/>
  <c r="D290" i="3"/>
  <c r="C290" i="3"/>
  <c r="F289" i="3"/>
  <c r="E289" i="3"/>
  <c r="D289" i="3"/>
  <c r="C289" i="3"/>
  <c r="F288" i="3"/>
  <c r="E288" i="3"/>
  <c r="D288" i="3"/>
  <c r="C288" i="3"/>
  <c r="F287" i="3"/>
  <c r="E287" i="3"/>
  <c r="D287" i="3"/>
  <c r="C287" i="3"/>
  <c r="F286" i="3"/>
  <c r="E286" i="3"/>
  <c r="D286" i="3"/>
  <c r="C286" i="3"/>
  <c r="F285" i="3"/>
  <c r="E285" i="3"/>
  <c r="D285" i="3"/>
  <c r="C285" i="3"/>
  <c r="F284" i="3"/>
  <c r="E284" i="3"/>
  <c r="D284" i="3"/>
  <c r="C284" i="3"/>
  <c r="F283" i="3"/>
  <c r="E283" i="3"/>
  <c r="D283" i="3"/>
  <c r="C283" i="3"/>
  <c r="F282" i="3"/>
  <c r="E282" i="3"/>
  <c r="D282" i="3"/>
  <c r="C282" i="3"/>
  <c r="F281" i="3"/>
  <c r="E281" i="3"/>
  <c r="D281" i="3"/>
  <c r="C281" i="3"/>
  <c r="F280" i="3"/>
  <c r="E280" i="3"/>
  <c r="D280" i="3"/>
  <c r="C280" i="3"/>
  <c r="F279" i="3"/>
  <c r="E279" i="3"/>
  <c r="D279" i="3"/>
  <c r="C279" i="3"/>
  <c r="F278" i="3"/>
  <c r="E278" i="3"/>
  <c r="D278" i="3"/>
  <c r="C278" i="3"/>
  <c r="F277" i="3"/>
  <c r="E277" i="3"/>
  <c r="D277" i="3"/>
  <c r="C277" i="3"/>
  <c r="F276" i="3"/>
  <c r="E276" i="3"/>
  <c r="D276" i="3"/>
  <c r="C276" i="3"/>
  <c r="F275" i="3"/>
  <c r="E275" i="3"/>
  <c r="D275" i="3"/>
  <c r="C275" i="3"/>
  <c r="F274" i="3"/>
  <c r="E274" i="3"/>
  <c r="D274" i="3"/>
  <c r="C274" i="3"/>
  <c r="F273" i="3"/>
  <c r="E273" i="3"/>
  <c r="D273" i="3"/>
  <c r="C273" i="3"/>
  <c r="F272" i="3"/>
  <c r="E272" i="3"/>
  <c r="D272" i="3"/>
  <c r="C272" i="3"/>
  <c r="F271" i="3"/>
  <c r="E271" i="3"/>
  <c r="D271" i="3"/>
  <c r="C271" i="3"/>
  <c r="F270" i="3"/>
  <c r="E270" i="3"/>
  <c r="D270" i="3"/>
  <c r="C270" i="3"/>
  <c r="F269" i="3"/>
  <c r="E269" i="3"/>
  <c r="D269" i="3"/>
  <c r="C269" i="3"/>
  <c r="F268" i="3"/>
  <c r="E268" i="3"/>
  <c r="D268" i="3"/>
  <c r="C268" i="3"/>
  <c r="F267" i="3"/>
  <c r="E267" i="3"/>
  <c r="D267" i="3"/>
  <c r="C267" i="3"/>
  <c r="F266" i="3"/>
  <c r="E266" i="3"/>
  <c r="D266" i="3"/>
  <c r="C266" i="3"/>
  <c r="F265" i="3"/>
  <c r="E265" i="3"/>
  <c r="D265" i="3"/>
  <c r="C265" i="3"/>
  <c r="F264" i="3"/>
  <c r="E264" i="3"/>
  <c r="D264" i="3"/>
  <c r="C264" i="3"/>
  <c r="F263" i="3"/>
  <c r="E263" i="3"/>
  <c r="D263" i="3"/>
  <c r="C263" i="3"/>
  <c r="F262" i="3"/>
  <c r="E262" i="3"/>
  <c r="D262" i="3"/>
  <c r="C262" i="3"/>
  <c r="F261" i="3"/>
  <c r="E261" i="3"/>
  <c r="D261" i="3"/>
  <c r="C261" i="3"/>
  <c r="F260" i="3"/>
  <c r="E260" i="3"/>
  <c r="D260" i="3"/>
  <c r="C260" i="3"/>
  <c r="F259" i="3"/>
  <c r="E259" i="3"/>
  <c r="D259" i="3"/>
  <c r="C259" i="3"/>
  <c r="F258" i="3"/>
  <c r="E258" i="3"/>
  <c r="D258" i="3"/>
  <c r="C258" i="3"/>
  <c r="F257" i="3"/>
  <c r="E257" i="3"/>
  <c r="D257" i="3"/>
  <c r="C257" i="3"/>
  <c r="F256" i="3"/>
  <c r="E256" i="3"/>
  <c r="D256" i="3"/>
  <c r="C256" i="3"/>
  <c r="F255" i="3"/>
  <c r="E255" i="3"/>
  <c r="D255" i="3"/>
  <c r="C255" i="3"/>
  <c r="F254" i="3"/>
  <c r="E254" i="3"/>
  <c r="D254" i="3"/>
  <c r="C254" i="3"/>
  <c r="F253" i="3"/>
  <c r="E253" i="3"/>
  <c r="D253" i="3"/>
  <c r="C253" i="3"/>
  <c r="F252" i="3"/>
  <c r="E252" i="3"/>
  <c r="D252" i="3"/>
  <c r="C252" i="3"/>
  <c r="F251" i="3"/>
  <c r="E251" i="3"/>
  <c r="D251" i="3"/>
  <c r="C251" i="3"/>
  <c r="F250" i="3"/>
  <c r="E250" i="3"/>
  <c r="D250" i="3"/>
  <c r="C250" i="3"/>
  <c r="F249" i="3"/>
  <c r="E249" i="3"/>
  <c r="D249" i="3"/>
  <c r="C249" i="3"/>
  <c r="F248" i="3"/>
  <c r="E248" i="3"/>
  <c r="D248" i="3"/>
  <c r="C248" i="3"/>
  <c r="F247" i="3"/>
  <c r="E247" i="3"/>
  <c r="D247" i="3"/>
  <c r="C247" i="3"/>
  <c r="F246" i="3"/>
  <c r="E246" i="3"/>
  <c r="D246" i="3"/>
  <c r="C246" i="3"/>
  <c r="F245" i="3"/>
  <c r="E245" i="3"/>
  <c r="D245" i="3"/>
  <c r="C245" i="3"/>
  <c r="F244" i="3"/>
  <c r="E244" i="3"/>
  <c r="D244" i="3"/>
  <c r="C244" i="3"/>
  <c r="F243" i="3"/>
  <c r="E243" i="3"/>
  <c r="D243" i="3"/>
  <c r="C243" i="3"/>
  <c r="F242" i="3"/>
  <c r="E242" i="3"/>
  <c r="D242" i="3"/>
  <c r="C242" i="3"/>
  <c r="F241" i="3"/>
  <c r="E241" i="3"/>
  <c r="D241" i="3"/>
  <c r="C241" i="3"/>
  <c r="F240" i="3"/>
  <c r="E240" i="3"/>
  <c r="D240" i="3"/>
  <c r="C240" i="3"/>
  <c r="F239" i="3"/>
  <c r="E239" i="3"/>
  <c r="D239" i="3"/>
  <c r="C239" i="3"/>
  <c r="F238" i="3"/>
  <c r="E238" i="3"/>
  <c r="D238" i="3"/>
  <c r="C238" i="3"/>
  <c r="F237" i="3"/>
  <c r="E237" i="3"/>
  <c r="D237" i="3"/>
  <c r="C237" i="3"/>
  <c r="F236" i="3"/>
  <c r="E236" i="3"/>
  <c r="D236" i="3"/>
  <c r="C236" i="3"/>
  <c r="F235" i="3"/>
  <c r="E235" i="3"/>
  <c r="D235" i="3"/>
  <c r="C235" i="3"/>
  <c r="F234" i="3"/>
  <c r="E234" i="3"/>
  <c r="D234" i="3"/>
  <c r="C234" i="3"/>
  <c r="F233" i="3"/>
  <c r="E233" i="3"/>
  <c r="D233" i="3"/>
  <c r="C233" i="3"/>
  <c r="F232" i="3"/>
  <c r="E232" i="3"/>
  <c r="D232" i="3"/>
  <c r="C232" i="3"/>
  <c r="F231" i="3"/>
  <c r="E231" i="3"/>
  <c r="D231" i="3"/>
  <c r="C231" i="3"/>
  <c r="F230" i="3"/>
  <c r="E230" i="3"/>
  <c r="D230" i="3"/>
  <c r="C230" i="3"/>
  <c r="F229" i="3"/>
  <c r="E229" i="3"/>
  <c r="D229" i="3"/>
  <c r="C229" i="3"/>
  <c r="F228" i="3"/>
  <c r="E228" i="3"/>
  <c r="D228" i="3"/>
  <c r="C228" i="3"/>
  <c r="F227" i="3"/>
  <c r="E227" i="3"/>
  <c r="D227" i="3"/>
  <c r="C227" i="3"/>
  <c r="F226" i="3"/>
  <c r="E226" i="3"/>
  <c r="D226" i="3"/>
  <c r="C226" i="3"/>
  <c r="F225" i="3"/>
  <c r="E225" i="3"/>
  <c r="D225" i="3"/>
  <c r="C225" i="3"/>
  <c r="F224" i="3"/>
  <c r="E224" i="3"/>
  <c r="D224" i="3"/>
  <c r="C224" i="3"/>
  <c r="F223" i="3"/>
  <c r="E223" i="3"/>
  <c r="D223" i="3"/>
  <c r="C223" i="3"/>
  <c r="F222" i="3"/>
  <c r="E222" i="3"/>
  <c r="D222" i="3"/>
  <c r="C222" i="3"/>
  <c r="F221" i="3"/>
  <c r="E221" i="3"/>
  <c r="D221" i="3"/>
  <c r="C221" i="3"/>
  <c r="F220" i="3"/>
  <c r="E220" i="3"/>
  <c r="D220" i="3"/>
  <c r="C220" i="3"/>
  <c r="F219" i="3"/>
  <c r="E219" i="3"/>
  <c r="D219" i="3"/>
  <c r="C219" i="3"/>
  <c r="F218" i="3"/>
  <c r="E218" i="3"/>
  <c r="D218" i="3"/>
  <c r="C218" i="3"/>
  <c r="F217" i="3"/>
  <c r="E217" i="3"/>
  <c r="D217" i="3"/>
  <c r="C217" i="3"/>
  <c r="F216" i="3"/>
  <c r="E216" i="3"/>
  <c r="D216" i="3"/>
  <c r="C216" i="3"/>
  <c r="F215" i="3"/>
  <c r="E215" i="3"/>
  <c r="D215" i="3"/>
  <c r="C215" i="3"/>
  <c r="F214" i="3"/>
  <c r="E214" i="3"/>
  <c r="D214" i="3"/>
  <c r="C214" i="3"/>
  <c r="F213" i="3"/>
  <c r="E213" i="3"/>
  <c r="D213" i="3"/>
  <c r="C213" i="3"/>
  <c r="F212" i="3"/>
  <c r="E212" i="3"/>
  <c r="D212" i="3"/>
  <c r="C212" i="3"/>
  <c r="F211" i="3"/>
  <c r="E211" i="3"/>
  <c r="D211" i="3"/>
  <c r="C211" i="3"/>
  <c r="F210" i="3"/>
  <c r="E210" i="3"/>
  <c r="D210" i="3"/>
  <c r="C210" i="3"/>
  <c r="F209" i="3"/>
  <c r="E209" i="3"/>
  <c r="D209" i="3"/>
  <c r="C209" i="3"/>
  <c r="F208" i="3"/>
  <c r="E208" i="3"/>
  <c r="D208" i="3"/>
  <c r="C208" i="3"/>
  <c r="F207" i="3"/>
  <c r="E207" i="3"/>
  <c r="D207" i="3"/>
  <c r="C207" i="3"/>
  <c r="F206" i="3"/>
  <c r="E206" i="3"/>
  <c r="D206" i="3"/>
  <c r="C206" i="3"/>
  <c r="F205" i="3"/>
  <c r="E205" i="3"/>
  <c r="D205" i="3"/>
  <c r="C205" i="3"/>
  <c r="F204" i="3"/>
  <c r="E204" i="3"/>
  <c r="D204" i="3"/>
  <c r="C204" i="3"/>
  <c r="F203" i="3"/>
  <c r="E203" i="3"/>
  <c r="D203" i="3"/>
  <c r="C203" i="3"/>
  <c r="F202" i="3"/>
  <c r="E202" i="3"/>
  <c r="D202" i="3"/>
  <c r="C202" i="3"/>
  <c r="F201" i="3"/>
  <c r="E201" i="3"/>
  <c r="D201" i="3"/>
  <c r="C201" i="3"/>
  <c r="F200" i="3"/>
  <c r="E200" i="3"/>
  <c r="D200" i="3"/>
  <c r="C200" i="3"/>
  <c r="F199" i="3"/>
  <c r="E199" i="3"/>
  <c r="D199" i="3"/>
  <c r="C199" i="3"/>
  <c r="F198" i="3"/>
  <c r="E198" i="3"/>
  <c r="D198" i="3"/>
  <c r="C198" i="3"/>
  <c r="F197" i="3"/>
  <c r="E197" i="3"/>
  <c r="D197" i="3"/>
  <c r="C197" i="3"/>
  <c r="F196" i="3"/>
  <c r="E196" i="3"/>
  <c r="D196" i="3"/>
  <c r="C196" i="3"/>
  <c r="F195" i="3"/>
  <c r="E195" i="3"/>
  <c r="D195" i="3"/>
  <c r="C195" i="3"/>
  <c r="F194" i="3"/>
  <c r="E194" i="3"/>
  <c r="D194" i="3"/>
  <c r="C194" i="3"/>
  <c r="F193" i="3"/>
  <c r="E193" i="3"/>
  <c r="D193" i="3"/>
  <c r="C193" i="3"/>
  <c r="F192" i="3"/>
  <c r="E192" i="3"/>
  <c r="D192" i="3"/>
  <c r="C192" i="3"/>
  <c r="F191" i="3"/>
  <c r="E191" i="3"/>
  <c r="D191" i="3"/>
  <c r="C191" i="3"/>
  <c r="F190" i="3"/>
  <c r="E190" i="3"/>
  <c r="D190" i="3"/>
  <c r="C190" i="3"/>
  <c r="F189" i="3"/>
  <c r="E189" i="3"/>
  <c r="D189" i="3"/>
  <c r="C189" i="3"/>
  <c r="F188" i="3"/>
  <c r="E188" i="3"/>
  <c r="D188" i="3"/>
  <c r="C188" i="3"/>
  <c r="F187" i="3"/>
  <c r="E187" i="3"/>
  <c r="D187" i="3"/>
  <c r="C187" i="3"/>
  <c r="F186" i="3"/>
  <c r="E186" i="3"/>
  <c r="D186" i="3"/>
  <c r="C186" i="3"/>
  <c r="F185" i="3"/>
  <c r="E185" i="3"/>
  <c r="D185" i="3"/>
  <c r="C185" i="3"/>
  <c r="F184" i="3"/>
  <c r="E184" i="3"/>
  <c r="D184" i="3"/>
  <c r="C184" i="3"/>
  <c r="F183" i="3"/>
  <c r="E183" i="3"/>
  <c r="D183" i="3"/>
  <c r="C183" i="3"/>
  <c r="F182" i="3"/>
  <c r="E182" i="3"/>
  <c r="D182" i="3"/>
  <c r="C182" i="3"/>
  <c r="F181" i="3"/>
  <c r="E181" i="3"/>
  <c r="D181" i="3"/>
  <c r="C181" i="3"/>
  <c r="F180" i="3"/>
  <c r="E180" i="3"/>
  <c r="D180" i="3"/>
  <c r="C180" i="3"/>
  <c r="F179" i="3"/>
  <c r="E179" i="3"/>
  <c r="D179" i="3"/>
  <c r="C179" i="3"/>
  <c r="F178" i="3"/>
  <c r="E178" i="3"/>
  <c r="D178" i="3"/>
  <c r="C178" i="3"/>
  <c r="F177" i="3"/>
  <c r="E177" i="3"/>
  <c r="D177" i="3"/>
  <c r="C177" i="3"/>
  <c r="F176" i="3"/>
  <c r="E176" i="3"/>
  <c r="D176" i="3"/>
  <c r="C176" i="3"/>
  <c r="F175" i="3"/>
  <c r="E175" i="3"/>
  <c r="D175" i="3"/>
  <c r="C175" i="3"/>
  <c r="F174" i="3"/>
  <c r="E174" i="3"/>
  <c r="D174" i="3"/>
  <c r="C174" i="3"/>
  <c r="F173" i="3"/>
  <c r="E173" i="3"/>
  <c r="D173" i="3"/>
  <c r="C173" i="3"/>
  <c r="F172" i="3"/>
  <c r="E172" i="3"/>
  <c r="D172" i="3"/>
  <c r="C172" i="3"/>
  <c r="F171" i="3"/>
  <c r="E171" i="3"/>
  <c r="D171" i="3"/>
  <c r="C171" i="3"/>
  <c r="F170" i="3"/>
  <c r="E170" i="3"/>
  <c r="D170" i="3"/>
  <c r="C170" i="3"/>
  <c r="F169" i="3"/>
  <c r="E169" i="3"/>
  <c r="D169" i="3"/>
  <c r="C169" i="3"/>
  <c r="F168" i="3"/>
  <c r="E168" i="3"/>
  <c r="D168" i="3"/>
  <c r="C168" i="3"/>
  <c r="F167" i="3"/>
  <c r="E167" i="3"/>
  <c r="D167" i="3"/>
  <c r="C167" i="3"/>
  <c r="F166" i="3"/>
  <c r="E166" i="3"/>
  <c r="D166" i="3"/>
  <c r="C166" i="3"/>
  <c r="F165" i="3"/>
  <c r="E165" i="3"/>
  <c r="D165" i="3"/>
  <c r="C165" i="3"/>
  <c r="F164" i="3"/>
  <c r="E164" i="3"/>
  <c r="D164" i="3"/>
  <c r="C164" i="3"/>
  <c r="F163" i="3"/>
  <c r="E163" i="3"/>
  <c r="D163" i="3"/>
  <c r="C163" i="3"/>
  <c r="F162" i="3"/>
  <c r="E162" i="3"/>
  <c r="D162" i="3"/>
  <c r="C162" i="3"/>
  <c r="F161" i="3"/>
  <c r="E161" i="3"/>
  <c r="D161" i="3"/>
  <c r="C161" i="3"/>
  <c r="F160" i="3"/>
  <c r="E160" i="3"/>
  <c r="D160" i="3"/>
  <c r="C160" i="3"/>
  <c r="F159" i="3"/>
  <c r="E159" i="3"/>
  <c r="D159" i="3"/>
  <c r="C159" i="3"/>
  <c r="F158" i="3"/>
  <c r="E158" i="3"/>
  <c r="D158" i="3"/>
  <c r="C158" i="3"/>
  <c r="F157" i="3"/>
  <c r="E157" i="3"/>
  <c r="D157" i="3"/>
  <c r="C157" i="3"/>
  <c r="F156" i="3"/>
  <c r="E156" i="3"/>
  <c r="D156" i="3"/>
  <c r="C156" i="3"/>
  <c r="F155" i="3"/>
  <c r="E155" i="3"/>
  <c r="D155" i="3"/>
  <c r="C155" i="3"/>
  <c r="F154" i="3"/>
  <c r="E154" i="3"/>
  <c r="D154" i="3"/>
  <c r="C154" i="3"/>
  <c r="F153" i="3"/>
  <c r="E153" i="3"/>
  <c r="D153" i="3"/>
  <c r="C153" i="3"/>
  <c r="F152" i="3"/>
  <c r="E152" i="3"/>
  <c r="D152" i="3"/>
  <c r="C152" i="3"/>
  <c r="F151" i="3"/>
  <c r="E151" i="3"/>
  <c r="D151" i="3"/>
  <c r="C151" i="3"/>
  <c r="F150" i="3"/>
  <c r="E150" i="3"/>
  <c r="D150" i="3"/>
  <c r="C150" i="3"/>
  <c r="F149" i="3"/>
  <c r="E149" i="3"/>
  <c r="D149" i="3"/>
  <c r="C149" i="3"/>
  <c r="F148" i="3"/>
  <c r="E148" i="3"/>
  <c r="D148" i="3"/>
  <c r="C148" i="3"/>
  <c r="F147" i="3"/>
  <c r="E147" i="3"/>
  <c r="D147" i="3"/>
  <c r="C147" i="3"/>
  <c r="F146" i="3"/>
  <c r="E146" i="3"/>
  <c r="D146" i="3"/>
  <c r="C146" i="3"/>
  <c r="F145" i="3"/>
  <c r="E145" i="3"/>
  <c r="D145" i="3"/>
  <c r="C145" i="3"/>
  <c r="F144" i="3"/>
  <c r="E144" i="3"/>
  <c r="D144" i="3"/>
  <c r="C144" i="3"/>
  <c r="F143" i="3"/>
  <c r="E143" i="3"/>
  <c r="D143" i="3"/>
  <c r="C143" i="3"/>
  <c r="F142" i="3"/>
  <c r="E142" i="3"/>
  <c r="D142" i="3"/>
  <c r="C142" i="3"/>
  <c r="F141" i="3"/>
  <c r="E141" i="3"/>
  <c r="D141" i="3"/>
  <c r="C141" i="3"/>
  <c r="F140" i="3"/>
  <c r="E140" i="3"/>
  <c r="D140" i="3"/>
  <c r="C140" i="3"/>
  <c r="F139" i="3"/>
  <c r="E139" i="3"/>
  <c r="D139" i="3"/>
  <c r="C139" i="3"/>
  <c r="F138" i="3"/>
  <c r="E138" i="3"/>
  <c r="D138" i="3"/>
  <c r="C138" i="3"/>
  <c r="F137" i="3"/>
  <c r="E137" i="3"/>
  <c r="D137" i="3"/>
  <c r="C137" i="3"/>
  <c r="F136" i="3"/>
  <c r="E136" i="3"/>
  <c r="D136" i="3"/>
  <c r="C136" i="3"/>
  <c r="F135" i="3"/>
  <c r="E135" i="3"/>
  <c r="D135" i="3"/>
  <c r="C135" i="3"/>
  <c r="F134" i="3"/>
  <c r="E134" i="3"/>
  <c r="D134" i="3"/>
  <c r="C134" i="3"/>
  <c r="F133" i="3"/>
  <c r="E133" i="3"/>
  <c r="D133" i="3"/>
  <c r="C133" i="3"/>
  <c r="F132" i="3"/>
  <c r="E132" i="3"/>
  <c r="D132" i="3"/>
  <c r="C132" i="3"/>
  <c r="F131" i="3"/>
  <c r="E131" i="3"/>
  <c r="D131" i="3"/>
  <c r="C131" i="3"/>
  <c r="F130" i="3"/>
  <c r="E130" i="3"/>
  <c r="D130" i="3"/>
  <c r="C130" i="3"/>
  <c r="F129" i="3"/>
  <c r="E129" i="3"/>
  <c r="D129" i="3"/>
  <c r="C129" i="3"/>
  <c r="F128" i="3"/>
  <c r="E128" i="3"/>
  <c r="D128" i="3"/>
  <c r="C128" i="3"/>
  <c r="F127" i="3"/>
  <c r="E127" i="3"/>
  <c r="D127" i="3"/>
  <c r="C127" i="3"/>
  <c r="F126" i="3"/>
  <c r="E126" i="3"/>
  <c r="D126" i="3"/>
  <c r="C126" i="3"/>
  <c r="F125" i="3"/>
  <c r="E125" i="3"/>
  <c r="D125" i="3"/>
  <c r="C125" i="3"/>
  <c r="F124" i="3"/>
  <c r="E124" i="3"/>
  <c r="D124" i="3"/>
  <c r="C124" i="3"/>
  <c r="F123" i="3"/>
  <c r="E123" i="3"/>
  <c r="D123" i="3"/>
  <c r="C123" i="3"/>
  <c r="F122" i="3"/>
  <c r="E122" i="3"/>
  <c r="D122" i="3"/>
  <c r="C122" i="3"/>
  <c r="F121" i="3"/>
  <c r="E121" i="3"/>
  <c r="D121" i="3"/>
  <c r="C121" i="3"/>
  <c r="F120" i="3"/>
  <c r="E120" i="3"/>
  <c r="D120" i="3"/>
  <c r="C120" i="3"/>
  <c r="F119" i="3"/>
  <c r="E119" i="3"/>
  <c r="D119" i="3"/>
  <c r="C119" i="3"/>
  <c r="F118" i="3"/>
  <c r="E118" i="3"/>
  <c r="D118" i="3"/>
  <c r="C118" i="3"/>
  <c r="F117" i="3"/>
  <c r="E117" i="3"/>
  <c r="D117" i="3"/>
  <c r="C117" i="3"/>
  <c r="F116" i="3"/>
  <c r="E116" i="3"/>
  <c r="D116" i="3"/>
  <c r="C116" i="3"/>
  <c r="F115" i="3"/>
  <c r="E115" i="3"/>
  <c r="D115" i="3"/>
  <c r="C115" i="3"/>
  <c r="F114" i="3"/>
  <c r="E114" i="3"/>
  <c r="D114" i="3"/>
  <c r="C114" i="3"/>
  <c r="F113" i="3"/>
  <c r="E113" i="3"/>
  <c r="D113" i="3"/>
  <c r="C113" i="3"/>
  <c r="F112" i="3"/>
  <c r="E112" i="3"/>
  <c r="D112" i="3"/>
  <c r="C112" i="3"/>
  <c r="F111" i="3"/>
  <c r="E111" i="3"/>
  <c r="D111" i="3"/>
  <c r="C111" i="3"/>
  <c r="F110" i="3"/>
  <c r="E110" i="3"/>
  <c r="D110" i="3"/>
  <c r="C110" i="3"/>
  <c r="F109" i="3"/>
  <c r="E109" i="3"/>
  <c r="D109" i="3"/>
  <c r="C109" i="3"/>
  <c r="F108" i="3"/>
  <c r="E108" i="3"/>
  <c r="D108" i="3"/>
  <c r="C108" i="3"/>
  <c r="F107" i="3"/>
  <c r="E107" i="3"/>
  <c r="D107" i="3"/>
  <c r="C107" i="3"/>
  <c r="F106" i="3"/>
  <c r="E106" i="3"/>
  <c r="D106" i="3"/>
  <c r="C106" i="3"/>
  <c r="F105" i="3"/>
  <c r="E105" i="3"/>
  <c r="D105" i="3"/>
  <c r="C105" i="3"/>
  <c r="F104" i="3"/>
  <c r="E104" i="3"/>
  <c r="D104" i="3"/>
  <c r="C104" i="3"/>
  <c r="F103" i="3"/>
  <c r="E103" i="3"/>
  <c r="D103" i="3"/>
  <c r="C103" i="3"/>
  <c r="F102" i="3"/>
  <c r="E102" i="3"/>
  <c r="D102" i="3"/>
  <c r="C102" i="3"/>
  <c r="F101" i="3"/>
  <c r="E101" i="3"/>
  <c r="D101" i="3"/>
  <c r="C101" i="3"/>
  <c r="F100" i="3"/>
  <c r="E100" i="3"/>
  <c r="D100" i="3"/>
  <c r="C100" i="3"/>
  <c r="F99" i="3"/>
  <c r="E99" i="3"/>
  <c r="D99" i="3"/>
  <c r="C99" i="3"/>
  <c r="F98" i="3"/>
  <c r="E98" i="3"/>
  <c r="D98" i="3"/>
  <c r="C98" i="3"/>
  <c r="F97" i="3"/>
  <c r="E97" i="3"/>
  <c r="D97" i="3"/>
  <c r="C97" i="3"/>
  <c r="F96" i="3"/>
  <c r="E96" i="3"/>
  <c r="D96" i="3"/>
  <c r="C96" i="3"/>
  <c r="F95" i="3"/>
  <c r="E95" i="3"/>
  <c r="D95" i="3"/>
  <c r="C95" i="3"/>
  <c r="F94" i="3"/>
  <c r="E94" i="3"/>
  <c r="D94" i="3"/>
  <c r="C94" i="3"/>
  <c r="F93" i="3"/>
  <c r="E93" i="3"/>
  <c r="D93" i="3"/>
  <c r="C93" i="3"/>
  <c r="F92" i="3"/>
  <c r="E92" i="3"/>
  <c r="D92" i="3"/>
  <c r="C92" i="3"/>
  <c r="F91" i="3"/>
  <c r="E91" i="3"/>
  <c r="D91" i="3"/>
  <c r="C91" i="3"/>
  <c r="F90" i="3"/>
  <c r="E90" i="3"/>
  <c r="D90" i="3"/>
  <c r="C90" i="3"/>
  <c r="F89" i="3"/>
  <c r="E89" i="3"/>
  <c r="D89" i="3"/>
  <c r="C89" i="3"/>
  <c r="F88" i="3"/>
  <c r="E88" i="3"/>
  <c r="D88" i="3"/>
  <c r="C88" i="3"/>
  <c r="F87" i="3"/>
  <c r="E87" i="3"/>
  <c r="D87" i="3"/>
  <c r="C87" i="3"/>
  <c r="F86" i="3"/>
  <c r="E86" i="3"/>
  <c r="D86" i="3"/>
  <c r="C86" i="3"/>
  <c r="F85" i="3"/>
  <c r="E85" i="3"/>
  <c r="D85" i="3"/>
  <c r="C85" i="3"/>
  <c r="F84" i="3"/>
  <c r="E84" i="3"/>
  <c r="D84" i="3"/>
  <c r="C84" i="3"/>
  <c r="F83" i="3"/>
  <c r="E83" i="3"/>
  <c r="D83" i="3"/>
  <c r="C83" i="3"/>
  <c r="F82" i="3"/>
  <c r="E82" i="3"/>
  <c r="D82" i="3"/>
  <c r="C82" i="3"/>
  <c r="F81" i="3"/>
  <c r="E81" i="3"/>
  <c r="D81" i="3"/>
  <c r="C81" i="3"/>
  <c r="F80" i="3"/>
  <c r="E80" i="3"/>
  <c r="D80" i="3"/>
  <c r="C80" i="3"/>
  <c r="F79" i="3"/>
  <c r="E79" i="3"/>
  <c r="D79" i="3"/>
  <c r="C79" i="3"/>
  <c r="F78" i="3"/>
  <c r="E78" i="3"/>
  <c r="D78" i="3"/>
  <c r="C78" i="3"/>
  <c r="F77" i="3"/>
  <c r="E77" i="3"/>
  <c r="D77" i="3"/>
  <c r="C77" i="3"/>
  <c r="F76" i="3"/>
  <c r="E76" i="3"/>
  <c r="D76" i="3"/>
  <c r="C76" i="3"/>
  <c r="F75" i="3"/>
  <c r="E75" i="3"/>
  <c r="D75" i="3"/>
  <c r="C75" i="3"/>
  <c r="F74" i="3"/>
  <c r="E74" i="3"/>
  <c r="D74" i="3"/>
  <c r="C74" i="3"/>
  <c r="F73" i="3"/>
  <c r="E73" i="3"/>
  <c r="D73" i="3"/>
  <c r="C73" i="3"/>
  <c r="F72" i="3"/>
  <c r="E72" i="3"/>
  <c r="D72" i="3"/>
  <c r="C72" i="3"/>
  <c r="F71" i="3"/>
  <c r="E71" i="3"/>
  <c r="D71" i="3"/>
  <c r="C71" i="3"/>
  <c r="F70" i="3"/>
  <c r="E70" i="3"/>
  <c r="D70" i="3"/>
  <c r="C70" i="3"/>
  <c r="F69" i="3"/>
  <c r="E69" i="3"/>
  <c r="D69" i="3"/>
  <c r="C69" i="3"/>
  <c r="F68" i="3"/>
  <c r="E68" i="3"/>
  <c r="D68" i="3"/>
  <c r="C68" i="3"/>
  <c r="F67" i="3"/>
  <c r="E67" i="3"/>
  <c r="D67" i="3"/>
  <c r="C67" i="3"/>
  <c r="F66" i="3"/>
  <c r="E66" i="3"/>
  <c r="D66" i="3"/>
  <c r="C66" i="3"/>
  <c r="F65" i="3"/>
  <c r="E65" i="3"/>
  <c r="D65" i="3"/>
  <c r="C65" i="3"/>
  <c r="F64" i="3"/>
  <c r="E64" i="3"/>
  <c r="D64" i="3"/>
  <c r="C64" i="3"/>
  <c r="F63" i="3"/>
  <c r="E63" i="3"/>
  <c r="D63" i="3"/>
  <c r="C63" i="3"/>
  <c r="F62" i="3"/>
  <c r="E62" i="3"/>
  <c r="D62" i="3"/>
  <c r="C62" i="3"/>
  <c r="F61" i="3"/>
  <c r="E61" i="3"/>
  <c r="D61" i="3"/>
  <c r="C61" i="3"/>
  <c r="F60" i="3"/>
  <c r="E60" i="3"/>
  <c r="D60" i="3"/>
  <c r="C60" i="3"/>
  <c r="F59" i="3"/>
  <c r="E59" i="3"/>
  <c r="D59" i="3"/>
  <c r="C59" i="3"/>
  <c r="F58" i="3"/>
  <c r="E58" i="3"/>
  <c r="D58" i="3"/>
  <c r="C58" i="3"/>
  <c r="F57" i="3"/>
  <c r="E57" i="3"/>
  <c r="D57" i="3"/>
  <c r="C57" i="3"/>
  <c r="F56" i="3"/>
  <c r="E56" i="3"/>
  <c r="D56" i="3"/>
  <c r="C56" i="3"/>
  <c r="F55" i="3"/>
  <c r="E55" i="3"/>
  <c r="D55" i="3"/>
  <c r="C55" i="3"/>
  <c r="F54" i="3"/>
  <c r="E54" i="3"/>
  <c r="D54" i="3"/>
  <c r="C54" i="3"/>
  <c r="F53" i="3"/>
  <c r="E53" i="3"/>
  <c r="D53" i="3"/>
  <c r="C53" i="3"/>
  <c r="F52" i="3"/>
  <c r="E52" i="3"/>
  <c r="D52" i="3"/>
  <c r="C52" i="3"/>
  <c r="F51" i="3"/>
  <c r="E51" i="3"/>
  <c r="D51" i="3"/>
  <c r="C51" i="3"/>
  <c r="F50" i="3"/>
  <c r="E50" i="3"/>
  <c r="D50" i="3"/>
  <c r="C50" i="3"/>
  <c r="F49" i="3"/>
  <c r="E49" i="3"/>
  <c r="D49" i="3"/>
  <c r="C49" i="3"/>
  <c r="F48" i="3"/>
  <c r="E48" i="3"/>
  <c r="D48" i="3"/>
  <c r="C48" i="3"/>
  <c r="F47" i="3"/>
  <c r="E47" i="3"/>
  <c r="D47" i="3"/>
  <c r="C47" i="3"/>
  <c r="F46" i="3"/>
  <c r="E46" i="3"/>
  <c r="D46" i="3"/>
  <c r="C46" i="3"/>
  <c r="F45" i="3"/>
  <c r="E45" i="3"/>
  <c r="D45" i="3"/>
  <c r="C45" i="3"/>
  <c r="F44" i="3"/>
  <c r="E44" i="3"/>
  <c r="D44" i="3"/>
  <c r="C44" i="3"/>
  <c r="F43" i="3"/>
  <c r="E43" i="3"/>
  <c r="D43" i="3"/>
  <c r="C43" i="3"/>
  <c r="F42" i="3"/>
  <c r="E42" i="3"/>
  <c r="D42" i="3"/>
  <c r="C42" i="3"/>
  <c r="F41" i="3"/>
  <c r="E41" i="3"/>
  <c r="D41" i="3"/>
  <c r="C41" i="3"/>
  <c r="F40" i="3"/>
  <c r="E40" i="3"/>
  <c r="D40" i="3"/>
  <c r="C40" i="3"/>
  <c r="F39" i="3"/>
  <c r="E39" i="3"/>
  <c r="D39" i="3"/>
  <c r="C39" i="3"/>
  <c r="F38" i="3"/>
  <c r="E38" i="3"/>
  <c r="D38" i="3"/>
  <c r="C38" i="3"/>
  <c r="F37" i="3"/>
  <c r="E37" i="3"/>
  <c r="D37" i="3"/>
  <c r="C37" i="3"/>
  <c r="F36" i="3"/>
  <c r="E36" i="3"/>
  <c r="D36" i="3"/>
  <c r="C36" i="3"/>
  <c r="F35" i="3"/>
  <c r="E35" i="3"/>
  <c r="D35" i="3"/>
  <c r="C35" i="3"/>
  <c r="F34" i="3"/>
  <c r="E34" i="3"/>
  <c r="D34" i="3"/>
  <c r="C34" i="3"/>
  <c r="F33" i="3"/>
  <c r="E33" i="3"/>
  <c r="D33" i="3"/>
  <c r="C33" i="3"/>
  <c r="F32" i="3"/>
  <c r="E32" i="3"/>
  <c r="D32" i="3"/>
  <c r="C32" i="3"/>
  <c r="F31" i="3"/>
  <c r="E31" i="3"/>
  <c r="D31" i="3"/>
  <c r="C31" i="3"/>
  <c r="F30" i="3"/>
  <c r="E30" i="3"/>
  <c r="D30" i="3"/>
  <c r="C30" i="3"/>
  <c r="F29" i="3"/>
  <c r="E29" i="3"/>
  <c r="D29" i="3"/>
  <c r="C29" i="3"/>
  <c r="F28" i="3"/>
  <c r="E28" i="3"/>
  <c r="D28" i="3"/>
  <c r="C28" i="3"/>
  <c r="F27" i="3"/>
  <c r="E27" i="3"/>
  <c r="D27" i="3"/>
  <c r="C27" i="3"/>
  <c r="F26" i="3"/>
  <c r="E26" i="3"/>
  <c r="D26" i="3"/>
  <c r="C26" i="3"/>
  <c r="F25" i="3"/>
  <c r="E25" i="3"/>
  <c r="D25" i="3"/>
  <c r="C25" i="3"/>
  <c r="F24" i="3"/>
  <c r="E24" i="3"/>
  <c r="D24" i="3"/>
  <c r="C24" i="3"/>
  <c r="F23" i="3"/>
  <c r="E23" i="3"/>
  <c r="D23" i="3"/>
  <c r="C23" i="3"/>
  <c r="F22" i="3"/>
  <c r="E22" i="3"/>
  <c r="D22" i="3"/>
  <c r="C22" i="3"/>
  <c r="F21" i="3"/>
  <c r="E21" i="3"/>
  <c r="D21" i="3"/>
  <c r="C21" i="3"/>
  <c r="F20" i="3"/>
  <c r="E20" i="3"/>
  <c r="D20" i="3"/>
  <c r="C20" i="3"/>
  <c r="F19" i="3"/>
  <c r="E19" i="3"/>
  <c r="D19" i="3"/>
  <c r="C19" i="3"/>
  <c r="F18" i="3"/>
  <c r="E18" i="3"/>
  <c r="D18" i="3"/>
  <c r="C18" i="3"/>
  <c r="F17" i="3"/>
  <c r="E17" i="3"/>
  <c r="D17" i="3"/>
  <c r="C17" i="3"/>
  <c r="C11" i="3" l="1"/>
  <c r="C12" i="3"/>
  <c r="C10" i="3" l="1"/>
  <c r="C14" i="3"/>
  <c r="C13" i="3"/>
  <c r="C16" i="3"/>
  <c r="C15" i="3"/>
  <c r="E13" i="3"/>
  <c r="F12" i="3"/>
  <c r="E14" i="3"/>
  <c r="E16" i="3"/>
  <c r="D12" i="3"/>
  <c r="F13" i="3"/>
  <c r="F14" i="3"/>
  <c r="F15" i="3"/>
  <c r="D13" i="3"/>
  <c r="D14" i="3"/>
  <c r="D15" i="3"/>
  <c r="F11" i="3"/>
  <c r="E15" i="3"/>
  <c r="E11" i="3"/>
  <c r="F16" i="3"/>
  <c r="D11" i="3"/>
  <c r="E10" i="3"/>
  <c r="D16" i="3"/>
  <c r="F10" i="3"/>
  <c r="E12" i="3"/>
  <c r="D10" i="3"/>
</calcChain>
</file>

<file path=xl/sharedStrings.xml><?xml version="1.0" encoding="utf-8"?>
<sst xmlns="http://schemas.openxmlformats.org/spreadsheetml/2006/main" count="45368" uniqueCount="7120">
  <si>
    <t>Company</t>
  </si>
  <si>
    <t>Ticker</t>
  </si>
  <si>
    <t>MICROSOFT CORP</t>
  </si>
  <si>
    <t>WELLS FARGO &amp; CO</t>
  </si>
  <si>
    <t>EXXON MOBIL CORP</t>
  </si>
  <si>
    <t>INTEL CORP</t>
  </si>
  <si>
    <t>FEDEX CORP</t>
  </si>
  <si>
    <t>JPMORGAN CHASE &amp; CO</t>
  </si>
  <si>
    <t>JOHNSON &amp; JOHNSON</t>
  </si>
  <si>
    <t>ARAMARK</t>
  </si>
  <si>
    <t>KROGER CO</t>
  </si>
  <si>
    <t>MORGAN STANLEY</t>
  </si>
  <si>
    <t>UNION PACIFIC CORP</t>
  </si>
  <si>
    <t>STATE STREET CORP</t>
  </si>
  <si>
    <t>3M CO</t>
  </si>
  <si>
    <t>GENERAL DYNAMICS CORP</t>
  </si>
  <si>
    <t>US BANCORP</t>
  </si>
  <si>
    <t>CHEVRON CORP</t>
  </si>
  <si>
    <t>STARBUCKS CORP</t>
  </si>
  <si>
    <t>HALLIBURTON CO</t>
  </si>
  <si>
    <t>LOCKHEED MARTIN CORP</t>
  </si>
  <si>
    <t>VORNADO REALTY TRUST</t>
  </si>
  <si>
    <t>PHILLIPS 66</t>
  </si>
  <si>
    <t>ALLSTATE CORP</t>
  </si>
  <si>
    <t>DOLLAR GENERAL CORP</t>
  </si>
  <si>
    <t>XEROX CORP</t>
  </si>
  <si>
    <t>SEMPRA ENERGY</t>
  </si>
  <si>
    <t>LAS VEGAS SANDS CORP</t>
  </si>
  <si>
    <t>CIGNA CORP</t>
  </si>
  <si>
    <t>ORACLE CORP</t>
  </si>
  <si>
    <t>NORTHERN TRUST CORP</t>
  </si>
  <si>
    <t>DEVON ENERGY CORP</t>
  </si>
  <si>
    <t>LEUCADIA NATIONAL CORP</t>
  </si>
  <si>
    <t>VALERO ENERGY CORP</t>
  </si>
  <si>
    <t>LOEWS CORP</t>
  </si>
  <si>
    <t>M &amp; T BANK CORP</t>
  </si>
  <si>
    <t>EMERSON ELECTRIC CO</t>
  </si>
  <si>
    <t>AES CORP</t>
  </si>
  <si>
    <t>MONSANTO CO</t>
  </si>
  <si>
    <t>FASTENAL CO</t>
  </si>
  <si>
    <t>PARKER HANNIFIN CORP</t>
  </si>
  <si>
    <t>KOHLS CORP</t>
  </si>
  <si>
    <t>TRANSDIGM GROUP INC</t>
  </si>
  <si>
    <t>INCYTE CORP</t>
  </si>
  <si>
    <t>NORTHROP GRUMMAN CORP</t>
  </si>
  <si>
    <t>SOUTHERN COPPER CORP</t>
  </si>
  <si>
    <t>DANAHER CORP</t>
  </si>
  <si>
    <t>GENERAL ELECTRIC CO</t>
  </si>
  <si>
    <t>EASTMAN CHEMICAL CO</t>
  </si>
  <si>
    <t>ANADARKO PETROLEUM CORP</t>
  </si>
  <si>
    <t>SOUTHWEST AIRLINES CO</t>
  </si>
  <si>
    <t>FIFTH THIRD BANCORP</t>
  </si>
  <si>
    <t>EATON CORP PLC</t>
  </si>
  <si>
    <t>BALL CORP</t>
  </si>
  <si>
    <t>CINTAS CORP</t>
  </si>
  <si>
    <t>WATERS CORP</t>
  </si>
  <si>
    <t>MARSH &amp; MCLENNAN COS</t>
  </si>
  <si>
    <t>SCANA CORP</t>
  </si>
  <si>
    <t>APACHE CORP</t>
  </si>
  <si>
    <t>ALLEGHANY CORP</t>
  </si>
  <si>
    <t>THOMSON REUTERS CORP</t>
  </si>
  <si>
    <t>LKQ CORP</t>
  </si>
  <si>
    <t>DOVER CORP</t>
  </si>
  <si>
    <t>AGCO CORP</t>
  </si>
  <si>
    <t>CSX CORP</t>
  </si>
  <si>
    <t>COSTCO WHOLESALE CORP</t>
  </si>
  <si>
    <t>STRYKER CORP</t>
  </si>
  <si>
    <t>TARGET CORP</t>
  </si>
  <si>
    <t>PROGRESSIVE CORP</t>
  </si>
  <si>
    <t>LINCOLN NATIONAL CORP</t>
  </si>
  <si>
    <t>MEDTRONIC PLC</t>
  </si>
  <si>
    <t>LEAR CORP</t>
  </si>
  <si>
    <t>NORFOLK SOUTHERN CORP</t>
  </si>
  <si>
    <t>FNF GROUP</t>
  </si>
  <si>
    <t>GENUINE PARTS CO</t>
  </si>
  <si>
    <t>CERNER CORP</t>
  </si>
  <si>
    <t>KEYCORP</t>
  </si>
  <si>
    <t>SEALED AIR CORP</t>
  </si>
  <si>
    <t>CENTENE CORP</t>
  </si>
  <si>
    <t>INVESCO LTD</t>
  </si>
  <si>
    <t>WABTEC CORP</t>
  </si>
  <si>
    <t>TORCHMARK CORP</t>
  </si>
  <si>
    <t>SL GREEN REALTY CORP</t>
  </si>
  <si>
    <t>MCKESSON CORP</t>
  </si>
  <si>
    <t>DEERE &amp; CO</t>
  </si>
  <si>
    <t>WEYERHAEUSER CO</t>
  </si>
  <si>
    <t>CABOT OIL &amp; GAS CORP</t>
  </si>
  <si>
    <t>SPRINT CORP</t>
  </si>
  <si>
    <t>AMERICAN TOWER CORP</t>
  </si>
  <si>
    <t>MASCO CORP</t>
  </si>
  <si>
    <t>DUKE REALTY CORP</t>
  </si>
  <si>
    <t>SYMANTEC CORP</t>
  </si>
  <si>
    <t>AVERY DENNISON CORP</t>
  </si>
  <si>
    <t>SYNCHRONY FINANCIAL</t>
  </si>
  <si>
    <t>KIMCO REALTY CORP</t>
  </si>
  <si>
    <t>PENTAIR PLC</t>
  </si>
  <si>
    <t>LAM RESEARCH CORP</t>
  </si>
  <si>
    <t>UNUM GROUP</t>
  </si>
  <si>
    <t>CELGENE CORP</t>
  </si>
  <si>
    <t>CONOCOPHILLIPS</t>
  </si>
  <si>
    <t>REALTY INCOME CORP</t>
  </si>
  <si>
    <t>CROWN CASTLE INTL CORP</t>
  </si>
  <si>
    <t>SYSCO CORP</t>
  </si>
  <si>
    <t>BB&amp;T CORP</t>
  </si>
  <si>
    <t>HARRIS CORP</t>
  </si>
  <si>
    <t>EQUITY RESIDENTIAL</t>
  </si>
  <si>
    <t>FLOWSERVE CORP</t>
  </si>
  <si>
    <t>CAMDEN PROPERTY TRUST</t>
  </si>
  <si>
    <t>CMS ENERGY CORP</t>
  </si>
  <si>
    <t>FORD MOTOR CO</t>
  </si>
  <si>
    <t>ALBEMARLE CORP</t>
  </si>
  <si>
    <t>CIMAREX ENERGY CO</t>
  </si>
  <si>
    <t>KANSAS CITY SOUTHERN</t>
  </si>
  <si>
    <t>ALLIANT ENERGY CORP</t>
  </si>
  <si>
    <t>ABBOTT LABORATORIES</t>
  </si>
  <si>
    <t>CA INC</t>
  </si>
  <si>
    <t>VULCAN MATERIALS CO</t>
  </si>
  <si>
    <t>MARATHON OIL CORP</t>
  </si>
  <si>
    <t>PPL CORP</t>
  </si>
  <si>
    <t>NUCOR CORP</t>
  </si>
  <si>
    <t>TIFFANY &amp; CO</t>
  </si>
  <si>
    <t>DUKE ENERGY CORP</t>
  </si>
  <si>
    <t>AMERICAN ELECTRIC POWER</t>
  </si>
  <si>
    <t>FLUOR CORP</t>
  </si>
  <si>
    <t>KELLOGG CO</t>
  </si>
  <si>
    <t>EDISON INTERNATIONAL</t>
  </si>
  <si>
    <t>EVERSOURCE ENERGY</t>
  </si>
  <si>
    <t>RANGE RESOURCES CORP</t>
  </si>
  <si>
    <t>FIRSTENERGY CORP</t>
  </si>
  <si>
    <t>FMC CORP</t>
  </si>
  <si>
    <t>BANK OF AMERICA CORP</t>
  </si>
  <si>
    <t>OGE ENERGY CORP</t>
  </si>
  <si>
    <t>WHIRLPOOL CORP</t>
  </si>
  <si>
    <t>NEWMONT MINING CORP</t>
  </si>
  <si>
    <t>ENTERGY CORP</t>
  </si>
  <si>
    <t>HORMEL FOODS CORP</t>
  </si>
  <si>
    <t>EXELON CORP</t>
  </si>
  <si>
    <t>PVH CORP</t>
  </si>
  <si>
    <t>REGENCY CENTERS CORP</t>
  </si>
  <si>
    <t>LIBERTY PROPERTY TRUST</t>
  </si>
  <si>
    <t>Est. Notional to Trade</t>
  </si>
  <si>
    <t>Est. Shares to Trade</t>
  </si>
  <si>
    <t>Sector</t>
  </si>
  <si>
    <t>Health Care</t>
  </si>
  <si>
    <t>Consumer Discretionary</t>
  </si>
  <si>
    <t>Materials</t>
  </si>
  <si>
    <t>Industrials</t>
  </si>
  <si>
    <t>Information Technology</t>
  </si>
  <si>
    <t>Financials</t>
  </si>
  <si>
    <t>Consumer Staples</t>
  </si>
  <si>
    <t>Utilities</t>
  </si>
  <si>
    <t>Energy</t>
  </si>
  <si>
    <t>Telecommunication Services</t>
  </si>
  <si>
    <t>Enter Ticker</t>
  </si>
  <si>
    <t>Movement</t>
  </si>
  <si>
    <t>Net Shares to Trade</t>
  </si>
  <si>
    <t>Net Notional to Trade</t>
  </si>
  <si>
    <t>Net Days to Trade</t>
  </si>
  <si>
    <t>ACC</t>
  </si>
  <si>
    <t>ADP</t>
  </si>
  <si>
    <t>BR</t>
  </si>
  <si>
    <t>CA</t>
  </si>
  <si>
    <t>CL</t>
  </si>
  <si>
    <t>CSL</t>
  </si>
  <si>
    <t>DE</t>
  </si>
  <si>
    <t>DNB</t>
  </si>
  <si>
    <t>EBAY</t>
  </si>
  <si>
    <t>EQT</t>
  </si>
  <si>
    <t>ES</t>
  </si>
  <si>
    <t>FI</t>
  </si>
  <si>
    <t>HCP</t>
  </si>
  <si>
    <t>IT</t>
  </si>
  <si>
    <t>ITC</t>
  </si>
  <si>
    <t>KR</t>
  </si>
  <si>
    <t>PH</t>
  </si>
  <si>
    <t>SE</t>
  </si>
  <si>
    <t>TW</t>
  </si>
  <si>
    <t>UDR</t>
  </si>
  <si>
    <t>UPL</t>
  </si>
  <si>
    <t>SSE</t>
  </si>
  <si>
    <t>PE</t>
  </si>
  <si>
    <t>IL</t>
  </si>
  <si>
    <t>GB</t>
  </si>
  <si>
    <t>AT</t>
  </si>
  <si>
    <t>FR</t>
  </si>
  <si>
    <t>AE</t>
  </si>
  <si>
    <t>CCC</t>
  </si>
  <si>
    <t>SCOR</t>
  </si>
  <si>
    <t>WPP</t>
  </si>
  <si>
    <t>DK</t>
  </si>
  <si>
    <t>HK</t>
  </si>
  <si>
    <t>TR</t>
  </si>
  <si>
    <t>NL</t>
  </si>
  <si>
    <t>*** Under applicable UBS policy, certain information information is required to be excluded</t>
  </si>
  <si>
    <t>Info Tech</t>
  </si>
  <si>
    <t>Staples</t>
  </si>
  <si>
    <t>Telecomm</t>
  </si>
  <si>
    <t>Discretionary</t>
  </si>
  <si>
    <t>Sales &amp; Trading Commentary</t>
  </si>
  <si>
    <t>Americas</t>
  </si>
  <si>
    <t>EMEA</t>
  </si>
  <si>
    <t>Asia-Pacific</t>
  </si>
  <si>
    <t>Email: emeapt@ubs.com</t>
  </si>
  <si>
    <t xml:space="preserve">      Email: uspt@ubs.com</t>
  </si>
  <si>
    <t>Email: apacpt@ubs.com</t>
  </si>
  <si>
    <t xml:space="preserve">      Email: canadapt@ubs.com</t>
  </si>
  <si>
    <t>Disclaimer</t>
  </si>
  <si>
    <t>Est. Days to Trade</t>
  </si>
  <si>
    <r>
      <t xml:space="preserve">      US Domestic:</t>
    </r>
    <r>
      <rPr>
        <sz val="10"/>
        <color rgb="FF000000"/>
        <rFont val="Calibri"/>
        <family val="2"/>
      </rPr>
      <t xml:space="preserve"> +1-203-719-8800</t>
    </r>
  </si>
  <si>
    <r>
      <t xml:space="preserve">London: </t>
    </r>
    <r>
      <rPr>
        <sz val="10"/>
        <color rgb="FF000000"/>
        <rFont val="Calibri"/>
        <family val="2"/>
      </rPr>
      <t>+44-20-7568-3242</t>
    </r>
  </si>
  <si>
    <r>
      <t>Hong Kong:</t>
    </r>
    <r>
      <rPr>
        <sz val="10"/>
        <color rgb="FF000000"/>
        <rFont val="Calibri"/>
        <family val="2"/>
      </rPr>
      <t xml:space="preserve"> +852-2971-6552</t>
    </r>
  </si>
  <si>
    <r>
      <t xml:space="preserve">      US International: </t>
    </r>
    <r>
      <rPr>
        <sz val="10"/>
        <color rgb="FF000000"/>
        <rFont val="Calibri"/>
        <family val="2"/>
      </rPr>
      <t>+1-203-719-5180</t>
    </r>
  </si>
  <si>
    <r>
      <t>Sydney:</t>
    </r>
    <r>
      <rPr>
        <sz val="10"/>
        <color rgb="FF000000"/>
        <rFont val="Calibri"/>
        <family val="2"/>
      </rPr>
      <t xml:space="preserve"> +61-2-9324 2819</t>
    </r>
  </si>
  <si>
    <r>
      <t xml:space="preserve">Tokyo: </t>
    </r>
    <r>
      <rPr>
        <sz val="10"/>
        <color rgb="FF000000"/>
        <rFont val="Calibri"/>
        <family val="2"/>
      </rPr>
      <t>+81-3-5208 7113</t>
    </r>
  </si>
  <si>
    <r>
      <t xml:space="preserve">      Toronto:</t>
    </r>
    <r>
      <rPr>
        <sz val="10"/>
        <color rgb="FF000000"/>
        <rFont val="Calibri"/>
        <family val="2"/>
      </rPr>
      <t xml:space="preserve"> +1-416-814-3741</t>
    </r>
  </si>
  <si>
    <t>Please Select an Index to View</t>
  </si>
  <si>
    <t>CLOROX CO</t>
  </si>
  <si>
    <t>MACERICH CO</t>
  </si>
  <si>
    <t>Absolute Notional</t>
  </si>
  <si>
    <t>What Date?</t>
  </si>
  <si>
    <t>Action</t>
  </si>
  <si>
    <t>Symbol</t>
  </si>
  <si>
    <t>Notional</t>
  </si>
  <si>
    <t>Shares</t>
  </si>
  <si>
    <t>Days</t>
  </si>
  <si>
    <t>Effective Date</t>
  </si>
  <si>
    <t>Sedol</t>
  </si>
  <si>
    <t>Region</t>
  </si>
  <si>
    <t>B92SR70</t>
  </si>
  <si>
    <t>B4BNMY3</t>
  </si>
  <si>
    <t>B3BQMF6</t>
  </si>
  <si>
    <t>BCV7KT2</t>
  </si>
  <si>
    <t>B7FBFL2</t>
  </si>
  <si>
    <t>B0J7D57</t>
  </si>
  <si>
    <t>BSPHGL4</t>
  </si>
  <si>
    <t>B5BT0K0</t>
  </si>
  <si>
    <t>B6WVMH3</t>
  </si>
  <si>
    <t>B0SRLH6</t>
  </si>
  <si>
    <t>B0G4K50</t>
  </si>
  <si>
    <t>B0X7DZ3</t>
  </si>
  <si>
    <t>BTGQCX1</t>
  </si>
  <si>
    <t>B783TY6</t>
  </si>
  <si>
    <t>B1W9D46</t>
  </si>
  <si>
    <t>B1YLC43</t>
  </si>
  <si>
    <t>B3D7K31</t>
  </si>
  <si>
    <t>B3D7KG4</t>
  </si>
  <si>
    <t>B5B1S13</t>
  </si>
  <si>
    <t>B2QW0Z8</t>
  </si>
  <si>
    <t>B7VD3F2</t>
  </si>
  <si>
    <t>B8KQN82</t>
  </si>
  <si>
    <t>BVLZX12</t>
  </si>
  <si>
    <t>BVVN4Q8</t>
  </si>
  <si>
    <t>B748CK2</t>
  </si>
  <si>
    <t>B7QQYV9</t>
  </si>
  <si>
    <t>B7TL820</t>
  </si>
  <si>
    <t>B3Z5T14</t>
  </si>
  <si>
    <t>B665KZ5</t>
  </si>
  <si>
    <t>B1BJSL9</t>
  </si>
  <si>
    <t>B4MGBG6</t>
  </si>
  <si>
    <t>B633030</t>
  </si>
  <si>
    <t>BFSSDS9</t>
  </si>
  <si>
    <t>B28XP76</t>
  </si>
  <si>
    <t>BVFTF03</t>
  </si>
  <si>
    <t>B3NQ4P8</t>
  </si>
  <si>
    <t>B9M2WX3</t>
  </si>
  <si>
    <t>B3SPXZ3</t>
  </si>
  <si>
    <t>B3K3L40</t>
  </si>
  <si>
    <t>B121557</t>
  </si>
  <si>
    <t>BTN1Y11</t>
  </si>
  <si>
    <t>B7341C6</t>
  </si>
  <si>
    <t>B067BM3</t>
  </si>
  <si>
    <t>B8CKK03</t>
  </si>
  <si>
    <t>BZ07BW4</t>
  </si>
  <si>
    <t>B3NPHP6</t>
  </si>
  <si>
    <t>B5BKPQ4</t>
  </si>
  <si>
    <t>BVFMFG8</t>
  </si>
  <si>
    <t>BBGVT40</t>
  </si>
  <si>
    <t>B65LWX6</t>
  </si>
  <si>
    <t>BLS09M3</t>
  </si>
  <si>
    <t>B1W41J2</t>
  </si>
  <si>
    <t>BGH1M56</t>
  </si>
  <si>
    <t>B2PKRQ3</t>
  </si>
  <si>
    <t>B78C4Y8</t>
  </si>
  <si>
    <t>B44WZD7</t>
  </si>
  <si>
    <t>B3V9F12</t>
  </si>
  <si>
    <t>BR9YYP4</t>
  </si>
  <si>
    <t>B4V9661</t>
  </si>
  <si>
    <t>B01R311</t>
  </si>
  <si>
    <t>B3Q2FJ4</t>
  </si>
  <si>
    <t>B1Z77F6</t>
  </si>
  <si>
    <t>B63QTN2</t>
  </si>
  <si>
    <t>B6ZC3N6</t>
  </si>
  <si>
    <t>BBM4S68</t>
  </si>
  <si>
    <t>B0PZN11</t>
  </si>
  <si>
    <t>B0SRLF4</t>
  </si>
  <si>
    <t>B2PZN04</t>
  </si>
  <si>
    <t>BTN1Y44</t>
  </si>
  <si>
    <t>B1F76F9</t>
  </si>
  <si>
    <t>B198391</t>
  </si>
  <si>
    <t>B3P2CN8</t>
  </si>
  <si>
    <t>B95WG16</t>
  </si>
  <si>
    <t>BY9D546</t>
  </si>
  <si>
    <t>BQXTWQ5</t>
  </si>
  <si>
    <t>B02HWR9</t>
  </si>
  <si>
    <t>B3MC7D6</t>
  </si>
  <si>
    <t>B5VX1H6</t>
  </si>
  <si>
    <t>US</t>
  </si>
  <si>
    <t>AKAMAI TECHNOLOGIES</t>
  </si>
  <si>
    <t>TRACTOR SUPPLY CO</t>
  </si>
  <si>
    <t>BBM4S80</t>
  </si>
  <si>
    <t>BGLDK10</t>
  </si>
  <si>
    <t>B616C79</t>
  </si>
  <si>
    <t>B4P9W92</t>
  </si>
  <si>
    <t>Net Flow on Effective Date (All Indices)</t>
  </si>
  <si>
    <t>B3P6D26</t>
  </si>
  <si>
    <t>B4Q5ZN4</t>
  </si>
  <si>
    <t>B72XK05</t>
  </si>
  <si>
    <t>B2R3PV1</t>
  </si>
  <si>
    <t>BFD2WR8</t>
  </si>
  <si>
    <t>BH3XG17</t>
  </si>
  <si>
    <t>BFTDJL8</t>
  </si>
  <si>
    <t>B4Z73G0</t>
  </si>
  <si>
    <t>B05MZT4</t>
  </si>
  <si>
    <t>BQRX1X3</t>
  </si>
  <si>
    <t>B1YWRK7</t>
  </si>
  <si>
    <t>B1XGWS3</t>
  </si>
  <si>
    <t>B03GQS4</t>
  </si>
  <si>
    <t>BNBRDD4</t>
  </si>
  <si>
    <t>B4WHY15</t>
  </si>
  <si>
    <t>B4R28B3</t>
  </si>
  <si>
    <t>B02T2J7</t>
  </si>
  <si>
    <t>B570P91</t>
  </si>
  <si>
    <t>B23FN39</t>
  </si>
  <si>
    <t>B87ZMX0</t>
  </si>
  <si>
    <t>B80NXX8</t>
  </si>
  <si>
    <t>B424494</t>
  </si>
  <si>
    <t>BC4FF21</t>
  </si>
  <si>
    <t>BP96PS6</t>
  </si>
  <si>
    <t>B94Q9V0</t>
  </si>
  <si>
    <t>B11FJK3</t>
  </si>
  <si>
    <t>BFLR866</t>
  </si>
  <si>
    <t>B28TS42</t>
  </si>
  <si>
    <t>B4QG225</t>
  </si>
  <si>
    <t>B23SN61</t>
  </si>
  <si>
    <t>BKWQ2N2</t>
  </si>
  <si>
    <t>B23CNQ3</t>
  </si>
  <si>
    <t>B8K6ZD1</t>
  </si>
  <si>
    <t>BSFWCF5</t>
  </si>
  <si>
    <t>B9CGTC3</t>
  </si>
  <si>
    <t>AFFILIATED MANAGERS GRP</t>
  </si>
  <si>
    <t>ALEXANDRIA REAL ESTATE</t>
  </si>
  <si>
    <t>ALEXION PHARMACEUTICALS</t>
  </si>
  <si>
    <t>ALLIANCE DATA SYSTEMS</t>
  </si>
  <si>
    <t>AMERICAN AIRLINES GROUP</t>
  </si>
  <si>
    <t>AMERICAN INTL GROUP</t>
  </si>
  <si>
    <t>AMPHENOL CORP</t>
  </si>
  <si>
    <t>AUTOMATIC DATA PROCESS</t>
  </si>
  <si>
    <t>BIOMARIN PHARMACEUTICAL</t>
  </si>
  <si>
    <t>BOEING CO</t>
  </si>
  <si>
    <t>BRIXMOR PROPERTY GROUP</t>
  </si>
  <si>
    <t>CF INDUSTRIES HOLDINGS</t>
  </si>
  <si>
    <t>CAPITAL ONE FINANCIAL</t>
  </si>
  <si>
    <t>CELANESE CORP</t>
  </si>
  <si>
    <t>COGNIZANT TECH SOLUTIONS</t>
  </si>
  <si>
    <t>DR PEPPER SNAPPLE GROUP</t>
  </si>
  <si>
    <t>EDWARDS LIFESCIENCES</t>
  </si>
  <si>
    <t>EXPEDITORS INTL OF WASH</t>
  </si>
  <si>
    <t>FIDELITY NATL INFO SVCS</t>
  </si>
  <si>
    <t>FLEETCOR TECHNOLOGIES</t>
  </si>
  <si>
    <t>GOODYEAR TIRE &amp; RUBBER</t>
  </si>
  <si>
    <t>HONEYWELL INTERNATIONAL</t>
  </si>
  <si>
    <t>HOST HOTELS &amp; RESORTS</t>
  </si>
  <si>
    <t>HUNTINGTON BANCSHARES</t>
  </si>
  <si>
    <t>INTERCONTINENTAL EXCH</t>
  </si>
  <si>
    <t>INTL FLAVORS &amp; FRAGRANCE</t>
  </si>
  <si>
    <t>INTERPUBLIC GROUP OF COS</t>
  </si>
  <si>
    <t>INTUIT</t>
  </si>
  <si>
    <t>LABORATORY CORP OF AMER</t>
  </si>
  <si>
    <t>MGM RESORTS INTL</t>
  </si>
  <si>
    <t>MANPOWERGROUP</t>
  </si>
  <si>
    <t>MICROCHIP TECHNOLOGY</t>
  </si>
  <si>
    <t>NATIONAL OILWELL VARCO</t>
  </si>
  <si>
    <t>PACKAGING CORP OF AMER</t>
  </si>
  <si>
    <t>PEOPLES UNITED FINANCIAL</t>
  </si>
  <si>
    <t>PHILIP MORRIS INTL</t>
  </si>
  <si>
    <t>PRINCIPAL FINANCIAL GRP</t>
  </si>
  <si>
    <t>PROCTER &amp; GAMBLE CO</t>
  </si>
  <si>
    <t>RAYMOND JAMES FINANCIAL</t>
  </si>
  <si>
    <t>REGENERON PHARMACEUTICAL</t>
  </si>
  <si>
    <t>SEI INVESTMENTS CO</t>
  </si>
  <si>
    <t>STANLEY BLACK &amp; DECKER</t>
  </si>
  <si>
    <t>THERMO FISHER SCIENTIFIC</t>
  </si>
  <si>
    <t>TOTAL SYSTEM SERVICES</t>
  </si>
  <si>
    <t>UNITED CONTINENTAL HLDGS</t>
  </si>
  <si>
    <t>VARIAN MEDICAL SYSTEMS</t>
  </si>
  <si>
    <t>VERIZON COMMUNICATIONS</t>
  </si>
  <si>
    <t>VERTEX PHARMACEUTICALS</t>
  </si>
  <si>
    <t>WALGREENS BOOTS ALLIANCE</t>
  </si>
  <si>
    <t>AXIS CAPITAL HOLDINGS</t>
  </si>
  <si>
    <t>AXALTA COATING SYSTEMS</t>
  </si>
  <si>
    <t>MARVELL TECHNOLOGY GROUP</t>
  </si>
  <si>
    <t>NORWEGIAN CRUISE LINE</t>
  </si>
  <si>
    <t>RENAISSANCERE HOLDINGS</t>
  </si>
  <si>
    <t>ROYAL CARIBBEAN CRUISES</t>
  </si>
  <si>
    <t>CONTINENTAL RESOURCES</t>
  </si>
  <si>
    <t>World</t>
  </si>
  <si>
    <t>EAFE</t>
  </si>
  <si>
    <t>EM</t>
  </si>
  <si>
    <t>ADCB DH</t>
  </si>
  <si>
    <t>ALDAR DH</t>
  </si>
  <si>
    <t>DPW DU</t>
  </si>
  <si>
    <t>DIB DB</t>
  </si>
  <si>
    <t>EMAARMLS DB</t>
  </si>
  <si>
    <t>EMAAR DB</t>
  </si>
  <si>
    <t>ABEV3 BS</t>
  </si>
  <si>
    <t>BBDC3 BS</t>
  </si>
  <si>
    <t>BBDC4 BS</t>
  </si>
  <si>
    <t>BBAS3 BS</t>
  </si>
  <si>
    <t>BBSE3 BS</t>
  </si>
  <si>
    <t>SANB11 BS</t>
  </si>
  <si>
    <t>BRML3 BS</t>
  </si>
  <si>
    <t>BRKM5 BS</t>
  </si>
  <si>
    <t>BRFS3 BS</t>
  </si>
  <si>
    <t>CCRO3 BS</t>
  </si>
  <si>
    <t>CMIG4 BS</t>
  </si>
  <si>
    <t>CIEL3 BS</t>
  </si>
  <si>
    <t>CSAN3 BS</t>
  </si>
  <si>
    <t>CSNA3 BS</t>
  </si>
  <si>
    <t>ENBR3 BS</t>
  </si>
  <si>
    <t>ELET6 BS</t>
  </si>
  <si>
    <t>EMBR3 BS</t>
  </si>
  <si>
    <t>EQTL3 BS</t>
  </si>
  <si>
    <t>FIBR3 BS</t>
  </si>
  <si>
    <t>GGBR4 BS</t>
  </si>
  <si>
    <t>HYPE3 BS</t>
  </si>
  <si>
    <t>ITUB4 BS</t>
  </si>
  <si>
    <t>ITSA4 BS</t>
  </si>
  <si>
    <t>JBSS3 BS</t>
  </si>
  <si>
    <t>KLBN11 BS</t>
  </si>
  <si>
    <t>KROT3 BS</t>
  </si>
  <si>
    <t>RENT3 BS</t>
  </si>
  <si>
    <t>LAME4 BS</t>
  </si>
  <si>
    <t>LREN3 BS</t>
  </si>
  <si>
    <t>MDIA3 BS</t>
  </si>
  <si>
    <t>MULT3 BS</t>
  </si>
  <si>
    <t>NATU3 BS</t>
  </si>
  <si>
    <t>ODPV3 BS</t>
  </si>
  <si>
    <t>PCAR4 BS</t>
  </si>
  <si>
    <t>PETR3 BS</t>
  </si>
  <si>
    <t>PETR4 BS</t>
  </si>
  <si>
    <t>PSSA3 BS</t>
  </si>
  <si>
    <t>QUAL3 BS</t>
  </si>
  <si>
    <t>RADL3 BS</t>
  </si>
  <si>
    <t>SBSP3 BS</t>
  </si>
  <si>
    <t>SULA11 BS</t>
  </si>
  <si>
    <t>VIVT4 BS</t>
  </si>
  <si>
    <t>TIMP3 BS</t>
  </si>
  <si>
    <t>UGPA3 BS</t>
  </si>
  <si>
    <t>VALE3 BS</t>
  </si>
  <si>
    <t>WEGE3 BS</t>
  </si>
  <si>
    <t>AESGENER CC</t>
  </si>
  <si>
    <t>AGUAS/A CC</t>
  </si>
  <si>
    <t>CHILE CC</t>
  </si>
  <si>
    <t>BCI CC</t>
  </si>
  <si>
    <t>BSAN CC</t>
  </si>
  <si>
    <t>CENCOSUD CC</t>
  </si>
  <si>
    <t>CCU CC</t>
  </si>
  <si>
    <t>COLBUN CC</t>
  </si>
  <si>
    <t>ANDINAB CC</t>
  </si>
  <si>
    <t>CMPC CC</t>
  </si>
  <si>
    <t>COPEC CC</t>
  </si>
  <si>
    <t>ENTEL CC</t>
  </si>
  <si>
    <t>FALAB CC</t>
  </si>
  <si>
    <t>SQM/B CC</t>
  </si>
  <si>
    <t>2018 HK</t>
  </si>
  <si>
    <t>1288 HK</t>
  </si>
  <si>
    <t>753 HK</t>
  </si>
  <si>
    <t>241 HK</t>
  </si>
  <si>
    <t>1060 HK</t>
  </si>
  <si>
    <t>2600 HK</t>
  </si>
  <si>
    <t>914 HK</t>
  </si>
  <si>
    <t>2020 HK</t>
  </si>
  <si>
    <t>2357 HK</t>
  </si>
  <si>
    <t>3988 HK</t>
  </si>
  <si>
    <t>3328 HK</t>
  </si>
  <si>
    <t>694 HK</t>
  </si>
  <si>
    <t>371 HK</t>
  </si>
  <si>
    <t>392 HK</t>
  </si>
  <si>
    <t>1114 HK</t>
  </si>
  <si>
    <t>1211 HK</t>
  </si>
  <si>
    <t>1816 HK</t>
  </si>
  <si>
    <t>1359 HK</t>
  </si>
  <si>
    <t>998 HK</t>
  </si>
  <si>
    <t>552 HK</t>
  </si>
  <si>
    <t>1800 HK</t>
  </si>
  <si>
    <t>586 HK</t>
  </si>
  <si>
    <t>939 HK</t>
  </si>
  <si>
    <t>165 HK</t>
  </si>
  <si>
    <t>6818 HK</t>
  </si>
  <si>
    <t>257 HK</t>
  </si>
  <si>
    <t>6881 HK</t>
  </si>
  <si>
    <t>384 HK</t>
  </si>
  <si>
    <t>2628 HK</t>
  </si>
  <si>
    <t>916 HK</t>
  </si>
  <si>
    <t>867 HK</t>
  </si>
  <si>
    <t>2319 HK</t>
  </si>
  <si>
    <t>3968 HK</t>
  </si>
  <si>
    <t>144 HK</t>
  </si>
  <si>
    <t>1988 HK</t>
  </si>
  <si>
    <t>941 HK</t>
  </si>
  <si>
    <t>3323 HK</t>
  </si>
  <si>
    <t>2883 HK</t>
  </si>
  <si>
    <t>688 HK</t>
  </si>
  <si>
    <t>2601 HK</t>
  </si>
  <si>
    <t>386 HK</t>
  </si>
  <si>
    <t>1186 HK</t>
  </si>
  <si>
    <t>390 HK</t>
  </si>
  <si>
    <t>291 HK</t>
  </si>
  <si>
    <t>1193 HK</t>
  </si>
  <si>
    <t>1109 HK</t>
  </si>
  <si>
    <t>836 HK</t>
  </si>
  <si>
    <t>1088 HK</t>
  </si>
  <si>
    <t>3311 HK</t>
  </si>
  <si>
    <t>1055 HK</t>
  </si>
  <si>
    <t>966 HK</t>
  </si>
  <si>
    <t>728 HK</t>
  </si>
  <si>
    <t>762 HK</t>
  </si>
  <si>
    <t>2202 HK</t>
  </si>
  <si>
    <t>3618 HK</t>
  </si>
  <si>
    <t>267 HK</t>
  </si>
  <si>
    <t>6030 HK</t>
  </si>
  <si>
    <t>883 HK</t>
  </si>
  <si>
    <t>1199 HK</t>
  </si>
  <si>
    <t>2007 HK</t>
  </si>
  <si>
    <t>1766 HK</t>
  </si>
  <si>
    <t>1093 HK</t>
  </si>
  <si>
    <t>489 HK</t>
  </si>
  <si>
    <t>2688 HK</t>
  </si>
  <si>
    <t>3333 HK</t>
  </si>
  <si>
    <t>3360 HK</t>
  </si>
  <si>
    <t>656 HK</t>
  </si>
  <si>
    <t>817 HK</t>
  </si>
  <si>
    <t>3800 HK</t>
  </si>
  <si>
    <t>175 HK</t>
  </si>
  <si>
    <t>1776 HK</t>
  </si>
  <si>
    <t>493 HK</t>
  </si>
  <si>
    <t>2333 HK</t>
  </si>
  <si>
    <t>270 HK</t>
  </si>
  <si>
    <t>2238 HK</t>
  </si>
  <si>
    <t>2777 HK</t>
  </si>
  <si>
    <t>1169 HK</t>
  </si>
  <si>
    <t>1882 HK</t>
  </si>
  <si>
    <t>6837 HK</t>
  </si>
  <si>
    <t>1044 HK</t>
  </si>
  <si>
    <t>902 HK</t>
  </si>
  <si>
    <t>958 HK</t>
  </si>
  <si>
    <t>6886 HK</t>
  </si>
  <si>
    <t>1398 HK</t>
  </si>
  <si>
    <t>177 HK</t>
  </si>
  <si>
    <t>358 HK</t>
  </si>
  <si>
    <t>3888 HK</t>
  </si>
  <si>
    <t>135 HK</t>
  </si>
  <si>
    <t>992 HK</t>
  </si>
  <si>
    <t>960 HK</t>
  </si>
  <si>
    <t>1336 HK</t>
  </si>
  <si>
    <t>2689 HK</t>
  </si>
  <si>
    <t>1339 HK</t>
  </si>
  <si>
    <t>857 HK</t>
  </si>
  <si>
    <t>2328 HK</t>
  </si>
  <si>
    <t>2318 HK</t>
  </si>
  <si>
    <t>1066 HK</t>
  </si>
  <si>
    <t>2727 HK</t>
  </si>
  <si>
    <t>2196 HK</t>
  </si>
  <si>
    <t>363 HK</t>
  </si>
  <si>
    <t>2607 HK</t>
  </si>
  <si>
    <t>2313 HK</t>
  </si>
  <si>
    <t>813 HK</t>
  </si>
  <si>
    <t>1177 HK</t>
  </si>
  <si>
    <t>3377 HK</t>
  </si>
  <si>
    <t>338 HK</t>
  </si>
  <si>
    <t>1099 HK</t>
  </si>
  <si>
    <t>981 HK</t>
  </si>
  <si>
    <t>410 HK</t>
  </si>
  <si>
    <t>6808 HK</t>
  </si>
  <si>
    <t>1918 HK</t>
  </si>
  <si>
    <t>700 HK</t>
  </si>
  <si>
    <t>322 HK</t>
  </si>
  <si>
    <t>168 HK</t>
  </si>
  <si>
    <t>151 HK</t>
  </si>
  <si>
    <t>2338 HK</t>
  </si>
  <si>
    <t>1171 HK</t>
  </si>
  <si>
    <t>576 HK</t>
  </si>
  <si>
    <t>3898 HK</t>
  </si>
  <si>
    <t>2899 HK</t>
  </si>
  <si>
    <t>763 HK</t>
  </si>
  <si>
    <t>PFBCOLO CX</t>
  </si>
  <si>
    <t>CEMARGOS CX</t>
  </si>
  <si>
    <t>ECOPETL CX</t>
  </si>
  <si>
    <t>GRUPOSUR CX</t>
  </si>
  <si>
    <t>PFGRUPSU CX</t>
  </si>
  <si>
    <t>GRUPOARG CX</t>
  </si>
  <si>
    <t>PFAVAL CX</t>
  </si>
  <si>
    <t>ISA CX</t>
  </si>
  <si>
    <t>CEZ CK</t>
  </si>
  <si>
    <t>KOMB CK</t>
  </si>
  <si>
    <t>COMI EC</t>
  </si>
  <si>
    <t>GTHE EC</t>
  </si>
  <si>
    <t>ALPHA GA</t>
  </si>
  <si>
    <t>EUROB GA</t>
  </si>
  <si>
    <t>FFGRP GA</t>
  </si>
  <si>
    <t>BELA GA</t>
  </si>
  <si>
    <t>ETE GA</t>
  </si>
  <si>
    <t>OPAP GA</t>
  </si>
  <si>
    <t>HTO GA</t>
  </si>
  <si>
    <t>TPEIR GA</t>
  </si>
  <si>
    <t>TITK GA</t>
  </si>
  <si>
    <t>MOL HB</t>
  </si>
  <si>
    <t>OTP HB</t>
  </si>
  <si>
    <t>RICHT HB</t>
  </si>
  <si>
    <t>ADRO IJ</t>
  </si>
  <si>
    <t>ASII IJ</t>
  </si>
  <si>
    <t>BBCA IJ</t>
  </si>
  <si>
    <t>BDMN IJ</t>
  </si>
  <si>
    <t>BMRI IJ</t>
  </si>
  <si>
    <t>BBNI IJ</t>
  </si>
  <si>
    <t>BBRI IJ</t>
  </si>
  <si>
    <t>BSDE IJ</t>
  </si>
  <si>
    <t>CPIN IJ</t>
  </si>
  <si>
    <t>GGRM IJ</t>
  </si>
  <si>
    <t>INTP IJ</t>
  </si>
  <si>
    <t>ICBP IJ</t>
  </si>
  <si>
    <t>INDF IJ</t>
  </si>
  <si>
    <t>JSMR IJ</t>
  </si>
  <si>
    <t>KLBF IJ</t>
  </si>
  <si>
    <t>LPPF IJ</t>
  </si>
  <si>
    <t>PGAS IJ</t>
  </si>
  <si>
    <t>SMGR IJ</t>
  </si>
  <si>
    <t>SCMA IJ</t>
  </si>
  <si>
    <t>TLKM IJ</t>
  </si>
  <si>
    <t>TBIG IJ</t>
  </si>
  <si>
    <t>UNVR IJ</t>
  </si>
  <si>
    <t>UNTR IJ</t>
  </si>
  <si>
    <t>EXCL IJ</t>
  </si>
  <si>
    <t>ALFAA MM</t>
  </si>
  <si>
    <t>AMXL MM</t>
  </si>
  <si>
    <t>AC* MM</t>
  </si>
  <si>
    <t>CEMEXCPO MM</t>
  </si>
  <si>
    <t>KOFL MM</t>
  </si>
  <si>
    <t>FEMSAUBD MM</t>
  </si>
  <si>
    <t>FUNO11 MM</t>
  </si>
  <si>
    <t>GENTERA* MM</t>
  </si>
  <si>
    <t>GRUMAB MM</t>
  </si>
  <si>
    <t>GAPB MM</t>
  </si>
  <si>
    <t>ASURB MM</t>
  </si>
  <si>
    <t>BIMBOA MM</t>
  </si>
  <si>
    <t>GCARSOA1 MM</t>
  </si>
  <si>
    <t>GFNORTEO MM</t>
  </si>
  <si>
    <t>GFINBURO MM</t>
  </si>
  <si>
    <t>LALAB MM</t>
  </si>
  <si>
    <t>GMEXICOB MM</t>
  </si>
  <si>
    <t>TLEVICPO MM</t>
  </si>
  <si>
    <t>PE&amp;OLES* MM</t>
  </si>
  <si>
    <t>KIMBERA MM</t>
  </si>
  <si>
    <t>MEXCHEM* MM</t>
  </si>
  <si>
    <t>PINFRA* MM</t>
  </si>
  <si>
    <t>LIVEPOLC MM</t>
  </si>
  <si>
    <t>WALMEX* MM</t>
  </si>
  <si>
    <t>AMM MK</t>
  </si>
  <si>
    <t>ASTRO MK</t>
  </si>
  <si>
    <t>AXIATA MK</t>
  </si>
  <si>
    <t>ROTH MK</t>
  </si>
  <si>
    <t>CIMB MK</t>
  </si>
  <si>
    <t>DLG MK</t>
  </si>
  <si>
    <t>DIGI MK</t>
  </si>
  <si>
    <t>FGV MK</t>
  </si>
  <si>
    <t>GAM MK</t>
  </si>
  <si>
    <t>GENT MK</t>
  </si>
  <si>
    <t>GENM MK</t>
  </si>
  <si>
    <t>GENP MK</t>
  </si>
  <si>
    <t>HLBK MK</t>
  </si>
  <si>
    <t>HLFG MK</t>
  </si>
  <si>
    <t>IHH MK</t>
  </si>
  <si>
    <t>IJM MK</t>
  </si>
  <si>
    <t>IOI MK</t>
  </si>
  <si>
    <t>IOIPG MK</t>
  </si>
  <si>
    <t>KLK MK</t>
  </si>
  <si>
    <t>MAY MK</t>
  </si>
  <si>
    <t>MAHB MK</t>
  </si>
  <si>
    <t>MAXIS MK</t>
  </si>
  <si>
    <t>MISC MK</t>
  </si>
  <si>
    <t>PCHEM MK</t>
  </si>
  <si>
    <t>PETD MK</t>
  </si>
  <si>
    <t>PTG MK</t>
  </si>
  <si>
    <t>PEP MK</t>
  </si>
  <si>
    <t>PBK MK</t>
  </si>
  <si>
    <t>SIME MK</t>
  </si>
  <si>
    <t>T MK</t>
  </si>
  <si>
    <t>TNB MK</t>
  </si>
  <si>
    <t>UMWH MK</t>
  </si>
  <si>
    <t>WPRTS MK</t>
  </si>
  <si>
    <t>YTL MK</t>
  </si>
  <si>
    <t>YTLP MK</t>
  </si>
  <si>
    <t>AEV PM</t>
  </si>
  <si>
    <t>AP PM</t>
  </si>
  <si>
    <t>AGI PM</t>
  </si>
  <si>
    <t>AC PM</t>
  </si>
  <si>
    <t>ALI PM</t>
  </si>
  <si>
    <t>BPI PM</t>
  </si>
  <si>
    <t>BDO PM</t>
  </si>
  <si>
    <t>DMC PM</t>
  </si>
  <si>
    <t>GLO PM</t>
  </si>
  <si>
    <t>GTCAP PM</t>
  </si>
  <si>
    <t>ICT PM</t>
  </si>
  <si>
    <t>JGS PM</t>
  </si>
  <si>
    <t>JFC PM</t>
  </si>
  <si>
    <t>MEG PM</t>
  </si>
  <si>
    <t>MPI PM</t>
  </si>
  <si>
    <t>MBT PM</t>
  </si>
  <si>
    <t>TEL PM</t>
  </si>
  <si>
    <t>SM PM</t>
  </si>
  <si>
    <t>SMPH PM</t>
  </si>
  <si>
    <t>URC PM</t>
  </si>
  <si>
    <t>ALR PW</t>
  </si>
  <si>
    <t>MIL PW</t>
  </si>
  <si>
    <t>PEO PW</t>
  </si>
  <si>
    <t>BZW PW</t>
  </si>
  <si>
    <t>BHW PW</t>
  </si>
  <si>
    <t>CCC PW</t>
  </si>
  <si>
    <t>CPS PW</t>
  </si>
  <si>
    <t>ATT PW</t>
  </si>
  <si>
    <t>KGH PW</t>
  </si>
  <si>
    <t>LTS PW</t>
  </si>
  <si>
    <t>LPP PW</t>
  </si>
  <si>
    <t>MBK PW</t>
  </si>
  <si>
    <t>OPL PW</t>
  </si>
  <si>
    <t>PKO PW</t>
  </si>
  <si>
    <t>PGN PW</t>
  </si>
  <si>
    <t>PGE PW</t>
  </si>
  <si>
    <t>PKN PW</t>
  </si>
  <si>
    <t>PZU PW</t>
  </si>
  <si>
    <t>TPE PW</t>
  </si>
  <si>
    <t>MARK QD</t>
  </si>
  <si>
    <t>BRES QD</t>
  </si>
  <si>
    <t>CBQK QD</t>
  </si>
  <si>
    <t>DHBK QD</t>
  </si>
  <si>
    <t>ERES QD</t>
  </si>
  <si>
    <t>IQCD QD</t>
  </si>
  <si>
    <t>ORDS QD</t>
  </si>
  <si>
    <t>QEWS QD</t>
  </si>
  <si>
    <t>QATI QD</t>
  </si>
  <si>
    <t>QIBK QD</t>
  </si>
  <si>
    <t>QNBK QD</t>
  </si>
  <si>
    <t>ALRS RX</t>
  </si>
  <si>
    <t>GAZP RX</t>
  </si>
  <si>
    <t>LKOH RX</t>
  </si>
  <si>
    <t>MGNT LI</t>
  </si>
  <si>
    <t>MOEX RX</t>
  </si>
  <si>
    <t>GMKN RX</t>
  </si>
  <si>
    <t>NVTK LI</t>
  </si>
  <si>
    <t>ROSN RX</t>
  </si>
  <si>
    <t>HYDR RX</t>
  </si>
  <si>
    <t>SBER RX</t>
  </si>
  <si>
    <t>CHMF RX</t>
  </si>
  <si>
    <t>SNGS RX</t>
  </si>
  <si>
    <t>SNGSP RX</t>
  </si>
  <si>
    <t>TATN RX</t>
  </si>
  <si>
    <t>TRNFP RX</t>
  </si>
  <si>
    <t>VTBR RX</t>
  </si>
  <si>
    <t>ADVANC TB</t>
  </si>
  <si>
    <t>AOT TB</t>
  </si>
  <si>
    <t>BBL/F TB</t>
  </si>
  <si>
    <t>BDMS TB</t>
  </si>
  <si>
    <t>BANPU TB</t>
  </si>
  <si>
    <t>BTS TB</t>
  </si>
  <si>
    <t>BH TB</t>
  </si>
  <si>
    <t>CPN TB</t>
  </si>
  <si>
    <t>CPF TB</t>
  </si>
  <si>
    <t>CPALL TB</t>
  </si>
  <si>
    <t>DELTA TB</t>
  </si>
  <si>
    <t>EA TB</t>
  </si>
  <si>
    <t>GLOW TB</t>
  </si>
  <si>
    <t>HMPRO TB</t>
  </si>
  <si>
    <t>IVL TB</t>
  </si>
  <si>
    <t>IRPC TB</t>
  </si>
  <si>
    <t>KBANK TB</t>
  </si>
  <si>
    <t>KBANK/F TB</t>
  </si>
  <si>
    <t>KTB TB</t>
  </si>
  <si>
    <t>MINT TB</t>
  </si>
  <si>
    <t>PTT TB</t>
  </si>
  <si>
    <t>PTTEP TB</t>
  </si>
  <si>
    <t>PTTGC TB</t>
  </si>
  <si>
    <t>SCC TB</t>
  </si>
  <si>
    <t>SCB TB</t>
  </si>
  <si>
    <t>TOP TB</t>
  </si>
  <si>
    <t>TMB TB</t>
  </si>
  <si>
    <t>TRUE TB</t>
  </si>
  <si>
    <t>AKBNK TI</t>
  </si>
  <si>
    <t>AEFES TI</t>
  </si>
  <si>
    <t>ARCLK TI</t>
  </si>
  <si>
    <t>BIMAS TI</t>
  </si>
  <si>
    <t>CCOLA TI</t>
  </si>
  <si>
    <t>EKGYO TI</t>
  </si>
  <si>
    <t>EREGL TI</t>
  </si>
  <si>
    <t>FROTO TI</t>
  </si>
  <si>
    <t>KCHOL TI</t>
  </si>
  <si>
    <t>PETKM TI</t>
  </si>
  <si>
    <t>SAHOL TI</t>
  </si>
  <si>
    <t>TAVHL TI</t>
  </si>
  <si>
    <t>TOASO TI</t>
  </si>
  <si>
    <t>TUPRS TI</t>
  </si>
  <si>
    <t>THYAO TI</t>
  </si>
  <si>
    <t>TTKOM TI</t>
  </si>
  <si>
    <t>TCELL TI</t>
  </si>
  <si>
    <t>GARAN TI</t>
  </si>
  <si>
    <t>HALKB TI</t>
  </si>
  <si>
    <t>ISCTR TI</t>
  </si>
  <si>
    <t>SISE TI</t>
  </si>
  <si>
    <t>VAKBN TI</t>
  </si>
  <si>
    <t>ULKER TI</t>
  </si>
  <si>
    <t>YKBNK TI</t>
  </si>
  <si>
    <t>2353 TT</t>
  </si>
  <si>
    <t>2395 TT</t>
  </si>
  <si>
    <t>1102 TT</t>
  </si>
  <si>
    <t>3682 TT</t>
  </si>
  <si>
    <t>2357 TT</t>
  </si>
  <si>
    <t>2409 TT</t>
  </si>
  <si>
    <t>2474 TT</t>
  </si>
  <si>
    <t>2882 TT</t>
  </si>
  <si>
    <t>5871 TT</t>
  </si>
  <si>
    <t>2801 TT</t>
  </si>
  <si>
    <t>2105 TT</t>
  </si>
  <si>
    <t>2385 TT</t>
  </si>
  <si>
    <t>2610 TT</t>
  </si>
  <si>
    <t>2883 TT</t>
  </si>
  <si>
    <t>2823 TT</t>
  </si>
  <si>
    <t>2002 TT</t>
  </si>
  <si>
    <t>2412 TT</t>
  </si>
  <si>
    <t>2324 TT</t>
  </si>
  <si>
    <t>2891 TT</t>
  </si>
  <si>
    <t>2308 TT</t>
  </si>
  <si>
    <t>2884 TT</t>
  </si>
  <si>
    <t>1476 TT</t>
  </si>
  <si>
    <t>2618 TT</t>
  </si>
  <si>
    <t>2603 TT</t>
  </si>
  <si>
    <t>1402 TT</t>
  </si>
  <si>
    <t>4904 TT</t>
  </si>
  <si>
    <t>9910 TT</t>
  </si>
  <si>
    <t>2892 TT</t>
  </si>
  <si>
    <t>1326 TT</t>
  </si>
  <si>
    <t>6505 TT</t>
  </si>
  <si>
    <t>1301 TT</t>
  </si>
  <si>
    <t>1434 TT</t>
  </si>
  <si>
    <t>2354 TT</t>
  </si>
  <si>
    <t>2881 TT</t>
  </si>
  <si>
    <t>9921 TT</t>
  </si>
  <si>
    <t>2542 TT</t>
  </si>
  <si>
    <t>2049 TT</t>
  </si>
  <si>
    <t>2317 TT</t>
  </si>
  <si>
    <t>2207 TT</t>
  </si>
  <si>
    <t>2498 TT</t>
  </si>
  <si>
    <t>2880 TT</t>
  </si>
  <si>
    <t>3481 TT</t>
  </si>
  <si>
    <t>2356 TT</t>
  </si>
  <si>
    <t>3008 TT</t>
  </si>
  <si>
    <t>2301 TT</t>
  </si>
  <si>
    <t>2454 TT</t>
  </si>
  <si>
    <t>2886 TT</t>
  </si>
  <si>
    <t>1303 TT</t>
  </si>
  <si>
    <t>3034 TT</t>
  </si>
  <si>
    <t>4938 TT</t>
  </si>
  <si>
    <t>8299 TT</t>
  </si>
  <si>
    <t>9904 TT</t>
  </si>
  <si>
    <t>6239 TT</t>
  </si>
  <si>
    <t>2912 TT</t>
  </si>
  <si>
    <t>2382 TT</t>
  </si>
  <si>
    <t>2379 TT</t>
  </si>
  <si>
    <t>9945 TT</t>
  </si>
  <si>
    <t>2915 TT</t>
  </si>
  <si>
    <t>2888 TT</t>
  </si>
  <si>
    <t>2890 TT</t>
  </si>
  <si>
    <t>1227 TT</t>
  </si>
  <si>
    <t>2347 TT</t>
  </si>
  <si>
    <t>2887 TT</t>
  </si>
  <si>
    <t>2834 TT</t>
  </si>
  <si>
    <t>1101 TT</t>
  </si>
  <si>
    <t>5880 TT</t>
  </si>
  <si>
    <t>3045 TT</t>
  </si>
  <si>
    <t>2330 TT</t>
  </si>
  <si>
    <t>1504 TT</t>
  </si>
  <si>
    <t>1216 TT</t>
  </si>
  <si>
    <t>2303 TT</t>
  </si>
  <si>
    <t>5347 TT</t>
  </si>
  <si>
    <t>3231 TT</t>
  </si>
  <si>
    <t>3702 TT</t>
  </si>
  <si>
    <t>2885 TT</t>
  </si>
  <si>
    <t>4958 TT</t>
  </si>
  <si>
    <t>AMS SJ</t>
  </si>
  <si>
    <t>ANG SJ</t>
  </si>
  <si>
    <t>APN SJ</t>
  </si>
  <si>
    <t>BGA SJ</t>
  </si>
  <si>
    <t>BVT SJ</t>
  </si>
  <si>
    <t>BAT SJ</t>
  </si>
  <si>
    <t>CPI SJ</t>
  </si>
  <si>
    <t>CML SJ</t>
  </si>
  <si>
    <t>DSY SJ</t>
  </si>
  <si>
    <t>EXX SJ</t>
  </si>
  <si>
    <t>FSR SJ</t>
  </si>
  <si>
    <t>GFI SJ</t>
  </si>
  <si>
    <t>GRT SJ</t>
  </si>
  <si>
    <t>HYP SJ</t>
  </si>
  <si>
    <t>IPL SJ</t>
  </si>
  <si>
    <t>INL SJ</t>
  </si>
  <si>
    <t>LBH SJ</t>
  </si>
  <si>
    <t>LHC SJ</t>
  </si>
  <si>
    <t>MMI SJ</t>
  </si>
  <si>
    <t>MND SJ</t>
  </si>
  <si>
    <t>MTN SJ</t>
  </si>
  <si>
    <t>NPN SJ</t>
  </si>
  <si>
    <t>NED SJ</t>
  </si>
  <si>
    <t>NTC SJ</t>
  </si>
  <si>
    <t>PIK SJ</t>
  </si>
  <si>
    <t>PFG SJ</t>
  </si>
  <si>
    <t>PSG SJ</t>
  </si>
  <si>
    <t>RMI SJ</t>
  </si>
  <si>
    <t>RDF SJ</t>
  </si>
  <si>
    <t>REM SJ</t>
  </si>
  <si>
    <t>RES SJ</t>
  </si>
  <si>
    <t>RMH SJ</t>
  </si>
  <si>
    <t>SLM SJ</t>
  </si>
  <si>
    <t>SAP SJ</t>
  </si>
  <si>
    <t>SOL SJ</t>
  </si>
  <si>
    <t>SHP SJ</t>
  </si>
  <si>
    <t>SPP SJ</t>
  </si>
  <si>
    <t>SBK SJ</t>
  </si>
  <si>
    <t>TKG SJ</t>
  </si>
  <si>
    <t>TFG SJ</t>
  </si>
  <si>
    <t>TBS SJ</t>
  </si>
  <si>
    <t>TRU SJ</t>
  </si>
  <si>
    <t>VOD SJ</t>
  </si>
  <si>
    <t>WHL SJ</t>
  </si>
  <si>
    <t>ANDR AV</t>
  </si>
  <si>
    <t>EBS AV</t>
  </si>
  <si>
    <t>OMV AV</t>
  </si>
  <si>
    <t>RBI AV</t>
  </si>
  <si>
    <t>VOE AV</t>
  </si>
  <si>
    <t>AGS BB</t>
  </si>
  <si>
    <t>ABI BB</t>
  </si>
  <si>
    <t>COLR BB</t>
  </si>
  <si>
    <t>GBLB BB</t>
  </si>
  <si>
    <t>KBC BB</t>
  </si>
  <si>
    <t>PROX BB</t>
  </si>
  <si>
    <t>SOLB BB</t>
  </si>
  <si>
    <t>TNET BB</t>
  </si>
  <si>
    <t>UCB BB</t>
  </si>
  <si>
    <t>UMI BB</t>
  </si>
  <si>
    <t>BARN SE</t>
  </si>
  <si>
    <t>EMSN SE</t>
  </si>
  <si>
    <t>LISP SE</t>
  </si>
  <si>
    <t>PARG SE</t>
  </si>
  <si>
    <t>SCHN SE</t>
  </si>
  <si>
    <t>UHRN SE</t>
  </si>
  <si>
    <t>SPSN SE</t>
  </si>
  <si>
    <t>ADS GY</t>
  </si>
  <si>
    <t>ALV GY</t>
  </si>
  <si>
    <t>BAS GY</t>
  </si>
  <si>
    <t>BAYN GY</t>
  </si>
  <si>
    <t>BEI GY</t>
  </si>
  <si>
    <t>BMW GY</t>
  </si>
  <si>
    <t>BMW3 GY</t>
  </si>
  <si>
    <t>BNR GY</t>
  </si>
  <si>
    <t>CBK GY</t>
  </si>
  <si>
    <t>CON GY</t>
  </si>
  <si>
    <t>DAI GY</t>
  </si>
  <si>
    <t>DBK GY</t>
  </si>
  <si>
    <t>DPW GY</t>
  </si>
  <si>
    <t>DTE GY</t>
  </si>
  <si>
    <t>DWNI GY</t>
  </si>
  <si>
    <t>EOAN GY</t>
  </si>
  <si>
    <t>EVK GY</t>
  </si>
  <si>
    <t>FRA GY</t>
  </si>
  <si>
    <t>FRE GY</t>
  </si>
  <si>
    <t>FME GY</t>
  </si>
  <si>
    <t>FPE3 GY</t>
  </si>
  <si>
    <t>G1A GY</t>
  </si>
  <si>
    <t>HNR1 GY</t>
  </si>
  <si>
    <t>HEI GY</t>
  </si>
  <si>
    <t>HEN GY</t>
  </si>
  <si>
    <t>HEN3 GY</t>
  </si>
  <si>
    <t>BOSS GY</t>
  </si>
  <si>
    <t>IFX GY</t>
  </si>
  <si>
    <t>SDF GY</t>
  </si>
  <si>
    <t>LXS GY</t>
  </si>
  <si>
    <t>LHA GY</t>
  </si>
  <si>
    <t>MAN GY</t>
  </si>
  <si>
    <t>MRK GY</t>
  </si>
  <si>
    <t>MUV2 GY</t>
  </si>
  <si>
    <t>OSR GY</t>
  </si>
  <si>
    <t>PAH3 GY</t>
  </si>
  <si>
    <t>PSM GY</t>
  </si>
  <si>
    <t>QIA GY</t>
  </si>
  <si>
    <t>RRTL GY</t>
  </si>
  <si>
    <t>RWE GY</t>
  </si>
  <si>
    <t>SAP GY</t>
  </si>
  <si>
    <t>SIE GY</t>
  </si>
  <si>
    <t>SPR GY</t>
  </si>
  <si>
    <t>SY1 GY</t>
  </si>
  <si>
    <t>O2D GY</t>
  </si>
  <si>
    <t>TKA GY</t>
  </si>
  <si>
    <t>UTDI GY</t>
  </si>
  <si>
    <t>VOW GY</t>
  </si>
  <si>
    <t>VOW3 GY</t>
  </si>
  <si>
    <t>MAERSKA DC</t>
  </si>
  <si>
    <t>MAERSKB DC</t>
  </si>
  <si>
    <t>CARLB DC</t>
  </si>
  <si>
    <t>COLOB DC</t>
  </si>
  <si>
    <t>DANSKE DC</t>
  </si>
  <si>
    <t>DSV DC</t>
  </si>
  <si>
    <t>ISS DC</t>
  </si>
  <si>
    <t>NOVOB DC</t>
  </si>
  <si>
    <t>NZYMB DC</t>
  </si>
  <si>
    <t>PNDORA DC</t>
  </si>
  <si>
    <t>TRYG DC</t>
  </si>
  <si>
    <t>VWS DC</t>
  </si>
  <si>
    <t>WDH DC</t>
  </si>
  <si>
    <t>ABE SQ</t>
  </si>
  <si>
    <t>ACS SQ</t>
  </si>
  <si>
    <t>AENA SQ</t>
  </si>
  <si>
    <t>AMS SQ</t>
  </si>
  <si>
    <t>SAB SQ</t>
  </si>
  <si>
    <t>SAN SQ</t>
  </si>
  <si>
    <t>BKIA SQ</t>
  </si>
  <si>
    <t>BKT SQ</t>
  </si>
  <si>
    <t>BBVA SQ</t>
  </si>
  <si>
    <t>CABK SQ</t>
  </si>
  <si>
    <t>ENG SQ</t>
  </si>
  <si>
    <t>ELE SQ</t>
  </si>
  <si>
    <t>FER SQ</t>
  </si>
  <si>
    <t>GAS SQ</t>
  </si>
  <si>
    <t>GRF SQ</t>
  </si>
  <si>
    <t>IBE SQ</t>
  </si>
  <si>
    <t>ITX SQ</t>
  </si>
  <si>
    <t>IAG SQ</t>
  </si>
  <si>
    <t>MAP SQ</t>
  </si>
  <si>
    <t>REE SQ</t>
  </si>
  <si>
    <t>REP SQ</t>
  </si>
  <si>
    <t>TEF SQ</t>
  </si>
  <si>
    <t>KNEBV FH</t>
  </si>
  <si>
    <t>NESTE FH</t>
  </si>
  <si>
    <t>NOKIA FH</t>
  </si>
  <si>
    <t>NRE1V FH</t>
  </si>
  <si>
    <t>ORNBV FH</t>
  </si>
  <si>
    <t>STERV FH</t>
  </si>
  <si>
    <t>WRT1V FH</t>
  </si>
  <si>
    <t>AC FP</t>
  </si>
  <si>
    <t>ADP FP</t>
  </si>
  <si>
    <t>AI FP</t>
  </si>
  <si>
    <t>AIR FP</t>
  </si>
  <si>
    <t>ALO FP</t>
  </si>
  <si>
    <t>MT NA</t>
  </si>
  <si>
    <t>AKE FP</t>
  </si>
  <si>
    <t>ATO FP</t>
  </si>
  <si>
    <t>CS FP</t>
  </si>
  <si>
    <t>BB FP</t>
  </si>
  <si>
    <t>BNP FP</t>
  </si>
  <si>
    <t>BOL FP</t>
  </si>
  <si>
    <t>EN FP</t>
  </si>
  <si>
    <t>BVI FP</t>
  </si>
  <si>
    <t>CAP FP</t>
  </si>
  <si>
    <t>CA FP</t>
  </si>
  <si>
    <t>CO FP</t>
  </si>
  <si>
    <t>CNP FP</t>
  </si>
  <si>
    <t>ACA FP</t>
  </si>
  <si>
    <t>BN FP</t>
  </si>
  <si>
    <t>DSY FP</t>
  </si>
  <si>
    <t>EDEN FP</t>
  </si>
  <si>
    <t>EDF FP</t>
  </si>
  <si>
    <t>ENGI FP</t>
  </si>
  <si>
    <t>EI FP</t>
  </si>
  <si>
    <t>RF FP</t>
  </si>
  <si>
    <t>ETL FP</t>
  </si>
  <si>
    <t>FDR FP</t>
  </si>
  <si>
    <t>GFC FP</t>
  </si>
  <si>
    <t>GET FP</t>
  </si>
  <si>
    <t>RMS FP</t>
  </si>
  <si>
    <t>ICAD FP</t>
  </si>
  <si>
    <t>ILD FP</t>
  </si>
  <si>
    <t>NK FP</t>
  </si>
  <si>
    <t>ING FP</t>
  </si>
  <si>
    <t>DEC FP</t>
  </si>
  <si>
    <t>KER FP</t>
  </si>
  <si>
    <t>LI FP</t>
  </si>
  <si>
    <t>OR FP</t>
  </si>
  <si>
    <t>MMB FP</t>
  </si>
  <si>
    <t>LR FP</t>
  </si>
  <si>
    <t>MC FP</t>
  </si>
  <si>
    <t>ML FP</t>
  </si>
  <si>
    <t>KN FP</t>
  </si>
  <si>
    <t>ORA FP</t>
  </si>
  <si>
    <t>RI FP</t>
  </si>
  <si>
    <t>UG FP</t>
  </si>
  <si>
    <t>PUB FP</t>
  </si>
  <si>
    <t>RCO FP</t>
  </si>
  <si>
    <t>RNO FP</t>
  </si>
  <si>
    <t>RXL FP</t>
  </si>
  <si>
    <t>SAF FP</t>
  </si>
  <si>
    <t>SGO FP</t>
  </si>
  <si>
    <t>SAN FP</t>
  </si>
  <si>
    <t>SU FP</t>
  </si>
  <si>
    <t>SCR FP</t>
  </si>
  <si>
    <t>SESG FP</t>
  </si>
  <si>
    <t>GLE FP</t>
  </si>
  <si>
    <t>SW FP</t>
  </si>
  <si>
    <t>STM FP</t>
  </si>
  <si>
    <t>SEV FP</t>
  </si>
  <si>
    <t>HO FP</t>
  </si>
  <si>
    <t>FP FP</t>
  </si>
  <si>
    <t>UL NA</t>
  </si>
  <si>
    <t>FR FP</t>
  </si>
  <si>
    <t>VIE FP</t>
  </si>
  <si>
    <t>DG FP</t>
  </si>
  <si>
    <t>VIV FP</t>
  </si>
  <si>
    <t>MF FP</t>
  </si>
  <si>
    <t>III LN</t>
  </si>
  <si>
    <t>ADM LN</t>
  </si>
  <si>
    <t>AAL LN</t>
  </si>
  <si>
    <t>ANTO LN</t>
  </si>
  <si>
    <t>AHT LN</t>
  </si>
  <si>
    <t>ABF LN</t>
  </si>
  <si>
    <t>AZN LN</t>
  </si>
  <si>
    <t>AV/ LN</t>
  </si>
  <si>
    <t>BAB LN</t>
  </si>
  <si>
    <t>BA/ LN</t>
  </si>
  <si>
    <t>BARC LN</t>
  </si>
  <si>
    <t>BDEV LN</t>
  </si>
  <si>
    <t>BLT LN</t>
  </si>
  <si>
    <t>BP/ LN</t>
  </si>
  <si>
    <t>BATS LN</t>
  </si>
  <si>
    <t>BLND LN</t>
  </si>
  <si>
    <t>BT/A LN</t>
  </si>
  <si>
    <t>BNZL LN</t>
  </si>
  <si>
    <t>BRBY LN</t>
  </si>
  <si>
    <t>CCL LN</t>
  </si>
  <si>
    <t>CNA LN</t>
  </si>
  <si>
    <t>COB LN</t>
  </si>
  <si>
    <t>CCH LN</t>
  </si>
  <si>
    <t>CPG LN</t>
  </si>
  <si>
    <t>CRDA LN</t>
  </si>
  <si>
    <t>DGE LN</t>
  </si>
  <si>
    <t>DLG LN</t>
  </si>
  <si>
    <t>EZJ LN</t>
  </si>
  <si>
    <t>EXPN LN</t>
  </si>
  <si>
    <t>FRES LN</t>
  </si>
  <si>
    <t>GFS LN</t>
  </si>
  <si>
    <t>GSK LN</t>
  </si>
  <si>
    <t>GLEN LN</t>
  </si>
  <si>
    <t>HMSO LN</t>
  </si>
  <si>
    <t>HL/ LN</t>
  </si>
  <si>
    <t>HSBA LN</t>
  </si>
  <si>
    <t>IMI LN</t>
  </si>
  <si>
    <t>IHG LN</t>
  </si>
  <si>
    <t>ITRK LN</t>
  </si>
  <si>
    <t>INVP LN</t>
  </si>
  <si>
    <t>ITV LN</t>
  </si>
  <si>
    <t>JMAT LN</t>
  </si>
  <si>
    <t>KGF LN</t>
  </si>
  <si>
    <t>LAND LN</t>
  </si>
  <si>
    <t>LGEN LN</t>
  </si>
  <si>
    <t>LLOY LN</t>
  </si>
  <si>
    <t>LSE LN</t>
  </si>
  <si>
    <t>MKS LN</t>
  </si>
  <si>
    <t>MGGT LN</t>
  </si>
  <si>
    <t>MERL LN</t>
  </si>
  <si>
    <t>MNDI LN</t>
  </si>
  <si>
    <t>MRW LN</t>
  </si>
  <si>
    <t>NG/ LN</t>
  </si>
  <si>
    <t>NXT LN</t>
  </si>
  <si>
    <t>OML LN</t>
  </si>
  <si>
    <t>PSON LN</t>
  </si>
  <si>
    <t>PSN LN</t>
  </si>
  <si>
    <t>PRU LN</t>
  </si>
  <si>
    <t>RRS LN</t>
  </si>
  <si>
    <t>RB/ LN</t>
  </si>
  <si>
    <t>REL LN</t>
  </si>
  <si>
    <t>RIO LN</t>
  </si>
  <si>
    <t>RR/ LN</t>
  </si>
  <si>
    <t>RBS LN</t>
  </si>
  <si>
    <t>RDSA LN</t>
  </si>
  <si>
    <t>RDSB LN</t>
  </si>
  <si>
    <t>RMG LN</t>
  </si>
  <si>
    <t>RSA LN</t>
  </si>
  <si>
    <t>SGE LN</t>
  </si>
  <si>
    <t>SBRY LN</t>
  </si>
  <si>
    <t>SDR LN</t>
  </si>
  <si>
    <t>SGRO LN</t>
  </si>
  <si>
    <t>SVT LN</t>
  </si>
  <si>
    <t>SHP LN</t>
  </si>
  <si>
    <t>SKY LN</t>
  </si>
  <si>
    <t>SN/ LN</t>
  </si>
  <si>
    <t>SMIN LN</t>
  </si>
  <si>
    <t>SSE LN</t>
  </si>
  <si>
    <t>STJ LN</t>
  </si>
  <si>
    <t>STAN LN</t>
  </si>
  <si>
    <t>TW/ LN</t>
  </si>
  <si>
    <t>TSCO LN</t>
  </si>
  <si>
    <t>TPK LN</t>
  </si>
  <si>
    <t>TUI LN</t>
  </si>
  <si>
    <t>ULVR LN</t>
  </si>
  <si>
    <t>UU/ LN</t>
  </si>
  <si>
    <t>VOD LN</t>
  </si>
  <si>
    <t>WEIR LN</t>
  </si>
  <si>
    <t>WTB LN</t>
  </si>
  <si>
    <t>WPP LN</t>
  </si>
  <si>
    <t>1299 HK</t>
  </si>
  <si>
    <t>522 HK</t>
  </si>
  <si>
    <t>23 HK</t>
  </si>
  <si>
    <t>2388 HK</t>
  </si>
  <si>
    <t>1038 HK</t>
  </si>
  <si>
    <t>1113 HK</t>
  </si>
  <si>
    <t>1 HK</t>
  </si>
  <si>
    <t>2 HK</t>
  </si>
  <si>
    <t>142 HK</t>
  </si>
  <si>
    <t>27 HK</t>
  </si>
  <si>
    <t>101 HK</t>
  </si>
  <si>
    <t>11 HK</t>
  </si>
  <si>
    <t>12 HK</t>
  </si>
  <si>
    <t>6823 HK</t>
  </si>
  <si>
    <t>3 HK</t>
  </si>
  <si>
    <t>388 HK</t>
  </si>
  <si>
    <t>14 HK</t>
  </si>
  <si>
    <t>683 HK</t>
  </si>
  <si>
    <t>494 HK</t>
  </si>
  <si>
    <t>823 HK</t>
  </si>
  <si>
    <t>2282 HK</t>
  </si>
  <si>
    <t>66 HK</t>
  </si>
  <si>
    <t>17 HK</t>
  </si>
  <si>
    <t>659 HK</t>
  </si>
  <si>
    <t>8 HK</t>
  </si>
  <si>
    <t>6 HK</t>
  </si>
  <si>
    <t>1928 HK</t>
  </si>
  <si>
    <t>69 HK</t>
  </si>
  <si>
    <t>83 HK</t>
  </si>
  <si>
    <t>880 HK</t>
  </si>
  <si>
    <t>16 HK</t>
  </si>
  <si>
    <t>19 HK</t>
  </si>
  <si>
    <t>1972 HK</t>
  </si>
  <si>
    <t>669 HK</t>
  </si>
  <si>
    <t>288 HK</t>
  </si>
  <si>
    <t>4 HK</t>
  </si>
  <si>
    <t>20 HK</t>
  </si>
  <si>
    <t>1128 HK</t>
  </si>
  <si>
    <t>551 HK</t>
  </si>
  <si>
    <t>CRH ID</t>
  </si>
  <si>
    <t>KYG ID</t>
  </si>
  <si>
    <t>RYA ID</t>
  </si>
  <si>
    <t>AZRG IT</t>
  </si>
  <si>
    <t>POLI IT</t>
  </si>
  <si>
    <t>LUMI IT</t>
  </si>
  <si>
    <t>BEZQ IT</t>
  </si>
  <si>
    <t>ICL IT</t>
  </si>
  <si>
    <t>MZTF IT</t>
  </si>
  <si>
    <t>NICE IT</t>
  </si>
  <si>
    <t>G IM</t>
  </si>
  <si>
    <t>ATL IM</t>
  </si>
  <si>
    <t>CNHI IM</t>
  </si>
  <si>
    <t>ENEL IM</t>
  </si>
  <si>
    <t>ENI IM</t>
  </si>
  <si>
    <t>EXO IM</t>
  </si>
  <si>
    <t>FCA IM</t>
  </si>
  <si>
    <t>ISP IM</t>
  </si>
  <si>
    <t>ISPR IM</t>
  </si>
  <si>
    <t>LUX IM</t>
  </si>
  <si>
    <t>MB IM</t>
  </si>
  <si>
    <t>PRY IM</t>
  </si>
  <si>
    <t>SRG IM</t>
  </si>
  <si>
    <t>TIT IM</t>
  </si>
  <si>
    <t>TITR IM</t>
  </si>
  <si>
    <t>TEN IM</t>
  </si>
  <si>
    <t>TRN IM</t>
  </si>
  <si>
    <t>UCG IM</t>
  </si>
  <si>
    <t>US IM</t>
  </si>
  <si>
    <t>AGN NA</t>
  </si>
  <si>
    <t>AKZA NA</t>
  </si>
  <si>
    <t>ATC NA</t>
  </si>
  <si>
    <t>ASML NA</t>
  </si>
  <si>
    <t>BOKA NA</t>
  </si>
  <si>
    <t>HEIO NA</t>
  </si>
  <si>
    <t>HEIA NA</t>
  </si>
  <si>
    <t>INGA NA</t>
  </si>
  <si>
    <t>DSM NA</t>
  </si>
  <si>
    <t>KPN NA</t>
  </si>
  <si>
    <t>PHIA NA</t>
  </si>
  <si>
    <t>VPK NA</t>
  </si>
  <si>
    <t>NN NA</t>
  </si>
  <si>
    <t>RAND NA</t>
  </si>
  <si>
    <t>REN NA</t>
  </si>
  <si>
    <t>UNA NA</t>
  </si>
  <si>
    <t>WKL NA</t>
  </si>
  <si>
    <t>DNB NO</t>
  </si>
  <si>
    <t>GJF NO</t>
  </si>
  <si>
    <t>NHY NO</t>
  </si>
  <si>
    <t>ORK NO</t>
  </si>
  <si>
    <t>STL NO</t>
  </si>
  <si>
    <t>TEL NO</t>
  </si>
  <si>
    <t>YAR NO</t>
  </si>
  <si>
    <t>AIA NZ</t>
  </si>
  <si>
    <t>FBU NZ</t>
  </si>
  <si>
    <t>MEL NZ</t>
  </si>
  <si>
    <t>RYM NZ</t>
  </si>
  <si>
    <t>SPK NZ</t>
  </si>
  <si>
    <t>EDP PL</t>
  </si>
  <si>
    <t>GALP PL</t>
  </si>
  <si>
    <t>JMT PL</t>
  </si>
  <si>
    <t>ALFA SS</t>
  </si>
  <si>
    <t>ASSAB SS</t>
  </si>
  <si>
    <t>ATCOA SS</t>
  </si>
  <si>
    <t>ATCOB SS</t>
  </si>
  <si>
    <t>BOL SS</t>
  </si>
  <si>
    <t>ELUXB SS</t>
  </si>
  <si>
    <t>ERICB SS</t>
  </si>
  <si>
    <t>GETIB SS</t>
  </si>
  <si>
    <t>HMB SS</t>
  </si>
  <si>
    <t>HEXAB SS</t>
  </si>
  <si>
    <t>HUSQB SS</t>
  </si>
  <si>
    <t>ICA SS</t>
  </si>
  <si>
    <t>INDUC SS</t>
  </si>
  <si>
    <t>INVEB SS</t>
  </si>
  <si>
    <t>KINVB SS</t>
  </si>
  <si>
    <t>LUPE SS</t>
  </si>
  <si>
    <t>MIC SS</t>
  </si>
  <si>
    <t>NDA SS</t>
  </si>
  <si>
    <t>SAND SS</t>
  </si>
  <si>
    <t>SECUB SS</t>
  </si>
  <si>
    <t>SEBA SS</t>
  </si>
  <si>
    <t>SKAB SS</t>
  </si>
  <si>
    <t>SKFB SS</t>
  </si>
  <si>
    <t>SHBA SS</t>
  </si>
  <si>
    <t>SWEDA SS</t>
  </si>
  <si>
    <t>SWMA SS</t>
  </si>
  <si>
    <t>TEL2B SS</t>
  </si>
  <si>
    <t>VOLVB SS</t>
  </si>
  <si>
    <t>AREIT SP</t>
  </si>
  <si>
    <t>CAPL SP</t>
  </si>
  <si>
    <t>CCT SP</t>
  </si>
  <si>
    <t>CT SP</t>
  </si>
  <si>
    <t>CIT SP</t>
  </si>
  <si>
    <t>CD SP</t>
  </si>
  <si>
    <t>DBS SP</t>
  </si>
  <si>
    <t>GENS SP</t>
  </si>
  <si>
    <t>GGR SP</t>
  </si>
  <si>
    <t>HPHT SP</t>
  </si>
  <si>
    <t>JCNC SP</t>
  </si>
  <si>
    <t>KEP SP</t>
  </si>
  <si>
    <t>OCBC SP</t>
  </si>
  <si>
    <t>SCI SP</t>
  </si>
  <si>
    <t>SIA SP</t>
  </si>
  <si>
    <t>SGX SP</t>
  </si>
  <si>
    <t>SPH SP</t>
  </si>
  <si>
    <t>STE SP</t>
  </si>
  <si>
    <t>ST SP</t>
  </si>
  <si>
    <t>STH SP</t>
  </si>
  <si>
    <t>SUN SP</t>
  </si>
  <si>
    <t>UOB SP</t>
  </si>
  <si>
    <t>UOL SP</t>
  </si>
  <si>
    <t>WIL SP</t>
  </si>
  <si>
    <t>YZJSGD SP</t>
  </si>
  <si>
    <t>BVN US</t>
  </si>
  <si>
    <t>BAP US</t>
  </si>
  <si>
    <t>SCCO US</t>
  </si>
  <si>
    <t>MBT US</t>
  </si>
  <si>
    <t>MMM US</t>
  </si>
  <si>
    <t>ABT US</t>
  </si>
  <si>
    <t>ABBV US</t>
  </si>
  <si>
    <t>ACN US</t>
  </si>
  <si>
    <t>AYI US</t>
  </si>
  <si>
    <t>AAP US</t>
  </si>
  <si>
    <t>AES US</t>
  </si>
  <si>
    <t>AET US</t>
  </si>
  <si>
    <t>AMG US</t>
  </si>
  <si>
    <t>AFL US</t>
  </si>
  <si>
    <t>AGCO US</t>
  </si>
  <si>
    <t>A US</t>
  </si>
  <si>
    <t>APD US</t>
  </si>
  <si>
    <t>ALB US</t>
  </si>
  <si>
    <t>Y US</t>
  </si>
  <si>
    <t>AGN US</t>
  </si>
  <si>
    <t>ADS US</t>
  </si>
  <si>
    <t>LNT US</t>
  </si>
  <si>
    <t>ALL US</t>
  </si>
  <si>
    <t>ALLY US</t>
  </si>
  <si>
    <t>MO US</t>
  </si>
  <si>
    <t>AEE US</t>
  </si>
  <si>
    <t>AEP US</t>
  </si>
  <si>
    <t>AXP US</t>
  </si>
  <si>
    <t>AIG US</t>
  </si>
  <si>
    <t>AMT US</t>
  </si>
  <si>
    <t>AWK US</t>
  </si>
  <si>
    <t>AMP US</t>
  </si>
  <si>
    <t>ABC US</t>
  </si>
  <si>
    <t>AME US</t>
  </si>
  <si>
    <t>APH US</t>
  </si>
  <si>
    <t>APC US</t>
  </si>
  <si>
    <t>NLY US</t>
  </si>
  <si>
    <t>AR US</t>
  </si>
  <si>
    <t>ANTM US</t>
  </si>
  <si>
    <t>AON US</t>
  </si>
  <si>
    <t>APA US</t>
  </si>
  <si>
    <t>ARMK US</t>
  </si>
  <si>
    <t>ADM US</t>
  </si>
  <si>
    <t>ARW US</t>
  </si>
  <si>
    <t>AIZ US</t>
  </si>
  <si>
    <t>T US</t>
  </si>
  <si>
    <t>ALV US</t>
  </si>
  <si>
    <t>AN US</t>
  </si>
  <si>
    <t>AZO US</t>
  </si>
  <si>
    <t>AVB US</t>
  </si>
  <si>
    <t>AVY US</t>
  </si>
  <si>
    <t>AVT US</t>
  </si>
  <si>
    <t>AXTA US</t>
  </si>
  <si>
    <t>AXS US</t>
  </si>
  <si>
    <t>BLL US</t>
  </si>
  <si>
    <t>BK US</t>
  </si>
  <si>
    <t>BAC US</t>
  </si>
  <si>
    <t>BAX US</t>
  </si>
  <si>
    <t>BBT US</t>
  </si>
  <si>
    <t>BDX US</t>
  </si>
  <si>
    <t>WRB US</t>
  </si>
  <si>
    <t>BRK/B US</t>
  </si>
  <si>
    <t>BBY US</t>
  </si>
  <si>
    <t>BLK US</t>
  </si>
  <si>
    <t>HRB US</t>
  </si>
  <si>
    <t>BA US</t>
  </si>
  <si>
    <t>BWA US</t>
  </si>
  <si>
    <t>BXP US</t>
  </si>
  <si>
    <t>BSX US</t>
  </si>
  <si>
    <t>BMY US</t>
  </si>
  <si>
    <t>BRX US</t>
  </si>
  <si>
    <t>BF/B US</t>
  </si>
  <si>
    <t>BG US</t>
  </si>
  <si>
    <t>COG US</t>
  </si>
  <si>
    <t>CPT US</t>
  </si>
  <si>
    <t>CPB US</t>
  </si>
  <si>
    <t>COF US</t>
  </si>
  <si>
    <t>CAH US</t>
  </si>
  <si>
    <t>KMX US</t>
  </si>
  <si>
    <t>CCL US</t>
  </si>
  <si>
    <t>CAT US</t>
  </si>
  <si>
    <t>CBS US</t>
  </si>
  <si>
    <t>CE US</t>
  </si>
  <si>
    <t>CNC US</t>
  </si>
  <si>
    <t>CNP US</t>
  </si>
  <si>
    <t>CTL US</t>
  </si>
  <si>
    <t>CF US</t>
  </si>
  <si>
    <t>CVX US</t>
  </si>
  <si>
    <t>CMG US</t>
  </si>
  <si>
    <t>CB US</t>
  </si>
  <si>
    <t>CHD US</t>
  </si>
  <si>
    <t>CI US</t>
  </si>
  <si>
    <t>XEC US</t>
  </si>
  <si>
    <t>CIT US</t>
  </si>
  <si>
    <t>C US</t>
  </si>
  <si>
    <t>CFG US</t>
  </si>
  <si>
    <t>CLX US</t>
  </si>
  <si>
    <t>CMS US</t>
  </si>
  <si>
    <t>KO US</t>
  </si>
  <si>
    <t>CL US</t>
  </si>
  <si>
    <t>CMA US</t>
  </si>
  <si>
    <t>CAG US</t>
  </si>
  <si>
    <t>CXO US</t>
  </si>
  <si>
    <t>COP US</t>
  </si>
  <si>
    <t>ED US</t>
  </si>
  <si>
    <t>STZ US</t>
  </si>
  <si>
    <t>CLR US</t>
  </si>
  <si>
    <t>COO US</t>
  </si>
  <si>
    <t>GLW US</t>
  </si>
  <si>
    <t>CCI US</t>
  </si>
  <si>
    <t>CCK US</t>
  </si>
  <si>
    <t>CSX US</t>
  </si>
  <si>
    <t>CMI US</t>
  </si>
  <si>
    <t>CVS US</t>
  </si>
  <si>
    <t>DHR US</t>
  </si>
  <si>
    <t>DRI US</t>
  </si>
  <si>
    <t>DVA US</t>
  </si>
  <si>
    <t>DE US</t>
  </si>
  <si>
    <t>DAL US</t>
  </si>
  <si>
    <t>DVN US</t>
  </si>
  <si>
    <t>DLR US</t>
  </si>
  <si>
    <t>DFS US</t>
  </si>
  <si>
    <t>DIS US</t>
  </si>
  <si>
    <t>DG US</t>
  </si>
  <si>
    <t>D US</t>
  </si>
  <si>
    <t>DOV US</t>
  </si>
  <si>
    <t>DPS US</t>
  </si>
  <si>
    <t>DTE US</t>
  </si>
  <si>
    <t>DUK US</t>
  </si>
  <si>
    <t>DRE US</t>
  </si>
  <si>
    <t>EMN US</t>
  </si>
  <si>
    <t>ETN US</t>
  </si>
  <si>
    <t>EV US</t>
  </si>
  <si>
    <t>ECL US</t>
  </si>
  <si>
    <t>EIX US</t>
  </si>
  <si>
    <t>EW US</t>
  </si>
  <si>
    <t>EMR US</t>
  </si>
  <si>
    <t>ETR US</t>
  </si>
  <si>
    <t>EVHC US</t>
  </si>
  <si>
    <t>EOG US</t>
  </si>
  <si>
    <t>EQT US</t>
  </si>
  <si>
    <t>EFX US</t>
  </si>
  <si>
    <t>EQR US</t>
  </si>
  <si>
    <t>ESS US</t>
  </si>
  <si>
    <t>EL US</t>
  </si>
  <si>
    <t>RE US</t>
  </si>
  <si>
    <t>ES US</t>
  </si>
  <si>
    <t>EXC US</t>
  </si>
  <si>
    <t>EXR US</t>
  </si>
  <si>
    <t>XOM US</t>
  </si>
  <si>
    <t>FRT US</t>
  </si>
  <si>
    <t>FDX US</t>
  </si>
  <si>
    <t>FIS US</t>
  </si>
  <si>
    <t>FRC US</t>
  </si>
  <si>
    <t>FE US</t>
  </si>
  <si>
    <t>FLT US</t>
  </si>
  <si>
    <t>FLS US</t>
  </si>
  <si>
    <t>FLR US</t>
  </si>
  <si>
    <t>FMC US</t>
  </si>
  <si>
    <t>FTI US</t>
  </si>
  <si>
    <t>FNF US</t>
  </si>
  <si>
    <t>F US</t>
  </si>
  <si>
    <t>FBHS US</t>
  </si>
  <si>
    <t>BEN US</t>
  </si>
  <si>
    <t>FCX US</t>
  </si>
  <si>
    <t>AJG US</t>
  </si>
  <si>
    <t>GPS US</t>
  </si>
  <si>
    <t>IT US</t>
  </si>
  <si>
    <t>GD US</t>
  </si>
  <si>
    <t>GE US</t>
  </si>
  <si>
    <t>GGP US</t>
  </si>
  <si>
    <t>GIS US</t>
  </si>
  <si>
    <t>GM US</t>
  </si>
  <si>
    <t>GPC US</t>
  </si>
  <si>
    <t>GS US</t>
  </si>
  <si>
    <t>GWW US</t>
  </si>
  <si>
    <t>HAL US</t>
  </si>
  <si>
    <t>HBI US</t>
  </si>
  <si>
    <t>HOG US</t>
  </si>
  <si>
    <t>HRS US</t>
  </si>
  <si>
    <t>HIG US</t>
  </si>
  <si>
    <t>HCA US</t>
  </si>
  <si>
    <t>HCP US</t>
  </si>
  <si>
    <t>HP US</t>
  </si>
  <si>
    <t>HSY US</t>
  </si>
  <si>
    <t>HES US</t>
  </si>
  <si>
    <t>HPQ US</t>
  </si>
  <si>
    <t>HLT US</t>
  </si>
  <si>
    <t>HFC US</t>
  </si>
  <si>
    <t>HD US</t>
  </si>
  <si>
    <t>HON US</t>
  </si>
  <si>
    <t>HRL US</t>
  </si>
  <si>
    <t>DHI US</t>
  </si>
  <si>
    <t>HST US</t>
  </si>
  <si>
    <t>HUM US</t>
  </si>
  <si>
    <t>IBM US</t>
  </si>
  <si>
    <t>ITW US</t>
  </si>
  <si>
    <t>IR US</t>
  </si>
  <si>
    <t>ICE US</t>
  </si>
  <si>
    <t>IP US</t>
  </si>
  <si>
    <t>IPG US</t>
  </si>
  <si>
    <t>IFF US</t>
  </si>
  <si>
    <t>IVZ US</t>
  </si>
  <si>
    <t>IRM US</t>
  </si>
  <si>
    <t>JEC US</t>
  </si>
  <si>
    <t>SJM US</t>
  </si>
  <si>
    <t>JNJ US</t>
  </si>
  <si>
    <t>JCI US</t>
  </si>
  <si>
    <t>JLL US</t>
  </si>
  <si>
    <t>JPM US</t>
  </si>
  <si>
    <t>JNPR US</t>
  </si>
  <si>
    <t>KSU US</t>
  </si>
  <si>
    <t>K US</t>
  </si>
  <si>
    <t>KEY US</t>
  </si>
  <si>
    <t>KMB US</t>
  </si>
  <si>
    <t>KIM US</t>
  </si>
  <si>
    <t>KMI US</t>
  </si>
  <si>
    <t>KSS US</t>
  </si>
  <si>
    <t>KR US</t>
  </si>
  <si>
    <t>LB US</t>
  </si>
  <si>
    <t>LLL US</t>
  </si>
  <si>
    <t>LH US</t>
  </si>
  <si>
    <t>LVS US</t>
  </si>
  <si>
    <t>LEA US</t>
  </si>
  <si>
    <t>LEG US</t>
  </si>
  <si>
    <t>LEN US</t>
  </si>
  <si>
    <t>LUK US</t>
  </si>
  <si>
    <t>LPT US</t>
  </si>
  <si>
    <t>LLY US</t>
  </si>
  <si>
    <t>LNC US</t>
  </si>
  <si>
    <t>LMT US</t>
  </si>
  <si>
    <t>L US</t>
  </si>
  <si>
    <t>LOW US</t>
  </si>
  <si>
    <t>LYB US</t>
  </si>
  <si>
    <t>MTB US</t>
  </si>
  <si>
    <t>MAC US</t>
  </si>
  <si>
    <t>M US</t>
  </si>
  <si>
    <t>MAN US</t>
  </si>
  <si>
    <t>MRO US</t>
  </si>
  <si>
    <t>MPC US</t>
  </si>
  <si>
    <t>MMC US</t>
  </si>
  <si>
    <t>MLM US</t>
  </si>
  <si>
    <t>MAS US</t>
  </si>
  <si>
    <t>MA US</t>
  </si>
  <si>
    <t>MKC US</t>
  </si>
  <si>
    <t>MCD US</t>
  </si>
  <si>
    <t>MCK US</t>
  </si>
  <si>
    <t>MDT US</t>
  </si>
  <si>
    <t>MRK US</t>
  </si>
  <si>
    <t>MET US</t>
  </si>
  <si>
    <t>MTD US</t>
  </si>
  <si>
    <t>MGM US</t>
  </si>
  <si>
    <t>KORS US</t>
  </si>
  <si>
    <t>MHK US</t>
  </si>
  <si>
    <t>TAP US</t>
  </si>
  <si>
    <t>MON US</t>
  </si>
  <si>
    <t>MCO US</t>
  </si>
  <si>
    <t>MS US</t>
  </si>
  <si>
    <t>MOS US</t>
  </si>
  <si>
    <t>MSI US</t>
  </si>
  <si>
    <t>NOV US</t>
  </si>
  <si>
    <t>NYCB US</t>
  </si>
  <si>
    <t>NWL US</t>
  </si>
  <si>
    <t>NEM US</t>
  </si>
  <si>
    <t>NEE US</t>
  </si>
  <si>
    <t>NLSN US</t>
  </si>
  <si>
    <t>NKE US</t>
  </si>
  <si>
    <t>NBL US</t>
  </si>
  <si>
    <t>JWN US</t>
  </si>
  <si>
    <t>NSC US</t>
  </si>
  <si>
    <t>NOC US</t>
  </si>
  <si>
    <t>NUE US</t>
  </si>
  <si>
    <t>OXY US</t>
  </si>
  <si>
    <t>OGE US</t>
  </si>
  <si>
    <t>OMC US</t>
  </si>
  <si>
    <t>OKE US</t>
  </si>
  <si>
    <t>ORCL US</t>
  </si>
  <si>
    <t>PCG US</t>
  </si>
  <si>
    <t>PKG US</t>
  </si>
  <si>
    <t>PANW US</t>
  </si>
  <si>
    <t>PH US</t>
  </si>
  <si>
    <t>PNR US</t>
  </si>
  <si>
    <t>PEP US</t>
  </si>
  <si>
    <t>PRGO US</t>
  </si>
  <si>
    <t>PFE US</t>
  </si>
  <si>
    <t>PM US</t>
  </si>
  <si>
    <t>PSX US</t>
  </si>
  <si>
    <t>PNW US</t>
  </si>
  <si>
    <t>PXD US</t>
  </si>
  <si>
    <t>PNC US</t>
  </si>
  <si>
    <t>PII US</t>
  </si>
  <si>
    <t>PPG US</t>
  </si>
  <si>
    <t>PPL US</t>
  </si>
  <si>
    <t>PX US</t>
  </si>
  <si>
    <t>PFG US</t>
  </si>
  <si>
    <t>PG US</t>
  </si>
  <si>
    <t>PGR US</t>
  </si>
  <si>
    <t>PLD US</t>
  </si>
  <si>
    <t>PRU US</t>
  </si>
  <si>
    <t>PEG US</t>
  </si>
  <si>
    <t>PSA US</t>
  </si>
  <si>
    <t>PHM US</t>
  </si>
  <si>
    <t>PVH US</t>
  </si>
  <si>
    <t>DGX US</t>
  </si>
  <si>
    <t>RL US</t>
  </si>
  <si>
    <t>RRC US</t>
  </si>
  <si>
    <t>RJF US</t>
  </si>
  <si>
    <t>RTN US</t>
  </si>
  <si>
    <t>O US</t>
  </si>
  <si>
    <t>RHT US</t>
  </si>
  <si>
    <t>REG US</t>
  </si>
  <si>
    <t>RF US</t>
  </si>
  <si>
    <t>RNR US</t>
  </si>
  <si>
    <t>RSG US</t>
  </si>
  <si>
    <t>RMD US</t>
  </si>
  <si>
    <t>RHI US</t>
  </si>
  <si>
    <t>ROK US</t>
  </si>
  <si>
    <t>COL US</t>
  </si>
  <si>
    <t>ROP US</t>
  </si>
  <si>
    <t>RCL US</t>
  </si>
  <si>
    <t>CRM US</t>
  </si>
  <si>
    <t>SCG US</t>
  </si>
  <si>
    <t>SLB US</t>
  </si>
  <si>
    <t>SCHW US</t>
  </si>
  <si>
    <t>SEE US</t>
  </si>
  <si>
    <t>SRE US</t>
  </si>
  <si>
    <t>ST US</t>
  </si>
  <si>
    <t>NOW US</t>
  </si>
  <si>
    <t>SHW US</t>
  </si>
  <si>
    <t>SPG US</t>
  </si>
  <si>
    <t>SLG US</t>
  </si>
  <si>
    <t>SNA US</t>
  </si>
  <si>
    <t>SO US</t>
  </si>
  <si>
    <t>LUV US</t>
  </si>
  <si>
    <t>S US</t>
  </si>
  <si>
    <t>SWK US</t>
  </si>
  <si>
    <t>STT US</t>
  </si>
  <si>
    <t>SYK US</t>
  </si>
  <si>
    <t>STI US</t>
  </si>
  <si>
    <t>SYF US</t>
  </si>
  <si>
    <t>SYY US</t>
  </si>
  <si>
    <t>TMUS US</t>
  </si>
  <si>
    <t>TGT US</t>
  </si>
  <si>
    <t>AMTD US</t>
  </si>
  <si>
    <t>TEL US</t>
  </si>
  <si>
    <t>TXT US</t>
  </si>
  <si>
    <t>TMO US</t>
  </si>
  <si>
    <t>TIF US</t>
  </si>
  <si>
    <t>TWX US</t>
  </si>
  <si>
    <t>TJX US</t>
  </si>
  <si>
    <t>TOL US</t>
  </si>
  <si>
    <t>TMK US</t>
  </si>
  <si>
    <t>TSS US</t>
  </si>
  <si>
    <t>TDG US</t>
  </si>
  <si>
    <t>TRV US</t>
  </si>
  <si>
    <t>TWTR US</t>
  </si>
  <si>
    <t>TSN US</t>
  </si>
  <si>
    <t>UDR US</t>
  </si>
  <si>
    <t>UA US</t>
  </si>
  <si>
    <t>UNP US</t>
  </si>
  <si>
    <t>UAL US</t>
  </si>
  <si>
    <t>UPS US</t>
  </si>
  <si>
    <t>URI US</t>
  </si>
  <si>
    <t>UTX US</t>
  </si>
  <si>
    <t>UNH US</t>
  </si>
  <si>
    <t>UHS US</t>
  </si>
  <si>
    <t>UNM US</t>
  </si>
  <si>
    <t>USB US</t>
  </si>
  <si>
    <t>VLO US</t>
  </si>
  <si>
    <t>VAR US</t>
  </si>
  <si>
    <t>VTR US</t>
  </si>
  <si>
    <t>VER US</t>
  </si>
  <si>
    <t>VZ US</t>
  </si>
  <si>
    <t>VFC US</t>
  </si>
  <si>
    <t>V US</t>
  </si>
  <si>
    <t>VMW US</t>
  </si>
  <si>
    <t>VNO US</t>
  </si>
  <si>
    <t>VOYA US</t>
  </si>
  <si>
    <t>VMC US</t>
  </si>
  <si>
    <t>WBC US</t>
  </si>
  <si>
    <t>WAB US</t>
  </si>
  <si>
    <t>WMT US</t>
  </si>
  <si>
    <t>WM US</t>
  </si>
  <si>
    <t>WAT US</t>
  </si>
  <si>
    <t>WEC US</t>
  </si>
  <si>
    <t>WFC US</t>
  </si>
  <si>
    <t>WU US</t>
  </si>
  <si>
    <t>WRK US</t>
  </si>
  <si>
    <t>WY US</t>
  </si>
  <si>
    <t>WHR US</t>
  </si>
  <si>
    <t>WMB US</t>
  </si>
  <si>
    <t>WDAY US</t>
  </si>
  <si>
    <t>WYN US</t>
  </si>
  <si>
    <t>XEL US</t>
  </si>
  <si>
    <t>XRX US</t>
  </si>
  <si>
    <t>XL US</t>
  </si>
  <si>
    <t>XYL US</t>
  </si>
  <si>
    <t>YUM US</t>
  </si>
  <si>
    <t>ZBH US</t>
  </si>
  <si>
    <t>ZTS US</t>
  </si>
  <si>
    <t>FOXA US</t>
  </si>
  <si>
    <t>FOX US</t>
  </si>
  <si>
    <t>ATVI US</t>
  </si>
  <si>
    <t>ADBE US</t>
  </si>
  <si>
    <t>AKAM US</t>
  </si>
  <si>
    <t>ALXN US</t>
  </si>
  <si>
    <t>ALKS US</t>
  </si>
  <si>
    <t>AMZN US</t>
  </si>
  <si>
    <t>AAL US</t>
  </si>
  <si>
    <t>AGNC US</t>
  </si>
  <si>
    <t>AMGN US</t>
  </si>
  <si>
    <t>ADI US</t>
  </si>
  <si>
    <t>ANSS US</t>
  </si>
  <si>
    <t>AAPL US</t>
  </si>
  <si>
    <t>AMAT US</t>
  </si>
  <si>
    <t>ACGL US</t>
  </si>
  <si>
    <t>ADSK US</t>
  </si>
  <si>
    <t>ADP US</t>
  </si>
  <si>
    <t>AVGO US</t>
  </si>
  <si>
    <t>BIIB US</t>
  </si>
  <si>
    <t>BMRN US</t>
  </si>
  <si>
    <t>CA US</t>
  </si>
  <si>
    <t>CDK US</t>
  </si>
  <si>
    <t>CELG US</t>
  </si>
  <si>
    <t>CERN US</t>
  </si>
  <si>
    <t>CHRW US</t>
  </si>
  <si>
    <t>CHTR US</t>
  </si>
  <si>
    <t>CINF US</t>
  </si>
  <si>
    <t>CTAS US</t>
  </si>
  <si>
    <t>CSCO US</t>
  </si>
  <si>
    <t>CTXS US</t>
  </si>
  <si>
    <t>CME US</t>
  </si>
  <si>
    <t>CTSH US</t>
  </si>
  <si>
    <t>CMCSA US</t>
  </si>
  <si>
    <t>COST US</t>
  </si>
  <si>
    <t>XRAY US</t>
  </si>
  <si>
    <t>DISCA US</t>
  </si>
  <si>
    <t>DISCK US</t>
  </si>
  <si>
    <t>DISH US</t>
  </si>
  <si>
    <t>DLTR US</t>
  </si>
  <si>
    <t>ETFC US</t>
  </si>
  <si>
    <t>EBAY US</t>
  </si>
  <si>
    <t>EA US</t>
  </si>
  <si>
    <t>EQIX US</t>
  </si>
  <si>
    <t>EXPE US</t>
  </si>
  <si>
    <t>EXPD US</t>
  </si>
  <si>
    <t>ESRX US</t>
  </si>
  <si>
    <t>FFIV US</t>
  </si>
  <si>
    <t>FB US</t>
  </si>
  <si>
    <t>FAST US</t>
  </si>
  <si>
    <t>FITB US</t>
  </si>
  <si>
    <t>FISV US</t>
  </si>
  <si>
    <t>FLEX US</t>
  </si>
  <si>
    <t>FLIR US</t>
  </si>
  <si>
    <t>GRMN US</t>
  </si>
  <si>
    <t>GILD US</t>
  </si>
  <si>
    <t>GT US</t>
  </si>
  <si>
    <t>GOOGL US</t>
  </si>
  <si>
    <t>GOOG US</t>
  </si>
  <si>
    <t>HAS US</t>
  </si>
  <si>
    <t>HSIC US</t>
  </si>
  <si>
    <t>HOLX US</t>
  </si>
  <si>
    <t>JBHT US</t>
  </si>
  <si>
    <t>HBAN US</t>
  </si>
  <si>
    <t>ILMN US</t>
  </si>
  <si>
    <t>INCY US</t>
  </si>
  <si>
    <t>INTC US</t>
  </si>
  <si>
    <t>INTU US</t>
  </si>
  <si>
    <t>ISRG US</t>
  </si>
  <si>
    <t>JAZZ US</t>
  </si>
  <si>
    <t>KLAC US</t>
  </si>
  <si>
    <t>KHC US</t>
  </si>
  <si>
    <t>LRCX US</t>
  </si>
  <si>
    <t>LBTYA US</t>
  </si>
  <si>
    <t>LBTYK US</t>
  </si>
  <si>
    <t>LKQ US</t>
  </si>
  <si>
    <t>LULU US</t>
  </si>
  <si>
    <t>MAR US</t>
  </si>
  <si>
    <t>MRVL US</t>
  </si>
  <si>
    <t>MAT US</t>
  </si>
  <si>
    <t>MXIM US</t>
  </si>
  <si>
    <t>MCHP US</t>
  </si>
  <si>
    <t>MU US</t>
  </si>
  <si>
    <t>MSFT US</t>
  </si>
  <si>
    <t>MDLZ US</t>
  </si>
  <si>
    <t>MNST US</t>
  </si>
  <si>
    <t>MYL US</t>
  </si>
  <si>
    <t>NDAQ US</t>
  </si>
  <si>
    <t>NTAP US</t>
  </si>
  <si>
    <t>NFLX US</t>
  </si>
  <si>
    <t>NWSA US</t>
  </si>
  <si>
    <t>NTRS US</t>
  </si>
  <si>
    <t>NCLH US</t>
  </si>
  <si>
    <t>NVDA US</t>
  </si>
  <si>
    <t>ORLY US</t>
  </si>
  <si>
    <t>PCAR US</t>
  </si>
  <si>
    <t>PAYX US</t>
  </si>
  <si>
    <t>PYPL US</t>
  </si>
  <si>
    <t>PBCT US</t>
  </si>
  <si>
    <t>TROW US</t>
  </si>
  <si>
    <t>QRVO US</t>
  </si>
  <si>
    <t>QCOM US</t>
  </si>
  <si>
    <t>REGN US</t>
  </si>
  <si>
    <t>ROST US</t>
  </si>
  <si>
    <t>SBAC US</t>
  </si>
  <si>
    <t>STX US</t>
  </si>
  <si>
    <t>SEIC US</t>
  </si>
  <si>
    <t>SIRI US</t>
  </si>
  <si>
    <t>SWKS US</t>
  </si>
  <si>
    <t>SPLK US</t>
  </si>
  <si>
    <t>SBUX US</t>
  </si>
  <si>
    <t>SRCL US</t>
  </si>
  <si>
    <t>SYMC US</t>
  </si>
  <si>
    <t>SNPS US</t>
  </si>
  <si>
    <t>TSLA US</t>
  </si>
  <si>
    <t>TXN US</t>
  </si>
  <si>
    <t>TSCO US</t>
  </si>
  <si>
    <t>TRMB US</t>
  </si>
  <si>
    <t>TRIP US</t>
  </si>
  <si>
    <t>ULTA US</t>
  </si>
  <si>
    <t>UTHR US</t>
  </si>
  <si>
    <t>VRSN US</t>
  </si>
  <si>
    <t>VRSK US</t>
  </si>
  <si>
    <t>VRTX US</t>
  </si>
  <si>
    <t>VIAB US</t>
  </si>
  <si>
    <t>WBA US</t>
  </si>
  <si>
    <t>WDC US</t>
  </si>
  <si>
    <t>WYNN US</t>
  </si>
  <si>
    <t>XLNX US</t>
  </si>
  <si>
    <t>Z US</t>
  </si>
  <si>
    <t>LNG US</t>
  </si>
  <si>
    <t>AEM CN</t>
  </si>
  <si>
    <t>ATD/B CN</t>
  </si>
  <si>
    <t>ALA CN</t>
  </si>
  <si>
    <t>ARX CN</t>
  </si>
  <si>
    <t>ACO/X CN</t>
  </si>
  <si>
    <t>BMO CN</t>
  </si>
  <si>
    <t>BNS CN</t>
  </si>
  <si>
    <t>ABX CN</t>
  </si>
  <si>
    <t>BCE CN</t>
  </si>
  <si>
    <t>BB CN</t>
  </si>
  <si>
    <t>BBD/B CN</t>
  </si>
  <si>
    <t>BAM/A CN</t>
  </si>
  <si>
    <t>CAE CN</t>
  </si>
  <si>
    <t>CCO CN</t>
  </si>
  <si>
    <t>CM CN</t>
  </si>
  <si>
    <t>CNQ CN</t>
  </si>
  <si>
    <t>CNR CN</t>
  </si>
  <si>
    <t>CTC/A CN</t>
  </si>
  <si>
    <t>CU CN</t>
  </si>
  <si>
    <t>CVE CN</t>
  </si>
  <si>
    <t>GIB/A CN</t>
  </si>
  <si>
    <t>CIX CN</t>
  </si>
  <si>
    <t>CSU CN</t>
  </si>
  <si>
    <t>CP CN</t>
  </si>
  <si>
    <t>CPG CN</t>
  </si>
  <si>
    <t>DOL CN</t>
  </si>
  <si>
    <t>EMP/A CN</t>
  </si>
  <si>
    <t>ENB CN</t>
  </si>
  <si>
    <t>ECA CN</t>
  </si>
  <si>
    <t>FFH CN</t>
  </si>
  <si>
    <t>FTT CN</t>
  </si>
  <si>
    <t>FCR CN</t>
  </si>
  <si>
    <t>FM CN</t>
  </si>
  <si>
    <t>FTS CN</t>
  </si>
  <si>
    <t>FNV CN</t>
  </si>
  <si>
    <t>GIL CN</t>
  </si>
  <si>
    <t>G CN</t>
  </si>
  <si>
    <t>GWO CN</t>
  </si>
  <si>
    <t>HR-U CN</t>
  </si>
  <si>
    <t>HSE CN</t>
  </si>
  <si>
    <t>IGM CN</t>
  </si>
  <si>
    <t>IMO CN</t>
  </si>
  <si>
    <t>IAG CN</t>
  </si>
  <si>
    <t>IFC CN</t>
  </si>
  <si>
    <t>IPL CN</t>
  </si>
  <si>
    <t>PJC/A CN</t>
  </si>
  <si>
    <t>KEY CN</t>
  </si>
  <si>
    <t>K CN</t>
  </si>
  <si>
    <t>L CN</t>
  </si>
  <si>
    <t>MG CN</t>
  </si>
  <si>
    <t>MFC CN</t>
  </si>
  <si>
    <t>MX CN</t>
  </si>
  <si>
    <t>MRU CN</t>
  </si>
  <si>
    <t>NA CN</t>
  </si>
  <si>
    <t>PPL CN</t>
  </si>
  <si>
    <t>POW CN</t>
  </si>
  <si>
    <t>PWF CN</t>
  </si>
  <si>
    <t>PSK CN</t>
  </si>
  <si>
    <t>QSR CN</t>
  </si>
  <si>
    <t>REI-U CN</t>
  </si>
  <si>
    <t>RCI/B CN</t>
  </si>
  <si>
    <t>RY CN</t>
  </si>
  <si>
    <t>SAP CN</t>
  </si>
  <si>
    <t>SJR/B CN</t>
  </si>
  <si>
    <t>SNC CN</t>
  </si>
  <si>
    <t>SLF CN</t>
  </si>
  <si>
    <t>SU CN</t>
  </si>
  <si>
    <t>T CN</t>
  </si>
  <si>
    <t>TRI CN</t>
  </si>
  <si>
    <t>TD CN</t>
  </si>
  <si>
    <t>TOU CN</t>
  </si>
  <si>
    <t>TRP CN</t>
  </si>
  <si>
    <t>TRQ CN</t>
  </si>
  <si>
    <t>VRX CN</t>
  </si>
  <si>
    <t>VET CN</t>
  </si>
  <si>
    <t>WFT CN</t>
  </si>
  <si>
    <t>WN CN</t>
  </si>
  <si>
    <t>Funding</t>
  </si>
  <si>
    <t>Sh Decrease</t>
  </si>
  <si>
    <t>Addition</t>
  </si>
  <si>
    <t>Sh Increase</t>
  </si>
  <si>
    <t>Float Increase</t>
  </si>
  <si>
    <t>Float Decrease</t>
  </si>
  <si>
    <t>Deletion</t>
  </si>
  <si>
    <t>B0LX3Y2</t>
  </si>
  <si>
    <t>B291WY5</t>
  </si>
  <si>
    <t>BQWJP56</t>
  </si>
  <si>
    <t>B01RM25</t>
  </si>
  <si>
    <t>BG7ZWY7</t>
  </si>
  <si>
    <t>B00FM86</t>
  </si>
  <si>
    <t>B00FM53</t>
  </si>
  <si>
    <t>B9N3SQ0</t>
  </si>
  <si>
    <t>B4V5RY4</t>
  </si>
  <si>
    <t>B1RYG58</t>
  </si>
  <si>
    <t>B0774N4</t>
  </si>
  <si>
    <t>B1YBRG0</t>
  </si>
  <si>
    <t>B614LY3</t>
  </si>
  <si>
    <t>B0P72G5</t>
  </si>
  <si>
    <t>B019KX8</t>
  </si>
  <si>
    <t>B0D7494</t>
  </si>
  <si>
    <t>B16FPG6</t>
  </si>
  <si>
    <t>B128R96</t>
  </si>
  <si>
    <t>B04M7D3</t>
  </si>
  <si>
    <t>B2QY968</t>
  </si>
  <si>
    <t>B037HR3</t>
  </si>
  <si>
    <t>B1V74X7</t>
  </si>
  <si>
    <t>BJ0K6Z9</t>
  </si>
  <si>
    <t>B08K3S0</t>
  </si>
  <si>
    <t>B0CGYD6</t>
  </si>
  <si>
    <t>B1FRH89</t>
  </si>
  <si>
    <t>B23DZG0</t>
  </si>
  <si>
    <t>B014K55</t>
  </si>
  <si>
    <t>B1H6R62</t>
  </si>
  <si>
    <t>B5VGS74</t>
  </si>
  <si>
    <t>B0498T7</t>
  </si>
  <si>
    <t>B4LHBQ0</t>
  </si>
  <si>
    <t>B7FQV64</t>
  </si>
  <si>
    <t>B1YCHL8</t>
  </si>
  <si>
    <t>B27WYK0</t>
  </si>
  <si>
    <t>B3ZCNF7</t>
  </si>
  <si>
    <t>B0FHTN1</t>
  </si>
  <si>
    <t>B83J214</t>
  </si>
  <si>
    <t>B00R3L2</t>
  </si>
  <si>
    <t>B85LKS1</t>
  </si>
  <si>
    <t>B60LZR6</t>
  </si>
  <si>
    <t>B04KNF1</t>
  </si>
  <si>
    <t>BRXVS60</t>
  </si>
  <si>
    <t>BPYM749</t>
  </si>
  <si>
    <t>B1YVKN8</t>
  </si>
  <si>
    <t>B154564</t>
  </si>
  <si>
    <t>B0B8Z29</t>
  </si>
  <si>
    <t>B01YCG0</t>
  </si>
  <si>
    <t>BSBMM04</t>
  </si>
  <si>
    <t>BGY6SV2</t>
  </si>
  <si>
    <t>B1W0JF2</t>
  </si>
  <si>
    <t>B1HVJ16</t>
  </si>
  <si>
    <t>B1JKTQ6</t>
  </si>
  <si>
    <t>BH7HM06</t>
  </si>
  <si>
    <t>B0LMTQ3</t>
  </si>
  <si>
    <t>B5NRRJ0</t>
  </si>
  <si>
    <t>B92NYF2</t>
  </si>
  <si>
    <t>B4Q2TX3</t>
  </si>
  <si>
    <t>B6WY993</t>
  </si>
  <si>
    <t>B01B1L9</t>
  </si>
  <si>
    <t>B1DYPZ5</t>
  </si>
  <si>
    <t>B57JY24</t>
  </si>
  <si>
    <t>B0Y91C1</t>
  </si>
  <si>
    <t>B2Q5H56</t>
  </si>
  <si>
    <t>B2PFVH7</t>
  </si>
  <si>
    <t>B297KM7</t>
  </si>
  <si>
    <t>B09N7M0</t>
  </si>
  <si>
    <t>B0BM5T8</t>
  </si>
  <si>
    <t>BN320P8</t>
  </si>
  <si>
    <t>B4Q1Y57</t>
  </si>
  <si>
    <t>B6SPB49</t>
  </si>
  <si>
    <t>B00G0S5</t>
  </si>
  <si>
    <t>B1VKYN6</t>
  </si>
  <si>
    <t>B2R2ZC9</t>
  </si>
  <si>
    <t>B0PH5N3</t>
  </si>
  <si>
    <t>B63DLB5</t>
  </si>
  <si>
    <t>B1Z7FX0</t>
  </si>
  <si>
    <t>B23TGR6</t>
  </si>
  <si>
    <t>B28XTR4</t>
  </si>
  <si>
    <t>BW4NKK8</t>
  </si>
  <si>
    <t>B01Z8S7</t>
  </si>
  <si>
    <t>B433995</t>
  </si>
  <si>
    <t>B19H8Y8</t>
  </si>
  <si>
    <t>B1TL3R8</t>
  </si>
  <si>
    <t>B1L2RC2</t>
  </si>
  <si>
    <t>B71SXC4</t>
  </si>
  <si>
    <t>B4WTBY3</t>
  </si>
  <si>
    <t>BWVFT00</t>
  </si>
  <si>
    <t>B1G1QD8</t>
  </si>
  <si>
    <t>B27WRM3</t>
  </si>
  <si>
    <t>B56KLY9</t>
  </si>
  <si>
    <t>B5730Z1</t>
  </si>
  <si>
    <t>B0WC2B8</t>
  </si>
  <si>
    <t>B8RZJZ1</t>
  </si>
  <si>
    <t>B01FLR7</t>
  </si>
  <si>
    <t>B07J656</t>
  </si>
  <si>
    <t>B8XBQ96</t>
  </si>
  <si>
    <t>B4Q4CJ6</t>
  </si>
  <si>
    <t>B0MP1B0</t>
  </si>
  <si>
    <t>B16YNS1</t>
  </si>
  <si>
    <t>B00XSF9</t>
  </si>
  <si>
    <t>B24CVP7</t>
  </si>
  <si>
    <t>B3ZVDV0</t>
  </si>
  <si>
    <t>B27WLD2</t>
  </si>
  <si>
    <t>B3MPN59</t>
  </si>
  <si>
    <t>B4XRPN3</t>
  </si>
  <si>
    <t>BMMV2K8</t>
  </si>
  <si>
    <t>B2Q14Z3</t>
  </si>
  <si>
    <t>B1L3XL6</t>
  </si>
  <si>
    <t>B04KP88</t>
  </si>
  <si>
    <t>BJ62LW1</t>
  </si>
  <si>
    <t>B89Z692</t>
  </si>
  <si>
    <t>B2473N4</t>
  </si>
  <si>
    <t>BMSK715</t>
  </si>
  <si>
    <t>B4ZRC96</t>
  </si>
  <si>
    <t>B8SGSP6</t>
  </si>
  <si>
    <t>B66Y3W0</t>
  </si>
  <si>
    <t>B1VZ1Q3</t>
  </si>
  <si>
    <t>B681D63</t>
  </si>
  <si>
    <t>B01NXT7</t>
  </si>
  <si>
    <t>BC9ZH86</t>
  </si>
  <si>
    <t>B3BQFC4</t>
  </si>
  <si>
    <t>B800MQ5</t>
  </si>
  <si>
    <t>B01C1P6</t>
  </si>
  <si>
    <t>B2RJPM0</t>
  </si>
  <si>
    <t>B4LD3M8</t>
  </si>
  <si>
    <t>B28T1S7</t>
  </si>
  <si>
    <t>B7311V6</t>
  </si>
  <si>
    <t>B8HWJY1</t>
  </si>
  <si>
    <t>BD4T6W7</t>
  </si>
  <si>
    <t>B4MW045</t>
  </si>
  <si>
    <t>B0LD0W9</t>
  </si>
  <si>
    <t>B28XXH2</t>
  </si>
  <si>
    <t>B09QQ11</t>
  </si>
  <si>
    <t>BCRWL65</t>
  </si>
  <si>
    <t>B2QKXW0</t>
  </si>
  <si>
    <t>B0C1DM3</t>
  </si>
  <si>
    <t>B6SNRV2</t>
  </si>
  <si>
    <t>B92P9G4</t>
  </si>
  <si>
    <t>B01NFV3</t>
  </si>
  <si>
    <t>B011108</t>
  </si>
  <si>
    <t>B4Z9XF5</t>
  </si>
  <si>
    <t>B1BDGY0</t>
  </si>
  <si>
    <t>B0GWF48</t>
  </si>
  <si>
    <t>BSZ2BY7</t>
  </si>
  <si>
    <t>B1MP4H4</t>
  </si>
  <si>
    <t>B98CG57</t>
  </si>
  <si>
    <t>B0JGGP5</t>
  </si>
  <si>
    <t>B0166K8</t>
  </si>
  <si>
    <t>B8F8822</t>
  </si>
  <si>
    <t>B1S34K5</t>
  </si>
  <si>
    <t>B037HF1</t>
  </si>
  <si>
    <t>B058J56</t>
  </si>
  <si>
    <t>B1S7225</t>
  </si>
  <si>
    <t>B15T569</t>
  </si>
  <si>
    <t>BSQCB24</t>
  </si>
  <si>
    <t>B01NPJ1</t>
  </si>
  <si>
    <t>B611LV1</t>
  </si>
  <si>
    <t>B6Z1L73</t>
  </si>
  <si>
    <t>BWFGD63</t>
  </si>
  <si>
    <t>B01GZF6</t>
  </si>
  <si>
    <t>B0L0W35</t>
  </si>
  <si>
    <t>B1638D8</t>
  </si>
  <si>
    <t>B15SK50</t>
  </si>
  <si>
    <t>B3S98W7</t>
  </si>
  <si>
    <t>B0C5YV1</t>
  </si>
  <si>
    <t>BSXN8K7</t>
  </si>
  <si>
    <t>B2492F5</t>
  </si>
  <si>
    <t>B68N347</t>
  </si>
  <si>
    <t>B682TF7</t>
  </si>
  <si>
    <t>B01RJV3</t>
  </si>
  <si>
    <t>B0RNRF5</t>
  </si>
  <si>
    <t>B7T5KQ0</t>
  </si>
  <si>
    <t>B613DJ9</t>
  </si>
  <si>
    <t>B00LR01</t>
  </si>
  <si>
    <t>B62B9W7</t>
  </si>
  <si>
    <t>B0V3XR5</t>
  </si>
  <si>
    <t>B01LXY6</t>
  </si>
  <si>
    <t>B3LF565</t>
  </si>
  <si>
    <t>B3DF0Y6</t>
  </si>
  <si>
    <t>B29ZGV2</t>
  </si>
  <si>
    <t>B3N3363</t>
  </si>
  <si>
    <t>B01VZN9</t>
  </si>
  <si>
    <t>B39Z8G8</t>
  </si>
  <si>
    <t>B0WGPZ5</t>
  </si>
  <si>
    <t>B1WQQ48</t>
  </si>
  <si>
    <t>B12C0T9</t>
  </si>
  <si>
    <t>BRS2KY0</t>
  </si>
  <si>
    <t>B39Z8L3</t>
  </si>
  <si>
    <t>B232R05</t>
  </si>
  <si>
    <t>B04PZG1</t>
  </si>
  <si>
    <t>BSP5RP9</t>
  </si>
  <si>
    <t>B671GT8</t>
  </si>
  <si>
    <t>BHWQZW1</t>
  </si>
  <si>
    <t>B0ZV104</t>
  </si>
  <si>
    <t>BFNXZM7</t>
  </si>
  <si>
    <t>BW1YVH8</t>
  </si>
  <si>
    <t>B03J9L7</t>
  </si>
  <si>
    <t>B7W5GK3</t>
  </si>
  <si>
    <t>B2QZGV5</t>
  </si>
  <si>
    <t>B00MRS2</t>
  </si>
  <si>
    <t>B8L1DR5</t>
  </si>
  <si>
    <t>B1VXJL8</t>
  </si>
  <si>
    <t>B1VXKN7</t>
  </si>
  <si>
    <t>B83X6P8</t>
  </si>
  <si>
    <t>B1Y3WG1</t>
  </si>
  <si>
    <t>BH7JFJ2</t>
  </si>
  <si>
    <t>B5387L5</t>
  </si>
  <si>
    <t>B5KQGT3</t>
  </si>
  <si>
    <t>B012W42</t>
  </si>
  <si>
    <t>B7GJ601</t>
  </si>
  <si>
    <t>B29TTR1</t>
  </si>
  <si>
    <t>BDFM1K8</t>
  </si>
  <si>
    <t>B01GQS6</t>
  </si>
  <si>
    <t>B1Z9Q99</t>
  </si>
  <si>
    <t>B09JBT3</t>
  </si>
  <si>
    <t>B5VJH76</t>
  </si>
  <si>
    <t>B77H110</t>
  </si>
  <si>
    <t>B1L8838</t>
  </si>
  <si>
    <t>B068DB9</t>
  </si>
  <si>
    <t>B8W8F13</t>
  </si>
  <si>
    <t>B04QR13</t>
  </si>
  <si>
    <t>B2QRCM4</t>
  </si>
  <si>
    <t>B3B61Y8</t>
  </si>
  <si>
    <t>B0B8Z41</t>
  </si>
  <si>
    <t>B03NGS5</t>
  </si>
  <si>
    <t>B0L9113</t>
  </si>
  <si>
    <t>B544PW9</t>
  </si>
  <si>
    <t>B63DG21</t>
  </si>
  <si>
    <t>B5P7L41</t>
  </si>
  <si>
    <t>B0VR7W0</t>
  </si>
  <si>
    <t>B0YTG26</t>
  </si>
  <si>
    <t>B2PWTM9</t>
  </si>
  <si>
    <t>B6QPBP2</t>
  </si>
  <si>
    <t>B59L4L7</t>
  </si>
  <si>
    <t>B59SNS8</t>
  </si>
  <si>
    <t>B2QKYZ0</t>
  </si>
  <si>
    <t>B9GFHQ6</t>
  </si>
  <si>
    <t>B5B1TX2</t>
  </si>
  <si>
    <t>B0DK750</t>
  </si>
  <si>
    <t>B59SS16</t>
  </si>
  <si>
    <t>B58HDC0</t>
  </si>
  <si>
    <t>B5B9C59</t>
  </si>
  <si>
    <t>B5BHQP1</t>
  </si>
  <si>
    <t>B5BHR47</t>
  </si>
  <si>
    <t>B59BXN2</t>
  </si>
  <si>
    <t>B59NHY7</t>
  </si>
  <si>
    <t>B5B1TP4</t>
  </si>
  <si>
    <t>BLZGSL6</t>
  </si>
  <si>
    <t>BJFHBV6</t>
  </si>
  <si>
    <t>B0166D1</t>
  </si>
  <si>
    <t>B6SR7L4</t>
  </si>
  <si>
    <t>B4V9B00</t>
  </si>
  <si>
    <t>B08YDG0</t>
  </si>
  <si>
    <t>B9L4K70</t>
  </si>
  <si>
    <t>B074394</t>
  </si>
  <si>
    <t>B5VSK29</t>
  </si>
  <si>
    <t>B018C06</t>
  </si>
  <si>
    <t>B1359K1</t>
  </si>
  <si>
    <t>B67QFW9</t>
  </si>
  <si>
    <t>B0300P1</t>
  </si>
  <si>
    <t>B03MN70</t>
  </si>
  <si>
    <t>B03MNV4</t>
  </si>
  <si>
    <t>B03MP18</t>
  </si>
  <si>
    <t>B0D0006</t>
  </si>
  <si>
    <t>B058ZV4</t>
  </si>
  <si>
    <t>B586565</t>
  </si>
  <si>
    <t>B03MS97</t>
  </si>
  <si>
    <t>B03MSR5</t>
  </si>
  <si>
    <t>B03MVJ8</t>
  </si>
  <si>
    <t>B03MWY0</t>
  </si>
  <si>
    <t>B03N0C7</t>
  </si>
  <si>
    <t>B1RMFT9</t>
  </si>
  <si>
    <t>B03MY33</t>
  </si>
  <si>
    <t>B03MYT9</t>
  </si>
  <si>
    <t>B03MYK0</t>
  </si>
  <si>
    <t>B2RCGV5</t>
  </si>
  <si>
    <t>B03MYN3</t>
  </si>
  <si>
    <t>B03MYP5</t>
  </si>
  <si>
    <t>B1WTMP0</t>
  </si>
  <si>
    <t>B03MYS8</t>
  </si>
  <si>
    <t>B03MXR0</t>
  </si>
  <si>
    <t>B0N6YC4</t>
  </si>
  <si>
    <t>B03MYX3</t>
  </si>
  <si>
    <t>B03MZJ6</t>
  </si>
  <si>
    <t>B6RN4B2</t>
  </si>
  <si>
    <t>B58J1S8</t>
  </si>
  <si>
    <t>B1YMYT5</t>
  </si>
  <si>
    <t>B0CC0M5</t>
  </si>
  <si>
    <t>B4PLX17</t>
  </si>
  <si>
    <t>B73XCZ3</t>
  </si>
  <si>
    <t>B0P6L87</t>
  </si>
  <si>
    <t>B734XQ4</t>
  </si>
  <si>
    <t>B09C0Z1</t>
  </si>
  <si>
    <t>B844WD0</t>
  </si>
  <si>
    <t>BBGB5W0</t>
  </si>
  <si>
    <t>BN8SXL8</t>
  </si>
  <si>
    <t>B095WZ4</t>
  </si>
  <si>
    <t>B17BBR6</t>
  </si>
  <si>
    <t>B4K90R1</t>
  </si>
  <si>
    <t>B4PXV75</t>
  </si>
  <si>
    <t>B41LJ57</t>
  </si>
  <si>
    <t>B2QZG93</t>
  </si>
  <si>
    <t>BMP3858</t>
  </si>
  <si>
    <t>B0L6750</t>
  </si>
  <si>
    <t>B038WK4</t>
  </si>
  <si>
    <t>B030GJ7</t>
  </si>
  <si>
    <t>B0J4PP2</t>
  </si>
  <si>
    <t>B65B4D0</t>
  </si>
  <si>
    <t>B06KZ97</t>
  </si>
  <si>
    <t>B1WVF68</t>
  </si>
  <si>
    <t>B0704T9</t>
  </si>
  <si>
    <t>BSS7GP5</t>
  </si>
  <si>
    <t>B87CVM3</t>
  </si>
  <si>
    <t>BPXR7J0</t>
  </si>
  <si>
    <t>B1FJ0C0</t>
  </si>
  <si>
    <t>BX17Q13</t>
  </si>
  <si>
    <t>B29LCJ0</t>
  </si>
  <si>
    <t>B033YN6</t>
  </si>
  <si>
    <t>B03FYZ4</t>
  </si>
  <si>
    <t>B60QWJ2</t>
  </si>
  <si>
    <t>BP46PW5</t>
  </si>
  <si>
    <t>B28YTC2</t>
  </si>
  <si>
    <t>BRTNNQ5</t>
  </si>
  <si>
    <t>BLZH0Z7</t>
  </si>
  <si>
    <t>B0767Y3</t>
  </si>
  <si>
    <t>BWSW5D9</t>
  </si>
  <si>
    <t>B70DWB2</t>
  </si>
  <si>
    <t>B61JC67</t>
  </si>
  <si>
    <t>BMMVVX4</t>
  </si>
  <si>
    <t>B86S2N0</t>
  </si>
  <si>
    <t>B00D9P6</t>
  </si>
  <si>
    <t>B0LKSK4</t>
  </si>
  <si>
    <t>B43WJC5</t>
  </si>
  <si>
    <t>B6463M8</t>
  </si>
  <si>
    <t>B188TH2</t>
  </si>
  <si>
    <t>BCBHZ31</t>
  </si>
  <si>
    <t>B57FG04</t>
  </si>
  <si>
    <t>B3KT0S5</t>
  </si>
  <si>
    <t>B15C4L6</t>
  </si>
  <si>
    <t>B67C8W8</t>
  </si>
  <si>
    <t>B4TP9G2</t>
  </si>
  <si>
    <t>B29NF31</t>
  </si>
  <si>
    <t>B3DJHT2</t>
  </si>
  <si>
    <t>B04YJV1</t>
  </si>
  <si>
    <t>BDD54N3</t>
  </si>
  <si>
    <t>B3SGMV5</t>
  </si>
  <si>
    <t>B03Z841</t>
  </si>
  <si>
    <t>B4PT2P8</t>
  </si>
  <si>
    <t>BN320L4</t>
  </si>
  <si>
    <t>BTF8CF0</t>
  </si>
  <si>
    <t>B3NB1P2</t>
  </si>
  <si>
    <t>B3QJ0H8</t>
  </si>
  <si>
    <t>B7WJ1F5</t>
  </si>
  <si>
    <t>B3XSX46</t>
  </si>
  <si>
    <t>B607XS1</t>
  </si>
  <si>
    <t>B0R80X9</t>
  </si>
  <si>
    <t>BCRWZ18</t>
  </si>
  <si>
    <t>B1WGG93</t>
  </si>
  <si>
    <t>B4R2R50</t>
  </si>
  <si>
    <t>B142S60</t>
  </si>
  <si>
    <t>B0CDLF8</t>
  </si>
  <si>
    <t>B119QG0</t>
  </si>
  <si>
    <t>B11WWH2</t>
  </si>
  <si>
    <t>B11TCY0</t>
  </si>
  <si>
    <t>B083BH4</t>
  </si>
  <si>
    <t>B545MG5</t>
  </si>
  <si>
    <t>BRJL176</t>
  </si>
  <si>
    <t>B4YVF56</t>
  </si>
  <si>
    <t>B90LKT4</t>
  </si>
  <si>
    <t>BBJPFY1</t>
  </si>
  <si>
    <t>B0YZ0Z5</t>
  </si>
  <si>
    <t>B5ZQ9D3</t>
  </si>
  <si>
    <t>B88MHC4</t>
  </si>
  <si>
    <t>B54C017</t>
  </si>
  <si>
    <t>B05M8B7</t>
  </si>
  <si>
    <t>B923935</t>
  </si>
  <si>
    <t>BCZM1B2</t>
  </si>
  <si>
    <t>B1BK209</t>
  </si>
  <si>
    <t>B1JB4K8</t>
  </si>
  <si>
    <t>B7VG6L8</t>
  </si>
  <si>
    <t>B8FMRX8</t>
  </si>
  <si>
    <t>B1WT5G2</t>
  </si>
  <si>
    <t>BKJ9RT5</t>
  </si>
  <si>
    <t>BHC8X90</t>
  </si>
  <si>
    <t>B798FW0</t>
  </si>
  <si>
    <t>B44XTX8</t>
  </si>
  <si>
    <t>BXDZ972</t>
  </si>
  <si>
    <t>B01FLQ6</t>
  </si>
  <si>
    <t>BVRZ8L1</t>
  </si>
  <si>
    <t>B3MSM28</t>
  </si>
  <si>
    <t>B1X8QN2</t>
  </si>
  <si>
    <t>B283W97</t>
  </si>
  <si>
    <t>B038516</t>
  </si>
  <si>
    <t>B288C92</t>
  </si>
  <si>
    <t>BP9DL90</t>
  </si>
  <si>
    <t>B5282K0</t>
  </si>
  <si>
    <t>B1G40S0</t>
  </si>
  <si>
    <t>B09M9D2</t>
  </si>
  <si>
    <t>B06YV46</t>
  </si>
  <si>
    <t>B07G378</t>
  </si>
  <si>
    <t>B17NY40</t>
  </si>
  <si>
    <t>B164FY1</t>
  </si>
  <si>
    <t>B1YXBJ7</t>
  </si>
  <si>
    <t>B0DJ8Q5</t>
  </si>
  <si>
    <t>B0Z5YZ2</t>
  </si>
  <si>
    <t>B28DTJ6</t>
  </si>
  <si>
    <t>B1Y9TB3</t>
  </si>
  <si>
    <t>B62G1B5</t>
  </si>
  <si>
    <t>B0NJJ17</t>
  </si>
  <si>
    <t>B0C2CQ3</t>
  </si>
  <si>
    <t>B0M7KJ7</t>
  </si>
  <si>
    <t>B292JQ9</t>
  </si>
  <si>
    <t>B011GL4</t>
  </si>
  <si>
    <t>B11ZRK9</t>
  </si>
  <si>
    <t>B1HDJL2</t>
  </si>
  <si>
    <t>B1VP0K0</t>
  </si>
  <si>
    <t>B058TZ6</t>
  </si>
  <si>
    <t>B1LB9P6</t>
  </si>
  <si>
    <t>B00ZQQ2</t>
  </si>
  <si>
    <t>B3B8D04</t>
  </si>
  <si>
    <t>B15C557</t>
  </si>
  <si>
    <t>B1YY4B3</t>
  </si>
  <si>
    <t>B1XH026</t>
  </si>
  <si>
    <t>B1YW440</t>
  </si>
  <si>
    <t>B02J639</t>
  </si>
  <si>
    <t>B1XZS82</t>
  </si>
  <si>
    <t>B0744B3</t>
  </si>
  <si>
    <t>B033F22</t>
  </si>
  <si>
    <t>B07KD36</t>
  </si>
  <si>
    <t>B9895B7</t>
  </si>
  <si>
    <t>BY9D0Y1</t>
  </si>
  <si>
    <t>B7KR2P8</t>
  </si>
  <si>
    <t>B19NLV4</t>
  </si>
  <si>
    <t>B2QPKJ1</t>
  </si>
  <si>
    <t>B01FLG6</t>
  </si>
  <si>
    <t>B4T3BW6</t>
  </si>
  <si>
    <t>B1VZ0M2</t>
  </si>
  <si>
    <t>BGLP8L2</t>
  </si>
  <si>
    <t>B17BBQ5</t>
  </si>
  <si>
    <t>B0SWJX3</t>
  </si>
  <si>
    <t>BDZT6P9</t>
  </si>
  <si>
    <t>B1CRLC4</t>
  </si>
  <si>
    <t>B77J086</t>
  </si>
  <si>
    <t>B01C3S3</t>
  </si>
  <si>
    <t>B24CGK7</t>
  </si>
  <si>
    <t>B2B0DG9</t>
  </si>
  <si>
    <t>B63H849</t>
  </si>
  <si>
    <t>B7T7721</t>
  </si>
  <si>
    <t>B03MLX2</t>
  </si>
  <si>
    <t>B03MM40</t>
  </si>
  <si>
    <t>BDVZYZ7</t>
  </si>
  <si>
    <t>BKKMKR2</t>
  </si>
  <si>
    <t>B8C3BL0</t>
  </si>
  <si>
    <t>B019KW7</t>
  </si>
  <si>
    <t>B5ZN1N8</t>
  </si>
  <si>
    <t>B1FH8J7</t>
  </si>
  <si>
    <t>B2QKY05</t>
  </si>
  <si>
    <t>B1WY233</t>
  </si>
  <si>
    <t>BVFD7Q5</t>
  </si>
  <si>
    <t>B11LJN4</t>
  </si>
  <si>
    <t>B10RZP7</t>
  </si>
  <si>
    <t>B39J2M4</t>
  </si>
  <si>
    <t>BH4HKS3</t>
  </si>
  <si>
    <t>B1KJJ40</t>
  </si>
  <si>
    <t>BFNWV48</t>
  </si>
  <si>
    <t>B8KF9B4</t>
  </si>
  <si>
    <t>B4TX8S1</t>
  </si>
  <si>
    <t>BW9P816</t>
  </si>
  <si>
    <t>B4TXDZ3</t>
  </si>
  <si>
    <t>B0PB4M7</t>
  </si>
  <si>
    <t>B4P8HQ1</t>
  </si>
  <si>
    <t>B5B23W2</t>
  </si>
  <si>
    <t>B2NR3Y6</t>
  </si>
  <si>
    <t>B67C2G0</t>
  </si>
  <si>
    <t>B0190C7</t>
  </si>
  <si>
    <t>BLLHKZ1</t>
  </si>
  <si>
    <t>B4JSTL6</t>
  </si>
  <si>
    <t>B5MN1W0</t>
  </si>
  <si>
    <t>BDSV2V0</t>
  </si>
  <si>
    <t>BRJFWP3</t>
  </si>
  <si>
    <t>B0DJNG0</t>
  </si>
  <si>
    <t>B1W4V69</t>
  </si>
  <si>
    <t>B01BN57</t>
  </si>
  <si>
    <t>B89YH96</t>
  </si>
  <si>
    <t>B1G1854</t>
  </si>
  <si>
    <t>B0JDQD4</t>
  </si>
  <si>
    <t>B3TBRZ8</t>
  </si>
  <si>
    <t>B601QS4</t>
  </si>
  <si>
    <t>B0J7D91</t>
  </si>
  <si>
    <t>B02Q328</t>
  </si>
  <si>
    <t>B1TK1Y8</t>
  </si>
  <si>
    <t>B05LZ02</t>
  </si>
  <si>
    <t>B1FF8P7</t>
  </si>
  <si>
    <t>BFDTBS3</t>
  </si>
  <si>
    <t>B10RB15</t>
  </si>
  <si>
    <t>B2Q4CL4</t>
  </si>
  <si>
    <t>B23TC12</t>
  </si>
  <si>
    <t>B8BRV46</t>
  </si>
  <si>
    <t>B627LW9</t>
  </si>
  <si>
    <t>B02K2M3</t>
  </si>
  <si>
    <t>B60DQV3</t>
  </si>
  <si>
    <t>B0JQTJ0</t>
  </si>
  <si>
    <t>B1BSCX6</t>
  </si>
  <si>
    <t>B2Q4CS1</t>
  </si>
  <si>
    <t>B63QM77</t>
  </si>
  <si>
    <t>B98BC67</t>
  </si>
  <si>
    <t>B1CWJM5</t>
  </si>
  <si>
    <t>B5LTM93</t>
  </si>
  <si>
    <t>BQRRZ00</t>
  </si>
  <si>
    <t>B02RK08</t>
  </si>
  <si>
    <t>BKY6H35</t>
  </si>
  <si>
    <t>B0FS5D6</t>
  </si>
  <si>
    <t>B2NT8S1</t>
  </si>
  <si>
    <t>B62G7K6</t>
  </si>
  <si>
    <t>B249SN5</t>
  </si>
  <si>
    <t>BBD7Q84</t>
  </si>
  <si>
    <t>B3QX5G4</t>
  </si>
  <si>
    <t>BDC6LT2</t>
  </si>
  <si>
    <t>B1DGKS9</t>
  </si>
  <si>
    <t>BYT3416</t>
  </si>
  <si>
    <t>B929F46</t>
  </si>
  <si>
    <t>B1XF882</t>
  </si>
  <si>
    <t>B0CCH46</t>
  </si>
  <si>
    <t>B0HZL93</t>
  </si>
  <si>
    <t>BNG8PQ9</t>
  </si>
  <si>
    <t>B12T3J1</t>
  </si>
  <si>
    <t>B4PH0C5</t>
  </si>
  <si>
    <t>B11HK39</t>
  </si>
  <si>
    <t>B1VQF42</t>
  </si>
  <si>
    <t>BKX3XG2</t>
  </si>
  <si>
    <t>BWFD052</t>
  </si>
  <si>
    <t>B8W6K56</t>
  </si>
  <si>
    <t>B1FW751</t>
  </si>
  <si>
    <t>B1Y1SQ7</t>
  </si>
  <si>
    <t>BYPC1T4</t>
  </si>
  <si>
    <t>B1XCBX9</t>
  </si>
  <si>
    <t>B1KKBX6</t>
  </si>
  <si>
    <t>B1XFTL2</t>
  </si>
  <si>
    <t>B12PJ24</t>
  </si>
  <si>
    <t>B0S1651</t>
  </si>
  <si>
    <t>B1VSK54</t>
  </si>
  <si>
    <t>B00L2M8</t>
  </si>
  <si>
    <t>B1VQ252</t>
  </si>
  <si>
    <t>B1Q3J35</t>
  </si>
  <si>
    <t>BXDZ9Q1</t>
  </si>
  <si>
    <t>B97C733</t>
  </si>
  <si>
    <t>B1QH830</t>
  </si>
  <si>
    <t>B011YD2</t>
  </si>
  <si>
    <t>B56ZM74</t>
  </si>
  <si>
    <t>B1VQ5C0</t>
  </si>
  <si>
    <t>B0F9V20</t>
  </si>
  <si>
    <t>B08X163</t>
  </si>
  <si>
    <t>B012899</t>
  </si>
  <si>
    <t>B02PY22</t>
  </si>
  <si>
    <t>B1CNDB5</t>
  </si>
  <si>
    <t>B04PZ72</t>
  </si>
  <si>
    <t>B17KC69</t>
  </si>
  <si>
    <t>B1VT035</t>
  </si>
  <si>
    <t>BYRY499</t>
  </si>
  <si>
    <t>B8W6766</t>
  </si>
  <si>
    <t>B8W67B1</t>
  </si>
  <si>
    <t>BYW36M8</t>
  </si>
  <si>
    <t>B58JVZ5</t>
  </si>
  <si>
    <t>B62B7C3</t>
  </si>
  <si>
    <t>BYVVTJ1</t>
  </si>
  <si>
    <t>BYY8XK8</t>
  </si>
  <si>
    <t>BYR0914</t>
  </si>
  <si>
    <t>ABU DHABI COMM BANK</t>
  </si>
  <si>
    <t>ALDAR PROPERTIES</t>
  </si>
  <si>
    <t>DP WORLD</t>
  </si>
  <si>
    <t>DUBAI ISLAMIC BANK</t>
  </si>
  <si>
    <t>EMAAR MALLS</t>
  </si>
  <si>
    <t>EMAAR PROPERTIES</t>
  </si>
  <si>
    <t>AMBEV ON (NEW)</t>
  </si>
  <si>
    <t>BANCO BRADESCO ON</t>
  </si>
  <si>
    <t>BANCO BRADESCO PN</t>
  </si>
  <si>
    <t>BANCO BRASIL ON</t>
  </si>
  <si>
    <t>BB SEGURIDADE PART ON</t>
  </si>
  <si>
    <t>BK SANTANDER BRASIL UNIT</t>
  </si>
  <si>
    <t>BR MALLS PARTICIPACOE ON</t>
  </si>
  <si>
    <t>BRASKEM PN A</t>
  </si>
  <si>
    <t>BRF ON</t>
  </si>
  <si>
    <t>CCR ON</t>
  </si>
  <si>
    <t>CEMIG PN</t>
  </si>
  <si>
    <t>CIELO ON</t>
  </si>
  <si>
    <t>COSAN ON</t>
  </si>
  <si>
    <t>CSN SIDERURGICA NATL ON</t>
  </si>
  <si>
    <t>EDP ENERGIAS DO BRASI ON</t>
  </si>
  <si>
    <t>ELETROBRAS PN B</t>
  </si>
  <si>
    <t>EMBRAER ON</t>
  </si>
  <si>
    <t>EQUATORIAL ENERGIA ON</t>
  </si>
  <si>
    <t>FIBRIA CELULOSE ON</t>
  </si>
  <si>
    <t>GERDAU PN</t>
  </si>
  <si>
    <t>HYPERMARCAS ON</t>
  </si>
  <si>
    <t>ITAU UNIBANCO PN</t>
  </si>
  <si>
    <t>ITAUSA PN</t>
  </si>
  <si>
    <t>JBS ON</t>
  </si>
  <si>
    <t>KLABIN UNIT</t>
  </si>
  <si>
    <t>KROTON EDUCACIONAL ON</t>
  </si>
  <si>
    <t>LOCALIZA RENT A CAR ON</t>
  </si>
  <si>
    <t>LOJAS AMERICANAS PN</t>
  </si>
  <si>
    <t>LOJAS RENNER ON</t>
  </si>
  <si>
    <t>M DIAS BRANCO ON</t>
  </si>
  <si>
    <t>MULTIPLAN EMPREENDIM ON</t>
  </si>
  <si>
    <t>NATURA COSMETICOS ON</t>
  </si>
  <si>
    <t>ODONTOPREV ON</t>
  </si>
  <si>
    <t>PETROBRAS ON</t>
  </si>
  <si>
    <t>PETROBRAS PN</t>
  </si>
  <si>
    <t>PORTO SEGURO ON</t>
  </si>
  <si>
    <t>QUALICORP ON</t>
  </si>
  <si>
    <t>RAIA DROGASIL ON</t>
  </si>
  <si>
    <t>SABESP ON</t>
  </si>
  <si>
    <t>SUL AMERICA UNITS</t>
  </si>
  <si>
    <t>TELEF BRASIL PN</t>
  </si>
  <si>
    <t>TIM PARTICIPACOES ON</t>
  </si>
  <si>
    <t>ULTRAPAR PART ON</t>
  </si>
  <si>
    <t>VALE ON</t>
  </si>
  <si>
    <t>WEG ON</t>
  </si>
  <si>
    <t>AES GENER</t>
  </si>
  <si>
    <t>AGUAS ANDINAS</t>
  </si>
  <si>
    <t>BANCO DE CHILE</t>
  </si>
  <si>
    <t>BANCO DE CREDITO E INVER</t>
  </si>
  <si>
    <t>BCO SANTANDER CHILE (NEW</t>
  </si>
  <si>
    <t>CENCOSUD</t>
  </si>
  <si>
    <t>CERVEZAS</t>
  </si>
  <si>
    <t>COLBUN</t>
  </si>
  <si>
    <t>EMBOTELLADORA PREF B</t>
  </si>
  <si>
    <t>EMPRESAS CMPC</t>
  </si>
  <si>
    <t>EMPRESAS COPEC</t>
  </si>
  <si>
    <t>ENTEL</t>
  </si>
  <si>
    <t>FALABELLA SACI</t>
  </si>
  <si>
    <t>LATAM AIRLINES GROUP</t>
  </si>
  <si>
    <t>SOQUIMICH PREF B</t>
  </si>
  <si>
    <t>AAC TECHNOLOGIES (CN)</t>
  </si>
  <si>
    <t>AGRI BANK OF CHINA H</t>
  </si>
  <si>
    <t>AIR CHINA H</t>
  </si>
  <si>
    <t>ALIBABA HEALTH INFO TECH</t>
  </si>
  <si>
    <t>ALIBABA PICTURES GROUP</t>
  </si>
  <si>
    <t>ALUMINUM CORP OF CHINA H</t>
  </si>
  <si>
    <t>ANHUI CONCH CEMENT H</t>
  </si>
  <si>
    <t>ANTA SPORTS PRODUCTS</t>
  </si>
  <si>
    <t>AVICHINA IND &amp; TECH H</t>
  </si>
  <si>
    <t>BANK OF CHINA H</t>
  </si>
  <si>
    <t>BANK OF COMMUNICATIONS H</t>
  </si>
  <si>
    <t>BEIJING CPTL INTL AIR H</t>
  </si>
  <si>
    <t>BEIJING ENTERPRISE WATER</t>
  </si>
  <si>
    <t>BEIJING ENTERPRISES HLDG</t>
  </si>
  <si>
    <t>BRILLIANCE CHINA AUTO</t>
  </si>
  <si>
    <t>BYD CO H</t>
  </si>
  <si>
    <t>CGN POWER CO H</t>
  </si>
  <si>
    <t>CHINA CINDA ASSET MGMT H</t>
  </si>
  <si>
    <t>CHINA CITIC BANK H</t>
  </si>
  <si>
    <t>CHINA COMMU SERVICES H</t>
  </si>
  <si>
    <t>CHINA COMMUNIC CONST H</t>
  </si>
  <si>
    <t>CHINA CONCH VENTURE</t>
  </si>
  <si>
    <t>CHINA CONSTRUCTION BK H</t>
  </si>
  <si>
    <t>CHINA EVERBRIGHT</t>
  </si>
  <si>
    <t>CHINA EVERBRIGHT BANK H</t>
  </si>
  <si>
    <t>CHINA EVERBRIGHT INTL</t>
  </si>
  <si>
    <t>CHINA GALAXY SEC H</t>
  </si>
  <si>
    <t>CHINA GAS HOLDINGS</t>
  </si>
  <si>
    <t>CHINA LIFE INSURANCE H</t>
  </si>
  <si>
    <t>CHINA LONGYUAN POWER H</t>
  </si>
  <si>
    <t>CHINA MEDICAL SYSTEM</t>
  </si>
  <si>
    <t>CHINA MENGNIU DAIRY CO</t>
  </si>
  <si>
    <t>CHINA MERCHANTS BANK H</t>
  </si>
  <si>
    <t>CHINA MINSHENG BANK H</t>
  </si>
  <si>
    <t>CHINA MOBILE</t>
  </si>
  <si>
    <t>CHINA NATL BUILDING H</t>
  </si>
  <si>
    <t>CHINA OILFIELD SVCS H</t>
  </si>
  <si>
    <t>CHINA OVERSEAS LAND &amp;INV</t>
  </si>
  <si>
    <t>CHINA PACIFIC INS GRP H</t>
  </si>
  <si>
    <t>CHINA PETRO &amp; CHEM H</t>
  </si>
  <si>
    <t>CHINA RAILWAY CONST H</t>
  </si>
  <si>
    <t>CHINA RAILWAY GROUP H</t>
  </si>
  <si>
    <t>CHINA RESOURCES GAS GRP</t>
  </si>
  <si>
    <t>CHINA RESOURCES LAND</t>
  </si>
  <si>
    <t>CHINA RESOURCES POWER</t>
  </si>
  <si>
    <t>CHINA SHENHUA ENERGY H</t>
  </si>
  <si>
    <t>CHINA STATE CONSTRUCTION</t>
  </si>
  <si>
    <t>CHINA STH AIRLINES H</t>
  </si>
  <si>
    <t>CHINA TAIPING INSURANCE</t>
  </si>
  <si>
    <t>CHINA TELECOM CORP H</t>
  </si>
  <si>
    <t>CHINA UNICOM</t>
  </si>
  <si>
    <t>CHINA VANKE CO H</t>
  </si>
  <si>
    <t>CHONGQING RURAL COMM H</t>
  </si>
  <si>
    <t>CITIC</t>
  </si>
  <si>
    <t>CITIC SECURITIES CO H</t>
  </si>
  <si>
    <t>CNOOC</t>
  </si>
  <si>
    <t>COUNTRY GARDEN HLDGS</t>
  </si>
  <si>
    <t>CRRC CORP H</t>
  </si>
  <si>
    <t>CSPC PHARMACEUTICAL GRP</t>
  </si>
  <si>
    <t>DONGFENG MOTOR GROUP H</t>
  </si>
  <si>
    <t>ENN ENERGY HOLDINGS</t>
  </si>
  <si>
    <t>FAR EAST HORIZON</t>
  </si>
  <si>
    <t>FOSUN INTL(CN)</t>
  </si>
  <si>
    <t>GCL POLY ENERGY</t>
  </si>
  <si>
    <t>GEELY AUTOMOBILE HLDGS</t>
  </si>
  <si>
    <t>GF SECURITIES CO H</t>
  </si>
  <si>
    <t>GREAT WALL MOTOR H</t>
  </si>
  <si>
    <t>GUANGDONG INVESTMENT</t>
  </si>
  <si>
    <t>GUANGZHOU AUTO GROUP H</t>
  </si>
  <si>
    <t>GUANGZHOU R&amp;F PROP H</t>
  </si>
  <si>
    <t>HAIER ELCTRNCS GRP (CN)</t>
  </si>
  <si>
    <t>HAITIAN INTL HLDGS</t>
  </si>
  <si>
    <t>HAITONG SECURITIES CO H</t>
  </si>
  <si>
    <t>HENGAN INTL GROUP CO</t>
  </si>
  <si>
    <t>HUANENG POWER INTL H</t>
  </si>
  <si>
    <t>HUANENG RENEWABLES H</t>
  </si>
  <si>
    <t>HUATAI SECURITIES CO H</t>
  </si>
  <si>
    <t>ICBC H</t>
  </si>
  <si>
    <t>JIANGSU EXPRESSWAY CO H</t>
  </si>
  <si>
    <t>JIANGXI COPPER CO H</t>
  </si>
  <si>
    <t>KINGSOFT</t>
  </si>
  <si>
    <t>KUNLUN ENERGY</t>
  </si>
  <si>
    <t>LENOVO GROUP</t>
  </si>
  <si>
    <t>LONGFOR PROPERTIES CO</t>
  </si>
  <si>
    <t>NEW CHINA LIFE INS H</t>
  </si>
  <si>
    <t>NINE DRAGONS PAPER</t>
  </si>
  <si>
    <t>PEOPLE'S INSURANCE CO H</t>
  </si>
  <si>
    <t>PETROCHINA CO H</t>
  </si>
  <si>
    <t>PICC PPTY &amp; CASUALTY H</t>
  </si>
  <si>
    <t>PING AN INSURANCE H</t>
  </si>
  <si>
    <t>SHANDONG WEIGAO GROUP H</t>
  </si>
  <si>
    <t>SHANGHAI ELECTRIC GRP H</t>
  </si>
  <si>
    <t>SHANGHAI FOSUN PHARMA H</t>
  </si>
  <si>
    <t>SHANGHAI INDL HOLDINGS</t>
  </si>
  <si>
    <t>SHANGHAI PHARMA H</t>
  </si>
  <si>
    <t>SHENZHOU INTERNATIONAL</t>
  </si>
  <si>
    <t>SHIMAO PROPERTY HLDGS</t>
  </si>
  <si>
    <t>SINO BIOPHARMACEUTICAL</t>
  </si>
  <si>
    <t>SINOPEC SHANGHAI PETRO H</t>
  </si>
  <si>
    <t>SINOPHARM GROUP CO H</t>
  </si>
  <si>
    <t>SMIC</t>
  </si>
  <si>
    <t>SOHO CHINA</t>
  </si>
  <si>
    <t>SUN ART RETAIL GROUP</t>
  </si>
  <si>
    <t>SUNAC CHINA HOLDINGS</t>
  </si>
  <si>
    <t>TENCENT HOLDINGS LI (CN)</t>
  </si>
  <si>
    <t>TINGYI HOLDING CORP (CN)</t>
  </si>
  <si>
    <t>TSINGTAO BREWERY H</t>
  </si>
  <si>
    <t>WANT WANT CHINA HLDGS</t>
  </si>
  <si>
    <t>WEICHAI POWER CO H</t>
  </si>
  <si>
    <t>YANZHOU COAL MINING H</t>
  </si>
  <si>
    <t>ZHEJIANG EXPRESSWAY H</t>
  </si>
  <si>
    <t>ZIJIN MINING GROUP H</t>
  </si>
  <si>
    <t>ZTE CORP H</t>
  </si>
  <si>
    <t>BANCOLOMBIA PREF</t>
  </si>
  <si>
    <t>CEMENTOS ARGOS (NEW)</t>
  </si>
  <si>
    <t>ECOPETROL</t>
  </si>
  <si>
    <t>GP INV SURAMERICANA</t>
  </si>
  <si>
    <t>GP INV SURAMERICANA PREF</t>
  </si>
  <si>
    <t>GRUPO ARGOS</t>
  </si>
  <si>
    <t>GRUPO AVAL ACCIONES PREF</t>
  </si>
  <si>
    <t>INTERCONEXION ELEC (NEW)</t>
  </si>
  <si>
    <t>CEZ CESKE ENER ZAVODY</t>
  </si>
  <si>
    <t>KOMERCNI BANKA</t>
  </si>
  <si>
    <t>COMMERCIAL INTL BANK</t>
  </si>
  <si>
    <t>GLOBAL TELECOM HOLDING</t>
  </si>
  <si>
    <t>ALPHA BANK</t>
  </si>
  <si>
    <t>EUROBANK ERGASIAS</t>
  </si>
  <si>
    <t>FF GROUP</t>
  </si>
  <si>
    <t>JUMBO</t>
  </si>
  <si>
    <t>NATIONAL BANK OF GREECE</t>
  </si>
  <si>
    <t>OPAP</t>
  </si>
  <si>
    <t>OTE HELLENIC TELECOM</t>
  </si>
  <si>
    <t>PIRAEUS BANK</t>
  </si>
  <si>
    <t>TITAN CEMENT CO</t>
  </si>
  <si>
    <t>MOL MAGYAR OLAJ GAZIPARI</t>
  </si>
  <si>
    <t>OTP BANK</t>
  </si>
  <si>
    <t>RICHTER GEDEON</t>
  </si>
  <si>
    <t>ADARO ENERGY PT</t>
  </si>
  <si>
    <t>ASTRA INTERNATIONAL</t>
  </si>
  <si>
    <t>BANK CENTRAL ASIA</t>
  </si>
  <si>
    <t>BANK DANAMON INDONESIA</t>
  </si>
  <si>
    <t>BANK MANDIRI</t>
  </si>
  <si>
    <t>BANK NEGARA INDONESIA</t>
  </si>
  <si>
    <t>BANK RAKYAT INDONESIA</t>
  </si>
  <si>
    <t>BUMI SERPONG DAMAI</t>
  </si>
  <si>
    <t>CHAROEN POKPHAND INDO</t>
  </si>
  <si>
    <t>GUDANG GARAM</t>
  </si>
  <si>
    <t>INDOCEMENT TUNGGAL</t>
  </si>
  <si>
    <t>INDOFOOD CBP SUKSES</t>
  </si>
  <si>
    <t>INDOFOOD SUKSES MAKMUR</t>
  </si>
  <si>
    <t>JASA MARGA (PERSERO)</t>
  </si>
  <si>
    <t>KALBE FARMA</t>
  </si>
  <si>
    <t>MATAHARI DEPARTMENT</t>
  </si>
  <si>
    <t>PERUSAHAAN GAS NEGARA</t>
  </si>
  <si>
    <t>SEMEN GRESIK</t>
  </si>
  <si>
    <t>SURYA CITRA MEDIA</t>
  </si>
  <si>
    <t>TELEKOMUNIKASI INDONESIA</t>
  </si>
  <si>
    <t>TOWER BERSAMA INFRA</t>
  </si>
  <si>
    <t>UNILEVER INDONESIA</t>
  </si>
  <si>
    <t>UNITED TRACTORS</t>
  </si>
  <si>
    <t>XL AXIATA TBK</t>
  </si>
  <si>
    <t>ADANI PORTS AND SEZ</t>
  </si>
  <si>
    <t>AMBUJA CEMENTS</t>
  </si>
  <si>
    <t>ASIAN PAINTS</t>
  </si>
  <si>
    <t>AUROBINDO PHARMA</t>
  </si>
  <si>
    <t>BAJAJ AUTO</t>
  </si>
  <si>
    <t>BHARAT FORGE</t>
  </si>
  <si>
    <t>BHARAT HEAVY ELECTRICALS</t>
  </si>
  <si>
    <t>BHARAT PETROLEUM CORP</t>
  </si>
  <si>
    <t>BHARTI AIRTEL</t>
  </si>
  <si>
    <t>BHARTI INFRATEL</t>
  </si>
  <si>
    <t>BOSCH</t>
  </si>
  <si>
    <t>CIPLA</t>
  </si>
  <si>
    <t>COAL INDIA</t>
  </si>
  <si>
    <t>CONTAINER CORP OF INDIA</t>
  </si>
  <si>
    <t>DABUR INDIA</t>
  </si>
  <si>
    <t>DR REDDY'S LABORATORIES</t>
  </si>
  <si>
    <t>EICHER MOTORS</t>
  </si>
  <si>
    <t>GAIL INDIA</t>
  </si>
  <si>
    <t>GLENMARK PHARMACEUTICALS</t>
  </si>
  <si>
    <t>GODREJ CONSUMER PRDCTS</t>
  </si>
  <si>
    <t>HCL TECHNOLOGIES</t>
  </si>
  <si>
    <t>HERO MOTOCORP</t>
  </si>
  <si>
    <t>HINDALCO INDUSTRIES</t>
  </si>
  <si>
    <t>HINDUSTAN UNILEVER</t>
  </si>
  <si>
    <t>HOUSING DEV FINANCE CORP</t>
  </si>
  <si>
    <t>ICICI BANK</t>
  </si>
  <si>
    <t>IDEA CELLULAR</t>
  </si>
  <si>
    <t>INDIABULLS HOUSING FIN</t>
  </si>
  <si>
    <t>INFOSYS</t>
  </si>
  <si>
    <t>JSW STEEL</t>
  </si>
  <si>
    <t>LARSEN &amp; TOUBRO</t>
  </si>
  <si>
    <t>LIC HOUSING FINANCE</t>
  </si>
  <si>
    <t>LUPIN</t>
  </si>
  <si>
    <t>M &amp; M FINANCIAL SVCS</t>
  </si>
  <si>
    <t>MAHINDRA &amp; MAHINDRA</t>
  </si>
  <si>
    <t>MARICO</t>
  </si>
  <si>
    <t>MOTHERSON SUMI SYSTEMS</t>
  </si>
  <si>
    <t>NESTLE INDIA</t>
  </si>
  <si>
    <t>NTPC</t>
  </si>
  <si>
    <t>OIL &amp; NATURAL GAS CORP</t>
  </si>
  <si>
    <t>PIRAMAL ENTERPRISES</t>
  </si>
  <si>
    <t>POWER FINANCE CORP</t>
  </si>
  <si>
    <t>RELIANCE INDUSTRIES</t>
  </si>
  <si>
    <t>SHREE CEMENT</t>
  </si>
  <si>
    <t>SHRIRAM TRANSPORT FIN</t>
  </si>
  <si>
    <t>SIEMENS INDIA</t>
  </si>
  <si>
    <t>STATE BANK OF INDIA</t>
  </si>
  <si>
    <t>SUN PHARMACEUTICAL IND</t>
  </si>
  <si>
    <t>TATA CONSULTANCY</t>
  </si>
  <si>
    <t>TATA MOTORS</t>
  </si>
  <si>
    <t>TATA POWER CO</t>
  </si>
  <si>
    <t>TATA STEEL</t>
  </si>
  <si>
    <t>TECH MAHINDRA</t>
  </si>
  <si>
    <t>ULTRATECH CEMENT</t>
  </si>
  <si>
    <t>UNITED SPIRITS</t>
  </si>
  <si>
    <t>VEDANTA</t>
  </si>
  <si>
    <t>WIPRO</t>
  </si>
  <si>
    <t>ZEE ENTERTAINMENT ENT</t>
  </si>
  <si>
    <t>AMOREG</t>
  </si>
  <si>
    <t>AMOREPAC CORP PREF (NEW)</t>
  </si>
  <si>
    <t>AMOREPACIFIC CORP (NEW)</t>
  </si>
  <si>
    <t>BNK FINANCIAL GROUP</t>
  </si>
  <si>
    <t>CELLTRION</t>
  </si>
  <si>
    <t>CHEIL WORLDWIDE</t>
  </si>
  <si>
    <t>CJ CHEILJEDANG CORP</t>
  </si>
  <si>
    <t>CJ CORP</t>
  </si>
  <si>
    <t>COWAY CO</t>
  </si>
  <si>
    <t>DAELIM INDUSTRIAL CO</t>
  </si>
  <si>
    <t>DAEWOO ENGR &amp; CONSTR</t>
  </si>
  <si>
    <t>DGB FINANCIAL HOLDINGS</t>
  </si>
  <si>
    <t>DONGSUH COMPANIES</t>
  </si>
  <si>
    <t>DOOSAN HEAVY INDUSTRIES</t>
  </si>
  <si>
    <t>EMART CO</t>
  </si>
  <si>
    <t>GS ENGINEERING &amp; CONSTR</t>
  </si>
  <si>
    <t>GS HOLDINGS CORP</t>
  </si>
  <si>
    <t>HANA FINANCIAL HOLDINGS</t>
  </si>
  <si>
    <t>HANKOOK TIRE CO</t>
  </si>
  <si>
    <t>HANMI PHARM CO (NEW)</t>
  </si>
  <si>
    <t>HANMI SCIENCE CO</t>
  </si>
  <si>
    <t>HANON SYSTEMS</t>
  </si>
  <si>
    <t>HANSSEM CO</t>
  </si>
  <si>
    <t>HANWHA CHEMICAL CORP</t>
  </si>
  <si>
    <t>HANWHA CORP</t>
  </si>
  <si>
    <t>HANWHA LIFE INSURANCE</t>
  </si>
  <si>
    <t>HOTEL SHILLA CO</t>
  </si>
  <si>
    <t>HYOSUNG CORP</t>
  </si>
  <si>
    <t>HYUNDAI DEPT STORE</t>
  </si>
  <si>
    <t>HYUNDAI DEVELOPMENT CO</t>
  </si>
  <si>
    <t>HYUNDAI ENGR. &amp; CONSTR.</t>
  </si>
  <si>
    <t>HYUNDAI GLOVIS CO</t>
  </si>
  <si>
    <t>HYUNDAI HEAVY INDUSTRIES</t>
  </si>
  <si>
    <t>HYUNDAI MARINE &amp; FIRE</t>
  </si>
  <si>
    <t>HYUNDAI MOBIS</t>
  </si>
  <si>
    <t>HYUNDAI MOTOR CO</t>
  </si>
  <si>
    <t>HYUNDAI MOTOR CO PREF</t>
  </si>
  <si>
    <t>HYUNDAI MOTOR CO PREF 2</t>
  </si>
  <si>
    <t>HYUNDAI STEEL CO</t>
  </si>
  <si>
    <t>HYUNDAI WIA CORP</t>
  </si>
  <si>
    <t>INDUSTRIAL BANK OF KOREA</t>
  </si>
  <si>
    <t>KANGWON LAND</t>
  </si>
  <si>
    <t>KB FINANCIAL GROUP</t>
  </si>
  <si>
    <t>KCC CORP</t>
  </si>
  <si>
    <t>KEPCO KOREA ELECT. POWER</t>
  </si>
  <si>
    <t>KEPCO PLANT SVCS &amp; ENGR</t>
  </si>
  <si>
    <t>KIA MOTORS CORP</t>
  </si>
  <si>
    <t>KOREA AEROSPACE IND</t>
  </si>
  <si>
    <t>KOREA GAS CORPORATION</t>
  </si>
  <si>
    <t>KOREA INVESTMENT HLDG</t>
  </si>
  <si>
    <t>KOREA ZINC</t>
  </si>
  <si>
    <t>KOREAN AIR CO</t>
  </si>
  <si>
    <t>KT CORP</t>
  </si>
  <si>
    <t>KT&amp;G CORP(KOREA TOBACCO)</t>
  </si>
  <si>
    <t>KUMHO PETRO CHEMICAL CO</t>
  </si>
  <si>
    <t>LG CHEM</t>
  </si>
  <si>
    <t>LG CHEM PREF</t>
  </si>
  <si>
    <t>LG CORP (NEW)</t>
  </si>
  <si>
    <t>LG DISPLAY CO</t>
  </si>
  <si>
    <t>LG ELECTRONICS (NEW)</t>
  </si>
  <si>
    <t>LG HOUSEHOLD &amp; HEALTH</t>
  </si>
  <si>
    <t>LG INNOTEK CO</t>
  </si>
  <si>
    <t>LOTTE CHEMICAL CORP</t>
  </si>
  <si>
    <t>LOTTE SHOPPING CO</t>
  </si>
  <si>
    <t>NAVER</t>
  </si>
  <si>
    <t>NCSOFT CORP</t>
  </si>
  <si>
    <t>NH INVESTMENT &amp; SEC</t>
  </si>
  <si>
    <t>OCI COMPANY</t>
  </si>
  <si>
    <t>POSCO</t>
  </si>
  <si>
    <t>S-OIL CORP</t>
  </si>
  <si>
    <t>S1 CORPORATION</t>
  </si>
  <si>
    <t>SAMSUNG CARD CO</t>
  </si>
  <si>
    <t>SAMSUNG ELECTRO-MECH. CO</t>
  </si>
  <si>
    <t>SAMSUNG ELECTRONICS CO</t>
  </si>
  <si>
    <t>SAMSUNG ELECTRONICS PREF</t>
  </si>
  <si>
    <t>SAMSUNG FIRE &amp; MARINE</t>
  </si>
  <si>
    <t>SAMSUNG HEAVY INDUSTRIES</t>
  </si>
  <si>
    <t>SAMSUNG LIFE INSURANCE</t>
  </si>
  <si>
    <t>SAMSUNG SDI CO</t>
  </si>
  <si>
    <t>SAMSUNG SDS CO</t>
  </si>
  <si>
    <t>SAMSUNG SECURITIES CO</t>
  </si>
  <si>
    <t>SHINHAN FINANCIAL GROUP</t>
  </si>
  <si>
    <t>SHINSEGAE CO (NEW)</t>
  </si>
  <si>
    <t>SK HYNIX</t>
  </si>
  <si>
    <t>SK INNOVATION CO</t>
  </si>
  <si>
    <t>SK NETWORKS</t>
  </si>
  <si>
    <t>SK TELECOM CO</t>
  </si>
  <si>
    <t>WOORI BANK</t>
  </si>
  <si>
    <t>YUHAN CORP</t>
  </si>
  <si>
    <t>ALFA</t>
  </si>
  <si>
    <t>AMERICA MOVIL L</t>
  </si>
  <si>
    <t>ARCA CONTINENTAL</t>
  </si>
  <si>
    <t>CEMEX CPO</t>
  </si>
  <si>
    <t>COCA-COLA FEMSA L</t>
  </si>
  <si>
    <t>FEMSA UNIT UBD</t>
  </si>
  <si>
    <t>FIBRA UNO ADMINISTRACION</t>
  </si>
  <si>
    <t>GENTERA</t>
  </si>
  <si>
    <t>GRUMA B</t>
  </si>
  <si>
    <t>GRUPO AEROP PACIFICO B</t>
  </si>
  <si>
    <t>GRUPO AEROPORTUARIO B</t>
  </si>
  <si>
    <t>GRUPO BIMBO A</t>
  </si>
  <si>
    <t>GRUPO CARSO</t>
  </si>
  <si>
    <t>GRUPO FIN BANORTE O</t>
  </si>
  <si>
    <t>GRUPO FIN INBURSA O</t>
  </si>
  <si>
    <t>GRUPO LALA B</t>
  </si>
  <si>
    <t>GRUPO MEXICO B</t>
  </si>
  <si>
    <t>GRUPO TELEVISA CPO</t>
  </si>
  <si>
    <t>INDUSTRIAS PENOLES CP</t>
  </si>
  <si>
    <t>KIMBERLY-CLARK MEXICO A</t>
  </si>
  <si>
    <t>MEXICHEM SAB DE CV</t>
  </si>
  <si>
    <t>PROMOTORA Y OPER DE INFR</t>
  </si>
  <si>
    <t>PUERTO DE LIVERPOOL C1</t>
  </si>
  <si>
    <t>WALMART MEXICO V</t>
  </si>
  <si>
    <t>AMMB HOLDINGS</t>
  </si>
  <si>
    <t>ASTRO MALAYSIA HOLDINGS</t>
  </si>
  <si>
    <t>AXIATA GROUP</t>
  </si>
  <si>
    <t>BRITISH AMER TOBACCO MY</t>
  </si>
  <si>
    <t>CIMB GROUP HOLDINGS</t>
  </si>
  <si>
    <t>DIALOG GROUP</t>
  </si>
  <si>
    <t>DIGI.COM</t>
  </si>
  <si>
    <t>FELDA GLOBAL VENTURES</t>
  </si>
  <si>
    <t>GAMUDA</t>
  </si>
  <si>
    <t>GENTING</t>
  </si>
  <si>
    <t>GENTING MALAYSIA</t>
  </si>
  <si>
    <t>GENTING PLANTATIONS</t>
  </si>
  <si>
    <t>HONG LEONG BANK</t>
  </si>
  <si>
    <t>HONG LEONG FINANCIAL GRP</t>
  </si>
  <si>
    <t>IHH HEALTHCARE</t>
  </si>
  <si>
    <t>IJM CORP</t>
  </si>
  <si>
    <t>IOI CORP</t>
  </si>
  <si>
    <t>IOI PROPERTIES GROUP</t>
  </si>
  <si>
    <t>KUALA LUMPUR KEPONG</t>
  </si>
  <si>
    <t>MALAYAN BANKING</t>
  </si>
  <si>
    <t>MALAYSIA AIRPORTS HLDGS</t>
  </si>
  <si>
    <t>MAXIS BHD</t>
  </si>
  <si>
    <t>MISC BHD</t>
  </si>
  <si>
    <t>PETRONAS CHEMICALS GROUP</t>
  </si>
  <si>
    <t>PETRONAS DAGANGAN</t>
  </si>
  <si>
    <t>PETRONAS GAS</t>
  </si>
  <si>
    <t>PPB GROUP</t>
  </si>
  <si>
    <t>PUBLIC BANK</t>
  </si>
  <si>
    <t>SIME DARBY</t>
  </si>
  <si>
    <t>TELEKOM MALAYSIA</t>
  </si>
  <si>
    <t>TENAGA NASIONAL</t>
  </si>
  <si>
    <t>UMW HOLDINGS</t>
  </si>
  <si>
    <t>WESTPORTS HOLDINGS</t>
  </si>
  <si>
    <t>YTL CORP</t>
  </si>
  <si>
    <t>YTL POWER INTL</t>
  </si>
  <si>
    <t>BUENAVENTURA MINAS ADR</t>
  </si>
  <si>
    <t>CREDICORP</t>
  </si>
  <si>
    <t>ABOITIZ EQUITY VENTURES</t>
  </si>
  <si>
    <t>ABOITIZ POWER</t>
  </si>
  <si>
    <t>ALLIANCE GLOBAL GROUP</t>
  </si>
  <si>
    <t>AYALA CORP</t>
  </si>
  <si>
    <t>AYALA LAND</t>
  </si>
  <si>
    <t>BANK OF PHIL ISLANDS</t>
  </si>
  <si>
    <t>BDO UNIBANK</t>
  </si>
  <si>
    <t>DMCI HOLDINGS</t>
  </si>
  <si>
    <t>GLOBE TELECOM</t>
  </si>
  <si>
    <t>GT CAPITAL HOLDINGS</t>
  </si>
  <si>
    <t>ICTSI INTL CONTAINER</t>
  </si>
  <si>
    <t>JG SUMMIT HOLDINGS</t>
  </si>
  <si>
    <t>JOLLIBEE FOODS CORP</t>
  </si>
  <si>
    <t>MEGAWORLD CORP</t>
  </si>
  <si>
    <t>METRO PACIFIC INVESTMENT</t>
  </si>
  <si>
    <t>METROPOLITAN BANK &amp;TRUST</t>
  </si>
  <si>
    <t>SM INVESTMENTS</t>
  </si>
  <si>
    <t>SM PRIME HOLDINGS</t>
  </si>
  <si>
    <t>UNIVERSAL ROBINA CORP</t>
  </si>
  <si>
    <t>ALIOR BANK</t>
  </si>
  <si>
    <t>BANK MILLENNIUM</t>
  </si>
  <si>
    <t>BANK PEKAO</t>
  </si>
  <si>
    <t>BANK ZACHODNI WBK</t>
  </si>
  <si>
    <t>BK HANDLOWY W WARSZAWIE</t>
  </si>
  <si>
    <t>CYFROWY POLSAT SA</t>
  </si>
  <si>
    <t>GRUPA AZOTY</t>
  </si>
  <si>
    <t>KGHM POLSKA MIEDZ</t>
  </si>
  <si>
    <t>LOTOS GROUP</t>
  </si>
  <si>
    <t>LPP</t>
  </si>
  <si>
    <t>MBANK</t>
  </si>
  <si>
    <t>ORANGE POLSKA</t>
  </si>
  <si>
    <t>PKO BANK POLSKI</t>
  </si>
  <si>
    <t>POLISH OIL &amp; GAS</t>
  </si>
  <si>
    <t>POLSKA GRUPA ENER</t>
  </si>
  <si>
    <t>POLSKI KONCERN NAF ORLEN</t>
  </si>
  <si>
    <t>POWSZECHNY ZAKLAD UBEZP</t>
  </si>
  <si>
    <t>TAURON POLSKA ENERGIA</t>
  </si>
  <si>
    <t>AL RAYAN BANK</t>
  </si>
  <si>
    <t>BARWA REAL ESTATE CO</t>
  </si>
  <si>
    <t>COMMERCIAL BANK OF QATAR</t>
  </si>
  <si>
    <t>DOHA BANK</t>
  </si>
  <si>
    <t>EZDAN HOLDING GROUP</t>
  </si>
  <si>
    <t>INDUSTRIES QATAR</t>
  </si>
  <si>
    <t>OOREDOO</t>
  </si>
  <si>
    <t>QATAR ELECT &amp; WATER CO</t>
  </si>
  <si>
    <t>QATAR INSURANCE CO</t>
  </si>
  <si>
    <t>QATAR ISLAMIC BANK</t>
  </si>
  <si>
    <t>QATAR NATIONAL BANK</t>
  </si>
  <si>
    <t>ALROSA (RUB)</t>
  </si>
  <si>
    <t>GAZPROM (RUB)</t>
  </si>
  <si>
    <t>LUKOIL HOLDING(RUB)</t>
  </si>
  <si>
    <t>MAGNIT GDR</t>
  </si>
  <si>
    <t>MOBILE TELESYS ADR</t>
  </si>
  <si>
    <t>MOSCOW EXCHANGE (RUB)</t>
  </si>
  <si>
    <t>NORILSK NICKEL MMC(RUB)</t>
  </si>
  <si>
    <t>NOVATEK GDR</t>
  </si>
  <si>
    <t>ROSNEFT (RUB)</t>
  </si>
  <si>
    <t>RUSHYDRO (RUB)</t>
  </si>
  <si>
    <t>SBERBANK RUSSIA COM(RUB)</t>
  </si>
  <si>
    <t>SEVERSTAL (RUB)</t>
  </si>
  <si>
    <t>SURGUTNEFTEGAZ COMN(RUB)</t>
  </si>
  <si>
    <t>SURGUTNEFTEGAZ PREF(RUB)</t>
  </si>
  <si>
    <t>TATNEFT COMMON (RUB)</t>
  </si>
  <si>
    <t>TRANSNEFT PREF (RUB)</t>
  </si>
  <si>
    <t>VTB BANK(RUB)</t>
  </si>
  <si>
    <t>ADVANCED INFO SERVICE</t>
  </si>
  <si>
    <t>AIRPORTS OF THAILAND</t>
  </si>
  <si>
    <t>BANGKOK BANK FGN</t>
  </si>
  <si>
    <t>BANGKOK DUSIT MED. SVCS</t>
  </si>
  <si>
    <t>BANPU</t>
  </si>
  <si>
    <t>BTS GROUP HOLDINGS</t>
  </si>
  <si>
    <t>BUMRUNGRAD HOSPITAL PUB</t>
  </si>
  <si>
    <t>CENTRAL PATTANA PUB CO</t>
  </si>
  <si>
    <t>CHAROEN POKPHAND FOODS</t>
  </si>
  <si>
    <t>CP ALL PCL</t>
  </si>
  <si>
    <t>DELTA ELECTRONICS THAI</t>
  </si>
  <si>
    <t>ENERGY ABSOLUTE</t>
  </si>
  <si>
    <t>GLOW ENERGY</t>
  </si>
  <si>
    <t>HOME PRODUCT CENTER</t>
  </si>
  <si>
    <t>INDORAMA VENTURES</t>
  </si>
  <si>
    <t>IRPC PUBLIC COMPANY</t>
  </si>
  <si>
    <t>KASIKORNBANK</t>
  </si>
  <si>
    <t>KASIKORNBANK FGN</t>
  </si>
  <si>
    <t>KRUNG THAI BANK</t>
  </si>
  <si>
    <t>MINOR INTERNATIONAL</t>
  </si>
  <si>
    <t>PTT</t>
  </si>
  <si>
    <t>PTT EXPLORATION &amp; PROD</t>
  </si>
  <si>
    <t>PTT GLOBAL CHEMICAL</t>
  </si>
  <si>
    <t>SIAM CEMENT</t>
  </si>
  <si>
    <t>SIAM COMMERCIAL BANK</t>
  </si>
  <si>
    <t>THAI OIL</t>
  </si>
  <si>
    <t>TMB BANK</t>
  </si>
  <si>
    <t>TRUE CORP</t>
  </si>
  <si>
    <t>AKBANK</t>
  </si>
  <si>
    <t>ANADOLU EFES BIRACILIK</t>
  </si>
  <si>
    <t>ARCELIK</t>
  </si>
  <si>
    <t>BIM BIRLESIK MAGAZALAR</t>
  </si>
  <si>
    <t>COCA-COLA ICECEK</t>
  </si>
  <si>
    <t>EMLAK KONUT GAYRIMENKUL</t>
  </si>
  <si>
    <t>EREGLI DEMIR CELIK FABRI</t>
  </si>
  <si>
    <t>FORD OTOMOTIV SANAYI</t>
  </si>
  <si>
    <t>KOC HOLDING</t>
  </si>
  <si>
    <t>PETKIM PETROKIMYA HLDG</t>
  </si>
  <si>
    <t>SABANCI HLDG (HACI OMER)</t>
  </si>
  <si>
    <t>TAV HAVALIMANLARI HLDG</t>
  </si>
  <si>
    <t>TOFAS TURK OTOMOBIL FAB.</t>
  </si>
  <si>
    <t>TUPRAS TURKIYE PETROL</t>
  </si>
  <si>
    <t>TURK HAVA YOLLARI</t>
  </si>
  <si>
    <t>TURK TELEKOMUNIKASYON</t>
  </si>
  <si>
    <t>TURKCELL ILETISIM HIZMET</t>
  </si>
  <si>
    <t>TURKIYE GARANTI BANKASI</t>
  </si>
  <si>
    <t>TURKIYE HALK BANKASI</t>
  </si>
  <si>
    <t>TURKIYE IS BANKASI C</t>
  </si>
  <si>
    <t>TURKIYE SISE VE CAM FABR</t>
  </si>
  <si>
    <t>TURKIYE VAKIFLAR BANKASI</t>
  </si>
  <si>
    <t>ULKER BISKUVI SANAYI</t>
  </si>
  <si>
    <t>YAPI VE KREDI BANKASI</t>
  </si>
  <si>
    <t>ACER</t>
  </si>
  <si>
    <t>ADVANTECH CO</t>
  </si>
  <si>
    <t>ASIA CEMENT CORP</t>
  </si>
  <si>
    <t>ASIA PACIFIC TELECOM CO</t>
  </si>
  <si>
    <t>ASUSTEK COMPUTER</t>
  </si>
  <si>
    <t>AU OPTRONICS CORP</t>
  </si>
  <si>
    <t>CATCHER TECH CO</t>
  </si>
  <si>
    <t>CATHAY FINANCIAL HOLDING</t>
  </si>
  <si>
    <t>CHAILEASE HOLDING</t>
  </si>
  <si>
    <t>CHANG HWA COMMERCIAL BK</t>
  </si>
  <si>
    <t>CHENG SHIN RUBBER IND</t>
  </si>
  <si>
    <t>CHICONY ELECTRONICS CO</t>
  </si>
  <si>
    <t>CHINA AIRLINES</t>
  </si>
  <si>
    <t>CHINA DEV FINANCIAL HLDG</t>
  </si>
  <si>
    <t>CHINA LIFE INSURANCE CO</t>
  </si>
  <si>
    <t>CHINA STEEL CORP COMMON</t>
  </si>
  <si>
    <t>CHUNGHWA TELECOM CO</t>
  </si>
  <si>
    <t>COMPAL ELECTRONICS</t>
  </si>
  <si>
    <t>CTBC FINANCIAL HOLDING</t>
  </si>
  <si>
    <t>DELTA ELECTRONICS</t>
  </si>
  <si>
    <t>E.SUN FINANCIAL HOLDINGS</t>
  </si>
  <si>
    <t>ECLAT TEXTILE COMPANY</t>
  </si>
  <si>
    <t>EVA AIRWAYS CORP</t>
  </si>
  <si>
    <t>EVERGREEN MARINE CORP</t>
  </si>
  <si>
    <t>FAR EASTERN NEW CENTURY</t>
  </si>
  <si>
    <t>FAR EASTONE TELECOM. CO</t>
  </si>
  <si>
    <t>FENG TAY ENTERPRISE CO</t>
  </si>
  <si>
    <t>FIRST FINANCIAL HLDG CO</t>
  </si>
  <si>
    <t>FORMOSA CHEMICALS FIBRE</t>
  </si>
  <si>
    <t>FORMOSA PETROCHEMICAL CO</t>
  </si>
  <si>
    <t>FORMOSA PLASTIC CORP</t>
  </si>
  <si>
    <t>FORMOSA TAFFETA CO</t>
  </si>
  <si>
    <t>FOXCONN TECHNOLOGY CO</t>
  </si>
  <si>
    <t>FUBON FINANCIAL HOLDING</t>
  </si>
  <si>
    <t>GIANT MANUFACTURING CO.</t>
  </si>
  <si>
    <t>HIGHWEALTH CONSTRUCTION</t>
  </si>
  <si>
    <t>HIWIN TECHNOLOGIES CORP</t>
  </si>
  <si>
    <t>HON HAI PRECISION IND CO</t>
  </si>
  <si>
    <t>HOTAI MOTOR COMPANY</t>
  </si>
  <si>
    <t>HTC CORP</t>
  </si>
  <si>
    <t>HUA NAN FINANCIAL HLDGS</t>
  </si>
  <si>
    <t>INNOLUX CORP</t>
  </si>
  <si>
    <t>INVENTEC CO</t>
  </si>
  <si>
    <t>LARGAN PRECISION CO</t>
  </si>
  <si>
    <t>LITE-ON TECHNOLOGY CORP</t>
  </si>
  <si>
    <t>MEDIATEK INC</t>
  </si>
  <si>
    <t>MEGA FINANCIAL HOLDING</t>
  </si>
  <si>
    <t>NAN YA PLASTIC</t>
  </si>
  <si>
    <t>NOVATEK MICROELECTRS</t>
  </si>
  <si>
    <t>PEGATRON</t>
  </si>
  <si>
    <t>PHISON ELECTRONICS CORP</t>
  </si>
  <si>
    <t>POU CHEN CORP</t>
  </si>
  <si>
    <t>POWERTECH TECHNOLOGY</t>
  </si>
  <si>
    <t>PRESIDENT CHAIN STORE</t>
  </si>
  <si>
    <t>QUANTA COMPUTER</t>
  </si>
  <si>
    <t>REALTEK SEMICONDUCTOR</t>
  </si>
  <si>
    <t>RUENTEX DEVELOPMENT CO</t>
  </si>
  <si>
    <t>RUENTEX INDUSTRIES</t>
  </si>
  <si>
    <t>SHIN KONG FINL HLDGS</t>
  </si>
  <si>
    <t>SINOPAC HOLDINGS</t>
  </si>
  <si>
    <t>STANDARD FOODS CORP</t>
  </si>
  <si>
    <t>SYNNEX TECHNOLOGY INTL</t>
  </si>
  <si>
    <t>TAISHIN FINANCIAL HLDG</t>
  </si>
  <si>
    <t>TAIWAN BUSINESS BANK</t>
  </si>
  <si>
    <t>TAIWAN CEMENT CORP</t>
  </si>
  <si>
    <t>TAIWAN COPR FINL HLDG</t>
  </si>
  <si>
    <t>TAIWAN MOBILE</t>
  </si>
  <si>
    <t>TAIWAN SEMICONDUCTOR MFG</t>
  </si>
  <si>
    <t>TECO ELECTRIC &amp; MACH</t>
  </si>
  <si>
    <t>UNI-PRESIDENT ENT.</t>
  </si>
  <si>
    <t>UNITED MICROELECTRONICS</t>
  </si>
  <si>
    <t>VANGUARD INTL SC</t>
  </si>
  <si>
    <t>WISTRON CORP</t>
  </si>
  <si>
    <t>WPG HOLDINGS CO</t>
  </si>
  <si>
    <t>YUANTA FINANCIAL HOLDING</t>
  </si>
  <si>
    <t>ZHEN DING TECHNOLOGY</t>
  </si>
  <si>
    <t>ANGLO AMERICAN PLATINUM</t>
  </si>
  <si>
    <t>ANGLOGOLD ASHANTI</t>
  </si>
  <si>
    <t>ASPEN PHARMACARE HLDGS</t>
  </si>
  <si>
    <t>BARCLAYS AFRICA GROUP</t>
  </si>
  <si>
    <t>BIDVEST GROUP</t>
  </si>
  <si>
    <t>BRAIT SA</t>
  </si>
  <si>
    <t>CAPITEC BANK HOLDINGS</t>
  </si>
  <si>
    <t>CORONATION FUND MANAGERS</t>
  </si>
  <si>
    <t>DISCOVERY HOLDINGS</t>
  </si>
  <si>
    <t>EXXARO RESOURCES</t>
  </si>
  <si>
    <t>FIRSTRAND</t>
  </si>
  <si>
    <t>GOLD FIELDS</t>
  </si>
  <si>
    <t>GROWTHPOINT PROP LTD</t>
  </si>
  <si>
    <t>HYPROP INVESTMENTS LTD</t>
  </si>
  <si>
    <t>IMPERIAL HOLDINGS</t>
  </si>
  <si>
    <t>INVESTEC LTD (ZA)</t>
  </si>
  <si>
    <t>LIBERTY HOLDINGS</t>
  </si>
  <si>
    <t>LIFE HEALTHCARE GROUP</t>
  </si>
  <si>
    <t>MMI HOLDINGS</t>
  </si>
  <si>
    <t>MONDI (ZA)</t>
  </si>
  <si>
    <t>MTN GROUP</t>
  </si>
  <si>
    <t>NASPERS N</t>
  </si>
  <si>
    <t>NEDBANK GROUP</t>
  </si>
  <si>
    <t>NETCARE</t>
  </si>
  <si>
    <t>PICK N PAY STORES</t>
  </si>
  <si>
    <t>PIONEER FOODS</t>
  </si>
  <si>
    <t>PRICE GROUP (MR)</t>
  </si>
  <si>
    <t>PSG GROUP</t>
  </si>
  <si>
    <t>REDEFINE PROPERTIES LTD</t>
  </si>
  <si>
    <t>REMGRO</t>
  </si>
  <si>
    <t>RMB HOLDINGS</t>
  </si>
  <si>
    <t>SANLAM</t>
  </si>
  <si>
    <t>SAPPI</t>
  </si>
  <si>
    <t>SASOL</t>
  </si>
  <si>
    <t>SHOPRITE HOLDINGS</t>
  </si>
  <si>
    <t>SPAR GROUP (THE)</t>
  </si>
  <si>
    <t>STANDARD BANK GROUP</t>
  </si>
  <si>
    <t>TELKOM SA SOC</t>
  </si>
  <si>
    <t>THE FOSCHINI GROUP</t>
  </si>
  <si>
    <t>TIGER BRANDS</t>
  </si>
  <si>
    <t>TRUWORTHS INTERNATIONAL</t>
  </si>
  <si>
    <t>VODACOM GROUP</t>
  </si>
  <si>
    <t>WOOLWORTHS HOLDINGS</t>
  </si>
  <si>
    <t>ANDRITZ</t>
  </si>
  <si>
    <t>ERSTE GROUP BANK</t>
  </si>
  <si>
    <t>OMV AG</t>
  </si>
  <si>
    <t>RAIFFEISEN BANK INTL</t>
  </si>
  <si>
    <t>VOESTALPINE</t>
  </si>
  <si>
    <t>AGL ENERGY</t>
  </si>
  <si>
    <t>ALUMINA</t>
  </si>
  <si>
    <t>AMCOR</t>
  </si>
  <si>
    <t>AMP LTD</t>
  </si>
  <si>
    <t>ANZ BANKING GROUP</t>
  </si>
  <si>
    <t>APA GROUP</t>
  </si>
  <si>
    <t>ARISTOCRAT LEISURE</t>
  </si>
  <si>
    <t>ASX</t>
  </si>
  <si>
    <t>AURIZON HOLDINGS</t>
  </si>
  <si>
    <t>AUSNET SERVICES</t>
  </si>
  <si>
    <t>BANK OF QUEENSLAND</t>
  </si>
  <si>
    <t>BENDIGO &amp; ADELAIDE BANK</t>
  </si>
  <si>
    <t>BHP BILLITON (AU)</t>
  </si>
  <si>
    <t>BORAL</t>
  </si>
  <si>
    <t>BRAMBLES</t>
  </si>
  <si>
    <t>CALTEX AUSTRALIA</t>
  </si>
  <si>
    <t>CIMIC GROUP</t>
  </si>
  <si>
    <t>COCA-COLA AMATIL</t>
  </si>
  <si>
    <t>COCHLEAR</t>
  </si>
  <si>
    <t>COMMONWEALTH BANK OF AUS</t>
  </si>
  <si>
    <t>COMPUTERSHARE</t>
  </si>
  <si>
    <t>CROWN RESORTS</t>
  </si>
  <si>
    <t>FLIGHT CENTRE TRAVEL GRP</t>
  </si>
  <si>
    <t>FORTESCUE METALS GROUP</t>
  </si>
  <si>
    <t>GOODMAN GROUP</t>
  </si>
  <si>
    <t>GPT GROUP</t>
  </si>
  <si>
    <t>HARDIE (JAMES) IND CDI</t>
  </si>
  <si>
    <t>HARVEY NORMAN HOLDINGS</t>
  </si>
  <si>
    <t>HEALTHSCOPE</t>
  </si>
  <si>
    <t>INCITEC PIVOT LTD</t>
  </si>
  <si>
    <t>INSURANCE AUSTRALIA GRP</t>
  </si>
  <si>
    <t>MACQUARIE GROUP</t>
  </si>
  <si>
    <t>MEDIBANK PRIVATE</t>
  </si>
  <si>
    <t>MIRVAC GROUP</t>
  </si>
  <si>
    <t>NATIONAL AUSTRALIA BANK</t>
  </si>
  <si>
    <t>NEWCREST MINING</t>
  </si>
  <si>
    <t>ORICA</t>
  </si>
  <si>
    <t>ORIGIN ENERGY</t>
  </si>
  <si>
    <t>QBE INSURANCE GROUP</t>
  </si>
  <si>
    <t>RAMSAY HEALTH CARE</t>
  </si>
  <si>
    <t>REA GROUP</t>
  </si>
  <si>
    <t>RIO TINTO LTD (AU)</t>
  </si>
  <si>
    <t>SANTOS</t>
  </si>
  <si>
    <t>SCENTRE GROUP</t>
  </si>
  <si>
    <t>SEEK</t>
  </si>
  <si>
    <t>SONIC HEALTHCARE</t>
  </si>
  <si>
    <t>SOUTH 32 (AU)</t>
  </si>
  <si>
    <t>STOCKLAND</t>
  </si>
  <si>
    <t>SUNCORP GROUP</t>
  </si>
  <si>
    <t>SYDNEY AIRPORT</t>
  </si>
  <si>
    <t>TABCORP HOLDINGS</t>
  </si>
  <si>
    <t>TELSTRA CORP</t>
  </si>
  <si>
    <t>TPG TELECOM</t>
  </si>
  <si>
    <t>TRANSURBAN GROUP</t>
  </si>
  <si>
    <t>TREASURY WINE ESTATES</t>
  </si>
  <si>
    <t>WESFARMERS</t>
  </si>
  <si>
    <t>WESTFIELD CORP</t>
  </si>
  <si>
    <t>WESTPAC BANKING</t>
  </si>
  <si>
    <t>WOODSIDE PETROLEUM</t>
  </si>
  <si>
    <t>AGEAS</t>
  </si>
  <si>
    <t>ANHEUSER-BUSCH INBEV</t>
  </si>
  <si>
    <t>COLRUYT</t>
  </si>
  <si>
    <t>GROUPE BRUXELLES LAMBERT</t>
  </si>
  <si>
    <t>KBC GROUPE</t>
  </si>
  <si>
    <t>PROXIMUS</t>
  </si>
  <si>
    <t>SOLVAY</t>
  </si>
  <si>
    <t>TELENET</t>
  </si>
  <si>
    <t>UCB (GROUPE)</t>
  </si>
  <si>
    <t>UMICORE</t>
  </si>
  <si>
    <t>AGNICO EAGLE MINES</t>
  </si>
  <si>
    <t>ALIMENTATION COUCHE B</t>
  </si>
  <si>
    <t>ALTAGAS</t>
  </si>
  <si>
    <t>ARC RESOURCES</t>
  </si>
  <si>
    <t>ATCO I</t>
  </si>
  <si>
    <t>BANK MONTREAL</t>
  </si>
  <si>
    <t>BANK NOVA SCOTIA</t>
  </si>
  <si>
    <t>BARRICK GOLD CORP</t>
  </si>
  <si>
    <t>BCE INC</t>
  </si>
  <si>
    <t>BLACKBERRY</t>
  </si>
  <si>
    <t>BOMBARDIER B</t>
  </si>
  <si>
    <t>BROOKFIELD ASSET MAN A</t>
  </si>
  <si>
    <t>CAE</t>
  </si>
  <si>
    <t>CAMECO CORP</t>
  </si>
  <si>
    <t>CANADIAN IMPERIAL BANK</t>
  </si>
  <si>
    <t>CANADIAN NAT RESOURCES</t>
  </si>
  <si>
    <t>CANADIAN NATL RAILWAY</t>
  </si>
  <si>
    <t>CANADIAN TIRE CORP A</t>
  </si>
  <si>
    <t>CANADIAN UTILITIES A</t>
  </si>
  <si>
    <t>CENOVUS ENERGY</t>
  </si>
  <si>
    <t>CGI GROUP A</t>
  </si>
  <si>
    <t>CI FINANCIAL</t>
  </si>
  <si>
    <t>CONSTELLATION SOFTWARE</t>
  </si>
  <si>
    <t>CP RAILWAY</t>
  </si>
  <si>
    <t>CRESCENT POINT ENERGY</t>
  </si>
  <si>
    <t>DOLLARAMA</t>
  </si>
  <si>
    <t>EMPIRE CO A</t>
  </si>
  <si>
    <t>ENBRIDGE</t>
  </si>
  <si>
    <t>ENCANA CORP</t>
  </si>
  <si>
    <t>FAIRFAX FINANCIAL HLDGS</t>
  </si>
  <si>
    <t>FINNING INTL</t>
  </si>
  <si>
    <t>FIRST CAPITAL REALTY INC</t>
  </si>
  <si>
    <t>FIRST QUANTUM MINERALS</t>
  </si>
  <si>
    <t>FORTIS</t>
  </si>
  <si>
    <t>FRANCO-NEVADA CORP</t>
  </si>
  <si>
    <t>GILDAN ACTIVEWEAR</t>
  </si>
  <si>
    <t>GOLDCORP</t>
  </si>
  <si>
    <t>GREAT-WEST LIFECO</t>
  </si>
  <si>
    <t>H &amp; R REIT</t>
  </si>
  <si>
    <t>HUSKY ENERGY</t>
  </si>
  <si>
    <t>IGM FINANCIAL</t>
  </si>
  <si>
    <t>IMPERIAL OIL</t>
  </si>
  <si>
    <t>INDUSTRIAL ALLIANCE INS</t>
  </si>
  <si>
    <t>INTACT FINANCIAL</t>
  </si>
  <si>
    <t>INTER PIPELINE</t>
  </si>
  <si>
    <t>JEAN COUTU GROUP A</t>
  </si>
  <si>
    <t>KEYERA</t>
  </si>
  <si>
    <t>KINROSS GOLD CORP</t>
  </si>
  <si>
    <t>LOBLAW</t>
  </si>
  <si>
    <t>MAGNA INTERNATIONAL</t>
  </si>
  <si>
    <t>MANULIFE FINANCIAL CORP</t>
  </si>
  <si>
    <t>METHANEX CORP</t>
  </si>
  <si>
    <t>METRO A</t>
  </si>
  <si>
    <t>NATIONAL BANK OF CANADA</t>
  </si>
  <si>
    <t>ONEX CORP</t>
  </si>
  <si>
    <t>OPEN TEXT CORP</t>
  </si>
  <si>
    <t>PEMBINA PIPELINE</t>
  </si>
  <si>
    <t>POWER CORP OF CANADA</t>
  </si>
  <si>
    <t>POWER FINANCIAL CORP</t>
  </si>
  <si>
    <t>PRAIRIESKY ROYALTY LTD</t>
  </si>
  <si>
    <t>RESTAURANT BRANDS INT</t>
  </si>
  <si>
    <t>RIOCAN REIT</t>
  </si>
  <si>
    <t>ROGERS COMMUNICATIONS B</t>
  </si>
  <si>
    <t>ROYAL BANK OF CANADA</t>
  </si>
  <si>
    <t>SAPUTO</t>
  </si>
  <si>
    <t>SHAW COMMUNICATIONS B</t>
  </si>
  <si>
    <t>SNC-LAVALIN GROUP</t>
  </si>
  <si>
    <t>SUN LIFE FINANCIAL</t>
  </si>
  <si>
    <t>SUNCOR ENERGY</t>
  </si>
  <si>
    <t>TECK RESOURCES B</t>
  </si>
  <si>
    <t>TELUS CORP VTG</t>
  </si>
  <si>
    <t>TORONTO-DOMINION BANK</t>
  </si>
  <si>
    <t>TOURMALINE OIL CORP</t>
  </si>
  <si>
    <t>TRANSCANADA CORP</t>
  </si>
  <si>
    <t>TURQUOISE HILL RES</t>
  </si>
  <si>
    <t>VALEANT PHARMACEUTICALS</t>
  </si>
  <si>
    <t>VERMILION ENERGY</t>
  </si>
  <si>
    <t>WEST FRASER TIMBER</t>
  </si>
  <si>
    <t>WESTON (GEORGE)</t>
  </si>
  <si>
    <t>ABB LTD</t>
  </si>
  <si>
    <t>BALOISE HOLDING</t>
  </si>
  <si>
    <t>BARRY CALLEBAUT</t>
  </si>
  <si>
    <t>CREDIT SUISSE</t>
  </si>
  <si>
    <t>DUFRY GROUP</t>
  </si>
  <si>
    <t>EMS-CHEMIE HOLDING</t>
  </si>
  <si>
    <t>FIN RICHEMONT NAMEN A</t>
  </si>
  <si>
    <t>GEBERIT</t>
  </si>
  <si>
    <t>GIVAUDAN</t>
  </si>
  <si>
    <t>JULIUS BAER GROUP</t>
  </si>
  <si>
    <t>KUEHNE &amp; NAGEL INTL</t>
  </si>
  <si>
    <t>LAFARGEHOLCIM</t>
  </si>
  <si>
    <t>LINDT &amp; SPRUENGLI NAMEN</t>
  </si>
  <si>
    <t>LINDT &amp; SPRUENGLI PART</t>
  </si>
  <si>
    <t>LONZA GROUP</t>
  </si>
  <si>
    <t>NESTLE</t>
  </si>
  <si>
    <t>NOVARTIS</t>
  </si>
  <si>
    <t>PARGESA HOLDING INH</t>
  </si>
  <si>
    <t>PARTNERS GROUP HOLDING</t>
  </si>
  <si>
    <t>ROCHE HOLDING GENUSS</t>
  </si>
  <si>
    <t>SCHINDLER HOLDING NAMEN</t>
  </si>
  <si>
    <t>SCHINDLER HOLDING PART</t>
  </si>
  <si>
    <t>SGS</t>
  </si>
  <si>
    <t>SIKA INHABER INH</t>
  </si>
  <si>
    <t>SONOVA HOLDING</t>
  </si>
  <si>
    <t>SWATCH GROUP INH</t>
  </si>
  <si>
    <t>SWATCH GROUP NAM</t>
  </si>
  <si>
    <t>SWISS LIFE HOLDING</t>
  </si>
  <si>
    <t>SWISS PRIME SITE</t>
  </si>
  <si>
    <t>SWISS RE</t>
  </si>
  <si>
    <t>SWISSCOM</t>
  </si>
  <si>
    <t>UBS GROUP</t>
  </si>
  <si>
    <t>ZURICH INSURANCE GROUP</t>
  </si>
  <si>
    <t>ADIDAS</t>
  </si>
  <si>
    <t>ALLIANZ</t>
  </si>
  <si>
    <t>BASF</t>
  </si>
  <si>
    <t>BAYER</t>
  </si>
  <si>
    <t>BEIERSDORF</t>
  </si>
  <si>
    <t>BMW STAMM</t>
  </si>
  <si>
    <t>BMW VORZUG</t>
  </si>
  <si>
    <t>BRENNTAG</t>
  </si>
  <si>
    <t>COMMERZBANK</t>
  </si>
  <si>
    <t>CONTINENTAL</t>
  </si>
  <si>
    <t>DAIMLER</t>
  </si>
  <si>
    <t>DEUTSCHE BANK</t>
  </si>
  <si>
    <t>DEUTSCHE BOERSE</t>
  </si>
  <si>
    <t>DEUTSCHE POST</t>
  </si>
  <si>
    <t>DEUTSCHE TELEKOM</t>
  </si>
  <si>
    <t>DEUTSCHE WOHNEN</t>
  </si>
  <si>
    <t>E. ON</t>
  </si>
  <si>
    <t>EVONIK INDUSTRIES</t>
  </si>
  <si>
    <t>FRAPORT</t>
  </si>
  <si>
    <t>FRESENIUS</t>
  </si>
  <si>
    <t>FRESENIUS MEDICAL CARE</t>
  </si>
  <si>
    <t>FUCHS PETROLUB VORZUG</t>
  </si>
  <si>
    <t>GEA GROUP</t>
  </si>
  <si>
    <t>HANNOVER RUECK</t>
  </si>
  <si>
    <t>HEIDELBERGCEMENT</t>
  </si>
  <si>
    <t>HENKEL STAMM</t>
  </si>
  <si>
    <t>HENKEL VORZUG</t>
  </si>
  <si>
    <t>HUGO BOSS</t>
  </si>
  <si>
    <t>INFINEON TECHNOLOGIES</t>
  </si>
  <si>
    <t>K &amp; S</t>
  </si>
  <si>
    <t>LANXESS</t>
  </si>
  <si>
    <t>LINDE</t>
  </si>
  <si>
    <t>LUFTHANSA</t>
  </si>
  <si>
    <t>MAN STAMM</t>
  </si>
  <si>
    <t>MERCK KGAA STAMM</t>
  </si>
  <si>
    <t>MUENCHENER RUECKVERSICH</t>
  </si>
  <si>
    <t>OSRAM LICHT</t>
  </si>
  <si>
    <t>PORSCHE AUTOMOBIL VZG</t>
  </si>
  <si>
    <t>PROSIEBEN SAT1 MEDIA</t>
  </si>
  <si>
    <t>QIAGEN</t>
  </si>
  <si>
    <t>RTL GROUP(NEW)</t>
  </si>
  <si>
    <t>RWE STAMM</t>
  </si>
  <si>
    <t>SAP</t>
  </si>
  <si>
    <t>SIEMENS</t>
  </si>
  <si>
    <t>SPRINGER (AXEL)</t>
  </si>
  <si>
    <t>SYMRISE</t>
  </si>
  <si>
    <t>TELEFONICA DEUTSCHLAND</t>
  </si>
  <si>
    <t>THYSSEN KRUPP</t>
  </si>
  <si>
    <t>UNITED INTERNET</t>
  </si>
  <si>
    <t>VOLKSWAGEN STAMM</t>
  </si>
  <si>
    <t>VOLKSWAGEN VORZUG</t>
  </si>
  <si>
    <t>AP MOLLER MAERSK A</t>
  </si>
  <si>
    <t>AP MOLLER MAERSK B</t>
  </si>
  <si>
    <t>CARLSBERG B</t>
  </si>
  <si>
    <t>COLOPLAST B</t>
  </si>
  <si>
    <t>DANSKE BANK</t>
  </si>
  <si>
    <t>DSV DE SAMMENSLUT VOGN</t>
  </si>
  <si>
    <t>ISS</t>
  </si>
  <si>
    <t>NOVO NORDISK B</t>
  </si>
  <si>
    <t>NOVOZYMES B</t>
  </si>
  <si>
    <t>PANDORA</t>
  </si>
  <si>
    <t>TRYG</t>
  </si>
  <si>
    <t>VESTAS WIND SYSTEMS</t>
  </si>
  <si>
    <t>WILLIAM DEMANT HOLDING</t>
  </si>
  <si>
    <t>ABERTIS INFRAESTRUCTURAS</t>
  </si>
  <si>
    <t>ACS ACTIV CONST Y SVCS</t>
  </si>
  <si>
    <t>AENA</t>
  </si>
  <si>
    <t>BANCO SABADELL</t>
  </si>
  <si>
    <t>BANCO SANTANDER</t>
  </si>
  <si>
    <t>BANKIA</t>
  </si>
  <si>
    <t>BANKINTER</t>
  </si>
  <si>
    <t>BBVA</t>
  </si>
  <si>
    <t>CAIXABANK</t>
  </si>
  <si>
    <t>ENAGAS</t>
  </si>
  <si>
    <t>ENDESA</t>
  </si>
  <si>
    <t>FERROVIAL</t>
  </si>
  <si>
    <t>GAS NATURAL SDG</t>
  </si>
  <si>
    <t>GRIFOLS</t>
  </si>
  <si>
    <t>IBERDROLA</t>
  </si>
  <si>
    <t>INDITEX</t>
  </si>
  <si>
    <t>INTL AIRLINES GROUP</t>
  </si>
  <si>
    <t>MAPFRE</t>
  </si>
  <si>
    <t>RED ELECTRICA CORP</t>
  </si>
  <si>
    <t>REPSOL</t>
  </si>
  <si>
    <t>TELEFONICA</t>
  </si>
  <si>
    <t>ELISA A</t>
  </si>
  <si>
    <t>FORTUM CORP</t>
  </si>
  <si>
    <t>KONE B</t>
  </si>
  <si>
    <t>METSO CORP</t>
  </si>
  <si>
    <t>NESTE CORPORATION</t>
  </si>
  <si>
    <t>NOKIA CORP</t>
  </si>
  <si>
    <t>NOKIAN RENKAAT</t>
  </si>
  <si>
    <t>ORION-YHTYMAE B</t>
  </si>
  <si>
    <t>SAMPO A</t>
  </si>
  <si>
    <t>STORA ENSO R</t>
  </si>
  <si>
    <t>UPM-KYMMENE</t>
  </si>
  <si>
    <t>WARTSILA B</t>
  </si>
  <si>
    <t>ACCOR</t>
  </si>
  <si>
    <t>AIR LIQUIDE</t>
  </si>
  <si>
    <t>ALSTOM</t>
  </si>
  <si>
    <t>ARCELORMITTAL A</t>
  </si>
  <si>
    <t>ARKEMA</t>
  </si>
  <si>
    <t>ATOS</t>
  </si>
  <si>
    <t>AXA</t>
  </si>
  <si>
    <t>BIC</t>
  </si>
  <si>
    <t>BNP PARIBAS</t>
  </si>
  <si>
    <t>BOLLORE</t>
  </si>
  <si>
    <t>BOUYGUES</t>
  </si>
  <si>
    <t>BUREAU VERITAS SA</t>
  </si>
  <si>
    <t>CARREFOUR</t>
  </si>
  <si>
    <t>CASINO</t>
  </si>
  <si>
    <t>CNP ASSURANCES</t>
  </si>
  <si>
    <t>CREDIT AGRICOLE</t>
  </si>
  <si>
    <t>DANONE</t>
  </si>
  <si>
    <t>DASSAULT SYSTEMES</t>
  </si>
  <si>
    <t>EDENRED</t>
  </si>
  <si>
    <t>EDF</t>
  </si>
  <si>
    <t>ENGIE</t>
  </si>
  <si>
    <t>ESSILOR INTERNATIONAL</t>
  </si>
  <si>
    <t>EURAZEO</t>
  </si>
  <si>
    <t>EUTELSAT COMMUNICATIONS</t>
  </si>
  <si>
    <t>FONCIERE DES REGIONS</t>
  </si>
  <si>
    <t>GECINA</t>
  </si>
  <si>
    <t>HERMES INTERNATIONAL</t>
  </si>
  <si>
    <t>ICADE</t>
  </si>
  <si>
    <t>ILIAD</t>
  </si>
  <si>
    <t>IMERYS</t>
  </si>
  <si>
    <t>INGENICO GROUP</t>
  </si>
  <si>
    <t>JC DECAUX INTERNATIONAL</t>
  </si>
  <si>
    <t>KERING</t>
  </si>
  <si>
    <t>KLEPIERRE</t>
  </si>
  <si>
    <t>L'OREAL</t>
  </si>
  <si>
    <t>LAGARDERE</t>
  </si>
  <si>
    <t>LEGRAND</t>
  </si>
  <si>
    <t>LVMH MOET HENNESSY</t>
  </si>
  <si>
    <t>MICHELIN</t>
  </si>
  <si>
    <t>NATIXIS</t>
  </si>
  <si>
    <t>ORANGE</t>
  </si>
  <si>
    <t>PERNOD RICARD</t>
  </si>
  <si>
    <t>PEUGEOT SA</t>
  </si>
  <si>
    <t>PUBLICIS GROUPE</t>
  </si>
  <si>
    <t>REMY COINTREAU</t>
  </si>
  <si>
    <t>RENAULT</t>
  </si>
  <si>
    <t>REXEL</t>
  </si>
  <si>
    <t>SAFRAN</t>
  </si>
  <si>
    <t>SAINT-GOBAIN</t>
  </si>
  <si>
    <t>SANOFI</t>
  </si>
  <si>
    <t>SCHNEIDER ELECTRIC</t>
  </si>
  <si>
    <t>SES A-FDR</t>
  </si>
  <si>
    <t>SOCIETE GENERALE</t>
  </si>
  <si>
    <t>SODEXO</t>
  </si>
  <si>
    <t>STMICROELECTRONICS</t>
  </si>
  <si>
    <t>THALES</t>
  </si>
  <si>
    <t>TOTAL</t>
  </si>
  <si>
    <t>UNIBAIL-RODAMCO</t>
  </si>
  <si>
    <t>VALEO</t>
  </si>
  <si>
    <t>VEOLIA ENVIRONNEMENT</t>
  </si>
  <si>
    <t>VINCI</t>
  </si>
  <si>
    <t>VIVENDI</t>
  </si>
  <si>
    <t>WENDEL</t>
  </si>
  <si>
    <t>3I GROUP</t>
  </si>
  <si>
    <t>ADMIRAL GROUP</t>
  </si>
  <si>
    <t>ANGLO AMERICAN</t>
  </si>
  <si>
    <t>ANTOFAGASTA</t>
  </si>
  <si>
    <t>ASHTEAD GROUP</t>
  </si>
  <si>
    <t>ASSOCIATED BRITISH FOODS</t>
  </si>
  <si>
    <t>ASTRAZENECA</t>
  </si>
  <si>
    <t>AVIVA</t>
  </si>
  <si>
    <t>BABCOCK INTL GROUP</t>
  </si>
  <si>
    <t>BAE SYSTEMS</t>
  </si>
  <si>
    <t>BARCLAYS</t>
  </si>
  <si>
    <t>BARRATT DEVELOPMENTS</t>
  </si>
  <si>
    <t>BHP BILLITON PLC (GB)</t>
  </si>
  <si>
    <t>BP</t>
  </si>
  <si>
    <t>BRITISH AMERICAN TOBACCO</t>
  </si>
  <si>
    <t>BRITISH LAND CO</t>
  </si>
  <si>
    <t>BT GROUP</t>
  </si>
  <si>
    <t>BUNZL</t>
  </si>
  <si>
    <t>BURBERRY GROUP</t>
  </si>
  <si>
    <t>CARNIVAL PLC (GB)</t>
  </si>
  <si>
    <t>CENTRICA</t>
  </si>
  <si>
    <t>COBHAM</t>
  </si>
  <si>
    <t>COCA-COLA HBC CDI</t>
  </si>
  <si>
    <t>COMPASS GROUP</t>
  </si>
  <si>
    <t>CRODA INTERNATIONAL</t>
  </si>
  <si>
    <t>DIAGEO</t>
  </si>
  <si>
    <t>DIRECT LINE INS GRP</t>
  </si>
  <si>
    <t>EASYJET</t>
  </si>
  <si>
    <t>EXPERIAN</t>
  </si>
  <si>
    <t>FRESNILLO PLC</t>
  </si>
  <si>
    <t>G4S</t>
  </si>
  <si>
    <t>GLAXOSMITHKLINE</t>
  </si>
  <si>
    <t>GLENCORE</t>
  </si>
  <si>
    <t>HAMMERSON</t>
  </si>
  <si>
    <t>HARGREAVES LANSDOWN</t>
  </si>
  <si>
    <t>HSBC HOLDINGS (GB)</t>
  </si>
  <si>
    <t>IMI</t>
  </si>
  <si>
    <t>INTERCONTINENTAL HOTELS</t>
  </si>
  <si>
    <t>INTERTEK GROUP</t>
  </si>
  <si>
    <t>INVESTEC PLC (GB)</t>
  </si>
  <si>
    <t>ITV</t>
  </si>
  <si>
    <t>JOHNSON MATTHEY</t>
  </si>
  <si>
    <t>KINGFISHER</t>
  </si>
  <si>
    <t>LAND SECURITIES GROUP</t>
  </si>
  <si>
    <t>LEGAL &amp; GENERAL GROUP</t>
  </si>
  <si>
    <t>LLOYDS BANKING GROUP</t>
  </si>
  <si>
    <t>LONDON STOCK EXCHANGE</t>
  </si>
  <si>
    <t>MARKS &amp; SPENCER GROUP</t>
  </si>
  <si>
    <t>MEGGITT</t>
  </si>
  <si>
    <t>MERLIN ENTERTAINMENTS</t>
  </si>
  <si>
    <t>MONDI PLC (GB)</t>
  </si>
  <si>
    <t>MORRISON WM SUPERMARKETS</t>
  </si>
  <si>
    <t>NATIONAL GRID</t>
  </si>
  <si>
    <t>NEXT</t>
  </si>
  <si>
    <t>OLD MUTUAL</t>
  </si>
  <si>
    <t>PEARSON</t>
  </si>
  <si>
    <t>PERSIMMON</t>
  </si>
  <si>
    <t>PRUDENTIAL</t>
  </si>
  <si>
    <t>RANDGOLD RESOURCES</t>
  </si>
  <si>
    <t>RECKITT BENCKISER GROUP</t>
  </si>
  <si>
    <t>RELX (GB)</t>
  </si>
  <si>
    <t>RIO TINTO PLC (GB)</t>
  </si>
  <si>
    <t>ROLLS-ROYCE GROUP</t>
  </si>
  <si>
    <t>ROYAL BANK OF SCOTLAND</t>
  </si>
  <si>
    <t>ROYAL DUTCH SHELL A</t>
  </si>
  <si>
    <t>ROYAL DUTCH SHELL B</t>
  </si>
  <si>
    <t>ROYAL MAIL GROUP</t>
  </si>
  <si>
    <t>RSA INSURANCE GROUP</t>
  </si>
  <si>
    <t>SAGE GROUP (THE)</t>
  </si>
  <si>
    <t>SAINSBURY (J)</t>
  </si>
  <si>
    <t>SCHRODERS</t>
  </si>
  <si>
    <t>SEGRO</t>
  </si>
  <si>
    <t>SEVERN TRENT</t>
  </si>
  <si>
    <t>SHIRE</t>
  </si>
  <si>
    <t>SKY</t>
  </si>
  <si>
    <t>SMITH &amp; NEPHEW</t>
  </si>
  <si>
    <t>SMITHS GROUP</t>
  </si>
  <si>
    <t>ST JAMES'S PLACE</t>
  </si>
  <si>
    <t>STANDARD CHARTERED</t>
  </si>
  <si>
    <t>TAYLOR WIMPEY</t>
  </si>
  <si>
    <t>TESCO</t>
  </si>
  <si>
    <t>TRAVIS PERKINS</t>
  </si>
  <si>
    <t>TUI</t>
  </si>
  <si>
    <t>UNILEVER PLC (GB)</t>
  </si>
  <si>
    <t>UNITED UTILITIES GROUP</t>
  </si>
  <si>
    <t>VODAFONE GROUP</t>
  </si>
  <si>
    <t>WEIR GROUP</t>
  </si>
  <si>
    <t>WHITBREAD</t>
  </si>
  <si>
    <t>AIA GROUP</t>
  </si>
  <si>
    <t>ASM PACIFIC TECHNOLOGY</t>
  </si>
  <si>
    <t>BANK EAST ASIA</t>
  </si>
  <si>
    <t>BOC HONG KONG HOLDINGS</t>
  </si>
  <si>
    <t>CK HUTCHISON HOLDINGS</t>
  </si>
  <si>
    <t>CLP HOLDINGS</t>
  </si>
  <si>
    <t>FIRST PACIFIC CO</t>
  </si>
  <si>
    <t>GALAXY ENTERTAINMENT GRP</t>
  </si>
  <si>
    <t>HANG LUNG PROPERTIES</t>
  </si>
  <si>
    <t>HANG SENG BANK</t>
  </si>
  <si>
    <t>HENDERSON LAND DEV</t>
  </si>
  <si>
    <t>HKT TRUST AND HKT</t>
  </si>
  <si>
    <t>HONGKONG CHINA GAS</t>
  </si>
  <si>
    <t>HONGKONG EXCH &amp; CLEARING</t>
  </si>
  <si>
    <t>HYSAN DEVELOPMENT</t>
  </si>
  <si>
    <t>KERRY PROPERTIES</t>
  </si>
  <si>
    <t>LI &amp; FUNG</t>
  </si>
  <si>
    <t>LINK REIT</t>
  </si>
  <si>
    <t>MGM CHINA HOLDINGS</t>
  </si>
  <si>
    <t>MTR CORP</t>
  </si>
  <si>
    <t>NEW WORLD DEVELOPMENT</t>
  </si>
  <si>
    <t>NWS HOLDINGS</t>
  </si>
  <si>
    <t>PCCW</t>
  </si>
  <si>
    <t>POWER ASSETS HOLDINGS</t>
  </si>
  <si>
    <t>SANDS CHINA</t>
  </si>
  <si>
    <t>SHANGRI-LA ASIA</t>
  </si>
  <si>
    <t>SINO LAND</t>
  </si>
  <si>
    <t>SJM HOLDINGS</t>
  </si>
  <si>
    <t>SUN HUNG KAI PROPERTIES</t>
  </si>
  <si>
    <t>SWIRE PACIFIC A</t>
  </si>
  <si>
    <t>SWIRE PROPERTIES</t>
  </si>
  <si>
    <t>TECHTRONIC INDUSTRIES CO</t>
  </si>
  <si>
    <t>WH GROUP</t>
  </si>
  <si>
    <t>WHARF HOLDINGS</t>
  </si>
  <si>
    <t>WHEELOCK AND COMPANY</t>
  </si>
  <si>
    <t>WYNN MACAU</t>
  </si>
  <si>
    <t>YUE YUEN INDUSTRIAL</t>
  </si>
  <si>
    <t>CRH</t>
  </si>
  <si>
    <t>KERRY GROUP A</t>
  </si>
  <si>
    <t>RYANAIR HOLDINGS</t>
  </si>
  <si>
    <t>AZRIELI GROUP</t>
  </si>
  <si>
    <t>BANK HAPOALIM</t>
  </si>
  <si>
    <t>BANK LEUMI LE-ISRAEL</t>
  </si>
  <si>
    <t>BEZEQ ISRAEL TELECOM</t>
  </si>
  <si>
    <t>ISRAEL CHEMICALS</t>
  </si>
  <si>
    <t>MIZRAHI TEFAHOT BANK</t>
  </si>
  <si>
    <t>ASSICURAZIONI GENERALI</t>
  </si>
  <si>
    <t>ATLANTIA</t>
  </si>
  <si>
    <t>CNH INDUSTRIAL</t>
  </si>
  <si>
    <t>ENEL</t>
  </si>
  <si>
    <t>ENI</t>
  </si>
  <si>
    <t>EXOR</t>
  </si>
  <si>
    <t>FIAT CHRYSLER AUTOMOBILE</t>
  </si>
  <si>
    <t>INTESA SANPAOLO</t>
  </si>
  <si>
    <t>INTESA SANPAOLO RNC</t>
  </si>
  <si>
    <t>LUXOTTICA GROUP</t>
  </si>
  <si>
    <t>MEDIOBANCA</t>
  </si>
  <si>
    <t>PRYSMIAN</t>
  </si>
  <si>
    <t>SNAM</t>
  </si>
  <si>
    <t>TELECOM ITALIA</t>
  </si>
  <si>
    <t>TELECOM ITALIA RNC</t>
  </si>
  <si>
    <t>TENARIS (IT)</t>
  </si>
  <si>
    <t>TERNA</t>
  </si>
  <si>
    <t>UNICREDIT</t>
  </si>
  <si>
    <t>UNIPOLSAI ASSICUR. ORD</t>
  </si>
  <si>
    <t>ABC-MART</t>
  </si>
  <si>
    <t>ACOM CO</t>
  </si>
  <si>
    <t>AEON CO</t>
  </si>
  <si>
    <t>AEON FINANCIAL SERVICE</t>
  </si>
  <si>
    <t>AEON MALL CO</t>
  </si>
  <si>
    <t>AIR WATER</t>
  </si>
  <si>
    <t>AISIN SEIKI CO</t>
  </si>
  <si>
    <t>AJINOMOTO CO</t>
  </si>
  <si>
    <t>ALFRESA HOLDINGS</t>
  </si>
  <si>
    <t>ALPS ELECTRIC CO</t>
  </si>
  <si>
    <t>AMADA HOLDINGS CO</t>
  </si>
  <si>
    <t>ANA HOLDINGS</t>
  </si>
  <si>
    <t>AOZORA BANK</t>
  </si>
  <si>
    <t>ASAHI GLASS CO</t>
  </si>
  <si>
    <t>ASAHI GROUP HOLDINGS</t>
  </si>
  <si>
    <t>ASAHI KASEI CORP</t>
  </si>
  <si>
    <t>ASICS CORP</t>
  </si>
  <si>
    <t>ASTELLAS PHARMA</t>
  </si>
  <si>
    <t>BANDAI NAMCO HOLDINGS</t>
  </si>
  <si>
    <t>BANK KYOTO</t>
  </si>
  <si>
    <t>BENESSE HOLDINGS</t>
  </si>
  <si>
    <t>BRIDGESTONE CORP</t>
  </si>
  <si>
    <t>BROTHER INDUSTRIES</t>
  </si>
  <si>
    <t>CALBEE</t>
  </si>
  <si>
    <t>CANON INC</t>
  </si>
  <si>
    <t>CASIO COMPUTER CO</t>
  </si>
  <si>
    <t>CENTRAL JAPAN RAILWAY CO</t>
  </si>
  <si>
    <t>CHIBA BANK</t>
  </si>
  <si>
    <t>CHUBU ELECTRIC POWER CO</t>
  </si>
  <si>
    <t>CHUGAI PHARMACEUTICAL CO</t>
  </si>
  <si>
    <t>CHUGOKU ELECTRIC POWER</t>
  </si>
  <si>
    <t>CREDIT SAISON CO</t>
  </si>
  <si>
    <t>DAI NIPPON PRINTING CO</t>
  </si>
  <si>
    <t>DAICEL CORP</t>
  </si>
  <si>
    <t>DAIICHI SANKYO CO</t>
  </si>
  <si>
    <t>DAIKIN INDUSTRIES</t>
  </si>
  <si>
    <t>DAITO TRUST CONSTRUCTION</t>
  </si>
  <si>
    <t>DAIWA HOUSE INDUSTRY</t>
  </si>
  <si>
    <t>DAIWA SECURITIES GROUP</t>
  </si>
  <si>
    <t>DENSO CORP</t>
  </si>
  <si>
    <t>DENTSU</t>
  </si>
  <si>
    <t>DON QUIJOTE HOLDINGS CO</t>
  </si>
  <si>
    <t>EAST JAPAN RAILWAY CO</t>
  </si>
  <si>
    <t>EISAI CO</t>
  </si>
  <si>
    <t>ELECTRIC POWER DEV</t>
  </si>
  <si>
    <t>FANUC</t>
  </si>
  <si>
    <t>FAST RETAILING CO</t>
  </si>
  <si>
    <t>FUJI ELECTRIC CO</t>
  </si>
  <si>
    <t>FUJI FILM HOLDINGS CO</t>
  </si>
  <si>
    <t>FUJITSU</t>
  </si>
  <si>
    <t>FUKUOKA FINANCIAL GROUP</t>
  </si>
  <si>
    <t>HACHIJUNI BANK</t>
  </si>
  <si>
    <t>HAKUHODO DY HOLDINGS</t>
  </si>
  <si>
    <t>HAMAMATSU PHOTONICS K.K</t>
  </si>
  <si>
    <t>HANKYU HANSHIN HOLDINGS</t>
  </si>
  <si>
    <t>HIKARI TSUSHIN</t>
  </si>
  <si>
    <t>HINO MOTORS</t>
  </si>
  <si>
    <t>HIROSE ELECTRIC CO</t>
  </si>
  <si>
    <t>HISAMITSU PHARMACEUTICAL</t>
  </si>
  <si>
    <t>HITACHI</t>
  </si>
  <si>
    <t>HITACHI CHEMICAL CO</t>
  </si>
  <si>
    <t>HITACHI CONST MACHINERY</t>
  </si>
  <si>
    <t>HITACHI HIGH-TECH</t>
  </si>
  <si>
    <t>HITACHI METALS</t>
  </si>
  <si>
    <t>HONDA MOTOR CO</t>
  </si>
  <si>
    <t>HOYA CORP</t>
  </si>
  <si>
    <t>HULIC CO (NEW)</t>
  </si>
  <si>
    <t>IDEMITSU KOSAN CO</t>
  </si>
  <si>
    <t>IHI CORP</t>
  </si>
  <si>
    <t>IIDA GROUP HOLDINGS CO</t>
  </si>
  <si>
    <t>INPEX CORP</t>
  </si>
  <si>
    <t>ISETAN MITSUKOSHI HLDGS</t>
  </si>
  <si>
    <t>ISUZU MOTORS</t>
  </si>
  <si>
    <t>ITOCHU CORP</t>
  </si>
  <si>
    <t>J FRONT RETAILING</t>
  </si>
  <si>
    <t>JAPAN AIRLINES CO</t>
  </si>
  <si>
    <t>JAPAN AIRPORT TERMINAL</t>
  </si>
  <si>
    <t>JAPAN EXCHANGE GROUP</t>
  </si>
  <si>
    <t>JAPAN PRIME REALTY INV</t>
  </si>
  <si>
    <t>JAPAN REAL ESTATE INV</t>
  </si>
  <si>
    <t>JAPAN RETAIL FUND INV</t>
  </si>
  <si>
    <t>JAPAN TOBACCO</t>
  </si>
  <si>
    <t>JFE HOLDINGS</t>
  </si>
  <si>
    <t>JGC CORP</t>
  </si>
  <si>
    <t>JSR CORP</t>
  </si>
  <si>
    <t>JTEKT CORP</t>
  </si>
  <si>
    <t>KAJIMA CORP</t>
  </si>
  <si>
    <t>KAKAKU.COM</t>
  </si>
  <si>
    <t>KAMIGUMI CO</t>
  </si>
  <si>
    <t>KANEKA CORP</t>
  </si>
  <si>
    <t>KANSAI ELECTRIC POWER CO</t>
  </si>
  <si>
    <t>KANSAI PAINT CO</t>
  </si>
  <si>
    <t>KAO CORP</t>
  </si>
  <si>
    <t>KAWASAKI HEAVY IND</t>
  </si>
  <si>
    <t>KDDI</t>
  </si>
  <si>
    <t>KEIKYU CORP</t>
  </si>
  <si>
    <t>KEIO CORP</t>
  </si>
  <si>
    <t>KEISEI ELECTRIC RAILWAY</t>
  </si>
  <si>
    <t>KEYENCE CORP</t>
  </si>
  <si>
    <t>KIKKOMAN CORP</t>
  </si>
  <si>
    <t>KINTETSU GROUP HOLDINGS</t>
  </si>
  <si>
    <t>KIRIN HOLDINGS CO</t>
  </si>
  <si>
    <t>KOBE STEEL</t>
  </si>
  <si>
    <t>KOITO MANUFACTURING CO</t>
  </si>
  <si>
    <t>KOMATSU</t>
  </si>
  <si>
    <t>KONICA MINOLTA</t>
  </si>
  <si>
    <t>KOSE CORPORATION</t>
  </si>
  <si>
    <t>KUBOTA CORP</t>
  </si>
  <si>
    <t>KURARAY CO</t>
  </si>
  <si>
    <t>KURITA WATER INDUSTRIES</t>
  </si>
  <si>
    <t>KYOCERA CORP</t>
  </si>
  <si>
    <t>KYOWA HAKKO KIRIN CO</t>
  </si>
  <si>
    <t>KYUSHU ELECTRIC POWER CO</t>
  </si>
  <si>
    <t>LAWSON</t>
  </si>
  <si>
    <t>LIXIL GROUP CORP</t>
  </si>
  <si>
    <t>M3</t>
  </si>
  <si>
    <t>MABUCHI MOTOR CO</t>
  </si>
  <si>
    <t>MAKITA CORP</t>
  </si>
  <si>
    <t>MARUBENI CORP</t>
  </si>
  <si>
    <t>MARUI GROUP CO</t>
  </si>
  <si>
    <t>MARUICHI STEEL TUBE</t>
  </si>
  <si>
    <t>MAZDA MOTOR CORP</t>
  </si>
  <si>
    <t>MCDONALD'S HLDGS CO JP</t>
  </si>
  <si>
    <t>MEDIPAL HOLDINGS CORP</t>
  </si>
  <si>
    <t>MEIJI HOLDINGS CO</t>
  </si>
  <si>
    <t>MITSUBISHI CHEMICAL HLDG</t>
  </si>
  <si>
    <t>MITSUBISHI CORP</t>
  </si>
  <si>
    <t>MITSUBISHI ELECTRIC CORP</t>
  </si>
  <si>
    <t>MITSUBISHI ESTATE CO</t>
  </si>
  <si>
    <t>MITSUBISHI GAS CHEMICAL</t>
  </si>
  <si>
    <t>MITSUBISHI HEAVY IND</t>
  </si>
  <si>
    <t>MITSUBISHI MATERIALS</t>
  </si>
  <si>
    <t>MITSUBISHI MOTORS CORP</t>
  </si>
  <si>
    <t>MITSUBISHI TANABE PHARMA</t>
  </si>
  <si>
    <t>MITSUBISHI UFJ FIN GRP</t>
  </si>
  <si>
    <t>MITSUBISHI UFJ LEASE FIN</t>
  </si>
  <si>
    <t>MITSUI &amp; CO</t>
  </si>
  <si>
    <t>MITSUI CHEMICALS</t>
  </si>
  <si>
    <t>MITSUI FUDOSAN CO</t>
  </si>
  <si>
    <t>MITSUI OSK LINES</t>
  </si>
  <si>
    <t>MIXI</t>
  </si>
  <si>
    <t>MIZUHO FINANCIAL GROUP</t>
  </si>
  <si>
    <t>MS&amp;AD INSURANCE GROUP</t>
  </si>
  <si>
    <t>MURATA MANUFACTURING CO</t>
  </si>
  <si>
    <t>NABTESCO CORP</t>
  </si>
  <si>
    <t>NAGOYA RAILROAD CO</t>
  </si>
  <si>
    <t>NEC CORP</t>
  </si>
  <si>
    <t>NEXON CO</t>
  </si>
  <si>
    <t>NGK INSULATORS</t>
  </si>
  <si>
    <t>NGK SPARK PLUG CO</t>
  </si>
  <si>
    <t>NH FOODS</t>
  </si>
  <si>
    <t>NIDEC CORP</t>
  </si>
  <si>
    <t>NIKON CORP</t>
  </si>
  <si>
    <t>NINTENDO CO</t>
  </si>
  <si>
    <t>NIPPON BUILDING FUND</t>
  </si>
  <si>
    <t>NIPPON ELECTRIC GLASS CO</t>
  </si>
  <si>
    <t>NIPPON EXPRESS CO</t>
  </si>
  <si>
    <t>NIPPON PAINT HOLDINGS CO</t>
  </si>
  <si>
    <t>NIPPON PROLOGIS REIT</t>
  </si>
  <si>
    <t>NIPPON STEEL &amp; SUMITOMO</t>
  </si>
  <si>
    <t>NIPPON YUSEN K.K</t>
  </si>
  <si>
    <t>NISSAN MOTOR CO</t>
  </si>
  <si>
    <t>NISSHIN SEIFUN GROUP</t>
  </si>
  <si>
    <t>NISSIN FOODS HOLDINGS CO</t>
  </si>
  <si>
    <t>NITORI HOLDINGS CO</t>
  </si>
  <si>
    <t>NITTO DENKO CORP</t>
  </si>
  <si>
    <t>NOK CORP</t>
  </si>
  <si>
    <t>NOMURA HOLDINGS</t>
  </si>
  <si>
    <t>NOMURA REAL ESTATE HLDG</t>
  </si>
  <si>
    <t>NOMURA RESEARCH INST</t>
  </si>
  <si>
    <t>NSK</t>
  </si>
  <si>
    <t>NTT CORP</t>
  </si>
  <si>
    <t>NTT DATA CORP</t>
  </si>
  <si>
    <t>NTT DOCOMO</t>
  </si>
  <si>
    <t>OBAYASHI CORP</t>
  </si>
  <si>
    <t>ODAKYU ELECTRIC RAILWAY</t>
  </si>
  <si>
    <t>OJI HOLDINGS CORP</t>
  </si>
  <si>
    <t>OLYMPUS CORP</t>
  </si>
  <si>
    <t>OMRON CORP</t>
  </si>
  <si>
    <t>ONO PHARMACEUTICAL CO</t>
  </si>
  <si>
    <t>ORACLE CORP JAPAN</t>
  </si>
  <si>
    <t>ORIENTAL LAND CO</t>
  </si>
  <si>
    <t>ORIX CORP</t>
  </si>
  <si>
    <t>OSAKA GAS CO</t>
  </si>
  <si>
    <t>OTSUKA CORP</t>
  </si>
  <si>
    <t>OTSUKA HOLDINGS CO</t>
  </si>
  <si>
    <t>PANASONIC CORP</t>
  </si>
  <si>
    <t>PARK24 CO</t>
  </si>
  <si>
    <t>RAKUTEN</t>
  </si>
  <si>
    <t>RECRUIT HOLDINGS CO</t>
  </si>
  <si>
    <t>RESONA HOLDINGS</t>
  </si>
  <si>
    <t>RICOH CO</t>
  </si>
  <si>
    <t>RINNAI CORP</t>
  </si>
  <si>
    <t>ROHM CO</t>
  </si>
  <si>
    <t>RYOHIN KEIKAKU CO</t>
  </si>
  <si>
    <t>SANKYO CO</t>
  </si>
  <si>
    <t>SANTEN PHARMACEUTICAL CO</t>
  </si>
  <si>
    <t>SBI HOLDINGS</t>
  </si>
  <si>
    <t>SECOM CO</t>
  </si>
  <si>
    <t>SEGA SAMMY HOLDINGS</t>
  </si>
  <si>
    <t>SEIBU HOLDINGS</t>
  </si>
  <si>
    <t>SEIKO EPSON CORPORATION</t>
  </si>
  <si>
    <t>SEKISUI CHEMICAL CO</t>
  </si>
  <si>
    <t>SEKISUI HOUSE</t>
  </si>
  <si>
    <t>SEVEN &amp; I HOLDINGS CO</t>
  </si>
  <si>
    <t>SEVEN BANK</t>
  </si>
  <si>
    <t>SHIMADZU CORP</t>
  </si>
  <si>
    <t>SHIMAMURA CO</t>
  </si>
  <si>
    <t>SHIMANO</t>
  </si>
  <si>
    <t>SHIMIZU CORP</t>
  </si>
  <si>
    <t>SHIN-ETSU CHEMICAL CO</t>
  </si>
  <si>
    <t>SHINSEI BANK</t>
  </si>
  <si>
    <t>SHIONOGI &amp; CO</t>
  </si>
  <si>
    <t>SHISEIDO CO</t>
  </si>
  <si>
    <t>SHIZUOKA BANK</t>
  </si>
  <si>
    <t>SHOWA SHELL SEKIYU K.K</t>
  </si>
  <si>
    <t>SMC CORP</t>
  </si>
  <si>
    <t>SOFTBANK GROUP CORP</t>
  </si>
  <si>
    <t>SONY CORP</t>
  </si>
  <si>
    <t>SONY FINANCIAL HOLDINGS</t>
  </si>
  <si>
    <t>STANLEY ELECTRIC CO</t>
  </si>
  <si>
    <t>SUMITOMO CHEMICAL CO</t>
  </si>
  <si>
    <t>SUMITOMO CORP</t>
  </si>
  <si>
    <t>SUMITOMO DAINIPPON PHARM</t>
  </si>
  <si>
    <t>SUMITOMO ELECTRIC IND</t>
  </si>
  <si>
    <t>SUMITOMO HEAVY IND</t>
  </si>
  <si>
    <t>SUMITOMO METAL MINING CO</t>
  </si>
  <si>
    <t>SUMITOMO MITSUI FINL GRP</t>
  </si>
  <si>
    <t>SUMITOMO MITSUI TRUST</t>
  </si>
  <si>
    <t>SUMITOMO REALTY &amp; DEV CO</t>
  </si>
  <si>
    <t>SUMITOMO RUBBER IND</t>
  </si>
  <si>
    <t>SUNTORY BEVERAGE &amp; FOOD</t>
  </si>
  <si>
    <t>SURUGA BANK</t>
  </si>
  <si>
    <t>SUZUKEN CO</t>
  </si>
  <si>
    <t>SUZUKI MOTOR CORP</t>
  </si>
  <si>
    <t>SYSMEX CORP</t>
  </si>
  <si>
    <t>T&amp;D HOLDINGS</t>
  </si>
  <si>
    <t>TAIHEIYO CEMENT CORP</t>
  </si>
  <si>
    <t>TAISEI CORP</t>
  </si>
  <si>
    <t>TAISHO PHARM HOLDINGS CO</t>
  </si>
  <si>
    <t>TAIYO NIPPON SANSO CORP</t>
  </si>
  <si>
    <t>TAKASHIMAYA CO</t>
  </si>
  <si>
    <t>TAKEDA PHARMACEUTICAL</t>
  </si>
  <si>
    <t>TDK CORP</t>
  </si>
  <si>
    <t>TEIJIN</t>
  </si>
  <si>
    <t>TERUMO CORP</t>
  </si>
  <si>
    <t>THK CO</t>
  </si>
  <si>
    <t>TOBU RAILWAY CO</t>
  </si>
  <si>
    <t>TOHO CO</t>
  </si>
  <si>
    <t>TOHO GAS CO</t>
  </si>
  <si>
    <t>TOHOKU ELECTRIC POWER CO</t>
  </si>
  <si>
    <t>TOKIO MARINE HOLDINGS</t>
  </si>
  <si>
    <t>TOKYO ELECTRON</t>
  </si>
  <si>
    <t>TOKYO GAS CO</t>
  </si>
  <si>
    <t>TOKYO TATEMONO CO</t>
  </si>
  <si>
    <t>TOKYU CORP</t>
  </si>
  <si>
    <t>TOKYU FUDOSAN HLDGS CORP</t>
  </si>
  <si>
    <t>TOPPAN PRINTING CO</t>
  </si>
  <si>
    <t>TORAY INDUSTRIES</t>
  </si>
  <si>
    <t>TOSHIBA CORP</t>
  </si>
  <si>
    <t>TOTO</t>
  </si>
  <si>
    <t>TOYO SEIKAN GROUP HLDGS</t>
  </si>
  <si>
    <t>TOYO SUISAN KAISHA</t>
  </si>
  <si>
    <t>TOYODA GOSEI CO</t>
  </si>
  <si>
    <t>TOYOTA INDUSTRIES CORP</t>
  </si>
  <si>
    <t>TOYOTA MOTOR CORP</t>
  </si>
  <si>
    <t>TOYOTA TSUSHO</t>
  </si>
  <si>
    <t>TREND MICRO</t>
  </si>
  <si>
    <t>UNI-CHARM CORP</t>
  </si>
  <si>
    <t>UNITED URBAN INVESTMENT</t>
  </si>
  <si>
    <t>USS CO</t>
  </si>
  <si>
    <t>WEST JAPAN RAILWAY CO</t>
  </si>
  <si>
    <t>YAHOO JAPAN CORP</t>
  </si>
  <si>
    <t>YAKULT HONSHA CO</t>
  </si>
  <si>
    <t>YAMADA DENKI CO</t>
  </si>
  <si>
    <t>YAMAGUCHI FINANCIAL GRP</t>
  </si>
  <si>
    <t>YAMAHA CORP</t>
  </si>
  <si>
    <t>YAMAHA MOTOR CO</t>
  </si>
  <si>
    <t>YAMATO HOLDINGS CO</t>
  </si>
  <si>
    <t>YAMAZAKI BAKING CO</t>
  </si>
  <si>
    <t>YASKAWA ELECTRIC CORP</t>
  </si>
  <si>
    <t>YOKOGAWA ELECTRIC CORP</t>
  </si>
  <si>
    <t>YOKOHAMA RUBBER CO</t>
  </si>
  <si>
    <t>AEGON</t>
  </si>
  <si>
    <t>AKZO NOBEL</t>
  </si>
  <si>
    <t>ALTICE A</t>
  </si>
  <si>
    <t>ASML HLDG</t>
  </si>
  <si>
    <t>BOSKALIS WESTMINSTE CERT</t>
  </si>
  <si>
    <t>HEINEKEN HOLDING</t>
  </si>
  <si>
    <t>HEINEKEN NV</t>
  </si>
  <si>
    <t>ING GROEP</t>
  </si>
  <si>
    <t>KONINKLIJKE DSM</t>
  </si>
  <si>
    <t>KONINKLIJKE KPN</t>
  </si>
  <si>
    <t>KONINKLIJKE PHILIPS</t>
  </si>
  <si>
    <t>KONINKLIJKE VOPAK</t>
  </si>
  <si>
    <t>NN GROUP</t>
  </si>
  <si>
    <t>RELX (NL)</t>
  </si>
  <si>
    <t>UNILEVER NV (NL) CERT</t>
  </si>
  <si>
    <t>WOLTERS KLUWER</t>
  </si>
  <si>
    <t>GJENSIDIGE FORSIKRING</t>
  </si>
  <si>
    <t>NORSK HYDRO</t>
  </si>
  <si>
    <t>ORKLA</t>
  </si>
  <si>
    <t>STATOIL</t>
  </si>
  <si>
    <t>TELENOR</t>
  </si>
  <si>
    <t>YARA INTERNATIONAL</t>
  </si>
  <si>
    <t>AUCKLAND INTL AIRPORT</t>
  </si>
  <si>
    <t>FLETCHER BUILDING</t>
  </si>
  <si>
    <t>MERIDIAN ENERGY</t>
  </si>
  <si>
    <t>RYMAN HEALTHCARE</t>
  </si>
  <si>
    <t>SPARK NEW ZEALAND</t>
  </si>
  <si>
    <t>EDP ENERGIAS DE PORTUGAL</t>
  </si>
  <si>
    <t>GALP ENERGIA SGPS B</t>
  </si>
  <si>
    <t>JERONIMO MARTINS SGPS</t>
  </si>
  <si>
    <t>ALFA LAVAL</t>
  </si>
  <si>
    <t>ASSA ABLOY B</t>
  </si>
  <si>
    <t>ATLAS COPCO A</t>
  </si>
  <si>
    <t>ATLAS COPCO B</t>
  </si>
  <si>
    <t>BOLIDEN</t>
  </si>
  <si>
    <t>ELECTROLUX B</t>
  </si>
  <si>
    <t>ERICSSON (LM) B</t>
  </si>
  <si>
    <t>GETINGE B</t>
  </si>
  <si>
    <t>HENNES &amp; MAURITZ B</t>
  </si>
  <si>
    <t>HEXAGON B</t>
  </si>
  <si>
    <t>HUSQVARNA B</t>
  </si>
  <si>
    <t>ICA GRUPPEN</t>
  </si>
  <si>
    <t>INDUSTRIVARDEN C</t>
  </si>
  <si>
    <t>INVESTOR B</t>
  </si>
  <si>
    <t>LUNDIN PETROLEUM</t>
  </si>
  <si>
    <t>MILLICOM INTL CELL SDR</t>
  </si>
  <si>
    <t>NORDEA BANK</t>
  </si>
  <si>
    <t>SANDVIK</t>
  </si>
  <si>
    <t>SECURITAS B</t>
  </si>
  <si>
    <t>SKAND.ENSKILDA BANKEN A</t>
  </si>
  <si>
    <t>SKANSKA B</t>
  </si>
  <si>
    <t>SKF B</t>
  </si>
  <si>
    <t>SVENSKA HANDELSBK A</t>
  </si>
  <si>
    <t>SWEDBANK</t>
  </si>
  <si>
    <t>SWEDISH MATCH</t>
  </si>
  <si>
    <t>TELE2 B</t>
  </si>
  <si>
    <t>VOLVO B</t>
  </si>
  <si>
    <t>ASCENDAS REIT</t>
  </si>
  <si>
    <t>CAPITALAND</t>
  </si>
  <si>
    <t>CAPITALAND COMMERCIAL TR</t>
  </si>
  <si>
    <t>CAPITALAND MALL TRUST</t>
  </si>
  <si>
    <t>CITY DEVELOPMENTS</t>
  </si>
  <si>
    <t>COMFORTDELGRO</t>
  </si>
  <si>
    <t>DBS GROUP HOLDINGS</t>
  </si>
  <si>
    <t>GENTING SINGAPORE PLC</t>
  </si>
  <si>
    <t>GOLDEN AGRI RESOURCES</t>
  </si>
  <si>
    <t>HUTCHISON PORT TRUST</t>
  </si>
  <si>
    <t>JARDINE CYCLE &amp; CARRIAGE</t>
  </si>
  <si>
    <t>KEPPEL CORP</t>
  </si>
  <si>
    <t>OCBC BANK</t>
  </si>
  <si>
    <t>SEMBCORP INDUSTRIES</t>
  </si>
  <si>
    <t>SINGAPORE AIRLINES</t>
  </si>
  <si>
    <t>SINGAPORE EXCHANGE</t>
  </si>
  <si>
    <t>SINGAPORE PRESS HLDG</t>
  </si>
  <si>
    <t>SINGAPORE TECH ENGR</t>
  </si>
  <si>
    <t>SINGAPORE TELECOM</t>
  </si>
  <si>
    <t>STARHUB</t>
  </si>
  <si>
    <t>SUNTEC REIT</t>
  </si>
  <si>
    <t>UNITED OVERSEAS BANK</t>
  </si>
  <si>
    <t>UNITED OVERSEAS LAND</t>
  </si>
  <si>
    <t>WILMAR INTERNATIONAL</t>
  </si>
  <si>
    <t>YANGZIJIANG SHIPBUILD</t>
  </si>
  <si>
    <t>21ST CENTURY FOX A</t>
  </si>
  <si>
    <t>21ST CENTURY FOX B</t>
  </si>
  <si>
    <t>ABBVIE</t>
  </si>
  <si>
    <t>ACCENTURE A</t>
  </si>
  <si>
    <t>ACTIVISION BLIZZARD</t>
  </si>
  <si>
    <t>ACUITY BRANDS</t>
  </si>
  <si>
    <t>ADOBE SYSTEMS</t>
  </si>
  <si>
    <t>ADVANCE AUTO PARTS</t>
  </si>
  <si>
    <t>AETNA</t>
  </si>
  <si>
    <t>AFLAC</t>
  </si>
  <si>
    <t>AGILENT TECHNOLOGIES</t>
  </si>
  <si>
    <t>AIR PRODUCTS &amp; CHEMICALS</t>
  </si>
  <si>
    <t>ALKERMES</t>
  </si>
  <si>
    <t>ALLERGAN</t>
  </si>
  <si>
    <t>ALLY FINANCIAL</t>
  </si>
  <si>
    <t>ALTRIA GROUP</t>
  </si>
  <si>
    <t>AMAZON.COM</t>
  </si>
  <si>
    <t>AMEREN CORPORATION</t>
  </si>
  <si>
    <t>AMERICAN EXPRESS</t>
  </si>
  <si>
    <t>AMERICAN WATER WORKS CO</t>
  </si>
  <si>
    <t>AMERIPRISE FINANCIAL</t>
  </si>
  <si>
    <t>AMERISOURCEBERGEN</t>
  </si>
  <si>
    <t>AMETEK</t>
  </si>
  <si>
    <t>AMGEN</t>
  </si>
  <si>
    <t>ANALOG DEVICES</t>
  </si>
  <si>
    <t>ANNALY CAPITAL MGMT</t>
  </si>
  <si>
    <t>ANSYS</t>
  </si>
  <si>
    <t>ANTERO RESOURCES</t>
  </si>
  <si>
    <t>ANTHEM</t>
  </si>
  <si>
    <t>AON PLC A</t>
  </si>
  <si>
    <t>APPLE</t>
  </si>
  <si>
    <t>APPLIED MATERIALS</t>
  </si>
  <si>
    <t>ARCH CAPITAL GROUP</t>
  </si>
  <si>
    <t>ARCHER-DANIELS-MIDLAND</t>
  </si>
  <si>
    <t>ARROW ELECTRONICS</t>
  </si>
  <si>
    <t>ASSURANT</t>
  </si>
  <si>
    <t>AT&amp;T</t>
  </si>
  <si>
    <t>AUTODESK</t>
  </si>
  <si>
    <t>AUTOLIV</t>
  </si>
  <si>
    <t>AUTONATION</t>
  </si>
  <si>
    <t>AUTOZONE</t>
  </si>
  <si>
    <t>AVALONBAY COMMUNITIES</t>
  </si>
  <si>
    <t>AVNET</t>
  </si>
  <si>
    <t>BANK NEW YORK MELLON</t>
  </si>
  <si>
    <t>BAXTER INTERNATIONAL</t>
  </si>
  <si>
    <t>BECTON DICKINSON</t>
  </si>
  <si>
    <t>BERKLEY (W.R.) CORP</t>
  </si>
  <si>
    <t>BERKSHIRE HATHAWAY B</t>
  </si>
  <si>
    <t>BEST BUY CO</t>
  </si>
  <si>
    <t>BIOGEN</t>
  </si>
  <si>
    <t>BLACKROCK A</t>
  </si>
  <si>
    <t>BLOCK (H&amp;R)</t>
  </si>
  <si>
    <t>BORGWARNER</t>
  </si>
  <si>
    <t>BOSTON PROPERTIES</t>
  </si>
  <si>
    <t>BOSTON SCIENTIFIC CORP</t>
  </si>
  <si>
    <t>BRISTOL-MYERS SQUIBB CO</t>
  </si>
  <si>
    <t>BROWN-FORMAN CORP B</t>
  </si>
  <si>
    <t>BUNGE</t>
  </si>
  <si>
    <t>CAMPBELL SOUP</t>
  </si>
  <si>
    <t>CARDINAL HEALTH</t>
  </si>
  <si>
    <t>CARMAX</t>
  </si>
  <si>
    <t>CARNIVAL CORP (US)</t>
  </si>
  <si>
    <t>CATERPILLAR</t>
  </si>
  <si>
    <t>CBRE GROUP</t>
  </si>
  <si>
    <t>CBS CORP B</t>
  </si>
  <si>
    <t>CDK GLOBAL HOLDINGS</t>
  </si>
  <si>
    <t>CENTERPOINT ENERGY</t>
  </si>
  <si>
    <t>CENTURYLINK</t>
  </si>
  <si>
    <t>CH ROBINSON WORLDWIDE</t>
  </si>
  <si>
    <t>CHENIERE ENERGY</t>
  </si>
  <si>
    <t>CHIPOTLE MEXICAN GRILL A</t>
  </si>
  <si>
    <t>CHURCH &amp; DWIGHT CO</t>
  </si>
  <si>
    <t>CINCINNATI FINL CORP</t>
  </si>
  <si>
    <t>CISCO SYSTEMS</t>
  </si>
  <si>
    <t>CIT GROUP</t>
  </si>
  <si>
    <t>CITIGROUP</t>
  </si>
  <si>
    <t>CITIZENS FINANCIAL GROUP</t>
  </si>
  <si>
    <t>CITRIX SYSTEMS</t>
  </si>
  <si>
    <t>CME GROUP</t>
  </si>
  <si>
    <t>COCA COLA (THE)</t>
  </si>
  <si>
    <t>COLGATE-PALMOLIVE</t>
  </si>
  <si>
    <t>COMCAST CORP A (NEW)</t>
  </si>
  <si>
    <t>COMERICA</t>
  </si>
  <si>
    <t>CONCHO RESOURCES</t>
  </si>
  <si>
    <t>CONSOLIDATED EDISON</t>
  </si>
  <si>
    <t>CONSTELLATION BRANDS A</t>
  </si>
  <si>
    <t>COOPER COMPANIES (THE)</t>
  </si>
  <si>
    <t>CORNING</t>
  </si>
  <si>
    <t>CROWN HOLDINGS</t>
  </si>
  <si>
    <t>CUMMINS</t>
  </si>
  <si>
    <t>CVS HEALTH</t>
  </si>
  <si>
    <t>DARDEN RESTAURANTS</t>
  </si>
  <si>
    <t>DAVITA HEALTHCARE PARTNR</t>
  </si>
  <si>
    <t>DELTA AIR LINES</t>
  </si>
  <si>
    <t>DIGITAL REALTY TRUST</t>
  </si>
  <si>
    <t>DISCOVER FINANCIAL</t>
  </si>
  <si>
    <t>DISH NETWORK A</t>
  </si>
  <si>
    <t>DISNEY (WALT)</t>
  </si>
  <si>
    <t>DOLLAR TREE</t>
  </si>
  <si>
    <t>DTE ENERGY</t>
  </si>
  <si>
    <t>E*TRADE GROUP</t>
  </si>
  <si>
    <t>EATON VANCE CORP NV</t>
  </si>
  <si>
    <t>ECOLAB</t>
  </si>
  <si>
    <t>ELECTRONIC ARTS</t>
  </si>
  <si>
    <t>EOG RESOURCES</t>
  </si>
  <si>
    <t>EQUIFAX</t>
  </si>
  <si>
    <t>EQUINIX</t>
  </si>
  <si>
    <t>ESSEX PROPERTY TRUST</t>
  </si>
  <si>
    <t>ESTEE LAUDER COS A</t>
  </si>
  <si>
    <t>EVEREST RE GROUP</t>
  </si>
  <si>
    <t>EXPRESS SCRIPTS</t>
  </si>
  <si>
    <t>EXTRA SPACE STORAGE</t>
  </si>
  <si>
    <t>F5 NETWORKS</t>
  </si>
  <si>
    <t>FACEBOOK A</t>
  </si>
  <si>
    <t>FEDERAL REALTY INV TRUST</t>
  </si>
  <si>
    <t>FIRST REPUBLIC BANK</t>
  </si>
  <si>
    <t>FISERV</t>
  </si>
  <si>
    <t>FLIR SYSTEMS</t>
  </si>
  <si>
    <t>FORTUNE BRANDS HOME &amp; SE</t>
  </si>
  <si>
    <t>FRANKLIN RESOURCES</t>
  </si>
  <si>
    <t>FREEPORT MCMORAN B</t>
  </si>
  <si>
    <t>GALLAGHER (ARTHUR J.)</t>
  </si>
  <si>
    <t>GAP</t>
  </si>
  <si>
    <t>GARMIN</t>
  </si>
  <si>
    <t>GARTNER</t>
  </si>
  <si>
    <t>GENERAL MILLS</t>
  </si>
  <si>
    <t>GENERAL MOTORS</t>
  </si>
  <si>
    <t>GILEAD SCIENCES</t>
  </si>
  <si>
    <t>GOLDMAN SACHS GROUP</t>
  </si>
  <si>
    <t>GRAINGER (WW)</t>
  </si>
  <si>
    <t>HANESBRANDS</t>
  </si>
  <si>
    <t>HARLEY-DAVIDSON</t>
  </si>
  <si>
    <t>HARTFORD FINANCIAL SVCS</t>
  </si>
  <si>
    <t>HASBRO</t>
  </si>
  <si>
    <t>HCA HOLDINGS</t>
  </si>
  <si>
    <t>HELMERICH &amp; PAYNE</t>
  </si>
  <si>
    <t>HENRY SCHEIN</t>
  </si>
  <si>
    <t>HERSHEY CO (THE)</t>
  </si>
  <si>
    <t>HESS</t>
  </si>
  <si>
    <t>HILTON WORLDWIDE HLDGS</t>
  </si>
  <si>
    <t>HOLLYFRONTIER</t>
  </si>
  <si>
    <t>HOLOGIC</t>
  </si>
  <si>
    <t>HOME DEPOT</t>
  </si>
  <si>
    <t>HORTON (DR)</t>
  </si>
  <si>
    <t>HUMANA</t>
  </si>
  <si>
    <t>HUNT (J.B.) TRANSPORT</t>
  </si>
  <si>
    <t>IBM CORP</t>
  </si>
  <si>
    <t>ILLINOIS TOOL WORKS</t>
  </si>
  <si>
    <t>ILLUMINA</t>
  </si>
  <si>
    <t>INGERSOLL-RAND A</t>
  </si>
  <si>
    <t>INTERNATIONAL PAPER</t>
  </si>
  <si>
    <t>INTUITIVE SURGICAL</t>
  </si>
  <si>
    <t>IRON MOUNTAIN</t>
  </si>
  <si>
    <t>JACOBS ENGINEERING GROUP</t>
  </si>
  <si>
    <t>JAZZ PHARMACEUTICALS</t>
  </si>
  <si>
    <t>JM SMUCKER CO</t>
  </si>
  <si>
    <t>JONES LANG LASALLE</t>
  </si>
  <si>
    <t>JUNIPER NETWORKS</t>
  </si>
  <si>
    <t>KIMBERLY-CLARK CORP</t>
  </si>
  <si>
    <t>KINDER MORGAN P</t>
  </si>
  <si>
    <t>KLA TENCOR CORP</t>
  </si>
  <si>
    <t>KRAFT HEINZ CO</t>
  </si>
  <si>
    <t>L BRANDS</t>
  </si>
  <si>
    <t>LEGGETT &amp; PLATT</t>
  </si>
  <si>
    <t>LENNAR CORP A</t>
  </si>
  <si>
    <t>LIBERTY GLOBAL A</t>
  </si>
  <si>
    <t>LIBERTY GLOBAL C</t>
  </si>
  <si>
    <t>LILLY (ELI) &amp; COMPANY</t>
  </si>
  <si>
    <t>LOWE'S COS</t>
  </si>
  <si>
    <t>LULULEMON ATHLETICA</t>
  </si>
  <si>
    <t>LYONDELLBASELL INDS A</t>
  </si>
  <si>
    <t>MACY'S</t>
  </si>
  <si>
    <t>MARATHON PETROLEUM</t>
  </si>
  <si>
    <t>MARRIOTT INTERNATIONAL A</t>
  </si>
  <si>
    <t>MARTIN MARIETTA MATRLS</t>
  </si>
  <si>
    <t>MASTERCARD A</t>
  </si>
  <si>
    <t>MATTEL</t>
  </si>
  <si>
    <t>MAXIM INTEGRATED PRDCTS</t>
  </si>
  <si>
    <t>MCCORMICK &amp; CO NV</t>
  </si>
  <si>
    <t>MCDONALD'S CORP</t>
  </si>
  <si>
    <t>MERCK &amp; CO</t>
  </si>
  <si>
    <t>METLIFE</t>
  </si>
  <si>
    <t>METTLER TOLEDO INTL</t>
  </si>
  <si>
    <t>MICHAEL KORS HOLDINGS</t>
  </si>
  <si>
    <t>MICRON TECHNOLOGY</t>
  </si>
  <si>
    <t>MOHAWK INDUSTRIES</t>
  </si>
  <si>
    <t>MOLSON COORS BREWING B</t>
  </si>
  <si>
    <t>MONDELEZ INTERNATIONAL A</t>
  </si>
  <si>
    <t>MONSTER BEVERAGE</t>
  </si>
  <si>
    <t>MOODY'S CORP</t>
  </si>
  <si>
    <t>MOSAIC CO (THE)</t>
  </si>
  <si>
    <t>MOTOROLA SOLUTIONS</t>
  </si>
  <si>
    <t>MYLAN</t>
  </si>
  <si>
    <t>NETAPP</t>
  </si>
  <si>
    <t>NETFLIX</t>
  </si>
  <si>
    <t>NEW YORK COMMU BANCORP</t>
  </si>
  <si>
    <t>NEWS CORP A</t>
  </si>
  <si>
    <t>NEXTERA ENERGY</t>
  </si>
  <si>
    <t>NIKE B</t>
  </si>
  <si>
    <t>NOBLE ENERGY</t>
  </si>
  <si>
    <t>NORDSTROM</t>
  </si>
  <si>
    <t>NVIDIA</t>
  </si>
  <si>
    <t>O'REILLY AUTOMOTIVE</t>
  </si>
  <si>
    <t>OCCIDENTAL PETROLEUM</t>
  </si>
  <si>
    <t>OMNICOM GROUP</t>
  </si>
  <si>
    <t>ONEOK</t>
  </si>
  <si>
    <t>P G &amp; E CORP</t>
  </si>
  <si>
    <t>PACCAR</t>
  </si>
  <si>
    <t>PALO ALTO NETWORKS</t>
  </si>
  <si>
    <t>PAYCHEX</t>
  </si>
  <si>
    <t>PAYPAL HOLDINGS</t>
  </si>
  <si>
    <t>PEPSICO</t>
  </si>
  <si>
    <t>PERRIGO</t>
  </si>
  <si>
    <t>PFIZER</t>
  </si>
  <si>
    <t>PINNACLE WEST CAPITAL</t>
  </si>
  <si>
    <t>PIONEER NATURAL RES</t>
  </si>
  <si>
    <t>PNC FINL SERVICES GROUP</t>
  </si>
  <si>
    <t>POLARIS INDUSTRIES</t>
  </si>
  <si>
    <t>PPG INDUSTRIES</t>
  </si>
  <si>
    <t>PRAXAIR</t>
  </si>
  <si>
    <t>PRICE (T. ROWE) GROUP</t>
  </si>
  <si>
    <t>PROLOGIS</t>
  </si>
  <si>
    <t>PRUDENTIAL FINANCIAL</t>
  </si>
  <si>
    <t>PUBLIC SERVICE ENT GRP</t>
  </si>
  <si>
    <t>PUBLIC STORAGE</t>
  </si>
  <si>
    <t>PULTEGROUP</t>
  </si>
  <si>
    <t>QORVO</t>
  </si>
  <si>
    <t>QUALCOMM</t>
  </si>
  <si>
    <t>QUEST DIAGNOSTICS</t>
  </si>
  <si>
    <t>RALPH LAUREN CORP A</t>
  </si>
  <si>
    <t>RAYTHEON</t>
  </si>
  <si>
    <t>RED HAT</t>
  </si>
  <si>
    <t>REGIONS FINANCIAL (NEW)</t>
  </si>
  <si>
    <t>REPUBLIC SERVICES</t>
  </si>
  <si>
    <t>RESMED</t>
  </si>
  <si>
    <t>ROBERT HALF INTL</t>
  </si>
  <si>
    <t>ROCKWELL AUTOMATION</t>
  </si>
  <si>
    <t>ROCKWELL COLLINS</t>
  </si>
  <si>
    <t>ROPER TECHNOLOGIES</t>
  </si>
  <si>
    <t>ROSS STORES</t>
  </si>
  <si>
    <t>SALESFORCE.COM</t>
  </si>
  <si>
    <t>SBA COMMUNICATIONS A</t>
  </si>
  <si>
    <t>SCHLUMBERGER</t>
  </si>
  <si>
    <t>SCHWAB (CHARLES) CORP</t>
  </si>
  <si>
    <t>SEAGATE TECHNOLOGY</t>
  </si>
  <si>
    <t>SENSATA TECH HLDG</t>
  </si>
  <si>
    <t>SERVICENOW</t>
  </si>
  <si>
    <t>SHERWIN-WILLIAMS CO</t>
  </si>
  <si>
    <t>SIMON PROPERTY GROUP</t>
  </si>
  <si>
    <t>SIRIUS XM HOLDINGS</t>
  </si>
  <si>
    <t>SKYWORKS SOLUTIONS</t>
  </si>
  <si>
    <t>SNAP-ON</t>
  </si>
  <si>
    <t>SOUTHERN COMPANY (THE)</t>
  </si>
  <si>
    <t>SPLUNK</t>
  </si>
  <si>
    <t>STERICYCLE</t>
  </si>
  <si>
    <t>SUNTRUST BANKS</t>
  </si>
  <si>
    <t>SYNOPSYS</t>
  </si>
  <si>
    <t>T-MOBILE US</t>
  </si>
  <si>
    <t>TD AMERITRADE HOLDING CO</t>
  </si>
  <si>
    <t>TE CONNECTIVITY</t>
  </si>
  <si>
    <t>TEXAS INSTRUMENTS</t>
  </si>
  <si>
    <t>TEXTRON</t>
  </si>
  <si>
    <t>TIME WARNER</t>
  </si>
  <si>
    <t>TJX COMPANIES</t>
  </si>
  <si>
    <t>TOLL BROTHERS</t>
  </si>
  <si>
    <t>TRAVELERS COS (THE)</t>
  </si>
  <si>
    <t>TRIPADVISOR</t>
  </si>
  <si>
    <t>TWITTER</t>
  </si>
  <si>
    <t>TYSON FOODS A</t>
  </si>
  <si>
    <t>UNDER ARMOUR A</t>
  </si>
  <si>
    <t>UNITED PARCEL SERVICE B</t>
  </si>
  <si>
    <t>UNITED RENTALS</t>
  </si>
  <si>
    <t>UNITED TECHNOLOGIES CORP</t>
  </si>
  <si>
    <t>UNITED THERAPEUTICS CORP</t>
  </si>
  <si>
    <t>UNITEDHEALTH GROUP</t>
  </si>
  <si>
    <t>UNIVERSAL HEALTH SVCS B</t>
  </si>
  <si>
    <t>VENTAS</t>
  </si>
  <si>
    <t>VEREIT INC</t>
  </si>
  <si>
    <t>VERISIGN</t>
  </si>
  <si>
    <t>VERISK ANALYTICS A</t>
  </si>
  <si>
    <t>VF CORP</t>
  </si>
  <si>
    <t>VIACOM B (NEW)</t>
  </si>
  <si>
    <t>VISA A</t>
  </si>
  <si>
    <t>VMWARE A</t>
  </si>
  <si>
    <t>VOYA FINANCIAL</t>
  </si>
  <si>
    <t>WABCO</t>
  </si>
  <si>
    <t>WASTE MANAGEMENT</t>
  </si>
  <si>
    <t>WEC ENERGY GROUP</t>
  </si>
  <si>
    <t>WESTERN DIGITAL</t>
  </si>
  <si>
    <t>WESTERN UNION</t>
  </si>
  <si>
    <t>WESTROCK COMPANY</t>
  </si>
  <si>
    <t>WILLIAMS COS</t>
  </si>
  <si>
    <t>WORKDAY A</t>
  </si>
  <si>
    <t>WYNDHAM WORLDWIDE</t>
  </si>
  <si>
    <t>WYNN RESORTS</t>
  </si>
  <si>
    <t>XCEL ENERGY</t>
  </si>
  <si>
    <t>XILINX</t>
  </si>
  <si>
    <t>XL GROUP</t>
  </si>
  <si>
    <t>XYLEM</t>
  </si>
  <si>
    <t>YUM BRANDS</t>
  </si>
  <si>
    <t>ZIMMER BIOMET HOLDINGS</t>
  </si>
  <si>
    <t>ZOETIS A</t>
  </si>
  <si>
    <t>MSCI US REIT</t>
  </si>
  <si>
    <t>ARE US</t>
  </si>
  <si>
    <t>MAA US</t>
  </si>
  <si>
    <t>MID-AMERICA APARTMENT</t>
  </si>
  <si>
    <t>MSCI World</t>
  </si>
  <si>
    <t>MSCI EAFE</t>
  </si>
  <si>
    <t>MSCI EM</t>
  </si>
  <si>
    <t>MSCI ACWI</t>
  </si>
  <si>
    <t>Country</t>
  </si>
  <si>
    <t>Category</t>
  </si>
  <si>
    <t>CN</t>
  </si>
  <si>
    <t>CO</t>
  </si>
  <si>
    <t>CZ</t>
  </si>
  <si>
    <t>EG</t>
  </si>
  <si>
    <t>GR</t>
  </si>
  <si>
    <t>HU</t>
  </si>
  <si>
    <t>ID</t>
  </si>
  <si>
    <t>IN</t>
  </si>
  <si>
    <t>MX</t>
  </si>
  <si>
    <t>MY</t>
  </si>
  <si>
    <t>PL</t>
  </si>
  <si>
    <t>QA</t>
  </si>
  <si>
    <t>RU</t>
  </si>
  <si>
    <t>TH</t>
  </si>
  <si>
    <t>ZA</t>
  </si>
  <si>
    <t>ISO Country Code</t>
  </si>
  <si>
    <t>AU</t>
  </si>
  <si>
    <t>BE</t>
  </si>
  <si>
    <t>CH</t>
  </si>
  <si>
    <t>IE</t>
  </si>
  <si>
    <t>JP</t>
  </si>
  <si>
    <t>NO</t>
  </si>
  <si>
    <t>NZ</t>
  </si>
  <si>
    <t>PT</t>
  </si>
  <si>
    <t>SG</t>
  </si>
  <si>
    <t>Restrict Code</t>
  </si>
  <si>
    <t>ETISALAT DH</t>
  </si>
  <si>
    <t>900932 CG</t>
  </si>
  <si>
    <t>696 HK</t>
  </si>
  <si>
    <t>TELEC CK</t>
  </si>
  <si>
    <t>AKRA IJ</t>
  </si>
  <si>
    <t>HMSP IJ</t>
  </si>
  <si>
    <t>HAP MK</t>
  </si>
  <si>
    <t>HART MK</t>
  </si>
  <si>
    <t>RLC PM</t>
  </si>
  <si>
    <t>QGTS QD</t>
  </si>
  <si>
    <t>TU TB</t>
  </si>
  <si>
    <t>MRP SJ</t>
  </si>
  <si>
    <t>VNA GY</t>
  </si>
  <si>
    <t>ZAL GY</t>
  </si>
  <si>
    <t>CHR DC</t>
  </si>
  <si>
    <t>AUTO LN</t>
  </si>
  <si>
    <t>2638 HK</t>
  </si>
  <si>
    <t>HKL SP</t>
  </si>
  <si>
    <t>SCHB NO</t>
  </si>
  <si>
    <t>WUBA US</t>
  </si>
  <si>
    <t>BABA US</t>
  </si>
  <si>
    <t>EDU US</t>
  </si>
  <si>
    <t>VIPS US</t>
  </si>
  <si>
    <t>AER US</t>
  </si>
  <si>
    <t>GPN US</t>
  </si>
  <si>
    <t>HPE US</t>
  </si>
  <si>
    <t>MKL US</t>
  </si>
  <si>
    <t>PAGP US</t>
  </si>
  <si>
    <t>BIDU US</t>
  </si>
  <si>
    <t>CTRP US</t>
  </si>
  <si>
    <t>JD US</t>
  </si>
  <si>
    <t>NTES US</t>
  </si>
  <si>
    <t>YY US</t>
  </si>
  <si>
    <t>CHKP US</t>
  </si>
  <si>
    <t>NXPI US</t>
  </si>
  <si>
    <t>UHAL US</t>
  </si>
  <si>
    <t>CDW US</t>
  </si>
  <si>
    <t>FTNT US</t>
  </si>
  <si>
    <t>SABR US</t>
  </si>
  <si>
    <t>SBNY US</t>
  </si>
  <si>
    <t>CCL/B CN</t>
  </si>
  <si>
    <t>EFN CN</t>
  </si>
  <si>
    <t>LNR CN</t>
  </si>
  <si>
    <t>VII CN</t>
  </si>
  <si>
    <t>SRU-U CN</t>
  </si>
  <si>
    <t>EMEA EM</t>
  </si>
  <si>
    <t>AMERICAS EM</t>
  </si>
  <si>
    <t>APAC EM</t>
  </si>
  <si>
    <t>EMEA DM</t>
  </si>
  <si>
    <t>APAC DM</t>
  </si>
  <si>
    <t>AMERICAS DM</t>
  </si>
  <si>
    <t>EMIRATES TELECOM CORP</t>
  </si>
  <si>
    <t>58.COM ADR</t>
  </si>
  <si>
    <t>ALIBABA GROUP HLDG ADR</t>
  </si>
  <si>
    <t>BAIDU ADR</t>
  </si>
  <si>
    <t>CHINA JINMAO HLDGS GROUP</t>
  </si>
  <si>
    <t>CHINA RESOURCES BEER</t>
  </si>
  <si>
    <t>CTRIP COM INTL ADR</t>
  </si>
  <si>
    <t>JD.COM ADR</t>
  </si>
  <si>
    <t>NETEASE COM ADR</t>
  </si>
  <si>
    <t>NEW ORIENTAL EDUCAT ADR</t>
  </si>
  <si>
    <t>SHANGHAI LUJIAZUI B(USD)</t>
  </si>
  <si>
    <t>TAL EDUCATION GROUP ADR</t>
  </si>
  <si>
    <t>TRAVELSKY TECHNOLOGY H</t>
  </si>
  <si>
    <t>VIPSHOP HOLDINGS ADR</t>
  </si>
  <si>
    <t>YY INC ADR</t>
  </si>
  <si>
    <t>O2 CZECH REPUBLIC</t>
  </si>
  <si>
    <t>AKR CORPORINDO</t>
  </si>
  <si>
    <t>HM SAMPOERNA</t>
  </si>
  <si>
    <t>ASHOK LEYLAND</t>
  </si>
  <si>
    <t>CADILA HEALTHCARE</t>
  </si>
  <si>
    <t>MARUTI SUZUKI INDIA</t>
  </si>
  <si>
    <t>TATA MOTORS A</t>
  </si>
  <si>
    <t>CJ E&amp;M CORPORATION</t>
  </si>
  <si>
    <t>GS RETAIL</t>
  </si>
  <si>
    <t>KAKAO CORP</t>
  </si>
  <si>
    <t>OTTOGI CORPORATION</t>
  </si>
  <si>
    <t>SAMSUNG C&amp;T CORPORATION</t>
  </si>
  <si>
    <t>SK HOLDINGS</t>
  </si>
  <si>
    <t>HAP SENG CONSOLIDATED</t>
  </si>
  <si>
    <t>HARTALEGA HOLDINGS</t>
  </si>
  <si>
    <t>ROBINSONS LAND CORP</t>
  </si>
  <si>
    <t>QATAR GAS TRAN (NAKILAT)</t>
  </si>
  <si>
    <t>THAI UNION GROUP</t>
  </si>
  <si>
    <t>CHALLENGER</t>
  </si>
  <si>
    <t>OIL SEARCH</t>
  </si>
  <si>
    <t>VICINITY CENTRES</t>
  </si>
  <si>
    <t>CCL INDUSTRIES B</t>
  </si>
  <si>
    <t>LINAMAR CORP</t>
  </si>
  <si>
    <t>SEVEN GENERATIONS ENRG A</t>
  </si>
  <si>
    <t>VONOVIA</t>
  </si>
  <si>
    <t>ZALANDO</t>
  </si>
  <si>
    <t>CHRISTIAN HANSEN HOLDING</t>
  </si>
  <si>
    <t>AUTO TRADER GROUP</t>
  </si>
  <si>
    <t>HK ELECTRIC INVESTMENTS</t>
  </si>
  <si>
    <t>HONGKONG LAND (USD)</t>
  </si>
  <si>
    <t>CHECK POINT SOFTW (USD)</t>
  </si>
  <si>
    <t>KONAMI HOLDINGS CORP</t>
  </si>
  <si>
    <t>KYUSHU FINANCIAL GROUP</t>
  </si>
  <si>
    <t>NOMURA REAL EST MF (NEW)</t>
  </si>
  <si>
    <t>OBIC CO</t>
  </si>
  <si>
    <t>SOHGO SECURITY SVCS CO</t>
  </si>
  <si>
    <t>AERCAP HOLDINGS NV</t>
  </si>
  <si>
    <t>NXP SEMICONDUCTORS</t>
  </si>
  <si>
    <t>SCHIBSTED B</t>
  </si>
  <si>
    <t>ALPHABET A</t>
  </si>
  <si>
    <t>ALPHABET C</t>
  </si>
  <si>
    <t>AMERCO</t>
  </si>
  <si>
    <t>CDW CORP</t>
  </si>
  <si>
    <t>FORTINET</t>
  </si>
  <si>
    <t>GLOBAL PAYMENTS</t>
  </si>
  <si>
    <t>HEWLETT PACKARD ENT CO</t>
  </si>
  <si>
    <t>HP</t>
  </si>
  <si>
    <t>MARKEL CORP</t>
  </si>
  <si>
    <t>NASDAQ</t>
  </si>
  <si>
    <t>NIELSEN HOLDINGS PLC</t>
  </si>
  <si>
    <t>PLAINS GP HOLDINGS A</t>
  </si>
  <si>
    <t>SABRE</t>
  </si>
  <si>
    <t>SIGNATURE BANK</t>
  </si>
  <si>
    <t>WELLTOWER INC</t>
  </si>
  <si>
    <t>ZILLOW GROUP C</t>
  </si>
  <si>
    <t>BG3GS91</t>
  </si>
  <si>
    <t>BP41ZD1</t>
  </si>
  <si>
    <t>B0FXT17</t>
  </si>
  <si>
    <t>BMM27D9</t>
  </si>
  <si>
    <t>B1CN1G6</t>
  </si>
  <si>
    <t>B4MGD82</t>
  </si>
  <si>
    <t>B3N0H17</t>
  </si>
  <si>
    <t>B7QNYP4</t>
  </si>
  <si>
    <t>B01NFT1</t>
  </si>
  <si>
    <t>BYM8TG8</t>
  </si>
  <si>
    <t>B60NRB0</t>
  </si>
  <si>
    <t>B670SY4</t>
  </si>
  <si>
    <t>B7F9Q79</t>
  </si>
  <si>
    <t>B2QPJK5</t>
  </si>
  <si>
    <t>B0MLBC9</t>
  </si>
  <si>
    <t>BYTBHS8</t>
  </si>
  <si>
    <t>BYM8TY6</t>
  </si>
  <si>
    <t>BYXW419</t>
  </si>
  <si>
    <t>BY7QXS7</t>
  </si>
  <si>
    <t>B7FNMQ2</t>
  </si>
  <si>
    <t>BRK0MM4</t>
  </si>
  <si>
    <t>BZ22BK5</t>
  </si>
  <si>
    <t>BQV0SV7</t>
  </si>
  <si>
    <t>B573M11</t>
  </si>
  <si>
    <t>BVYVFW2</t>
  </si>
  <si>
    <t>BJ3WDZ1</t>
  </si>
  <si>
    <t>B1KYHF2</t>
  </si>
  <si>
    <t>BYTBXV3</t>
  </si>
  <si>
    <t>B3FF8W8</t>
  </si>
  <si>
    <t>BYZ5XN1</t>
  </si>
  <si>
    <t>BYSJJF4</t>
  </si>
  <si>
    <t>B1HHKD3</t>
  </si>
  <si>
    <t>B505PN7</t>
  </si>
  <si>
    <t>BWVFKQ3</t>
  </si>
  <si>
    <t>BYVY8G0</t>
  </si>
  <si>
    <t>BYY88Y7</t>
  </si>
  <si>
    <t>BBM5MD6</t>
  </si>
  <si>
    <t>B5B2106</t>
  </si>
  <si>
    <t>BYVYWS0</t>
  </si>
  <si>
    <t>BYX4D52</t>
  </si>
  <si>
    <t>BWFY550</t>
  </si>
  <si>
    <t>BLLHH27</t>
  </si>
  <si>
    <t>B00JQL9</t>
  </si>
  <si>
    <t>BYVYHH4</t>
  </si>
  <si>
    <t>BYXJF62</t>
  </si>
  <si>
    <t>AGL AU</t>
  </si>
  <si>
    <t>AWC AU</t>
  </si>
  <si>
    <t>AMC AU</t>
  </si>
  <si>
    <t>AMP AU</t>
  </si>
  <si>
    <t>ANZ AU</t>
  </si>
  <si>
    <t>APA AU</t>
  </si>
  <si>
    <t>ALL AU</t>
  </si>
  <si>
    <t>ASX AU</t>
  </si>
  <si>
    <t>AZJ AU</t>
  </si>
  <si>
    <t>AST AU</t>
  </si>
  <si>
    <t>BOQ AU</t>
  </si>
  <si>
    <t>BEN AU</t>
  </si>
  <si>
    <t>BHP AU</t>
  </si>
  <si>
    <t>BLD AU</t>
  </si>
  <si>
    <t>BXB AU</t>
  </si>
  <si>
    <t>CTX AU</t>
  </si>
  <si>
    <t>CGF AU</t>
  </si>
  <si>
    <t>CIM AU</t>
  </si>
  <si>
    <t>CCL AU</t>
  </si>
  <si>
    <t>COH AU</t>
  </si>
  <si>
    <t>CBA AU</t>
  </si>
  <si>
    <t>CPU AU</t>
  </si>
  <si>
    <t>CWN AU</t>
  </si>
  <si>
    <t>CSL AU</t>
  </si>
  <si>
    <t>DXS AU</t>
  </si>
  <si>
    <t>DMP AU</t>
  </si>
  <si>
    <t>DOMINO'S PIZZA ENT</t>
  </si>
  <si>
    <t>B07SFG7</t>
  </si>
  <si>
    <t>FLT AU</t>
  </si>
  <si>
    <t>FMG AU</t>
  </si>
  <si>
    <t>GMG AU</t>
  </si>
  <si>
    <t>GPT AU</t>
  </si>
  <si>
    <t>JHX AU</t>
  </si>
  <si>
    <t>HVN AU</t>
  </si>
  <si>
    <t>HSO AU</t>
  </si>
  <si>
    <t>IPL AU</t>
  </si>
  <si>
    <t>IAG AU</t>
  </si>
  <si>
    <t>LLC AU</t>
  </si>
  <si>
    <t>LENDLEASE GROUP</t>
  </si>
  <si>
    <t>MQG AU</t>
  </si>
  <si>
    <t>MPL AU</t>
  </si>
  <si>
    <t>MGR AU</t>
  </si>
  <si>
    <t>NAB AU</t>
  </si>
  <si>
    <t>NCM AU</t>
  </si>
  <si>
    <t>OSH AU</t>
  </si>
  <si>
    <t>ORI AU</t>
  </si>
  <si>
    <t>ORG AU</t>
  </si>
  <si>
    <t>QBE AU</t>
  </si>
  <si>
    <t>RHC AU</t>
  </si>
  <si>
    <t>REA AU</t>
  </si>
  <si>
    <t>RIO AU</t>
  </si>
  <si>
    <t>STO AU</t>
  </si>
  <si>
    <t>SCG AU</t>
  </si>
  <si>
    <t>SEK AU</t>
  </si>
  <si>
    <t>SHL AU</t>
  </si>
  <si>
    <t>S32 AU</t>
  </si>
  <si>
    <t>SGP AU</t>
  </si>
  <si>
    <t>SUN AU</t>
  </si>
  <si>
    <t>SYD AU</t>
  </si>
  <si>
    <t>TAH AU</t>
  </si>
  <si>
    <t>TLS AU</t>
  </si>
  <si>
    <t>TPM AU</t>
  </si>
  <si>
    <t>TCL AU</t>
  </si>
  <si>
    <t>TWE AU</t>
  </si>
  <si>
    <t>VCX AU</t>
  </si>
  <si>
    <t>WES AU</t>
  </si>
  <si>
    <t>WFD AU</t>
  </si>
  <si>
    <t>WBC AU</t>
  </si>
  <si>
    <t>WPL AU</t>
  </si>
  <si>
    <t>WOW AU</t>
  </si>
  <si>
    <t>H CN</t>
  </si>
  <si>
    <t>HYDRO ONE</t>
  </si>
  <si>
    <t>BYYXJY9</t>
  </si>
  <si>
    <t>1COV GY</t>
  </si>
  <si>
    <t>COVESTRO</t>
  </si>
  <si>
    <t>BYTBWY9</t>
  </si>
  <si>
    <t>HOT GY</t>
  </si>
  <si>
    <t>HOCHTIEF</t>
  </si>
  <si>
    <t>SHA GY</t>
  </si>
  <si>
    <t>SCHAEFFLER</t>
  </si>
  <si>
    <t>BZ1DNL4</t>
  </si>
  <si>
    <t>GEN DC</t>
  </si>
  <si>
    <t>GENMAB</t>
  </si>
  <si>
    <t>BYY3DX6</t>
  </si>
  <si>
    <t>FGR FP</t>
  </si>
  <si>
    <t>EIFFAGE</t>
  </si>
  <si>
    <t>B13X013</t>
  </si>
  <si>
    <t>BKG LN</t>
  </si>
  <si>
    <t>BERKELEY GRP HLDGS UNIT</t>
  </si>
  <si>
    <t>B02L3W3</t>
  </si>
  <si>
    <t>BYZWX76</t>
  </si>
  <si>
    <t>DCC LN</t>
  </si>
  <si>
    <t>DCC (GB)</t>
  </si>
  <si>
    <t>IMB LN</t>
  </si>
  <si>
    <t>IMPERIAL BRANDS</t>
  </si>
  <si>
    <t>BZ4BQC7</t>
  </si>
  <si>
    <t>MDC LN</t>
  </si>
  <si>
    <t>MEDICLINIC INTL</t>
  </si>
  <si>
    <t>B8HX8Z8</t>
  </si>
  <si>
    <t>JM SP</t>
  </si>
  <si>
    <t>JARDINE MATHESON (USD)</t>
  </si>
  <si>
    <t>PPB ID</t>
  </si>
  <si>
    <t>PADDY POWER BETFAIR</t>
  </si>
  <si>
    <t>BWT6H89</t>
  </si>
  <si>
    <t>RACE IM</t>
  </si>
  <si>
    <t>FERRARI (IT)</t>
  </si>
  <si>
    <t>BD6G507</t>
  </si>
  <si>
    <t>LDO IM</t>
  </si>
  <si>
    <t>PST IM</t>
  </si>
  <si>
    <t>POSTE ITALIANE</t>
  </si>
  <si>
    <t>BYYN701</t>
  </si>
  <si>
    <t>2670 JP</t>
  </si>
  <si>
    <t>8572 JP</t>
  </si>
  <si>
    <t>8267 JP</t>
  </si>
  <si>
    <t>8570 JP</t>
  </si>
  <si>
    <t>8905 JP</t>
  </si>
  <si>
    <t>4088 JP</t>
  </si>
  <si>
    <t>7259 JP</t>
  </si>
  <si>
    <t>2802 JP</t>
  </si>
  <si>
    <t>2784 JP</t>
  </si>
  <si>
    <t>6770 JP</t>
  </si>
  <si>
    <t>6113 JP</t>
  </si>
  <si>
    <t>9202 JP</t>
  </si>
  <si>
    <t>8304 JP</t>
  </si>
  <si>
    <t>5201 JP</t>
  </si>
  <si>
    <t>2502 JP</t>
  </si>
  <si>
    <t>3407 JP</t>
  </si>
  <si>
    <t>7936 JP</t>
  </si>
  <si>
    <t>4503 JP</t>
  </si>
  <si>
    <t>7832 JP</t>
  </si>
  <si>
    <t>8369 JP</t>
  </si>
  <si>
    <t>9783 JP</t>
  </si>
  <si>
    <t>5108 JP</t>
  </si>
  <si>
    <t>6448 JP</t>
  </si>
  <si>
    <t>2229 JP</t>
  </si>
  <si>
    <t>7751 JP</t>
  </si>
  <si>
    <t>6952 JP</t>
  </si>
  <si>
    <t>9022 JP</t>
  </si>
  <si>
    <t>8331 JP</t>
  </si>
  <si>
    <t>9502 JP</t>
  </si>
  <si>
    <t>4519 JP</t>
  </si>
  <si>
    <t>9504 JP</t>
  </si>
  <si>
    <t>7186 JP</t>
  </si>
  <si>
    <t>CONCORDIA FINANCIAL GRP</t>
  </si>
  <si>
    <t>BD97JW7</t>
  </si>
  <si>
    <t>8253 JP</t>
  </si>
  <si>
    <t>7779 JP</t>
  </si>
  <si>
    <t>CYBERDYNE</t>
  </si>
  <si>
    <t>BK0S445</t>
  </si>
  <si>
    <t>7912 JP</t>
  </si>
  <si>
    <t>8750 JP</t>
  </si>
  <si>
    <t>4202 JP</t>
  </si>
  <si>
    <t>4568 JP</t>
  </si>
  <si>
    <t>6367 JP</t>
  </si>
  <si>
    <t>1878 JP</t>
  </si>
  <si>
    <t>1925 JP</t>
  </si>
  <si>
    <t>8601 JP</t>
  </si>
  <si>
    <t>6902 JP</t>
  </si>
  <si>
    <t>4324 JP</t>
  </si>
  <si>
    <t>7532 JP</t>
  </si>
  <si>
    <t>9020 JP</t>
  </si>
  <si>
    <t>4523 JP</t>
  </si>
  <si>
    <t>9513 JP</t>
  </si>
  <si>
    <t>8028 JP</t>
  </si>
  <si>
    <t>6954 JP</t>
  </si>
  <si>
    <t>9983 JP</t>
  </si>
  <si>
    <t>6504 JP</t>
  </si>
  <si>
    <t>4901 JP</t>
  </si>
  <si>
    <t>7270 JP</t>
  </si>
  <si>
    <t>6702 JP</t>
  </si>
  <si>
    <t>8354 JP</t>
  </si>
  <si>
    <t>8359 JP</t>
  </si>
  <si>
    <t>2433 JP</t>
  </si>
  <si>
    <t>6965 JP</t>
  </si>
  <si>
    <t>9042 JP</t>
  </si>
  <si>
    <t>9435 JP</t>
  </si>
  <si>
    <t>7205 JP</t>
  </si>
  <si>
    <t>6806 JP</t>
  </si>
  <si>
    <t>4530 JP</t>
  </si>
  <si>
    <t>6501 JP</t>
  </si>
  <si>
    <t>4217 JP</t>
  </si>
  <si>
    <t>6305 JP</t>
  </si>
  <si>
    <t>8036 JP</t>
  </si>
  <si>
    <t>5486 JP</t>
  </si>
  <si>
    <t>7267 JP</t>
  </si>
  <si>
    <t>6465 JP</t>
  </si>
  <si>
    <t>7741 JP</t>
  </si>
  <si>
    <t>3003 JP</t>
  </si>
  <si>
    <t>5019 JP</t>
  </si>
  <si>
    <t>7013 JP</t>
  </si>
  <si>
    <t>3291 JP</t>
  </si>
  <si>
    <t>1605 JP</t>
  </si>
  <si>
    <t>3099 JP</t>
  </si>
  <si>
    <t>7202 JP</t>
  </si>
  <si>
    <t>8001 JP</t>
  </si>
  <si>
    <t>3086 JP</t>
  </si>
  <si>
    <t>9201 JP</t>
  </si>
  <si>
    <t>9706 JP</t>
  </si>
  <si>
    <t>8697 JP</t>
  </si>
  <si>
    <t>7182 JP</t>
  </si>
  <si>
    <t>JAPAN POST BANK CO</t>
  </si>
  <si>
    <t>BYT8165</t>
  </si>
  <si>
    <t>6178 JP</t>
  </si>
  <si>
    <t>JAPAN POST HOLDINGS CO</t>
  </si>
  <si>
    <t>BYT8143</t>
  </si>
  <si>
    <t>8955 JP</t>
  </si>
  <si>
    <t>8952 JP</t>
  </si>
  <si>
    <t>8953 JP</t>
  </si>
  <si>
    <t>2914 JP</t>
  </si>
  <si>
    <t>5411 JP</t>
  </si>
  <si>
    <t>1963 JP</t>
  </si>
  <si>
    <t>4185 JP</t>
  </si>
  <si>
    <t>6473 JP</t>
  </si>
  <si>
    <t>5020 JP</t>
  </si>
  <si>
    <t>1812 JP</t>
  </si>
  <si>
    <t>2371 JP</t>
  </si>
  <si>
    <t>9364 JP</t>
  </si>
  <si>
    <t>4118 JP</t>
  </si>
  <si>
    <t>9503 JP</t>
  </si>
  <si>
    <t>4613 JP</t>
  </si>
  <si>
    <t>4452 JP</t>
  </si>
  <si>
    <t>7012 JP</t>
  </si>
  <si>
    <t>9433 JP</t>
  </si>
  <si>
    <t>9045 JP</t>
  </si>
  <si>
    <t>KEIHAN HOLDINGS CO</t>
  </si>
  <si>
    <t>9006 JP</t>
  </si>
  <si>
    <t>9008 JP</t>
  </si>
  <si>
    <t>9009 JP</t>
  </si>
  <si>
    <t>6861 JP</t>
  </si>
  <si>
    <t>2801 JP</t>
  </si>
  <si>
    <t>9041 JP</t>
  </si>
  <si>
    <t>2503 JP</t>
  </si>
  <si>
    <t>5406 JP</t>
  </si>
  <si>
    <t>7276 JP</t>
  </si>
  <si>
    <t>6301 JP</t>
  </si>
  <si>
    <t>9766 JP</t>
  </si>
  <si>
    <t>4902 JP</t>
  </si>
  <si>
    <t>4922 JP</t>
  </si>
  <si>
    <t>6326 JP</t>
  </si>
  <si>
    <t>3405 JP</t>
  </si>
  <si>
    <t>6370 JP</t>
  </si>
  <si>
    <t>6971 JP</t>
  </si>
  <si>
    <t>4151 JP</t>
  </si>
  <si>
    <t>9508 JP</t>
  </si>
  <si>
    <t>7180 JP</t>
  </si>
  <si>
    <t>2651 JP</t>
  </si>
  <si>
    <t>5938 JP</t>
  </si>
  <si>
    <t>2413 JP</t>
  </si>
  <si>
    <t>6592 JP</t>
  </si>
  <si>
    <t>6586 JP</t>
  </si>
  <si>
    <t>8002 JP</t>
  </si>
  <si>
    <t>8252 JP</t>
  </si>
  <si>
    <t>5463 JP</t>
  </si>
  <si>
    <t>7261 JP</t>
  </si>
  <si>
    <t>2702 JP</t>
  </si>
  <si>
    <t>7459 JP</t>
  </si>
  <si>
    <t>2269 JP</t>
  </si>
  <si>
    <t>6479 JP</t>
  </si>
  <si>
    <t>4188 JP</t>
  </si>
  <si>
    <t>8058 JP</t>
  </si>
  <si>
    <t>6503 JP</t>
  </si>
  <si>
    <t>8802 JP</t>
  </si>
  <si>
    <t>4182 JP</t>
  </si>
  <si>
    <t>7011 JP</t>
  </si>
  <si>
    <t>5711 JP</t>
  </si>
  <si>
    <t>7211 JP</t>
  </si>
  <si>
    <t>4508 JP</t>
  </si>
  <si>
    <t>8306 JP</t>
  </si>
  <si>
    <t>8593 JP</t>
  </si>
  <si>
    <t>8031 JP</t>
  </si>
  <si>
    <t>4183 JP</t>
  </si>
  <si>
    <t>8801 JP</t>
  </si>
  <si>
    <t>9104 JP</t>
  </si>
  <si>
    <t>2121 JP</t>
  </si>
  <si>
    <t>8411 JP</t>
  </si>
  <si>
    <t>8725 JP</t>
  </si>
  <si>
    <t>6981 JP</t>
  </si>
  <si>
    <t>6268 JP</t>
  </si>
  <si>
    <t>9048 JP</t>
  </si>
  <si>
    <t>6701 JP</t>
  </si>
  <si>
    <t>3659 JP</t>
  </si>
  <si>
    <t>5333 JP</t>
  </si>
  <si>
    <t>5334 JP</t>
  </si>
  <si>
    <t>2282 JP</t>
  </si>
  <si>
    <t>6594 JP</t>
  </si>
  <si>
    <t>7731 JP</t>
  </si>
  <si>
    <t>7974 JP</t>
  </si>
  <si>
    <t>8951 JP</t>
  </si>
  <si>
    <t>5214 JP</t>
  </si>
  <si>
    <t>9062 JP</t>
  </si>
  <si>
    <t>4612 JP</t>
  </si>
  <si>
    <t>3283 JP</t>
  </si>
  <si>
    <t>5401 JP</t>
  </si>
  <si>
    <t>9101 JP</t>
  </si>
  <si>
    <t>7201 JP</t>
  </si>
  <si>
    <t>2002 JP</t>
  </si>
  <si>
    <t>2897 JP</t>
  </si>
  <si>
    <t>9843 JP</t>
  </si>
  <si>
    <t>6988 JP</t>
  </si>
  <si>
    <t>7240 JP</t>
  </si>
  <si>
    <t>8604 JP</t>
  </si>
  <si>
    <t>3462 JP</t>
  </si>
  <si>
    <t>3231 JP</t>
  </si>
  <si>
    <t>4307 JP</t>
  </si>
  <si>
    <t>6471 JP</t>
  </si>
  <si>
    <t>9432 JP</t>
  </si>
  <si>
    <t>9613 JP</t>
  </si>
  <si>
    <t>9437 JP</t>
  </si>
  <si>
    <t>1802 JP</t>
  </si>
  <si>
    <t>4684 JP</t>
  </si>
  <si>
    <t>9007 JP</t>
  </si>
  <si>
    <t>3861 JP</t>
  </si>
  <si>
    <t>7733 JP</t>
  </si>
  <si>
    <t>6645 JP</t>
  </si>
  <si>
    <t>4528 JP</t>
  </si>
  <si>
    <t>4716 JP</t>
  </si>
  <si>
    <t>4661 JP</t>
  </si>
  <si>
    <t>8591 JP</t>
  </si>
  <si>
    <t>9532 JP</t>
  </si>
  <si>
    <t>4768 JP</t>
  </si>
  <si>
    <t>4578 JP</t>
  </si>
  <si>
    <t>6752 JP</t>
  </si>
  <si>
    <t>4666 JP</t>
  </si>
  <si>
    <t>4927 JP</t>
  </si>
  <si>
    <t>POLA ORBIS HOLDINGS</t>
  </si>
  <si>
    <t>B5N4QN8</t>
  </si>
  <si>
    <t>4755 JP</t>
  </si>
  <si>
    <t>6098 JP</t>
  </si>
  <si>
    <t>8308 JP</t>
  </si>
  <si>
    <t>7752 JP</t>
  </si>
  <si>
    <t>5947 JP</t>
  </si>
  <si>
    <t>6963 JP</t>
  </si>
  <si>
    <t>7453 JP</t>
  </si>
  <si>
    <t>6417 JP</t>
  </si>
  <si>
    <t>4536 JP</t>
  </si>
  <si>
    <t>8473 JP</t>
  </si>
  <si>
    <t>9735 JP</t>
  </si>
  <si>
    <t>6460 JP</t>
  </si>
  <si>
    <t>9024 JP</t>
  </si>
  <si>
    <t>6724 JP</t>
  </si>
  <si>
    <t>4204 JP</t>
  </si>
  <si>
    <t>1928 JP</t>
  </si>
  <si>
    <t>3382 JP</t>
  </si>
  <si>
    <t>8410 JP</t>
  </si>
  <si>
    <t>7701 JP</t>
  </si>
  <si>
    <t>8227 JP</t>
  </si>
  <si>
    <t>7309 JP</t>
  </si>
  <si>
    <t>1803 JP</t>
  </si>
  <si>
    <t>4063 JP</t>
  </si>
  <si>
    <t>8303 JP</t>
  </si>
  <si>
    <t>4507 JP</t>
  </si>
  <si>
    <t>4911 JP</t>
  </si>
  <si>
    <t>8355 JP</t>
  </si>
  <si>
    <t>5002 JP</t>
  </si>
  <si>
    <t>6273 JP</t>
  </si>
  <si>
    <t>9984 JP</t>
  </si>
  <si>
    <t>2331 JP</t>
  </si>
  <si>
    <t>8630 JP</t>
  </si>
  <si>
    <t>6758 JP</t>
  </si>
  <si>
    <t>8729 JP</t>
  </si>
  <si>
    <t>6923 JP</t>
  </si>
  <si>
    <t>3092 JP</t>
  </si>
  <si>
    <t>START TODAY</t>
  </si>
  <si>
    <t>B292RC1</t>
  </si>
  <si>
    <t>4005 JP</t>
  </si>
  <si>
    <t>8053 JP</t>
  </si>
  <si>
    <t>4506 JP</t>
  </si>
  <si>
    <t>5802 JP</t>
  </si>
  <si>
    <t>6302 JP</t>
  </si>
  <si>
    <t>5713 JP</t>
  </si>
  <si>
    <t>8316 JP</t>
  </si>
  <si>
    <t>8309 JP</t>
  </si>
  <si>
    <t>8830 JP</t>
  </si>
  <si>
    <t>5110 JP</t>
  </si>
  <si>
    <t>9989 JP</t>
  </si>
  <si>
    <t>SUNDRUG CO</t>
  </si>
  <si>
    <t>2587 JP</t>
  </si>
  <si>
    <t>8358 JP</t>
  </si>
  <si>
    <t>9987 JP</t>
  </si>
  <si>
    <t>7269 JP</t>
  </si>
  <si>
    <t>6869 JP</t>
  </si>
  <si>
    <t>8795 JP</t>
  </si>
  <si>
    <t>5233 JP</t>
  </si>
  <si>
    <t>1801 JP</t>
  </si>
  <si>
    <t>4581 JP</t>
  </si>
  <si>
    <t>4091 JP</t>
  </si>
  <si>
    <t>8233 JP</t>
  </si>
  <si>
    <t>4502 JP</t>
  </si>
  <si>
    <t>6762 JP</t>
  </si>
  <si>
    <t>3401 JP</t>
  </si>
  <si>
    <t>4543 JP</t>
  </si>
  <si>
    <t>6481 JP</t>
  </si>
  <si>
    <t>9001 JP</t>
  </si>
  <si>
    <t>9602 JP</t>
  </si>
  <si>
    <t>9533 JP</t>
  </si>
  <si>
    <t>9506 JP</t>
  </si>
  <si>
    <t>8766 JP</t>
  </si>
  <si>
    <t>9501 JP</t>
  </si>
  <si>
    <t xml:space="preserve">TOKYO ELECTRIC POWER CO </t>
  </si>
  <si>
    <t>8035 JP</t>
  </si>
  <si>
    <t>9531 JP</t>
  </si>
  <si>
    <t>8804 JP</t>
  </si>
  <si>
    <t>9005 JP</t>
  </si>
  <si>
    <t>3289 JP</t>
  </si>
  <si>
    <t>7911 JP</t>
  </si>
  <si>
    <t>3402 JP</t>
  </si>
  <si>
    <t>6502 JP</t>
  </si>
  <si>
    <t>5332 JP</t>
  </si>
  <si>
    <t>5901 JP</t>
  </si>
  <si>
    <t>2875 JP</t>
  </si>
  <si>
    <t>7282 JP</t>
  </si>
  <si>
    <t>6201 JP</t>
  </si>
  <si>
    <t>7203 JP</t>
  </si>
  <si>
    <t>8015 JP</t>
  </si>
  <si>
    <t>4704 JP</t>
  </si>
  <si>
    <t>3391 JP</t>
  </si>
  <si>
    <t>TSURUHA HOLDINGS</t>
  </si>
  <si>
    <t>B0MKZN5</t>
  </si>
  <si>
    <t>8113 JP</t>
  </si>
  <si>
    <t>8960 JP</t>
  </si>
  <si>
    <t>4732 JP</t>
  </si>
  <si>
    <t>9021 JP</t>
  </si>
  <si>
    <t>4689 JP</t>
  </si>
  <si>
    <t>2267 JP</t>
  </si>
  <si>
    <t>9831 JP</t>
  </si>
  <si>
    <t>8418 JP</t>
  </si>
  <si>
    <t>7951 JP</t>
  </si>
  <si>
    <t>7272 JP</t>
  </si>
  <si>
    <t>9064 JP</t>
  </si>
  <si>
    <t>2212 JP</t>
  </si>
  <si>
    <t>6506 JP</t>
  </si>
  <si>
    <t>6841 JP</t>
  </si>
  <si>
    <t>5101 JP</t>
  </si>
  <si>
    <t>ABN NA</t>
  </si>
  <si>
    <t>ABN AMRO GROUP</t>
  </si>
  <si>
    <t>BYQP136</t>
  </si>
  <si>
    <t>MHG NO</t>
  </si>
  <si>
    <t>MARINE HARVEST</t>
  </si>
  <si>
    <t>B02L486</t>
  </si>
  <si>
    <t>TELIA SS</t>
  </si>
  <si>
    <t>TELIA CO</t>
  </si>
  <si>
    <t>ATO US</t>
  </si>
  <si>
    <t>ATMOS ENERGY CORP</t>
  </si>
  <si>
    <t>BROADCOM</t>
  </si>
  <si>
    <t>BR US</t>
  </si>
  <si>
    <t>BROADRIDGE FINANCIAL</t>
  </si>
  <si>
    <t>B1VP7R6</t>
  </si>
  <si>
    <t>CDNS US</t>
  </si>
  <si>
    <t>CADENCE DESIGN SYSTEMS</t>
  </si>
  <si>
    <t>CHUBB</t>
  </si>
  <si>
    <t xml:space="preserve">DENTSPLY SIRONA </t>
  </si>
  <si>
    <t>BYNPPC6</t>
  </si>
  <si>
    <t>DPZ US</t>
  </si>
  <si>
    <t>DOMINOS PIZZA</t>
  </si>
  <si>
    <t>B01SD70</t>
  </si>
  <si>
    <t>IDXX US</t>
  </si>
  <si>
    <t>IDEXX LABORATORIES</t>
  </si>
  <si>
    <t>INGR US</t>
  </si>
  <si>
    <t>INGREDION INC</t>
  </si>
  <si>
    <t>B7K24P7</t>
  </si>
  <si>
    <t>LSXMA US</t>
  </si>
  <si>
    <t xml:space="preserve">LIBERTY SIRIUSXM A </t>
  </si>
  <si>
    <t>BD8QGF7</t>
  </si>
  <si>
    <t>LSXMK US</t>
  </si>
  <si>
    <t xml:space="preserve">LIBERTY SIRIUSXM C </t>
  </si>
  <si>
    <t>BD8QGH9</t>
  </si>
  <si>
    <t>MSCI US</t>
  </si>
  <si>
    <t>MSCI</t>
  </si>
  <si>
    <t>B2972D2</t>
  </si>
  <si>
    <t>NEWELL BRANDS</t>
  </si>
  <si>
    <t>NFX US</t>
  </si>
  <si>
    <t>NEWFIELD EXPLORATION CO</t>
  </si>
  <si>
    <t>NI US</t>
  </si>
  <si>
    <t>NISOURCE (NEW)</t>
  </si>
  <si>
    <t>SPGI US</t>
  </si>
  <si>
    <t>S&amp;P GLOBAL</t>
  </si>
  <si>
    <t>BYV2325</t>
  </si>
  <si>
    <t>AOS US</t>
  </si>
  <si>
    <t>SMITH (A.O.) CORP</t>
  </si>
  <si>
    <t>UGI US</t>
  </si>
  <si>
    <t>UGI CORP</t>
  </si>
  <si>
    <t>UNDER ARMOUR C</t>
  </si>
  <si>
    <t>BDF9YM2</t>
  </si>
  <si>
    <t>WCN US</t>
  </si>
  <si>
    <t>WASTE CONNECTIONS</t>
  </si>
  <si>
    <t>WR US</t>
  </si>
  <si>
    <t>WESTAR ENERGY</t>
  </si>
  <si>
    <t>WLTW US</t>
  </si>
  <si>
    <t>WILLIS TOWERS WATSON</t>
  </si>
  <si>
    <t>BDB6Q21</t>
  </si>
  <si>
    <t>GRA US</t>
  </si>
  <si>
    <t>WR GRACE &amp; CO</t>
  </si>
  <si>
    <t>BYMLZD6</t>
  </si>
  <si>
    <t>ITAUCORP CC</t>
  </si>
  <si>
    <t>ITAU CORPBANCA</t>
  </si>
  <si>
    <t>BYT25P4</t>
  </si>
  <si>
    <t>1530 HK</t>
  </si>
  <si>
    <t>3SBIO</t>
  </si>
  <si>
    <t>BY9D3L9</t>
  </si>
  <si>
    <t>ZHUZHOU CRRC TIMES H</t>
  </si>
  <si>
    <t>BZ1MXR7</t>
  </si>
  <si>
    <t>BYZ43T4</t>
  </si>
  <si>
    <t>BZ1NMH3</t>
  </si>
  <si>
    <t>WSKT IJ</t>
  </si>
  <si>
    <t>WASKITA KARYA PERSERO</t>
  </si>
  <si>
    <t>B7VW3S2</t>
  </si>
  <si>
    <t>ACC IN</t>
  </si>
  <si>
    <t>ADSEZ IN</t>
  </si>
  <si>
    <t>ACEM IN</t>
  </si>
  <si>
    <t>AL IN</t>
  </si>
  <si>
    <t>APNT IN</t>
  </si>
  <si>
    <t>ARBP IN</t>
  </si>
  <si>
    <t>AXSB IN</t>
  </si>
  <si>
    <t>AXIS BANK</t>
  </si>
  <si>
    <t>BPFJHC7</t>
  </si>
  <si>
    <t>BJAUT IN</t>
  </si>
  <si>
    <t>BAF IN</t>
  </si>
  <si>
    <t>BAJAJ FINANCE</t>
  </si>
  <si>
    <t>BHFC IN</t>
  </si>
  <si>
    <t>BHEL IN</t>
  </si>
  <si>
    <t>BPCL IN</t>
  </si>
  <si>
    <t>BHARTI IN</t>
  </si>
  <si>
    <t>BHIN IN</t>
  </si>
  <si>
    <t>BOS IN</t>
  </si>
  <si>
    <t>CDH IN</t>
  </si>
  <si>
    <t>CIPLA IN</t>
  </si>
  <si>
    <t>COAL IN</t>
  </si>
  <si>
    <t>CCRI IN</t>
  </si>
  <si>
    <t>DABUR IN</t>
  </si>
  <si>
    <t>DRRD IN</t>
  </si>
  <si>
    <t>EIM IN</t>
  </si>
  <si>
    <t>GAIL IN</t>
  </si>
  <si>
    <t>GNP IN</t>
  </si>
  <si>
    <t>GCPL IN</t>
  </si>
  <si>
    <t>HAVL IN</t>
  </si>
  <si>
    <t>HAVELLS INDIA</t>
  </si>
  <si>
    <t>BQGZWP9</t>
  </si>
  <si>
    <t>HCLT IN</t>
  </si>
  <si>
    <t>HMCL IN</t>
  </si>
  <si>
    <t>HNDL IN</t>
  </si>
  <si>
    <t>HUVR IN</t>
  </si>
  <si>
    <t>HDFC IN</t>
  </si>
  <si>
    <t>ICICIBC IN</t>
  </si>
  <si>
    <t>IDEA IN</t>
  </si>
  <si>
    <t>IHFL IN</t>
  </si>
  <si>
    <t>INFO IN</t>
  </si>
  <si>
    <t>ITC IN</t>
  </si>
  <si>
    <t>JSTL IN</t>
  </si>
  <si>
    <t>LT IN</t>
  </si>
  <si>
    <t>LICHF IN</t>
  </si>
  <si>
    <t>LPC IN</t>
  </si>
  <si>
    <t>MMFS IN</t>
  </si>
  <si>
    <t>MM IN</t>
  </si>
  <si>
    <t>MRCO IN</t>
  </si>
  <si>
    <t>MSIL IN</t>
  </si>
  <si>
    <t>MSS IN</t>
  </si>
  <si>
    <t>NEST IN</t>
  </si>
  <si>
    <t>NTPC IN</t>
  </si>
  <si>
    <t>ONGC IN</t>
  </si>
  <si>
    <t>PIEL IN</t>
  </si>
  <si>
    <t>POWF IN</t>
  </si>
  <si>
    <t>RIL IN</t>
  </si>
  <si>
    <t>SRCM IN</t>
  </si>
  <si>
    <t>SHTF IN</t>
  </si>
  <si>
    <t>SIEM IN</t>
  </si>
  <si>
    <t>SBIN IN</t>
  </si>
  <si>
    <t>SUNP IN</t>
  </si>
  <si>
    <t>TCS IN</t>
  </si>
  <si>
    <t>TTMT IN</t>
  </si>
  <si>
    <t>TTMT/A IN</t>
  </si>
  <si>
    <t>TPWR IN</t>
  </si>
  <si>
    <t>TATA IN</t>
  </si>
  <si>
    <t>TECHM IN</t>
  </si>
  <si>
    <t>TTAN IN</t>
  </si>
  <si>
    <t>TITAN COMPANY</t>
  </si>
  <si>
    <t>UTCEM IN</t>
  </si>
  <si>
    <t>UNSP IN</t>
  </si>
  <si>
    <t>UPLL IN</t>
  </si>
  <si>
    <t>VEDL IN</t>
  </si>
  <si>
    <t>WPRO IN</t>
  </si>
  <si>
    <t>YES IN</t>
  </si>
  <si>
    <t>YES BANK</t>
  </si>
  <si>
    <t>Z IN</t>
  </si>
  <si>
    <t>002790 KS</t>
  </si>
  <si>
    <t>090435 KS</t>
  </si>
  <si>
    <t>090430 KS</t>
  </si>
  <si>
    <t>138930 KS</t>
  </si>
  <si>
    <t>068270 KS</t>
  </si>
  <si>
    <t>030000 KS</t>
  </si>
  <si>
    <t>097950 KS</t>
  </si>
  <si>
    <t>001040 KS</t>
  </si>
  <si>
    <t>130960 KS</t>
  </si>
  <si>
    <t>000120 KS</t>
  </si>
  <si>
    <t>021240 KS</t>
  </si>
  <si>
    <t>000210 KS</t>
  </si>
  <si>
    <t>047040 KS</t>
  </si>
  <si>
    <t>006800 KS</t>
  </si>
  <si>
    <t>139130 KS</t>
  </si>
  <si>
    <t>005830 KS</t>
  </si>
  <si>
    <t>026960 KS</t>
  </si>
  <si>
    <t>034020 KS</t>
  </si>
  <si>
    <t>139480 KS</t>
  </si>
  <si>
    <t>006360 KS</t>
  </si>
  <si>
    <t>078930 KS</t>
  </si>
  <si>
    <t>007070 KS</t>
  </si>
  <si>
    <t>086790 KS</t>
  </si>
  <si>
    <t>161390 KS</t>
  </si>
  <si>
    <t>128940 KS</t>
  </si>
  <si>
    <t>008930 KS</t>
  </si>
  <si>
    <t>018880 KS</t>
  </si>
  <si>
    <t>009240 KS</t>
  </si>
  <si>
    <t>009830 KS</t>
  </si>
  <si>
    <t>000880 KS</t>
  </si>
  <si>
    <t>088350 KS</t>
  </si>
  <si>
    <t>008770 KS</t>
  </si>
  <si>
    <t>004800 KS</t>
  </si>
  <si>
    <t>069960 KS</t>
  </si>
  <si>
    <t>012630 KS</t>
  </si>
  <si>
    <t>000720 KS</t>
  </si>
  <si>
    <t>086280 KS</t>
  </si>
  <si>
    <t>009540 KS</t>
  </si>
  <si>
    <t>001450 KS</t>
  </si>
  <si>
    <t>012330 KS</t>
  </si>
  <si>
    <t>005380 KS</t>
  </si>
  <si>
    <t>005385 KS</t>
  </si>
  <si>
    <t>005387 KS</t>
  </si>
  <si>
    <t>004020 KS</t>
  </si>
  <si>
    <t>011210 KS</t>
  </si>
  <si>
    <t>024110 KS</t>
  </si>
  <si>
    <t>035720 KS</t>
  </si>
  <si>
    <t>035250 KS</t>
  </si>
  <si>
    <t>105560 KS</t>
  </si>
  <si>
    <t>002380 KS</t>
  </si>
  <si>
    <t>015760 KS</t>
  </si>
  <si>
    <t>051600 KS</t>
  </si>
  <si>
    <t>000270 KS</t>
  </si>
  <si>
    <t>047810 KS</t>
  </si>
  <si>
    <t>036460 KS</t>
  </si>
  <si>
    <t>071050 KS</t>
  </si>
  <si>
    <t>010130 KS</t>
  </si>
  <si>
    <t>003490 KS</t>
  </si>
  <si>
    <t>030200 KS</t>
  </si>
  <si>
    <t>033780 KS</t>
  </si>
  <si>
    <t>011780 KS</t>
  </si>
  <si>
    <t>051910 KS</t>
  </si>
  <si>
    <t>051915 KS</t>
  </si>
  <si>
    <t>003550 KS</t>
  </si>
  <si>
    <t>034220 KS</t>
  </si>
  <si>
    <t>066570 KS</t>
  </si>
  <si>
    <t>051905 KS</t>
  </si>
  <si>
    <t>LG HOUSEHOLD &amp; HEAL PREF</t>
  </si>
  <si>
    <t>051900 KS</t>
  </si>
  <si>
    <t>011070 KS</t>
  </si>
  <si>
    <t>011170 KS</t>
  </si>
  <si>
    <t>004990 KS</t>
  </si>
  <si>
    <t>023530 KS</t>
  </si>
  <si>
    <t>035420 KS</t>
  </si>
  <si>
    <t>036570 KS</t>
  </si>
  <si>
    <t>005940 KS</t>
  </si>
  <si>
    <t>010060 KS</t>
  </si>
  <si>
    <t>007310 KS</t>
  </si>
  <si>
    <t>005490 KS</t>
  </si>
  <si>
    <t>047050 KS</t>
  </si>
  <si>
    <t>POSCO DAEWOO</t>
  </si>
  <si>
    <t>010950 KS</t>
  </si>
  <si>
    <t>012750 KS</t>
  </si>
  <si>
    <t>028260 KS</t>
  </si>
  <si>
    <t>029780 KS</t>
  </si>
  <si>
    <t>009150 KS</t>
  </si>
  <si>
    <t>005930 KS</t>
  </si>
  <si>
    <t>005935 KS</t>
  </si>
  <si>
    <t>000810 KS</t>
  </si>
  <si>
    <t>010140 KS</t>
  </si>
  <si>
    <t>032830 KS</t>
  </si>
  <si>
    <t>006400 KS</t>
  </si>
  <si>
    <t>018260 KS</t>
  </si>
  <si>
    <t>016360 KS</t>
  </si>
  <si>
    <t>055550 KS</t>
  </si>
  <si>
    <t>004170 KS</t>
  </si>
  <si>
    <t>034730 KS</t>
  </si>
  <si>
    <t>000660 KS</t>
  </si>
  <si>
    <t>096770 KS</t>
  </si>
  <si>
    <t>001740 KS</t>
  </si>
  <si>
    <t>017670 KS</t>
  </si>
  <si>
    <t>000030 KS</t>
  </si>
  <si>
    <t>000100 KS</t>
  </si>
  <si>
    <t>SECB PM</t>
  </si>
  <si>
    <t>SECURITY BANK CORP</t>
  </si>
  <si>
    <t>PHOR LI</t>
  </si>
  <si>
    <t>PHOSAGRO GDR</t>
  </si>
  <si>
    <t>B62QPJ1</t>
  </si>
  <si>
    <t>BEM TB</t>
  </si>
  <si>
    <t>BANGKOK EXPRESSWAY &amp; MET</t>
  </si>
  <si>
    <t>BYV76L0</t>
  </si>
  <si>
    <t>EGCO TB</t>
  </si>
  <si>
    <t>ELECTRICITY GENERATING</t>
  </si>
  <si>
    <t>ROBINS TB</t>
  </si>
  <si>
    <t>2408 TT</t>
  </si>
  <si>
    <t>NANYA TECHNOLOGY</t>
  </si>
  <si>
    <t>8464 TT</t>
  </si>
  <si>
    <t>NIEN MADE ENTERPRISE CO</t>
  </si>
  <si>
    <t>BSZLN15</t>
  </si>
  <si>
    <t>4147 TT</t>
  </si>
  <si>
    <t>TAIMED BIOLOGICS</t>
  </si>
  <si>
    <t>B3PSSB6</t>
  </si>
  <si>
    <t>FFA SJ</t>
  </si>
  <si>
    <t>FFB SJ</t>
  </si>
  <si>
    <t>FORTRESS INCOME FUND B</t>
  </si>
  <si>
    <t>RAND MERCHANT INV HLDGS</t>
  </si>
  <si>
    <t>BYX3N48</t>
  </si>
  <si>
    <t>RESILIENT REIT</t>
  </si>
  <si>
    <t>BZ1MVY0</t>
  </si>
  <si>
    <t>SGL SJ</t>
  </si>
  <si>
    <t>SIBANYE GOLD</t>
  </si>
  <si>
    <t>B98XZV9</t>
  </si>
  <si>
    <t>SNH SJ</t>
  </si>
  <si>
    <t>STEINHOFF NV</t>
  </si>
  <si>
    <t>BZ56LK4</t>
  </si>
  <si>
    <t>Real Estate</t>
  </si>
  <si>
    <t>ADECCO GROUP</t>
  </si>
  <si>
    <t>BZ01RF1</t>
  </si>
  <si>
    <t>AMADEUS IT GROUP A</t>
  </si>
  <si>
    <t>BD6FXN3</t>
  </si>
  <si>
    <t>ELISA FH</t>
  </si>
  <si>
    <t>SUEZ</t>
  </si>
  <si>
    <t>BDC5ST8</t>
  </si>
  <si>
    <t>NICE</t>
  </si>
  <si>
    <t>HOSHIZAKI CORP</t>
  </si>
  <si>
    <t>AD NA</t>
  </si>
  <si>
    <t>AHOLD DELHAIZE</t>
  </si>
  <si>
    <t>BD0Q398</t>
  </si>
  <si>
    <t>BZ57390</t>
  </si>
  <si>
    <t>MCY NZ</t>
  </si>
  <si>
    <t>MERCURY NZ</t>
  </si>
  <si>
    <t>KINNEVIK B</t>
  </si>
  <si>
    <t>BD6S7G3</t>
  </si>
  <si>
    <t>CHARTER COMM A (NEW)</t>
  </si>
  <si>
    <t>BZ6VT82</t>
  </si>
  <si>
    <t>FTV US</t>
  </si>
  <si>
    <t>FORTIVE</t>
  </si>
  <si>
    <t>BYT3MK1</t>
  </si>
  <si>
    <t>INFO US</t>
  </si>
  <si>
    <t>IHS MARKIT</t>
  </si>
  <si>
    <t>BD0Q558</t>
  </si>
  <si>
    <t>LBRDK US</t>
  </si>
  <si>
    <t>LIBERTY BROADBAND C</t>
  </si>
  <si>
    <t>BRTLC06</t>
  </si>
  <si>
    <t>BYVG1F6</t>
  </si>
  <si>
    <t>BD95VZ8</t>
  </si>
  <si>
    <t>EGIE3 BS</t>
  </si>
  <si>
    <t>ENGIE BRASIL ON</t>
  </si>
  <si>
    <t>BD1WX84</t>
  </si>
  <si>
    <t>CHINA EVERGRANDE GROUP</t>
  </si>
  <si>
    <t>BD3DS68</t>
  </si>
  <si>
    <t>SINO OCEAN GROUP HOLDING</t>
  </si>
  <si>
    <t>MIRAE ASSET DAEWOO</t>
  </si>
  <si>
    <t>RHBBANK MK</t>
  </si>
  <si>
    <t>RHB BANK</t>
  </si>
  <si>
    <t>BID SJ</t>
  </si>
  <si>
    <t>BID CORPORATION</t>
  </si>
  <si>
    <t>BZBFKT7</t>
  </si>
  <si>
    <t>BYYHL23</t>
  </si>
  <si>
    <t>ELEMENT FLEET MANAGEMENT</t>
  </si>
  <si>
    <t>EMA CN</t>
  </si>
  <si>
    <t>EMERA</t>
  </si>
  <si>
    <t>ONEX CN</t>
  </si>
  <si>
    <t>IGY GY</t>
  </si>
  <si>
    <t>INNOGY</t>
  </si>
  <si>
    <t>BDCFZS6</t>
  </si>
  <si>
    <t>BYT16L4</t>
  </si>
  <si>
    <t>METSO FH</t>
  </si>
  <si>
    <t>SAMPO FH</t>
  </si>
  <si>
    <t>AM FP</t>
  </si>
  <si>
    <t>DASSAULT AVIATION</t>
  </si>
  <si>
    <t>ERF FP</t>
  </si>
  <si>
    <t>EUROFINS SCIENTIFIC</t>
  </si>
  <si>
    <t>SK FP</t>
  </si>
  <si>
    <t>SEB</t>
  </si>
  <si>
    <t>10 HK</t>
  </si>
  <si>
    <t>HANG LUNG GROUP</t>
  </si>
  <si>
    <t>ESLT IT</t>
  </si>
  <si>
    <t>ELBIT SYSTEMS</t>
  </si>
  <si>
    <t>FRUT IT</t>
  </si>
  <si>
    <t>FRUTAROM</t>
  </si>
  <si>
    <t>TEVA US</t>
  </si>
  <si>
    <t>TEVA PHARMA IND ADR</t>
  </si>
  <si>
    <t>DAI ICHI LIFE HOLDINGS</t>
  </si>
  <si>
    <t>8984 JP</t>
  </si>
  <si>
    <t>DAIWA HOUSE REIT INV CO</t>
  </si>
  <si>
    <t>B0Z6WY0</t>
  </si>
  <si>
    <t>2432 JP</t>
  </si>
  <si>
    <t>DENA CO</t>
  </si>
  <si>
    <t>B05L364</t>
  </si>
  <si>
    <t>FAMILYMART UNY HLDGS CO</t>
  </si>
  <si>
    <t>3938 JP</t>
  </si>
  <si>
    <t>LINE CORP</t>
  </si>
  <si>
    <t>BZB1Y59</t>
  </si>
  <si>
    <t>4912 JP</t>
  </si>
  <si>
    <t>LION CORP</t>
  </si>
  <si>
    <t>7167 JP</t>
  </si>
  <si>
    <t xml:space="preserve">MEBUKI FINANCIAL GROUP </t>
  </si>
  <si>
    <t>BH0VTS2</t>
  </si>
  <si>
    <t>9962 JP</t>
  </si>
  <si>
    <t>MISUMI GROUP</t>
  </si>
  <si>
    <t>4021 JP</t>
  </si>
  <si>
    <t>NISSAN CHEMICAL IND</t>
  </si>
  <si>
    <t>6753 JP</t>
  </si>
  <si>
    <t>SHARP CORP</t>
  </si>
  <si>
    <t>SOMPO HOLDINGS</t>
  </si>
  <si>
    <t>LUNDB SS</t>
  </si>
  <si>
    <t>LUNDBERGFORETAGEN B</t>
  </si>
  <si>
    <t>SATS SP</t>
  </si>
  <si>
    <t>SATS</t>
  </si>
  <si>
    <t>AGNC INVESTMENT CORP</t>
  </si>
  <si>
    <t>BYYHJL8</t>
  </si>
  <si>
    <t>ALGN US</t>
  </si>
  <si>
    <t>ALIGN TECHNOLOGY</t>
  </si>
  <si>
    <t>ARNC US</t>
  </si>
  <si>
    <t>ARCONIC</t>
  </si>
  <si>
    <t>BD3D9G5</t>
  </si>
  <si>
    <t>CONAGRA BRANDS</t>
  </si>
  <si>
    <t>CSGP US</t>
  </si>
  <si>
    <t>COSTAR GROUP</t>
  </si>
  <si>
    <t>COTY US</t>
  </si>
  <si>
    <t>COTY A</t>
  </si>
  <si>
    <t>BBBSMJ2</t>
  </si>
  <si>
    <t>DVMT US</t>
  </si>
  <si>
    <t>DELL TECHNOLOGIES</t>
  </si>
  <si>
    <t>BDB2RN7</t>
  </si>
  <si>
    <t>FANG US</t>
  </si>
  <si>
    <t>DIAMONDBACK ENERGY</t>
  </si>
  <si>
    <t>B7Y8YR3</t>
  </si>
  <si>
    <t>FDC US</t>
  </si>
  <si>
    <t>FIRST DATA CORP A</t>
  </si>
  <si>
    <t>BYX3ZN1</t>
  </si>
  <si>
    <t>FLEX</t>
  </si>
  <si>
    <t>HII US</t>
  </si>
  <si>
    <t>HUNTINGTON INGALLS IND</t>
  </si>
  <si>
    <t>B40SSC9</t>
  </si>
  <si>
    <t>JOHNSON CONTROLS (NEW)</t>
  </si>
  <si>
    <t>BY7QL61</t>
  </si>
  <si>
    <t>MIC US</t>
  </si>
  <si>
    <t>MACQUARIE INFRA CORP</t>
  </si>
  <si>
    <t>B1Z4VB1</t>
  </si>
  <si>
    <t>MELI US</t>
  </si>
  <si>
    <t>MERCADOLIBRE</t>
  </si>
  <si>
    <t>B23X1H3</t>
  </si>
  <si>
    <t>MIDD US</t>
  </si>
  <si>
    <t>MIDDLEBY CORP</t>
  </si>
  <si>
    <t>NNN US</t>
  </si>
  <si>
    <t>NATIONAL RETAIL PPTYS</t>
  </si>
  <si>
    <t>PE US</t>
  </si>
  <si>
    <t>PARSLEY ENERGY A</t>
  </si>
  <si>
    <t>BMMV736</t>
  </si>
  <si>
    <t>RGA US</t>
  </si>
  <si>
    <t>REINSURANCE GRP AMERICA</t>
  </si>
  <si>
    <t>SGEN US</t>
  </si>
  <si>
    <t>SEATTLE GENETICS</t>
  </si>
  <si>
    <t>SPB US</t>
  </si>
  <si>
    <t>SPECTRUM BRANDS</t>
  </si>
  <si>
    <t>B3MYPN8</t>
  </si>
  <si>
    <t>TRGP US</t>
  </si>
  <si>
    <t>TARGA RESOURCES CORP</t>
  </si>
  <si>
    <t>B55PZY3</t>
  </si>
  <si>
    <t>TFX US</t>
  </si>
  <si>
    <t>TELEFLEX</t>
  </si>
  <si>
    <t>TRIMBLE</t>
  </si>
  <si>
    <t>ZAYO US</t>
  </si>
  <si>
    <t>ZAYO GROUP HOLDINGS</t>
  </si>
  <si>
    <t>BRJ3H07</t>
  </si>
  <si>
    <t>DXBE DB</t>
  </si>
  <si>
    <t>DXB ENTERTAINMENTS</t>
  </si>
  <si>
    <t>BSZLQ94</t>
  </si>
  <si>
    <t>ELET3 BS</t>
  </si>
  <si>
    <t>ELETROBRAS ON</t>
  </si>
  <si>
    <t>ENELCHIL CC</t>
  </si>
  <si>
    <t>ENEL CHILE</t>
  </si>
  <si>
    <t>2799 HK</t>
  </si>
  <si>
    <t>CHINA HUARONG AST MGMT H</t>
  </si>
  <si>
    <t>BYNK383</t>
  </si>
  <si>
    <t>CHINA MERCHANTS PORT</t>
  </si>
  <si>
    <t>COSCO SHIPPING PORTS</t>
  </si>
  <si>
    <t>607 HK</t>
  </si>
  <si>
    <t>FULLSHARE HOLDINGS (CN)</t>
  </si>
  <si>
    <t>BSVXB88</t>
  </si>
  <si>
    <t>3606 HK</t>
  </si>
  <si>
    <t>FUYAO GLASS IND GRP H</t>
  </si>
  <si>
    <t>BWGCFG4</t>
  </si>
  <si>
    <t>SINA US</t>
  </si>
  <si>
    <t>SINA CORP</t>
  </si>
  <si>
    <t>2382 HK</t>
  </si>
  <si>
    <t>SUNNY OPTICAL TECH</t>
  </si>
  <si>
    <t>B1YBT08</t>
  </si>
  <si>
    <t>WB US</t>
  </si>
  <si>
    <t>WEIBO CORP ADR</t>
  </si>
  <si>
    <t>BLLJ4H7</t>
  </si>
  <si>
    <t>YUMC US</t>
  </si>
  <si>
    <t>YUM CHINA HOLDINGS</t>
  </si>
  <si>
    <t>BYW4289</t>
  </si>
  <si>
    <t>MONET CK</t>
  </si>
  <si>
    <t>MONETA MONEY BANK</t>
  </si>
  <si>
    <t>BD3CQ16</t>
  </si>
  <si>
    <t>PWON IJ</t>
  </si>
  <si>
    <t>PAKUWON JATI</t>
  </si>
  <si>
    <t>B4KWQ72</t>
  </si>
  <si>
    <t>BD2N0P2</t>
  </si>
  <si>
    <t>BJFIN IN</t>
  </si>
  <si>
    <t>BAJAJ FINSERV</t>
  </si>
  <si>
    <t>B2QKWK1</t>
  </si>
  <si>
    <t>HPCL IN</t>
  </si>
  <si>
    <t>HINDUSTAN PETROLEUM CORP</t>
  </si>
  <si>
    <t>IDFCBK IN</t>
  </si>
  <si>
    <t>IDFC BANK</t>
  </si>
  <si>
    <t>BYWZNK1</t>
  </si>
  <si>
    <t>012450 KS</t>
  </si>
  <si>
    <t>207940 KS</t>
  </si>
  <si>
    <t>SAMSUNG BIOLOGICS</t>
  </si>
  <si>
    <t>BYNJCV6</t>
  </si>
  <si>
    <t>IENOVA* MM</t>
  </si>
  <si>
    <t>INFRA ENERGETICA</t>
  </si>
  <si>
    <t>B84XBP2</t>
  </si>
  <si>
    <t>PLDT</t>
  </si>
  <si>
    <t>BDGN274</t>
  </si>
  <si>
    <t>JSW PW</t>
  </si>
  <si>
    <t>JASTRZEBSKA SPOLKA WEGL</t>
  </si>
  <si>
    <t>B6R2S06</t>
  </si>
  <si>
    <t>IRAO RX</t>
  </si>
  <si>
    <t>B5B2VL7</t>
  </si>
  <si>
    <t>BJC TB</t>
  </si>
  <si>
    <t>BERLI JUCKER</t>
  </si>
  <si>
    <t>KCE TB</t>
  </si>
  <si>
    <t>KCE ELECTRONICS</t>
  </si>
  <si>
    <t>BC4DNN2</t>
  </si>
  <si>
    <t>2377 TT</t>
  </si>
  <si>
    <t>MICRO-STAR INTERNATIONAL</t>
  </si>
  <si>
    <t>OTEX CN</t>
  </si>
  <si>
    <t>TECK/B CN</t>
  </si>
  <si>
    <t>BYXS699</t>
  </si>
  <si>
    <t>FORTUM FH</t>
  </si>
  <si>
    <t>AIRBUS</t>
  </si>
  <si>
    <t>JS SP</t>
  </si>
  <si>
    <t>JARDINE STRATEGIC (USD)</t>
  </si>
  <si>
    <t>BYSLCX9</t>
  </si>
  <si>
    <t>LEONARDO</t>
  </si>
  <si>
    <t>BYMXPS7</t>
  </si>
  <si>
    <t>MINEBEA MITSUMI</t>
  </si>
  <si>
    <t>ADVANCED MICRO DEVICES</t>
  </si>
  <si>
    <t>CLNS US</t>
  </si>
  <si>
    <t>COLONY NORTHSTAR A</t>
  </si>
  <si>
    <t>BZBYG74</t>
  </si>
  <si>
    <t>ENVISION HEALTHCARE CORP</t>
  </si>
  <si>
    <t>BD8NPH3</t>
  </si>
  <si>
    <t>GGP</t>
  </si>
  <si>
    <t>BYMYV82</t>
  </si>
  <si>
    <t>BYVMW06</t>
  </si>
  <si>
    <t>L3 TECHNOLOGIES</t>
  </si>
  <si>
    <t>BYZGYC0</t>
  </si>
  <si>
    <t>BDGHN95</t>
  </si>
  <si>
    <t>BZ6TS23</t>
  </si>
  <si>
    <t>TECHNIPFMC</t>
  </si>
  <si>
    <t>BDSFG98</t>
  </si>
  <si>
    <t>TESLA</t>
  </si>
  <si>
    <t>ULTA BEAUTY</t>
  </si>
  <si>
    <t>UAA US</t>
  </si>
  <si>
    <t>ENELAM CC</t>
  </si>
  <si>
    <t>ENEL AMERICAS</t>
  </si>
  <si>
    <t>BDFBM13</t>
  </si>
  <si>
    <t>TAL US</t>
  </si>
  <si>
    <t>GRASIM IN</t>
  </si>
  <si>
    <t>GRASIM INDUSTRIES</t>
  </si>
  <si>
    <t>BYQKH33</t>
  </si>
  <si>
    <t>BZBYJJ7</t>
  </si>
  <si>
    <t>INTER RAO UES(RUB)</t>
  </si>
  <si>
    <t>BSL AU</t>
  </si>
  <si>
    <t>BLUESCOPE STEEL</t>
  </si>
  <si>
    <t>DEXUS</t>
  </si>
  <si>
    <t>SHOP CN</t>
  </si>
  <si>
    <t>SHOPIFY A</t>
  </si>
  <si>
    <t>BX865C7</t>
  </si>
  <si>
    <t>STMN SE</t>
  </si>
  <si>
    <t>STRAUMANN HOLDING</t>
  </si>
  <si>
    <t>DB1 GY</t>
  </si>
  <si>
    <t>LUN DC</t>
  </si>
  <si>
    <t>H.LUNDBECK</t>
  </si>
  <si>
    <t>B01CP21</t>
  </si>
  <si>
    <t>UPM FH</t>
  </si>
  <si>
    <t>IPN FP</t>
  </si>
  <si>
    <t>IPSEN</t>
  </si>
  <si>
    <t>B0R7JF1</t>
  </si>
  <si>
    <t>CTEC LN</t>
  </si>
  <si>
    <t>CONVATEC GROUP</t>
  </si>
  <si>
    <t>BD3VFW7</t>
  </si>
  <si>
    <t>BD8QVH4</t>
  </si>
  <si>
    <t>MLCO US</t>
  </si>
  <si>
    <t>MELCO RSRTS &amp; ENTMT ADR</t>
  </si>
  <si>
    <t>REC IM</t>
  </si>
  <si>
    <t>RECORDATI</t>
  </si>
  <si>
    <t>B07DRZ5</t>
  </si>
  <si>
    <t>2579 JP</t>
  </si>
  <si>
    <t>COCA-COLA BOTTLERS JAPAN</t>
  </si>
  <si>
    <t>6146 JP</t>
  </si>
  <si>
    <t>DISCO CORP</t>
  </si>
  <si>
    <t>JXTG HOLDINGS</t>
  </si>
  <si>
    <t>9142 JP</t>
  </si>
  <si>
    <t>KYUSHU RAILWAY CO</t>
  </si>
  <si>
    <t>BD2BST6</t>
  </si>
  <si>
    <t>SUBARU CORPORATION</t>
  </si>
  <si>
    <t>4042 JP</t>
  </si>
  <si>
    <t>TOSOH CORP</t>
  </si>
  <si>
    <t>AMD UR</t>
  </si>
  <si>
    <t>ALLE US</t>
  </si>
  <si>
    <t>ALLEGION</t>
  </si>
  <si>
    <t>BFRT3W7</t>
  </si>
  <si>
    <t>AFG US</t>
  </si>
  <si>
    <t>AMERICAN FINANCIAL GROUP</t>
  </si>
  <si>
    <t>ANET US</t>
  </si>
  <si>
    <t>ARISTA NETWORKS</t>
  </si>
  <si>
    <t>BN33VM5</t>
  </si>
  <si>
    <t>ATH US</t>
  </si>
  <si>
    <t>ATHENE HLDG LTD CLASS A</t>
  </si>
  <si>
    <t>BZ13MZ1</t>
  </si>
  <si>
    <t>CBOE US</t>
  </si>
  <si>
    <t>B5834C5</t>
  </si>
  <si>
    <t>COMM US</t>
  </si>
  <si>
    <t>COMMSCOPE HOLDING CO</t>
  </si>
  <si>
    <t>BFRBX34</t>
  </si>
  <si>
    <t>DOMINION ENERGY</t>
  </si>
  <si>
    <t>DXC US</t>
  </si>
  <si>
    <t>DXC TECHNOLOGY</t>
  </si>
  <si>
    <t>BYXD7B3</t>
  </si>
  <si>
    <t>EWBC US</t>
  </si>
  <si>
    <t>EAST WEST BANCORP</t>
  </si>
  <si>
    <t>HDS US</t>
  </si>
  <si>
    <t>HD SUPPLY HOLDINGS</t>
  </si>
  <si>
    <t>BBL5981</t>
  </si>
  <si>
    <t>JKHY US</t>
  </si>
  <si>
    <t>HENRY (JACK) &amp; ASSOCIATE</t>
  </si>
  <si>
    <t>IEX US</t>
  </si>
  <si>
    <t>IDEX CORP</t>
  </si>
  <si>
    <t>LDOS US</t>
  </si>
  <si>
    <t>LEIDOS HOLDINGS</t>
  </si>
  <si>
    <t>BDV82B8</t>
  </si>
  <si>
    <t>LII US</t>
  </si>
  <si>
    <t>LENNOX INTERNATIONAL</t>
  </si>
  <si>
    <t>NVR US</t>
  </si>
  <si>
    <t>NVR</t>
  </si>
  <si>
    <t>ROL US</t>
  </si>
  <si>
    <t>ROLLINS</t>
  </si>
  <si>
    <t>SSNC US</t>
  </si>
  <si>
    <t>SS&amp;C TECHNOLOGIES HLDGS</t>
  </si>
  <si>
    <t>B58YSC6</t>
  </si>
  <si>
    <t>STLD US</t>
  </si>
  <si>
    <t>STEEL DYNAMICS</t>
  </si>
  <si>
    <t>SIVB US</t>
  </si>
  <si>
    <t>SVB FINANCIAL GROUP</t>
  </si>
  <si>
    <t>TSRO US</t>
  </si>
  <si>
    <t>TESARO</t>
  </si>
  <si>
    <t>B8BJ9G0</t>
  </si>
  <si>
    <t>MTN US</t>
  </si>
  <si>
    <t>VAIL RESORTS</t>
  </si>
  <si>
    <t>VEEV US</t>
  </si>
  <si>
    <t>VEEVA SYSTEMS A</t>
  </si>
  <si>
    <t>BFH3N85</t>
  </si>
  <si>
    <t>ZION US</t>
  </si>
  <si>
    <t>ZIONS BANCORP</t>
  </si>
  <si>
    <t>DAMAC DB</t>
  </si>
  <si>
    <t>DAMAC PROPERTIES DUBAI</t>
  </si>
  <si>
    <t>BVC39Y0</t>
  </si>
  <si>
    <t>FAB DH</t>
  </si>
  <si>
    <t>FIRST ABU DHABI BANK</t>
  </si>
  <si>
    <t>RAIL3 BS</t>
  </si>
  <si>
    <t>RUMO ON</t>
  </si>
  <si>
    <t>BYXZ2W5</t>
  </si>
  <si>
    <t>TAEE11 BS</t>
  </si>
  <si>
    <t>TRANSMISSORA ALIANC UNIT</t>
  </si>
  <si>
    <t>B1G8KX7</t>
  </si>
  <si>
    <t>ATHM US</t>
  </si>
  <si>
    <t>AUTOHOME ADR</t>
  </si>
  <si>
    <t>BH5QGR0</t>
  </si>
  <si>
    <t>425 HK</t>
  </si>
  <si>
    <t>B0RJCG9</t>
  </si>
  <si>
    <t>MOMO US</t>
  </si>
  <si>
    <t>MOMO A ADR</t>
  </si>
  <si>
    <t>BSS6HX7</t>
  </si>
  <si>
    <t>460 HK</t>
  </si>
  <si>
    <t>SIHUAN PHARMA HLDGS</t>
  </si>
  <si>
    <t>B4X3RF7</t>
  </si>
  <si>
    <t>BCOLO CX</t>
  </si>
  <si>
    <t>BANCOLOMBIA</t>
  </si>
  <si>
    <t>BJ62K57</t>
  </si>
  <si>
    <t>IOCL IN</t>
  </si>
  <si>
    <t>INDIAN OIL CORP</t>
  </si>
  <si>
    <t>RECL IN</t>
  </si>
  <si>
    <t>RURAL ELECTRIFICATION CO</t>
  </si>
  <si>
    <t>B2Q7WL3</t>
  </si>
  <si>
    <t>241560 KS</t>
  </si>
  <si>
    <t>DOOSAN BOBCAT</t>
  </si>
  <si>
    <t>BYX9GP8</t>
  </si>
  <si>
    <t>267250 KS</t>
  </si>
  <si>
    <t>BD4HFT1</t>
  </si>
  <si>
    <t>086900 KS</t>
  </si>
  <si>
    <t>MEDY-TOX</t>
  </si>
  <si>
    <t>B3L2NF1</t>
  </si>
  <si>
    <t>028670 KS</t>
  </si>
  <si>
    <t>PANOCEAN</t>
  </si>
  <si>
    <t>B24FX49</t>
  </si>
  <si>
    <t>SAPE MK</t>
  </si>
  <si>
    <t>SAPURA ENERGY</t>
  </si>
  <si>
    <t>PK</t>
  </si>
  <si>
    <t>HBL PK</t>
  </si>
  <si>
    <t>HABIB BANK</t>
  </si>
  <si>
    <t>B282PJ5</t>
  </si>
  <si>
    <t>LUCK PK</t>
  </si>
  <si>
    <t>LUCKY CEMENT</t>
  </si>
  <si>
    <t>MCB PK</t>
  </si>
  <si>
    <t>MCB BANK</t>
  </si>
  <si>
    <t>OGDC PK</t>
  </si>
  <si>
    <t>OIL &amp; GAS DEVELOPMENT</t>
  </si>
  <si>
    <t>UBL PK</t>
  </si>
  <si>
    <t>UNITED BANK</t>
  </si>
  <si>
    <t>B09RFT5</t>
  </si>
  <si>
    <t>NLMK RX</t>
  </si>
  <si>
    <t>NOVOLIPETSK STEEL (RUB)</t>
  </si>
  <si>
    <t>B59FPC7</t>
  </si>
  <si>
    <t>BDFLHW9</t>
  </si>
  <si>
    <t>ROBINSON PCL</t>
  </si>
  <si>
    <t>BF13JT4</t>
  </si>
  <si>
    <t>ASELS TI</t>
  </si>
  <si>
    <t>ASELSAN ELEKTRONIK</t>
  </si>
  <si>
    <t>B03MP41</t>
  </si>
  <si>
    <t>6488 TT</t>
  </si>
  <si>
    <t>GLOBALWAFERS</t>
  </si>
  <si>
    <t>BS7JP33</t>
  </si>
  <si>
    <t>2633 TT</t>
  </si>
  <si>
    <t>TAIWAN HIGH SPEED RAIL</t>
  </si>
  <si>
    <t>B04BGQ6</t>
  </si>
  <si>
    <t>251270 KS</t>
  </si>
  <si>
    <t>BF2S426</t>
  </si>
  <si>
    <t>WPM CN</t>
  </si>
  <si>
    <t>WHEATON PRECIOUS METALS</t>
  </si>
  <si>
    <t>BF13KN5</t>
  </si>
  <si>
    <t>VIFOR PHARMA</t>
  </si>
  <si>
    <t>BZ12TW4</t>
  </si>
  <si>
    <t>KGX GY</t>
  </si>
  <si>
    <t>KION GROUP</t>
  </si>
  <si>
    <t>BB22L96</t>
  </si>
  <si>
    <t>B4B GY</t>
  </si>
  <si>
    <t>METRO STAMM (NEW)</t>
  </si>
  <si>
    <t>BD6QT83</t>
  </si>
  <si>
    <t>BZ3C3Q4</t>
  </si>
  <si>
    <t>SGRE SQ</t>
  </si>
  <si>
    <t>SIEMENS GAMESA RENE ENER</t>
  </si>
  <si>
    <t>BYPBS67</t>
  </si>
  <si>
    <t>CAPGEMINI</t>
  </si>
  <si>
    <t>BD6K457</t>
  </si>
  <si>
    <t>FERG LN</t>
  </si>
  <si>
    <t>FERGUSON</t>
  </si>
  <si>
    <t>BDR05C0</t>
  </si>
  <si>
    <t>CK INFRASTRUCTURE HLDGS</t>
  </si>
  <si>
    <t>BYVS6J1</t>
  </si>
  <si>
    <t>BIRG ID</t>
  </si>
  <si>
    <t xml:space="preserve">BANK OF IRELAND GROUP </t>
  </si>
  <si>
    <t>BD1RP61</t>
  </si>
  <si>
    <t>6723 JP</t>
  </si>
  <si>
    <t>RENESAS ELECTRONICS CORP</t>
  </si>
  <si>
    <t>ESSITYB SS</t>
  </si>
  <si>
    <t>ESSITY B</t>
  </si>
  <si>
    <t>BF1K7P7</t>
  </si>
  <si>
    <t>ANDV US</t>
  </si>
  <si>
    <t>ANDEAVOR</t>
  </si>
  <si>
    <t>BF0G7N4</t>
  </si>
  <si>
    <t>BHGE US</t>
  </si>
  <si>
    <t>BAKER HUGHES A GE CO A</t>
  </si>
  <si>
    <t>BDHLTQ5</t>
  </si>
  <si>
    <t>BHF US</t>
  </si>
  <si>
    <t>BRIGHTHOUSE FINANCIAL</t>
  </si>
  <si>
    <t>BF429K9</t>
  </si>
  <si>
    <t>BYWTW73</t>
  </si>
  <si>
    <t>LTM CC</t>
  </si>
  <si>
    <t>BZ3CDP3</t>
  </si>
  <si>
    <t>271560 KS</t>
  </si>
  <si>
    <t>ORION CORP (NEW)</t>
  </si>
  <si>
    <t>BDVLJ72</t>
  </si>
  <si>
    <t>6456 TT</t>
  </si>
  <si>
    <t>GENERAL INTERFACE SOLN</t>
  </si>
  <si>
    <t>BXNPSQ4</t>
  </si>
  <si>
    <t>NRP SJ</t>
  </si>
  <si>
    <t>NEPI ROCKCASTLE</t>
  </si>
  <si>
    <t>BDD7WV3</t>
  </si>
  <si>
    <t>#N/A Field Not Applicable</t>
  </si>
  <si>
    <t>RRO</t>
  </si>
  <si>
    <t>RL1</t>
  </si>
  <si>
    <t>ROFF</t>
  </si>
  <si>
    <t>RL1H</t>
  </si>
  <si>
    <t>RLMT</t>
  </si>
  <si>
    <t>RL6</t>
  </si>
  <si>
    <t>RL2</t>
  </si>
  <si>
    <t>RAF</t>
  </si>
  <si>
    <t>***</t>
  </si>
  <si>
    <t>BF44466</t>
  </si>
  <si>
    <t>LUN CN</t>
  </si>
  <si>
    <t>LUNDIN MINING CORP</t>
  </si>
  <si>
    <t>SMARTCENTRES REIT</t>
  </si>
  <si>
    <t>CLARIANT</t>
  </si>
  <si>
    <t>LISN SE</t>
  </si>
  <si>
    <t>DRI GY</t>
  </si>
  <si>
    <t>MTX GY</t>
  </si>
  <si>
    <t>MTU AERO ENGINES</t>
  </si>
  <si>
    <t>B09DHL9</t>
  </si>
  <si>
    <t>UN01 GY</t>
  </si>
  <si>
    <t>UNIPER</t>
  </si>
  <si>
    <t>BZ6CZ43</t>
  </si>
  <si>
    <t>WDI GY</t>
  </si>
  <si>
    <t>WIRECARD</t>
  </si>
  <si>
    <t>ORSTED DC</t>
  </si>
  <si>
    <t>ORSTED</t>
  </si>
  <si>
    <t>AMUN FP</t>
  </si>
  <si>
    <t>AMUNDI</t>
  </si>
  <si>
    <t>BYZR014</t>
  </si>
  <si>
    <t>BIM FP</t>
  </si>
  <si>
    <t>BIOMERIEUX</t>
  </si>
  <si>
    <t>BF0LBX7</t>
  </si>
  <si>
    <t>EO FP</t>
  </si>
  <si>
    <t>FAURECIA</t>
  </si>
  <si>
    <t>TELEPERFORMANCE</t>
  </si>
  <si>
    <t>UBI FP</t>
  </si>
  <si>
    <t>UBISOFT ENTERTAINMENT</t>
  </si>
  <si>
    <t>B1L3CS6</t>
  </si>
  <si>
    <t>BYW0PQ6</t>
  </si>
  <si>
    <t>MCRO LN</t>
  </si>
  <si>
    <t>MICRO FOCUS INTL</t>
  </si>
  <si>
    <t>BD8YWM0</t>
  </si>
  <si>
    <t>SLA LN</t>
  </si>
  <si>
    <t>STANDARD LIFE ABERDEEN</t>
  </si>
  <si>
    <t>WG/ LN</t>
  </si>
  <si>
    <t>WOOD GROUP (JOHN)</t>
  </si>
  <si>
    <t>B5N0P84</t>
  </si>
  <si>
    <t>CK ASSET HOLDINGS</t>
  </si>
  <si>
    <t>BYZQ077</t>
  </si>
  <si>
    <t>1031 HK</t>
  </si>
  <si>
    <t>KINGSTON FINANCIAL GROUP</t>
  </si>
  <si>
    <t>B09WJX2</t>
  </si>
  <si>
    <t>MINTH GROUP (HK)</t>
  </si>
  <si>
    <t>CPR IM</t>
  </si>
  <si>
    <t>DAVIDE CAMPARI-MILANO</t>
  </si>
  <si>
    <t>BZ4CMZ5</t>
  </si>
  <si>
    <t>6383 JP</t>
  </si>
  <si>
    <t>DAIFUKU CO</t>
  </si>
  <si>
    <t>2181 JP</t>
  </si>
  <si>
    <t>PERSOL HOLDINGS CO</t>
  </si>
  <si>
    <t>B3CY709</t>
  </si>
  <si>
    <t>3436 JP</t>
  </si>
  <si>
    <t>SUMCO</t>
  </si>
  <si>
    <t>B0M0C89</t>
  </si>
  <si>
    <t>CCE US</t>
  </si>
  <si>
    <t>COCA COLA EUROPEAN (US)</t>
  </si>
  <si>
    <t>BYQQ3P5</t>
  </si>
  <si>
    <t>FPH NZ</t>
  </si>
  <si>
    <t>FISHER &amp; PAYKEL HEALTH</t>
  </si>
  <si>
    <t>ALNY US</t>
  </si>
  <si>
    <t>ALNYLAM PHARMACEUTICALS</t>
  </si>
  <si>
    <t>B00FWN1</t>
  </si>
  <si>
    <t>CBOE GLOBAL MARKETS</t>
  </si>
  <si>
    <t>CC US</t>
  </si>
  <si>
    <t>CHEMOURS CO</t>
  </si>
  <si>
    <t>BZ0CTP8</t>
  </si>
  <si>
    <t>CGNX US</t>
  </si>
  <si>
    <t>COGNEX CORP</t>
  </si>
  <si>
    <t>DWDP US</t>
  </si>
  <si>
    <t>DOWDUPONT</t>
  </si>
  <si>
    <t>BYP66M4</t>
  </si>
  <si>
    <t>IAC US</t>
  </si>
  <si>
    <t>IAC/INTERACTIVECORP A</t>
  </si>
  <si>
    <t>B0F0F09</t>
  </si>
  <si>
    <t>IPGP US</t>
  </si>
  <si>
    <t>IPG PHOTONICS</t>
  </si>
  <si>
    <t>KNX US</t>
  </si>
  <si>
    <t>KNIGHT-SWIFT TRANSPORT</t>
  </si>
  <si>
    <t>BF0LKD0</t>
  </si>
  <si>
    <t>FWONK US</t>
  </si>
  <si>
    <t>LIBERTY FORMULA ONE C</t>
  </si>
  <si>
    <t>BD8QGD5</t>
  </si>
  <si>
    <t>LYV US</t>
  </si>
  <si>
    <t>LIVE NATION ENTMT</t>
  </si>
  <si>
    <t>B0T7YX2</t>
  </si>
  <si>
    <t>ODFL US</t>
  </si>
  <si>
    <t>OLD DOMINION FREIGHT</t>
  </si>
  <si>
    <t>OC US</t>
  </si>
  <si>
    <t>OWENS CORNING</t>
  </si>
  <si>
    <t>B1FW7Q2</t>
  </si>
  <si>
    <t>SPR US</t>
  </si>
  <si>
    <t>SPIRIT AEROSYSTEMS A</t>
  </si>
  <si>
    <t>B1HMMS7</t>
  </si>
  <si>
    <t>SQ US</t>
  </si>
  <si>
    <t>SQUARE</t>
  </si>
  <si>
    <t>BYNZGK1</t>
  </si>
  <si>
    <t>TTWO US</t>
  </si>
  <si>
    <t>TAKE-TWO INTERACTIVE SOF</t>
  </si>
  <si>
    <t>TPR US</t>
  </si>
  <si>
    <t>TAPESTRY</t>
  </si>
  <si>
    <t>BF09HX3</t>
  </si>
  <si>
    <t>TRU US</t>
  </si>
  <si>
    <t>TRANSUNION</t>
  </si>
  <si>
    <t>BYMWL86</t>
  </si>
  <si>
    <t>VST US</t>
  </si>
  <si>
    <t>VISTRA ENERGY</t>
  </si>
  <si>
    <t>BZ8VJQ8</t>
  </si>
  <si>
    <t>DIC DB</t>
  </si>
  <si>
    <t>DUBAI INVESTMENT</t>
  </si>
  <si>
    <t>CRFB3 BS</t>
  </si>
  <si>
    <t>BF7LBH4</t>
  </si>
  <si>
    <t>SUZB3 BS</t>
  </si>
  <si>
    <t>SUZANO PAPEL E CELU ON</t>
  </si>
  <si>
    <t>B02GKC7</t>
  </si>
  <si>
    <t>3383 HK</t>
  </si>
  <si>
    <t>AGILE GROUP HOLDINGS</t>
  </si>
  <si>
    <t>B0PR2F4</t>
  </si>
  <si>
    <t>285 HK</t>
  </si>
  <si>
    <t>BYD ELECTRONIC INTL</t>
  </si>
  <si>
    <t>B29SHS5</t>
  </si>
  <si>
    <t>3993 HK</t>
  </si>
  <si>
    <t>CHINA MOLYBDENUM CO H</t>
  </si>
  <si>
    <t>B1VRCG6</t>
  </si>
  <si>
    <t>3320 HK</t>
  </si>
  <si>
    <t>CHINA RESOURCES PHARMA</t>
  </si>
  <si>
    <t>BYNGG26</t>
  </si>
  <si>
    <t>GOME RETAIL HOLDINGS</t>
  </si>
  <si>
    <t>148 HK</t>
  </si>
  <si>
    <t>KINGBOARD CHEM HLDG (CN)</t>
  </si>
  <si>
    <t>2314 HK</t>
  </si>
  <si>
    <t>LEE &amp; MAN PAPER MFG (CN)</t>
  </si>
  <si>
    <t>1357 HK</t>
  </si>
  <si>
    <t>MEITU</t>
  </si>
  <si>
    <t>BYYNH90</t>
  </si>
  <si>
    <t>1316 HK</t>
  </si>
  <si>
    <t>NEXTEER AUTOMOTIVE GRP</t>
  </si>
  <si>
    <t>BBPD5F0</t>
  </si>
  <si>
    <t>BD5ZXH8</t>
  </si>
  <si>
    <t>BBTN IJ</t>
  </si>
  <si>
    <t>BANK TABUNGAN NEGARA</t>
  </si>
  <si>
    <t>B548673</t>
  </si>
  <si>
    <t>BRIT IN</t>
  </si>
  <si>
    <t>BRITANNIA INDUSTRIES</t>
  </si>
  <si>
    <t>PLNG IN</t>
  </si>
  <si>
    <t>PETRONET LNG</t>
  </si>
  <si>
    <t>B00KT68</t>
  </si>
  <si>
    <t>VKI IN</t>
  </si>
  <si>
    <t>VAKRANGEE</t>
  </si>
  <si>
    <t>B7T1QT3</t>
  </si>
  <si>
    <t>BF0GLF4</t>
  </si>
  <si>
    <t>091990 KS</t>
  </si>
  <si>
    <t>CELLTRION HEALTHCARE</t>
  </si>
  <si>
    <t>BYZ6DH8</t>
  </si>
  <si>
    <t>079440 KS</t>
  </si>
  <si>
    <t>ING LIFE INSURANCE KOREA</t>
  </si>
  <si>
    <t>BF20GG0</t>
  </si>
  <si>
    <t>LOTTE HOLDINGS</t>
  </si>
  <si>
    <t>215600 KS</t>
  </si>
  <si>
    <t>SILLAJEN</t>
  </si>
  <si>
    <t>BYYNHB2</t>
  </si>
  <si>
    <t>ABMB MK</t>
  </si>
  <si>
    <t>ALLIANCE BANK MALAYSIA</t>
  </si>
  <si>
    <t>NESZ MK</t>
  </si>
  <si>
    <t>NESTLE (MALAYSIA)</t>
  </si>
  <si>
    <t>PMAH MK</t>
  </si>
  <si>
    <t>PRESS METAL ALUMINIUM</t>
  </si>
  <si>
    <t>BF0J5S4</t>
  </si>
  <si>
    <t>SPSB MK</t>
  </si>
  <si>
    <t>SP SETIA</t>
  </si>
  <si>
    <t>MER PM</t>
  </si>
  <si>
    <t>MANILA ELECTRIC CO B</t>
  </si>
  <si>
    <t>B247XZ6</t>
  </si>
  <si>
    <t>CDR PW</t>
  </si>
  <si>
    <t>CD PROJEKT</t>
  </si>
  <si>
    <t>DNP PW</t>
  </si>
  <si>
    <t>DINO POLSKA</t>
  </si>
  <si>
    <t>BD0YVN2</t>
  </si>
  <si>
    <t>PLY PW</t>
  </si>
  <si>
    <t>PLAY COMMUNICATIONS</t>
  </si>
  <si>
    <t>BF0K963</t>
  </si>
  <si>
    <t>MAGN RX</t>
  </si>
  <si>
    <t>MAGNITOGORSK IRON (RUB)</t>
  </si>
  <si>
    <t>B5B1RP0</t>
  </si>
  <si>
    <t>PLZL RX</t>
  </si>
  <si>
    <t>POLYUS (RUB)</t>
  </si>
  <si>
    <t>B57R0L9</t>
  </si>
  <si>
    <t>1590 TT</t>
  </si>
  <si>
    <t>AIRTAC INTERNATIONAL</t>
  </si>
  <si>
    <t>B52J816</t>
  </si>
  <si>
    <t>2337 TT</t>
  </si>
  <si>
    <t>MACRONIX INTERNATIONAL</t>
  </si>
  <si>
    <t>3105 TT</t>
  </si>
  <si>
    <t>WIN SEMICONDUCTORS</t>
  </si>
  <si>
    <t>B56LHP5</t>
  </si>
  <si>
    <t>2344 TT</t>
  </si>
  <si>
    <t>WINBOND ELECTRONICS CORP</t>
  </si>
  <si>
    <t>2327 TT</t>
  </si>
  <si>
    <t>YAGEO CORP</t>
  </si>
  <si>
    <t>KIO SJ</t>
  </si>
  <si>
    <t>KUMBA IRON ORE</t>
  </si>
  <si>
    <t>B1G4262</t>
  </si>
  <si>
    <t>**Under applicable UBS policy, certain information information is required to be excluded</t>
  </si>
  <si>
    <t>884 HK</t>
  </si>
  <si>
    <t>CIFI HOLDINGS GROUP CO</t>
  </si>
  <si>
    <t>B8Z00N3</t>
  </si>
  <si>
    <t>EAST EC</t>
  </si>
  <si>
    <t>EASTERN COMPANY</t>
  </si>
  <si>
    <t>Reinvestment</t>
  </si>
  <si>
    <t>WOOLWORTHS GROUP</t>
  </si>
  <si>
    <t>WALMART</t>
  </si>
  <si>
    <t>NESN SE</t>
  </si>
  <si>
    <t>NOVN SE</t>
  </si>
  <si>
    <t>ROG SE</t>
  </si>
  <si>
    <t>UBSG SE</t>
  </si>
  <si>
    <t>WP US</t>
  </si>
  <si>
    <t>WORLDPAY A</t>
  </si>
  <si>
    <t>BF8D8T0</t>
  </si>
  <si>
    <t>ZURN SE</t>
  </si>
  <si>
    <t>CFR SE</t>
  </si>
  <si>
    <t>ABBN SE</t>
  </si>
  <si>
    <t>CSGN SE</t>
  </si>
  <si>
    <t>LINU GY</t>
  </si>
  <si>
    <t>BF8K6K8</t>
  </si>
  <si>
    <t>NTR CN</t>
  </si>
  <si>
    <t>NUTRIEN</t>
  </si>
  <si>
    <t>BDRJLN0</t>
  </si>
  <si>
    <t>SREN SE</t>
  </si>
  <si>
    <t>SLHN SE</t>
  </si>
  <si>
    <t>LHN SE</t>
  </si>
  <si>
    <t>BD9FS68</t>
  </si>
  <si>
    <t>GIVN SE</t>
  </si>
  <si>
    <t>1997 HK</t>
  </si>
  <si>
    <t>WHARF REAL ESTATE INV</t>
  </si>
  <si>
    <t>BF0GWS4</t>
  </si>
  <si>
    <t>LONN SE</t>
  </si>
  <si>
    <t>FORTRESS REIT</t>
  </si>
  <si>
    <t>BD9FS46</t>
  </si>
  <si>
    <t>SIK SE</t>
  </si>
  <si>
    <t>GEBN SE</t>
  </si>
  <si>
    <t>BAER SE</t>
  </si>
  <si>
    <t>SCMN SE</t>
  </si>
  <si>
    <t>SGSN SE</t>
  </si>
  <si>
    <t>UHR SE</t>
  </si>
  <si>
    <t>INVH US</t>
  </si>
  <si>
    <t>INVITATION HOMES</t>
  </si>
  <si>
    <t>BD81GW9</t>
  </si>
  <si>
    <t>PGHN SE</t>
  </si>
  <si>
    <t>ADEN SE</t>
  </si>
  <si>
    <t>SCHP SE</t>
  </si>
  <si>
    <t>KNIN SE</t>
  </si>
  <si>
    <t>BALN SE</t>
  </si>
  <si>
    <t>VIFN SE</t>
  </si>
  <si>
    <t>CLN SE</t>
  </si>
  <si>
    <t>AIBG ID</t>
  </si>
  <si>
    <t>AIB GROUP</t>
  </si>
  <si>
    <t>BF0L353</t>
  </si>
  <si>
    <t>DUFN SE</t>
  </si>
  <si>
    <t>1&amp;1 DRILLISCH</t>
  </si>
  <si>
    <t>SDPR MK</t>
  </si>
  <si>
    <t>SIME DARBY PROPERTY</t>
  </si>
  <si>
    <t>BF6RHX1</t>
  </si>
  <si>
    <t>CJ LOGISTICS CORP</t>
  </si>
  <si>
    <t>282330 KS</t>
  </si>
  <si>
    <t>BGF RETAIL (NEW)</t>
  </si>
  <si>
    <t>BD95QN1</t>
  </si>
  <si>
    <t>BSMXB MM</t>
  </si>
  <si>
    <t>BANCO SANTANDER MEXICO B</t>
  </si>
  <si>
    <t>BF1FXN2</t>
  </si>
  <si>
    <t>SOON SE</t>
  </si>
  <si>
    <t>DB INSURANCE CO</t>
  </si>
  <si>
    <t>SDPL MK</t>
  </si>
  <si>
    <t>SIME DARBY PLANTATION</t>
  </si>
  <si>
    <t>BF6RHY2</t>
  </si>
  <si>
    <t>APTV US</t>
  </si>
  <si>
    <t>APTIV PLC</t>
  </si>
  <si>
    <t>IQV US</t>
  </si>
  <si>
    <t>IQVIA HOLDINGS</t>
  </si>
  <si>
    <t>BDR73G1</t>
  </si>
  <si>
    <t>RTCA</t>
  </si>
  <si>
    <t>WSP CN</t>
  </si>
  <si>
    <t>WSP GLOBAL</t>
  </si>
  <si>
    <t>BHR3R21</t>
  </si>
  <si>
    <t>TEMN SE</t>
  </si>
  <si>
    <t>TEMENOS GROUP</t>
  </si>
  <si>
    <t>DHER GY</t>
  </si>
  <si>
    <t>DELIVERY HERO</t>
  </si>
  <si>
    <t>BZCNB42</t>
  </si>
  <si>
    <t>SRT3 GY</t>
  </si>
  <si>
    <t>SARTORIUS VORZUG</t>
  </si>
  <si>
    <t>SHL GY</t>
  </si>
  <si>
    <t>SIEMENS HEALTHINEERS</t>
  </si>
  <si>
    <t>BD594Y4</t>
  </si>
  <si>
    <t>GETLINK</t>
  </si>
  <si>
    <t>TEP FP</t>
  </si>
  <si>
    <t>GVC LN</t>
  </si>
  <si>
    <t>GVC HOLDINGS</t>
  </si>
  <si>
    <t>B5VQMV6</t>
  </si>
  <si>
    <t>MRO LN</t>
  </si>
  <si>
    <t>MELROSE INDUSTRIES</t>
  </si>
  <si>
    <t>BZ1G432</t>
  </si>
  <si>
    <t>NMC LN</t>
  </si>
  <si>
    <t>NMC HEALTH</t>
  </si>
  <si>
    <t>B7FC076</t>
  </si>
  <si>
    <t>DFI SP</t>
  </si>
  <si>
    <t>DAIRY FARM INTL (USD)</t>
  </si>
  <si>
    <t>SKG ID</t>
  </si>
  <si>
    <t>SMURFIT KAPPA GROUP</t>
  </si>
  <si>
    <t>B1RR828</t>
  </si>
  <si>
    <t>MONC IM</t>
  </si>
  <si>
    <t>MONCLER SPA</t>
  </si>
  <si>
    <t>BGLP232</t>
  </si>
  <si>
    <t>PIRC IM</t>
  </si>
  <si>
    <t>PIRELLI</t>
  </si>
  <si>
    <t>BZ5ZHK3</t>
  </si>
  <si>
    <t>4751 JP</t>
  </si>
  <si>
    <t>CYBER AGENT</t>
  </si>
  <si>
    <t>4967 JP</t>
  </si>
  <si>
    <t>KOBAYASHI PHARMA CO</t>
  </si>
  <si>
    <t>9143 JP</t>
  </si>
  <si>
    <t>SG HOLDINGS CO</t>
  </si>
  <si>
    <t>BFFY885</t>
  </si>
  <si>
    <t>8439 JP</t>
  </si>
  <si>
    <t>TOKYO CENTURY CORP</t>
  </si>
  <si>
    <t>RANDSTAD NV</t>
  </si>
  <si>
    <t>AKERBP NO</t>
  </si>
  <si>
    <t>AKER BP</t>
  </si>
  <si>
    <t>B1L95G3</t>
  </si>
  <si>
    <t>ATM NZ</t>
  </si>
  <si>
    <t>THE A2 MILK COMPANY</t>
  </si>
  <si>
    <t>BD97BN2</t>
  </si>
  <si>
    <t>BD97BS7</t>
  </si>
  <si>
    <t>VMS SP</t>
  </si>
  <si>
    <t>VENTURE CORP</t>
  </si>
  <si>
    <t>ABMD US</t>
  </si>
  <si>
    <t>ABIOMED</t>
  </si>
  <si>
    <t>BKNG US</t>
  </si>
  <si>
    <t>BOOKING HOLDINGS</t>
  </si>
  <si>
    <t>BDRXDB4</t>
  </si>
  <si>
    <t>BDZ78H9</t>
  </si>
  <si>
    <t>CBRE US</t>
  </si>
  <si>
    <t>CPRT US</t>
  </si>
  <si>
    <t>COPART</t>
  </si>
  <si>
    <t>DISCOVERY A</t>
  </si>
  <si>
    <t>DISCOVERY C</t>
  </si>
  <si>
    <t>EXPEDIA GROUP</t>
  </si>
  <si>
    <t>GDDY US</t>
  </si>
  <si>
    <t>GODADDY A</t>
  </si>
  <si>
    <t>BWFRFC6</t>
  </si>
  <si>
    <t>KEYS US</t>
  </si>
  <si>
    <t>KEYSIGHT TECHNOLOGIES</t>
  </si>
  <si>
    <t>BQZJ0Q9</t>
  </si>
  <si>
    <t>NKTR US</t>
  </si>
  <si>
    <t>NEKTAR THERAPEUTICS</t>
  </si>
  <si>
    <t>ON US</t>
  </si>
  <si>
    <t>ON SEMICONDUCTOR CORP</t>
  </si>
  <si>
    <t>QRTEA US</t>
  </si>
  <si>
    <t>QURATE RETAIL A</t>
  </si>
  <si>
    <t>BZ19HB0</t>
  </si>
  <si>
    <t>BFMBMT8</t>
  </si>
  <si>
    <t>WELL US</t>
  </si>
  <si>
    <t>WLK US</t>
  </si>
  <si>
    <t>WESTLAKE CHEMICAL CORP</t>
  </si>
  <si>
    <t>B01ZP20</t>
  </si>
  <si>
    <t>XPO US</t>
  </si>
  <si>
    <t>XPO LOGISTICS</t>
  </si>
  <si>
    <t>B6Z1355</t>
  </si>
  <si>
    <t>EMAARDEV DB</t>
  </si>
  <si>
    <t>EMAAR DEVELOPMENT</t>
  </si>
  <si>
    <t>BDG1977</t>
  </si>
  <si>
    <t>ATACADAO</t>
  </si>
  <si>
    <t>B3SA3 BS</t>
  </si>
  <si>
    <t>B3</t>
  </si>
  <si>
    <t>BG36ZK1</t>
  </si>
  <si>
    <t>CIA BRASIL DE DIST PN</t>
  </si>
  <si>
    <t>IRBR3 BS</t>
  </si>
  <si>
    <t>IRB BRASIL RESSEGUROS ON</t>
  </si>
  <si>
    <t>BYZ6D56</t>
  </si>
  <si>
    <t>MGLU3 BS</t>
  </si>
  <si>
    <t>MAGAZINE LUIZA ON</t>
  </si>
  <si>
    <t>B4975P9</t>
  </si>
  <si>
    <t>BRDT3 BS</t>
  </si>
  <si>
    <t>PETROBRAS DIST ON</t>
  </si>
  <si>
    <t>JOBS US</t>
  </si>
  <si>
    <t>51JOB ADR</t>
  </si>
  <si>
    <t>B02TT74</t>
  </si>
  <si>
    <t>600893 C1</t>
  </si>
  <si>
    <t>AECC AVIATION A (HK-C)</t>
  </si>
  <si>
    <t>BP3R518</t>
  </si>
  <si>
    <t>601288 C1</t>
  </si>
  <si>
    <t>AGRI BANK OF CN A (HK-C)</t>
  </si>
  <si>
    <t>BP3R228</t>
  </si>
  <si>
    <t>601111 C1</t>
  </si>
  <si>
    <t>AIR CHINA A (HK-C)</t>
  </si>
  <si>
    <t>BP3R4G6</t>
  </si>
  <si>
    <t>600271 C1</t>
  </si>
  <si>
    <t>AISINO CO A (HK-C)</t>
  </si>
  <si>
    <t>BP3R660</t>
  </si>
  <si>
    <t>000898 C2</t>
  </si>
  <si>
    <t>ANGANG STEEL CO A (HK-C)</t>
  </si>
  <si>
    <t>BD5CQ47</t>
  </si>
  <si>
    <t>347 HK</t>
  </si>
  <si>
    <t>ANGANG STEEL H</t>
  </si>
  <si>
    <t>600585 C1</t>
  </si>
  <si>
    <t>ANHUI CONCH A (HK-C)</t>
  </si>
  <si>
    <t>BP3R2Z1</t>
  </si>
  <si>
    <t>600816 C1</t>
  </si>
  <si>
    <t>ANXIN TRUST CO A (HK-C)</t>
  </si>
  <si>
    <t>BP3RD58</t>
  </si>
  <si>
    <t>000768 C2</t>
  </si>
  <si>
    <t>AVIC AIRCRAFT A (HK-C)</t>
  </si>
  <si>
    <t>BD5CPB7</t>
  </si>
  <si>
    <t>600705 C1</t>
  </si>
  <si>
    <t>AVIC CAPITAL CO A (HK-C)</t>
  </si>
  <si>
    <t>BP3R4C2</t>
  </si>
  <si>
    <t>1958 HK</t>
  </si>
  <si>
    <t>BAIC MOTOR CORP H</t>
  </si>
  <si>
    <t>BTF8BT7</t>
  </si>
  <si>
    <t>601169 C1</t>
  </si>
  <si>
    <t>BANK OF BEIJING A (HK-C)</t>
  </si>
  <si>
    <t>BP3R2W8</t>
  </si>
  <si>
    <t>601988 C1</t>
  </si>
  <si>
    <t>BANK OF CHINA A (HK-C)</t>
  </si>
  <si>
    <t>BP3R239</t>
  </si>
  <si>
    <t>601328 C1</t>
  </si>
  <si>
    <t>BANK OF COMMU A (HK-C)</t>
  </si>
  <si>
    <t>BP3R2G2</t>
  </si>
  <si>
    <t>601997 C1</t>
  </si>
  <si>
    <t>BANK OF GUIYANG A (HK-C)</t>
  </si>
  <si>
    <t>BYW5QQ8</t>
  </si>
  <si>
    <t>600926 C1</t>
  </si>
  <si>
    <t>BANK OF HANGZHOU A(HK-C)</t>
  </si>
  <si>
    <t>BYW5MZ9</t>
  </si>
  <si>
    <t>600919 C1</t>
  </si>
  <si>
    <t>BANK OF JIANGSU A (HK-C)</t>
  </si>
  <si>
    <t>BYW5MY8</t>
  </si>
  <si>
    <t>601009 C1</t>
  </si>
  <si>
    <t>BANK OF NANJING A (HK-C)</t>
  </si>
  <si>
    <t>BP3R529</t>
  </si>
  <si>
    <t>002142 C2</t>
  </si>
  <si>
    <t>BANK OF NINGBO A (HK-C)</t>
  </si>
  <si>
    <t>BD5CP06</t>
  </si>
  <si>
    <t>601229 C1</t>
  </si>
  <si>
    <t>BANK OF SHANGHAI A(HK-C)</t>
  </si>
  <si>
    <t>BD8P9J9</t>
  </si>
  <si>
    <t>600019 C1</t>
  </si>
  <si>
    <t>BAOSHAN IRON A (HK-C)</t>
  </si>
  <si>
    <t>BP3R2Y0</t>
  </si>
  <si>
    <t>601992 C1</t>
  </si>
  <si>
    <t>BBMG CORP A (HK-C)</t>
  </si>
  <si>
    <t>BP3R5N0</t>
  </si>
  <si>
    <t>2009 HK</t>
  </si>
  <si>
    <t>BBMG CORP H</t>
  </si>
  <si>
    <t>B3NFC51</t>
  </si>
  <si>
    <t>600008 C1</t>
  </si>
  <si>
    <t>BEIJING CAPITAL A (HK-C)</t>
  </si>
  <si>
    <t>BP3R7K1</t>
  </si>
  <si>
    <t>002385 C2</t>
  </si>
  <si>
    <t>BEIJING DABEINO A (HK-C)</t>
  </si>
  <si>
    <t>BD5CMP0</t>
  </si>
  <si>
    <t>002310 C2</t>
  </si>
  <si>
    <t>BEIJING ORIENT A (HK-C)</t>
  </si>
  <si>
    <t>BD5CLY2</t>
  </si>
  <si>
    <t>002153 C2</t>
  </si>
  <si>
    <t>BEIJING SHIJI A (HK-C)</t>
  </si>
  <si>
    <t>BD5CMX8</t>
  </si>
  <si>
    <t>600085 C1</t>
  </si>
  <si>
    <t>BEIJING TONGREN A (HK-C)</t>
  </si>
  <si>
    <t>BP3R5C9</t>
  </si>
  <si>
    <t>2588 HK</t>
  </si>
  <si>
    <t>BOC AVIATION</t>
  </si>
  <si>
    <t>BYZJV17</t>
  </si>
  <si>
    <t>000725 C2</t>
  </si>
  <si>
    <t>BOE TECH GROUP A (HK-C)</t>
  </si>
  <si>
    <t>BD5CPL7</t>
  </si>
  <si>
    <t>002594 C2</t>
  </si>
  <si>
    <t>BYD CO A (HK-C)</t>
  </si>
  <si>
    <t>BD5CQ69</t>
  </si>
  <si>
    <t>699 HK</t>
  </si>
  <si>
    <t>CAR</t>
  </si>
  <si>
    <t>BQQP9S1</t>
  </si>
  <si>
    <t>000783 C2</t>
  </si>
  <si>
    <t>CHANGJIANG SEC A (HK-C)</t>
  </si>
  <si>
    <t>BD5CP40</t>
  </si>
  <si>
    <t>606 HK</t>
  </si>
  <si>
    <t>CHINA AGRI HOLDINGS</t>
  </si>
  <si>
    <t>B1TLR65</t>
  </si>
  <si>
    <t>600372 C1</t>
  </si>
  <si>
    <t>CHINA AVIONICS A (HK-C)</t>
  </si>
  <si>
    <t>BP3R3Y7</t>
  </si>
  <si>
    <t>601998 C1</t>
  </si>
  <si>
    <t>CHINA CITIC BK A (HK-C)</t>
  </si>
  <si>
    <t>BP3R2H3</t>
  </si>
  <si>
    <t>1898 HK</t>
  </si>
  <si>
    <t>CHINA COAL ENERGY H</t>
  </si>
  <si>
    <t>B1JNK84</t>
  </si>
  <si>
    <t>601800 C1</t>
  </si>
  <si>
    <t>CHINA COMMU CON A (HK-C)</t>
  </si>
  <si>
    <t>BP3R3C5</t>
  </si>
  <si>
    <t>601939 C1</t>
  </si>
  <si>
    <t>CHINA CONST BK A (HK-C)</t>
  </si>
  <si>
    <t>BP3R3L4</t>
  </si>
  <si>
    <t>600115 C1</t>
  </si>
  <si>
    <t>CHINA EAST AIR A (HK-C)</t>
  </si>
  <si>
    <t>BP3R5X0</t>
  </si>
  <si>
    <t>670 HK</t>
  </si>
  <si>
    <t>CHINA EASTERN AIRLINES H</t>
  </si>
  <si>
    <t>601818 C1</t>
  </si>
  <si>
    <t>CHINA EVERBRIGHT A(HK-C)</t>
  </si>
  <si>
    <t>BP3R2P1</t>
  </si>
  <si>
    <t>600977 C1</t>
  </si>
  <si>
    <t>CHINA FILM CO A (HK-C)</t>
  </si>
  <si>
    <t>BYW5N01</t>
  </si>
  <si>
    <t>1269 HK</t>
  </si>
  <si>
    <t>CHINA FIRST CAPITAL GRP</t>
  </si>
  <si>
    <t>BDZQKJ2</t>
  </si>
  <si>
    <t>600340 C1</t>
  </si>
  <si>
    <t>CHINA FORTUNE A (HK-C)</t>
  </si>
  <si>
    <t>BP3R3V4</t>
  </si>
  <si>
    <t>600068 C1</t>
  </si>
  <si>
    <t>CHINA GEZHOUBA A (HK-C)</t>
  </si>
  <si>
    <t>BP3R693</t>
  </si>
  <si>
    <t>600297 C1</t>
  </si>
  <si>
    <t>CHINA GRAND AUTO A(HK-C)</t>
  </si>
  <si>
    <t>BYYFJB2</t>
  </si>
  <si>
    <t>601118 C1</t>
  </si>
  <si>
    <t>CHINA HAINAN RUB A(HK-C)</t>
  </si>
  <si>
    <t>BP3R563</t>
  </si>
  <si>
    <t>3908 HK</t>
  </si>
  <si>
    <t>CHINA INTL CPTL CORP H</t>
  </si>
  <si>
    <t>BZ169C6</t>
  </si>
  <si>
    <t>000039 C2</t>
  </si>
  <si>
    <t>CHINA INTL MAR A (HK-C)</t>
  </si>
  <si>
    <t>BD5CPX9</t>
  </si>
  <si>
    <t>2039 HK</t>
  </si>
  <si>
    <t>CHINA INTL MARINE CONT H</t>
  </si>
  <si>
    <t>B87RSJ4</t>
  </si>
  <si>
    <t>601888 C1</t>
  </si>
  <si>
    <t>CHINA INTL TRVL A (HK-C)</t>
  </si>
  <si>
    <t>BP3R466</t>
  </si>
  <si>
    <t>601628 C1</t>
  </si>
  <si>
    <t>CHINA LIFE INS A (HK-C)</t>
  </si>
  <si>
    <t>BP3R251</t>
  </si>
  <si>
    <t>772 HK</t>
  </si>
  <si>
    <t>CHINA LITERATURE</t>
  </si>
  <si>
    <t>BYP71J9</t>
  </si>
  <si>
    <t>HTHT US</t>
  </si>
  <si>
    <t>CHINA LODGING GRP ADR</t>
  </si>
  <si>
    <t>B65ZDX5</t>
  </si>
  <si>
    <t>600036 C1</t>
  </si>
  <si>
    <t>CHINA MERCH BK A (HK-C)</t>
  </si>
  <si>
    <t>BP3R273</t>
  </si>
  <si>
    <t>600999 C1</t>
  </si>
  <si>
    <t>CHINA MERCH SEC A (HK-C)</t>
  </si>
  <si>
    <t>BP3R303</t>
  </si>
  <si>
    <t>001979 C2</t>
  </si>
  <si>
    <t>CHINA MERCH SHEK A(HK-C)</t>
  </si>
  <si>
    <t>BD5CPM8</t>
  </si>
  <si>
    <t>600016 C1</t>
  </si>
  <si>
    <t>CHINA MINSHENG A (HK-C)</t>
  </si>
  <si>
    <t>BP3R2C8</t>
  </si>
  <si>
    <t>603993 C1</t>
  </si>
  <si>
    <t>CHINA MOLYBDENUM A(HK-C)</t>
  </si>
  <si>
    <t>BP3R574</t>
  </si>
  <si>
    <t>601117 C1</t>
  </si>
  <si>
    <t>CHINA NATL CHEM A (HK-C)</t>
  </si>
  <si>
    <t>BP3R4J9</t>
  </si>
  <si>
    <t>601985 C1</t>
  </si>
  <si>
    <t>CHINA NATL NUCL A (HK-C)</t>
  </si>
  <si>
    <t>BYQDNJ0</t>
  </si>
  <si>
    <t>600111 C1</t>
  </si>
  <si>
    <t>CHINA NORTHERN A (HK-C)</t>
  </si>
  <si>
    <t>BP3R370</t>
  </si>
  <si>
    <t>601611 C1</t>
  </si>
  <si>
    <t>CHINA NUCLEAR A (HK-C)</t>
  </si>
  <si>
    <t>BYV1VD9</t>
  </si>
  <si>
    <t>601601 C1</t>
  </si>
  <si>
    <t>CHINA PACIFIC A (HK-C)</t>
  </si>
  <si>
    <t>BP3R2K6</t>
  </si>
  <si>
    <t>600028 C1</t>
  </si>
  <si>
    <t>CHINA PETRO &amp; CH A(HK-C)</t>
  </si>
  <si>
    <t>BP3R240</t>
  </si>
  <si>
    <t>2380 HK</t>
  </si>
  <si>
    <t>CHINA POWER INTL</t>
  </si>
  <si>
    <t>B02ZKQ8</t>
  </si>
  <si>
    <t>601186 C1</t>
  </si>
  <si>
    <t>CHINA RAIL CONST A(HK-C)</t>
  </si>
  <si>
    <t>BP3R381</t>
  </si>
  <si>
    <t>601390 C1</t>
  </si>
  <si>
    <t>CHINA RAIL GRP A (HK-C)</t>
  </si>
  <si>
    <t>BP3R3D6</t>
  </si>
  <si>
    <t>3969 HK</t>
  </si>
  <si>
    <t>CHINA RAILWAY SIGNAL COM</t>
  </si>
  <si>
    <t>BYVDW43</t>
  </si>
  <si>
    <t>1508 HK</t>
  </si>
  <si>
    <t>CHINA REINSURANCE (GRP)H</t>
  </si>
  <si>
    <t>BYYN347</t>
  </si>
  <si>
    <t>000999 C2</t>
  </si>
  <si>
    <t>CHINA RES SANJIU A(HK-C)</t>
  </si>
  <si>
    <t>BD5CL42</t>
  </si>
  <si>
    <t>1313 HK</t>
  </si>
  <si>
    <t>CHINA RESOURCES CEMENT</t>
  </si>
  <si>
    <t>B41XC98</t>
  </si>
  <si>
    <t>600482 C1</t>
  </si>
  <si>
    <t>CHINA SHIPBLDG A (HK-C)</t>
  </si>
  <si>
    <t>BP3RG71</t>
  </si>
  <si>
    <t>600118 C1</t>
  </si>
  <si>
    <t>CHINA SPACESAT A (HK-C)</t>
  </si>
  <si>
    <t>BP3R5Y1</t>
  </si>
  <si>
    <t>601668 C1</t>
  </si>
  <si>
    <t>CHINA STATE CON A (HK-C)</t>
  </si>
  <si>
    <t>BP3R2Q2</t>
  </si>
  <si>
    <t>600029 C1</t>
  </si>
  <si>
    <t>CHINA STH AIRL A (HK-C)</t>
  </si>
  <si>
    <t>BP3R6G0</t>
  </si>
  <si>
    <t>601098 C1</t>
  </si>
  <si>
    <t>CHINA STH PUBL A (HK-C)</t>
  </si>
  <si>
    <t>BP3R507</t>
  </si>
  <si>
    <t>570 HK</t>
  </si>
  <si>
    <t>CHINA TRAD CHINESE MED</t>
  </si>
  <si>
    <t>308 HK</t>
  </si>
  <si>
    <t>CHINA TRAVEL INTL</t>
  </si>
  <si>
    <t>000002 C2</t>
  </si>
  <si>
    <t>CHINA VANKE CO A (HK-C)</t>
  </si>
  <si>
    <t>BD5CPW8</t>
  </si>
  <si>
    <t>600900 C1</t>
  </si>
  <si>
    <t>CHINA YANGTZE A (HK-C)</t>
  </si>
  <si>
    <t>BP3R2M8</t>
  </si>
  <si>
    <t>1333 HK</t>
  </si>
  <si>
    <t>CHINA ZHONGWANG HOLDINGS</t>
  </si>
  <si>
    <t>B3VZ220</t>
  </si>
  <si>
    <t>600373 C1</t>
  </si>
  <si>
    <t>CHINESE UNIVER A (HK-C)</t>
  </si>
  <si>
    <t>BP3R1Q5</t>
  </si>
  <si>
    <t>8207 HK</t>
  </si>
  <si>
    <t>CHONG SING HLDGS FINTECH</t>
  </si>
  <si>
    <t>BYWJRH8</t>
  </si>
  <si>
    <t>000625 C2</t>
  </si>
  <si>
    <t>CHONGQING CHANG A (HK-C)</t>
  </si>
  <si>
    <t>BD5CP62</t>
  </si>
  <si>
    <t>200625 CS</t>
  </si>
  <si>
    <t>CHONGQING CHANGAN AUTO B</t>
  </si>
  <si>
    <t>000839 C2</t>
  </si>
  <si>
    <t>CITIC GUOAN INF A (HK-C)</t>
  </si>
  <si>
    <t>BD5CMB6</t>
  </si>
  <si>
    <t>600030 C1</t>
  </si>
  <si>
    <t>CITIC SECURITIES A(HK-C)</t>
  </si>
  <si>
    <t>BP3R2J5</t>
  </si>
  <si>
    <t>601866 C1</t>
  </si>
  <si>
    <t>COSCO SHIP DEV A (HK-C)</t>
  </si>
  <si>
    <t>BP3R6D7</t>
  </si>
  <si>
    <t>601919 C1</t>
  </si>
  <si>
    <t>COSCO SHIP HLDG A (HK-C)</t>
  </si>
  <si>
    <t>BP3R552</t>
  </si>
  <si>
    <t>2866 HK</t>
  </si>
  <si>
    <t>COSCO SHIPPING DEV CO H</t>
  </si>
  <si>
    <t>B018L76</t>
  </si>
  <si>
    <t>1138 HK</t>
  </si>
  <si>
    <t>COSCO SHIPPING ENERGY H</t>
  </si>
  <si>
    <t>1919 HK</t>
  </si>
  <si>
    <t xml:space="preserve">COSCO SHIPPING HLDGS H </t>
  </si>
  <si>
    <t>B0B8Z18</t>
  </si>
  <si>
    <t>601766 C1</t>
  </si>
  <si>
    <t>CRRC CORP A (HK-C)</t>
  </si>
  <si>
    <t>BP3R358</t>
  </si>
  <si>
    <t>3799 HK</t>
  </si>
  <si>
    <t>DALI FOODS GROUP CO</t>
  </si>
  <si>
    <t>BYQ9796</t>
  </si>
  <si>
    <t>601006 C1</t>
  </si>
  <si>
    <t>DAQIN RAILWAY A (HK-C)</t>
  </si>
  <si>
    <t>BP3R2N9</t>
  </si>
  <si>
    <t>991 HK</t>
  </si>
  <si>
    <t>DATANG INTL POWER H</t>
  </si>
  <si>
    <t>002065 C2</t>
  </si>
  <si>
    <t>DHC SOFTWARE CO A (HK-C)</t>
  </si>
  <si>
    <t>BD5CNL3</t>
  </si>
  <si>
    <t>000423 C2</t>
  </si>
  <si>
    <t>DONG E E JIAO A (HK-C)</t>
  </si>
  <si>
    <t>BD5CM61</t>
  </si>
  <si>
    <t>601198 C1</t>
  </si>
  <si>
    <t>DONGXING SEC CO A (HK-C)</t>
  </si>
  <si>
    <t>BYQDMD7</t>
  </si>
  <si>
    <t>000413 C2</t>
  </si>
  <si>
    <t>DONGXU OPTOELEC A (HK-C)</t>
  </si>
  <si>
    <t>BD5CKN4</t>
  </si>
  <si>
    <t>600804 C1</t>
  </si>
  <si>
    <t>DR PENG TELECOM A (HK-C)</t>
  </si>
  <si>
    <t>BP3R615</t>
  </si>
  <si>
    <t>601788 C1</t>
  </si>
  <si>
    <t>EVERBRIGHT SEC A (HK-C)</t>
  </si>
  <si>
    <t>BZ0D1Y4</t>
  </si>
  <si>
    <t>SFUN US</t>
  </si>
  <si>
    <t>FANG HOLDINGS ADR</t>
  </si>
  <si>
    <t>BYQ7J61</t>
  </si>
  <si>
    <t>600516 C1</t>
  </si>
  <si>
    <t>FANGDA CARBON A (HK-C)</t>
  </si>
  <si>
    <t>BP3R7V2</t>
  </si>
  <si>
    <t>000402 C2</t>
  </si>
  <si>
    <t>FINANCE STREET A (HK-C)</t>
  </si>
  <si>
    <t>BD5CMG1</t>
  </si>
  <si>
    <t>002797 C2</t>
  </si>
  <si>
    <t>FIRST CAPITAL A (HK-C)</t>
  </si>
  <si>
    <t>BD73MV7</t>
  </si>
  <si>
    <t>002027 C2</t>
  </si>
  <si>
    <t>FOCUS MEDIA A (HK-C)</t>
  </si>
  <si>
    <t>BD5CND5</t>
  </si>
  <si>
    <t>603288 C1</t>
  </si>
  <si>
    <t>FOSHAN HAITIAN A (HK-C)</t>
  </si>
  <si>
    <t>BTFRHX0</t>
  </si>
  <si>
    <t>601901 C1</t>
  </si>
  <si>
    <t>FOUNDER SEC A (HK-C)</t>
  </si>
  <si>
    <t>BP3R411</t>
  </si>
  <si>
    <t>1030 HK</t>
  </si>
  <si>
    <t>FUTURE LAND DEVELOPMENT</t>
  </si>
  <si>
    <t>B6V94F0</t>
  </si>
  <si>
    <t>601155 C1</t>
  </si>
  <si>
    <t>FUTURE LAND HLD A (HK-C)</t>
  </si>
  <si>
    <t>BZ3F6M0</t>
  </si>
  <si>
    <t>600660 C1</t>
  </si>
  <si>
    <t>FUYAO GROUP A (HK-C)</t>
  </si>
  <si>
    <t>BP3R6K4</t>
  </si>
  <si>
    <t>GDS US</t>
  </si>
  <si>
    <t>GDS HOLDINGS A ADR</t>
  </si>
  <si>
    <t>BD6FLL7</t>
  </si>
  <si>
    <t>600383 C1</t>
  </si>
  <si>
    <t>GEMDALE CORP A (HK-C)</t>
  </si>
  <si>
    <t>BP3R3Q9</t>
  </si>
  <si>
    <t>1548 HK</t>
  </si>
  <si>
    <t>GENSCRIPT BIOTECH</t>
  </si>
  <si>
    <t>BD9Q2J2</t>
  </si>
  <si>
    <t>000776 C2</t>
  </si>
  <si>
    <t>GF SECURITIES A (HK-C)</t>
  </si>
  <si>
    <t>BD5CQ36</t>
  </si>
  <si>
    <t>002558 C2</t>
  </si>
  <si>
    <t>GIANT NETWORK A (HK-C)</t>
  </si>
  <si>
    <t>BD6QVW1</t>
  </si>
  <si>
    <t>002241 C2</t>
  </si>
  <si>
    <t>GOERTEK A (HK-C)</t>
  </si>
  <si>
    <t>BD5CNT1</t>
  </si>
  <si>
    <t>000651 C2</t>
  </si>
  <si>
    <t>GREE ELECT APPL A (HK-C)</t>
  </si>
  <si>
    <t>BD5CPN9</t>
  </si>
  <si>
    <t>600606 C1</t>
  </si>
  <si>
    <t>GREENLAND HLDGS A (HK-C)</t>
  </si>
  <si>
    <t>BZ3F5X4</t>
  </si>
  <si>
    <t>3900 HK</t>
  </si>
  <si>
    <t>GREENTOWN CHINA HLDGS</t>
  </si>
  <si>
    <t>B17N9P6</t>
  </si>
  <si>
    <t>601333 C1</t>
  </si>
  <si>
    <t>GUANGSHEN RAIL A (HK-C)</t>
  </si>
  <si>
    <t>BP3R6Y8</t>
  </si>
  <si>
    <t>601238 C1</t>
  </si>
  <si>
    <t>GUANGZHOU AUTO A (HK-C)</t>
  </si>
  <si>
    <t>BP3R477</t>
  </si>
  <si>
    <t>600332 C1</t>
  </si>
  <si>
    <t>GUANGZHOU BAIYU A (HK-C)</t>
  </si>
  <si>
    <t>BP3R4Q6</t>
  </si>
  <si>
    <t>002465 C2</t>
  </si>
  <si>
    <t>GUANGZHOU HAIGE A (HK-C)</t>
  </si>
  <si>
    <t>BD5CM72</t>
  </si>
  <si>
    <t>002736 C2</t>
  </si>
  <si>
    <t>GUOSEN SEC CO A (HK-C)</t>
  </si>
  <si>
    <t>BD5CPR3</t>
  </si>
  <si>
    <t>601211 C1</t>
  </si>
  <si>
    <t>GUOTAI JUNAN SE A (HK-C)</t>
  </si>
  <si>
    <t>BYQDMZ9</t>
  </si>
  <si>
    <t>2611 HK</t>
  </si>
  <si>
    <t>GUOTAI JUNAN SEC CO H</t>
  </si>
  <si>
    <t>BD4GT29</t>
  </si>
  <si>
    <t>000728 C2</t>
  </si>
  <si>
    <t>GUOYUAN SEC CO A (HK-C)</t>
  </si>
  <si>
    <t>BD5CNY6</t>
  </si>
  <si>
    <t>600837 C1</t>
  </si>
  <si>
    <t>HAITONG SEC A (HK-C)</t>
  </si>
  <si>
    <t>BP3R2S4</t>
  </si>
  <si>
    <t>002415 C2</t>
  </si>
  <si>
    <t>HANGZHOU HIKVIS A (HK-C)</t>
  </si>
  <si>
    <t>BD5CPQ2</t>
  </si>
  <si>
    <t>002508 C2</t>
  </si>
  <si>
    <t>HANGZHOU ROBAM A (HK-C)</t>
  </si>
  <si>
    <t>BD5CGX6</t>
  </si>
  <si>
    <t>002008 C2</t>
  </si>
  <si>
    <t>HANS LASER TECH A (HK-C)</t>
  </si>
  <si>
    <t>BD5CKS9</t>
  </si>
  <si>
    <t>600398 C1</t>
  </si>
  <si>
    <t>HEILAN HOME  A (HK-C)</t>
  </si>
  <si>
    <t>BS7K3T8</t>
  </si>
  <si>
    <t>000895 C2</t>
  </si>
  <si>
    <t>HENAN SHUANGHUI A (HK-C)</t>
  </si>
  <si>
    <t>BD5CP84</t>
  </si>
  <si>
    <t>136 HK</t>
  </si>
  <si>
    <t>HENGTEN NETWORKS (CN)</t>
  </si>
  <si>
    <t>BZ5ZCC0</t>
  </si>
  <si>
    <t>600487 C1</t>
  </si>
  <si>
    <t>HENGTONG OPTIC A (HK-C)</t>
  </si>
  <si>
    <t>BP3RFS5</t>
  </si>
  <si>
    <t>000709 C2</t>
  </si>
  <si>
    <t>HESTEEL CO A (HK-C)</t>
  </si>
  <si>
    <t>BD5CNS0</t>
  </si>
  <si>
    <t>600909 C1</t>
  </si>
  <si>
    <t>HUAAN SECURITIES A(HK-C)</t>
  </si>
  <si>
    <t>BYW5MX7</t>
  </si>
  <si>
    <t>600027 C1</t>
  </si>
  <si>
    <t>HUADIAN POWER A (HK-C)</t>
  </si>
  <si>
    <t>BP3R637</t>
  </si>
  <si>
    <t>1071 HK</t>
  </si>
  <si>
    <t>HUADIAN POWER INTL H</t>
  </si>
  <si>
    <t>000963 C2</t>
  </si>
  <si>
    <t>HUADONG MEDICINE A(HK-C)</t>
  </si>
  <si>
    <t>BD5CM94</t>
  </si>
  <si>
    <t>600011 C1</t>
  </si>
  <si>
    <t>HUANENG POWER A (HK-C)</t>
  </si>
  <si>
    <t>BP3R314</t>
  </si>
  <si>
    <t>601688 C1</t>
  </si>
  <si>
    <t>HUATAI SEC CO A (HK-C)</t>
  </si>
  <si>
    <t>BP3R3B4</t>
  </si>
  <si>
    <t>600015 C1</t>
  </si>
  <si>
    <t>HUAXIA BANK A (HK-C)</t>
  </si>
  <si>
    <t>BP3R2T5</t>
  </si>
  <si>
    <t>600741 C1</t>
  </si>
  <si>
    <t>HUAYU AUTO SYS A (HK-C)</t>
  </si>
  <si>
    <t>BP3R4T9</t>
  </si>
  <si>
    <t>000627 C2</t>
  </si>
  <si>
    <t>HUBEI BIOCAUSE A (HK-C)</t>
  </si>
  <si>
    <t>BD5CFF1</t>
  </si>
  <si>
    <t>000883 C2</t>
  </si>
  <si>
    <t>HUBEI ENERGY A (HK-C)</t>
  </si>
  <si>
    <t>BD5CN57</t>
  </si>
  <si>
    <t>600570 C1</t>
  </si>
  <si>
    <t>HUNDSUN TECH A (HK-C)</t>
  </si>
  <si>
    <t>BP3R6B5</t>
  </si>
  <si>
    <t>601398 C1</t>
  </si>
  <si>
    <t>ICBC A (HK-C)</t>
  </si>
  <si>
    <t>BP3R217</t>
  </si>
  <si>
    <t>002230 C2</t>
  </si>
  <si>
    <t>IFLYTEK CO A (HK-C)</t>
  </si>
  <si>
    <t>BD5CNN5</t>
  </si>
  <si>
    <t>601166 C1</t>
  </si>
  <si>
    <t>INDUSTRIAL BANK A (HK-C)</t>
  </si>
  <si>
    <t>BP3R295</t>
  </si>
  <si>
    <t>601377 C1</t>
  </si>
  <si>
    <t>INDUSTRIAL SEC A (HK-C)</t>
  </si>
  <si>
    <t>BP3R5B8</t>
  </si>
  <si>
    <t>600010 C1</t>
  </si>
  <si>
    <t>INNER MONGOL BAO A(HK-C)</t>
  </si>
  <si>
    <t>BP3R488</t>
  </si>
  <si>
    <t>600887 C1</t>
  </si>
  <si>
    <t>INNER MONGOL YIL A(HK-C)</t>
  </si>
  <si>
    <t>BP3R2V7</t>
  </si>
  <si>
    <t>900948 CG</t>
  </si>
  <si>
    <t>INNER MONGOLIA YITAI B</t>
  </si>
  <si>
    <t>600276 C1</t>
  </si>
  <si>
    <t>JIANGSU HENGRUI A (HK-C)</t>
  </si>
  <si>
    <t>BP3R369</t>
  </si>
  <si>
    <t>002304 C2</t>
  </si>
  <si>
    <t>JIANGSU YANGHE A (HK-C)</t>
  </si>
  <si>
    <t>BD5CPF1</t>
  </si>
  <si>
    <t>600362 C1</t>
  </si>
  <si>
    <t>JIANGXI COPPER A (HK-C)</t>
  </si>
  <si>
    <t>BP3R4R7</t>
  </si>
  <si>
    <t>002460 C2</t>
  </si>
  <si>
    <t>JIANGXI GANFENG A (HK-C)</t>
  </si>
  <si>
    <t>BD5CB19</t>
  </si>
  <si>
    <t>2768 HK</t>
  </si>
  <si>
    <t>JIAYUAN INTERNATIONAL</t>
  </si>
  <si>
    <t>BD39D16</t>
  </si>
  <si>
    <t>601718 C1</t>
  </si>
  <si>
    <t>JIHUA GROUP A (HK-C)</t>
  </si>
  <si>
    <t>BP3R994</t>
  </si>
  <si>
    <t>601958 C1</t>
  </si>
  <si>
    <t>JINDUICHENG MOL A (HK-C)</t>
  </si>
  <si>
    <t>BP3R5L8</t>
  </si>
  <si>
    <t>000656 C2</t>
  </si>
  <si>
    <t>JINKE PPTY GRP A (HK-C)</t>
  </si>
  <si>
    <t>BD5CKX4</t>
  </si>
  <si>
    <t>600998 C1</t>
  </si>
  <si>
    <t>JOINTOWN PHARMA A (HK-C)</t>
  </si>
  <si>
    <t>BP3R541</t>
  </si>
  <si>
    <t>1638 HK</t>
  </si>
  <si>
    <t>KAISA GROUP HOLDINGS</t>
  </si>
  <si>
    <t>B58RBK4</t>
  </si>
  <si>
    <t>600518 C1</t>
  </si>
  <si>
    <t>KANGMEI PHARMA A (HK-C)</t>
  </si>
  <si>
    <t>BP3R422</t>
  </si>
  <si>
    <t>268 HK</t>
  </si>
  <si>
    <t>KINGDEE INTL SOFTWARE</t>
  </si>
  <si>
    <t>1888 HK</t>
  </si>
  <si>
    <t>KNGBRD LAMNTS HLDG (CN)</t>
  </si>
  <si>
    <t>B1HHFV6</t>
  </si>
  <si>
    <t>600519 C1</t>
  </si>
  <si>
    <t>KWEICHOW MOUTAI A (HK-C)</t>
  </si>
  <si>
    <t>BP3R2F1</t>
  </si>
  <si>
    <t>1813 HK</t>
  </si>
  <si>
    <t>KWG PPTY HLDG</t>
  </si>
  <si>
    <t>B1YBF00</t>
  </si>
  <si>
    <t>3396 HK</t>
  </si>
  <si>
    <t>LEGEND HOLDINGS CORP</t>
  </si>
  <si>
    <t>BYMW733</t>
  </si>
  <si>
    <t>600739 C1</t>
  </si>
  <si>
    <t>LIAONING CHENG A (HK-C)</t>
  </si>
  <si>
    <t>BP3R5Z2</t>
  </si>
  <si>
    <t>3380 HK</t>
  </si>
  <si>
    <t>LOGAN PROPERTY HOLDINGS</t>
  </si>
  <si>
    <t>BH6X937</t>
  </si>
  <si>
    <t>601012 C1</t>
  </si>
  <si>
    <t>LONGI GREEN ENER A(HK-C)</t>
  </si>
  <si>
    <t>BRTL411</t>
  </si>
  <si>
    <t>002475 C2</t>
  </si>
  <si>
    <t>LUXSHARE PREC A (HK-C)</t>
  </si>
  <si>
    <t>BD5CN80</t>
  </si>
  <si>
    <t>2186 HK</t>
  </si>
  <si>
    <t>LUYE PHARMA GROUP</t>
  </si>
  <si>
    <t>BNQ4GF3</t>
  </si>
  <si>
    <t>000568 C2</t>
  </si>
  <si>
    <t>LUZHOU LAOJIAO A (HK-C)</t>
  </si>
  <si>
    <t>BD5CMM7</t>
  </si>
  <si>
    <t>600808 C1</t>
  </si>
  <si>
    <t>MAANSHAN IRON A (HK-C)</t>
  </si>
  <si>
    <t>BP3R9K5</t>
  </si>
  <si>
    <t>002044 C2</t>
  </si>
  <si>
    <t>MEINIAN ONEHEALT A(HK-C)</t>
  </si>
  <si>
    <t>BD73L10</t>
  </si>
  <si>
    <t>601618 C1</t>
  </si>
  <si>
    <t>METALLURGICAL A (HK-C)</t>
  </si>
  <si>
    <t>BP3R4K0</t>
  </si>
  <si>
    <t>1618 HK</t>
  </si>
  <si>
    <t>METALLURGICAL CHINA H</t>
  </si>
  <si>
    <t>B42SRM0</t>
  </si>
  <si>
    <t>000333 C2</t>
  </si>
  <si>
    <t>MIDEA GROUP CO A (HK-C)</t>
  </si>
  <si>
    <t>BD5CPP1</t>
  </si>
  <si>
    <t>1208 HK</t>
  </si>
  <si>
    <t>MMG</t>
  </si>
  <si>
    <t>002714 C2</t>
  </si>
  <si>
    <t>MUYUAN FOODSTUFF A(HK-C)</t>
  </si>
  <si>
    <t>BD5CJX7</t>
  </si>
  <si>
    <t>601336 C1</t>
  </si>
  <si>
    <t>NEW CHINA LIFE A (HK-C)</t>
  </si>
  <si>
    <t>BP3R3F8</t>
  </si>
  <si>
    <t>000876 C2</t>
  </si>
  <si>
    <t>NEW HOPE LIUHE A (HK-C)</t>
  </si>
  <si>
    <t>BD5CNF7</t>
  </si>
  <si>
    <t>002180 C2</t>
  </si>
  <si>
    <t>NINESTAR A (HK-C)</t>
  </si>
  <si>
    <t>BD5M2G1</t>
  </si>
  <si>
    <t>601018 C1</t>
  </si>
  <si>
    <t>NINGBO ZHOUSHAN A (HK-C)</t>
  </si>
  <si>
    <t>BP3R4B1</t>
  </si>
  <si>
    <t>NOAH US</t>
  </si>
  <si>
    <t>NOAH HOLDINGS ADR</t>
  </si>
  <si>
    <t>B5MDP39</t>
  </si>
  <si>
    <t>002456 C2</t>
  </si>
  <si>
    <t>O FILM TECH CO A (HK-C)</t>
  </si>
  <si>
    <t>BD5CLK8</t>
  </si>
  <si>
    <t>600583 C1</t>
  </si>
  <si>
    <t>OFFSHORE OIL A (HK-C)</t>
  </si>
  <si>
    <t>BP3R455</t>
  </si>
  <si>
    <t>600958 C1</t>
  </si>
  <si>
    <t>ORIENT SEC CO A (HK-C)</t>
  </si>
  <si>
    <t>BZ0D003</t>
  </si>
  <si>
    <t>600637 C1</t>
  </si>
  <si>
    <t>ORIENTAL PEARL A (HK-C)</t>
  </si>
  <si>
    <t>BP3R3X6</t>
  </si>
  <si>
    <t>002624 C2</t>
  </si>
  <si>
    <t>PERFECT WORLD A (HK-C)</t>
  </si>
  <si>
    <t>BD5M1C0</t>
  </si>
  <si>
    <t>601857 C1</t>
  </si>
  <si>
    <t>PETROCHINA CO A (HK-C)</t>
  </si>
  <si>
    <t>BP3R206</t>
  </si>
  <si>
    <t>000001 C2</t>
  </si>
  <si>
    <t>PING AN BANK CO A (HK-C)</t>
  </si>
  <si>
    <t>BD5CPS4</t>
  </si>
  <si>
    <t>601318 C1</t>
  </si>
  <si>
    <t>PING AN INS A (HK-C)</t>
  </si>
  <si>
    <t>BP3R284</t>
  </si>
  <si>
    <t>600048 C1</t>
  </si>
  <si>
    <t>POLY REAL EST A (HK-C)</t>
  </si>
  <si>
    <t>BP3R336</t>
  </si>
  <si>
    <t>1658 HK</t>
  </si>
  <si>
    <t>POSTAL SAVINGS BANK H</t>
  </si>
  <si>
    <t>BD8GL18</t>
  </si>
  <si>
    <t>601669 C1</t>
  </si>
  <si>
    <t>POWER CONSTR A (HK-C)</t>
  </si>
  <si>
    <t>BP3R4M2</t>
  </si>
  <si>
    <t>600690 C1</t>
  </si>
  <si>
    <t>QINGDAO HAIER A (HK-C)</t>
  </si>
  <si>
    <t>BP3R3G9</t>
  </si>
  <si>
    <t>000792 C2</t>
  </si>
  <si>
    <t>QINGHAI SALT LAK A(HK-C)</t>
  </si>
  <si>
    <t>BD5CNB3</t>
  </si>
  <si>
    <t>002146 C2</t>
  </si>
  <si>
    <t>RISESUN REAL A (HK-C)</t>
  </si>
  <si>
    <t>BD5CMZ0</t>
  </si>
  <si>
    <t>002493 C2</t>
  </si>
  <si>
    <t>RONGSHENG PETRO A (HK-C)</t>
  </si>
  <si>
    <t>BD5CL20</t>
  </si>
  <si>
    <t>600104 C1</t>
  </si>
  <si>
    <t>SAIC MOTOR CORP A (HK-C)</t>
  </si>
  <si>
    <t>BP3R2D9</t>
  </si>
  <si>
    <t>600703 C1</t>
  </si>
  <si>
    <t>SANAN OPTOELEC A (HK-C)</t>
  </si>
  <si>
    <t>BP3R3R0</t>
  </si>
  <si>
    <t>600031 C1</t>
  </si>
  <si>
    <t>SANY HEAVY IND A (HK-C)</t>
  </si>
  <si>
    <t>BP3R3H0</t>
  </si>
  <si>
    <t>600061 C1</t>
  </si>
  <si>
    <t>SDIC CAPITAL CO A (HK-C)</t>
  </si>
  <si>
    <t>BYYFJ78</t>
  </si>
  <si>
    <t>600886 C1</t>
  </si>
  <si>
    <t>SDIC POWER HLDGS A(HK-C)</t>
  </si>
  <si>
    <t>BP3R433</t>
  </si>
  <si>
    <t>601225 C1</t>
  </si>
  <si>
    <t>SHAANXI COAL IND A(HK-C)</t>
  </si>
  <si>
    <t>BS7K5P8</t>
  </si>
  <si>
    <t>603858 C1</t>
  </si>
  <si>
    <t>SHANDONG BUCHAN A (HK-C)</t>
  </si>
  <si>
    <t>BYW5NC3</t>
  </si>
  <si>
    <t>600547 C1</t>
  </si>
  <si>
    <t>SHANDONG GOLD A (HK-C)</t>
  </si>
  <si>
    <t>BP3R5D0</t>
  </si>
  <si>
    <t>002195 C2</t>
  </si>
  <si>
    <t>SHANGHAI 2345 A (HK-C)</t>
  </si>
  <si>
    <t>BD5CMF0</t>
  </si>
  <si>
    <t>600170 C1</t>
  </si>
  <si>
    <t>SHANGHAI CONST A (HK-C)</t>
  </si>
  <si>
    <t>BP3R6J3</t>
  </si>
  <si>
    <t>601727 C1</t>
  </si>
  <si>
    <t>SHANGHAI ELEC A (HK-C)</t>
  </si>
  <si>
    <t>BP3R3T2</t>
  </si>
  <si>
    <t>600196 C1</t>
  </si>
  <si>
    <t>SHANGHAI FOSUN A (HK-C)</t>
  </si>
  <si>
    <t>BP3R3M5</t>
  </si>
  <si>
    <t>600009 C1</t>
  </si>
  <si>
    <t>SHANGHAI INTL AI A(HK-C)</t>
  </si>
  <si>
    <t>BP3R4P5</t>
  </si>
  <si>
    <t>600018 C1</t>
  </si>
  <si>
    <t>SHANGHAI INTL PO A(HK-C)</t>
  </si>
  <si>
    <t>BP3R2L7</t>
  </si>
  <si>
    <t>601607 C1</t>
  </si>
  <si>
    <t>SHANGHAI PHARMA A (HK-C)</t>
  </si>
  <si>
    <t>BP3R4Z5</t>
  </si>
  <si>
    <t>600000 C1</t>
  </si>
  <si>
    <t>SHANGHAI PUDONG A (HK-C)</t>
  </si>
  <si>
    <t>BP3R2B7</t>
  </si>
  <si>
    <t>600820 C1</t>
  </si>
  <si>
    <t>SHANGHAI TUNNEL A (HK-C)</t>
  </si>
  <si>
    <t>BP3R7J0</t>
  </si>
  <si>
    <t>601699 C1</t>
  </si>
  <si>
    <t>SHANXI LUAN ENV A (HK-C)</t>
  </si>
  <si>
    <t>BP3R682</t>
  </si>
  <si>
    <t>002500 C2</t>
  </si>
  <si>
    <t>SHANXI SEC CO A (HK-C)</t>
  </si>
  <si>
    <t>BD5CNC4</t>
  </si>
  <si>
    <t>000825 C2</t>
  </si>
  <si>
    <t>SHANXI TAIGANG A (HK-C)</t>
  </si>
  <si>
    <t>BD5CLM0</t>
  </si>
  <si>
    <t>600809 C1</t>
  </si>
  <si>
    <t>SHANXI XINGHUAC A (HK-C)</t>
  </si>
  <si>
    <t>BP3R820</t>
  </si>
  <si>
    <t>000983 C2</t>
  </si>
  <si>
    <t>SHANXI XISHAN A (HK-C)</t>
  </si>
  <si>
    <t>BD5CKB2</t>
  </si>
  <si>
    <t>600642 C1</t>
  </si>
  <si>
    <t>SHENERGY CO A (HK-C)</t>
  </si>
  <si>
    <t>BP3R5V8</t>
  </si>
  <si>
    <t>000166 C2</t>
  </si>
  <si>
    <t>SHENWAN HONGY A (HK-C)</t>
  </si>
  <si>
    <t>BD5CPV7</t>
  </si>
  <si>
    <t>000027 C2</t>
  </si>
  <si>
    <t>SHENZHEN ENERGY A (HK-C)</t>
  </si>
  <si>
    <t>BD5CN68</t>
  </si>
  <si>
    <t>152 HK</t>
  </si>
  <si>
    <t>SHENZHEN INTL HOLDINGS</t>
  </si>
  <si>
    <t>BJVBTY1</t>
  </si>
  <si>
    <t>604 HK</t>
  </si>
  <si>
    <t>SHENZHEN INVESTMENT</t>
  </si>
  <si>
    <t>000069 C2</t>
  </si>
  <si>
    <t>SHENZHEN OVERSEA A(HK-C)</t>
  </si>
  <si>
    <t>BD5CP51</t>
  </si>
  <si>
    <t>002294 C2</t>
  </si>
  <si>
    <t>SHENZHEN SALUBR A (HK-C)</t>
  </si>
  <si>
    <t>BD5CM05</t>
  </si>
  <si>
    <t>000060 C2</t>
  </si>
  <si>
    <t>SHENZHEN ZHONGJ A (HK-C)</t>
  </si>
  <si>
    <t>BD5CLW0</t>
  </si>
  <si>
    <t>272 HK</t>
  </si>
  <si>
    <t>SHUI ON LAND (CN)</t>
  </si>
  <si>
    <t>B16NHT7</t>
  </si>
  <si>
    <t>600674 C1</t>
  </si>
  <si>
    <t>SICHUAN CHUANT A (HK-C)</t>
  </si>
  <si>
    <t>BP3R4Y4</t>
  </si>
  <si>
    <t>002422 C2</t>
  </si>
  <si>
    <t>SICHUAN KELUN A (HK-C)</t>
  </si>
  <si>
    <t>BD5CL08</t>
  </si>
  <si>
    <t>600109 C1</t>
  </si>
  <si>
    <t>SINOLINK SEC CO A (HK-C)</t>
  </si>
  <si>
    <t>BP3R4V1</t>
  </si>
  <si>
    <t>2386 HK</t>
  </si>
  <si>
    <t>SINOPEC ENG GROUP CO H</t>
  </si>
  <si>
    <t>B92NYC9</t>
  </si>
  <si>
    <t>600688 C1</t>
  </si>
  <si>
    <t>SINOPEC SHANGHAI A(HK-C)</t>
  </si>
  <si>
    <t>BP3R596</t>
  </si>
  <si>
    <t>598 HK</t>
  </si>
  <si>
    <t>SINOTRANS H</t>
  </si>
  <si>
    <t>3808 HK</t>
  </si>
  <si>
    <t>SINOTRUK (HONG KONG)</t>
  </si>
  <si>
    <t>B296ZH4</t>
  </si>
  <si>
    <t>751 HK</t>
  </si>
  <si>
    <t>SKYWORTH DIGITAL HLDGS</t>
  </si>
  <si>
    <t>601555 C1</t>
  </si>
  <si>
    <t>SOOCHOW SEC A (HK-C)</t>
  </si>
  <si>
    <t>BP3R6Z9</t>
  </si>
  <si>
    <t>600369 C1</t>
  </si>
  <si>
    <t>SOUTHWEST SEC A (HK-C)</t>
  </si>
  <si>
    <t>BP3R4S8</t>
  </si>
  <si>
    <t>601021 C1</t>
  </si>
  <si>
    <t>SPRING AIRLINES A (HK-C)</t>
  </si>
  <si>
    <t>BZ0D1W2</t>
  </si>
  <si>
    <t>2005 HK</t>
  </si>
  <si>
    <t>SSY GROUP</t>
  </si>
  <si>
    <t>BYP9J68</t>
  </si>
  <si>
    <t>002024 C2</t>
  </si>
  <si>
    <t>SUNING.COM CO A (HK-C)</t>
  </si>
  <si>
    <t>BD5CPK6</t>
  </si>
  <si>
    <t>002081 C2</t>
  </si>
  <si>
    <t>SUZHOU GOLD MAN A (HK-C)</t>
  </si>
  <si>
    <t>BD5CN91</t>
  </si>
  <si>
    <t>600535 C1</t>
  </si>
  <si>
    <t>TASLY PHARMA A (HK-C)</t>
  </si>
  <si>
    <t>BP3R3K3</t>
  </si>
  <si>
    <t>600089 C1</t>
  </si>
  <si>
    <t>TEBIAN ELEC APP A (HK-C)</t>
  </si>
  <si>
    <t>BP3R4H7</t>
  </si>
  <si>
    <t>000050 C2</t>
  </si>
  <si>
    <t>TIANMA MICROELE A (HK-C)</t>
  </si>
  <si>
    <t>BD5CKM3</t>
  </si>
  <si>
    <t>002466 C2</t>
  </si>
  <si>
    <t>TIANQI LITHIUM A (HK-C)</t>
  </si>
  <si>
    <t>BD5CKH8</t>
  </si>
  <si>
    <t>1666 HK</t>
  </si>
  <si>
    <t>TONG REN TANG TECH H</t>
  </si>
  <si>
    <t>600867 C1</t>
  </si>
  <si>
    <t>TONGHUA DONGBAO A (HK-C)</t>
  </si>
  <si>
    <t>BP3R808</t>
  </si>
  <si>
    <t>000630 C2</t>
  </si>
  <si>
    <t>TONGLING NONFER A (HK-C)</t>
  </si>
  <si>
    <t>BD5CMD8</t>
  </si>
  <si>
    <t>600438 C1</t>
  </si>
  <si>
    <t>TONGWEI CO A (HK-C)</t>
  </si>
  <si>
    <t>BP3RCK6</t>
  </si>
  <si>
    <t>1083 HK</t>
  </si>
  <si>
    <t>TOWNGAS CHINA CO</t>
  </si>
  <si>
    <t>000938 C2</t>
  </si>
  <si>
    <t>TSINGHUA UNISPL A (HK-C)</t>
  </si>
  <si>
    <t>BD5CBG4</t>
  </si>
  <si>
    <t>600600 C1</t>
  </si>
  <si>
    <t>TSINGTAO BREWER A (HK-C)</t>
  </si>
  <si>
    <t>BP3R499</t>
  </si>
  <si>
    <t>000826 C2</t>
  </si>
  <si>
    <t>TUS SOUND ENV A (HK-C)</t>
  </si>
  <si>
    <t>BD5CLZ3</t>
  </si>
  <si>
    <t>220 HK</t>
  </si>
  <si>
    <t>UNI-PRESIDENT CHINA HLDG</t>
  </si>
  <si>
    <t>B29MKF5</t>
  </si>
  <si>
    <t>000559 C2</t>
  </si>
  <si>
    <t>WANXIANG QIANCH A (HK-C)</t>
  </si>
  <si>
    <t>BD5CNG8</t>
  </si>
  <si>
    <t>000338 C2</t>
  </si>
  <si>
    <t>WEICHAI POWER A (HK-C)</t>
  </si>
  <si>
    <t>BD5CQ03</t>
  </si>
  <si>
    <t>000581 C2</t>
  </si>
  <si>
    <t>WEIFU HIGH-TECH A (HK-C)</t>
  </si>
  <si>
    <t>BD5CJP9</t>
  </si>
  <si>
    <t>002673 C2</t>
  </si>
  <si>
    <t>WESTERN SEC CO A (HK-C)</t>
  </si>
  <si>
    <t>BD5CP73</t>
  </si>
  <si>
    <t>002555 C2</t>
  </si>
  <si>
    <t>WUHU SHUNRONG A (HK-C)</t>
  </si>
  <si>
    <t>BD5CMH2</t>
  </si>
  <si>
    <t>000858 C2</t>
  </si>
  <si>
    <t>WULIANGYE YIBIN A (HK-C)</t>
  </si>
  <si>
    <t>BD5CPG2</t>
  </si>
  <si>
    <t>2269 HK</t>
  </si>
  <si>
    <t>WUXI BIOLOGICS</t>
  </si>
  <si>
    <t>BZ3C3R5</t>
  </si>
  <si>
    <t>000425 C2</t>
  </si>
  <si>
    <t>XCMG CONST MACH A (HK-C)</t>
  </si>
  <si>
    <t>BD5CM27</t>
  </si>
  <si>
    <t>600153 C1</t>
  </si>
  <si>
    <t>XIAMEN C&amp;D A (HK-C)</t>
  </si>
  <si>
    <t>BP3R6L5</t>
  </si>
  <si>
    <t>600208 C1</t>
  </si>
  <si>
    <t>XINHU ZHONGBAO A (HK-C)</t>
  </si>
  <si>
    <t>BP3R659</t>
  </si>
  <si>
    <t>002202 C2</t>
  </si>
  <si>
    <t>XINJIANG GOLDW A (HK-C)</t>
  </si>
  <si>
    <t>BD5CQ58</t>
  </si>
  <si>
    <t>2208 HK</t>
  </si>
  <si>
    <t>XINJIANG GOLDWIND SCI H</t>
  </si>
  <si>
    <t>B59GZJ7</t>
  </si>
  <si>
    <t>968 HK</t>
  </si>
  <si>
    <t>XINYI SOLAR HLDGS (CN)</t>
  </si>
  <si>
    <t>BGQYNN1</t>
  </si>
  <si>
    <t>601933 C1</t>
  </si>
  <si>
    <t>YONGHUI SUPERST A (HK-C)</t>
  </si>
  <si>
    <t>BP3R5Q3</t>
  </si>
  <si>
    <t>600177 C1</t>
  </si>
  <si>
    <t>YOUNGOR GROUP A (HK-C)</t>
  </si>
  <si>
    <t>BP3R6R1</t>
  </si>
  <si>
    <t>123 HK</t>
  </si>
  <si>
    <t>YUEXIU PROPERTY CO</t>
  </si>
  <si>
    <t>000538 C2</t>
  </si>
  <si>
    <t>YUNNAN BAIYAO A (HK-C)</t>
  </si>
  <si>
    <t>BD5CP95</t>
  </si>
  <si>
    <t>1628 HK</t>
  </si>
  <si>
    <t>YUZHOU PROPERTIES CO</t>
  </si>
  <si>
    <t>B51QBN1</t>
  </si>
  <si>
    <t>600895 C1</t>
  </si>
  <si>
    <t>ZHANGJIANG HI A (HK-C)</t>
  </si>
  <si>
    <t>BP3R927</t>
  </si>
  <si>
    <t>600436 C1</t>
  </si>
  <si>
    <t>ZHANGZHOU PIENTZ A(HK-C)</t>
  </si>
  <si>
    <t>BP3R7Z6</t>
  </si>
  <si>
    <t>1818 HK</t>
  </si>
  <si>
    <t>ZHAOJIN MINING IND H</t>
  </si>
  <si>
    <t>B1H5082</t>
  </si>
  <si>
    <t>002602 C2</t>
  </si>
  <si>
    <t>ZHEJIANG CENTURY A(HK-C)</t>
  </si>
  <si>
    <t>BD5CG58</t>
  </si>
  <si>
    <t>600415 C1</t>
  </si>
  <si>
    <t>ZHEJIANG CHINA A (HK-C)</t>
  </si>
  <si>
    <t>BP3R789</t>
  </si>
  <si>
    <t>601877 C1</t>
  </si>
  <si>
    <t>ZHEJIANG CHINT A (HK-C)</t>
  </si>
  <si>
    <t>BP3R5K7</t>
  </si>
  <si>
    <t>002236 C2</t>
  </si>
  <si>
    <t>ZHEJIANG DAHUA A (HK-C)</t>
  </si>
  <si>
    <t>BD5CNJ1</t>
  </si>
  <si>
    <t>603799 C1</t>
  </si>
  <si>
    <t>ZHEJIANG HUAYOU A (HK-C)</t>
  </si>
  <si>
    <t>BFF5BV2</t>
  </si>
  <si>
    <t>600352 C1</t>
  </si>
  <si>
    <t>ZHEJIANG LONGSH A (HK-C)</t>
  </si>
  <si>
    <t>BP3R4W2</t>
  </si>
  <si>
    <t>600023 C1</t>
  </si>
  <si>
    <t>ZHEJIANG ZHENENG A(HK-C)</t>
  </si>
  <si>
    <t>BS7K3K9</t>
  </si>
  <si>
    <t>600066 C1</t>
  </si>
  <si>
    <t>ZHENGZHOU YUTON A (HK-C)</t>
  </si>
  <si>
    <t>BP3R5T6</t>
  </si>
  <si>
    <t>6060 HK</t>
  </si>
  <si>
    <t>ZHONGAN ONLINE P&amp;C H</t>
  </si>
  <si>
    <t>BYZQ099</t>
  </si>
  <si>
    <t>600489 C1</t>
  </si>
  <si>
    <t>ZHONGJIN GOLD A (HK-C)</t>
  </si>
  <si>
    <t>BP3R585</t>
  </si>
  <si>
    <t>881 HK</t>
  </si>
  <si>
    <t>ZHONGSHENG GROUP HLDGS</t>
  </si>
  <si>
    <t>B633D97</t>
  </si>
  <si>
    <t>601899 C1</t>
  </si>
  <si>
    <t>ZIJIN MINING A (HK-C)</t>
  </si>
  <si>
    <t>BP3R400</t>
  </si>
  <si>
    <t>000157 C2</t>
  </si>
  <si>
    <t>ZOOMLION HEAVY A (HK-C)</t>
  </si>
  <si>
    <t>BD5CPZ1</t>
  </si>
  <si>
    <t>000063 C2</t>
  </si>
  <si>
    <t>ZTE CORP A (HK-C)</t>
  </si>
  <si>
    <t>BD5CPY0</t>
  </si>
  <si>
    <t>SWDY EC</t>
  </si>
  <si>
    <t>EL SEWEDY ELECTRIC CO</t>
  </si>
  <si>
    <t>B15Q010</t>
  </si>
  <si>
    <t>INKP IJ</t>
  </si>
  <si>
    <t>INDAH KIAT PULP &amp; PAPER</t>
  </si>
  <si>
    <t>DMART IN</t>
  </si>
  <si>
    <t>AVENUE SUPERMARTS</t>
  </si>
  <si>
    <t>BYW1G33</t>
  </si>
  <si>
    <t>INDIGO IN</t>
  </si>
  <si>
    <t>INTERGLOBE AVIATION</t>
  </si>
  <si>
    <t>BYYZ7D0</t>
  </si>
  <si>
    <t>PIDI IN</t>
  </si>
  <si>
    <t>PIDILITE INDUSTRIES</t>
  </si>
  <si>
    <t>B0JJV59</t>
  </si>
  <si>
    <t>PWGR IN</t>
  </si>
  <si>
    <t>POWER GRID CORP OF INDIA</t>
  </si>
  <si>
    <t>B233HS6</t>
  </si>
  <si>
    <t xml:space="preserve"> HANWHA AEROSPACE </t>
  </si>
  <si>
    <t>068760 KS</t>
  </si>
  <si>
    <t>CELLTRION PHARM</t>
  </si>
  <si>
    <t>B0V3YP0</t>
  </si>
  <si>
    <t>028300 KS</t>
  </si>
  <si>
    <t>HLB</t>
  </si>
  <si>
    <t>HYUNDAI HEAVY IND HLDGS</t>
  </si>
  <si>
    <t>NETMARBLE CORP</t>
  </si>
  <si>
    <t>263750 KS</t>
  </si>
  <si>
    <t>PEARLABYSS</t>
  </si>
  <si>
    <t>BYX56S9</t>
  </si>
  <si>
    <t>028050 KS</t>
  </si>
  <si>
    <t>SAMSUNG ENGINEERING CO</t>
  </si>
  <si>
    <t>084990 KS</t>
  </si>
  <si>
    <t>VIROMED CO</t>
  </si>
  <si>
    <t>B0P5XC2</t>
  </si>
  <si>
    <t>ALSEA* MM</t>
  </si>
  <si>
    <t>ALSEA</t>
  </si>
  <si>
    <t>AAGB MK</t>
  </si>
  <si>
    <t>AIRASIA GROUP</t>
  </si>
  <si>
    <t>FNH MK</t>
  </si>
  <si>
    <t>FRASER &amp; NEAVE HLDGS</t>
  </si>
  <si>
    <t>MYEG MK</t>
  </si>
  <si>
    <t>MY EG SERVICES</t>
  </si>
  <si>
    <t>B1KL2D6</t>
  </si>
  <si>
    <t>TOPG MK</t>
  </si>
  <si>
    <t>TOP GLOVE CORP</t>
  </si>
  <si>
    <t>B05L892</t>
  </si>
  <si>
    <t>FIVE RX</t>
  </si>
  <si>
    <t>X5 RETAIL GROUP GDR (RU)</t>
  </si>
  <si>
    <t>B516L19</t>
  </si>
  <si>
    <t>BDDW2W9</t>
  </si>
  <si>
    <t>LH TB</t>
  </si>
  <si>
    <t>LAND &amp; HOUSES</t>
  </si>
  <si>
    <t>BD0BDH1</t>
  </si>
  <si>
    <t>3711 TT</t>
  </si>
  <si>
    <t>ASE INDUSTRIAL HLDG CO</t>
  </si>
  <si>
    <t>BFXZDY1</t>
  </si>
  <si>
    <t>2492 TT</t>
  </si>
  <si>
    <t>WALSIN TECHNOLOGY CORP</t>
  </si>
  <si>
    <t>CLS SJ</t>
  </si>
  <si>
    <t>CLICKS GROUP</t>
  </si>
  <si>
    <t>RNI SJ</t>
  </si>
  <si>
    <t>REINET INVESTMENTS</t>
  </si>
  <si>
    <t>BF52QF2</t>
  </si>
  <si>
    <t>MSCI May 2018 SAIR Look-up Tool</t>
  </si>
  <si>
    <t>Expected on Close of May 31, 2018</t>
  </si>
  <si>
    <t>RPROP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</si>
</sst>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7" formatCode="&quot;$&quot;#,##0.00_);\(&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0.000%"/>
  </numFmts>
  <fonts count="79" x14ac:knownFonts="1">
    <font>
      <sz val="10.5"/>
      <color theme="1"/>
      <name val="Frutiger 45 Light"/>
      <family val="2"/>
    </font>
    <font>
      <sz val="10.5"/>
      <color theme="1"/>
      <name val="Frutiger 45 Light"/>
      <family val="2"/>
    </font>
    <font>
      <b/>
      <sz val="18"/>
      <color theme="3"/>
      <name val="UBSHeadline"/>
      <family val="2"/>
      <scheme val="major"/>
    </font>
    <font>
      <b/>
      <sz val="15"/>
      <color theme="3"/>
      <name val="Frutiger 45 Light"/>
      <family val="2"/>
    </font>
    <font>
      <b/>
      <sz val="13"/>
      <color theme="3"/>
      <name val="Frutiger 45 Light"/>
      <family val="2"/>
    </font>
    <font>
      <b/>
      <sz val="11"/>
      <color theme="3"/>
      <name val="Frutiger 45 Light"/>
      <family val="2"/>
    </font>
    <font>
      <sz val="10.5"/>
      <color rgb="FF006100"/>
      <name val="Frutiger 45 Light"/>
      <family val="2"/>
    </font>
    <font>
      <sz val="10.5"/>
      <color rgb="FF9C0006"/>
      <name val="Frutiger 45 Light"/>
      <family val="2"/>
    </font>
    <font>
      <sz val="10.5"/>
      <color rgb="FF9C6500"/>
      <name val="Frutiger 45 Light"/>
      <family val="2"/>
    </font>
    <font>
      <sz val="10.5"/>
      <color rgb="FF3F3F76"/>
      <name val="Frutiger 45 Light"/>
      <family val="2"/>
    </font>
    <font>
      <b/>
      <sz val="10.5"/>
      <color rgb="FF3F3F3F"/>
      <name val="Frutiger 45 Light"/>
      <family val="2"/>
    </font>
    <font>
      <b/>
      <sz val="10.5"/>
      <color rgb="FFFA7D00"/>
      <name val="Frutiger 45 Light"/>
      <family val="2"/>
    </font>
    <font>
      <sz val="10.5"/>
      <color rgb="FFFA7D00"/>
      <name val="Frutiger 45 Light"/>
      <family val="2"/>
    </font>
    <font>
      <b/>
      <sz val="10.5"/>
      <color theme="0"/>
      <name val="Frutiger 45 Light"/>
      <family val="2"/>
    </font>
    <font>
      <sz val="10.5"/>
      <color rgb="FFFF0000"/>
      <name val="Frutiger 45 Light"/>
      <family val="2"/>
    </font>
    <font>
      <i/>
      <sz val="10.5"/>
      <color rgb="FF7F7F7F"/>
      <name val="Frutiger 45 Light"/>
      <family val="2"/>
    </font>
    <font>
      <b/>
      <sz val="10.5"/>
      <color theme="1"/>
      <name val="Frutiger 45 Light"/>
      <family val="2"/>
    </font>
    <font>
      <sz val="10.5"/>
      <color theme="0"/>
      <name val="Frutiger 45 Light"/>
      <family val="2"/>
    </font>
    <font>
      <sz val="10.5"/>
      <name val="Frutiger 45 Light"/>
      <family val="2"/>
    </font>
    <font>
      <sz val="11"/>
      <color theme="1"/>
      <name val="Frutiger 55 Roman"/>
      <family val="2"/>
      <scheme val="minor"/>
    </font>
    <font>
      <sz val="10"/>
      <color indexed="8"/>
      <name val="Frutiger 45 Light"/>
      <family val="2"/>
    </font>
    <font>
      <sz val="10"/>
      <color indexed="9"/>
      <name val="Frutiger 45 Light"/>
      <family val="2"/>
    </font>
    <font>
      <sz val="10"/>
      <color indexed="20"/>
      <name val="Frutiger 45 Light"/>
      <family val="2"/>
    </font>
    <font>
      <b/>
      <sz val="10"/>
      <color indexed="52"/>
      <name val="Frutiger 45 Light"/>
      <family val="2"/>
    </font>
    <font>
      <b/>
      <sz val="10"/>
      <color indexed="9"/>
      <name val="Frutiger 45 Light"/>
      <family val="2"/>
    </font>
    <font>
      <sz val="11"/>
      <color indexed="8"/>
      <name val="Calibri"/>
      <family val="2"/>
    </font>
    <font>
      <sz val="10"/>
      <color theme="1"/>
      <name val="Frutiger 45 Light"/>
      <family val="2"/>
    </font>
    <font>
      <sz val="10.5"/>
      <color indexed="8"/>
      <name val="Frutiger 45 Light"/>
      <family val="2"/>
    </font>
    <font>
      <i/>
      <sz val="10"/>
      <color indexed="23"/>
      <name val="Frutiger 45 Light"/>
      <family val="2"/>
    </font>
    <font>
      <sz val="10"/>
      <color indexed="17"/>
      <name val="Frutiger 45 Light"/>
      <family val="2"/>
    </font>
    <font>
      <b/>
      <sz val="15"/>
      <color indexed="62"/>
      <name val="Frutiger 45 Light"/>
      <family val="2"/>
    </font>
    <font>
      <b/>
      <sz val="13"/>
      <color indexed="62"/>
      <name val="Frutiger 45 Light"/>
      <family val="2"/>
    </font>
    <font>
      <b/>
      <sz val="11"/>
      <color indexed="62"/>
      <name val="Frutiger 45 Light"/>
      <family val="2"/>
    </font>
    <font>
      <u/>
      <sz val="10.5"/>
      <color indexed="12"/>
      <name val="Frutiger 45 Light"/>
      <family val="2"/>
    </font>
    <font>
      <u/>
      <sz val="10.5"/>
      <color theme="10"/>
      <name val="Frutiger 45 Light"/>
      <family val="2"/>
    </font>
    <font>
      <u/>
      <sz val="10"/>
      <color theme="10"/>
      <name val="Frutiger 45 Light"/>
      <family val="2"/>
    </font>
    <font>
      <sz val="10"/>
      <color indexed="62"/>
      <name val="Frutiger 45 Light"/>
      <family val="2"/>
    </font>
    <font>
      <sz val="10"/>
      <color indexed="52"/>
      <name val="Frutiger 45 Light"/>
      <family val="2"/>
    </font>
    <font>
      <sz val="10"/>
      <color indexed="60"/>
      <name val="Frutiger 45 Light"/>
      <family val="2"/>
    </font>
    <font>
      <sz val="10"/>
      <name val="Arial"/>
      <family val="2"/>
    </font>
    <font>
      <b/>
      <sz val="10"/>
      <color indexed="63"/>
      <name val="Frutiger 45 Light"/>
      <family val="2"/>
    </font>
    <font>
      <b/>
      <sz val="18"/>
      <color indexed="62"/>
      <name val="Cambria"/>
      <family val="2"/>
    </font>
    <font>
      <b/>
      <sz val="10"/>
      <color indexed="8"/>
      <name val="Frutiger 45 Light"/>
      <family val="2"/>
    </font>
    <font>
      <sz val="10"/>
      <color indexed="10"/>
      <name val="Frutiger 45 Light"/>
      <family val="2"/>
    </font>
    <font>
      <b/>
      <sz val="11"/>
      <color indexed="9"/>
      <name val="Calibri"/>
      <family val="2"/>
    </font>
    <font>
      <u/>
      <sz val="11"/>
      <color indexed="12"/>
      <name val="Calibri"/>
      <family val="2"/>
    </font>
    <font>
      <sz val="9"/>
      <color theme="1"/>
      <name val="Frutiger 45 Light"/>
      <family val="2"/>
    </font>
    <font>
      <sz val="11"/>
      <name val="Calibri"/>
      <family val="2"/>
    </font>
    <font>
      <sz val="9"/>
      <color indexed="8"/>
      <name val="Frutiger 45 Light"/>
      <family val="2"/>
    </font>
    <font>
      <u/>
      <sz val="9"/>
      <color indexed="12"/>
      <name val="Calibri"/>
      <family val="2"/>
    </font>
    <font>
      <sz val="10"/>
      <color theme="0"/>
      <name val="Frutiger 45 Light"/>
      <family val="2"/>
    </font>
    <font>
      <u/>
      <sz val="11"/>
      <color theme="10"/>
      <name val="Frutiger 55 Roman"/>
      <family val="2"/>
      <scheme val="minor"/>
    </font>
    <font>
      <sz val="11"/>
      <color indexed="8"/>
      <name val="Frutiger 55 Roman"/>
      <family val="2"/>
      <scheme val="minor"/>
    </font>
    <font>
      <sz val="10"/>
      <color indexed="8"/>
      <name val="Calibri"/>
      <family val="2"/>
    </font>
    <font>
      <sz val="9"/>
      <color indexed="8"/>
      <name val="Calibri"/>
      <family val="2"/>
    </font>
    <font>
      <sz val="10.5"/>
      <color theme="3"/>
      <name val="Frutiger 45 Light"/>
      <family val="2"/>
    </font>
    <font>
      <sz val="10.5"/>
      <color rgb="FF000000"/>
      <name val="Frutiger 45 Light"/>
      <family val="2"/>
    </font>
    <font>
      <sz val="10"/>
      <color rgb="FF000000"/>
      <name val="Calibri"/>
      <family val="2"/>
    </font>
    <font>
      <sz val="10.5"/>
      <color rgb="FFE60000"/>
      <name val="Frutiger 45 Light"/>
      <family val="2"/>
    </font>
    <font>
      <sz val="10.5"/>
      <color rgb="FFFFFFFF"/>
      <name val="Frutiger 45 Light"/>
      <family val="2"/>
    </font>
    <font>
      <b/>
      <sz val="14"/>
      <color rgb="FF000000"/>
      <name val="Trebuchet MS"/>
      <family val="2"/>
    </font>
    <font>
      <sz val="8"/>
      <color rgb="FF000000"/>
      <name val="Frutiger 45 Light"/>
      <family val="2"/>
    </font>
    <font>
      <b/>
      <sz val="10"/>
      <color rgb="FF000000"/>
      <name val="Frutiger 45 Light"/>
      <family val="2"/>
    </font>
    <font>
      <sz val="10"/>
      <color rgb="FFFFFFFF"/>
      <name val="Frutiger 45 Light"/>
      <family val="2"/>
    </font>
    <font>
      <sz val="10"/>
      <color rgb="FF000000"/>
      <name val="Frutiger 45 Light"/>
      <family val="2"/>
    </font>
    <font>
      <sz val="9"/>
      <color rgb="FF000000"/>
      <name val="Frutiger 45 Light"/>
      <family val="2"/>
    </font>
    <font>
      <b/>
      <sz val="18"/>
      <color rgb="FF000000"/>
      <name val="Calibri"/>
      <family val="2"/>
    </font>
    <font>
      <b/>
      <sz val="10"/>
      <color rgb="FF000000"/>
      <name val="Calibri"/>
      <family val="2"/>
    </font>
    <font>
      <b/>
      <sz val="11"/>
      <color rgb="FF000000"/>
      <name val="Calibri"/>
      <family val="2"/>
    </font>
    <font>
      <sz val="9"/>
      <color rgb="FF000000"/>
      <name val="Calibri"/>
      <family val="2"/>
    </font>
    <font>
      <b/>
      <sz val="9"/>
      <color rgb="FF000000"/>
      <name val="Calibri"/>
      <family val="2"/>
    </font>
    <font>
      <b/>
      <u/>
      <sz val="10"/>
      <color rgb="FF000000"/>
      <name val="Calibri"/>
      <family val="2"/>
    </font>
    <font>
      <u/>
      <sz val="11"/>
      <color rgb="FF0000FF"/>
      <name val="Calibri"/>
      <family val="2"/>
    </font>
    <font>
      <sz val="7"/>
      <color rgb="FF000000"/>
      <name val="Calibri"/>
      <family val="2"/>
    </font>
    <font>
      <u/>
      <sz val="10.5"/>
      <name val="Frutiger 45 Light"/>
      <family val="2"/>
    </font>
    <font>
      <sz val="10"/>
      <color theme="1"/>
      <name val="Tahoma"/>
      <family val="2"/>
    </font>
    <font>
      <sz val="10"/>
      <color theme="1"/>
      <name val="Arial"/>
      <family val="2"/>
    </font>
    <font>
      <u/>
      <sz val="10"/>
      <color theme="10"/>
      <name val="Arial"/>
      <family val="2"/>
    </font>
    <font>
      <u/>
      <sz val="10"/>
      <color indexed="12"/>
      <name val="Arial"/>
      <family val="2"/>
    </font>
  </fonts>
  <fills count="6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6"/>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rgb="FF4F81BD"/>
        <bgColor indexed="64"/>
      </patternFill>
    </fill>
    <fill>
      <patternFill patternType="solid">
        <fgColor indexed="22"/>
        <bgColor indexed="64"/>
      </patternFill>
    </fill>
    <fill>
      <patternFill patternType="solid">
        <fgColor theme="4"/>
        <bgColor indexed="64"/>
      </patternFill>
    </fill>
    <fill>
      <patternFill patternType="solid">
        <fgColor rgb="FFFFFFFF"/>
        <bgColor indexed="64"/>
      </patternFill>
    </fill>
    <fill>
      <patternFill patternType="solid">
        <fgColor rgb="FF3692CA"/>
        <bgColor indexed="64"/>
      </patternFill>
    </fill>
    <fill>
      <patternFill patternType="solid">
        <fgColor rgb="FFD7EAF4"/>
        <bgColor indexed="64"/>
      </patternFill>
    </fill>
    <fill>
      <patternFill patternType="solid">
        <fgColor rgb="FFC0C0C0"/>
        <bgColor indexed="64"/>
      </patternFill>
    </fill>
    <fill>
      <patternFill patternType="solid">
        <fgColor rgb="FFFFC6C6"/>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tint="0.79998168889431442"/>
        <bgColor indexed="64"/>
      </patternFill>
    </fill>
  </fills>
  <borders count="5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rgb="FFFF0000"/>
      </left>
      <right/>
      <top style="thin">
        <color rgb="FF000000"/>
      </top>
      <bottom/>
      <diagonal/>
    </border>
    <border>
      <left/>
      <right/>
      <top style="thin">
        <color rgb="FF000000"/>
      </top>
      <bottom/>
      <diagonal/>
    </border>
    <border>
      <left style="thin">
        <color rgb="FFFF0000"/>
      </left>
      <right/>
      <top/>
      <bottom/>
      <diagonal/>
    </border>
    <border>
      <left style="thin">
        <color rgb="FF000000"/>
      </left>
      <right/>
      <top/>
      <bottom/>
      <diagonal/>
    </border>
    <border>
      <left style="thin">
        <color rgb="FF000000"/>
      </left>
      <right/>
      <top style="medium">
        <color rgb="FF000000"/>
      </top>
      <bottom/>
      <diagonal/>
    </border>
    <border>
      <left style="thin">
        <color rgb="FF000000"/>
      </left>
      <right/>
      <top style="thin">
        <color rgb="FF000000"/>
      </top>
      <bottom style="thin">
        <color rgb="FF000000"/>
      </bottom>
      <diagonal/>
    </border>
    <border>
      <left style="thin">
        <color rgb="FF000000"/>
      </left>
      <right/>
      <top style="dotted">
        <color rgb="FF000000"/>
      </top>
      <bottom style="dotted">
        <color rgb="FF000000"/>
      </bottom>
      <diagonal/>
    </border>
    <border>
      <left/>
      <right/>
      <top style="medium">
        <color rgb="FF000000"/>
      </top>
      <bottom/>
      <diagonal/>
    </border>
    <border>
      <left/>
      <right/>
      <top style="dotted">
        <color rgb="FF000000"/>
      </top>
      <bottom style="dotted">
        <color rgb="FF000000"/>
      </bottom>
      <diagonal/>
    </border>
    <border>
      <left style="thin">
        <color rgb="FF000000"/>
      </left>
      <right/>
      <top style="thin">
        <color rgb="FF000000"/>
      </top>
      <bottom/>
      <diagonal/>
    </border>
    <border>
      <left style="thin">
        <color rgb="FF000000"/>
      </left>
      <right/>
      <top style="dotted">
        <color rgb="FF000000"/>
      </top>
      <bottom/>
      <diagonal/>
    </border>
    <border>
      <left/>
      <right/>
      <top style="dotted">
        <color rgb="FF000000"/>
      </top>
      <bottom/>
      <diagonal/>
    </border>
    <border>
      <left/>
      <right style="thin">
        <color rgb="FF000000"/>
      </right>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969696"/>
      </left>
      <right/>
      <top style="thin">
        <color rgb="FF969696"/>
      </top>
      <bottom/>
      <diagonal/>
    </border>
    <border>
      <left/>
      <right/>
      <top style="thin">
        <color rgb="FF969696"/>
      </top>
      <bottom/>
      <diagonal/>
    </border>
    <border>
      <left style="thin">
        <color rgb="FF969696"/>
      </left>
      <right style="thin">
        <color rgb="FF000000"/>
      </right>
      <top/>
      <bottom/>
      <diagonal/>
    </border>
    <border>
      <left style="thin">
        <color rgb="FF969696"/>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bottom style="thin">
        <color indexed="64"/>
      </bottom>
      <diagonal/>
    </border>
  </borders>
  <cellStyleXfs count="18927">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35" borderId="20" applyNumberFormat="0" applyFont="0" applyAlignment="0" applyProtection="0"/>
    <xf numFmtId="0" fontId="18" fillId="0" borderId="0"/>
    <xf numFmtId="43" fontId="18" fillId="0" borderId="0" applyFont="0" applyFill="0" applyBorder="0" applyAlignment="0" applyProtection="0"/>
    <xf numFmtId="9" fontId="18" fillId="0" borderId="0" applyFont="0" applyFill="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1" fillId="41" borderId="0" applyNumberFormat="0" applyBorder="0" applyAlignment="0" applyProtection="0"/>
    <xf numFmtId="0" fontId="21" fillId="38" borderId="0" applyNumberFormat="0" applyBorder="0" applyAlignment="0" applyProtection="0"/>
    <xf numFmtId="0" fontId="21" fillId="39" borderId="0" applyNumberFormat="0" applyBorder="0" applyAlignment="0" applyProtection="0"/>
    <xf numFmtId="0" fontId="21" fillId="37" borderId="0" applyNumberFormat="0" applyBorder="0" applyAlignment="0" applyProtection="0"/>
    <xf numFmtId="0" fontId="21" fillId="41" borderId="0" applyNumberFormat="0" applyBorder="0" applyAlignment="0" applyProtection="0"/>
    <xf numFmtId="0" fontId="21" fillId="34"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3" borderId="0" applyNumberFormat="0" applyBorder="0" applyAlignment="0" applyProtection="0"/>
    <xf numFmtId="0" fontId="21" fillId="44" borderId="0" applyNumberFormat="0" applyBorder="0" applyAlignment="0" applyProtection="0"/>
    <xf numFmtId="0" fontId="21" fillId="41" borderId="0" applyNumberFormat="0" applyBorder="0" applyAlignment="0" applyProtection="0"/>
    <xf numFmtId="0" fontId="21" fillId="45" borderId="0" applyNumberFormat="0" applyBorder="0" applyAlignment="0" applyProtection="0"/>
    <xf numFmtId="0" fontId="22" fillId="46" borderId="0" applyNumberFormat="0" applyBorder="0" applyAlignment="0" applyProtection="0"/>
    <xf numFmtId="0" fontId="23" fillId="33" borderId="10" applyNumberFormat="0" applyAlignment="0" applyProtection="0"/>
    <xf numFmtId="0" fontId="24" fillId="47" borderId="11" applyNumberFormat="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19" fillId="0" borderId="0" applyFont="0" applyFill="0" applyBorder="0" applyAlignment="0" applyProtection="0"/>
    <xf numFmtId="43" fontId="25" fillId="0" borderId="0" applyFont="0" applyFill="0" applyBorder="0" applyAlignment="0" applyProtection="0"/>
    <xf numFmtId="43" fontId="19" fillId="0" borderId="0" applyFont="0" applyFill="0" applyBorder="0" applyAlignment="0" applyProtection="0"/>
    <xf numFmtId="43" fontId="25"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26" fillId="0" borderId="0" applyFont="0" applyFill="0" applyBorder="0" applyAlignment="0" applyProtection="0"/>
    <xf numFmtId="43" fontId="20"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0"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0" fontId="28" fillId="0" borderId="0" applyNumberFormat="0" applyFill="0" applyBorder="0" applyAlignment="0" applyProtection="0"/>
    <xf numFmtId="0" fontId="29" fillId="48" borderId="0" applyNumberFormat="0" applyBorder="0" applyAlignment="0" applyProtection="0"/>
    <xf numFmtId="0" fontId="30" fillId="0" borderId="12" applyNumberFormat="0" applyFill="0" applyAlignment="0" applyProtection="0"/>
    <xf numFmtId="0" fontId="31" fillId="0" borderId="13" applyNumberFormat="0" applyFill="0" applyAlignment="0" applyProtection="0"/>
    <xf numFmtId="0" fontId="32" fillId="0" borderId="14" applyNumberFormat="0" applyFill="0" applyAlignment="0" applyProtection="0"/>
    <xf numFmtId="0" fontId="32" fillId="0" borderId="0" applyNumberFormat="0" applyFill="0" applyBorder="0" applyAlignment="0" applyProtection="0"/>
    <xf numFmtId="0" fontId="33"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34" fillId="0" borderId="0" applyNumberFormat="0" applyFill="0" applyBorder="0" applyAlignment="0" applyProtection="0"/>
    <xf numFmtId="0" fontId="35" fillId="0" borderId="0" applyNumberFormat="0" applyFill="0" applyBorder="0" applyAlignment="0" applyProtection="0"/>
    <xf numFmtId="0" fontId="36" fillId="34" borderId="10" applyNumberFormat="0" applyAlignment="0" applyProtection="0"/>
    <xf numFmtId="0" fontId="37" fillId="0" borderId="15" applyNumberFormat="0" applyFill="0" applyAlignment="0" applyProtection="0"/>
    <xf numFmtId="0" fontId="38" fillId="39"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39" fillId="0" borderId="0"/>
    <xf numFmtId="0" fontId="39"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 fillId="0" borderId="0"/>
    <xf numFmtId="0" fontId="2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 fillId="0" borderId="0"/>
    <xf numFmtId="0" fontId="1" fillId="0" borderId="0"/>
    <xf numFmtId="0" fontId="1" fillId="0" borderId="0"/>
    <xf numFmtId="0" fontId="20" fillId="0" borderId="0"/>
    <xf numFmtId="0" fontId="20"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 fillId="0" borderId="0"/>
    <xf numFmtId="0" fontId="25" fillId="0" borderId="0"/>
    <xf numFmtId="0" fontId="25" fillId="0" borderId="0"/>
    <xf numFmtId="0" fontId="25" fillId="0" borderId="0"/>
    <xf numFmtId="0" fontId="19" fillId="0" borderId="0"/>
    <xf numFmtId="0" fontId="18" fillId="0" borderId="0"/>
    <xf numFmtId="0" fontId="25" fillId="0" borderId="0"/>
    <xf numFmtId="0" fontId="25" fillId="0" borderId="0"/>
    <xf numFmtId="0" fontId="25" fillId="0" borderId="0"/>
    <xf numFmtId="0" fontId="19" fillId="0" borderId="0"/>
    <xf numFmtId="0" fontId="20" fillId="0" borderId="0"/>
    <xf numFmtId="0" fontId="18" fillId="0" borderId="0"/>
    <xf numFmtId="0" fontId="18"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18" fillId="0" borderId="0" applyFont="0" applyFill="0" applyBorder="0" applyAlignment="0" applyProtection="0"/>
    <xf numFmtId="0" fontId="41" fillId="0" borderId="0" applyNumberFormat="0" applyFill="0" applyBorder="0" applyAlignment="0" applyProtection="0"/>
    <xf numFmtId="0" fontId="42" fillId="0" borderId="18" applyNumberFormat="0" applyFill="0" applyAlignment="0" applyProtection="0"/>
    <xf numFmtId="0" fontId="43"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44" fillId="49" borderId="0"/>
    <xf numFmtId="0" fontId="26" fillId="0" borderId="0"/>
    <xf numFmtId="9" fontId="26" fillId="0" borderId="0" applyFont="0" applyFill="0" applyBorder="0" applyAlignment="0" applyProtection="0"/>
    <xf numFmtId="0" fontId="36" fillId="34" borderId="10" applyNumberFormat="0" applyAlignment="0" applyProtection="0"/>
    <xf numFmtId="0" fontId="23" fillId="33" borderId="10" applyNumberFormat="0" applyAlignment="0" applyProtection="0"/>
    <xf numFmtId="43" fontId="26" fillId="0" borderId="0" applyFont="0" applyFill="0" applyBorder="0" applyAlignment="0" applyProtection="0"/>
    <xf numFmtId="0" fontId="23" fillId="33" borderId="10" applyNumberFormat="0" applyAlignment="0" applyProtection="0"/>
    <xf numFmtId="0" fontId="36" fillId="34" borderId="10"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47" fillId="0" borderId="0"/>
    <xf numFmtId="0" fontId="45" fillId="0" borderId="0" applyNumberFormat="0" applyFill="0" applyBorder="0" applyAlignment="0" applyProtection="0"/>
    <xf numFmtId="0" fontId="23" fillId="33" borderId="10" applyNumberFormat="0" applyAlignment="0" applyProtection="0"/>
    <xf numFmtId="0" fontId="36" fillId="34" borderId="10" applyNumberFormat="0" applyAlignment="0" applyProtection="0"/>
    <xf numFmtId="0" fontId="36" fillId="34" borderId="10" applyNumberFormat="0" applyAlignment="0" applyProtection="0"/>
    <xf numFmtId="0" fontId="23" fillId="33" borderId="10" applyNumberFormat="0" applyAlignment="0" applyProtection="0"/>
    <xf numFmtId="0" fontId="40" fillId="33" borderId="17"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52" fillId="0" borderId="0"/>
    <xf numFmtId="0" fontId="23" fillId="33" borderId="10" applyNumberFormat="0" applyAlignment="0" applyProtection="0"/>
    <xf numFmtId="0" fontId="42" fillId="0" borderId="18" applyNumberFormat="0" applyFill="0" applyAlignment="0" applyProtection="0"/>
    <xf numFmtId="0" fontId="40" fillId="33" borderId="17" applyNumberFormat="0" applyAlignment="0" applyProtection="0"/>
    <xf numFmtId="0" fontId="23" fillId="33" borderId="10" applyNumberFormat="0" applyAlignment="0" applyProtection="0"/>
    <xf numFmtId="0" fontId="40" fillId="33" borderId="17"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36" fillId="34" borderId="10" applyNumberFormat="0" applyAlignment="0" applyProtection="0"/>
    <xf numFmtId="0" fontId="42" fillId="0" borderId="18" applyNumberFormat="0" applyFill="0" applyAlignment="0" applyProtection="0"/>
    <xf numFmtId="0" fontId="36" fillId="34" borderId="10" applyNumberFormat="0" applyAlignment="0" applyProtection="0"/>
    <xf numFmtId="0" fontId="39" fillId="0" borderId="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4" borderId="0" applyNumberFormat="0" applyBorder="0" applyAlignment="0" applyProtection="0"/>
    <xf numFmtId="0" fontId="26" fillId="14" borderId="0" applyNumberFormat="0" applyBorder="0" applyAlignment="0" applyProtection="0"/>
    <xf numFmtId="0" fontId="26" fillId="14" borderId="0" applyNumberFormat="0" applyBorder="0" applyAlignment="0" applyProtection="0"/>
    <xf numFmtId="0" fontId="26" fillId="14" borderId="0" applyNumberFormat="0" applyBorder="0" applyAlignment="0" applyProtection="0"/>
    <xf numFmtId="0" fontId="26" fillId="18" borderId="0" applyNumberFormat="0" applyBorder="0" applyAlignment="0" applyProtection="0"/>
    <xf numFmtId="0" fontId="26" fillId="18" borderId="0" applyNumberFormat="0" applyBorder="0" applyAlignment="0" applyProtection="0"/>
    <xf numFmtId="0" fontId="26" fillId="18" borderId="0" applyNumberFormat="0" applyBorder="0" applyAlignment="0" applyProtection="0"/>
    <xf numFmtId="0" fontId="26" fillId="18"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11" borderId="0" applyNumberFormat="0" applyBorder="0" applyAlignment="0" applyProtection="0"/>
    <xf numFmtId="0" fontId="26" fillId="15"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19" borderId="0" applyNumberFormat="0" applyBorder="0" applyAlignment="0" applyProtection="0"/>
    <xf numFmtId="0" fontId="26" fillId="23" borderId="0" applyNumberFormat="0" applyBorder="0" applyAlignment="0" applyProtection="0"/>
    <xf numFmtId="0" fontId="26" fillId="27" borderId="0" applyNumberFormat="0" applyBorder="0" applyAlignment="0" applyProtection="0"/>
    <xf numFmtId="0" fontId="26" fillId="31" borderId="0" applyNumberFormat="0" applyBorder="0" applyAlignment="0" applyProtection="0"/>
    <xf numFmtId="0" fontId="50" fillId="12" borderId="0" applyNumberFormat="0" applyBorder="0" applyAlignment="0" applyProtection="0"/>
    <xf numFmtId="0" fontId="50" fillId="16" borderId="0" applyNumberFormat="0" applyBorder="0" applyAlignment="0" applyProtection="0"/>
    <xf numFmtId="0" fontId="50" fillId="20" borderId="0" applyNumberFormat="0" applyBorder="0" applyAlignment="0" applyProtection="0"/>
    <xf numFmtId="0" fontId="50" fillId="20" borderId="0" applyNumberFormat="0" applyBorder="0" applyAlignment="0" applyProtection="0"/>
    <xf numFmtId="0" fontId="50" fillId="20" borderId="0" applyNumberFormat="0" applyBorder="0" applyAlignment="0" applyProtection="0"/>
    <xf numFmtId="0" fontId="50" fillId="20" borderId="0" applyNumberFormat="0" applyBorder="0" applyAlignment="0" applyProtection="0"/>
    <xf numFmtId="0" fontId="50" fillId="24" borderId="0" applyNumberFormat="0" applyBorder="0" applyAlignment="0" applyProtection="0"/>
    <xf numFmtId="0" fontId="50" fillId="24" borderId="0" applyNumberFormat="0" applyBorder="0" applyAlignment="0" applyProtection="0"/>
    <xf numFmtId="0" fontId="50" fillId="24" borderId="0" applyNumberFormat="0" applyBorder="0" applyAlignment="0" applyProtection="0"/>
    <xf numFmtId="0" fontId="50" fillId="24" borderId="0" applyNumberFormat="0" applyBorder="0" applyAlignment="0" applyProtection="0"/>
    <xf numFmtId="0" fontId="50" fillId="28" borderId="0" applyNumberFormat="0" applyBorder="0" applyAlignment="0" applyProtection="0"/>
    <xf numFmtId="0" fontId="50" fillId="32" borderId="0" applyNumberFormat="0" applyBorder="0" applyAlignment="0" applyProtection="0"/>
    <xf numFmtId="0" fontId="50" fillId="32" borderId="0" applyNumberFormat="0" applyBorder="0" applyAlignment="0" applyProtection="0"/>
    <xf numFmtId="0" fontId="50" fillId="32" borderId="0" applyNumberFormat="0" applyBorder="0" applyAlignment="0" applyProtection="0"/>
    <xf numFmtId="0" fontId="50" fillId="32" borderId="0" applyNumberFormat="0" applyBorder="0" applyAlignment="0" applyProtection="0"/>
    <xf numFmtId="0" fontId="50" fillId="9" borderId="0" applyNumberFormat="0" applyBorder="0" applyAlignment="0" applyProtection="0"/>
    <xf numFmtId="0" fontId="50" fillId="13" borderId="0" applyNumberFormat="0" applyBorder="0" applyAlignment="0" applyProtection="0"/>
    <xf numFmtId="0" fontId="50" fillId="17" borderId="0" applyNumberFormat="0" applyBorder="0" applyAlignment="0" applyProtection="0"/>
    <xf numFmtId="0" fontId="50" fillId="21" borderId="0" applyNumberFormat="0" applyBorder="0" applyAlignment="0" applyProtection="0"/>
    <xf numFmtId="0" fontId="50" fillId="25" borderId="0" applyNumberFormat="0" applyBorder="0" applyAlignment="0" applyProtection="0"/>
    <xf numFmtId="0" fontId="50" fillId="29" borderId="0" applyNumberFormat="0" applyBorder="0" applyAlignment="0" applyProtection="0"/>
    <xf numFmtId="43" fontId="39"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39" fillId="0" borderId="0" applyFon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33"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9" fillId="0" borderId="0" applyNumberFormat="0" applyFill="0" applyBorder="0" applyAlignment="0" applyProtection="0">
      <alignment vertical="top"/>
      <protection locked="0"/>
    </xf>
    <xf numFmtId="0" fontId="39" fillId="0" borderId="0"/>
    <xf numFmtId="0" fontId="19" fillId="0" borderId="0"/>
    <xf numFmtId="0" fontId="26" fillId="0" borderId="0"/>
    <xf numFmtId="0" fontId="18" fillId="0" borderId="0"/>
    <xf numFmtId="0" fontId="18" fillId="0" borderId="0"/>
    <xf numFmtId="0" fontId="18" fillId="0" borderId="0"/>
    <xf numFmtId="0" fontId="26" fillId="0" borderId="0"/>
    <xf numFmtId="0" fontId="18" fillId="0" borderId="0"/>
    <xf numFmtId="0" fontId="26" fillId="0" borderId="0"/>
    <xf numFmtId="0" fontId="26" fillId="0" borderId="0"/>
    <xf numFmtId="0" fontId="26" fillId="0" borderId="0"/>
    <xf numFmtId="0" fontId="19" fillId="0" borderId="0"/>
    <xf numFmtId="0" fontId="19" fillId="0" borderId="0"/>
    <xf numFmtId="0" fontId="19"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8" fillId="0" borderId="0"/>
    <xf numFmtId="0" fontId="18" fillId="0" borderId="0"/>
    <xf numFmtId="0" fontId="18" fillId="0" borderId="0"/>
    <xf numFmtId="0" fontId="18" fillId="0" borderId="0"/>
    <xf numFmtId="0" fontId="18" fillId="0" borderId="0"/>
    <xf numFmtId="0" fontId="26" fillId="0" borderId="0"/>
    <xf numFmtId="0" fontId="18" fillId="0" borderId="0"/>
    <xf numFmtId="0" fontId="18" fillId="0" borderId="0"/>
    <xf numFmtId="0" fontId="18" fillId="0" borderId="0"/>
    <xf numFmtId="0" fontId="18" fillId="0" borderId="0"/>
    <xf numFmtId="0" fontId="18"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6" fillId="0" borderId="0"/>
    <xf numFmtId="0" fontId="18" fillId="0" borderId="0"/>
    <xf numFmtId="0" fontId="46" fillId="0" borderId="0"/>
    <xf numFmtId="0" fontId="18" fillId="0" borderId="0"/>
    <xf numFmtId="0" fontId="18" fillId="0" borderId="0"/>
    <xf numFmtId="0" fontId="18" fillId="0" borderId="0"/>
    <xf numFmtId="0" fontId="18" fillId="0" borderId="0"/>
    <xf numFmtId="0" fontId="46" fillId="0" borderId="0"/>
    <xf numFmtId="0" fontId="46" fillId="0" borderId="0"/>
    <xf numFmtId="0" fontId="46" fillId="0" borderId="0"/>
    <xf numFmtId="0" fontId="39" fillId="0" borderId="0"/>
    <xf numFmtId="0" fontId="46" fillId="0" borderId="0"/>
    <xf numFmtId="0" fontId="39" fillId="0" borderId="0"/>
    <xf numFmtId="0" fontId="46" fillId="0" borderId="0"/>
    <xf numFmtId="0" fontId="46" fillId="0" borderId="0"/>
    <xf numFmtId="0" fontId="46" fillId="0" borderId="0"/>
    <xf numFmtId="0" fontId="39" fillId="0" borderId="0"/>
    <xf numFmtId="0" fontId="39" fillId="0" borderId="0"/>
    <xf numFmtId="0" fontId="39" fillId="0" borderId="0"/>
    <xf numFmtId="0" fontId="39" fillId="0" borderId="0"/>
    <xf numFmtId="0" fontId="20" fillId="8" borderId="8" applyNumberFormat="0" applyFont="0" applyAlignment="0" applyProtection="0"/>
    <xf numFmtId="0" fontId="20" fillId="8" borderId="8" applyNumberFormat="0" applyFont="0" applyAlignment="0" applyProtection="0"/>
    <xf numFmtId="9" fontId="39"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48" fillId="0" borderId="0" applyFont="0" applyFill="0" applyBorder="0" applyAlignment="0" applyProtection="0"/>
    <xf numFmtId="9" fontId="39" fillId="0" borderId="0" applyFont="0" applyFill="0" applyBorder="0" applyAlignment="0" applyProtection="0"/>
    <xf numFmtId="0" fontId="23" fillId="33" borderId="10" applyNumberFormat="0" applyAlignment="0" applyProtection="0"/>
    <xf numFmtId="0" fontId="36" fillId="34" borderId="10"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23" fillId="33" borderId="10" applyNumberFormat="0" applyAlignment="0" applyProtection="0"/>
    <xf numFmtId="0" fontId="36" fillId="34" borderId="10"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23" fillId="33" borderId="10" applyNumberFormat="0" applyAlignment="0" applyProtection="0"/>
    <xf numFmtId="0" fontId="36" fillId="34" borderId="10" applyNumberFormat="0" applyAlignment="0" applyProtection="0"/>
    <xf numFmtId="0" fontId="36" fillId="34" borderId="10" applyNumberFormat="0" applyAlignment="0" applyProtection="0"/>
    <xf numFmtId="0" fontId="23" fillId="33" borderId="10" applyNumberFormat="0" applyAlignment="0" applyProtection="0"/>
    <xf numFmtId="0" fontId="40" fillId="33" borderId="17"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23" fillId="33" borderId="10" applyNumberFormat="0" applyAlignment="0" applyProtection="0"/>
    <xf numFmtId="0" fontId="42" fillId="0" borderId="18" applyNumberFormat="0" applyFill="0" applyAlignment="0" applyProtection="0"/>
    <xf numFmtId="0" fontId="40" fillId="33" borderId="17" applyNumberFormat="0" applyAlignment="0" applyProtection="0"/>
    <xf numFmtId="0" fontId="23" fillId="33" borderId="10" applyNumberFormat="0" applyAlignment="0" applyProtection="0"/>
    <xf numFmtId="0" fontId="40" fillId="33" borderId="17"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36" fillId="34" borderId="10" applyNumberFormat="0" applyAlignment="0" applyProtection="0"/>
    <xf numFmtId="0" fontId="42" fillId="0" borderId="18" applyNumberFormat="0" applyFill="0" applyAlignment="0" applyProtection="0"/>
    <xf numFmtId="0" fontId="36" fillId="34" borderId="10" applyNumberFormat="0" applyAlignment="0" applyProtection="0"/>
    <xf numFmtId="0" fontId="18" fillId="35" borderId="16" applyNumberFormat="0" applyFont="0" applyAlignment="0" applyProtection="0"/>
    <xf numFmtId="0" fontId="18" fillId="35" borderId="16" applyNumberFormat="0" applyFont="0" applyAlignment="0" applyProtection="0"/>
    <xf numFmtId="0" fontId="40" fillId="33" borderId="17" applyNumberFormat="0" applyAlignment="0" applyProtection="0"/>
    <xf numFmtId="0" fontId="42" fillId="0" borderId="18" applyNumberFormat="0" applyFill="0" applyAlignment="0" applyProtection="0"/>
    <xf numFmtId="0" fontId="23" fillId="33" borderId="23" applyNumberFormat="0" applyAlignment="0" applyProtection="0"/>
    <xf numFmtId="0" fontId="40" fillId="33" borderId="21" applyNumberFormat="0" applyAlignment="0" applyProtection="0"/>
    <xf numFmtId="0" fontId="40" fillId="33" borderId="21" applyNumberFormat="0" applyAlignment="0" applyProtection="0"/>
    <xf numFmtId="0" fontId="23" fillId="33" borderId="19" applyNumberFormat="0" applyAlignment="0" applyProtection="0"/>
    <xf numFmtId="0" fontId="42" fillId="0" borderId="22" applyNumberFormat="0" applyFill="0" applyAlignment="0" applyProtection="0"/>
    <xf numFmtId="0" fontId="18" fillId="35" borderId="24" applyNumberFormat="0" applyFont="0" applyAlignment="0" applyProtection="0"/>
    <xf numFmtId="0" fontId="39" fillId="0" borderId="0"/>
    <xf numFmtId="0" fontId="42" fillId="0" borderId="22" applyNumberFormat="0" applyFill="0" applyAlignment="0" applyProtection="0"/>
    <xf numFmtId="0" fontId="18" fillId="35" borderId="20" applyNumberFormat="0" applyFont="0" applyAlignment="0" applyProtection="0"/>
    <xf numFmtId="0" fontId="40" fillId="33" borderId="21" applyNumberFormat="0" applyAlignment="0" applyProtection="0"/>
    <xf numFmtId="0" fontId="42" fillId="0" borderId="22" applyNumberFormat="0" applyFill="0" applyAlignment="0" applyProtection="0"/>
    <xf numFmtId="0" fontId="18" fillId="35" borderId="20" applyNumberFormat="0" applyFont="0" applyAlignment="0" applyProtection="0"/>
    <xf numFmtId="0" fontId="40" fillId="33" borderId="21" applyNumberFormat="0" applyAlignment="0" applyProtection="0"/>
    <xf numFmtId="0" fontId="36" fillId="34" borderId="19" applyNumberFormat="0" applyAlignment="0" applyProtection="0"/>
    <xf numFmtId="0" fontId="23" fillId="33"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23" fillId="33" borderId="19" applyNumberFormat="0" applyAlignment="0" applyProtection="0"/>
    <xf numFmtId="0" fontId="40" fillId="33" borderId="21" applyNumberFormat="0" applyAlignment="0" applyProtection="0"/>
    <xf numFmtId="0" fontId="40" fillId="33" borderId="25" applyNumberFormat="0" applyAlignment="0" applyProtection="0"/>
    <xf numFmtId="0" fontId="23" fillId="33" borderId="19" applyNumberFormat="0" applyAlignment="0" applyProtection="0"/>
    <xf numFmtId="0" fontId="42" fillId="0" borderId="22" applyNumberFormat="0" applyFill="0" applyAlignment="0" applyProtection="0"/>
    <xf numFmtId="0" fontId="36" fillId="34" borderId="19" applyNumberFormat="0" applyAlignment="0" applyProtection="0"/>
    <xf numFmtId="0" fontId="23" fillId="33" borderId="19" applyNumberFormat="0" applyAlignment="0" applyProtection="0"/>
    <xf numFmtId="0" fontId="23" fillId="33" borderId="19" applyNumberFormat="0" applyAlignment="0" applyProtection="0"/>
    <xf numFmtId="0" fontId="42" fillId="0" borderId="22" applyNumberFormat="0" applyFill="0" applyAlignment="0" applyProtection="0"/>
    <xf numFmtId="0" fontId="36" fillId="34" borderId="19" applyNumberFormat="0" applyAlignment="0" applyProtection="0"/>
    <xf numFmtId="0" fontId="18" fillId="35" borderId="20" applyNumberFormat="0" applyFont="0" applyAlignment="0" applyProtection="0"/>
    <xf numFmtId="0" fontId="18" fillId="35" borderId="24"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25" fillId="0" borderId="0"/>
    <xf numFmtId="0" fontId="18" fillId="35" borderId="20" applyNumberFormat="0" applyFont="0" applyAlignment="0" applyProtection="0"/>
    <xf numFmtId="0" fontId="40" fillId="33" borderId="21" applyNumberFormat="0" applyAlignment="0" applyProtection="0"/>
    <xf numFmtId="0" fontId="36" fillId="34" borderId="19" applyNumberFormat="0" applyAlignment="0" applyProtection="0"/>
    <xf numFmtId="0" fontId="23" fillId="33" borderId="19" applyNumberFormat="0" applyAlignment="0" applyProtection="0"/>
    <xf numFmtId="0" fontId="42" fillId="0" borderId="22" applyNumberFormat="0" applyFill="0" applyAlignment="0" applyProtection="0"/>
    <xf numFmtId="0" fontId="40" fillId="33" borderId="21" applyNumberFormat="0" applyAlignment="0" applyProtection="0"/>
    <xf numFmtId="0" fontId="40" fillId="33" borderId="21" applyNumberFormat="0" applyAlignment="0" applyProtection="0"/>
    <xf numFmtId="0" fontId="36" fillId="34" borderId="19" applyNumberFormat="0" applyAlignment="0" applyProtection="0"/>
    <xf numFmtId="0" fontId="18" fillId="35" borderId="20" applyNumberFormat="0" applyFont="0" applyAlignment="0" applyProtection="0"/>
    <xf numFmtId="0" fontId="42" fillId="0" borderId="22" applyNumberFormat="0" applyFill="0" applyAlignment="0" applyProtection="0"/>
    <xf numFmtId="0" fontId="23" fillId="33" borderId="19" applyNumberFormat="0" applyAlignment="0" applyProtection="0"/>
    <xf numFmtId="0" fontId="36" fillId="34" borderId="19" applyNumberFormat="0" applyAlignment="0" applyProtection="0"/>
    <xf numFmtId="0" fontId="23" fillId="33" borderId="19" applyNumberFormat="0" applyAlignment="0" applyProtection="0"/>
    <xf numFmtId="0" fontId="42" fillId="0" borderId="22" applyNumberFormat="0" applyFill="0" applyAlignment="0" applyProtection="0"/>
    <xf numFmtId="0" fontId="42" fillId="0" borderId="22" applyNumberFormat="0" applyFill="0" applyAlignment="0" applyProtection="0"/>
    <xf numFmtId="0" fontId="18" fillId="35" borderId="24" applyNumberFormat="0" applyFont="0" applyAlignment="0" applyProtection="0"/>
    <xf numFmtId="0" fontId="36" fillId="34" borderId="19" applyNumberFormat="0" applyAlignment="0" applyProtection="0"/>
    <xf numFmtId="0" fontId="36" fillId="34" borderId="23" applyNumberFormat="0" applyAlignment="0" applyProtection="0"/>
    <xf numFmtId="0" fontId="40" fillId="33" borderId="21" applyNumberFormat="0" applyAlignment="0" applyProtection="0"/>
    <xf numFmtId="0" fontId="40" fillId="33" borderId="21" applyNumberFormat="0" applyAlignment="0" applyProtection="0"/>
    <xf numFmtId="0" fontId="42" fillId="0" borderId="22" applyNumberFormat="0" applyFill="0" applyAlignment="0" applyProtection="0"/>
    <xf numFmtId="0" fontId="23" fillId="33" borderId="19" applyNumberFormat="0" applyAlignment="0" applyProtection="0"/>
    <xf numFmtId="0" fontId="42" fillId="0" borderId="26" applyNumberFormat="0" applyFill="0" applyAlignment="0" applyProtection="0"/>
    <xf numFmtId="0" fontId="42" fillId="0" borderId="22" applyNumberFormat="0" applyFill="0" applyAlignment="0" applyProtection="0"/>
    <xf numFmtId="0" fontId="42" fillId="0" borderId="22" applyNumberFormat="0" applyFill="0" applyAlignment="0" applyProtection="0"/>
    <xf numFmtId="0" fontId="18" fillId="35" borderId="20" applyNumberFormat="0" applyFont="0" applyAlignment="0" applyProtection="0"/>
    <xf numFmtId="0" fontId="40" fillId="33" borderId="21"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40" fillId="33" borderId="21" applyNumberFormat="0" applyAlignment="0" applyProtection="0"/>
    <xf numFmtId="0" fontId="18" fillId="35" borderId="20" applyNumberFormat="0" applyFon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18" fillId="35" borderId="24" applyNumberFormat="0" applyFont="0" applyAlignment="0" applyProtection="0"/>
    <xf numFmtId="0" fontId="40" fillId="33" borderId="25" applyNumberFormat="0" applyAlignment="0" applyProtection="0"/>
    <xf numFmtId="0" fontId="42" fillId="0" borderId="26" applyNumberFormat="0" applyFill="0" applyAlignment="0" applyProtection="0"/>
    <xf numFmtId="0" fontId="18" fillId="35" borderId="24" applyNumberFormat="0" applyFon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18" fillId="35" borderId="24" applyNumberFormat="0" applyFon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18" fillId="35" borderId="24" applyNumberFormat="0" applyFont="0" applyAlignment="0" applyProtection="0"/>
    <xf numFmtId="0" fontId="40" fillId="33" borderId="25"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18" fillId="35" borderId="24"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26" fillId="0" borderId="0"/>
    <xf numFmtId="43" fontId="26" fillId="0" borderId="0" applyFont="0" applyFill="0" applyBorder="0" applyAlignment="0" applyProtection="0"/>
    <xf numFmtId="9" fontId="26" fillId="0" borderId="0" applyFont="0" applyFill="0" applyBorder="0" applyAlignment="0" applyProtection="0"/>
    <xf numFmtId="44" fontId="26" fillId="0" borderId="0" applyFont="0" applyFill="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0" fontId="1" fillId="0" borderId="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26" fillId="0" borderId="0"/>
    <xf numFmtId="43" fontId="26" fillId="0" borderId="0" applyFont="0" applyFill="0" applyBorder="0" applyAlignment="0" applyProtection="0"/>
    <xf numFmtId="0" fontId="26" fillId="0" borderId="0"/>
    <xf numFmtId="43" fontId="26" fillId="0" borderId="0" applyFont="0" applyFill="0" applyBorder="0" applyAlignment="0" applyProtection="0"/>
    <xf numFmtId="9" fontId="26" fillId="0" borderId="0" applyFont="0" applyFill="0" applyBorder="0" applyAlignment="0" applyProtection="0"/>
    <xf numFmtId="44" fontId="26"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6" fillId="0" borderId="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6" fillId="0" borderId="0" applyFont="0" applyFill="0" applyBorder="0" applyAlignment="0" applyProtection="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3" fontId="26" fillId="0" borderId="0" applyFont="0" applyFill="0" applyBorder="0" applyAlignment="0" applyProtection="0"/>
    <xf numFmtId="0" fontId="26" fillId="0" borderId="0"/>
    <xf numFmtId="0" fontId="1" fillId="0" borderId="0"/>
    <xf numFmtId="9"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0" fontId="1" fillId="0" borderId="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6" fillId="0" borderId="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23" fillId="33" borderId="19" applyNumberFormat="0" applyAlignment="0" applyProtection="0"/>
    <xf numFmtId="0" fontId="23" fillId="33" borderId="19" applyNumberForma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36" fillId="34" borderId="19" applyNumberFormat="0" applyAlignment="0" applyProtection="0"/>
    <xf numFmtId="0" fontId="42" fillId="0" borderId="26" applyNumberFormat="0" applyFill="0" applyAlignment="0" applyProtection="0"/>
    <xf numFmtId="0" fontId="23" fillId="33" borderId="19"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19" applyNumberFormat="0" applyAlignment="0" applyProtection="0"/>
    <xf numFmtId="0" fontId="23" fillId="33" borderId="19" applyNumberForma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23" fillId="33" borderId="19" applyNumberFormat="0" applyAlignment="0" applyProtection="0"/>
    <xf numFmtId="0" fontId="36" fillId="34" borderId="19"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19" applyNumberFormat="0" applyAlignment="0" applyProtection="0"/>
    <xf numFmtId="0" fontId="36" fillId="34" borderId="19" applyNumberFormat="0" applyAlignment="0" applyProtection="0"/>
    <xf numFmtId="0" fontId="36" fillId="34" borderId="19" applyNumberFormat="0" applyAlignment="0" applyProtection="0"/>
    <xf numFmtId="0" fontId="23" fillId="33" borderId="19"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19"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19" applyNumberFormat="0" applyAlignment="0" applyProtection="0"/>
    <xf numFmtId="0" fontId="40" fillId="33" borderId="25" applyNumberFormat="0" applyAlignment="0" applyProtection="0"/>
    <xf numFmtId="0" fontId="36" fillId="34" borderId="19" applyNumberFormat="0" applyAlignment="0" applyProtection="0"/>
    <xf numFmtId="0" fontId="42" fillId="0" borderId="26" applyNumberFormat="0" applyFill="0" applyAlignment="0" applyProtection="0"/>
    <xf numFmtId="0" fontId="36" fillId="34" borderId="19" applyNumberFormat="0" applyAlignment="0" applyProtection="0"/>
    <xf numFmtId="0" fontId="23" fillId="33" borderId="19" applyNumberFormat="0" applyAlignment="0" applyProtection="0"/>
    <xf numFmtId="0" fontId="36" fillId="34" borderId="19"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19" applyNumberFormat="0" applyAlignment="0" applyProtection="0"/>
    <xf numFmtId="0" fontId="36" fillId="34" borderId="19"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19" applyNumberFormat="0" applyAlignment="0" applyProtection="0"/>
    <xf numFmtId="0" fontId="36" fillId="34" borderId="19" applyNumberFormat="0" applyAlignment="0" applyProtection="0"/>
    <xf numFmtId="0" fontId="36" fillId="34" borderId="19" applyNumberFormat="0" applyAlignment="0" applyProtection="0"/>
    <xf numFmtId="0" fontId="23" fillId="33" borderId="19"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19"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19" applyNumberFormat="0" applyAlignment="0" applyProtection="0"/>
    <xf numFmtId="0" fontId="40" fillId="33" borderId="25" applyNumberFormat="0" applyAlignment="0" applyProtection="0"/>
    <xf numFmtId="0" fontId="36" fillId="34" borderId="19" applyNumberFormat="0" applyAlignment="0" applyProtection="0"/>
    <xf numFmtId="0" fontId="42" fillId="0" borderId="26" applyNumberFormat="0" applyFill="0" applyAlignment="0" applyProtection="0"/>
    <xf numFmtId="0" fontId="36" fillId="34"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36" fillId="34"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23" fillId="33" borderId="19" applyNumberFormat="0" applyAlignment="0" applyProtection="0"/>
    <xf numFmtId="0" fontId="23" fillId="33" borderId="19" applyNumberFormat="0" applyAlignment="0" applyProtection="0"/>
    <xf numFmtId="0" fontId="36" fillId="34" borderId="19" applyNumberFormat="0" applyAlignment="0" applyProtection="0"/>
    <xf numFmtId="0" fontId="36" fillId="34" borderId="19" applyNumberFormat="0" applyAlignment="0" applyProtection="0"/>
    <xf numFmtId="0" fontId="23" fillId="33" borderId="19" applyNumberFormat="0" applyAlignment="0" applyProtection="0"/>
    <xf numFmtId="0" fontId="23" fillId="33"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18" fillId="35" borderId="20" applyNumberFormat="0" applyFont="0" applyAlignment="0" applyProtection="0"/>
    <xf numFmtId="0" fontId="23" fillId="33"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18" fillId="35" borderId="20" applyNumberFormat="0" applyFont="0" applyAlignment="0" applyProtection="0"/>
    <xf numFmtId="0" fontId="36" fillId="34" borderId="19" applyNumberFormat="0" applyAlignment="0" applyProtection="0"/>
    <xf numFmtId="0" fontId="23" fillId="33" borderId="19"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23" fillId="33"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18" fillId="35" borderId="24" applyNumberFormat="0" applyFont="0" applyAlignment="0" applyProtection="0"/>
    <xf numFmtId="0" fontId="23" fillId="33"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52" fillId="0" borderId="0"/>
    <xf numFmtId="0" fontId="39" fillId="0" borderId="0"/>
    <xf numFmtId="0" fontId="39" fillId="0" borderId="0"/>
    <xf numFmtId="0" fontId="47" fillId="0" borderId="0"/>
    <xf numFmtId="9" fontId="52" fillId="0" borderId="0" applyFont="0" applyFill="0" applyBorder="0" applyAlignment="0" applyProtection="0"/>
    <xf numFmtId="44" fontId="52"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39"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40" fillId="33" borderId="25"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42" fillId="0" borderId="26" applyNumberFormat="0" applyFill="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47" fillId="0" borderId="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40" fillId="33" borderId="25" applyNumberFormat="0" applyAlignment="0" applyProtection="0"/>
    <xf numFmtId="0" fontId="47" fillId="0" borderId="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0" fillId="33" borderId="25"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40" fillId="33" borderId="25" applyNumberFormat="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6" fillId="34" borderId="23" applyNumberFormat="0" applyAlignment="0" applyProtection="0"/>
    <xf numFmtId="0" fontId="39" fillId="0" borderId="0">
      <alignment horizontal="left" wrapText="1"/>
    </xf>
    <xf numFmtId="0" fontId="39" fillId="0" borderId="0">
      <alignment horizontal="left" wrapText="1"/>
    </xf>
    <xf numFmtId="0" fontId="39" fillId="0" borderId="0">
      <alignment horizontal="left" wrapText="1"/>
    </xf>
    <xf numFmtId="0" fontId="39" fillId="0" borderId="0">
      <alignment horizontal="left" wrapText="1"/>
    </xf>
    <xf numFmtId="0" fontId="39" fillId="0" borderId="0">
      <alignment horizontal="left" wrapText="1"/>
    </xf>
    <xf numFmtId="0" fontId="20" fillId="0" borderId="0"/>
    <xf numFmtId="0" fontId="75" fillId="0" borderId="0"/>
    <xf numFmtId="0" fontId="19" fillId="0" borderId="0"/>
    <xf numFmtId="0" fontId="20" fillId="0" borderId="0"/>
    <xf numFmtId="0" fontId="39" fillId="0" borderId="0">
      <alignment horizontal="left" wrapText="1"/>
    </xf>
    <xf numFmtId="0" fontId="25" fillId="0" borderId="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18" fillId="35" borderId="24" applyNumberFormat="0" applyFon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0" fontId="40" fillId="33" borderId="25" applyNumberFormat="0" applyAlignment="0" applyProtection="0"/>
    <xf numFmtId="9" fontId="39" fillId="0" borderId="0" applyFont="0" applyFill="0" applyBorder="0" applyAlignment="0" applyProtection="0"/>
    <xf numFmtId="9" fontId="39" fillId="0" borderId="0" applyFont="0" applyFill="0" applyBorder="0" applyAlignment="0" applyProtection="0"/>
    <xf numFmtId="9" fontId="26" fillId="0" borderId="0" applyFont="0" applyFill="0" applyBorder="0" applyAlignment="0" applyProtection="0"/>
    <xf numFmtId="9" fontId="39" fillId="0" borderId="0" applyFont="0" applyFill="0" applyBorder="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42" fillId="0" borderId="26" applyNumberFormat="0" applyFill="0" applyAlignment="0" applyProtection="0"/>
    <xf numFmtId="0" fontId="76" fillId="0" borderId="0"/>
    <xf numFmtId="0" fontId="42" fillId="0" borderId="26" applyNumberFormat="0" applyFill="0" applyAlignment="0" applyProtection="0"/>
    <xf numFmtId="0" fontId="36" fillId="34" borderId="23" applyNumberFormat="0" applyAlignment="0" applyProtection="0"/>
    <xf numFmtId="0" fontId="36" fillId="34" borderId="23" applyNumberFormat="0" applyAlignment="0" applyProtection="0"/>
    <xf numFmtId="0" fontId="23" fillId="33" borderId="23" applyNumberFormat="0" applyAlignment="0" applyProtection="0"/>
    <xf numFmtId="0" fontId="42" fillId="0" borderId="26" applyNumberFormat="0" applyFill="0" applyAlignment="0" applyProtection="0"/>
    <xf numFmtId="0" fontId="23" fillId="33" borderId="23" applyNumberFormat="0" applyAlignment="0" applyProtection="0"/>
    <xf numFmtId="0" fontId="23" fillId="33" borderId="23" applyNumberFormat="0" applyAlignment="0" applyProtection="0"/>
    <xf numFmtId="0" fontId="40" fillId="33" borderId="25" applyNumberFormat="0" applyAlignment="0" applyProtection="0"/>
    <xf numFmtId="0" fontId="23" fillId="33" borderId="23" applyNumberFormat="0" applyAlignment="0" applyProtection="0"/>
    <xf numFmtId="0" fontId="23" fillId="33" borderId="23" applyNumberFormat="0" applyAlignment="0" applyProtection="0"/>
    <xf numFmtId="0" fontId="36" fillId="34" borderId="23" applyNumberFormat="0" applyAlignment="0" applyProtection="0"/>
    <xf numFmtId="0" fontId="40" fillId="33" borderId="25" applyNumberFormat="0" applyAlignment="0" applyProtection="0"/>
    <xf numFmtId="0" fontId="23" fillId="33" borderId="23" applyNumberFormat="0" applyAlignment="0" applyProtection="0"/>
    <xf numFmtId="0" fontId="42" fillId="0" borderId="26" applyNumberFormat="0" applyFill="0" applyAlignment="0" applyProtection="0"/>
    <xf numFmtId="0" fontId="40" fillId="33" borderId="25" applyNumberFormat="0" applyAlignment="0" applyProtection="0"/>
    <xf numFmtId="0" fontId="36" fillId="34" borderId="23" applyNumberFormat="0" applyAlignment="0" applyProtection="0"/>
    <xf numFmtId="0" fontId="40" fillId="33" borderId="25" applyNumberFormat="0" applyAlignment="0" applyProtection="0"/>
    <xf numFmtId="0" fontId="42" fillId="0" borderId="26" applyNumberFormat="0" applyFill="0" applyAlignment="0" applyProtection="0"/>
    <xf numFmtId="0" fontId="36" fillId="34" borderId="23" applyNumberFormat="0" applyAlignment="0" applyProtection="0"/>
    <xf numFmtId="0" fontId="23" fillId="33" borderId="23" applyNumberFormat="0" applyAlignment="0" applyProtection="0"/>
    <xf numFmtId="0" fontId="23" fillId="33" borderId="23" applyNumberFormat="0" applyAlignment="0" applyProtection="0"/>
    <xf numFmtId="9" fontId="1" fillId="0" borderId="0" applyFont="0" applyFill="0" applyBorder="0" applyAlignment="0" applyProtection="0"/>
    <xf numFmtId="0" fontId="7" fillId="3" borderId="0" applyNumberFormat="0" applyBorder="0" applyAlignment="0" applyProtection="0"/>
    <xf numFmtId="43" fontId="27" fillId="0" borderId="0" applyFont="0" applyFill="0" applyBorder="0" applyAlignment="0" applyProtection="0"/>
    <xf numFmtId="0" fontId="77" fillId="0" borderId="0" applyNumberFormat="0" applyFill="0" applyBorder="0" applyAlignment="0" applyProtection="0">
      <alignment vertical="top"/>
      <protection locked="0"/>
    </xf>
    <xf numFmtId="0" fontId="1" fillId="0" borderId="0"/>
    <xf numFmtId="0" fontId="52" fillId="0" borderId="0"/>
    <xf numFmtId="0" fontId="47" fillId="0" borderId="0"/>
    <xf numFmtId="0" fontId="47"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41" fontId="39" fillId="0" borderId="0" applyFont="0" applyFill="0" applyBorder="0" applyAlignment="0" applyProtection="0"/>
    <xf numFmtId="0" fontId="78" fillId="0" borderId="0" applyNumberFormat="0" applyFill="0" applyBorder="0" applyAlignment="0" applyProtection="0">
      <alignment vertical="top"/>
      <protection locked="0"/>
    </xf>
    <xf numFmtId="0" fontId="76" fillId="0" borderId="0"/>
    <xf numFmtId="0" fontId="19" fillId="8" borderId="8" applyNumberFormat="0" applyFont="0" applyAlignment="0" applyProtection="0"/>
    <xf numFmtId="0" fontId="34" fillId="0" borderId="0" applyNumberFormat="0" applyFill="0" applyBorder="0" applyAlignment="0" applyProtection="0"/>
  </cellStyleXfs>
  <cellXfs count="270">
    <xf numFmtId="0" fontId="0" fillId="0" borderId="0" xfId="0"/>
    <xf numFmtId="0" fontId="53" fillId="50" borderId="0" xfId="2280" applyFont="1" applyFill="1" applyAlignment="1">
      <alignment horizontal="center" vertical="center"/>
    </xf>
    <xf numFmtId="0" fontId="0" fillId="0" borderId="0" xfId="0"/>
    <xf numFmtId="0" fontId="0" fillId="0" borderId="0" xfId="0" applyAlignment="1">
      <alignment wrapText="1"/>
    </xf>
    <xf numFmtId="0" fontId="0" fillId="0" borderId="0" xfId="0"/>
    <xf numFmtId="0" fontId="17" fillId="0" borderId="0" xfId="0" applyFont="1"/>
    <xf numFmtId="0" fontId="53" fillId="50" borderId="0" xfId="2280" applyFont="1" applyFill="1" applyAlignment="1">
      <alignment horizontal="left" vertical="center" indent="1"/>
    </xf>
    <xf numFmtId="0" fontId="54" fillId="50" borderId="0" xfId="2280" applyFont="1" applyFill="1" applyAlignment="1">
      <alignment horizontal="left" vertical="center" indent="1"/>
    </xf>
    <xf numFmtId="0" fontId="0" fillId="51" borderId="0" xfId="0" applyFill="1"/>
    <xf numFmtId="0" fontId="0" fillId="0" borderId="0" xfId="0"/>
    <xf numFmtId="0" fontId="0" fillId="0" borderId="0" xfId="0"/>
    <xf numFmtId="0" fontId="0" fillId="0" borderId="0" xfId="0" applyFill="1"/>
    <xf numFmtId="0" fontId="0" fillId="0" borderId="0" xfId="0"/>
    <xf numFmtId="0" fontId="0" fillId="0" borderId="0" xfId="0"/>
    <xf numFmtId="0" fontId="55" fillId="0" borderId="0" xfId="0" applyFont="1"/>
    <xf numFmtId="0" fontId="0" fillId="0" borderId="0" xfId="0" applyAlignment="1">
      <alignment horizontal="center"/>
    </xf>
    <xf numFmtId="0" fontId="0" fillId="0" borderId="0" xfId="0" applyAlignment="1">
      <alignment horizontal="center"/>
    </xf>
    <xf numFmtId="0" fontId="56" fillId="0" borderId="0" xfId="0" applyFont="1"/>
    <xf numFmtId="0" fontId="56" fillId="0" borderId="0" xfId="0" applyFont="1" applyBorder="1"/>
    <xf numFmtId="0" fontId="57" fillId="52" borderId="28" xfId="2280" applyFont="1" applyFill="1" applyBorder="1" applyAlignment="1">
      <alignment vertical="center" wrapText="1"/>
    </xf>
    <xf numFmtId="0" fontId="58" fillId="0" borderId="0" xfId="0" applyFont="1"/>
    <xf numFmtId="0" fontId="59" fillId="0" borderId="0" xfId="0" applyFont="1"/>
    <xf numFmtId="0" fontId="57" fillId="52" borderId="0" xfId="2280" applyFont="1" applyFill="1" applyBorder="1" applyAlignment="1">
      <alignment vertical="center" wrapText="1"/>
    </xf>
    <xf numFmtId="2" fontId="60" fillId="0" borderId="0" xfId="379" applyNumberFormat="1" applyFont="1" applyFill="1" applyBorder="1" applyAlignment="1" applyProtection="1"/>
    <xf numFmtId="0" fontId="61" fillId="0" borderId="0" xfId="0" applyFont="1" applyAlignment="1">
      <alignment horizontal="left" vertical="top"/>
    </xf>
    <xf numFmtId="0" fontId="56" fillId="0" borderId="0" xfId="0" applyFont="1" applyAlignment="1">
      <alignment wrapText="1"/>
    </xf>
    <xf numFmtId="0" fontId="62" fillId="0" borderId="0" xfId="40" applyFont="1" applyFill="1" applyBorder="1" applyAlignment="1">
      <alignment horizontal="center" wrapText="1"/>
    </xf>
    <xf numFmtId="0" fontId="63" fillId="53" borderId="30" xfId="40" applyFont="1" applyFill="1" applyBorder="1" applyAlignment="1">
      <alignment horizontal="center" wrapText="1"/>
    </xf>
    <xf numFmtId="0" fontId="63" fillId="53" borderId="0" xfId="40" applyFont="1" applyFill="1" applyBorder="1" applyAlignment="1">
      <alignment horizontal="center" wrapText="1"/>
    </xf>
    <xf numFmtId="0" fontId="56" fillId="0" borderId="30" xfId="0" applyFont="1" applyBorder="1"/>
    <xf numFmtId="0" fontId="64" fillId="54" borderId="31" xfId="0" applyFont="1" applyFill="1" applyBorder="1" applyAlignment="1">
      <alignment horizontal="center"/>
    </xf>
    <xf numFmtId="0" fontId="64" fillId="54" borderId="32" xfId="0" applyFont="1" applyFill="1" applyBorder="1" applyAlignment="1">
      <alignment horizontal="center"/>
    </xf>
    <xf numFmtId="0" fontId="64" fillId="0" borderId="31" xfId="0" applyFont="1" applyBorder="1" applyAlignment="1">
      <alignment horizontal="center"/>
    </xf>
    <xf numFmtId="0" fontId="64" fillId="0" borderId="33" xfId="0" applyFont="1" applyBorder="1" applyAlignment="1">
      <alignment horizontal="center"/>
    </xf>
    <xf numFmtId="165" fontId="64" fillId="0" borderId="34" xfId="1" applyNumberFormat="1" applyFont="1" applyBorder="1" applyAlignment="1">
      <alignment horizontal="right"/>
    </xf>
    <xf numFmtId="165" fontId="64" fillId="0" borderId="35" xfId="1" applyNumberFormat="1" applyFont="1" applyBorder="1" applyAlignment="1">
      <alignment horizontal="right"/>
    </xf>
    <xf numFmtId="164" fontId="64" fillId="0" borderId="34" xfId="2" applyNumberFormat="1" applyFont="1" applyBorder="1" applyAlignment="1">
      <alignment horizontal="right"/>
    </xf>
    <xf numFmtId="164" fontId="64" fillId="0" borderId="35" xfId="2" applyNumberFormat="1" applyFont="1" applyBorder="1" applyAlignment="1">
      <alignment horizontal="right"/>
    </xf>
    <xf numFmtId="0" fontId="64" fillId="54" borderId="36" xfId="0" applyFont="1" applyFill="1" applyBorder="1" applyAlignment="1">
      <alignment horizontal="center"/>
    </xf>
    <xf numFmtId="0" fontId="64" fillId="0" borderId="37" xfId="0" applyFont="1" applyBorder="1" applyAlignment="1">
      <alignment horizontal="center"/>
    </xf>
    <xf numFmtId="165" fontId="64" fillId="0" borderId="38" xfId="1" applyNumberFormat="1" applyFont="1" applyBorder="1" applyAlignment="1">
      <alignment horizontal="right"/>
    </xf>
    <xf numFmtId="164" fontId="64" fillId="0" borderId="38" xfId="2" applyNumberFormat="1" applyFont="1" applyBorder="1" applyAlignment="1">
      <alignment horizontal="right"/>
    </xf>
    <xf numFmtId="0" fontId="64" fillId="0" borderId="38" xfId="0" applyFont="1" applyBorder="1" applyAlignment="1">
      <alignment horizontal="center"/>
    </xf>
    <xf numFmtId="164" fontId="59" fillId="0" borderId="0" xfId="2" applyNumberFormat="1" applyFont="1"/>
    <xf numFmtId="0" fontId="56" fillId="0" borderId="0" xfId="0" applyFont="1" applyAlignment="1">
      <alignment horizontal="center"/>
    </xf>
    <xf numFmtId="0" fontId="64" fillId="0" borderId="0" xfId="0" applyFont="1" applyBorder="1" applyAlignment="1">
      <alignment horizontal="center"/>
    </xf>
    <xf numFmtId="0" fontId="64" fillId="0" borderId="38" xfId="0" applyFont="1" applyFill="1" applyBorder="1" applyAlignment="1">
      <alignment horizontal="center"/>
    </xf>
    <xf numFmtId="164" fontId="64" fillId="0" borderId="38" xfId="2" applyNumberFormat="1" applyFont="1" applyBorder="1" applyAlignment="1">
      <alignment horizontal="center"/>
    </xf>
    <xf numFmtId="0" fontId="56" fillId="0" borderId="0" xfId="0" applyFont="1" applyBorder="1" applyAlignment="1"/>
    <xf numFmtId="0" fontId="56" fillId="0" borderId="0" xfId="0" applyFont="1" applyFill="1"/>
    <xf numFmtId="0" fontId="64" fillId="0" borderId="0" xfId="0" applyFont="1" applyBorder="1" applyAlignment="1">
      <alignment horizontal="right"/>
    </xf>
    <xf numFmtId="0" fontId="56" fillId="0" borderId="0" xfId="0" applyFont="1" applyFill="1" applyBorder="1" applyAlignment="1">
      <alignment horizontal="center"/>
    </xf>
    <xf numFmtId="0" fontId="57" fillId="55" borderId="0" xfId="2280" applyFont="1" applyFill="1" applyAlignment="1">
      <alignment horizontal="left" vertical="center" indent="1"/>
    </xf>
    <xf numFmtId="0" fontId="57" fillId="55" borderId="0" xfId="2280" applyFont="1" applyFill="1" applyBorder="1" applyAlignment="1">
      <alignment horizontal="left" vertical="center" indent="1"/>
    </xf>
    <xf numFmtId="0" fontId="57" fillId="55" borderId="0" xfId="2280" applyFont="1" applyFill="1" applyBorder="1" applyAlignment="1">
      <alignment horizontal="center" vertical="center"/>
    </xf>
    <xf numFmtId="0" fontId="66" fillId="52" borderId="0" xfId="2280" applyFont="1" applyFill="1" applyBorder="1" applyAlignment="1">
      <alignment vertical="center"/>
    </xf>
    <xf numFmtId="0" fontId="66" fillId="52" borderId="39" xfId="2280" applyFont="1" applyFill="1" applyBorder="1" applyAlignment="1">
      <alignment vertical="center"/>
    </xf>
    <xf numFmtId="0" fontId="57" fillId="52" borderId="0" xfId="2280" applyFont="1" applyFill="1" applyBorder="1" applyAlignment="1">
      <alignment horizontal="left" vertical="center" indent="1"/>
    </xf>
    <xf numFmtId="0" fontId="57" fillId="52" borderId="39" xfId="2280" applyFont="1" applyFill="1" applyBorder="1" applyAlignment="1">
      <alignment horizontal="left" vertical="center" indent="1"/>
    </xf>
    <xf numFmtId="0" fontId="68" fillId="52" borderId="39" xfId="2280" applyFont="1" applyFill="1" applyBorder="1" applyAlignment="1">
      <alignment vertical="center"/>
    </xf>
    <xf numFmtId="0" fontId="57" fillId="52" borderId="30" xfId="2280" applyFont="1" applyFill="1" applyBorder="1" applyAlignment="1">
      <alignment horizontal="left" vertical="center" indent="1"/>
    </xf>
    <xf numFmtId="0" fontId="69" fillId="52" borderId="0" xfId="2280" applyFont="1" applyFill="1" applyBorder="1" applyAlignment="1">
      <alignment horizontal="left" vertical="center" indent="1"/>
    </xf>
    <xf numFmtId="0" fontId="69" fillId="55" borderId="0" xfId="2280" applyFont="1" applyFill="1" applyAlignment="1">
      <alignment vertical="center"/>
    </xf>
    <xf numFmtId="0" fontId="69" fillId="55" borderId="0" xfId="2280" applyFont="1" applyFill="1" applyAlignment="1">
      <alignment horizontal="left" vertical="center" indent="1"/>
    </xf>
    <xf numFmtId="0" fontId="70" fillId="52" borderId="0" xfId="2280" applyFont="1" applyFill="1" applyBorder="1" applyAlignment="1">
      <alignment horizontal="left" vertical="center" indent="1"/>
    </xf>
    <xf numFmtId="0" fontId="68" fillId="52" borderId="41" xfId="2280" applyFont="1" applyFill="1" applyBorder="1" applyAlignment="1">
      <alignment vertical="center"/>
    </xf>
    <xf numFmtId="0" fontId="69" fillId="52" borderId="30" xfId="2280" applyFont="1" applyFill="1" applyBorder="1" applyAlignment="1">
      <alignment horizontal="left" vertical="center" indent="1"/>
    </xf>
    <xf numFmtId="0" fontId="69" fillId="52" borderId="0" xfId="2280" applyFont="1" applyFill="1" applyBorder="1" applyAlignment="1">
      <alignment horizontal="center" vertical="center"/>
    </xf>
    <xf numFmtId="0" fontId="57" fillId="52" borderId="0" xfId="2280" applyFont="1" applyFill="1" applyBorder="1" applyAlignment="1">
      <alignment vertical="top" wrapText="1"/>
    </xf>
    <xf numFmtId="0" fontId="71" fillId="52" borderId="0" xfId="2280" applyFont="1" applyFill="1" applyBorder="1" applyAlignment="1">
      <alignment vertical="top" wrapText="1"/>
    </xf>
    <xf numFmtId="0" fontId="57" fillId="52" borderId="30" xfId="2280" applyFont="1" applyFill="1" applyBorder="1" applyAlignment="1">
      <alignment vertical="top"/>
    </xf>
    <xf numFmtId="0" fontId="57" fillId="52" borderId="30" xfId="2280" applyFont="1" applyFill="1" applyBorder="1" applyAlignment="1">
      <alignment horizontal="left" vertical="top" indent="1"/>
    </xf>
    <xf numFmtId="0" fontId="70" fillId="52" borderId="28" xfId="2280" applyFont="1" applyFill="1" applyBorder="1" applyAlignment="1">
      <alignment horizontal="left" vertical="center" indent="1"/>
    </xf>
    <xf numFmtId="0" fontId="68" fillId="52" borderId="44" xfId="2280" applyFont="1" applyFill="1" applyBorder="1" applyAlignment="1">
      <alignment vertical="center"/>
    </xf>
    <xf numFmtId="0" fontId="69" fillId="52" borderId="45" xfId="2280" applyFont="1" applyFill="1" applyBorder="1" applyAlignment="1">
      <alignment horizontal="left" vertical="center" indent="1"/>
    </xf>
    <xf numFmtId="0" fontId="69" fillId="52" borderId="0" xfId="2280" applyFont="1" applyFill="1" applyBorder="1" applyAlignment="1">
      <alignment vertical="top" wrapText="1"/>
    </xf>
    <xf numFmtId="0" fontId="65" fillId="52" borderId="0" xfId="2246" applyFont="1" applyFill="1" applyBorder="1"/>
    <xf numFmtId="0" fontId="65" fillId="52" borderId="0" xfId="2246" quotePrefix="1" applyFont="1" applyFill="1" applyBorder="1"/>
    <xf numFmtId="0" fontId="72" fillId="52" borderId="0" xfId="2029" applyFont="1" applyFill="1" applyBorder="1" applyAlignment="1" applyProtection="1"/>
    <xf numFmtId="0" fontId="57" fillId="52" borderId="45" xfId="2280" applyFont="1" applyFill="1" applyBorder="1" applyAlignment="1">
      <alignment horizontal="left" vertical="top" indent="1"/>
    </xf>
    <xf numFmtId="0" fontId="70" fillId="52" borderId="43" xfId="2280" applyFont="1" applyFill="1" applyBorder="1" applyAlignment="1">
      <alignment horizontal="left" vertical="center" indent="1"/>
    </xf>
    <xf numFmtId="0" fontId="57" fillId="55" borderId="28" xfId="2280" applyFont="1" applyFill="1" applyBorder="1" applyAlignment="1">
      <alignment horizontal="left" vertical="center" indent="1"/>
    </xf>
    <xf numFmtId="0" fontId="57" fillId="55" borderId="28" xfId="2280" applyFont="1" applyFill="1" applyBorder="1" applyAlignment="1">
      <alignment horizontal="center" vertical="center"/>
    </xf>
    <xf numFmtId="0" fontId="57" fillId="55" borderId="0" xfId="2280" applyFont="1" applyFill="1" applyAlignment="1">
      <alignment horizontal="center" vertical="center"/>
    </xf>
    <xf numFmtId="0" fontId="56" fillId="53" borderId="0" xfId="0" applyFont="1" applyFill="1"/>
    <xf numFmtId="0" fontId="56" fillId="56" borderId="0" xfId="0" applyFont="1" applyFill="1" applyAlignment="1">
      <alignment horizontal="center"/>
    </xf>
    <xf numFmtId="0" fontId="57" fillId="52" borderId="0" xfId="2280" applyFont="1" applyFill="1" applyBorder="1" applyAlignment="1">
      <alignment vertical="center"/>
    </xf>
    <xf numFmtId="0" fontId="57" fillId="52" borderId="28" xfId="2280" applyFont="1" applyFill="1" applyBorder="1" applyAlignment="1">
      <alignment vertical="center"/>
    </xf>
    <xf numFmtId="43" fontId="64" fillId="57" borderId="0" xfId="1" applyNumberFormat="1" applyFont="1" applyFill="1" applyBorder="1" applyAlignment="1">
      <alignment horizontal="center"/>
    </xf>
    <xf numFmtId="0" fontId="64" fillId="0" borderId="0" xfId="0" applyFont="1" applyBorder="1" applyAlignment="1"/>
    <xf numFmtId="165" fontId="64" fillId="57" borderId="38" xfId="1" applyNumberFormat="1" applyFont="1" applyFill="1" applyBorder="1" applyAlignment="1">
      <alignment horizontal="center"/>
    </xf>
    <xf numFmtId="164" fontId="64" fillId="57" borderId="38" xfId="2" applyNumberFormat="1" applyFont="1" applyFill="1" applyBorder="1" applyAlignment="1">
      <alignment horizontal="center"/>
    </xf>
    <xf numFmtId="43" fontId="64" fillId="57" borderId="38" xfId="1" applyNumberFormat="1" applyFont="1" applyFill="1" applyBorder="1" applyAlignment="1">
      <alignment horizontal="center"/>
    </xf>
    <xf numFmtId="0" fontId="74" fillId="0" borderId="0" xfId="0" applyFont="1" applyAlignment="1">
      <alignment horizontal="center"/>
    </xf>
    <xf numFmtId="0" fontId="0" fillId="0" borderId="0" xfId="0"/>
    <xf numFmtId="0" fontId="0" fillId="0" borderId="0" xfId="0" applyBorder="1"/>
    <xf numFmtId="0" fontId="0" fillId="0" borderId="0" xfId="0" applyBorder="1" applyAlignment="1">
      <alignment horizontal="center"/>
    </xf>
    <xf numFmtId="0" fontId="0" fillId="0" borderId="0" xfId="0" applyBorder="1" applyAlignment="1">
      <alignment horizontal="right"/>
    </xf>
    <xf numFmtId="0" fontId="64" fillId="0" borderId="38" xfId="0" applyFont="1" applyFill="1" applyBorder="1" applyAlignment="1">
      <alignment horizontal="center"/>
    </xf>
    <xf numFmtId="0" fontId="64" fillId="0" borderId="38" xfId="0" applyFont="1" applyFill="1" applyBorder="1" applyAlignment="1">
      <alignment horizontal="center"/>
    </xf>
    <xf numFmtId="0" fontId="0" fillId="0" borderId="0" xfId="0"/>
    <xf numFmtId="0" fontId="0" fillId="0" borderId="0" xfId="0" applyAlignment="1">
      <alignment horizontal="center"/>
    </xf>
    <xf numFmtId="0" fontId="56" fillId="0" borderId="0" xfId="0" applyFont="1" applyAlignment="1">
      <alignment horizontal="center"/>
    </xf>
    <xf numFmtId="0" fontId="56" fillId="0" borderId="0" xfId="0" applyFont="1" applyAlignment="1"/>
    <xf numFmtId="0" fontId="56" fillId="57" borderId="0" xfId="0" applyFont="1" applyFill="1" applyAlignment="1"/>
    <xf numFmtId="0" fontId="56" fillId="57" borderId="0" xfId="0" applyFont="1" applyFill="1"/>
    <xf numFmtId="0" fontId="56" fillId="57" borderId="0" xfId="0" applyFont="1" applyFill="1" applyAlignment="1">
      <alignment horizontal="center"/>
    </xf>
    <xf numFmtId="0" fontId="0" fillId="57" borderId="0" xfId="0" applyFill="1"/>
    <xf numFmtId="0" fontId="56" fillId="59" borderId="0" xfId="0" applyFont="1" applyFill="1" applyAlignment="1"/>
    <xf numFmtId="164" fontId="56" fillId="59" borderId="0" xfId="2" applyNumberFormat="1" applyFont="1" applyFill="1" applyAlignment="1">
      <alignment horizontal="center"/>
    </xf>
    <xf numFmtId="0" fontId="0" fillId="59" borderId="0" xfId="0" applyFill="1" applyAlignment="1">
      <alignment horizontal="center"/>
    </xf>
    <xf numFmtId="0" fontId="0" fillId="59" borderId="46" xfId="0" applyFill="1" applyBorder="1" applyAlignment="1">
      <alignment horizontal="center"/>
    </xf>
    <xf numFmtId="0" fontId="56" fillId="59" borderId="46" xfId="0" applyFont="1" applyFill="1" applyBorder="1" applyAlignment="1"/>
    <xf numFmtId="43" fontId="56" fillId="59" borderId="46" xfId="1" applyFont="1" applyFill="1" applyBorder="1" applyAlignment="1">
      <alignment horizontal="center"/>
    </xf>
    <xf numFmtId="0" fontId="56" fillId="59" borderId="0" xfId="0" applyNumberFormat="1" applyFont="1" applyFill="1" applyAlignment="1">
      <alignment horizontal="center"/>
    </xf>
    <xf numFmtId="0" fontId="56" fillId="56" borderId="47" xfId="0" applyFont="1" applyFill="1" applyBorder="1" applyAlignment="1">
      <alignment horizontal="center"/>
    </xf>
    <xf numFmtId="0" fontId="56" fillId="59" borderId="47" xfId="0" applyFont="1" applyFill="1" applyBorder="1" applyAlignment="1">
      <alignment horizontal="center"/>
    </xf>
    <xf numFmtId="0" fontId="56" fillId="59" borderId="48" xfId="0" applyFont="1" applyFill="1" applyBorder="1" applyAlignment="1">
      <alignment horizontal="center"/>
    </xf>
    <xf numFmtId="0" fontId="56" fillId="57" borderId="47" xfId="0" applyFont="1" applyFill="1" applyBorder="1" applyAlignment="1"/>
    <xf numFmtId="0" fontId="56" fillId="57" borderId="47" xfId="0" applyFont="1" applyFill="1" applyBorder="1" applyAlignment="1">
      <alignment horizontal="center"/>
    </xf>
    <xf numFmtId="164" fontId="64" fillId="0" borderId="0" xfId="2" applyNumberFormat="1" applyFont="1" applyBorder="1" applyAlignment="1">
      <alignment horizontal="center"/>
    </xf>
    <xf numFmtId="0" fontId="59" fillId="53" borderId="49" xfId="0" applyFont="1" applyFill="1" applyBorder="1" applyAlignment="1">
      <alignment horizontal="center" wrapText="1"/>
    </xf>
    <xf numFmtId="43" fontId="64" fillId="0" borderId="34" xfId="1" applyFont="1" applyBorder="1" applyAlignment="1">
      <alignment horizontal="right"/>
    </xf>
    <xf numFmtId="165" fontId="56" fillId="57" borderId="0" xfId="1" applyNumberFormat="1" applyFont="1" applyFill="1" applyAlignment="1"/>
    <xf numFmtId="43" fontId="56" fillId="57" borderId="0" xfId="1" applyFont="1" applyFill="1" applyAlignment="1"/>
    <xf numFmtId="0" fontId="64" fillId="0" borderId="38" xfId="0" applyFont="1" applyBorder="1" applyAlignment="1">
      <alignment horizontal="right"/>
    </xf>
    <xf numFmtId="164" fontId="56" fillId="57" borderId="0" xfId="2" applyNumberFormat="1" applyFont="1" applyFill="1" applyAlignment="1"/>
    <xf numFmtId="0" fontId="0" fillId="0" borderId="0" xfId="0"/>
    <xf numFmtId="43" fontId="64" fillId="0" borderId="38" xfId="1" applyFont="1" applyBorder="1" applyAlignment="1">
      <alignment horizontal="right"/>
    </xf>
    <xf numFmtId="0" fontId="64" fillId="0" borderId="34" xfId="0" applyFont="1" applyBorder="1" applyAlignment="1">
      <alignment horizontal="right"/>
    </xf>
    <xf numFmtId="0" fontId="64" fillId="0" borderId="35" xfId="0" applyFont="1" applyBorder="1" applyAlignment="1">
      <alignment horizontal="right"/>
    </xf>
    <xf numFmtId="0" fontId="0" fillId="0" borderId="0" xfId="0"/>
    <xf numFmtId="2" fontId="0" fillId="0" borderId="0" xfId="0" applyNumberFormat="1" applyAlignment="1">
      <alignment horizontal="center"/>
    </xf>
    <xf numFmtId="165" fontId="0" fillId="0" borderId="0" xfId="1" applyNumberFormat="1" applyFont="1"/>
    <xf numFmtId="164" fontId="0" fillId="0" borderId="0" xfId="2" applyNumberFormat="1" applyFont="1"/>
    <xf numFmtId="43" fontId="0" fillId="0" borderId="0" xfId="1" applyNumberFormat="1" applyFont="1" applyAlignment="1">
      <alignment horizontal="center"/>
    </xf>
    <xf numFmtId="7" fontId="64" fillId="0" borderId="38" xfId="0" applyNumberFormat="1" applyFont="1" applyFill="1" applyBorder="1" applyAlignment="1">
      <alignment horizontal="center"/>
    </xf>
    <xf numFmtId="43" fontId="64" fillId="0" borderId="35" xfId="1" applyFont="1" applyBorder="1" applyAlignment="1">
      <alignment horizontal="right"/>
    </xf>
    <xf numFmtId="0" fontId="0" fillId="0" borderId="0" xfId="0"/>
    <xf numFmtId="165" fontId="56" fillId="59" borderId="0" xfId="1" applyNumberFormat="1" applyFont="1" applyFill="1" applyAlignment="1">
      <alignment horizontal="center"/>
    </xf>
    <xf numFmtId="0" fontId="0" fillId="0" borderId="0" xfId="0"/>
    <xf numFmtId="0" fontId="0" fillId="0" borderId="0" xfId="0"/>
    <xf numFmtId="0" fontId="64" fillId="0" borderId="38" xfId="0" applyFont="1" applyFill="1" applyBorder="1" applyAlignment="1">
      <alignment horizontal="center"/>
    </xf>
    <xf numFmtId="0" fontId="64" fillId="0" borderId="0" xfId="0" applyFont="1" applyFill="1" applyBorder="1" applyAlignment="1">
      <alignment horizontal="center"/>
    </xf>
    <xf numFmtId="165" fontId="64" fillId="57" borderId="38" xfId="1" applyNumberFormat="1" applyFont="1" applyFill="1" applyBorder="1" applyAlignment="1">
      <alignment horizontal="center"/>
    </xf>
    <xf numFmtId="43" fontId="64" fillId="57" borderId="38" xfId="1" applyNumberFormat="1" applyFont="1" applyFill="1" applyBorder="1" applyAlignment="1">
      <alignment horizontal="center"/>
    </xf>
    <xf numFmtId="164" fontId="64" fillId="57" borderId="38" xfId="2" applyNumberFormat="1" applyFont="1" applyFill="1" applyBorder="1" applyAlignment="1">
      <alignment horizontal="center"/>
    </xf>
    <xf numFmtId="165" fontId="64" fillId="57" borderId="0" xfId="1" applyNumberFormat="1" applyFont="1" applyFill="1" applyBorder="1" applyAlignment="1">
      <alignment horizontal="center"/>
    </xf>
    <xf numFmtId="0" fontId="64" fillId="0" borderId="38" xfId="0" applyFont="1" applyBorder="1" applyAlignment="1">
      <alignment horizontal="center"/>
    </xf>
    <xf numFmtId="0" fontId="64" fillId="0" borderId="0" xfId="0" applyFont="1" applyBorder="1" applyAlignment="1">
      <alignment horizontal="center"/>
    </xf>
    <xf numFmtId="164" fontId="64" fillId="57" borderId="0" xfId="2" applyNumberFormat="1" applyFont="1" applyFill="1" applyBorder="1" applyAlignment="1">
      <alignment horizontal="center"/>
    </xf>
    <xf numFmtId="0" fontId="0" fillId="0" borderId="0" xfId="0"/>
    <xf numFmtId="0" fontId="0" fillId="0" borderId="0" xfId="0"/>
    <xf numFmtId="43" fontId="0" fillId="0" borderId="0" xfId="1" applyFont="1"/>
    <xf numFmtId="164" fontId="0" fillId="0" borderId="0" xfId="2" applyNumberFormat="1" applyFont="1"/>
    <xf numFmtId="165" fontId="0" fillId="0" borderId="0" xfId="1" applyNumberFormat="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xf numFmtId="0" fontId="0" fillId="0" borderId="0" xfId="0" applyAlignment="1">
      <alignment horizontal="center"/>
    </xf>
    <xf numFmtId="43" fontId="0" fillId="0" borderId="0" xfId="1" applyFont="1"/>
    <xf numFmtId="164" fontId="0" fillId="0" borderId="0" xfId="2" applyNumberFormat="1" applyFont="1"/>
    <xf numFmtId="165" fontId="0" fillId="0" borderId="0" xfId="1" applyNumberFormat="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164" fontId="56" fillId="0" borderId="0" xfId="2" applyNumberFormat="1" applyFont="1"/>
    <xf numFmtId="165" fontId="56" fillId="0" borderId="0" xfId="1" applyNumberFormat="1" applyFont="1"/>
    <xf numFmtId="166" fontId="0" fillId="0" borderId="0" xfId="18879" applyNumberFormat="1" applyFont="1" applyFill="1"/>
    <xf numFmtId="0" fontId="0" fillId="0" borderId="0" xfId="0"/>
    <xf numFmtId="0" fontId="0" fillId="0" borderId="0" xfId="0" applyAlignment="1">
      <alignment horizontal="center"/>
    </xf>
    <xf numFmtId="43" fontId="0" fillId="0" borderId="0" xfId="1" applyFont="1"/>
    <xf numFmtId="164" fontId="0" fillId="0" borderId="0" xfId="2" applyNumberFormat="1" applyFont="1"/>
    <xf numFmtId="165" fontId="0" fillId="0" borderId="0" xfId="1" applyNumberFormat="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43" fontId="0" fillId="0" borderId="0" xfId="1" applyFont="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43" fontId="0" fillId="0" borderId="0" xfId="1" applyFont="1"/>
    <xf numFmtId="165" fontId="0" fillId="0" borderId="0" xfId="1" applyNumberFormat="1"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43" fontId="0" fillId="0" borderId="0" xfId="1" applyFont="1"/>
    <xf numFmtId="43" fontId="0" fillId="0" borderId="0" xfId="1" applyFont="1"/>
    <xf numFmtId="43" fontId="0" fillId="0" borderId="0" xfId="1" applyFont="1"/>
    <xf numFmtId="0" fontId="0" fillId="0" borderId="0" xfId="0"/>
    <xf numFmtId="0" fontId="0" fillId="0" borderId="0" xfId="0"/>
    <xf numFmtId="0" fontId="0" fillId="0" borderId="0" xfId="0"/>
    <xf numFmtId="43" fontId="0" fillId="0" borderId="0" xfId="1" applyFont="1"/>
    <xf numFmtId="0" fontId="64" fillId="0" borderId="38" xfId="0" applyFont="1" applyBorder="1" applyAlignment="1">
      <alignment horizontal="center"/>
    </xf>
    <xf numFmtId="0" fontId="57" fillId="52" borderId="0" xfId="2280" applyFont="1" applyFill="1" applyBorder="1" applyAlignment="1">
      <alignment vertical="top"/>
    </xf>
    <xf numFmtId="165" fontId="0" fillId="0" borderId="0" xfId="1" applyNumberFormat="1" applyFont="1" applyAlignment="1">
      <alignment horizontal="center"/>
    </xf>
    <xf numFmtId="43" fontId="56" fillId="0" borderId="0" xfId="0" applyNumberFormat="1" applyFont="1"/>
    <xf numFmtId="0" fontId="62" fillId="0" borderId="0" xfId="0" applyFont="1" applyAlignment="1">
      <alignment horizontal="left" vertical="center" wrapText="1" indent="1"/>
    </xf>
    <xf numFmtId="0" fontId="26" fillId="0" borderId="0" xfId="0" applyFont="1" applyAlignment="1">
      <alignment horizontal="left" vertical="center" wrapText="1" indent="1"/>
    </xf>
    <xf numFmtId="0" fontId="34" fillId="0" borderId="0" xfId="18926"/>
    <xf numFmtId="0" fontId="0" fillId="60" borderId="0" xfId="0" applyFill="1"/>
    <xf numFmtId="43" fontId="0" fillId="60" borderId="0" xfId="1" applyFont="1" applyFill="1"/>
    <xf numFmtId="165" fontId="0" fillId="60" borderId="0" xfId="1" applyNumberFormat="1" applyFont="1" applyFill="1"/>
    <xf numFmtId="14" fontId="0" fillId="60" borderId="0" xfId="0" applyNumberFormat="1" applyFill="1"/>
    <xf numFmtId="14" fontId="0" fillId="0" borderId="0" xfId="0" applyNumberFormat="1"/>
    <xf numFmtId="0" fontId="56" fillId="61" borderId="0" xfId="0" applyFont="1" applyFill="1" applyAlignment="1">
      <alignment horizontal="center"/>
    </xf>
    <xf numFmtId="0" fontId="0" fillId="61" borderId="0" xfId="0" applyFill="1"/>
    <xf numFmtId="43" fontId="0" fillId="61" borderId="0" xfId="1" applyFont="1" applyFill="1"/>
    <xf numFmtId="165" fontId="0" fillId="61" borderId="0" xfId="1" applyNumberFormat="1" applyFont="1" applyFill="1"/>
    <xf numFmtId="0" fontId="61" fillId="0" borderId="0" xfId="0" applyFont="1" applyAlignment="1">
      <alignment horizontal="left" vertical="center"/>
    </xf>
    <xf numFmtId="0" fontId="57" fillId="52" borderId="27" xfId="2280" applyFont="1" applyFill="1" applyBorder="1" applyAlignment="1">
      <alignment horizontal="center" vertical="center" wrapText="1"/>
    </xf>
    <xf numFmtId="0" fontId="57" fillId="52" borderId="28" xfId="2280" applyFont="1" applyFill="1" applyBorder="1" applyAlignment="1">
      <alignment horizontal="center" vertical="center" wrapText="1"/>
    </xf>
    <xf numFmtId="0" fontId="57" fillId="52" borderId="29" xfId="2280" applyFont="1" applyFill="1" applyBorder="1" applyAlignment="1">
      <alignment horizontal="center" vertical="center" wrapText="1"/>
    </xf>
    <xf numFmtId="0" fontId="57" fillId="52" borderId="0" xfId="2280" applyFont="1" applyFill="1" applyBorder="1" applyAlignment="1">
      <alignment horizontal="center" vertical="center" wrapText="1"/>
    </xf>
    <xf numFmtId="0" fontId="18" fillId="58" borderId="0" xfId="0" applyFont="1" applyFill="1" applyBorder="1" applyAlignment="1">
      <alignment horizontal="center"/>
    </xf>
    <xf numFmtId="0" fontId="16" fillId="57" borderId="0" xfId="0" applyFont="1" applyFill="1" applyAlignment="1">
      <alignment horizontal="center"/>
    </xf>
    <xf numFmtId="0" fontId="57" fillId="52" borderId="0" xfId="2280" applyFont="1" applyFill="1" applyBorder="1" applyAlignment="1">
      <alignment vertical="top"/>
    </xf>
    <xf numFmtId="0" fontId="66" fillId="52" borderId="36" xfId="2280" applyFont="1" applyFill="1" applyBorder="1" applyAlignment="1">
      <alignment horizontal="center" vertical="center"/>
    </xf>
    <xf numFmtId="0" fontId="66" fillId="52" borderId="28" xfId="2280" applyFont="1" applyFill="1" applyBorder="1" applyAlignment="1">
      <alignment horizontal="center" vertical="center"/>
    </xf>
    <xf numFmtId="0" fontId="66" fillId="52" borderId="30" xfId="2280" applyFont="1" applyFill="1" applyBorder="1" applyAlignment="1">
      <alignment horizontal="center" vertical="center"/>
    </xf>
    <xf numFmtId="0" fontId="66" fillId="52" borderId="0" xfId="2280" applyFont="1" applyFill="1" applyBorder="1" applyAlignment="1">
      <alignment horizontal="center" vertical="center"/>
    </xf>
    <xf numFmtId="0" fontId="57" fillId="52" borderId="40" xfId="2280" applyFont="1" applyFill="1" applyBorder="1" applyAlignment="1">
      <alignment horizontal="center" vertical="center" wrapText="1"/>
    </xf>
    <xf numFmtId="0" fontId="57" fillId="52" borderId="39" xfId="2280" applyFont="1" applyFill="1" applyBorder="1" applyAlignment="1">
      <alignment horizontal="center" vertical="center" wrapText="1"/>
    </xf>
    <xf numFmtId="0" fontId="67" fillId="52" borderId="30" xfId="2280" applyFont="1" applyFill="1" applyBorder="1" applyAlignment="1">
      <alignment horizontal="center" vertical="center"/>
    </xf>
    <xf numFmtId="0" fontId="67" fillId="52" borderId="0" xfId="2280" applyFont="1" applyFill="1" applyBorder="1" applyAlignment="1">
      <alignment horizontal="center" vertical="center"/>
    </xf>
    <xf numFmtId="0" fontId="57" fillId="52" borderId="0" xfId="2280" applyFont="1" applyFill="1" applyBorder="1" applyAlignment="1">
      <alignment horizontal="left" vertical="top" wrapText="1" indent="1"/>
    </xf>
    <xf numFmtId="0" fontId="57" fillId="52" borderId="0" xfId="2280" applyFont="1" applyFill="1" applyBorder="1" applyAlignment="1">
      <alignment horizontal="left" vertical="top" indent="1"/>
    </xf>
    <xf numFmtId="0" fontId="69" fillId="52" borderId="0" xfId="2280" applyFont="1" applyFill="1" applyBorder="1" applyAlignment="1">
      <alignment horizontal="left" vertical="top" indent="1"/>
    </xf>
    <xf numFmtId="0" fontId="67" fillId="52" borderId="36" xfId="2280" applyFont="1" applyFill="1" applyBorder="1" applyAlignment="1">
      <alignment horizontal="left" vertical="center" indent="1"/>
    </xf>
    <xf numFmtId="0" fontId="67" fillId="52" borderId="28" xfId="2280" applyFont="1" applyFill="1" applyBorder="1" applyAlignment="1">
      <alignment horizontal="left" vertical="center" indent="1"/>
    </xf>
    <xf numFmtId="0" fontId="71" fillId="52" borderId="30" xfId="2280" applyFont="1" applyFill="1" applyBorder="1" applyAlignment="1">
      <alignment horizontal="center" vertical="top" wrapText="1"/>
    </xf>
    <xf numFmtId="0" fontId="71" fillId="52" borderId="0" xfId="2280" applyFont="1" applyFill="1" applyBorder="1" applyAlignment="1">
      <alignment horizontal="center" vertical="top" wrapText="1"/>
    </xf>
    <xf numFmtId="0" fontId="71" fillId="52" borderId="0" xfId="2280" applyFont="1" applyFill="1" applyBorder="1" applyAlignment="1">
      <alignment horizontal="left" vertical="top" wrapText="1"/>
    </xf>
    <xf numFmtId="0" fontId="67" fillId="52" borderId="30" xfId="2280" applyFont="1" applyFill="1" applyBorder="1" applyAlignment="1">
      <alignment horizontal="left" vertical="top"/>
    </xf>
    <xf numFmtId="0" fontId="67" fillId="52" borderId="0" xfId="2280" applyFont="1" applyFill="1" applyBorder="1" applyAlignment="1">
      <alignment horizontal="left" vertical="top"/>
    </xf>
    <xf numFmtId="0" fontId="57" fillId="52" borderId="0" xfId="2280" applyFont="1" applyFill="1" applyBorder="1" applyAlignment="1">
      <alignment horizontal="left" vertical="top" wrapText="1"/>
    </xf>
    <xf numFmtId="0" fontId="67" fillId="52" borderId="45" xfId="2280" applyFont="1" applyFill="1" applyBorder="1" applyAlignment="1">
      <alignment horizontal="left" vertical="top"/>
    </xf>
    <xf numFmtId="0" fontId="57" fillId="52" borderId="0" xfId="2029" applyFont="1" applyFill="1" applyBorder="1" applyAlignment="1">
      <alignment horizontal="left" vertical="top"/>
    </xf>
    <xf numFmtId="0" fontId="69" fillId="52" borderId="28" xfId="2280" applyFont="1" applyFill="1" applyBorder="1" applyAlignment="1">
      <alignment horizontal="left" vertical="top" indent="1"/>
    </xf>
    <xf numFmtId="0" fontId="67" fillId="52" borderId="42" xfId="2280" applyFont="1" applyFill="1" applyBorder="1" applyAlignment="1">
      <alignment horizontal="left" vertical="center" indent="1"/>
    </xf>
    <xf numFmtId="0" fontId="67" fillId="52" borderId="43" xfId="2280" applyFont="1" applyFill="1" applyBorder="1" applyAlignment="1">
      <alignment horizontal="left" vertical="center" indent="1"/>
    </xf>
    <xf numFmtId="0" fontId="71" fillId="52" borderId="45" xfId="2280" applyFont="1" applyFill="1" applyBorder="1" applyAlignment="1">
      <alignment horizontal="center" vertical="top" wrapText="1"/>
    </xf>
    <xf numFmtId="0" fontId="67" fillId="52" borderId="0" xfId="2280" applyFont="1" applyFill="1" applyBorder="1" applyAlignment="1">
      <alignment horizontal="left" vertical="top" wrapText="1"/>
    </xf>
    <xf numFmtId="0" fontId="57" fillId="52" borderId="45" xfId="2029" applyFont="1" applyFill="1" applyBorder="1" applyAlignment="1">
      <alignment horizontal="left" vertical="top"/>
    </xf>
    <xf numFmtId="0" fontId="69" fillId="52" borderId="43" xfId="2280" applyFont="1" applyFill="1" applyBorder="1" applyAlignment="1">
      <alignment horizontal="left" vertical="top" indent="1"/>
    </xf>
    <xf numFmtId="0" fontId="73" fillId="52" borderId="45" xfId="2280" applyFont="1" applyFill="1" applyBorder="1" applyAlignment="1">
      <alignment horizontal="left" vertical="top" wrapText="1"/>
    </xf>
    <xf numFmtId="0" fontId="56" fillId="0" borderId="0" xfId="1169" applyFont="1"/>
    <xf numFmtId="0" fontId="56" fillId="0" borderId="0" xfId="1169" applyFont="1" applyBorder="1"/>
    <xf numFmtId="0" fontId="56" fillId="0" borderId="45" xfId="1169" applyFont="1" applyBorder="1"/>
    <xf numFmtId="0" fontId="56" fillId="0" borderId="0" xfId="0" applyFont="1" applyAlignment="1">
      <alignment horizontal="center" wrapText="1"/>
    </xf>
    <xf numFmtId="0" fontId="56" fillId="0" borderId="50" xfId="0" applyFont="1" applyBorder="1" applyAlignment="1">
      <alignment horizontal="center" wrapText="1"/>
    </xf>
  </cellXfs>
  <cellStyles count="18927">
    <cellStyle name="20% - Accent1" xfId="21" builtinId="30" customBuiltin="1"/>
    <cellStyle name="20% - Accent1 2" xfId="48"/>
    <cellStyle name="20% - Accent1 2 2" xfId="49"/>
    <cellStyle name="20% - Accent1 2 3" xfId="2053"/>
    <cellStyle name="20% - Accent1 3" xfId="50"/>
    <cellStyle name="20% - Accent1 3 2" xfId="51"/>
    <cellStyle name="20% - Accent1 3 2 2" xfId="2054"/>
    <cellStyle name="20% - Accent1 3 2 3" xfId="3246"/>
    <cellStyle name="20% - Accent1 3 2 3 2" xfId="7347"/>
    <cellStyle name="20% - Accent1 3 2 3 2 2" xfId="15531"/>
    <cellStyle name="20% - Accent1 3 2 3 3" xfId="11438"/>
    <cellStyle name="20% - Accent1 3 2 4" xfId="5300"/>
    <cellStyle name="20% - Accent1 3 2 4 2" xfId="13486"/>
    <cellStyle name="20% - Accent1 3 2 5" xfId="9393"/>
    <cellStyle name="20% - Accent1 3 3" xfId="52"/>
    <cellStyle name="20% - Accent1 3 3 2" xfId="3247"/>
    <cellStyle name="20% - Accent1 3 3 2 2" xfId="7348"/>
    <cellStyle name="20% - Accent1 3 3 2 2 2" xfId="15532"/>
    <cellStyle name="20% - Accent1 3 3 2 3" xfId="11439"/>
    <cellStyle name="20% - Accent1 3 3 3" xfId="5301"/>
    <cellStyle name="20% - Accent1 3 3 3 2" xfId="13487"/>
    <cellStyle name="20% - Accent1 3 3 4" xfId="9394"/>
    <cellStyle name="20% - Accent1 3 4" xfId="2482"/>
    <cellStyle name="20% - Accent1 3 4 2" xfId="3245"/>
    <cellStyle name="20% - Accent1 3 4 2 2" xfId="7346"/>
    <cellStyle name="20% - Accent1 3 4 2 2 2" xfId="15530"/>
    <cellStyle name="20% - Accent1 3 4 2 3" xfId="11437"/>
    <cellStyle name="20% - Accent1 3 4 3" xfId="5299"/>
    <cellStyle name="20% - Accent1 3 4 3 2" xfId="13485"/>
    <cellStyle name="20% - Accent1 3 4 4" xfId="9392"/>
    <cellStyle name="20% - Accent1 3 5" xfId="2873"/>
    <cellStyle name="20% - Accent1 3 5 2" xfId="6974"/>
    <cellStyle name="20% - Accent1 3 5 2 2" xfId="15158"/>
    <cellStyle name="20% - Accent1 3 5 3" xfId="11065"/>
    <cellStyle name="20% - Accent1 3 6" xfId="4926"/>
    <cellStyle name="20% - Accent1 3 6 2" xfId="13113"/>
    <cellStyle name="20% - Accent1 3 7" xfId="9020"/>
    <cellStyle name="20% - Accent1 4" xfId="2055"/>
    <cellStyle name="20% - Accent1 5" xfId="2052"/>
    <cellStyle name="20% - Accent1 6" xfId="2860"/>
    <cellStyle name="20% - Accent1 6 2" xfId="6961"/>
    <cellStyle name="20% - Accent1 6 2 2" xfId="15145"/>
    <cellStyle name="20% - Accent1 6 3" xfId="11052"/>
    <cellStyle name="20% - Accent1 7" xfId="4912"/>
    <cellStyle name="20% - Accent1 7 2" xfId="13100"/>
    <cellStyle name="20% - Accent1 8" xfId="9006"/>
    <cellStyle name="20% - Accent2" xfId="25" builtinId="34" customBuiltin="1"/>
    <cellStyle name="20% - Accent2 2" xfId="53"/>
    <cellStyle name="20% - Accent2 2 2" xfId="54"/>
    <cellStyle name="20% - Accent2 2 3" xfId="2057"/>
    <cellStyle name="20% - Accent2 3" xfId="55"/>
    <cellStyle name="20% - Accent2 3 2" xfId="56"/>
    <cellStyle name="20% - Accent2 3 2 2" xfId="2058"/>
    <cellStyle name="20% - Accent2 3 2 3" xfId="3249"/>
    <cellStyle name="20% - Accent2 3 2 3 2" xfId="7350"/>
    <cellStyle name="20% - Accent2 3 2 3 2 2" xfId="15534"/>
    <cellStyle name="20% - Accent2 3 2 3 3" xfId="11441"/>
    <cellStyle name="20% - Accent2 3 2 4" xfId="5303"/>
    <cellStyle name="20% - Accent2 3 2 4 2" xfId="13489"/>
    <cellStyle name="20% - Accent2 3 2 5" xfId="9396"/>
    <cellStyle name="20% - Accent2 3 3" xfId="57"/>
    <cellStyle name="20% - Accent2 3 3 2" xfId="3250"/>
    <cellStyle name="20% - Accent2 3 3 2 2" xfId="7351"/>
    <cellStyle name="20% - Accent2 3 3 2 2 2" xfId="15535"/>
    <cellStyle name="20% - Accent2 3 3 2 3" xfId="11442"/>
    <cellStyle name="20% - Accent2 3 3 3" xfId="5304"/>
    <cellStyle name="20% - Accent2 3 3 3 2" xfId="13490"/>
    <cellStyle name="20% - Accent2 3 3 4" xfId="9397"/>
    <cellStyle name="20% - Accent2 3 4" xfId="2483"/>
    <cellStyle name="20% - Accent2 3 4 2" xfId="3248"/>
    <cellStyle name="20% - Accent2 3 4 2 2" xfId="7349"/>
    <cellStyle name="20% - Accent2 3 4 2 2 2" xfId="15533"/>
    <cellStyle name="20% - Accent2 3 4 2 3" xfId="11440"/>
    <cellStyle name="20% - Accent2 3 4 3" xfId="5302"/>
    <cellStyle name="20% - Accent2 3 4 3 2" xfId="13488"/>
    <cellStyle name="20% - Accent2 3 4 4" xfId="9395"/>
    <cellStyle name="20% - Accent2 3 5" xfId="2874"/>
    <cellStyle name="20% - Accent2 3 5 2" xfId="6975"/>
    <cellStyle name="20% - Accent2 3 5 2 2" xfId="15159"/>
    <cellStyle name="20% - Accent2 3 5 3" xfId="11066"/>
    <cellStyle name="20% - Accent2 3 6" xfId="4927"/>
    <cellStyle name="20% - Accent2 3 6 2" xfId="13114"/>
    <cellStyle name="20% - Accent2 3 7" xfId="9021"/>
    <cellStyle name="20% - Accent2 4" xfId="2059"/>
    <cellStyle name="20% - Accent2 5" xfId="2056"/>
    <cellStyle name="20% - Accent2 6" xfId="2862"/>
    <cellStyle name="20% - Accent2 6 2" xfId="6963"/>
    <cellStyle name="20% - Accent2 6 2 2" xfId="15147"/>
    <cellStyle name="20% - Accent2 6 3" xfId="11054"/>
    <cellStyle name="20% - Accent2 7" xfId="4914"/>
    <cellStyle name="20% - Accent2 7 2" xfId="13102"/>
    <cellStyle name="20% - Accent2 8" xfId="9008"/>
    <cellStyle name="20% - Accent3" xfId="29" builtinId="38" customBuiltin="1"/>
    <cellStyle name="20% - Accent3 2" xfId="58"/>
    <cellStyle name="20% - Accent3 2 2" xfId="59"/>
    <cellStyle name="20% - Accent3 2 3" xfId="2061"/>
    <cellStyle name="20% - Accent3 3" xfId="60"/>
    <cellStyle name="20% - Accent3 3 2" xfId="61"/>
    <cellStyle name="20% - Accent3 3 2 2" xfId="2062"/>
    <cellStyle name="20% - Accent3 3 2 3" xfId="3252"/>
    <cellStyle name="20% - Accent3 3 2 3 2" xfId="7353"/>
    <cellStyle name="20% - Accent3 3 2 3 2 2" xfId="15537"/>
    <cellStyle name="20% - Accent3 3 2 3 3" xfId="11444"/>
    <cellStyle name="20% - Accent3 3 2 4" xfId="5306"/>
    <cellStyle name="20% - Accent3 3 2 4 2" xfId="13492"/>
    <cellStyle name="20% - Accent3 3 2 5" xfId="9399"/>
    <cellStyle name="20% - Accent3 3 3" xfId="62"/>
    <cellStyle name="20% - Accent3 3 3 2" xfId="3253"/>
    <cellStyle name="20% - Accent3 3 3 2 2" xfId="7354"/>
    <cellStyle name="20% - Accent3 3 3 2 2 2" xfId="15538"/>
    <cellStyle name="20% - Accent3 3 3 2 3" xfId="11445"/>
    <cellStyle name="20% - Accent3 3 3 3" xfId="5307"/>
    <cellStyle name="20% - Accent3 3 3 3 2" xfId="13493"/>
    <cellStyle name="20% - Accent3 3 3 4" xfId="9400"/>
    <cellStyle name="20% - Accent3 3 4" xfId="2484"/>
    <cellStyle name="20% - Accent3 3 4 2" xfId="3251"/>
    <cellStyle name="20% - Accent3 3 4 2 2" xfId="7352"/>
    <cellStyle name="20% - Accent3 3 4 2 2 2" xfId="15536"/>
    <cellStyle name="20% - Accent3 3 4 2 3" xfId="11443"/>
    <cellStyle name="20% - Accent3 3 4 3" xfId="5305"/>
    <cellStyle name="20% - Accent3 3 4 3 2" xfId="13491"/>
    <cellStyle name="20% - Accent3 3 4 4" xfId="9398"/>
    <cellStyle name="20% - Accent3 3 5" xfId="2875"/>
    <cellStyle name="20% - Accent3 3 5 2" xfId="6976"/>
    <cellStyle name="20% - Accent3 3 5 2 2" xfId="15160"/>
    <cellStyle name="20% - Accent3 3 5 3" xfId="11067"/>
    <cellStyle name="20% - Accent3 3 6" xfId="4928"/>
    <cellStyle name="20% - Accent3 3 6 2" xfId="13115"/>
    <cellStyle name="20% - Accent3 3 7" xfId="9022"/>
    <cellStyle name="20% - Accent3 4" xfId="2063"/>
    <cellStyle name="20% - Accent3 5" xfId="2060"/>
    <cellStyle name="20% - Accent3 6" xfId="2864"/>
    <cellStyle name="20% - Accent3 6 2" xfId="6965"/>
    <cellStyle name="20% - Accent3 6 2 2" xfId="15149"/>
    <cellStyle name="20% - Accent3 6 3" xfId="11056"/>
    <cellStyle name="20% - Accent3 7" xfId="4916"/>
    <cellStyle name="20% - Accent3 7 2" xfId="13104"/>
    <cellStyle name="20% - Accent3 8" xfId="9010"/>
    <cellStyle name="20% - Accent4" xfId="33" builtinId="42" customBuiltin="1"/>
    <cellStyle name="20% - Accent4 2" xfId="63"/>
    <cellStyle name="20% - Accent4 2 2" xfId="64"/>
    <cellStyle name="20% - Accent4 2 3" xfId="2065"/>
    <cellStyle name="20% - Accent4 3" xfId="65"/>
    <cellStyle name="20% - Accent4 3 2" xfId="66"/>
    <cellStyle name="20% - Accent4 3 2 2" xfId="2066"/>
    <cellStyle name="20% - Accent4 3 2 3" xfId="3255"/>
    <cellStyle name="20% - Accent4 3 2 3 2" xfId="7356"/>
    <cellStyle name="20% - Accent4 3 2 3 2 2" xfId="15540"/>
    <cellStyle name="20% - Accent4 3 2 3 3" xfId="11447"/>
    <cellStyle name="20% - Accent4 3 2 4" xfId="5309"/>
    <cellStyle name="20% - Accent4 3 2 4 2" xfId="13495"/>
    <cellStyle name="20% - Accent4 3 2 5" xfId="9402"/>
    <cellStyle name="20% - Accent4 3 3" xfId="67"/>
    <cellStyle name="20% - Accent4 3 3 2" xfId="3256"/>
    <cellStyle name="20% - Accent4 3 3 2 2" xfId="7357"/>
    <cellStyle name="20% - Accent4 3 3 2 2 2" xfId="15541"/>
    <cellStyle name="20% - Accent4 3 3 2 3" xfId="11448"/>
    <cellStyle name="20% - Accent4 3 3 3" xfId="5310"/>
    <cellStyle name="20% - Accent4 3 3 3 2" xfId="13496"/>
    <cellStyle name="20% - Accent4 3 3 4" xfId="9403"/>
    <cellStyle name="20% - Accent4 3 4" xfId="2485"/>
    <cellStyle name="20% - Accent4 3 4 2" xfId="3254"/>
    <cellStyle name="20% - Accent4 3 4 2 2" xfId="7355"/>
    <cellStyle name="20% - Accent4 3 4 2 2 2" xfId="15539"/>
    <cellStyle name="20% - Accent4 3 4 2 3" xfId="11446"/>
    <cellStyle name="20% - Accent4 3 4 3" xfId="5308"/>
    <cellStyle name="20% - Accent4 3 4 3 2" xfId="13494"/>
    <cellStyle name="20% - Accent4 3 4 4" xfId="9401"/>
    <cellStyle name="20% - Accent4 3 5" xfId="2876"/>
    <cellStyle name="20% - Accent4 3 5 2" xfId="6977"/>
    <cellStyle name="20% - Accent4 3 5 2 2" xfId="15161"/>
    <cellStyle name="20% - Accent4 3 5 3" xfId="11068"/>
    <cellStyle name="20% - Accent4 3 6" xfId="4929"/>
    <cellStyle name="20% - Accent4 3 6 2" xfId="13116"/>
    <cellStyle name="20% - Accent4 3 7" xfId="9023"/>
    <cellStyle name="20% - Accent4 4" xfId="2067"/>
    <cellStyle name="20% - Accent4 5" xfId="2064"/>
    <cellStyle name="20% - Accent4 6" xfId="2866"/>
    <cellStyle name="20% - Accent4 6 2" xfId="6967"/>
    <cellStyle name="20% - Accent4 6 2 2" xfId="15151"/>
    <cellStyle name="20% - Accent4 6 3" xfId="11058"/>
    <cellStyle name="20% - Accent4 7" xfId="4918"/>
    <cellStyle name="20% - Accent4 7 2" xfId="13106"/>
    <cellStyle name="20% - Accent4 8" xfId="9012"/>
    <cellStyle name="20% - Accent5" xfId="37" builtinId="46" customBuiltin="1"/>
    <cellStyle name="20% - Accent5 2" xfId="68"/>
    <cellStyle name="20% - Accent5 2 2" xfId="69"/>
    <cellStyle name="20% - Accent5 2 3" xfId="2068"/>
    <cellStyle name="20% - Accent5 3" xfId="70"/>
    <cellStyle name="20% - Accent5 3 2" xfId="71"/>
    <cellStyle name="20% - Accent5 3 2 2" xfId="3258"/>
    <cellStyle name="20% - Accent5 3 2 2 2" xfId="7359"/>
    <cellStyle name="20% - Accent5 3 2 2 2 2" xfId="15543"/>
    <cellStyle name="20% - Accent5 3 2 2 3" xfId="11450"/>
    <cellStyle name="20% - Accent5 3 2 3" xfId="5312"/>
    <cellStyle name="20% - Accent5 3 2 3 2" xfId="13498"/>
    <cellStyle name="20% - Accent5 3 2 4" xfId="9405"/>
    <cellStyle name="20% - Accent5 3 3" xfId="72"/>
    <cellStyle name="20% - Accent5 3 3 2" xfId="3259"/>
    <cellStyle name="20% - Accent5 3 3 2 2" xfId="7360"/>
    <cellStyle name="20% - Accent5 3 3 2 2 2" xfId="15544"/>
    <cellStyle name="20% - Accent5 3 3 2 3" xfId="11451"/>
    <cellStyle name="20% - Accent5 3 3 3" xfId="5313"/>
    <cellStyle name="20% - Accent5 3 3 3 2" xfId="13499"/>
    <cellStyle name="20% - Accent5 3 3 4" xfId="9406"/>
    <cellStyle name="20% - Accent5 3 4" xfId="2486"/>
    <cellStyle name="20% - Accent5 3 4 2" xfId="3257"/>
    <cellStyle name="20% - Accent5 3 4 2 2" xfId="7358"/>
    <cellStyle name="20% - Accent5 3 4 2 2 2" xfId="15542"/>
    <cellStyle name="20% - Accent5 3 4 2 3" xfId="11449"/>
    <cellStyle name="20% - Accent5 3 4 3" xfId="5311"/>
    <cellStyle name="20% - Accent5 3 4 3 2" xfId="13497"/>
    <cellStyle name="20% - Accent5 3 4 4" xfId="9404"/>
    <cellStyle name="20% - Accent5 3 5" xfId="2877"/>
    <cellStyle name="20% - Accent5 3 5 2" xfId="6978"/>
    <cellStyle name="20% - Accent5 3 5 2 2" xfId="15162"/>
    <cellStyle name="20% - Accent5 3 5 3" xfId="11069"/>
    <cellStyle name="20% - Accent5 3 6" xfId="4930"/>
    <cellStyle name="20% - Accent5 3 6 2" xfId="13117"/>
    <cellStyle name="20% - Accent5 3 7" xfId="9024"/>
    <cellStyle name="20% - Accent5 4" xfId="2868"/>
    <cellStyle name="20% - Accent5 4 2" xfId="6969"/>
    <cellStyle name="20% - Accent5 4 2 2" xfId="15153"/>
    <cellStyle name="20% - Accent5 4 3" xfId="11060"/>
    <cellStyle name="20% - Accent5 5" xfId="4920"/>
    <cellStyle name="20% - Accent5 5 2" xfId="13108"/>
    <cellStyle name="20% - Accent5 6" xfId="9014"/>
    <cellStyle name="20% - Accent6" xfId="41" builtinId="50" customBuiltin="1"/>
    <cellStyle name="20% - Accent6 2" xfId="73"/>
    <cellStyle name="20% - Accent6 2 2" xfId="74"/>
    <cellStyle name="20% - Accent6 2 3" xfId="2069"/>
    <cellStyle name="20% - Accent6 3" xfId="75"/>
    <cellStyle name="20% - Accent6 3 2" xfId="76"/>
    <cellStyle name="20% - Accent6 3 2 2" xfId="3261"/>
    <cellStyle name="20% - Accent6 3 2 2 2" xfId="7362"/>
    <cellStyle name="20% - Accent6 3 2 2 2 2" xfId="15546"/>
    <cellStyle name="20% - Accent6 3 2 2 3" xfId="11453"/>
    <cellStyle name="20% - Accent6 3 2 3" xfId="5315"/>
    <cellStyle name="20% - Accent6 3 2 3 2" xfId="13501"/>
    <cellStyle name="20% - Accent6 3 2 4" xfId="9408"/>
    <cellStyle name="20% - Accent6 3 3" xfId="77"/>
    <cellStyle name="20% - Accent6 3 3 2" xfId="3262"/>
    <cellStyle name="20% - Accent6 3 3 2 2" xfId="7363"/>
    <cellStyle name="20% - Accent6 3 3 2 2 2" xfId="15547"/>
    <cellStyle name="20% - Accent6 3 3 2 3" xfId="11454"/>
    <cellStyle name="20% - Accent6 3 3 3" xfId="5316"/>
    <cellStyle name="20% - Accent6 3 3 3 2" xfId="13502"/>
    <cellStyle name="20% - Accent6 3 3 4" xfId="9409"/>
    <cellStyle name="20% - Accent6 3 4" xfId="2487"/>
    <cellStyle name="20% - Accent6 3 4 2" xfId="3260"/>
    <cellStyle name="20% - Accent6 3 4 2 2" xfId="7361"/>
    <cellStyle name="20% - Accent6 3 4 2 2 2" xfId="15545"/>
    <cellStyle name="20% - Accent6 3 4 2 3" xfId="11452"/>
    <cellStyle name="20% - Accent6 3 4 3" xfId="5314"/>
    <cellStyle name="20% - Accent6 3 4 3 2" xfId="13500"/>
    <cellStyle name="20% - Accent6 3 4 4" xfId="9407"/>
    <cellStyle name="20% - Accent6 3 5" xfId="2878"/>
    <cellStyle name="20% - Accent6 3 5 2" xfId="6979"/>
    <cellStyle name="20% - Accent6 3 5 2 2" xfId="15163"/>
    <cellStyle name="20% - Accent6 3 5 3" xfId="11070"/>
    <cellStyle name="20% - Accent6 3 6" xfId="4931"/>
    <cellStyle name="20% - Accent6 3 6 2" xfId="13118"/>
    <cellStyle name="20% - Accent6 3 7" xfId="9025"/>
    <cellStyle name="20% - Accent6 4" xfId="2870"/>
    <cellStyle name="20% - Accent6 4 2" xfId="6971"/>
    <cellStyle name="20% - Accent6 4 2 2" xfId="15155"/>
    <cellStyle name="20% - Accent6 4 3" xfId="11062"/>
    <cellStyle name="20% - Accent6 5" xfId="4922"/>
    <cellStyle name="20% - Accent6 5 2" xfId="13110"/>
    <cellStyle name="20% - Accent6 6" xfId="9016"/>
    <cellStyle name="40% - Accent1" xfId="22" builtinId="31" customBuiltin="1"/>
    <cellStyle name="40% - Accent1 2" xfId="78"/>
    <cellStyle name="40% - Accent1 2 2" xfId="79"/>
    <cellStyle name="40% - Accent1 2 3" xfId="2070"/>
    <cellStyle name="40% - Accent1 3" xfId="80"/>
    <cellStyle name="40% - Accent1 3 2" xfId="81"/>
    <cellStyle name="40% - Accent1 3 2 2" xfId="3264"/>
    <cellStyle name="40% - Accent1 3 2 2 2" xfId="7365"/>
    <cellStyle name="40% - Accent1 3 2 2 2 2" xfId="15549"/>
    <cellStyle name="40% - Accent1 3 2 2 3" xfId="11456"/>
    <cellStyle name="40% - Accent1 3 2 3" xfId="5318"/>
    <cellStyle name="40% - Accent1 3 2 3 2" xfId="13504"/>
    <cellStyle name="40% - Accent1 3 2 4" xfId="9411"/>
    <cellStyle name="40% - Accent1 3 3" xfId="82"/>
    <cellStyle name="40% - Accent1 3 3 2" xfId="3265"/>
    <cellStyle name="40% - Accent1 3 3 2 2" xfId="7366"/>
    <cellStyle name="40% - Accent1 3 3 2 2 2" xfId="15550"/>
    <cellStyle name="40% - Accent1 3 3 2 3" xfId="11457"/>
    <cellStyle name="40% - Accent1 3 3 3" xfId="5319"/>
    <cellStyle name="40% - Accent1 3 3 3 2" xfId="13505"/>
    <cellStyle name="40% - Accent1 3 3 4" xfId="9412"/>
    <cellStyle name="40% - Accent1 3 4" xfId="2488"/>
    <cellStyle name="40% - Accent1 3 4 2" xfId="3263"/>
    <cellStyle name="40% - Accent1 3 4 2 2" xfId="7364"/>
    <cellStyle name="40% - Accent1 3 4 2 2 2" xfId="15548"/>
    <cellStyle name="40% - Accent1 3 4 2 3" xfId="11455"/>
    <cellStyle name="40% - Accent1 3 4 3" xfId="5317"/>
    <cellStyle name="40% - Accent1 3 4 3 2" xfId="13503"/>
    <cellStyle name="40% - Accent1 3 4 4" xfId="9410"/>
    <cellStyle name="40% - Accent1 3 5" xfId="2879"/>
    <cellStyle name="40% - Accent1 3 5 2" xfId="6980"/>
    <cellStyle name="40% - Accent1 3 5 2 2" xfId="15164"/>
    <cellStyle name="40% - Accent1 3 5 3" xfId="11071"/>
    <cellStyle name="40% - Accent1 3 6" xfId="4932"/>
    <cellStyle name="40% - Accent1 3 6 2" xfId="13119"/>
    <cellStyle name="40% - Accent1 3 7" xfId="9026"/>
    <cellStyle name="40% - Accent1 4" xfId="2861"/>
    <cellStyle name="40% - Accent1 4 2" xfId="6962"/>
    <cellStyle name="40% - Accent1 4 2 2" xfId="15146"/>
    <cellStyle name="40% - Accent1 4 3" xfId="11053"/>
    <cellStyle name="40% - Accent1 5" xfId="4913"/>
    <cellStyle name="40% - Accent1 5 2" xfId="13101"/>
    <cellStyle name="40% - Accent1 6" xfId="9007"/>
    <cellStyle name="40% - Accent2" xfId="26" builtinId="35" customBuiltin="1"/>
    <cellStyle name="40% - Accent2 2" xfId="83"/>
    <cellStyle name="40% - Accent2 2 2" xfId="84"/>
    <cellStyle name="40% - Accent2 2 3" xfId="2071"/>
    <cellStyle name="40% - Accent2 3" xfId="85"/>
    <cellStyle name="40% - Accent2 3 2" xfId="86"/>
    <cellStyle name="40% - Accent2 3 2 2" xfId="3267"/>
    <cellStyle name="40% - Accent2 3 2 2 2" xfId="7368"/>
    <cellStyle name="40% - Accent2 3 2 2 2 2" xfId="15552"/>
    <cellStyle name="40% - Accent2 3 2 2 3" xfId="11459"/>
    <cellStyle name="40% - Accent2 3 2 3" xfId="5321"/>
    <cellStyle name="40% - Accent2 3 2 3 2" xfId="13507"/>
    <cellStyle name="40% - Accent2 3 2 4" xfId="9414"/>
    <cellStyle name="40% - Accent2 3 3" xfId="87"/>
    <cellStyle name="40% - Accent2 3 3 2" xfId="3268"/>
    <cellStyle name="40% - Accent2 3 3 2 2" xfId="7369"/>
    <cellStyle name="40% - Accent2 3 3 2 2 2" xfId="15553"/>
    <cellStyle name="40% - Accent2 3 3 2 3" xfId="11460"/>
    <cellStyle name="40% - Accent2 3 3 3" xfId="5322"/>
    <cellStyle name="40% - Accent2 3 3 3 2" xfId="13508"/>
    <cellStyle name="40% - Accent2 3 3 4" xfId="9415"/>
    <cellStyle name="40% - Accent2 3 4" xfId="2489"/>
    <cellStyle name="40% - Accent2 3 4 2" xfId="3266"/>
    <cellStyle name="40% - Accent2 3 4 2 2" xfId="7367"/>
    <cellStyle name="40% - Accent2 3 4 2 2 2" xfId="15551"/>
    <cellStyle name="40% - Accent2 3 4 2 3" xfId="11458"/>
    <cellStyle name="40% - Accent2 3 4 3" xfId="5320"/>
    <cellStyle name="40% - Accent2 3 4 3 2" xfId="13506"/>
    <cellStyle name="40% - Accent2 3 4 4" xfId="9413"/>
    <cellStyle name="40% - Accent2 3 5" xfId="2880"/>
    <cellStyle name="40% - Accent2 3 5 2" xfId="6981"/>
    <cellStyle name="40% - Accent2 3 5 2 2" xfId="15165"/>
    <cellStyle name="40% - Accent2 3 5 3" xfId="11072"/>
    <cellStyle name="40% - Accent2 3 6" xfId="4933"/>
    <cellStyle name="40% - Accent2 3 6 2" xfId="13120"/>
    <cellStyle name="40% - Accent2 3 7" xfId="9027"/>
    <cellStyle name="40% - Accent2 4" xfId="2863"/>
    <cellStyle name="40% - Accent2 4 2" xfId="6964"/>
    <cellStyle name="40% - Accent2 4 2 2" xfId="15148"/>
    <cellStyle name="40% - Accent2 4 3" xfId="11055"/>
    <cellStyle name="40% - Accent2 5" xfId="4915"/>
    <cellStyle name="40% - Accent2 5 2" xfId="13103"/>
    <cellStyle name="40% - Accent2 6" xfId="9009"/>
    <cellStyle name="40% - Accent3" xfId="30" builtinId="39" customBuiltin="1"/>
    <cellStyle name="40% - Accent3 2" xfId="88"/>
    <cellStyle name="40% - Accent3 2 2" xfId="89"/>
    <cellStyle name="40% - Accent3 2 3" xfId="2073"/>
    <cellStyle name="40% - Accent3 3" xfId="90"/>
    <cellStyle name="40% - Accent3 3 2" xfId="91"/>
    <cellStyle name="40% - Accent3 3 2 2" xfId="2074"/>
    <cellStyle name="40% - Accent3 3 2 3" xfId="3270"/>
    <cellStyle name="40% - Accent3 3 2 3 2" xfId="7371"/>
    <cellStyle name="40% - Accent3 3 2 3 2 2" xfId="15555"/>
    <cellStyle name="40% - Accent3 3 2 3 3" xfId="11462"/>
    <cellStyle name="40% - Accent3 3 2 4" xfId="5324"/>
    <cellStyle name="40% - Accent3 3 2 4 2" xfId="13510"/>
    <cellStyle name="40% - Accent3 3 2 5" xfId="9417"/>
    <cellStyle name="40% - Accent3 3 3" xfId="92"/>
    <cellStyle name="40% - Accent3 3 3 2" xfId="3271"/>
    <cellStyle name="40% - Accent3 3 3 2 2" xfId="7372"/>
    <cellStyle name="40% - Accent3 3 3 2 2 2" xfId="15556"/>
    <cellStyle name="40% - Accent3 3 3 2 3" xfId="11463"/>
    <cellStyle name="40% - Accent3 3 3 3" xfId="5325"/>
    <cellStyle name="40% - Accent3 3 3 3 2" xfId="13511"/>
    <cellStyle name="40% - Accent3 3 3 4" xfId="9418"/>
    <cellStyle name="40% - Accent3 3 4" xfId="2490"/>
    <cellStyle name="40% - Accent3 3 4 2" xfId="3269"/>
    <cellStyle name="40% - Accent3 3 4 2 2" xfId="7370"/>
    <cellStyle name="40% - Accent3 3 4 2 2 2" xfId="15554"/>
    <cellStyle name="40% - Accent3 3 4 2 3" xfId="11461"/>
    <cellStyle name="40% - Accent3 3 4 3" xfId="5323"/>
    <cellStyle name="40% - Accent3 3 4 3 2" xfId="13509"/>
    <cellStyle name="40% - Accent3 3 4 4" xfId="9416"/>
    <cellStyle name="40% - Accent3 3 5" xfId="2881"/>
    <cellStyle name="40% - Accent3 3 5 2" xfId="6982"/>
    <cellStyle name="40% - Accent3 3 5 2 2" xfId="15166"/>
    <cellStyle name="40% - Accent3 3 5 3" xfId="11073"/>
    <cellStyle name="40% - Accent3 3 6" xfId="4934"/>
    <cellStyle name="40% - Accent3 3 6 2" xfId="13121"/>
    <cellStyle name="40% - Accent3 3 7" xfId="9028"/>
    <cellStyle name="40% - Accent3 4" xfId="2075"/>
    <cellStyle name="40% - Accent3 5" xfId="2072"/>
    <cellStyle name="40% - Accent3 6" xfId="2865"/>
    <cellStyle name="40% - Accent3 6 2" xfId="6966"/>
    <cellStyle name="40% - Accent3 6 2 2" xfId="15150"/>
    <cellStyle name="40% - Accent3 6 3" xfId="11057"/>
    <cellStyle name="40% - Accent3 7" xfId="4917"/>
    <cellStyle name="40% - Accent3 7 2" xfId="13105"/>
    <cellStyle name="40% - Accent3 8" xfId="9011"/>
    <cellStyle name="40% - Accent4" xfId="34" builtinId="43" customBuiltin="1"/>
    <cellStyle name="40% - Accent4 2" xfId="93"/>
    <cellStyle name="40% - Accent4 2 2" xfId="94"/>
    <cellStyle name="40% - Accent4 2 3" xfId="2076"/>
    <cellStyle name="40% - Accent4 3" xfId="95"/>
    <cellStyle name="40% - Accent4 3 2" xfId="96"/>
    <cellStyle name="40% - Accent4 3 2 2" xfId="3273"/>
    <cellStyle name="40% - Accent4 3 2 2 2" xfId="7374"/>
    <cellStyle name="40% - Accent4 3 2 2 2 2" xfId="15558"/>
    <cellStyle name="40% - Accent4 3 2 2 3" xfId="11465"/>
    <cellStyle name="40% - Accent4 3 2 3" xfId="5327"/>
    <cellStyle name="40% - Accent4 3 2 3 2" xfId="13513"/>
    <cellStyle name="40% - Accent4 3 2 4" xfId="9420"/>
    <cellStyle name="40% - Accent4 3 3" xfId="97"/>
    <cellStyle name="40% - Accent4 3 3 2" xfId="3274"/>
    <cellStyle name="40% - Accent4 3 3 2 2" xfId="7375"/>
    <cellStyle name="40% - Accent4 3 3 2 2 2" xfId="15559"/>
    <cellStyle name="40% - Accent4 3 3 2 3" xfId="11466"/>
    <cellStyle name="40% - Accent4 3 3 3" xfId="5328"/>
    <cellStyle name="40% - Accent4 3 3 3 2" xfId="13514"/>
    <cellStyle name="40% - Accent4 3 3 4" xfId="9421"/>
    <cellStyle name="40% - Accent4 3 4" xfId="2491"/>
    <cellStyle name="40% - Accent4 3 4 2" xfId="3272"/>
    <cellStyle name="40% - Accent4 3 4 2 2" xfId="7373"/>
    <cellStyle name="40% - Accent4 3 4 2 2 2" xfId="15557"/>
    <cellStyle name="40% - Accent4 3 4 2 3" xfId="11464"/>
    <cellStyle name="40% - Accent4 3 4 3" xfId="5326"/>
    <cellStyle name="40% - Accent4 3 4 3 2" xfId="13512"/>
    <cellStyle name="40% - Accent4 3 4 4" xfId="9419"/>
    <cellStyle name="40% - Accent4 3 5" xfId="2882"/>
    <cellStyle name="40% - Accent4 3 5 2" xfId="6983"/>
    <cellStyle name="40% - Accent4 3 5 2 2" xfId="15167"/>
    <cellStyle name="40% - Accent4 3 5 3" xfId="11074"/>
    <cellStyle name="40% - Accent4 3 6" xfId="4935"/>
    <cellStyle name="40% - Accent4 3 6 2" xfId="13122"/>
    <cellStyle name="40% - Accent4 3 7" xfId="9029"/>
    <cellStyle name="40% - Accent4 4" xfId="2867"/>
    <cellStyle name="40% - Accent4 4 2" xfId="6968"/>
    <cellStyle name="40% - Accent4 4 2 2" xfId="15152"/>
    <cellStyle name="40% - Accent4 4 3" xfId="11059"/>
    <cellStyle name="40% - Accent4 5" xfId="4919"/>
    <cellStyle name="40% - Accent4 5 2" xfId="13107"/>
    <cellStyle name="40% - Accent4 6" xfId="9013"/>
    <cellStyle name="40% - Accent5" xfId="38" builtinId="47" customBuiltin="1"/>
    <cellStyle name="40% - Accent5 2" xfId="98"/>
    <cellStyle name="40% - Accent5 2 2" xfId="99"/>
    <cellStyle name="40% - Accent5 2 3" xfId="2077"/>
    <cellStyle name="40% - Accent5 3" xfId="100"/>
    <cellStyle name="40% - Accent5 3 2" xfId="101"/>
    <cellStyle name="40% - Accent5 3 2 2" xfId="3276"/>
    <cellStyle name="40% - Accent5 3 2 2 2" xfId="7377"/>
    <cellStyle name="40% - Accent5 3 2 2 2 2" xfId="15561"/>
    <cellStyle name="40% - Accent5 3 2 2 3" xfId="11468"/>
    <cellStyle name="40% - Accent5 3 2 3" xfId="5330"/>
    <cellStyle name="40% - Accent5 3 2 3 2" xfId="13516"/>
    <cellStyle name="40% - Accent5 3 2 4" xfId="9423"/>
    <cellStyle name="40% - Accent5 3 3" xfId="102"/>
    <cellStyle name="40% - Accent5 3 3 2" xfId="3277"/>
    <cellStyle name="40% - Accent5 3 3 2 2" xfId="7378"/>
    <cellStyle name="40% - Accent5 3 3 2 2 2" xfId="15562"/>
    <cellStyle name="40% - Accent5 3 3 2 3" xfId="11469"/>
    <cellStyle name="40% - Accent5 3 3 3" xfId="5331"/>
    <cellStyle name="40% - Accent5 3 3 3 2" xfId="13517"/>
    <cellStyle name="40% - Accent5 3 3 4" xfId="9424"/>
    <cellStyle name="40% - Accent5 3 4" xfId="2492"/>
    <cellStyle name="40% - Accent5 3 4 2" xfId="3275"/>
    <cellStyle name="40% - Accent5 3 4 2 2" xfId="7376"/>
    <cellStyle name="40% - Accent5 3 4 2 2 2" xfId="15560"/>
    <cellStyle name="40% - Accent5 3 4 2 3" xfId="11467"/>
    <cellStyle name="40% - Accent5 3 4 3" xfId="5329"/>
    <cellStyle name="40% - Accent5 3 4 3 2" xfId="13515"/>
    <cellStyle name="40% - Accent5 3 4 4" xfId="9422"/>
    <cellStyle name="40% - Accent5 3 5" xfId="2883"/>
    <cellStyle name="40% - Accent5 3 5 2" xfId="6984"/>
    <cellStyle name="40% - Accent5 3 5 2 2" xfId="15168"/>
    <cellStyle name="40% - Accent5 3 5 3" xfId="11075"/>
    <cellStyle name="40% - Accent5 3 6" xfId="4936"/>
    <cellStyle name="40% - Accent5 3 6 2" xfId="13123"/>
    <cellStyle name="40% - Accent5 3 7" xfId="9030"/>
    <cellStyle name="40% - Accent5 4" xfId="2869"/>
    <cellStyle name="40% - Accent5 4 2" xfId="6970"/>
    <cellStyle name="40% - Accent5 4 2 2" xfId="15154"/>
    <cellStyle name="40% - Accent5 4 3" xfId="11061"/>
    <cellStyle name="40% - Accent5 5" xfId="4921"/>
    <cellStyle name="40% - Accent5 5 2" xfId="13109"/>
    <cellStyle name="40% - Accent5 6" xfId="9015"/>
    <cellStyle name="40% - Accent6" xfId="42" builtinId="51" customBuiltin="1"/>
    <cellStyle name="40% - Accent6 2" xfId="103"/>
    <cellStyle name="40% - Accent6 2 2" xfId="104"/>
    <cellStyle name="40% - Accent6 2 3" xfId="2078"/>
    <cellStyle name="40% - Accent6 3" xfId="105"/>
    <cellStyle name="40% - Accent6 3 2" xfId="106"/>
    <cellStyle name="40% - Accent6 3 2 2" xfId="3279"/>
    <cellStyle name="40% - Accent6 3 2 2 2" xfId="7380"/>
    <cellStyle name="40% - Accent6 3 2 2 2 2" xfId="15564"/>
    <cellStyle name="40% - Accent6 3 2 2 3" xfId="11471"/>
    <cellStyle name="40% - Accent6 3 2 3" xfId="5333"/>
    <cellStyle name="40% - Accent6 3 2 3 2" xfId="13519"/>
    <cellStyle name="40% - Accent6 3 2 4" xfId="9426"/>
    <cellStyle name="40% - Accent6 3 3" xfId="107"/>
    <cellStyle name="40% - Accent6 3 3 2" xfId="3280"/>
    <cellStyle name="40% - Accent6 3 3 2 2" xfId="7381"/>
    <cellStyle name="40% - Accent6 3 3 2 2 2" xfId="15565"/>
    <cellStyle name="40% - Accent6 3 3 2 3" xfId="11472"/>
    <cellStyle name="40% - Accent6 3 3 3" xfId="5334"/>
    <cellStyle name="40% - Accent6 3 3 3 2" xfId="13520"/>
    <cellStyle name="40% - Accent6 3 3 4" xfId="9427"/>
    <cellStyle name="40% - Accent6 3 4" xfId="2493"/>
    <cellStyle name="40% - Accent6 3 4 2" xfId="3278"/>
    <cellStyle name="40% - Accent6 3 4 2 2" xfId="7379"/>
    <cellStyle name="40% - Accent6 3 4 2 2 2" xfId="15563"/>
    <cellStyle name="40% - Accent6 3 4 2 3" xfId="11470"/>
    <cellStyle name="40% - Accent6 3 4 3" xfId="5332"/>
    <cellStyle name="40% - Accent6 3 4 3 2" xfId="13518"/>
    <cellStyle name="40% - Accent6 3 4 4" xfId="9425"/>
    <cellStyle name="40% - Accent6 3 5" xfId="2884"/>
    <cellStyle name="40% - Accent6 3 5 2" xfId="6985"/>
    <cellStyle name="40% - Accent6 3 5 2 2" xfId="15169"/>
    <cellStyle name="40% - Accent6 3 5 3" xfId="11076"/>
    <cellStyle name="40% - Accent6 3 6" xfId="4937"/>
    <cellStyle name="40% - Accent6 3 6 2" xfId="13124"/>
    <cellStyle name="40% - Accent6 3 7" xfId="9031"/>
    <cellStyle name="40% - Accent6 4" xfId="2871"/>
    <cellStyle name="40% - Accent6 4 2" xfId="6972"/>
    <cellStyle name="40% - Accent6 4 2 2" xfId="15156"/>
    <cellStyle name="40% - Accent6 4 3" xfId="11063"/>
    <cellStyle name="40% - Accent6 5" xfId="4923"/>
    <cellStyle name="40% - Accent6 5 2" xfId="13111"/>
    <cellStyle name="40% - Accent6 6" xfId="9017"/>
    <cellStyle name="60% - Accent1" xfId="23" builtinId="32" customBuiltin="1"/>
    <cellStyle name="60% - Accent1 2" xfId="108"/>
    <cellStyle name="60% - Accent1 2 2" xfId="2079"/>
    <cellStyle name="60% - Accent2" xfId="27" builtinId="36" customBuiltin="1"/>
    <cellStyle name="60% - Accent2 2" xfId="109"/>
    <cellStyle name="60% - Accent2 2 2" xfId="2080"/>
    <cellStyle name="60% - Accent3" xfId="31" builtinId="40" customBuiltin="1"/>
    <cellStyle name="60% - Accent3 2" xfId="110"/>
    <cellStyle name="60% - Accent3 2 2" xfId="2082"/>
    <cellStyle name="60% - Accent3 3" xfId="2083"/>
    <cellStyle name="60% - Accent3 4" xfId="2084"/>
    <cellStyle name="60% - Accent3 5" xfId="2081"/>
    <cellStyle name="60% - Accent4" xfId="35" builtinId="44" customBuiltin="1"/>
    <cellStyle name="60% - Accent4 2" xfId="111"/>
    <cellStyle name="60% - Accent4 2 2" xfId="2086"/>
    <cellStyle name="60% - Accent4 3" xfId="2087"/>
    <cellStyle name="60% - Accent4 4" xfId="2088"/>
    <cellStyle name="60% - Accent4 5" xfId="2085"/>
    <cellStyle name="60% - Accent5" xfId="39" builtinId="48" customBuiltin="1"/>
    <cellStyle name="60% - Accent5 2" xfId="112"/>
    <cellStyle name="60% - Accent5 2 2" xfId="2089"/>
    <cellStyle name="60% - Accent6" xfId="43" builtinId="52" customBuiltin="1"/>
    <cellStyle name="60% - Accent6 2" xfId="113"/>
    <cellStyle name="60% - Accent6 2 2" xfId="2091"/>
    <cellStyle name="60% - Accent6 3" xfId="2092"/>
    <cellStyle name="60% - Accent6 4" xfId="2093"/>
    <cellStyle name="60% - Accent6 5" xfId="2090"/>
    <cellStyle name="Accent1" xfId="20" builtinId="29" customBuiltin="1"/>
    <cellStyle name="Accent1 2" xfId="114"/>
    <cellStyle name="Accent1 2 2" xfId="2094"/>
    <cellStyle name="Accent2" xfId="24" builtinId="33" customBuiltin="1"/>
    <cellStyle name="Accent2 2" xfId="115"/>
    <cellStyle name="Accent2 2 2" xfId="2095"/>
    <cellStyle name="Accent3" xfId="28" builtinId="37" customBuiltin="1"/>
    <cellStyle name="Accent3 2" xfId="116"/>
    <cellStyle name="Accent3 2 2" xfId="2096"/>
    <cellStyle name="Accent4" xfId="32" builtinId="41" customBuiltin="1"/>
    <cellStyle name="Accent4 2" xfId="117"/>
    <cellStyle name="Accent4 2 2" xfId="2097"/>
    <cellStyle name="Accent5" xfId="36" builtinId="45" customBuiltin="1"/>
    <cellStyle name="Accent5 2" xfId="118"/>
    <cellStyle name="Accent5 2 2" xfId="2098"/>
    <cellStyle name="Accent6" xfId="40" builtinId="49" customBuiltin="1"/>
    <cellStyle name="Accent6 2" xfId="119"/>
    <cellStyle name="Accent6 2 2" xfId="2099"/>
    <cellStyle name="Bad" xfId="9" builtinId="27" hidden="1"/>
    <cellStyle name="Bad" xfId="2005" builtinId="27" hidden="1" customBuiltin="1"/>
    <cellStyle name="Bad" xfId="17426" builtinId="27" hidden="1" customBuiltin="1"/>
    <cellStyle name="Bad" xfId="18894" builtinId="27" hidden="1" customBuiltin="1"/>
    <cellStyle name="Bad" xfId="18911" builtinId="27" hidden="1" customBuiltin="1"/>
    <cellStyle name="Bad 2" xfId="120"/>
    <cellStyle name="Bad 3" xfId="18880"/>
    <cellStyle name="blp_column_header" xfId="2016"/>
    <cellStyle name="Calculation" xfId="13" builtinId="22" hidden="1"/>
    <cellStyle name="Calculation" xfId="2009" builtinId="22" hidden="1" customBuiltin="1"/>
    <cellStyle name="Calculation" xfId="17430" builtinId="22" hidden="1" customBuiltin="1"/>
    <cellStyle name="Calculation" xfId="18898" builtinId="22" hidden="1" customBuiltin="1"/>
    <cellStyle name="Calculation" xfId="18915" builtinId="22" hidden="1" customBuiltin="1"/>
    <cellStyle name="Calculation 2" xfId="121"/>
    <cellStyle name="Calculation 2 10" xfId="2240"/>
    <cellStyle name="Calculation 2 10 2" xfId="17213"/>
    <cellStyle name="Calculation 2 10 2 2" xfId="17381"/>
    <cellStyle name="Calculation 2 10 2 2 2" xfId="17460"/>
    <cellStyle name="Calculation 2 10 2 3" xfId="17505"/>
    <cellStyle name="Calculation 2 10 3" xfId="17770"/>
    <cellStyle name="Calculation 2 10 4" xfId="17771"/>
    <cellStyle name="Calculation 2 10 5" xfId="17772"/>
    <cellStyle name="Calculation 2 10 6" xfId="17617"/>
    <cellStyle name="Calculation 2 11" xfId="17283"/>
    <cellStyle name="Calculation 2 11 2" xfId="17353"/>
    <cellStyle name="Calculation 2 11 2 2" xfId="17659"/>
    <cellStyle name="Calculation 2 11 3" xfId="17528"/>
    <cellStyle name="Calculation 2 12" xfId="17773"/>
    <cellStyle name="Calculation 2 13" xfId="17774"/>
    <cellStyle name="Calculation 2 14" xfId="17775"/>
    <cellStyle name="Calculation 2 15" xfId="17590"/>
    <cellStyle name="Calculation 2 2" xfId="2022"/>
    <cellStyle name="Calculation 2 2 2" xfId="2210"/>
    <cellStyle name="Calculation 2 2 2 2" xfId="2254"/>
    <cellStyle name="Calculation 2 2 2 2 2" xfId="2387"/>
    <cellStyle name="Calculation 2 2 2 2 2 2" xfId="17776"/>
    <cellStyle name="Calculation 2 2 2 2 2 3" xfId="17777"/>
    <cellStyle name="Calculation 2 2 2 2 2 4" xfId="17778"/>
    <cellStyle name="Calculation 2 2 2 2 2 5" xfId="17779"/>
    <cellStyle name="Calculation 2 2 2 2 2 6" xfId="17502"/>
    <cellStyle name="Calculation 2 2 2 2 3" xfId="17780"/>
    <cellStyle name="Calculation 2 2 2 2 4" xfId="17781"/>
    <cellStyle name="Calculation 2 2 2 2 5" xfId="17782"/>
    <cellStyle name="Calculation 2 2 2 2 6" xfId="17783"/>
    <cellStyle name="Calculation 2 2 2 2 7" xfId="17495"/>
    <cellStyle name="Calculation 2 2 2 3" xfId="2346"/>
    <cellStyle name="Calculation 2 2 2 3 2" xfId="17251"/>
    <cellStyle name="Calculation 2 2 2 3 2 2" xfId="17396"/>
    <cellStyle name="Calculation 2 2 2 3 2 2 2" xfId="17472"/>
    <cellStyle name="Calculation 2 2 2 3 2 3" xfId="17453"/>
    <cellStyle name="Calculation 2 2 2 3 3" xfId="17784"/>
    <cellStyle name="Calculation 2 2 2 3 4" xfId="17785"/>
    <cellStyle name="Calculation 2 2 2 3 5" xfId="17786"/>
    <cellStyle name="Calculation 2 2 2 3 6" xfId="17595"/>
    <cellStyle name="Calculation 2 2 2 4" xfId="17219"/>
    <cellStyle name="Calculation 2 2 2 4 2" xfId="17332"/>
    <cellStyle name="Calculation 2 2 2 4 2 2" xfId="17673"/>
    <cellStyle name="Calculation 2 2 2 4 3" xfId="17745"/>
    <cellStyle name="Calculation 2 2 2 5" xfId="17787"/>
    <cellStyle name="Calculation 2 2 2 6" xfId="17788"/>
    <cellStyle name="Calculation 2 2 2 7" xfId="17789"/>
    <cellStyle name="Calculation 2 2 2 8" xfId="18870"/>
    <cellStyle name="Calculation 2 2 3" xfId="2302"/>
    <cellStyle name="Calculation 2 2 3 2" xfId="2430"/>
    <cellStyle name="Calculation 2 2 3 2 2" xfId="17790"/>
    <cellStyle name="Calculation 2 2 3 2 3" xfId="17791"/>
    <cellStyle name="Calculation 2 2 3 2 4" xfId="17792"/>
    <cellStyle name="Calculation 2 2 3 2 5" xfId="17793"/>
    <cellStyle name="Calculation 2 2 3 2 6" xfId="18866"/>
    <cellStyle name="Calculation 2 2 3 3" xfId="17794"/>
    <cellStyle name="Calculation 2 2 3 4" xfId="17795"/>
    <cellStyle name="Calculation 2 2 3 5" xfId="17796"/>
    <cellStyle name="Calculation 2 2 3 6" xfId="17797"/>
    <cellStyle name="Calculation 2 2 3 7" xfId="17628"/>
    <cellStyle name="Calculation 2 2 4" xfId="2314"/>
    <cellStyle name="Calculation 2 2 4 2" xfId="17227"/>
    <cellStyle name="Calculation 2 2 4 2 2" xfId="17384"/>
    <cellStyle name="Calculation 2 2 4 2 2 2" xfId="18877"/>
    <cellStyle name="Calculation 2 2 4 2 3" xfId="18867"/>
    <cellStyle name="Calculation 2 2 4 3" xfId="17798"/>
    <cellStyle name="Calculation 2 2 4 4" xfId="17799"/>
    <cellStyle name="Calculation 2 2 4 5" xfId="17800"/>
    <cellStyle name="Calculation 2 2 4 6" xfId="17581"/>
    <cellStyle name="Calculation 2 2 5" xfId="17301"/>
    <cellStyle name="Calculation 2 2 5 2" xfId="17372"/>
    <cellStyle name="Calculation 2 2 5 2 2" xfId="18861"/>
    <cellStyle name="Calculation 2 2 5 3" xfId="17531"/>
    <cellStyle name="Calculation 2 2 6" xfId="17801"/>
    <cellStyle name="Calculation 2 2 7" xfId="17802"/>
    <cellStyle name="Calculation 2 2 8" xfId="17803"/>
    <cellStyle name="Calculation 2 2 9" xfId="17486"/>
    <cellStyle name="Calculation 2 3" xfId="2030"/>
    <cellStyle name="Calculation 2 3 2" xfId="2216"/>
    <cellStyle name="Calculation 2 3 2 2" xfId="2259"/>
    <cellStyle name="Calculation 2 3 2 2 2" xfId="2392"/>
    <cellStyle name="Calculation 2 3 2 2 2 2" xfId="17804"/>
    <cellStyle name="Calculation 2 3 2 2 2 3" xfId="17805"/>
    <cellStyle name="Calculation 2 3 2 2 2 4" xfId="17806"/>
    <cellStyle name="Calculation 2 3 2 2 2 5" xfId="17807"/>
    <cellStyle name="Calculation 2 3 2 2 2 6" xfId="17577"/>
    <cellStyle name="Calculation 2 3 2 2 3" xfId="17808"/>
    <cellStyle name="Calculation 2 3 2 2 4" xfId="17809"/>
    <cellStyle name="Calculation 2 3 2 2 5" xfId="17810"/>
    <cellStyle name="Calculation 2 3 2 2 6" xfId="17811"/>
    <cellStyle name="Calculation 2 3 2 2 7" xfId="17655"/>
    <cellStyle name="Calculation 2 3 2 3" xfId="2352"/>
    <cellStyle name="Calculation 2 3 2 3 2" xfId="17255"/>
    <cellStyle name="Calculation 2 3 2 3 2 2" xfId="17398"/>
    <cellStyle name="Calculation 2 3 2 3 2 2 2" xfId="17634"/>
    <cellStyle name="Calculation 2 3 2 3 2 3" xfId="17589"/>
    <cellStyle name="Calculation 2 3 2 3 3" xfId="17812"/>
    <cellStyle name="Calculation 2 3 2 3 4" xfId="17813"/>
    <cellStyle name="Calculation 2 3 2 3 5" xfId="17814"/>
    <cellStyle name="Calculation 2 3 2 3 6" xfId="17518"/>
    <cellStyle name="Calculation 2 3 2 4" xfId="17295"/>
    <cellStyle name="Calculation 2 3 2 4 2" xfId="17366"/>
    <cellStyle name="Calculation 2 3 2 4 2 2" xfId="17576"/>
    <cellStyle name="Calculation 2 3 2 4 3" xfId="17761"/>
    <cellStyle name="Calculation 2 3 2 5" xfId="17815"/>
    <cellStyle name="Calculation 2 3 2 6" xfId="17816"/>
    <cellStyle name="Calculation 2 3 2 7" xfId="17817"/>
    <cellStyle name="Calculation 2 3 2 8" xfId="17574"/>
    <cellStyle name="Calculation 2 3 3" xfId="2284"/>
    <cellStyle name="Calculation 2 3 3 2" xfId="2414"/>
    <cellStyle name="Calculation 2 3 3 2 2" xfId="17818"/>
    <cellStyle name="Calculation 2 3 3 2 3" xfId="17819"/>
    <cellStyle name="Calculation 2 3 3 2 4" xfId="17820"/>
    <cellStyle name="Calculation 2 3 3 2 5" xfId="17821"/>
    <cellStyle name="Calculation 2 3 3 2 6" xfId="17636"/>
    <cellStyle name="Calculation 2 3 3 3" xfId="17822"/>
    <cellStyle name="Calculation 2 3 3 4" xfId="17823"/>
    <cellStyle name="Calculation 2 3 3 5" xfId="17824"/>
    <cellStyle name="Calculation 2 3 3 6" xfId="17825"/>
    <cellStyle name="Calculation 2 3 3 7" xfId="17607"/>
    <cellStyle name="Calculation 2 3 4" xfId="2320"/>
    <cellStyle name="Calculation 2 3 4 2" xfId="17231"/>
    <cellStyle name="Calculation 2 3 4 2 2" xfId="17386"/>
    <cellStyle name="Calculation 2 3 4 2 2 2" xfId="17679"/>
    <cellStyle name="Calculation 2 3 4 2 3" xfId="17657"/>
    <cellStyle name="Calculation 2 3 4 3" xfId="17826"/>
    <cellStyle name="Calculation 2 3 4 4" xfId="17827"/>
    <cellStyle name="Calculation 2 3 4 5" xfId="17828"/>
    <cellStyle name="Calculation 2 3 4 6" xfId="17533"/>
    <cellStyle name="Calculation 2 3 5" xfId="17201"/>
    <cellStyle name="Calculation 2 3 5 2" xfId="17330"/>
    <cellStyle name="Calculation 2 3 5 2 2" xfId="18863"/>
    <cellStyle name="Calculation 2 3 5 3" xfId="18878"/>
    <cellStyle name="Calculation 2 3 6" xfId="17829"/>
    <cellStyle name="Calculation 2 3 7" xfId="17830"/>
    <cellStyle name="Calculation 2 3 8" xfId="17831"/>
    <cellStyle name="Calculation 2 3 9" xfId="17731"/>
    <cellStyle name="Calculation 2 4" xfId="2033"/>
    <cellStyle name="Calculation 2 4 2" xfId="2219"/>
    <cellStyle name="Calculation 2 4 2 2" xfId="2262"/>
    <cellStyle name="Calculation 2 4 2 2 2" xfId="2394"/>
    <cellStyle name="Calculation 2 4 2 2 2 2" xfId="17832"/>
    <cellStyle name="Calculation 2 4 2 2 2 3" xfId="17833"/>
    <cellStyle name="Calculation 2 4 2 2 2 4" xfId="17834"/>
    <cellStyle name="Calculation 2 4 2 2 2 5" xfId="17835"/>
    <cellStyle name="Calculation 2 4 2 2 2 6" xfId="17587"/>
    <cellStyle name="Calculation 2 4 2 2 3" xfId="17836"/>
    <cellStyle name="Calculation 2 4 2 2 4" xfId="17837"/>
    <cellStyle name="Calculation 2 4 2 2 5" xfId="17838"/>
    <cellStyle name="Calculation 2 4 2 2 6" xfId="17839"/>
    <cellStyle name="Calculation 2 4 2 2 7" xfId="17457"/>
    <cellStyle name="Calculation 2 4 2 3" xfId="2355"/>
    <cellStyle name="Calculation 2 4 2 3 2" xfId="17258"/>
    <cellStyle name="Calculation 2 4 2 3 2 2" xfId="17401"/>
    <cellStyle name="Calculation 2 4 2 3 2 2 2" xfId="17462"/>
    <cellStyle name="Calculation 2 4 2 3 2 3" xfId="17493"/>
    <cellStyle name="Calculation 2 4 2 3 3" xfId="17840"/>
    <cellStyle name="Calculation 2 4 2 3 4" xfId="17841"/>
    <cellStyle name="Calculation 2 4 2 3 5" xfId="17842"/>
    <cellStyle name="Calculation 2 4 2 3 6" xfId="17488"/>
    <cellStyle name="Calculation 2 4 2 4" xfId="17200"/>
    <cellStyle name="Calculation 2 4 2 4 2" xfId="17329"/>
    <cellStyle name="Calculation 2 4 2 4 2 2" xfId="17537"/>
    <cellStyle name="Calculation 2 4 2 4 3" xfId="17677"/>
    <cellStyle name="Calculation 2 4 2 5" xfId="17843"/>
    <cellStyle name="Calculation 2 4 2 6" xfId="17844"/>
    <cellStyle name="Calculation 2 4 2 7" xfId="17845"/>
    <cellStyle name="Calculation 2 4 2 8" xfId="17565"/>
    <cellStyle name="Calculation 2 4 3" xfId="2243"/>
    <cellStyle name="Calculation 2 4 3 2" xfId="2378"/>
    <cellStyle name="Calculation 2 4 3 2 2" xfId="17846"/>
    <cellStyle name="Calculation 2 4 3 2 3" xfId="17847"/>
    <cellStyle name="Calculation 2 4 3 2 4" xfId="17848"/>
    <cellStyle name="Calculation 2 4 3 2 5" xfId="17849"/>
    <cellStyle name="Calculation 2 4 3 2 6" xfId="17591"/>
    <cellStyle name="Calculation 2 4 3 3" xfId="17850"/>
    <cellStyle name="Calculation 2 4 3 4" xfId="17851"/>
    <cellStyle name="Calculation 2 4 3 5" xfId="17852"/>
    <cellStyle name="Calculation 2 4 3 6" xfId="17853"/>
    <cellStyle name="Calculation 2 4 3 7" xfId="17448"/>
    <cellStyle name="Calculation 2 4 4" xfId="2323"/>
    <cellStyle name="Calculation 2 4 4 2" xfId="17234"/>
    <cellStyle name="Calculation 2 4 4 2 2" xfId="17389"/>
    <cellStyle name="Calculation 2 4 4 2 2 2" xfId="17660"/>
    <cellStyle name="Calculation 2 4 4 2 3" xfId="17678"/>
    <cellStyle name="Calculation 2 4 4 3" xfId="17854"/>
    <cellStyle name="Calculation 2 4 4 4" xfId="17855"/>
    <cellStyle name="Calculation 2 4 4 5" xfId="17856"/>
    <cellStyle name="Calculation 2 4 4 6" xfId="17466"/>
    <cellStyle name="Calculation 2 4 5" xfId="17279"/>
    <cellStyle name="Calculation 2 4 5 2" xfId="17348"/>
    <cellStyle name="Calculation 2 4 5 2 2" xfId="17631"/>
    <cellStyle name="Calculation 2 4 5 3" xfId="17764"/>
    <cellStyle name="Calculation 2 4 6" xfId="17857"/>
    <cellStyle name="Calculation 2 4 7" xfId="17858"/>
    <cellStyle name="Calculation 2 4 8" xfId="17859"/>
    <cellStyle name="Calculation 2 4 9" xfId="17499"/>
    <cellStyle name="Calculation 2 5" xfId="2044"/>
    <cellStyle name="Calculation 2 5 2" xfId="2229"/>
    <cellStyle name="Calculation 2 5 2 2" xfId="2258"/>
    <cellStyle name="Calculation 2 5 2 2 2" xfId="2391"/>
    <cellStyle name="Calculation 2 5 2 2 2 2" xfId="17860"/>
    <cellStyle name="Calculation 2 5 2 2 2 3" xfId="17861"/>
    <cellStyle name="Calculation 2 5 2 2 2 4" xfId="17862"/>
    <cellStyle name="Calculation 2 5 2 2 2 5" xfId="17863"/>
    <cellStyle name="Calculation 2 5 2 2 2 6" xfId="17509"/>
    <cellStyle name="Calculation 2 5 2 2 3" xfId="17864"/>
    <cellStyle name="Calculation 2 5 2 2 4" xfId="17865"/>
    <cellStyle name="Calculation 2 5 2 2 5" xfId="17866"/>
    <cellStyle name="Calculation 2 5 2 2 6" xfId="17867"/>
    <cellStyle name="Calculation 2 5 2 2 7" xfId="17713"/>
    <cellStyle name="Calculation 2 5 2 3" xfId="2365"/>
    <cellStyle name="Calculation 2 5 2 3 2" xfId="17266"/>
    <cellStyle name="Calculation 2 5 2 3 2 2" xfId="17403"/>
    <cellStyle name="Calculation 2 5 2 3 2 2 2" xfId="17558"/>
    <cellStyle name="Calculation 2 5 2 3 2 3" xfId="17549"/>
    <cellStyle name="Calculation 2 5 2 3 3" xfId="17868"/>
    <cellStyle name="Calculation 2 5 2 3 4" xfId="17869"/>
    <cellStyle name="Calculation 2 5 2 3 5" xfId="17870"/>
    <cellStyle name="Calculation 2 5 2 3 6" xfId="17609"/>
    <cellStyle name="Calculation 2 5 2 4" xfId="17274"/>
    <cellStyle name="Calculation 2 5 2 4 2" xfId="17343"/>
    <cellStyle name="Calculation 2 5 2 4 2 2" xfId="17469"/>
    <cellStyle name="Calculation 2 5 2 4 3" xfId="17661"/>
    <cellStyle name="Calculation 2 5 2 5" xfId="17871"/>
    <cellStyle name="Calculation 2 5 2 6" xfId="17872"/>
    <cellStyle name="Calculation 2 5 2 7" xfId="17873"/>
    <cellStyle name="Calculation 2 5 2 8" xfId="17765"/>
    <cellStyle name="Calculation 2 5 3" xfId="2275"/>
    <cellStyle name="Calculation 2 5 3 2" xfId="2406"/>
    <cellStyle name="Calculation 2 5 3 2 2" xfId="17874"/>
    <cellStyle name="Calculation 2 5 3 2 3" xfId="17875"/>
    <cellStyle name="Calculation 2 5 3 2 4" xfId="17876"/>
    <cellStyle name="Calculation 2 5 3 2 5" xfId="17877"/>
    <cellStyle name="Calculation 2 5 3 2 6" xfId="17697"/>
    <cellStyle name="Calculation 2 5 3 3" xfId="17878"/>
    <cellStyle name="Calculation 2 5 3 4" xfId="17879"/>
    <cellStyle name="Calculation 2 5 3 5" xfId="17880"/>
    <cellStyle name="Calculation 2 5 3 6" xfId="17881"/>
    <cellStyle name="Calculation 2 5 3 7" xfId="17580"/>
    <cellStyle name="Calculation 2 5 4" xfId="2333"/>
    <cellStyle name="Calculation 2 5 4 2" xfId="17242"/>
    <cellStyle name="Calculation 2 5 4 2 2" xfId="17391"/>
    <cellStyle name="Calculation 2 5 4 2 2 2" xfId="17686"/>
    <cellStyle name="Calculation 2 5 4 2 3" xfId="17767"/>
    <cellStyle name="Calculation 2 5 4 3" xfId="17882"/>
    <cellStyle name="Calculation 2 5 4 4" xfId="17883"/>
    <cellStyle name="Calculation 2 5 4 5" xfId="17884"/>
    <cellStyle name="Calculation 2 5 4 6" xfId="17719"/>
    <cellStyle name="Calculation 2 5 5" xfId="17298"/>
    <cellStyle name="Calculation 2 5 5 2" xfId="17369"/>
    <cellStyle name="Calculation 2 5 5 2 2" xfId="17749"/>
    <cellStyle name="Calculation 2 5 5 3" xfId="17681"/>
    <cellStyle name="Calculation 2 5 6" xfId="17885"/>
    <cellStyle name="Calculation 2 5 7" xfId="17886"/>
    <cellStyle name="Calculation 2 5 8" xfId="17887"/>
    <cellStyle name="Calculation 2 5 9" xfId="17532"/>
    <cellStyle name="Calculation 2 6" xfId="2041"/>
    <cellStyle name="Calculation 2 6 2" xfId="2226"/>
    <cellStyle name="Calculation 2 6 2 2" xfId="2265"/>
    <cellStyle name="Calculation 2 6 2 2 2" xfId="2397"/>
    <cellStyle name="Calculation 2 6 2 2 2 2" xfId="17888"/>
    <cellStyle name="Calculation 2 6 2 2 2 3" xfId="17889"/>
    <cellStyle name="Calculation 2 6 2 2 2 4" xfId="17890"/>
    <cellStyle name="Calculation 2 6 2 2 2 5" xfId="17891"/>
    <cellStyle name="Calculation 2 6 2 2 2 6" xfId="17536"/>
    <cellStyle name="Calculation 2 6 2 2 3" xfId="17892"/>
    <cellStyle name="Calculation 2 6 2 2 4" xfId="17893"/>
    <cellStyle name="Calculation 2 6 2 2 5" xfId="17894"/>
    <cellStyle name="Calculation 2 6 2 2 6" xfId="17895"/>
    <cellStyle name="Calculation 2 6 2 2 7" xfId="17711"/>
    <cellStyle name="Calculation 2 6 2 3" xfId="2362"/>
    <cellStyle name="Calculation 2 6 2 3 2" xfId="17263"/>
    <cellStyle name="Calculation 2 6 2 3 2 2" xfId="17402"/>
    <cellStyle name="Calculation 2 6 2 3 2 2 2" xfId="17674"/>
    <cellStyle name="Calculation 2 6 2 3 2 3" xfId="17522"/>
    <cellStyle name="Calculation 2 6 2 3 3" xfId="17896"/>
    <cellStyle name="Calculation 2 6 2 3 4" xfId="17897"/>
    <cellStyle name="Calculation 2 6 2 3 5" xfId="17898"/>
    <cellStyle name="Calculation 2 6 2 3 6" xfId="17750"/>
    <cellStyle name="Calculation 2 6 2 4" xfId="17218"/>
    <cellStyle name="Calculation 2 6 2 4 2" xfId="17331"/>
    <cellStyle name="Calculation 2 6 2 4 2 2" xfId="17487"/>
    <cellStyle name="Calculation 2 6 2 4 3" xfId="17706"/>
    <cellStyle name="Calculation 2 6 2 5" xfId="17899"/>
    <cellStyle name="Calculation 2 6 2 6" xfId="17900"/>
    <cellStyle name="Calculation 2 6 2 7" xfId="17901"/>
    <cellStyle name="Calculation 2 6 2 8" xfId="17684"/>
    <cellStyle name="Calculation 2 6 3" xfId="2291"/>
    <cellStyle name="Calculation 2 6 3 2" xfId="2421"/>
    <cellStyle name="Calculation 2 6 3 2 2" xfId="17902"/>
    <cellStyle name="Calculation 2 6 3 2 3" xfId="17903"/>
    <cellStyle name="Calculation 2 6 3 2 4" xfId="17904"/>
    <cellStyle name="Calculation 2 6 3 2 5" xfId="17905"/>
    <cellStyle name="Calculation 2 6 3 2 6" xfId="17476"/>
    <cellStyle name="Calculation 2 6 3 3" xfId="17906"/>
    <cellStyle name="Calculation 2 6 3 4" xfId="17907"/>
    <cellStyle name="Calculation 2 6 3 5" xfId="17908"/>
    <cellStyle name="Calculation 2 6 3 6" xfId="17909"/>
    <cellStyle name="Calculation 2 6 3 7" xfId="17456"/>
    <cellStyle name="Calculation 2 6 4" xfId="2330"/>
    <cellStyle name="Calculation 2 6 4 2" xfId="17239"/>
    <cellStyle name="Calculation 2 6 4 2 2" xfId="17390"/>
    <cellStyle name="Calculation 2 6 4 2 2 2" xfId="17551"/>
    <cellStyle name="Calculation 2 6 4 2 3" xfId="17604"/>
    <cellStyle name="Calculation 2 6 4 3" xfId="17910"/>
    <cellStyle name="Calculation 2 6 4 4" xfId="17911"/>
    <cellStyle name="Calculation 2 6 4 5" xfId="17912"/>
    <cellStyle name="Calculation 2 6 4 6" xfId="17716"/>
    <cellStyle name="Calculation 2 6 5" xfId="17278"/>
    <cellStyle name="Calculation 2 6 5 2" xfId="17347"/>
    <cellStyle name="Calculation 2 6 5 2 2" xfId="17510"/>
    <cellStyle name="Calculation 2 6 5 3" xfId="17444"/>
    <cellStyle name="Calculation 2 6 6" xfId="17913"/>
    <cellStyle name="Calculation 2 6 7" xfId="17914"/>
    <cellStyle name="Calculation 2 6 8" xfId="17915"/>
    <cellStyle name="Calculation 2 6 9" xfId="17663"/>
    <cellStyle name="Calculation 2 7" xfId="2204"/>
    <cellStyle name="Calculation 2 7 2" xfId="2293"/>
    <cellStyle name="Calculation 2 7 2 2" xfId="2423"/>
    <cellStyle name="Calculation 2 7 2 2 2" xfId="17916"/>
    <cellStyle name="Calculation 2 7 2 2 3" xfId="17917"/>
    <cellStyle name="Calculation 2 7 2 2 4" xfId="17918"/>
    <cellStyle name="Calculation 2 7 2 2 5" xfId="17919"/>
    <cellStyle name="Calculation 2 7 2 2 6" xfId="17652"/>
    <cellStyle name="Calculation 2 7 2 3" xfId="17920"/>
    <cellStyle name="Calculation 2 7 2 4" xfId="17921"/>
    <cellStyle name="Calculation 2 7 2 5" xfId="17922"/>
    <cellStyle name="Calculation 2 7 2 6" xfId="17923"/>
    <cellStyle name="Calculation 2 7 2 7" xfId="17627"/>
    <cellStyle name="Calculation 2 7 3" xfId="2340"/>
    <cellStyle name="Calculation 2 7 3 2" xfId="17247"/>
    <cellStyle name="Calculation 2 7 3 2 2" xfId="17394"/>
    <cellStyle name="Calculation 2 7 3 2 2 2" xfId="17735"/>
    <cellStyle name="Calculation 2 7 3 2 3" xfId="17744"/>
    <cellStyle name="Calculation 2 7 3 3" xfId="17924"/>
    <cellStyle name="Calculation 2 7 3 4" xfId="17925"/>
    <cellStyle name="Calculation 2 7 3 5" xfId="17926"/>
    <cellStyle name="Calculation 2 7 3 6" xfId="17640"/>
    <cellStyle name="Calculation 2 7 4" xfId="17282"/>
    <cellStyle name="Calculation 2 7 4 2" xfId="17352"/>
    <cellStyle name="Calculation 2 7 4 2 2" xfId="17643"/>
    <cellStyle name="Calculation 2 7 4 3" xfId="18864"/>
    <cellStyle name="Calculation 2 7 5" xfId="17927"/>
    <cellStyle name="Calculation 2 7 6" xfId="17928"/>
    <cellStyle name="Calculation 2 7 7" xfId="17929"/>
    <cellStyle name="Calculation 2 7 8" xfId="17752"/>
    <cellStyle name="Calculation 2 8" xfId="2020"/>
    <cellStyle name="Calculation 2 8 2" xfId="2313"/>
    <cellStyle name="Calculation 2 8 2 2" xfId="17226"/>
    <cellStyle name="Calculation 2 8 2 2 2" xfId="17383"/>
    <cellStyle name="Calculation 2 8 2 2 2 2" xfId="17633"/>
    <cellStyle name="Calculation 2 8 2 2 3" xfId="17538"/>
    <cellStyle name="Calculation 2 8 2 3" xfId="17930"/>
    <cellStyle name="Calculation 2 8 2 4" xfId="17931"/>
    <cellStyle name="Calculation 2 8 2 5" xfId="17932"/>
    <cellStyle name="Calculation 2 8 2 6" xfId="17620"/>
    <cellStyle name="Calculation 2 8 3" xfId="2476"/>
    <cellStyle name="Calculation 2 8 3 2" xfId="17338"/>
    <cellStyle name="Calculation 2 8 3 2 2" xfId="17658"/>
    <cellStyle name="Calculation 2 8 3 3" xfId="17933"/>
    <cellStyle name="Calculation 2 8 3 4" xfId="17934"/>
    <cellStyle name="Calculation 2 8 3 5" xfId="17935"/>
    <cellStyle name="Calculation 2 8 3 6" xfId="17757"/>
    <cellStyle name="Calculation 2 8 4" xfId="17936"/>
    <cellStyle name="Calculation 2 8 5" xfId="17937"/>
    <cellStyle name="Calculation 2 8 6" xfId="17938"/>
    <cellStyle name="Calculation 2 8 7" xfId="17939"/>
    <cellStyle name="Calculation 2 8 8" xfId="17687"/>
    <cellStyle name="Calculation 2 9" xfId="2266"/>
    <cellStyle name="Calculation 2 9 2" xfId="2398"/>
    <cellStyle name="Calculation 2 9 2 2" xfId="17940"/>
    <cellStyle name="Calculation 2 9 2 3" xfId="17941"/>
    <cellStyle name="Calculation 2 9 2 4" xfId="17942"/>
    <cellStyle name="Calculation 2 9 2 5" xfId="17943"/>
    <cellStyle name="Calculation 2 9 2 6" xfId="17700"/>
    <cellStyle name="Calculation 2 9 3" xfId="17944"/>
    <cellStyle name="Calculation 2 9 4" xfId="17945"/>
    <cellStyle name="Calculation 2 9 5" xfId="17946"/>
    <cellStyle name="Calculation 2 9 6" xfId="17947"/>
    <cellStyle name="Calculation 2 9 7" xfId="17585"/>
    <cellStyle name="Check Cell" xfId="15" builtinId="23" hidden="1"/>
    <cellStyle name="Check Cell" xfId="2011" builtinId="23" hidden="1" customBuiltin="1"/>
    <cellStyle name="Check Cell" xfId="17432" builtinId="23" hidden="1" customBuiltin="1"/>
    <cellStyle name="Check Cell" xfId="18900" builtinId="23" hidden="1" customBuiltin="1"/>
    <cellStyle name="Check Cell" xfId="18917" builtinId="23" hidden="1" customBuiltin="1"/>
    <cellStyle name="Check Cell 2" xfId="122"/>
    <cellStyle name="Comma" xfId="1" builtinId="3"/>
    <cellStyle name="Comma [0] 2" xfId="18922"/>
    <cellStyle name="Comma 10" xfId="123"/>
    <cellStyle name="Comma 11" xfId="46"/>
    <cellStyle name="Comma 11 2" xfId="2021"/>
    <cellStyle name="Comma 12" xfId="2854"/>
    <cellStyle name="Comma 12 2" xfId="4901"/>
    <cellStyle name="Comma 12 2 2" xfId="9002"/>
    <cellStyle name="Comma 12 2 2 2" xfId="17186"/>
    <cellStyle name="Comma 12 2 3" xfId="13093"/>
    <cellStyle name="Comma 12 3" xfId="6955"/>
    <cellStyle name="Comma 12 3 2" xfId="15141"/>
    <cellStyle name="Comma 12 4" xfId="11048"/>
    <cellStyle name="Comma 13" xfId="2478"/>
    <cellStyle name="Comma 14" xfId="4904"/>
    <cellStyle name="Comma 15" xfId="6957"/>
    <cellStyle name="Comma 16" xfId="13095"/>
    <cellStyle name="Comma 17" xfId="4906"/>
    <cellStyle name="Comma 2" xfId="124"/>
    <cellStyle name="Comma 2 2" xfId="125"/>
    <cellStyle name="Comma 2 2 2" xfId="126"/>
    <cellStyle name="Comma 2 3" xfId="127"/>
    <cellStyle name="Comma 2 4" xfId="2101"/>
    <cellStyle name="Comma 2 5" xfId="2102"/>
    <cellStyle name="Comma 2 6" xfId="2103"/>
    <cellStyle name="Comma 2 7" xfId="2100"/>
    <cellStyle name="Comma 2 8" xfId="17417"/>
    <cellStyle name="Comma 3" xfId="128"/>
    <cellStyle name="Comma 3 2" xfId="129"/>
    <cellStyle name="Comma 3 2 2" xfId="130"/>
    <cellStyle name="Comma 3 2 3" xfId="2105"/>
    <cellStyle name="Comma 3 3" xfId="131"/>
    <cellStyle name="Comma 3 3 2" xfId="132"/>
    <cellStyle name="Comma 3 3 2 2" xfId="133"/>
    <cellStyle name="Comma 3 3 2 3" xfId="134"/>
    <cellStyle name="Comma 3 3 3" xfId="135"/>
    <cellStyle name="Comma 3 3 4" xfId="2106"/>
    <cellStyle name="Comma 3 4" xfId="136"/>
    <cellStyle name="Comma 3 4 2" xfId="2107"/>
    <cellStyle name="Comma 3 5" xfId="2104"/>
    <cellStyle name="Comma 3 6" xfId="17414"/>
    <cellStyle name="Comma 4" xfId="137"/>
    <cellStyle name="Comma 4 2" xfId="138"/>
    <cellStyle name="Comma 5" xfId="139"/>
    <cellStyle name="Comma 5 2" xfId="140"/>
    <cellStyle name="Comma 6" xfId="141"/>
    <cellStyle name="Comma 6 2" xfId="142"/>
    <cellStyle name="Comma 6 2 2" xfId="143"/>
    <cellStyle name="Comma 6 2 2 2" xfId="144"/>
    <cellStyle name="Comma 6 2 3" xfId="145"/>
    <cellStyle name="Comma 6 2 4" xfId="146"/>
    <cellStyle name="Comma 6 3" xfId="147"/>
    <cellStyle name="Comma 6 4" xfId="148"/>
    <cellStyle name="Comma 7" xfId="149"/>
    <cellStyle name="Comma 7 10" xfId="150"/>
    <cellStyle name="Comma 7 10 2" xfId="151"/>
    <cellStyle name="Comma 7 10 2 2" xfId="3283"/>
    <cellStyle name="Comma 7 10 2 2 2" xfId="7384"/>
    <cellStyle name="Comma 7 10 2 2 2 2" xfId="15568"/>
    <cellStyle name="Comma 7 10 2 2 3" xfId="11475"/>
    <cellStyle name="Comma 7 10 2 3" xfId="5337"/>
    <cellStyle name="Comma 7 10 2 3 2" xfId="13523"/>
    <cellStyle name="Comma 7 10 2 4" xfId="9430"/>
    <cellStyle name="Comma 7 10 3" xfId="152"/>
    <cellStyle name="Comma 7 10 3 2" xfId="3284"/>
    <cellStyle name="Comma 7 10 3 2 2" xfId="7385"/>
    <cellStyle name="Comma 7 10 3 2 2 2" xfId="15569"/>
    <cellStyle name="Comma 7 10 3 2 3" xfId="11476"/>
    <cellStyle name="Comma 7 10 3 3" xfId="5338"/>
    <cellStyle name="Comma 7 10 3 3 2" xfId="13524"/>
    <cellStyle name="Comma 7 10 3 4" xfId="9431"/>
    <cellStyle name="Comma 7 10 4" xfId="2495"/>
    <cellStyle name="Comma 7 10 4 2" xfId="3282"/>
    <cellStyle name="Comma 7 10 4 2 2" xfId="7383"/>
    <cellStyle name="Comma 7 10 4 2 2 2" xfId="15567"/>
    <cellStyle name="Comma 7 10 4 2 3" xfId="11474"/>
    <cellStyle name="Comma 7 10 4 3" xfId="5336"/>
    <cellStyle name="Comma 7 10 4 3 2" xfId="13522"/>
    <cellStyle name="Comma 7 10 4 4" xfId="9429"/>
    <cellStyle name="Comma 7 10 5" xfId="2886"/>
    <cellStyle name="Comma 7 10 5 2" xfId="6987"/>
    <cellStyle name="Comma 7 10 5 2 2" xfId="15171"/>
    <cellStyle name="Comma 7 10 5 3" xfId="11078"/>
    <cellStyle name="Comma 7 10 6" xfId="4939"/>
    <cellStyle name="Comma 7 10 6 2" xfId="13126"/>
    <cellStyle name="Comma 7 10 7" xfId="9033"/>
    <cellStyle name="Comma 7 11" xfId="153"/>
    <cellStyle name="Comma 7 11 2" xfId="154"/>
    <cellStyle name="Comma 7 11 2 2" xfId="3286"/>
    <cellStyle name="Comma 7 11 2 2 2" xfId="7387"/>
    <cellStyle name="Comma 7 11 2 2 2 2" xfId="15571"/>
    <cellStyle name="Comma 7 11 2 2 3" xfId="11478"/>
    <cellStyle name="Comma 7 11 2 3" xfId="5340"/>
    <cellStyle name="Comma 7 11 2 3 2" xfId="13526"/>
    <cellStyle name="Comma 7 11 2 4" xfId="9433"/>
    <cellStyle name="Comma 7 11 3" xfId="155"/>
    <cellStyle name="Comma 7 11 3 2" xfId="3287"/>
    <cellStyle name="Comma 7 11 3 2 2" xfId="7388"/>
    <cellStyle name="Comma 7 11 3 2 2 2" xfId="15572"/>
    <cellStyle name="Comma 7 11 3 2 3" xfId="11479"/>
    <cellStyle name="Comma 7 11 3 3" xfId="5341"/>
    <cellStyle name="Comma 7 11 3 3 2" xfId="13527"/>
    <cellStyle name="Comma 7 11 3 4" xfId="9434"/>
    <cellStyle name="Comma 7 11 4" xfId="2496"/>
    <cellStyle name="Comma 7 11 4 2" xfId="3285"/>
    <cellStyle name="Comma 7 11 4 2 2" xfId="7386"/>
    <cellStyle name="Comma 7 11 4 2 2 2" xfId="15570"/>
    <cellStyle name="Comma 7 11 4 2 3" xfId="11477"/>
    <cellStyle name="Comma 7 11 4 3" xfId="5339"/>
    <cellStyle name="Comma 7 11 4 3 2" xfId="13525"/>
    <cellStyle name="Comma 7 11 4 4" xfId="9432"/>
    <cellStyle name="Comma 7 11 5" xfId="2887"/>
    <cellStyle name="Comma 7 11 5 2" xfId="6988"/>
    <cellStyle name="Comma 7 11 5 2 2" xfId="15172"/>
    <cellStyle name="Comma 7 11 5 3" xfId="11079"/>
    <cellStyle name="Comma 7 11 6" xfId="4940"/>
    <cellStyle name="Comma 7 11 6 2" xfId="13127"/>
    <cellStyle name="Comma 7 11 7" xfId="9034"/>
    <cellStyle name="Comma 7 12" xfId="156"/>
    <cellStyle name="Comma 7 12 2" xfId="157"/>
    <cellStyle name="Comma 7 12 2 2" xfId="3289"/>
    <cellStyle name="Comma 7 12 2 2 2" xfId="7390"/>
    <cellStyle name="Comma 7 12 2 2 2 2" xfId="15574"/>
    <cellStyle name="Comma 7 12 2 2 3" xfId="11481"/>
    <cellStyle name="Comma 7 12 2 3" xfId="5343"/>
    <cellStyle name="Comma 7 12 2 3 2" xfId="13529"/>
    <cellStyle name="Comma 7 12 2 4" xfId="9436"/>
    <cellStyle name="Comma 7 12 3" xfId="158"/>
    <cellStyle name="Comma 7 12 3 2" xfId="3290"/>
    <cellStyle name="Comma 7 12 3 2 2" xfId="7391"/>
    <cellStyle name="Comma 7 12 3 2 2 2" xfId="15575"/>
    <cellStyle name="Comma 7 12 3 2 3" xfId="11482"/>
    <cellStyle name="Comma 7 12 3 3" xfId="5344"/>
    <cellStyle name="Comma 7 12 3 3 2" xfId="13530"/>
    <cellStyle name="Comma 7 12 3 4" xfId="9437"/>
    <cellStyle name="Comma 7 12 4" xfId="2497"/>
    <cellStyle name="Comma 7 12 4 2" xfId="3288"/>
    <cellStyle name="Comma 7 12 4 2 2" xfId="7389"/>
    <cellStyle name="Comma 7 12 4 2 2 2" xfId="15573"/>
    <cellStyle name="Comma 7 12 4 2 3" xfId="11480"/>
    <cellStyle name="Comma 7 12 4 3" xfId="5342"/>
    <cellStyle name="Comma 7 12 4 3 2" xfId="13528"/>
    <cellStyle name="Comma 7 12 4 4" xfId="9435"/>
    <cellStyle name="Comma 7 12 5" xfId="2888"/>
    <cellStyle name="Comma 7 12 5 2" xfId="6989"/>
    <cellStyle name="Comma 7 12 5 2 2" xfId="15173"/>
    <cellStyle name="Comma 7 12 5 3" xfId="11080"/>
    <cellStyle name="Comma 7 12 6" xfId="4941"/>
    <cellStyle name="Comma 7 12 6 2" xfId="13128"/>
    <cellStyle name="Comma 7 12 7" xfId="9035"/>
    <cellStyle name="Comma 7 13" xfId="159"/>
    <cellStyle name="Comma 7 13 2" xfId="3291"/>
    <cellStyle name="Comma 7 13 2 2" xfId="7392"/>
    <cellStyle name="Comma 7 13 2 2 2" xfId="15576"/>
    <cellStyle name="Comma 7 13 2 3" xfId="11483"/>
    <cellStyle name="Comma 7 13 3" xfId="5345"/>
    <cellStyle name="Comma 7 13 3 2" xfId="13531"/>
    <cellStyle name="Comma 7 13 4" xfId="9438"/>
    <cellStyle name="Comma 7 13 5" xfId="18881"/>
    <cellStyle name="Comma 7 14" xfId="160"/>
    <cellStyle name="Comma 7 14 2" xfId="3292"/>
    <cellStyle name="Comma 7 14 2 2" xfId="7393"/>
    <cellStyle name="Comma 7 14 2 2 2" xfId="15577"/>
    <cellStyle name="Comma 7 14 2 3" xfId="11484"/>
    <cellStyle name="Comma 7 14 3" xfId="5346"/>
    <cellStyle name="Comma 7 14 3 2" xfId="13532"/>
    <cellStyle name="Comma 7 14 4" xfId="9439"/>
    <cellStyle name="Comma 7 15" xfId="1458"/>
    <cellStyle name="Comma 7 15 2" xfId="4360"/>
    <cellStyle name="Comma 7 15 2 2" xfId="8461"/>
    <cellStyle name="Comma 7 15 2 2 2" xfId="16645"/>
    <cellStyle name="Comma 7 15 2 3" xfId="12552"/>
    <cellStyle name="Comma 7 15 3" xfId="6414"/>
    <cellStyle name="Comma 7 15 3 2" xfId="14600"/>
    <cellStyle name="Comma 7 15 4" xfId="10507"/>
    <cellStyle name="Comma 7 16" xfId="1459"/>
    <cellStyle name="Comma 7 16 2" xfId="4361"/>
    <cellStyle name="Comma 7 16 2 2" xfId="8462"/>
    <cellStyle name="Comma 7 16 2 2 2" xfId="16646"/>
    <cellStyle name="Comma 7 16 2 3" xfId="12553"/>
    <cellStyle name="Comma 7 16 3" xfId="6415"/>
    <cellStyle name="Comma 7 16 3 2" xfId="14601"/>
    <cellStyle name="Comma 7 16 4" xfId="10508"/>
    <cellStyle name="Comma 7 17" xfId="1460"/>
    <cellStyle name="Comma 7 17 2" xfId="4362"/>
    <cellStyle name="Comma 7 17 2 2" xfId="8463"/>
    <cellStyle name="Comma 7 17 2 2 2" xfId="16647"/>
    <cellStyle name="Comma 7 17 2 3" xfId="12554"/>
    <cellStyle name="Comma 7 17 3" xfId="6416"/>
    <cellStyle name="Comma 7 17 3 2" xfId="14602"/>
    <cellStyle name="Comma 7 17 4" xfId="10509"/>
    <cellStyle name="Comma 7 18" xfId="1461"/>
    <cellStyle name="Comma 7 18 2" xfId="4363"/>
    <cellStyle name="Comma 7 18 2 2" xfId="8464"/>
    <cellStyle name="Comma 7 18 2 2 2" xfId="16648"/>
    <cellStyle name="Comma 7 18 2 3" xfId="12555"/>
    <cellStyle name="Comma 7 18 3" xfId="6417"/>
    <cellStyle name="Comma 7 18 3 2" xfId="14603"/>
    <cellStyle name="Comma 7 18 4" xfId="10510"/>
    <cellStyle name="Comma 7 19" xfId="1462"/>
    <cellStyle name="Comma 7 19 2" xfId="4364"/>
    <cellStyle name="Comma 7 19 2 2" xfId="8465"/>
    <cellStyle name="Comma 7 19 2 2 2" xfId="16649"/>
    <cellStyle name="Comma 7 19 2 3" xfId="12556"/>
    <cellStyle name="Comma 7 19 3" xfId="6418"/>
    <cellStyle name="Comma 7 19 3 2" xfId="14604"/>
    <cellStyle name="Comma 7 19 4" xfId="10511"/>
    <cellStyle name="Comma 7 2" xfId="161"/>
    <cellStyle name="Comma 7 2 10" xfId="1463"/>
    <cellStyle name="Comma 7 2 10 2" xfId="4365"/>
    <cellStyle name="Comma 7 2 10 2 2" xfId="8466"/>
    <cellStyle name="Comma 7 2 10 2 2 2" xfId="16650"/>
    <cellStyle name="Comma 7 2 10 2 3" xfId="12557"/>
    <cellStyle name="Comma 7 2 10 3" xfId="6419"/>
    <cellStyle name="Comma 7 2 10 3 2" xfId="14605"/>
    <cellStyle name="Comma 7 2 10 4" xfId="10512"/>
    <cellStyle name="Comma 7 2 11" xfId="1464"/>
    <cellStyle name="Comma 7 2 11 2" xfId="4366"/>
    <cellStyle name="Comma 7 2 11 2 2" xfId="8467"/>
    <cellStyle name="Comma 7 2 11 2 2 2" xfId="16651"/>
    <cellStyle name="Comma 7 2 11 2 3" xfId="12558"/>
    <cellStyle name="Comma 7 2 11 3" xfId="6420"/>
    <cellStyle name="Comma 7 2 11 3 2" xfId="14606"/>
    <cellStyle name="Comma 7 2 11 4" xfId="10513"/>
    <cellStyle name="Comma 7 2 12" xfId="1465"/>
    <cellStyle name="Comma 7 2 12 2" xfId="4367"/>
    <cellStyle name="Comma 7 2 12 2 2" xfId="8468"/>
    <cellStyle name="Comma 7 2 12 2 2 2" xfId="16652"/>
    <cellStyle name="Comma 7 2 12 2 3" xfId="12559"/>
    <cellStyle name="Comma 7 2 12 3" xfId="6421"/>
    <cellStyle name="Comma 7 2 12 3 2" xfId="14607"/>
    <cellStyle name="Comma 7 2 12 4" xfId="10514"/>
    <cellStyle name="Comma 7 2 13" xfId="1466"/>
    <cellStyle name="Comma 7 2 13 2" xfId="4368"/>
    <cellStyle name="Comma 7 2 13 2 2" xfId="8469"/>
    <cellStyle name="Comma 7 2 13 2 2 2" xfId="16653"/>
    <cellStyle name="Comma 7 2 13 2 3" xfId="12560"/>
    <cellStyle name="Comma 7 2 13 3" xfId="6422"/>
    <cellStyle name="Comma 7 2 13 3 2" xfId="14608"/>
    <cellStyle name="Comma 7 2 13 4" xfId="10515"/>
    <cellStyle name="Comma 7 2 14" xfId="1467"/>
    <cellStyle name="Comma 7 2 14 2" xfId="4369"/>
    <cellStyle name="Comma 7 2 14 2 2" xfId="8470"/>
    <cellStyle name="Comma 7 2 14 2 2 2" xfId="16654"/>
    <cellStyle name="Comma 7 2 14 2 3" xfId="12561"/>
    <cellStyle name="Comma 7 2 14 3" xfId="6423"/>
    <cellStyle name="Comma 7 2 14 3 2" xfId="14609"/>
    <cellStyle name="Comma 7 2 14 4" xfId="10516"/>
    <cellStyle name="Comma 7 2 15" xfId="1468"/>
    <cellStyle name="Comma 7 2 15 2" xfId="4370"/>
    <cellStyle name="Comma 7 2 15 2 2" xfId="8471"/>
    <cellStyle name="Comma 7 2 15 2 2 2" xfId="16655"/>
    <cellStyle name="Comma 7 2 15 2 3" xfId="12562"/>
    <cellStyle name="Comma 7 2 15 3" xfId="6424"/>
    <cellStyle name="Comma 7 2 15 3 2" xfId="14610"/>
    <cellStyle name="Comma 7 2 15 4" xfId="10517"/>
    <cellStyle name="Comma 7 2 16" xfId="1469"/>
    <cellStyle name="Comma 7 2 16 2" xfId="4371"/>
    <cellStyle name="Comma 7 2 16 2 2" xfId="8472"/>
    <cellStyle name="Comma 7 2 16 2 2 2" xfId="16656"/>
    <cellStyle name="Comma 7 2 16 2 3" xfId="12563"/>
    <cellStyle name="Comma 7 2 16 3" xfId="6425"/>
    <cellStyle name="Comma 7 2 16 3 2" xfId="14611"/>
    <cellStyle name="Comma 7 2 16 4" xfId="10518"/>
    <cellStyle name="Comma 7 2 17" xfId="2498"/>
    <cellStyle name="Comma 7 2 17 2" xfId="3293"/>
    <cellStyle name="Comma 7 2 17 2 2" xfId="7394"/>
    <cellStyle name="Comma 7 2 17 2 2 2" xfId="15578"/>
    <cellStyle name="Comma 7 2 17 2 3" xfId="11485"/>
    <cellStyle name="Comma 7 2 17 3" xfId="5347"/>
    <cellStyle name="Comma 7 2 17 3 2" xfId="13533"/>
    <cellStyle name="Comma 7 2 17 4" xfId="9440"/>
    <cellStyle name="Comma 7 2 18" xfId="2889"/>
    <cellStyle name="Comma 7 2 18 2" xfId="6990"/>
    <cellStyle name="Comma 7 2 18 2 2" xfId="15174"/>
    <cellStyle name="Comma 7 2 18 3" xfId="11081"/>
    <cellStyle name="Comma 7 2 19" xfId="4942"/>
    <cellStyle name="Comma 7 2 19 2" xfId="13129"/>
    <cellStyle name="Comma 7 2 2" xfId="162"/>
    <cellStyle name="Comma 7 2 2 2" xfId="163"/>
    <cellStyle name="Comma 7 2 2 2 2" xfId="164"/>
    <cellStyle name="Comma 7 2 2 2 2 2" xfId="3296"/>
    <cellStyle name="Comma 7 2 2 2 2 2 2" xfId="7397"/>
    <cellStyle name="Comma 7 2 2 2 2 2 2 2" xfId="15581"/>
    <cellStyle name="Comma 7 2 2 2 2 2 3" xfId="11488"/>
    <cellStyle name="Comma 7 2 2 2 2 3" xfId="5350"/>
    <cellStyle name="Comma 7 2 2 2 2 3 2" xfId="13536"/>
    <cellStyle name="Comma 7 2 2 2 2 4" xfId="9443"/>
    <cellStyle name="Comma 7 2 2 2 3" xfId="165"/>
    <cellStyle name="Comma 7 2 2 2 3 2" xfId="3297"/>
    <cellStyle name="Comma 7 2 2 2 3 2 2" xfId="7398"/>
    <cellStyle name="Comma 7 2 2 2 3 2 2 2" xfId="15582"/>
    <cellStyle name="Comma 7 2 2 2 3 2 3" xfId="11489"/>
    <cellStyle name="Comma 7 2 2 2 3 3" xfId="5351"/>
    <cellStyle name="Comma 7 2 2 2 3 3 2" xfId="13537"/>
    <cellStyle name="Comma 7 2 2 2 3 4" xfId="9444"/>
    <cellStyle name="Comma 7 2 2 2 4" xfId="2500"/>
    <cellStyle name="Comma 7 2 2 2 4 2" xfId="3295"/>
    <cellStyle name="Comma 7 2 2 2 4 2 2" xfId="7396"/>
    <cellStyle name="Comma 7 2 2 2 4 2 2 2" xfId="15580"/>
    <cellStyle name="Comma 7 2 2 2 4 2 3" xfId="11487"/>
    <cellStyle name="Comma 7 2 2 2 4 3" xfId="5349"/>
    <cellStyle name="Comma 7 2 2 2 4 3 2" xfId="13535"/>
    <cellStyle name="Comma 7 2 2 2 4 4" xfId="9442"/>
    <cellStyle name="Comma 7 2 2 2 5" xfId="2891"/>
    <cellStyle name="Comma 7 2 2 2 5 2" xfId="6992"/>
    <cellStyle name="Comma 7 2 2 2 5 2 2" xfId="15176"/>
    <cellStyle name="Comma 7 2 2 2 5 3" xfId="11083"/>
    <cellStyle name="Comma 7 2 2 2 6" xfId="4944"/>
    <cellStyle name="Comma 7 2 2 2 6 2" xfId="13131"/>
    <cellStyle name="Comma 7 2 2 2 7" xfId="9038"/>
    <cellStyle name="Comma 7 2 2 3" xfId="166"/>
    <cellStyle name="Comma 7 2 2 3 2" xfId="3298"/>
    <cellStyle name="Comma 7 2 2 3 2 2" xfId="7399"/>
    <cellStyle name="Comma 7 2 2 3 2 2 2" xfId="15583"/>
    <cellStyle name="Comma 7 2 2 3 2 3" xfId="11490"/>
    <cellStyle name="Comma 7 2 2 3 3" xfId="5352"/>
    <cellStyle name="Comma 7 2 2 3 3 2" xfId="13538"/>
    <cellStyle name="Comma 7 2 2 3 4" xfId="9445"/>
    <cellStyle name="Comma 7 2 2 4" xfId="167"/>
    <cellStyle name="Comma 7 2 2 4 2" xfId="3299"/>
    <cellStyle name="Comma 7 2 2 4 2 2" xfId="7400"/>
    <cellStyle name="Comma 7 2 2 4 2 2 2" xfId="15584"/>
    <cellStyle name="Comma 7 2 2 4 2 3" xfId="11491"/>
    <cellStyle name="Comma 7 2 2 4 3" xfId="5353"/>
    <cellStyle name="Comma 7 2 2 4 3 2" xfId="13539"/>
    <cellStyle name="Comma 7 2 2 4 4" xfId="9446"/>
    <cellStyle name="Comma 7 2 2 5" xfId="2499"/>
    <cellStyle name="Comma 7 2 2 5 2" xfId="3294"/>
    <cellStyle name="Comma 7 2 2 5 2 2" xfId="7395"/>
    <cellStyle name="Comma 7 2 2 5 2 2 2" xfId="15579"/>
    <cellStyle name="Comma 7 2 2 5 2 3" xfId="11486"/>
    <cellStyle name="Comma 7 2 2 5 3" xfId="5348"/>
    <cellStyle name="Comma 7 2 2 5 3 2" xfId="13534"/>
    <cellStyle name="Comma 7 2 2 5 4" xfId="9441"/>
    <cellStyle name="Comma 7 2 2 6" xfId="2890"/>
    <cellStyle name="Comma 7 2 2 6 2" xfId="6991"/>
    <cellStyle name="Comma 7 2 2 6 2 2" xfId="15175"/>
    <cellStyle name="Comma 7 2 2 6 3" xfId="11082"/>
    <cellStyle name="Comma 7 2 2 7" xfId="4943"/>
    <cellStyle name="Comma 7 2 2 7 2" xfId="13130"/>
    <cellStyle name="Comma 7 2 2 8" xfId="9037"/>
    <cellStyle name="Comma 7 2 20" xfId="9036"/>
    <cellStyle name="Comma 7 2 3" xfId="168"/>
    <cellStyle name="Comma 7 2 3 2" xfId="169"/>
    <cellStyle name="Comma 7 2 3 2 2" xfId="3301"/>
    <cellStyle name="Comma 7 2 3 2 2 2" xfId="7402"/>
    <cellStyle name="Comma 7 2 3 2 2 2 2" xfId="15586"/>
    <cellStyle name="Comma 7 2 3 2 2 3" xfId="11493"/>
    <cellStyle name="Comma 7 2 3 2 3" xfId="5355"/>
    <cellStyle name="Comma 7 2 3 2 3 2" xfId="13541"/>
    <cellStyle name="Comma 7 2 3 2 4" xfId="9448"/>
    <cellStyle name="Comma 7 2 3 3" xfId="170"/>
    <cellStyle name="Comma 7 2 3 3 2" xfId="3302"/>
    <cellStyle name="Comma 7 2 3 3 2 2" xfId="7403"/>
    <cellStyle name="Comma 7 2 3 3 2 2 2" xfId="15587"/>
    <cellStyle name="Comma 7 2 3 3 2 3" xfId="11494"/>
    <cellStyle name="Comma 7 2 3 3 3" xfId="5356"/>
    <cellStyle name="Comma 7 2 3 3 3 2" xfId="13542"/>
    <cellStyle name="Comma 7 2 3 3 4" xfId="9449"/>
    <cellStyle name="Comma 7 2 3 4" xfId="2501"/>
    <cellStyle name="Comma 7 2 3 4 2" xfId="3300"/>
    <cellStyle name="Comma 7 2 3 4 2 2" xfId="7401"/>
    <cellStyle name="Comma 7 2 3 4 2 2 2" xfId="15585"/>
    <cellStyle name="Comma 7 2 3 4 2 3" xfId="11492"/>
    <cellStyle name="Comma 7 2 3 4 3" xfId="5354"/>
    <cellStyle name="Comma 7 2 3 4 3 2" xfId="13540"/>
    <cellStyle name="Comma 7 2 3 4 4" xfId="9447"/>
    <cellStyle name="Comma 7 2 3 5" xfId="2892"/>
    <cellStyle name="Comma 7 2 3 5 2" xfId="6993"/>
    <cellStyle name="Comma 7 2 3 5 2 2" xfId="15177"/>
    <cellStyle name="Comma 7 2 3 5 3" xfId="11084"/>
    <cellStyle name="Comma 7 2 3 6" xfId="4945"/>
    <cellStyle name="Comma 7 2 3 6 2" xfId="13132"/>
    <cellStyle name="Comma 7 2 3 7" xfId="9039"/>
    <cellStyle name="Comma 7 2 4" xfId="171"/>
    <cellStyle name="Comma 7 2 4 2" xfId="172"/>
    <cellStyle name="Comma 7 2 4 2 2" xfId="3304"/>
    <cellStyle name="Comma 7 2 4 2 2 2" xfId="7405"/>
    <cellStyle name="Comma 7 2 4 2 2 2 2" xfId="15589"/>
    <cellStyle name="Comma 7 2 4 2 2 3" xfId="11496"/>
    <cellStyle name="Comma 7 2 4 2 3" xfId="5358"/>
    <cellStyle name="Comma 7 2 4 2 3 2" xfId="13544"/>
    <cellStyle name="Comma 7 2 4 2 4" xfId="9451"/>
    <cellStyle name="Comma 7 2 4 3" xfId="173"/>
    <cellStyle name="Comma 7 2 4 3 2" xfId="3305"/>
    <cellStyle name="Comma 7 2 4 3 2 2" xfId="7406"/>
    <cellStyle name="Comma 7 2 4 3 2 2 2" xfId="15590"/>
    <cellStyle name="Comma 7 2 4 3 2 3" xfId="11497"/>
    <cellStyle name="Comma 7 2 4 3 3" xfId="5359"/>
    <cellStyle name="Comma 7 2 4 3 3 2" xfId="13545"/>
    <cellStyle name="Comma 7 2 4 3 4" xfId="9452"/>
    <cellStyle name="Comma 7 2 4 4" xfId="2502"/>
    <cellStyle name="Comma 7 2 4 4 2" xfId="3303"/>
    <cellStyle name="Comma 7 2 4 4 2 2" xfId="7404"/>
    <cellStyle name="Comma 7 2 4 4 2 2 2" xfId="15588"/>
    <cellStyle name="Comma 7 2 4 4 2 3" xfId="11495"/>
    <cellStyle name="Comma 7 2 4 4 3" xfId="5357"/>
    <cellStyle name="Comma 7 2 4 4 3 2" xfId="13543"/>
    <cellStyle name="Comma 7 2 4 4 4" xfId="9450"/>
    <cellStyle name="Comma 7 2 4 5" xfId="2893"/>
    <cellStyle name="Comma 7 2 4 5 2" xfId="6994"/>
    <cellStyle name="Comma 7 2 4 5 2 2" xfId="15178"/>
    <cellStyle name="Comma 7 2 4 5 3" xfId="11085"/>
    <cellStyle name="Comma 7 2 4 6" xfId="4946"/>
    <cellStyle name="Comma 7 2 4 6 2" xfId="13133"/>
    <cellStyle name="Comma 7 2 4 7" xfId="9040"/>
    <cellStyle name="Comma 7 2 5" xfId="174"/>
    <cellStyle name="Comma 7 2 5 2" xfId="175"/>
    <cellStyle name="Comma 7 2 5 2 2" xfId="3307"/>
    <cellStyle name="Comma 7 2 5 2 2 2" xfId="7408"/>
    <cellStyle name="Comma 7 2 5 2 2 2 2" xfId="15592"/>
    <cellStyle name="Comma 7 2 5 2 2 3" xfId="11499"/>
    <cellStyle name="Comma 7 2 5 2 3" xfId="5361"/>
    <cellStyle name="Comma 7 2 5 2 3 2" xfId="13547"/>
    <cellStyle name="Comma 7 2 5 2 4" xfId="9454"/>
    <cellStyle name="Comma 7 2 5 3" xfId="176"/>
    <cellStyle name="Comma 7 2 5 3 2" xfId="3308"/>
    <cellStyle name="Comma 7 2 5 3 2 2" xfId="7409"/>
    <cellStyle name="Comma 7 2 5 3 2 2 2" xfId="15593"/>
    <cellStyle name="Comma 7 2 5 3 2 3" xfId="11500"/>
    <cellStyle name="Comma 7 2 5 3 3" xfId="5362"/>
    <cellStyle name="Comma 7 2 5 3 3 2" xfId="13548"/>
    <cellStyle name="Comma 7 2 5 3 4" xfId="9455"/>
    <cellStyle name="Comma 7 2 5 4" xfId="2503"/>
    <cellStyle name="Comma 7 2 5 4 2" xfId="3306"/>
    <cellStyle name="Comma 7 2 5 4 2 2" xfId="7407"/>
    <cellStyle name="Comma 7 2 5 4 2 2 2" xfId="15591"/>
    <cellStyle name="Comma 7 2 5 4 2 3" xfId="11498"/>
    <cellStyle name="Comma 7 2 5 4 3" xfId="5360"/>
    <cellStyle name="Comma 7 2 5 4 3 2" xfId="13546"/>
    <cellStyle name="Comma 7 2 5 4 4" xfId="9453"/>
    <cellStyle name="Comma 7 2 5 5" xfId="2894"/>
    <cellStyle name="Comma 7 2 5 5 2" xfId="6995"/>
    <cellStyle name="Comma 7 2 5 5 2 2" xfId="15179"/>
    <cellStyle name="Comma 7 2 5 5 3" xfId="11086"/>
    <cellStyle name="Comma 7 2 5 6" xfId="4947"/>
    <cellStyle name="Comma 7 2 5 6 2" xfId="13134"/>
    <cellStyle name="Comma 7 2 5 7" xfId="9041"/>
    <cellStyle name="Comma 7 2 6" xfId="177"/>
    <cellStyle name="Comma 7 2 6 2" xfId="2108"/>
    <cellStyle name="Comma 7 2 6 3" xfId="3309"/>
    <cellStyle name="Comma 7 2 6 3 2" xfId="7410"/>
    <cellStyle name="Comma 7 2 6 3 2 2" xfId="15594"/>
    <cellStyle name="Comma 7 2 6 3 3" xfId="11501"/>
    <cellStyle name="Comma 7 2 6 4" xfId="5363"/>
    <cellStyle name="Comma 7 2 6 4 2" xfId="13549"/>
    <cellStyle name="Comma 7 2 6 5" xfId="9456"/>
    <cellStyle name="Comma 7 2 7" xfId="178"/>
    <cellStyle name="Comma 7 2 7 2" xfId="3310"/>
    <cellStyle name="Comma 7 2 7 2 2" xfId="7411"/>
    <cellStyle name="Comma 7 2 7 2 2 2" xfId="15595"/>
    <cellStyle name="Comma 7 2 7 2 3" xfId="11502"/>
    <cellStyle name="Comma 7 2 7 3" xfId="5364"/>
    <cellStyle name="Comma 7 2 7 3 2" xfId="13550"/>
    <cellStyle name="Comma 7 2 7 4" xfId="9457"/>
    <cellStyle name="Comma 7 2 8" xfId="1470"/>
    <cellStyle name="Comma 7 2 8 2" xfId="4372"/>
    <cellStyle name="Comma 7 2 8 2 2" xfId="8473"/>
    <cellStyle name="Comma 7 2 8 2 2 2" xfId="16657"/>
    <cellStyle name="Comma 7 2 8 2 3" xfId="12564"/>
    <cellStyle name="Comma 7 2 8 3" xfId="6426"/>
    <cellStyle name="Comma 7 2 8 3 2" xfId="14612"/>
    <cellStyle name="Comma 7 2 8 4" xfId="10519"/>
    <cellStyle name="Comma 7 2 9" xfId="1471"/>
    <cellStyle name="Comma 7 2 9 2" xfId="4373"/>
    <cellStyle name="Comma 7 2 9 2 2" xfId="8474"/>
    <cellStyle name="Comma 7 2 9 2 2 2" xfId="16658"/>
    <cellStyle name="Comma 7 2 9 2 3" xfId="12565"/>
    <cellStyle name="Comma 7 2 9 3" xfId="6427"/>
    <cellStyle name="Comma 7 2 9 3 2" xfId="14613"/>
    <cellStyle name="Comma 7 2 9 4" xfId="10520"/>
    <cellStyle name="Comma 7 20" xfId="1472"/>
    <cellStyle name="Comma 7 20 2" xfId="4374"/>
    <cellStyle name="Comma 7 20 2 2" xfId="8475"/>
    <cellStyle name="Comma 7 20 2 2 2" xfId="16659"/>
    <cellStyle name="Comma 7 20 2 3" xfId="12566"/>
    <cellStyle name="Comma 7 20 3" xfId="6428"/>
    <cellStyle name="Comma 7 20 3 2" xfId="14614"/>
    <cellStyle name="Comma 7 20 4" xfId="10521"/>
    <cellStyle name="Comma 7 21" xfId="1473"/>
    <cellStyle name="Comma 7 21 2" xfId="4375"/>
    <cellStyle name="Comma 7 21 2 2" xfId="8476"/>
    <cellStyle name="Comma 7 21 2 2 2" xfId="16660"/>
    <cellStyle name="Comma 7 21 2 3" xfId="12567"/>
    <cellStyle name="Comma 7 21 3" xfId="6429"/>
    <cellStyle name="Comma 7 21 3 2" xfId="14615"/>
    <cellStyle name="Comma 7 21 4" xfId="10522"/>
    <cellStyle name="Comma 7 22" xfId="1474"/>
    <cellStyle name="Comma 7 22 2" xfId="4376"/>
    <cellStyle name="Comma 7 22 2 2" xfId="8477"/>
    <cellStyle name="Comma 7 22 2 2 2" xfId="16661"/>
    <cellStyle name="Comma 7 22 2 3" xfId="12568"/>
    <cellStyle name="Comma 7 22 3" xfId="6430"/>
    <cellStyle name="Comma 7 22 3 2" xfId="14616"/>
    <cellStyle name="Comma 7 22 4" xfId="10523"/>
    <cellStyle name="Comma 7 23" xfId="1475"/>
    <cellStyle name="Comma 7 23 2" xfId="4377"/>
    <cellStyle name="Comma 7 23 2 2" xfId="8478"/>
    <cellStyle name="Comma 7 23 2 2 2" xfId="16662"/>
    <cellStyle name="Comma 7 23 2 3" xfId="12569"/>
    <cellStyle name="Comma 7 23 3" xfId="6431"/>
    <cellStyle name="Comma 7 23 3 2" xfId="14617"/>
    <cellStyle name="Comma 7 23 4" xfId="10524"/>
    <cellStyle name="Comma 7 24" xfId="2494"/>
    <cellStyle name="Comma 7 24 2" xfId="3281"/>
    <cellStyle name="Comma 7 24 2 2" xfId="7382"/>
    <cellStyle name="Comma 7 24 2 2 2" xfId="15566"/>
    <cellStyle name="Comma 7 24 2 3" xfId="11473"/>
    <cellStyle name="Comma 7 24 3" xfId="5335"/>
    <cellStyle name="Comma 7 24 3 2" xfId="13521"/>
    <cellStyle name="Comma 7 24 4" xfId="9428"/>
    <cellStyle name="Comma 7 25" xfId="2885"/>
    <cellStyle name="Comma 7 25 2" xfId="6986"/>
    <cellStyle name="Comma 7 25 2 2" xfId="15170"/>
    <cellStyle name="Comma 7 25 3" xfId="11077"/>
    <cellStyle name="Comma 7 26" xfId="4938"/>
    <cellStyle name="Comma 7 26 2" xfId="13125"/>
    <cellStyle name="Comma 7 27" xfId="9032"/>
    <cellStyle name="Comma 7 3" xfId="179"/>
    <cellStyle name="Comma 7 3 10" xfId="1476"/>
    <cellStyle name="Comma 7 3 10 2" xfId="4378"/>
    <cellStyle name="Comma 7 3 10 2 2" xfId="8479"/>
    <cellStyle name="Comma 7 3 10 2 2 2" xfId="16663"/>
    <cellStyle name="Comma 7 3 10 2 3" xfId="12570"/>
    <cellStyle name="Comma 7 3 10 3" xfId="6432"/>
    <cellStyle name="Comma 7 3 10 3 2" xfId="14618"/>
    <cellStyle name="Comma 7 3 10 4" xfId="10525"/>
    <cellStyle name="Comma 7 3 11" xfId="1477"/>
    <cellStyle name="Comma 7 3 11 2" xfId="4379"/>
    <cellStyle name="Comma 7 3 11 2 2" xfId="8480"/>
    <cellStyle name="Comma 7 3 11 2 2 2" xfId="16664"/>
    <cellStyle name="Comma 7 3 11 2 3" xfId="12571"/>
    <cellStyle name="Comma 7 3 11 3" xfId="6433"/>
    <cellStyle name="Comma 7 3 11 3 2" xfId="14619"/>
    <cellStyle name="Comma 7 3 11 4" xfId="10526"/>
    <cellStyle name="Comma 7 3 12" xfId="1478"/>
    <cellStyle name="Comma 7 3 12 2" xfId="4380"/>
    <cellStyle name="Comma 7 3 12 2 2" xfId="8481"/>
    <cellStyle name="Comma 7 3 12 2 2 2" xfId="16665"/>
    <cellStyle name="Comma 7 3 12 2 3" xfId="12572"/>
    <cellStyle name="Comma 7 3 12 3" xfId="6434"/>
    <cellStyle name="Comma 7 3 12 3 2" xfId="14620"/>
    <cellStyle name="Comma 7 3 12 4" xfId="10527"/>
    <cellStyle name="Comma 7 3 13" xfId="1479"/>
    <cellStyle name="Comma 7 3 13 2" xfId="4381"/>
    <cellStyle name="Comma 7 3 13 2 2" xfId="8482"/>
    <cellStyle name="Comma 7 3 13 2 2 2" xfId="16666"/>
    <cellStyle name="Comma 7 3 13 2 3" xfId="12573"/>
    <cellStyle name="Comma 7 3 13 3" xfId="6435"/>
    <cellStyle name="Comma 7 3 13 3 2" xfId="14621"/>
    <cellStyle name="Comma 7 3 13 4" xfId="10528"/>
    <cellStyle name="Comma 7 3 14" xfId="1480"/>
    <cellStyle name="Comma 7 3 14 2" xfId="4382"/>
    <cellStyle name="Comma 7 3 14 2 2" xfId="8483"/>
    <cellStyle name="Comma 7 3 14 2 2 2" xfId="16667"/>
    <cellStyle name="Comma 7 3 14 2 3" xfId="12574"/>
    <cellStyle name="Comma 7 3 14 3" xfId="6436"/>
    <cellStyle name="Comma 7 3 14 3 2" xfId="14622"/>
    <cellStyle name="Comma 7 3 14 4" xfId="10529"/>
    <cellStyle name="Comma 7 3 15" xfId="1481"/>
    <cellStyle name="Comma 7 3 15 2" xfId="4383"/>
    <cellStyle name="Comma 7 3 15 2 2" xfId="8484"/>
    <cellStyle name="Comma 7 3 15 2 2 2" xfId="16668"/>
    <cellStyle name="Comma 7 3 15 2 3" xfId="12575"/>
    <cellStyle name="Comma 7 3 15 3" xfId="6437"/>
    <cellStyle name="Comma 7 3 15 3 2" xfId="14623"/>
    <cellStyle name="Comma 7 3 15 4" xfId="10530"/>
    <cellStyle name="Comma 7 3 16" xfId="1482"/>
    <cellStyle name="Comma 7 3 16 2" xfId="4384"/>
    <cellStyle name="Comma 7 3 16 2 2" xfId="8485"/>
    <cellStyle name="Comma 7 3 16 2 2 2" xfId="16669"/>
    <cellStyle name="Comma 7 3 16 2 3" xfId="12576"/>
    <cellStyle name="Comma 7 3 16 3" xfId="6438"/>
    <cellStyle name="Comma 7 3 16 3 2" xfId="14624"/>
    <cellStyle name="Comma 7 3 16 4" xfId="10531"/>
    <cellStyle name="Comma 7 3 17" xfId="2504"/>
    <cellStyle name="Comma 7 3 17 2" xfId="3311"/>
    <cellStyle name="Comma 7 3 17 2 2" xfId="7412"/>
    <cellStyle name="Comma 7 3 17 2 2 2" xfId="15596"/>
    <cellStyle name="Comma 7 3 17 2 3" xfId="11503"/>
    <cellStyle name="Comma 7 3 17 3" xfId="5365"/>
    <cellStyle name="Comma 7 3 17 3 2" xfId="13551"/>
    <cellStyle name="Comma 7 3 17 4" xfId="9458"/>
    <cellStyle name="Comma 7 3 18" xfId="2895"/>
    <cellStyle name="Comma 7 3 18 2" xfId="6996"/>
    <cellStyle name="Comma 7 3 18 2 2" xfId="15180"/>
    <cellStyle name="Comma 7 3 18 3" xfId="11087"/>
    <cellStyle name="Comma 7 3 19" xfId="4948"/>
    <cellStyle name="Comma 7 3 19 2" xfId="13135"/>
    <cellStyle name="Comma 7 3 2" xfId="180"/>
    <cellStyle name="Comma 7 3 2 2" xfId="181"/>
    <cellStyle name="Comma 7 3 2 2 2" xfId="182"/>
    <cellStyle name="Comma 7 3 2 2 2 2" xfId="3314"/>
    <cellStyle name="Comma 7 3 2 2 2 2 2" xfId="7415"/>
    <cellStyle name="Comma 7 3 2 2 2 2 2 2" xfId="15599"/>
    <cellStyle name="Comma 7 3 2 2 2 2 3" xfId="11506"/>
    <cellStyle name="Comma 7 3 2 2 2 3" xfId="5368"/>
    <cellStyle name="Comma 7 3 2 2 2 3 2" xfId="13554"/>
    <cellStyle name="Comma 7 3 2 2 2 4" xfId="9461"/>
    <cellStyle name="Comma 7 3 2 2 3" xfId="183"/>
    <cellStyle name="Comma 7 3 2 2 3 2" xfId="3315"/>
    <cellStyle name="Comma 7 3 2 2 3 2 2" xfId="7416"/>
    <cellStyle name="Comma 7 3 2 2 3 2 2 2" xfId="15600"/>
    <cellStyle name="Comma 7 3 2 2 3 2 3" xfId="11507"/>
    <cellStyle name="Comma 7 3 2 2 3 3" xfId="5369"/>
    <cellStyle name="Comma 7 3 2 2 3 3 2" xfId="13555"/>
    <cellStyle name="Comma 7 3 2 2 3 4" xfId="9462"/>
    <cellStyle name="Comma 7 3 2 2 4" xfId="2506"/>
    <cellStyle name="Comma 7 3 2 2 4 2" xfId="3313"/>
    <cellStyle name="Comma 7 3 2 2 4 2 2" xfId="7414"/>
    <cellStyle name="Comma 7 3 2 2 4 2 2 2" xfId="15598"/>
    <cellStyle name="Comma 7 3 2 2 4 2 3" xfId="11505"/>
    <cellStyle name="Comma 7 3 2 2 4 3" xfId="5367"/>
    <cellStyle name="Comma 7 3 2 2 4 3 2" xfId="13553"/>
    <cellStyle name="Comma 7 3 2 2 4 4" xfId="9460"/>
    <cellStyle name="Comma 7 3 2 2 5" xfId="2897"/>
    <cellStyle name="Comma 7 3 2 2 5 2" xfId="6998"/>
    <cellStyle name="Comma 7 3 2 2 5 2 2" xfId="15182"/>
    <cellStyle name="Comma 7 3 2 2 5 3" xfId="11089"/>
    <cellStyle name="Comma 7 3 2 2 6" xfId="4950"/>
    <cellStyle name="Comma 7 3 2 2 6 2" xfId="13137"/>
    <cellStyle name="Comma 7 3 2 2 7" xfId="9044"/>
    <cellStyle name="Comma 7 3 2 3" xfId="184"/>
    <cellStyle name="Comma 7 3 2 3 2" xfId="3316"/>
    <cellStyle name="Comma 7 3 2 3 2 2" xfId="7417"/>
    <cellStyle name="Comma 7 3 2 3 2 2 2" xfId="15601"/>
    <cellStyle name="Comma 7 3 2 3 2 3" xfId="11508"/>
    <cellStyle name="Comma 7 3 2 3 3" xfId="5370"/>
    <cellStyle name="Comma 7 3 2 3 3 2" xfId="13556"/>
    <cellStyle name="Comma 7 3 2 3 4" xfId="9463"/>
    <cellStyle name="Comma 7 3 2 4" xfId="185"/>
    <cellStyle name="Comma 7 3 2 4 2" xfId="3317"/>
    <cellStyle name="Comma 7 3 2 4 2 2" xfId="7418"/>
    <cellStyle name="Comma 7 3 2 4 2 2 2" xfId="15602"/>
    <cellStyle name="Comma 7 3 2 4 2 3" xfId="11509"/>
    <cellStyle name="Comma 7 3 2 4 3" xfId="5371"/>
    <cellStyle name="Comma 7 3 2 4 3 2" xfId="13557"/>
    <cellStyle name="Comma 7 3 2 4 4" xfId="9464"/>
    <cellStyle name="Comma 7 3 2 5" xfId="2505"/>
    <cellStyle name="Comma 7 3 2 5 2" xfId="3312"/>
    <cellStyle name="Comma 7 3 2 5 2 2" xfId="7413"/>
    <cellStyle name="Comma 7 3 2 5 2 2 2" xfId="15597"/>
    <cellStyle name="Comma 7 3 2 5 2 3" xfId="11504"/>
    <cellStyle name="Comma 7 3 2 5 3" xfId="5366"/>
    <cellStyle name="Comma 7 3 2 5 3 2" xfId="13552"/>
    <cellStyle name="Comma 7 3 2 5 4" xfId="9459"/>
    <cellStyle name="Comma 7 3 2 6" xfId="2896"/>
    <cellStyle name="Comma 7 3 2 6 2" xfId="6997"/>
    <cellStyle name="Comma 7 3 2 6 2 2" xfId="15181"/>
    <cellStyle name="Comma 7 3 2 6 3" xfId="11088"/>
    <cellStyle name="Comma 7 3 2 7" xfId="4949"/>
    <cellStyle name="Comma 7 3 2 7 2" xfId="13136"/>
    <cellStyle name="Comma 7 3 2 8" xfId="9043"/>
    <cellStyle name="Comma 7 3 20" xfId="9042"/>
    <cellStyle name="Comma 7 3 3" xfId="186"/>
    <cellStyle name="Comma 7 3 3 2" xfId="187"/>
    <cellStyle name="Comma 7 3 3 2 2" xfId="3319"/>
    <cellStyle name="Comma 7 3 3 2 2 2" xfId="7420"/>
    <cellStyle name="Comma 7 3 3 2 2 2 2" xfId="15604"/>
    <cellStyle name="Comma 7 3 3 2 2 3" xfId="11511"/>
    <cellStyle name="Comma 7 3 3 2 3" xfId="5373"/>
    <cellStyle name="Comma 7 3 3 2 3 2" xfId="13559"/>
    <cellStyle name="Comma 7 3 3 2 4" xfId="9466"/>
    <cellStyle name="Comma 7 3 3 3" xfId="188"/>
    <cellStyle name="Comma 7 3 3 3 2" xfId="3320"/>
    <cellStyle name="Comma 7 3 3 3 2 2" xfId="7421"/>
    <cellStyle name="Comma 7 3 3 3 2 2 2" xfId="15605"/>
    <cellStyle name="Comma 7 3 3 3 2 3" xfId="11512"/>
    <cellStyle name="Comma 7 3 3 3 3" xfId="5374"/>
    <cellStyle name="Comma 7 3 3 3 3 2" xfId="13560"/>
    <cellStyle name="Comma 7 3 3 3 4" xfId="9467"/>
    <cellStyle name="Comma 7 3 3 4" xfId="2507"/>
    <cellStyle name="Comma 7 3 3 4 2" xfId="3318"/>
    <cellStyle name="Comma 7 3 3 4 2 2" xfId="7419"/>
    <cellStyle name="Comma 7 3 3 4 2 2 2" xfId="15603"/>
    <cellStyle name="Comma 7 3 3 4 2 3" xfId="11510"/>
    <cellStyle name="Comma 7 3 3 4 3" xfId="5372"/>
    <cellStyle name="Comma 7 3 3 4 3 2" xfId="13558"/>
    <cellStyle name="Comma 7 3 3 4 4" xfId="9465"/>
    <cellStyle name="Comma 7 3 3 5" xfId="2898"/>
    <cellStyle name="Comma 7 3 3 5 2" xfId="6999"/>
    <cellStyle name="Comma 7 3 3 5 2 2" xfId="15183"/>
    <cellStyle name="Comma 7 3 3 5 3" xfId="11090"/>
    <cellStyle name="Comma 7 3 3 6" xfId="4951"/>
    <cellStyle name="Comma 7 3 3 6 2" xfId="13138"/>
    <cellStyle name="Comma 7 3 3 7" xfId="9045"/>
    <cellStyle name="Comma 7 3 4" xfId="189"/>
    <cellStyle name="Comma 7 3 4 2" xfId="190"/>
    <cellStyle name="Comma 7 3 4 2 2" xfId="3322"/>
    <cellStyle name="Comma 7 3 4 2 2 2" xfId="7423"/>
    <cellStyle name="Comma 7 3 4 2 2 2 2" xfId="15607"/>
    <cellStyle name="Comma 7 3 4 2 2 3" xfId="11514"/>
    <cellStyle name="Comma 7 3 4 2 3" xfId="5376"/>
    <cellStyle name="Comma 7 3 4 2 3 2" xfId="13562"/>
    <cellStyle name="Comma 7 3 4 2 4" xfId="9469"/>
    <cellStyle name="Comma 7 3 4 3" xfId="191"/>
    <cellStyle name="Comma 7 3 4 3 2" xfId="3323"/>
    <cellStyle name="Comma 7 3 4 3 2 2" xfId="7424"/>
    <cellStyle name="Comma 7 3 4 3 2 2 2" xfId="15608"/>
    <cellStyle name="Comma 7 3 4 3 2 3" xfId="11515"/>
    <cellStyle name="Comma 7 3 4 3 3" xfId="5377"/>
    <cellStyle name="Comma 7 3 4 3 3 2" xfId="13563"/>
    <cellStyle name="Comma 7 3 4 3 4" xfId="9470"/>
    <cellStyle name="Comma 7 3 4 4" xfId="2508"/>
    <cellStyle name="Comma 7 3 4 4 2" xfId="3321"/>
    <cellStyle name="Comma 7 3 4 4 2 2" xfId="7422"/>
    <cellStyle name="Comma 7 3 4 4 2 2 2" xfId="15606"/>
    <cellStyle name="Comma 7 3 4 4 2 3" xfId="11513"/>
    <cellStyle name="Comma 7 3 4 4 3" xfId="5375"/>
    <cellStyle name="Comma 7 3 4 4 3 2" xfId="13561"/>
    <cellStyle name="Comma 7 3 4 4 4" xfId="9468"/>
    <cellStyle name="Comma 7 3 4 5" xfId="2899"/>
    <cellStyle name="Comma 7 3 4 5 2" xfId="7000"/>
    <cellStyle name="Comma 7 3 4 5 2 2" xfId="15184"/>
    <cellStyle name="Comma 7 3 4 5 3" xfId="11091"/>
    <cellStyle name="Comma 7 3 4 6" xfId="4952"/>
    <cellStyle name="Comma 7 3 4 6 2" xfId="13139"/>
    <cellStyle name="Comma 7 3 4 7" xfId="9046"/>
    <cellStyle name="Comma 7 3 5" xfId="192"/>
    <cellStyle name="Comma 7 3 5 2" xfId="193"/>
    <cellStyle name="Comma 7 3 5 2 2" xfId="3325"/>
    <cellStyle name="Comma 7 3 5 2 2 2" xfId="7426"/>
    <cellStyle name="Comma 7 3 5 2 2 2 2" xfId="15610"/>
    <cellStyle name="Comma 7 3 5 2 2 3" xfId="11517"/>
    <cellStyle name="Comma 7 3 5 2 3" xfId="5379"/>
    <cellStyle name="Comma 7 3 5 2 3 2" xfId="13565"/>
    <cellStyle name="Comma 7 3 5 2 4" xfId="9472"/>
    <cellStyle name="Comma 7 3 5 3" xfId="194"/>
    <cellStyle name="Comma 7 3 5 3 2" xfId="3326"/>
    <cellStyle name="Comma 7 3 5 3 2 2" xfId="7427"/>
    <cellStyle name="Comma 7 3 5 3 2 2 2" xfId="15611"/>
    <cellStyle name="Comma 7 3 5 3 2 3" xfId="11518"/>
    <cellStyle name="Comma 7 3 5 3 3" xfId="5380"/>
    <cellStyle name="Comma 7 3 5 3 3 2" xfId="13566"/>
    <cellStyle name="Comma 7 3 5 3 4" xfId="9473"/>
    <cellStyle name="Comma 7 3 5 4" xfId="2509"/>
    <cellStyle name="Comma 7 3 5 4 2" xfId="3324"/>
    <cellStyle name="Comma 7 3 5 4 2 2" xfId="7425"/>
    <cellStyle name="Comma 7 3 5 4 2 2 2" xfId="15609"/>
    <cellStyle name="Comma 7 3 5 4 2 3" xfId="11516"/>
    <cellStyle name="Comma 7 3 5 4 3" xfId="5378"/>
    <cellStyle name="Comma 7 3 5 4 3 2" xfId="13564"/>
    <cellStyle name="Comma 7 3 5 4 4" xfId="9471"/>
    <cellStyle name="Comma 7 3 5 5" xfId="2900"/>
    <cellStyle name="Comma 7 3 5 5 2" xfId="7001"/>
    <cellStyle name="Comma 7 3 5 5 2 2" xfId="15185"/>
    <cellStyle name="Comma 7 3 5 5 3" xfId="11092"/>
    <cellStyle name="Comma 7 3 5 6" xfId="4953"/>
    <cellStyle name="Comma 7 3 5 6 2" xfId="13140"/>
    <cellStyle name="Comma 7 3 5 7" xfId="9047"/>
    <cellStyle name="Comma 7 3 6" xfId="195"/>
    <cellStyle name="Comma 7 3 6 2" xfId="3327"/>
    <cellStyle name="Comma 7 3 6 2 2" xfId="7428"/>
    <cellStyle name="Comma 7 3 6 2 2 2" xfId="15612"/>
    <cellStyle name="Comma 7 3 6 2 3" xfId="11519"/>
    <cellStyle name="Comma 7 3 6 3" xfId="5381"/>
    <cellStyle name="Comma 7 3 6 3 2" xfId="13567"/>
    <cellStyle name="Comma 7 3 6 4" xfId="9474"/>
    <cellStyle name="Comma 7 3 7" xfId="196"/>
    <cellStyle name="Comma 7 3 7 2" xfId="3328"/>
    <cellStyle name="Comma 7 3 7 2 2" xfId="7429"/>
    <cellStyle name="Comma 7 3 7 2 2 2" xfId="15613"/>
    <cellStyle name="Comma 7 3 7 2 3" xfId="11520"/>
    <cellStyle name="Comma 7 3 7 3" xfId="5382"/>
    <cellStyle name="Comma 7 3 7 3 2" xfId="13568"/>
    <cellStyle name="Comma 7 3 7 4" xfId="9475"/>
    <cellStyle name="Comma 7 3 8" xfId="1483"/>
    <cellStyle name="Comma 7 3 8 2" xfId="4385"/>
    <cellStyle name="Comma 7 3 8 2 2" xfId="8486"/>
    <cellStyle name="Comma 7 3 8 2 2 2" xfId="16670"/>
    <cellStyle name="Comma 7 3 8 2 3" xfId="12577"/>
    <cellStyle name="Comma 7 3 8 3" xfId="6439"/>
    <cellStyle name="Comma 7 3 8 3 2" xfId="14625"/>
    <cellStyle name="Comma 7 3 8 4" xfId="10532"/>
    <cellStyle name="Comma 7 3 9" xfId="1484"/>
    <cellStyle name="Comma 7 3 9 2" xfId="4386"/>
    <cellStyle name="Comma 7 3 9 2 2" xfId="8487"/>
    <cellStyle name="Comma 7 3 9 2 2 2" xfId="16671"/>
    <cellStyle name="Comma 7 3 9 2 3" xfId="12578"/>
    <cellStyle name="Comma 7 3 9 3" xfId="6440"/>
    <cellStyle name="Comma 7 3 9 3 2" xfId="14626"/>
    <cellStyle name="Comma 7 3 9 4" xfId="10533"/>
    <cellStyle name="Comma 7 4" xfId="197"/>
    <cellStyle name="Comma 7 4 10" xfId="1485"/>
    <cellStyle name="Comma 7 4 10 2" xfId="4387"/>
    <cellStyle name="Comma 7 4 10 2 2" xfId="8488"/>
    <cellStyle name="Comma 7 4 10 2 2 2" xfId="16672"/>
    <cellStyle name="Comma 7 4 10 2 3" xfId="12579"/>
    <cellStyle name="Comma 7 4 10 3" xfId="6441"/>
    <cellStyle name="Comma 7 4 10 3 2" xfId="14627"/>
    <cellStyle name="Comma 7 4 10 4" xfId="10534"/>
    <cellStyle name="Comma 7 4 11" xfId="1486"/>
    <cellStyle name="Comma 7 4 11 2" xfId="4388"/>
    <cellStyle name="Comma 7 4 11 2 2" xfId="8489"/>
    <cellStyle name="Comma 7 4 11 2 2 2" xfId="16673"/>
    <cellStyle name="Comma 7 4 11 2 3" xfId="12580"/>
    <cellStyle name="Comma 7 4 11 3" xfId="6442"/>
    <cellStyle name="Comma 7 4 11 3 2" xfId="14628"/>
    <cellStyle name="Comma 7 4 11 4" xfId="10535"/>
    <cellStyle name="Comma 7 4 12" xfId="1487"/>
    <cellStyle name="Comma 7 4 12 2" xfId="4389"/>
    <cellStyle name="Comma 7 4 12 2 2" xfId="8490"/>
    <cellStyle name="Comma 7 4 12 2 2 2" xfId="16674"/>
    <cellStyle name="Comma 7 4 12 2 3" xfId="12581"/>
    <cellStyle name="Comma 7 4 12 3" xfId="6443"/>
    <cellStyle name="Comma 7 4 12 3 2" xfId="14629"/>
    <cellStyle name="Comma 7 4 12 4" xfId="10536"/>
    <cellStyle name="Comma 7 4 13" xfId="1488"/>
    <cellStyle name="Comma 7 4 13 2" xfId="4390"/>
    <cellStyle name="Comma 7 4 13 2 2" xfId="8491"/>
    <cellStyle name="Comma 7 4 13 2 2 2" xfId="16675"/>
    <cellStyle name="Comma 7 4 13 2 3" xfId="12582"/>
    <cellStyle name="Comma 7 4 13 3" xfId="6444"/>
    <cellStyle name="Comma 7 4 13 3 2" xfId="14630"/>
    <cellStyle name="Comma 7 4 13 4" xfId="10537"/>
    <cellStyle name="Comma 7 4 14" xfId="1489"/>
    <cellStyle name="Comma 7 4 14 2" xfId="4391"/>
    <cellStyle name="Comma 7 4 14 2 2" xfId="8492"/>
    <cellStyle name="Comma 7 4 14 2 2 2" xfId="16676"/>
    <cellStyle name="Comma 7 4 14 2 3" xfId="12583"/>
    <cellStyle name="Comma 7 4 14 3" xfId="6445"/>
    <cellStyle name="Comma 7 4 14 3 2" xfId="14631"/>
    <cellStyle name="Comma 7 4 14 4" xfId="10538"/>
    <cellStyle name="Comma 7 4 15" xfId="1490"/>
    <cellStyle name="Comma 7 4 15 2" xfId="4392"/>
    <cellStyle name="Comma 7 4 15 2 2" xfId="8493"/>
    <cellStyle name="Comma 7 4 15 2 2 2" xfId="16677"/>
    <cellStyle name="Comma 7 4 15 2 3" xfId="12584"/>
    <cellStyle name="Comma 7 4 15 3" xfId="6446"/>
    <cellStyle name="Comma 7 4 15 3 2" xfId="14632"/>
    <cellStyle name="Comma 7 4 15 4" xfId="10539"/>
    <cellStyle name="Comma 7 4 16" xfId="1491"/>
    <cellStyle name="Comma 7 4 16 2" xfId="4393"/>
    <cellStyle name="Comma 7 4 16 2 2" xfId="8494"/>
    <cellStyle name="Comma 7 4 16 2 2 2" xfId="16678"/>
    <cellStyle name="Comma 7 4 16 2 3" xfId="12585"/>
    <cellStyle name="Comma 7 4 16 3" xfId="6447"/>
    <cellStyle name="Comma 7 4 16 3 2" xfId="14633"/>
    <cellStyle name="Comma 7 4 16 4" xfId="10540"/>
    <cellStyle name="Comma 7 4 17" xfId="2510"/>
    <cellStyle name="Comma 7 4 17 2" xfId="3329"/>
    <cellStyle name="Comma 7 4 17 2 2" xfId="7430"/>
    <cellStyle name="Comma 7 4 17 2 2 2" xfId="15614"/>
    <cellStyle name="Comma 7 4 17 2 3" xfId="11521"/>
    <cellStyle name="Comma 7 4 17 3" xfId="5383"/>
    <cellStyle name="Comma 7 4 17 3 2" xfId="13569"/>
    <cellStyle name="Comma 7 4 17 4" xfId="9476"/>
    <cellStyle name="Comma 7 4 18" xfId="2901"/>
    <cellStyle name="Comma 7 4 18 2" xfId="7002"/>
    <cellStyle name="Comma 7 4 18 2 2" xfId="15186"/>
    <cellStyle name="Comma 7 4 18 3" xfId="11093"/>
    <cellStyle name="Comma 7 4 19" xfId="4954"/>
    <cellStyle name="Comma 7 4 19 2" xfId="13141"/>
    <cellStyle name="Comma 7 4 2" xfId="198"/>
    <cellStyle name="Comma 7 4 2 2" xfId="199"/>
    <cellStyle name="Comma 7 4 2 2 2" xfId="200"/>
    <cellStyle name="Comma 7 4 2 2 2 2" xfId="3332"/>
    <cellStyle name="Comma 7 4 2 2 2 2 2" xfId="7433"/>
    <cellStyle name="Comma 7 4 2 2 2 2 2 2" xfId="15617"/>
    <cellStyle name="Comma 7 4 2 2 2 2 3" xfId="11524"/>
    <cellStyle name="Comma 7 4 2 2 2 3" xfId="5386"/>
    <cellStyle name="Comma 7 4 2 2 2 3 2" xfId="13572"/>
    <cellStyle name="Comma 7 4 2 2 2 4" xfId="9479"/>
    <cellStyle name="Comma 7 4 2 2 3" xfId="201"/>
    <cellStyle name="Comma 7 4 2 2 3 2" xfId="3333"/>
    <cellStyle name="Comma 7 4 2 2 3 2 2" xfId="7434"/>
    <cellStyle name="Comma 7 4 2 2 3 2 2 2" xfId="15618"/>
    <cellStyle name="Comma 7 4 2 2 3 2 3" xfId="11525"/>
    <cellStyle name="Comma 7 4 2 2 3 3" xfId="5387"/>
    <cellStyle name="Comma 7 4 2 2 3 3 2" xfId="13573"/>
    <cellStyle name="Comma 7 4 2 2 3 4" xfId="9480"/>
    <cellStyle name="Comma 7 4 2 2 4" xfId="2512"/>
    <cellStyle name="Comma 7 4 2 2 4 2" xfId="3331"/>
    <cellStyle name="Comma 7 4 2 2 4 2 2" xfId="7432"/>
    <cellStyle name="Comma 7 4 2 2 4 2 2 2" xfId="15616"/>
    <cellStyle name="Comma 7 4 2 2 4 2 3" xfId="11523"/>
    <cellStyle name="Comma 7 4 2 2 4 3" xfId="5385"/>
    <cellStyle name="Comma 7 4 2 2 4 3 2" xfId="13571"/>
    <cellStyle name="Comma 7 4 2 2 4 4" xfId="9478"/>
    <cellStyle name="Comma 7 4 2 2 5" xfId="2903"/>
    <cellStyle name="Comma 7 4 2 2 5 2" xfId="7004"/>
    <cellStyle name="Comma 7 4 2 2 5 2 2" xfId="15188"/>
    <cellStyle name="Comma 7 4 2 2 5 3" xfId="11095"/>
    <cellStyle name="Comma 7 4 2 2 6" xfId="4956"/>
    <cellStyle name="Comma 7 4 2 2 6 2" xfId="13143"/>
    <cellStyle name="Comma 7 4 2 2 7" xfId="9050"/>
    <cellStyle name="Comma 7 4 2 3" xfId="202"/>
    <cellStyle name="Comma 7 4 2 3 2" xfId="3334"/>
    <cellStyle name="Comma 7 4 2 3 2 2" xfId="7435"/>
    <cellStyle name="Comma 7 4 2 3 2 2 2" xfId="15619"/>
    <cellStyle name="Comma 7 4 2 3 2 3" xfId="11526"/>
    <cellStyle name="Comma 7 4 2 3 3" xfId="5388"/>
    <cellStyle name="Comma 7 4 2 3 3 2" xfId="13574"/>
    <cellStyle name="Comma 7 4 2 3 4" xfId="9481"/>
    <cellStyle name="Comma 7 4 2 4" xfId="203"/>
    <cellStyle name="Comma 7 4 2 4 2" xfId="3335"/>
    <cellStyle name="Comma 7 4 2 4 2 2" xfId="7436"/>
    <cellStyle name="Comma 7 4 2 4 2 2 2" xfId="15620"/>
    <cellStyle name="Comma 7 4 2 4 2 3" xfId="11527"/>
    <cellStyle name="Comma 7 4 2 4 3" xfId="5389"/>
    <cellStyle name="Comma 7 4 2 4 3 2" xfId="13575"/>
    <cellStyle name="Comma 7 4 2 4 4" xfId="9482"/>
    <cellStyle name="Comma 7 4 2 5" xfId="2511"/>
    <cellStyle name="Comma 7 4 2 5 2" xfId="3330"/>
    <cellStyle name="Comma 7 4 2 5 2 2" xfId="7431"/>
    <cellStyle name="Comma 7 4 2 5 2 2 2" xfId="15615"/>
    <cellStyle name="Comma 7 4 2 5 2 3" xfId="11522"/>
    <cellStyle name="Comma 7 4 2 5 3" xfId="5384"/>
    <cellStyle name="Comma 7 4 2 5 3 2" xfId="13570"/>
    <cellStyle name="Comma 7 4 2 5 4" xfId="9477"/>
    <cellStyle name="Comma 7 4 2 6" xfId="2902"/>
    <cellStyle name="Comma 7 4 2 6 2" xfId="7003"/>
    <cellStyle name="Comma 7 4 2 6 2 2" xfId="15187"/>
    <cellStyle name="Comma 7 4 2 6 3" xfId="11094"/>
    <cellStyle name="Comma 7 4 2 7" xfId="4955"/>
    <cellStyle name="Comma 7 4 2 7 2" xfId="13142"/>
    <cellStyle name="Comma 7 4 2 8" xfId="9049"/>
    <cellStyle name="Comma 7 4 20" xfId="9048"/>
    <cellStyle name="Comma 7 4 3" xfId="204"/>
    <cellStyle name="Comma 7 4 3 2" xfId="205"/>
    <cellStyle name="Comma 7 4 3 2 2" xfId="3337"/>
    <cellStyle name="Comma 7 4 3 2 2 2" xfId="7438"/>
    <cellStyle name="Comma 7 4 3 2 2 2 2" xfId="15622"/>
    <cellStyle name="Comma 7 4 3 2 2 3" xfId="11529"/>
    <cellStyle name="Comma 7 4 3 2 3" xfId="5391"/>
    <cellStyle name="Comma 7 4 3 2 3 2" xfId="13577"/>
    <cellStyle name="Comma 7 4 3 2 4" xfId="9484"/>
    <cellStyle name="Comma 7 4 3 3" xfId="206"/>
    <cellStyle name="Comma 7 4 3 3 2" xfId="3338"/>
    <cellStyle name="Comma 7 4 3 3 2 2" xfId="7439"/>
    <cellStyle name="Comma 7 4 3 3 2 2 2" xfId="15623"/>
    <cellStyle name="Comma 7 4 3 3 2 3" xfId="11530"/>
    <cellStyle name="Comma 7 4 3 3 3" xfId="5392"/>
    <cellStyle name="Comma 7 4 3 3 3 2" xfId="13578"/>
    <cellStyle name="Comma 7 4 3 3 4" xfId="9485"/>
    <cellStyle name="Comma 7 4 3 4" xfId="2513"/>
    <cellStyle name="Comma 7 4 3 4 2" xfId="3336"/>
    <cellStyle name="Comma 7 4 3 4 2 2" xfId="7437"/>
    <cellStyle name="Comma 7 4 3 4 2 2 2" xfId="15621"/>
    <cellStyle name="Comma 7 4 3 4 2 3" xfId="11528"/>
    <cellStyle name="Comma 7 4 3 4 3" xfId="5390"/>
    <cellStyle name="Comma 7 4 3 4 3 2" xfId="13576"/>
    <cellStyle name="Comma 7 4 3 4 4" xfId="9483"/>
    <cellStyle name="Comma 7 4 3 5" xfId="2904"/>
    <cellStyle name="Comma 7 4 3 5 2" xfId="7005"/>
    <cellStyle name="Comma 7 4 3 5 2 2" xfId="15189"/>
    <cellStyle name="Comma 7 4 3 5 3" xfId="11096"/>
    <cellStyle name="Comma 7 4 3 6" xfId="4957"/>
    <cellStyle name="Comma 7 4 3 6 2" xfId="13144"/>
    <cellStyle name="Comma 7 4 3 7" xfId="9051"/>
    <cellStyle name="Comma 7 4 4" xfId="207"/>
    <cellStyle name="Comma 7 4 4 2" xfId="208"/>
    <cellStyle name="Comma 7 4 4 2 2" xfId="3340"/>
    <cellStyle name="Comma 7 4 4 2 2 2" xfId="7441"/>
    <cellStyle name="Comma 7 4 4 2 2 2 2" xfId="15625"/>
    <cellStyle name="Comma 7 4 4 2 2 3" xfId="11532"/>
    <cellStyle name="Comma 7 4 4 2 3" xfId="5394"/>
    <cellStyle name="Comma 7 4 4 2 3 2" xfId="13580"/>
    <cellStyle name="Comma 7 4 4 2 4" xfId="9487"/>
    <cellStyle name="Comma 7 4 4 3" xfId="209"/>
    <cellStyle name="Comma 7 4 4 3 2" xfId="3341"/>
    <cellStyle name="Comma 7 4 4 3 2 2" xfId="7442"/>
    <cellStyle name="Comma 7 4 4 3 2 2 2" xfId="15626"/>
    <cellStyle name="Comma 7 4 4 3 2 3" xfId="11533"/>
    <cellStyle name="Comma 7 4 4 3 3" xfId="5395"/>
    <cellStyle name="Comma 7 4 4 3 3 2" xfId="13581"/>
    <cellStyle name="Comma 7 4 4 3 4" xfId="9488"/>
    <cellStyle name="Comma 7 4 4 4" xfId="2514"/>
    <cellStyle name="Comma 7 4 4 4 2" xfId="3339"/>
    <cellStyle name="Comma 7 4 4 4 2 2" xfId="7440"/>
    <cellStyle name="Comma 7 4 4 4 2 2 2" xfId="15624"/>
    <cellStyle name="Comma 7 4 4 4 2 3" xfId="11531"/>
    <cellStyle name="Comma 7 4 4 4 3" xfId="5393"/>
    <cellStyle name="Comma 7 4 4 4 3 2" xfId="13579"/>
    <cellStyle name="Comma 7 4 4 4 4" xfId="9486"/>
    <cellStyle name="Comma 7 4 4 5" xfId="2905"/>
    <cellStyle name="Comma 7 4 4 5 2" xfId="7006"/>
    <cellStyle name="Comma 7 4 4 5 2 2" xfId="15190"/>
    <cellStyle name="Comma 7 4 4 5 3" xfId="11097"/>
    <cellStyle name="Comma 7 4 4 6" xfId="4958"/>
    <cellStyle name="Comma 7 4 4 6 2" xfId="13145"/>
    <cellStyle name="Comma 7 4 4 7" xfId="9052"/>
    <cellStyle name="Comma 7 4 5" xfId="210"/>
    <cellStyle name="Comma 7 4 5 2" xfId="211"/>
    <cellStyle name="Comma 7 4 5 2 2" xfId="3343"/>
    <cellStyle name="Comma 7 4 5 2 2 2" xfId="7444"/>
    <cellStyle name="Comma 7 4 5 2 2 2 2" xfId="15628"/>
    <cellStyle name="Comma 7 4 5 2 2 3" xfId="11535"/>
    <cellStyle name="Comma 7 4 5 2 3" xfId="5397"/>
    <cellStyle name="Comma 7 4 5 2 3 2" xfId="13583"/>
    <cellStyle name="Comma 7 4 5 2 4" xfId="9490"/>
    <cellStyle name="Comma 7 4 5 3" xfId="212"/>
    <cellStyle name="Comma 7 4 5 3 2" xfId="3344"/>
    <cellStyle name="Comma 7 4 5 3 2 2" xfId="7445"/>
    <cellStyle name="Comma 7 4 5 3 2 2 2" xfId="15629"/>
    <cellStyle name="Comma 7 4 5 3 2 3" xfId="11536"/>
    <cellStyle name="Comma 7 4 5 3 3" xfId="5398"/>
    <cellStyle name="Comma 7 4 5 3 3 2" xfId="13584"/>
    <cellStyle name="Comma 7 4 5 3 4" xfId="9491"/>
    <cellStyle name="Comma 7 4 5 4" xfId="2515"/>
    <cellStyle name="Comma 7 4 5 4 2" xfId="3342"/>
    <cellStyle name="Comma 7 4 5 4 2 2" xfId="7443"/>
    <cellStyle name="Comma 7 4 5 4 2 2 2" xfId="15627"/>
    <cellStyle name="Comma 7 4 5 4 2 3" xfId="11534"/>
    <cellStyle name="Comma 7 4 5 4 3" xfId="5396"/>
    <cellStyle name="Comma 7 4 5 4 3 2" xfId="13582"/>
    <cellStyle name="Comma 7 4 5 4 4" xfId="9489"/>
    <cellStyle name="Comma 7 4 5 5" xfId="2906"/>
    <cellStyle name="Comma 7 4 5 5 2" xfId="7007"/>
    <cellStyle name="Comma 7 4 5 5 2 2" xfId="15191"/>
    <cellStyle name="Comma 7 4 5 5 3" xfId="11098"/>
    <cellStyle name="Comma 7 4 5 6" xfId="4959"/>
    <cellStyle name="Comma 7 4 5 6 2" xfId="13146"/>
    <cellStyle name="Comma 7 4 5 7" xfId="9053"/>
    <cellStyle name="Comma 7 4 6" xfId="213"/>
    <cellStyle name="Comma 7 4 6 2" xfId="3345"/>
    <cellStyle name="Comma 7 4 6 2 2" xfId="7446"/>
    <cellStyle name="Comma 7 4 6 2 2 2" xfId="15630"/>
    <cellStyle name="Comma 7 4 6 2 3" xfId="11537"/>
    <cellStyle name="Comma 7 4 6 3" xfId="5399"/>
    <cellStyle name="Comma 7 4 6 3 2" xfId="13585"/>
    <cellStyle name="Comma 7 4 6 4" xfId="9492"/>
    <cellStyle name="Comma 7 4 7" xfId="214"/>
    <cellStyle name="Comma 7 4 7 2" xfId="3346"/>
    <cellStyle name="Comma 7 4 7 2 2" xfId="7447"/>
    <cellStyle name="Comma 7 4 7 2 2 2" xfId="15631"/>
    <cellStyle name="Comma 7 4 7 2 3" xfId="11538"/>
    <cellStyle name="Comma 7 4 7 3" xfId="5400"/>
    <cellStyle name="Comma 7 4 7 3 2" xfId="13586"/>
    <cellStyle name="Comma 7 4 7 4" xfId="9493"/>
    <cellStyle name="Comma 7 4 8" xfId="1492"/>
    <cellStyle name="Comma 7 4 8 2" xfId="4394"/>
    <cellStyle name="Comma 7 4 8 2 2" xfId="8495"/>
    <cellStyle name="Comma 7 4 8 2 2 2" xfId="16679"/>
    <cellStyle name="Comma 7 4 8 2 3" xfId="12586"/>
    <cellStyle name="Comma 7 4 8 3" xfId="6448"/>
    <cellStyle name="Comma 7 4 8 3 2" xfId="14634"/>
    <cellStyle name="Comma 7 4 8 4" xfId="10541"/>
    <cellStyle name="Comma 7 4 9" xfId="1493"/>
    <cellStyle name="Comma 7 4 9 2" xfId="4395"/>
    <cellStyle name="Comma 7 4 9 2 2" xfId="8496"/>
    <cellStyle name="Comma 7 4 9 2 2 2" xfId="16680"/>
    <cellStyle name="Comma 7 4 9 2 3" xfId="12587"/>
    <cellStyle name="Comma 7 4 9 3" xfId="6449"/>
    <cellStyle name="Comma 7 4 9 3 2" xfId="14635"/>
    <cellStyle name="Comma 7 4 9 4" xfId="10542"/>
    <cellStyle name="Comma 7 5" xfId="215"/>
    <cellStyle name="Comma 7 5 10" xfId="1494"/>
    <cellStyle name="Comma 7 5 10 2" xfId="4396"/>
    <cellStyle name="Comma 7 5 10 2 2" xfId="8497"/>
    <cellStyle name="Comma 7 5 10 2 2 2" xfId="16681"/>
    <cellStyle name="Comma 7 5 10 2 3" xfId="12588"/>
    <cellStyle name="Comma 7 5 10 3" xfId="6450"/>
    <cellStyle name="Comma 7 5 10 3 2" xfId="14636"/>
    <cellStyle name="Comma 7 5 10 4" xfId="10543"/>
    <cellStyle name="Comma 7 5 11" xfId="1495"/>
    <cellStyle name="Comma 7 5 11 2" xfId="4397"/>
    <cellStyle name="Comma 7 5 11 2 2" xfId="8498"/>
    <cellStyle name="Comma 7 5 11 2 2 2" xfId="16682"/>
    <cellStyle name="Comma 7 5 11 2 3" xfId="12589"/>
    <cellStyle name="Comma 7 5 11 3" xfId="6451"/>
    <cellStyle name="Comma 7 5 11 3 2" xfId="14637"/>
    <cellStyle name="Comma 7 5 11 4" xfId="10544"/>
    <cellStyle name="Comma 7 5 12" xfId="1496"/>
    <cellStyle name="Comma 7 5 12 2" xfId="4398"/>
    <cellStyle name="Comma 7 5 12 2 2" xfId="8499"/>
    <cellStyle name="Comma 7 5 12 2 2 2" xfId="16683"/>
    <cellStyle name="Comma 7 5 12 2 3" xfId="12590"/>
    <cellStyle name="Comma 7 5 12 3" xfId="6452"/>
    <cellStyle name="Comma 7 5 12 3 2" xfId="14638"/>
    <cellStyle name="Comma 7 5 12 4" xfId="10545"/>
    <cellStyle name="Comma 7 5 13" xfId="1497"/>
    <cellStyle name="Comma 7 5 13 2" xfId="4399"/>
    <cellStyle name="Comma 7 5 13 2 2" xfId="8500"/>
    <cellStyle name="Comma 7 5 13 2 2 2" xfId="16684"/>
    <cellStyle name="Comma 7 5 13 2 3" xfId="12591"/>
    <cellStyle name="Comma 7 5 13 3" xfId="6453"/>
    <cellStyle name="Comma 7 5 13 3 2" xfId="14639"/>
    <cellStyle name="Comma 7 5 13 4" xfId="10546"/>
    <cellStyle name="Comma 7 5 14" xfId="1498"/>
    <cellStyle name="Comma 7 5 14 2" xfId="4400"/>
    <cellStyle name="Comma 7 5 14 2 2" xfId="8501"/>
    <cellStyle name="Comma 7 5 14 2 2 2" xfId="16685"/>
    <cellStyle name="Comma 7 5 14 2 3" xfId="12592"/>
    <cellStyle name="Comma 7 5 14 3" xfId="6454"/>
    <cellStyle name="Comma 7 5 14 3 2" xfId="14640"/>
    <cellStyle name="Comma 7 5 14 4" xfId="10547"/>
    <cellStyle name="Comma 7 5 15" xfId="1499"/>
    <cellStyle name="Comma 7 5 15 2" xfId="4401"/>
    <cellStyle name="Comma 7 5 15 2 2" xfId="8502"/>
    <cellStyle name="Comma 7 5 15 2 2 2" xfId="16686"/>
    <cellStyle name="Comma 7 5 15 2 3" xfId="12593"/>
    <cellStyle name="Comma 7 5 15 3" xfId="6455"/>
    <cellStyle name="Comma 7 5 15 3 2" xfId="14641"/>
    <cellStyle name="Comma 7 5 15 4" xfId="10548"/>
    <cellStyle name="Comma 7 5 16" xfId="1500"/>
    <cellStyle name="Comma 7 5 16 2" xfId="4402"/>
    <cellStyle name="Comma 7 5 16 2 2" xfId="8503"/>
    <cellStyle name="Comma 7 5 16 2 2 2" xfId="16687"/>
    <cellStyle name="Comma 7 5 16 2 3" xfId="12594"/>
    <cellStyle name="Comma 7 5 16 3" xfId="6456"/>
    <cellStyle name="Comma 7 5 16 3 2" xfId="14642"/>
    <cellStyle name="Comma 7 5 16 4" xfId="10549"/>
    <cellStyle name="Comma 7 5 17" xfId="2516"/>
    <cellStyle name="Comma 7 5 17 2" xfId="3347"/>
    <cellStyle name="Comma 7 5 17 2 2" xfId="7448"/>
    <cellStyle name="Comma 7 5 17 2 2 2" xfId="15632"/>
    <cellStyle name="Comma 7 5 17 2 3" xfId="11539"/>
    <cellStyle name="Comma 7 5 17 3" xfId="5401"/>
    <cellStyle name="Comma 7 5 17 3 2" xfId="13587"/>
    <cellStyle name="Comma 7 5 17 4" xfId="9494"/>
    <cellStyle name="Comma 7 5 18" xfId="2907"/>
    <cellStyle name="Comma 7 5 18 2" xfId="7008"/>
    <cellStyle name="Comma 7 5 18 2 2" xfId="15192"/>
    <cellStyle name="Comma 7 5 18 3" xfId="11099"/>
    <cellStyle name="Comma 7 5 19" xfId="4960"/>
    <cellStyle name="Comma 7 5 19 2" xfId="13147"/>
    <cellStyle name="Comma 7 5 2" xfId="216"/>
    <cellStyle name="Comma 7 5 2 2" xfId="217"/>
    <cellStyle name="Comma 7 5 2 2 2" xfId="218"/>
    <cellStyle name="Comma 7 5 2 2 2 2" xfId="3350"/>
    <cellStyle name="Comma 7 5 2 2 2 2 2" xfId="7451"/>
    <cellStyle name="Comma 7 5 2 2 2 2 2 2" xfId="15635"/>
    <cellStyle name="Comma 7 5 2 2 2 2 3" xfId="11542"/>
    <cellStyle name="Comma 7 5 2 2 2 3" xfId="5404"/>
    <cellStyle name="Comma 7 5 2 2 2 3 2" xfId="13590"/>
    <cellStyle name="Comma 7 5 2 2 2 4" xfId="9497"/>
    <cellStyle name="Comma 7 5 2 2 3" xfId="219"/>
    <cellStyle name="Comma 7 5 2 2 3 2" xfId="3351"/>
    <cellStyle name="Comma 7 5 2 2 3 2 2" xfId="7452"/>
    <cellStyle name="Comma 7 5 2 2 3 2 2 2" xfId="15636"/>
    <cellStyle name="Comma 7 5 2 2 3 2 3" xfId="11543"/>
    <cellStyle name="Comma 7 5 2 2 3 3" xfId="5405"/>
    <cellStyle name="Comma 7 5 2 2 3 3 2" xfId="13591"/>
    <cellStyle name="Comma 7 5 2 2 3 4" xfId="9498"/>
    <cellStyle name="Comma 7 5 2 2 4" xfId="2518"/>
    <cellStyle name="Comma 7 5 2 2 4 2" xfId="3349"/>
    <cellStyle name="Comma 7 5 2 2 4 2 2" xfId="7450"/>
    <cellStyle name="Comma 7 5 2 2 4 2 2 2" xfId="15634"/>
    <cellStyle name="Comma 7 5 2 2 4 2 3" xfId="11541"/>
    <cellStyle name="Comma 7 5 2 2 4 3" xfId="5403"/>
    <cellStyle name="Comma 7 5 2 2 4 3 2" xfId="13589"/>
    <cellStyle name="Comma 7 5 2 2 4 4" xfId="9496"/>
    <cellStyle name="Comma 7 5 2 2 5" xfId="2909"/>
    <cellStyle name="Comma 7 5 2 2 5 2" xfId="7010"/>
    <cellStyle name="Comma 7 5 2 2 5 2 2" xfId="15194"/>
    <cellStyle name="Comma 7 5 2 2 5 3" xfId="11101"/>
    <cellStyle name="Comma 7 5 2 2 6" xfId="4962"/>
    <cellStyle name="Comma 7 5 2 2 6 2" xfId="13149"/>
    <cellStyle name="Comma 7 5 2 2 7" xfId="9056"/>
    <cellStyle name="Comma 7 5 2 3" xfId="220"/>
    <cellStyle name="Comma 7 5 2 3 2" xfId="3352"/>
    <cellStyle name="Comma 7 5 2 3 2 2" xfId="7453"/>
    <cellStyle name="Comma 7 5 2 3 2 2 2" xfId="15637"/>
    <cellStyle name="Comma 7 5 2 3 2 3" xfId="11544"/>
    <cellStyle name="Comma 7 5 2 3 3" xfId="5406"/>
    <cellStyle name="Comma 7 5 2 3 3 2" xfId="13592"/>
    <cellStyle name="Comma 7 5 2 3 4" xfId="9499"/>
    <cellStyle name="Comma 7 5 2 4" xfId="221"/>
    <cellStyle name="Comma 7 5 2 4 2" xfId="3353"/>
    <cellStyle name="Comma 7 5 2 4 2 2" xfId="7454"/>
    <cellStyle name="Comma 7 5 2 4 2 2 2" xfId="15638"/>
    <cellStyle name="Comma 7 5 2 4 2 3" xfId="11545"/>
    <cellStyle name="Comma 7 5 2 4 3" xfId="5407"/>
    <cellStyle name="Comma 7 5 2 4 3 2" xfId="13593"/>
    <cellStyle name="Comma 7 5 2 4 4" xfId="9500"/>
    <cellStyle name="Comma 7 5 2 5" xfId="2517"/>
    <cellStyle name="Comma 7 5 2 5 2" xfId="3348"/>
    <cellStyle name="Comma 7 5 2 5 2 2" xfId="7449"/>
    <cellStyle name="Comma 7 5 2 5 2 2 2" xfId="15633"/>
    <cellStyle name="Comma 7 5 2 5 2 3" xfId="11540"/>
    <cellStyle name="Comma 7 5 2 5 3" xfId="5402"/>
    <cellStyle name="Comma 7 5 2 5 3 2" xfId="13588"/>
    <cellStyle name="Comma 7 5 2 5 4" xfId="9495"/>
    <cellStyle name="Comma 7 5 2 6" xfId="2908"/>
    <cellStyle name="Comma 7 5 2 6 2" xfId="7009"/>
    <cellStyle name="Comma 7 5 2 6 2 2" xfId="15193"/>
    <cellStyle name="Comma 7 5 2 6 3" xfId="11100"/>
    <cellStyle name="Comma 7 5 2 7" xfId="4961"/>
    <cellStyle name="Comma 7 5 2 7 2" xfId="13148"/>
    <cellStyle name="Comma 7 5 2 8" xfId="9055"/>
    <cellStyle name="Comma 7 5 20" xfId="9054"/>
    <cellStyle name="Comma 7 5 3" xfId="222"/>
    <cellStyle name="Comma 7 5 3 2" xfId="223"/>
    <cellStyle name="Comma 7 5 3 2 2" xfId="3355"/>
    <cellStyle name="Comma 7 5 3 2 2 2" xfId="7456"/>
    <cellStyle name="Comma 7 5 3 2 2 2 2" xfId="15640"/>
    <cellStyle name="Comma 7 5 3 2 2 3" xfId="11547"/>
    <cellStyle name="Comma 7 5 3 2 3" xfId="5409"/>
    <cellStyle name="Comma 7 5 3 2 3 2" xfId="13595"/>
    <cellStyle name="Comma 7 5 3 2 4" xfId="9502"/>
    <cellStyle name="Comma 7 5 3 3" xfId="224"/>
    <cellStyle name="Comma 7 5 3 3 2" xfId="3356"/>
    <cellStyle name="Comma 7 5 3 3 2 2" xfId="7457"/>
    <cellStyle name="Comma 7 5 3 3 2 2 2" xfId="15641"/>
    <cellStyle name="Comma 7 5 3 3 2 3" xfId="11548"/>
    <cellStyle name="Comma 7 5 3 3 3" xfId="5410"/>
    <cellStyle name="Comma 7 5 3 3 3 2" xfId="13596"/>
    <cellStyle name="Comma 7 5 3 3 4" xfId="9503"/>
    <cellStyle name="Comma 7 5 3 4" xfId="2519"/>
    <cellStyle name="Comma 7 5 3 4 2" xfId="3354"/>
    <cellStyle name="Comma 7 5 3 4 2 2" xfId="7455"/>
    <cellStyle name="Comma 7 5 3 4 2 2 2" xfId="15639"/>
    <cellStyle name="Comma 7 5 3 4 2 3" xfId="11546"/>
    <cellStyle name="Comma 7 5 3 4 3" xfId="5408"/>
    <cellStyle name="Comma 7 5 3 4 3 2" xfId="13594"/>
    <cellStyle name="Comma 7 5 3 4 4" xfId="9501"/>
    <cellStyle name="Comma 7 5 3 5" xfId="2910"/>
    <cellStyle name="Comma 7 5 3 5 2" xfId="7011"/>
    <cellStyle name="Comma 7 5 3 5 2 2" xfId="15195"/>
    <cellStyle name="Comma 7 5 3 5 3" xfId="11102"/>
    <cellStyle name="Comma 7 5 3 6" xfId="4963"/>
    <cellStyle name="Comma 7 5 3 6 2" xfId="13150"/>
    <cellStyle name="Comma 7 5 3 7" xfId="9057"/>
    <cellStyle name="Comma 7 5 4" xfId="225"/>
    <cellStyle name="Comma 7 5 4 2" xfId="226"/>
    <cellStyle name="Comma 7 5 4 2 2" xfId="3358"/>
    <cellStyle name="Comma 7 5 4 2 2 2" xfId="7459"/>
    <cellStyle name="Comma 7 5 4 2 2 2 2" xfId="15643"/>
    <cellStyle name="Comma 7 5 4 2 2 3" xfId="11550"/>
    <cellStyle name="Comma 7 5 4 2 3" xfId="5412"/>
    <cellStyle name="Comma 7 5 4 2 3 2" xfId="13598"/>
    <cellStyle name="Comma 7 5 4 2 4" xfId="9505"/>
    <cellStyle name="Comma 7 5 4 3" xfId="227"/>
    <cellStyle name="Comma 7 5 4 3 2" xfId="3359"/>
    <cellStyle name="Comma 7 5 4 3 2 2" xfId="7460"/>
    <cellStyle name="Comma 7 5 4 3 2 2 2" xfId="15644"/>
    <cellStyle name="Comma 7 5 4 3 2 3" xfId="11551"/>
    <cellStyle name="Comma 7 5 4 3 3" xfId="5413"/>
    <cellStyle name="Comma 7 5 4 3 3 2" xfId="13599"/>
    <cellStyle name="Comma 7 5 4 3 4" xfId="9506"/>
    <cellStyle name="Comma 7 5 4 4" xfId="2520"/>
    <cellStyle name="Comma 7 5 4 4 2" xfId="3357"/>
    <cellStyle name="Comma 7 5 4 4 2 2" xfId="7458"/>
    <cellStyle name="Comma 7 5 4 4 2 2 2" xfId="15642"/>
    <cellStyle name="Comma 7 5 4 4 2 3" xfId="11549"/>
    <cellStyle name="Comma 7 5 4 4 3" xfId="5411"/>
    <cellStyle name="Comma 7 5 4 4 3 2" xfId="13597"/>
    <cellStyle name="Comma 7 5 4 4 4" xfId="9504"/>
    <cellStyle name="Comma 7 5 4 5" xfId="2911"/>
    <cellStyle name="Comma 7 5 4 5 2" xfId="7012"/>
    <cellStyle name="Comma 7 5 4 5 2 2" xfId="15196"/>
    <cellStyle name="Comma 7 5 4 5 3" xfId="11103"/>
    <cellStyle name="Comma 7 5 4 6" xfId="4964"/>
    <cellStyle name="Comma 7 5 4 6 2" xfId="13151"/>
    <cellStyle name="Comma 7 5 4 7" xfId="9058"/>
    <cellStyle name="Comma 7 5 5" xfId="228"/>
    <cellStyle name="Comma 7 5 5 2" xfId="229"/>
    <cellStyle name="Comma 7 5 5 2 2" xfId="3361"/>
    <cellStyle name="Comma 7 5 5 2 2 2" xfId="7462"/>
    <cellStyle name="Comma 7 5 5 2 2 2 2" xfId="15646"/>
    <cellStyle name="Comma 7 5 5 2 2 3" xfId="11553"/>
    <cellStyle name="Comma 7 5 5 2 3" xfId="5415"/>
    <cellStyle name="Comma 7 5 5 2 3 2" xfId="13601"/>
    <cellStyle name="Comma 7 5 5 2 4" xfId="9508"/>
    <cellStyle name="Comma 7 5 5 3" xfId="230"/>
    <cellStyle name="Comma 7 5 5 3 2" xfId="3362"/>
    <cellStyle name="Comma 7 5 5 3 2 2" xfId="7463"/>
    <cellStyle name="Comma 7 5 5 3 2 2 2" xfId="15647"/>
    <cellStyle name="Comma 7 5 5 3 2 3" xfId="11554"/>
    <cellStyle name="Comma 7 5 5 3 3" xfId="5416"/>
    <cellStyle name="Comma 7 5 5 3 3 2" xfId="13602"/>
    <cellStyle name="Comma 7 5 5 3 4" xfId="9509"/>
    <cellStyle name="Comma 7 5 5 4" xfId="2521"/>
    <cellStyle name="Comma 7 5 5 4 2" xfId="3360"/>
    <cellStyle name="Comma 7 5 5 4 2 2" xfId="7461"/>
    <cellStyle name="Comma 7 5 5 4 2 2 2" xfId="15645"/>
    <cellStyle name="Comma 7 5 5 4 2 3" xfId="11552"/>
    <cellStyle name="Comma 7 5 5 4 3" xfId="5414"/>
    <cellStyle name="Comma 7 5 5 4 3 2" xfId="13600"/>
    <cellStyle name="Comma 7 5 5 4 4" xfId="9507"/>
    <cellStyle name="Comma 7 5 5 5" xfId="2912"/>
    <cellStyle name="Comma 7 5 5 5 2" xfId="7013"/>
    <cellStyle name="Comma 7 5 5 5 2 2" xfId="15197"/>
    <cellStyle name="Comma 7 5 5 5 3" xfId="11104"/>
    <cellStyle name="Comma 7 5 5 6" xfId="4965"/>
    <cellStyle name="Comma 7 5 5 6 2" xfId="13152"/>
    <cellStyle name="Comma 7 5 5 7" xfId="9059"/>
    <cellStyle name="Comma 7 5 6" xfId="231"/>
    <cellStyle name="Comma 7 5 6 2" xfId="3363"/>
    <cellStyle name="Comma 7 5 6 2 2" xfId="7464"/>
    <cellStyle name="Comma 7 5 6 2 2 2" xfId="15648"/>
    <cellStyle name="Comma 7 5 6 2 3" xfId="11555"/>
    <cellStyle name="Comma 7 5 6 3" xfId="5417"/>
    <cellStyle name="Comma 7 5 6 3 2" xfId="13603"/>
    <cellStyle name="Comma 7 5 6 4" xfId="9510"/>
    <cellStyle name="Comma 7 5 7" xfId="232"/>
    <cellStyle name="Comma 7 5 7 2" xfId="3364"/>
    <cellStyle name="Comma 7 5 7 2 2" xfId="7465"/>
    <cellStyle name="Comma 7 5 7 2 2 2" xfId="15649"/>
    <cellStyle name="Comma 7 5 7 2 3" xfId="11556"/>
    <cellStyle name="Comma 7 5 7 3" xfId="5418"/>
    <cellStyle name="Comma 7 5 7 3 2" xfId="13604"/>
    <cellStyle name="Comma 7 5 7 4" xfId="9511"/>
    <cellStyle name="Comma 7 5 8" xfId="1501"/>
    <cellStyle name="Comma 7 5 8 2" xfId="4403"/>
    <cellStyle name="Comma 7 5 8 2 2" xfId="8504"/>
    <cellStyle name="Comma 7 5 8 2 2 2" xfId="16688"/>
    <cellStyle name="Comma 7 5 8 2 3" xfId="12595"/>
    <cellStyle name="Comma 7 5 8 3" xfId="6457"/>
    <cellStyle name="Comma 7 5 8 3 2" xfId="14643"/>
    <cellStyle name="Comma 7 5 8 4" xfId="10550"/>
    <cellStyle name="Comma 7 5 9" xfId="1502"/>
    <cellStyle name="Comma 7 5 9 2" xfId="4404"/>
    <cellStyle name="Comma 7 5 9 2 2" xfId="8505"/>
    <cellStyle name="Comma 7 5 9 2 2 2" xfId="16689"/>
    <cellStyle name="Comma 7 5 9 2 3" xfId="12596"/>
    <cellStyle name="Comma 7 5 9 3" xfId="6458"/>
    <cellStyle name="Comma 7 5 9 3 2" xfId="14644"/>
    <cellStyle name="Comma 7 5 9 4" xfId="10551"/>
    <cellStyle name="Comma 7 6" xfId="233"/>
    <cellStyle name="Comma 7 6 10" xfId="1503"/>
    <cellStyle name="Comma 7 6 10 2" xfId="4405"/>
    <cellStyle name="Comma 7 6 10 2 2" xfId="8506"/>
    <cellStyle name="Comma 7 6 10 2 2 2" xfId="16690"/>
    <cellStyle name="Comma 7 6 10 2 3" xfId="12597"/>
    <cellStyle name="Comma 7 6 10 3" xfId="6459"/>
    <cellStyle name="Comma 7 6 10 3 2" xfId="14645"/>
    <cellStyle name="Comma 7 6 10 4" xfId="10552"/>
    <cellStyle name="Comma 7 6 11" xfId="1504"/>
    <cellStyle name="Comma 7 6 11 2" xfId="4406"/>
    <cellStyle name="Comma 7 6 11 2 2" xfId="8507"/>
    <cellStyle name="Comma 7 6 11 2 2 2" xfId="16691"/>
    <cellStyle name="Comma 7 6 11 2 3" xfId="12598"/>
    <cellStyle name="Comma 7 6 11 3" xfId="6460"/>
    <cellStyle name="Comma 7 6 11 3 2" xfId="14646"/>
    <cellStyle name="Comma 7 6 11 4" xfId="10553"/>
    <cellStyle name="Comma 7 6 12" xfId="1505"/>
    <cellStyle name="Comma 7 6 12 2" xfId="4407"/>
    <cellStyle name="Comma 7 6 12 2 2" xfId="8508"/>
    <cellStyle name="Comma 7 6 12 2 2 2" xfId="16692"/>
    <cellStyle name="Comma 7 6 12 2 3" xfId="12599"/>
    <cellStyle name="Comma 7 6 12 3" xfId="6461"/>
    <cellStyle name="Comma 7 6 12 3 2" xfId="14647"/>
    <cellStyle name="Comma 7 6 12 4" xfId="10554"/>
    <cellStyle name="Comma 7 6 13" xfId="1506"/>
    <cellStyle name="Comma 7 6 13 2" xfId="4408"/>
    <cellStyle name="Comma 7 6 13 2 2" xfId="8509"/>
    <cellStyle name="Comma 7 6 13 2 2 2" xfId="16693"/>
    <cellStyle name="Comma 7 6 13 2 3" xfId="12600"/>
    <cellStyle name="Comma 7 6 13 3" xfId="6462"/>
    <cellStyle name="Comma 7 6 13 3 2" xfId="14648"/>
    <cellStyle name="Comma 7 6 13 4" xfId="10555"/>
    <cellStyle name="Comma 7 6 14" xfId="1507"/>
    <cellStyle name="Comma 7 6 14 2" xfId="4409"/>
    <cellStyle name="Comma 7 6 14 2 2" xfId="8510"/>
    <cellStyle name="Comma 7 6 14 2 2 2" xfId="16694"/>
    <cellStyle name="Comma 7 6 14 2 3" xfId="12601"/>
    <cellStyle name="Comma 7 6 14 3" xfId="6463"/>
    <cellStyle name="Comma 7 6 14 3 2" xfId="14649"/>
    <cellStyle name="Comma 7 6 14 4" xfId="10556"/>
    <cellStyle name="Comma 7 6 15" xfId="1508"/>
    <cellStyle name="Comma 7 6 15 2" xfId="4410"/>
    <cellStyle name="Comma 7 6 15 2 2" xfId="8511"/>
    <cellStyle name="Comma 7 6 15 2 2 2" xfId="16695"/>
    <cellStyle name="Comma 7 6 15 2 3" xfId="12602"/>
    <cellStyle name="Comma 7 6 15 3" xfId="6464"/>
    <cellStyle name="Comma 7 6 15 3 2" xfId="14650"/>
    <cellStyle name="Comma 7 6 15 4" xfId="10557"/>
    <cellStyle name="Comma 7 6 16" xfId="1509"/>
    <cellStyle name="Comma 7 6 16 2" xfId="4411"/>
    <cellStyle name="Comma 7 6 16 2 2" xfId="8512"/>
    <cellStyle name="Comma 7 6 16 2 2 2" xfId="16696"/>
    <cellStyle name="Comma 7 6 16 2 3" xfId="12603"/>
    <cellStyle name="Comma 7 6 16 3" xfId="6465"/>
    <cellStyle name="Comma 7 6 16 3 2" xfId="14651"/>
    <cellStyle name="Comma 7 6 16 4" xfId="10558"/>
    <cellStyle name="Comma 7 6 17" xfId="2522"/>
    <cellStyle name="Comma 7 6 17 2" xfId="3365"/>
    <cellStyle name="Comma 7 6 17 2 2" xfId="7466"/>
    <cellStyle name="Comma 7 6 17 2 2 2" xfId="15650"/>
    <cellStyle name="Comma 7 6 17 2 3" xfId="11557"/>
    <cellStyle name="Comma 7 6 17 3" xfId="5419"/>
    <cellStyle name="Comma 7 6 17 3 2" xfId="13605"/>
    <cellStyle name="Comma 7 6 17 4" xfId="9512"/>
    <cellStyle name="Comma 7 6 18" xfId="2913"/>
    <cellStyle name="Comma 7 6 18 2" xfId="7014"/>
    <cellStyle name="Comma 7 6 18 2 2" xfId="15198"/>
    <cellStyle name="Comma 7 6 18 3" xfId="11105"/>
    <cellStyle name="Comma 7 6 19" xfId="4966"/>
    <cellStyle name="Comma 7 6 19 2" xfId="13153"/>
    <cellStyle name="Comma 7 6 2" xfId="234"/>
    <cellStyle name="Comma 7 6 2 2" xfId="235"/>
    <cellStyle name="Comma 7 6 2 2 2" xfId="236"/>
    <cellStyle name="Comma 7 6 2 2 2 2" xfId="3368"/>
    <cellStyle name="Comma 7 6 2 2 2 2 2" xfId="7469"/>
    <cellStyle name="Comma 7 6 2 2 2 2 2 2" xfId="15653"/>
    <cellStyle name="Comma 7 6 2 2 2 2 3" xfId="11560"/>
    <cellStyle name="Comma 7 6 2 2 2 3" xfId="5422"/>
    <cellStyle name="Comma 7 6 2 2 2 3 2" xfId="13608"/>
    <cellStyle name="Comma 7 6 2 2 2 4" xfId="9515"/>
    <cellStyle name="Comma 7 6 2 2 3" xfId="237"/>
    <cellStyle name="Comma 7 6 2 2 3 2" xfId="3369"/>
    <cellStyle name="Comma 7 6 2 2 3 2 2" xfId="7470"/>
    <cellStyle name="Comma 7 6 2 2 3 2 2 2" xfId="15654"/>
    <cellStyle name="Comma 7 6 2 2 3 2 3" xfId="11561"/>
    <cellStyle name="Comma 7 6 2 2 3 3" xfId="5423"/>
    <cellStyle name="Comma 7 6 2 2 3 3 2" xfId="13609"/>
    <cellStyle name="Comma 7 6 2 2 3 4" xfId="9516"/>
    <cellStyle name="Comma 7 6 2 2 4" xfId="2524"/>
    <cellStyle name="Comma 7 6 2 2 4 2" xfId="3367"/>
    <cellStyle name="Comma 7 6 2 2 4 2 2" xfId="7468"/>
    <cellStyle name="Comma 7 6 2 2 4 2 2 2" xfId="15652"/>
    <cellStyle name="Comma 7 6 2 2 4 2 3" xfId="11559"/>
    <cellStyle name="Comma 7 6 2 2 4 3" xfId="5421"/>
    <cellStyle name="Comma 7 6 2 2 4 3 2" xfId="13607"/>
    <cellStyle name="Comma 7 6 2 2 4 4" xfId="9514"/>
    <cellStyle name="Comma 7 6 2 2 5" xfId="2915"/>
    <cellStyle name="Comma 7 6 2 2 5 2" xfId="7016"/>
    <cellStyle name="Comma 7 6 2 2 5 2 2" xfId="15200"/>
    <cellStyle name="Comma 7 6 2 2 5 3" xfId="11107"/>
    <cellStyle name="Comma 7 6 2 2 6" xfId="4968"/>
    <cellStyle name="Comma 7 6 2 2 6 2" xfId="13155"/>
    <cellStyle name="Comma 7 6 2 2 7" xfId="9062"/>
    <cellStyle name="Comma 7 6 2 3" xfId="238"/>
    <cellStyle name="Comma 7 6 2 3 2" xfId="3370"/>
    <cellStyle name="Comma 7 6 2 3 2 2" xfId="7471"/>
    <cellStyle name="Comma 7 6 2 3 2 2 2" xfId="15655"/>
    <cellStyle name="Comma 7 6 2 3 2 3" xfId="11562"/>
    <cellStyle name="Comma 7 6 2 3 3" xfId="5424"/>
    <cellStyle name="Comma 7 6 2 3 3 2" xfId="13610"/>
    <cellStyle name="Comma 7 6 2 3 4" xfId="9517"/>
    <cellStyle name="Comma 7 6 2 4" xfId="239"/>
    <cellStyle name="Comma 7 6 2 4 2" xfId="3371"/>
    <cellStyle name="Comma 7 6 2 4 2 2" xfId="7472"/>
    <cellStyle name="Comma 7 6 2 4 2 2 2" xfId="15656"/>
    <cellStyle name="Comma 7 6 2 4 2 3" xfId="11563"/>
    <cellStyle name="Comma 7 6 2 4 3" xfId="5425"/>
    <cellStyle name="Comma 7 6 2 4 3 2" xfId="13611"/>
    <cellStyle name="Comma 7 6 2 4 4" xfId="9518"/>
    <cellStyle name="Comma 7 6 2 5" xfId="2523"/>
    <cellStyle name="Comma 7 6 2 5 2" xfId="3366"/>
    <cellStyle name="Comma 7 6 2 5 2 2" xfId="7467"/>
    <cellStyle name="Comma 7 6 2 5 2 2 2" xfId="15651"/>
    <cellStyle name="Comma 7 6 2 5 2 3" xfId="11558"/>
    <cellStyle name="Comma 7 6 2 5 3" xfId="5420"/>
    <cellStyle name="Comma 7 6 2 5 3 2" xfId="13606"/>
    <cellStyle name="Comma 7 6 2 5 4" xfId="9513"/>
    <cellStyle name="Comma 7 6 2 6" xfId="2914"/>
    <cellStyle name="Comma 7 6 2 6 2" xfId="7015"/>
    <cellStyle name="Comma 7 6 2 6 2 2" xfId="15199"/>
    <cellStyle name="Comma 7 6 2 6 3" xfId="11106"/>
    <cellStyle name="Comma 7 6 2 7" xfId="4967"/>
    <cellStyle name="Comma 7 6 2 7 2" xfId="13154"/>
    <cellStyle name="Comma 7 6 2 8" xfId="9061"/>
    <cellStyle name="Comma 7 6 20" xfId="9060"/>
    <cellStyle name="Comma 7 6 3" xfId="240"/>
    <cellStyle name="Comma 7 6 3 2" xfId="241"/>
    <cellStyle name="Comma 7 6 3 2 2" xfId="3373"/>
    <cellStyle name="Comma 7 6 3 2 2 2" xfId="7474"/>
    <cellStyle name="Comma 7 6 3 2 2 2 2" xfId="15658"/>
    <cellStyle name="Comma 7 6 3 2 2 3" xfId="11565"/>
    <cellStyle name="Comma 7 6 3 2 3" xfId="5427"/>
    <cellStyle name="Comma 7 6 3 2 3 2" xfId="13613"/>
    <cellStyle name="Comma 7 6 3 2 4" xfId="9520"/>
    <cellStyle name="Comma 7 6 3 3" xfId="242"/>
    <cellStyle name="Comma 7 6 3 3 2" xfId="3374"/>
    <cellStyle name="Comma 7 6 3 3 2 2" xfId="7475"/>
    <cellStyle name="Comma 7 6 3 3 2 2 2" xfId="15659"/>
    <cellStyle name="Comma 7 6 3 3 2 3" xfId="11566"/>
    <cellStyle name="Comma 7 6 3 3 3" xfId="5428"/>
    <cellStyle name="Comma 7 6 3 3 3 2" xfId="13614"/>
    <cellStyle name="Comma 7 6 3 3 4" xfId="9521"/>
    <cellStyle name="Comma 7 6 3 4" xfId="2525"/>
    <cellStyle name="Comma 7 6 3 4 2" xfId="3372"/>
    <cellStyle name="Comma 7 6 3 4 2 2" xfId="7473"/>
    <cellStyle name="Comma 7 6 3 4 2 2 2" xfId="15657"/>
    <cellStyle name="Comma 7 6 3 4 2 3" xfId="11564"/>
    <cellStyle name="Comma 7 6 3 4 3" xfId="5426"/>
    <cellStyle name="Comma 7 6 3 4 3 2" xfId="13612"/>
    <cellStyle name="Comma 7 6 3 4 4" xfId="9519"/>
    <cellStyle name="Comma 7 6 3 5" xfId="2916"/>
    <cellStyle name="Comma 7 6 3 5 2" xfId="7017"/>
    <cellStyle name="Comma 7 6 3 5 2 2" xfId="15201"/>
    <cellStyle name="Comma 7 6 3 5 3" xfId="11108"/>
    <cellStyle name="Comma 7 6 3 6" xfId="4969"/>
    <cellStyle name="Comma 7 6 3 6 2" xfId="13156"/>
    <cellStyle name="Comma 7 6 3 7" xfId="9063"/>
    <cellStyle name="Comma 7 6 4" xfId="243"/>
    <cellStyle name="Comma 7 6 4 2" xfId="244"/>
    <cellStyle name="Comma 7 6 4 2 2" xfId="3376"/>
    <cellStyle name="Comma 7 6 4 2 2 2" xfId="7477"/>
    <cellStyle name="Comma 7 6 4 2 2 2 2" xfId="15661"/>
    <cellStyle name="Comma 7 6 4 2 2 3" xfId="11568"/>
    <cellStyle name="Comma 7 6 4 2 3" xfId="5430"/>
    <cellStyle name="Comma 7 6 4 2 3 2" xfId="13616"/>
    <cellStyle name="Comma 7 6 4 2 4" xfId="9523"/>
    <cellStyle name="Comma 7 6 4 3" xfId="245"/>
    <cellStyle name="Comma 7 6 4 3 2" xfId="3377"/>
    <cellStyle name="Comma 7 6 4 3 2 2" xfId="7478"/>
    <cellStyle name="Comma 7 6 4 3 2 2 2" xfId="15662"/>
    <cellStyle name="Comma 7 6 4 3 2 3" xfId="11569"/>
    <cellStyle name="Comma 7 6 4 3 3" xfId="5431"/>
    <cellStyle name="Comma 7 6 4 3 3 2" xfId="13617"/>
    <cellStyle name="Comma 7 6 4 3 4" xfId="9524"/>
    <cellStyle name="Comma 7 6 4 4" xfId="2526"/>
    <cellStyle name="Comma 7 6 4 4 2" xfId="3375"/>
    <cellStyle name="Comma 7 6 4 4 2 2" xfId="7476"/>
    <cellStyle name="Comma 7 6 4 4 2 2 2" xfId="15660"/>
    <cellStyle name="Comma 7 6 4 4 2 3" xfId="11567"/>
    <cellStyle name="Comma 7 6 4 4 3" xfId="5429"/>
    <cellStyle name="Comma 7 6 4 4 3 2" xfId="13615"/>
    <cellStyle name="Comma 7 6 4 4 4" xfId="9522"/>
    <cellStyle name="Comma 7 6 4 5" xfId="2917"/>
    <cellStyle name="Comma 7 6 4 5 2" xfId="7018"/>
    <cellStyle name="Comma 7 6 4 5 2 2" xfId="15202"/>
    <cellStyle name="Comma 7 6 4 5 3" xfId="11109"/>
    <cellStyle name="Comma 7 6 4 6" xfId="4970"/>
    <cellStyle name="Comma 7 6 4 6 2" xfId="13157"/>
    <cellStyle name="Comma 7 6 4 7" xfId="9064"/>
    <cellStyle name="Comma 7 6 5" xfId="246"/>
    <cellStyle name="Comma 7 6 5 2" xfId="247"/>
    <cellStyle name="Comma 7 6 5 2 2" xfId="3379"/>
    <cellStyle name="Comma 7 6 5 2 2 2" xfId="7480"/>
    <cellStyle name="Comma 7 6 5 2 2 2 2" xfId="15664"/>
    <cellStyle name="Comma 7 6 5 2 2 3" xfId="11571"/>
    <cellStyle name="Comma 7 6 5 2 3" xfId="5433"/>
    <cellStyle name="Comma 7 6 5 2 3 2" xfId="13619"/>
    <cellStyle name="Comma 7 6 5 2 4" xfId="9526"/>
    <cellStyle name="Comma 7 6 5 3" xfId="248"/>
    <cellStyle name="Comma 7 6 5 3 2" xfId="3380"/>
    <cellStyle name="Comma 7 6 5 3 2 2" xfId="7481"/>
    <cellStyle name="Comma 7 6 5 3 2 2 2" xfId="15665"/>
    <cellStyle name="Comma 7 6 5 3 2 3" xfId="11572"/>
    <cellStyle name="Comma 7 6 5 3 3" xfId="5434"/>
    <cellStyle name="Comma 7 6 5 3 3 2" xfId="13620"/>
    <cellStyle name="Comma 7 6 5 3 4" xfId="9527"/>
    <cellStyle name="Comma 7 6 5 4" xfId="2527"/>
    <cellStyle name="Comma 7 6 5 4 2" xfId="3378"/>
    <cellStyle name="Comma 7 6 5 4 2 2" xfId="7479"/>
    <cellStyle name="Comma 7 6 5 4 2 2 2" xfId="15663"/>
    <cellStyle name="Comma 7 6 5 4 2 3" xfId="11570"/>
    <cellStyle name="Comma 7 6 5 4 3" xfId="5432"/>
    <cellStyle name="Comma 7 6 5 4 3 2" xfId="13618"/>
    <cellStyle name="Comma 7 6 5 4 4" xfId="9525"/>
    <cellStyle name="Comma 7 6 5 5" xfId="2918"/>
    <cellStyle name="Comma 7 6 5 5 2" xfId="7019"/>
    <cellStyle name="Comma 7 6 5 5 2 2" xfId="15203"/>
    <cellStyle name="Comma 7 6 5 5 3" xfId="11110"/>
    <cellStyle name="Comma 7 6 5 6" xfId="4971"/>
    <cellStyle name="Comma 7 6 5 6 2" xfId="13158"/>
    <cellStyle name="Comma 7 6 5 7" xfId="9065"/>
    <cellStyle name="Comma 7 6 6" xfId="249"/>
    <cellStyle name="Comma 7 6 6 2" xfId="3381"/>
    <cellStyle name="Comma 7 6 6 2 2" xfId="7482"/>
    <cellStyle name="Comma 7 6 6 2 2 2" xfId="15666"/>
    <cellStyle name="Comma 7 6 6 2 3" xfId="11573"/>
    <cellStyle name="Comma 7 6 6 3" xfId="5435"/>
    <cellStyle name="Comma 7 6 6 3 2" xfId="13621"/>
    <cellStyle name="Comma 7 6 6 4" xfId="9528"/>
    <cellStyle name="Comma 7 6 7" xfId="250"/>
    <cellStyle name="Comma 7 6 7 2" xfId="3382"/>
    <cellStyle name="Comma 7 6 7 2 2" xfId="7483"/>
    <cellStyle name="Comma 7 6 7 2 2 2" xfId="15667"/>
    <cellStyle name="Comma 7 6 7 2 3" xfId="11574"/>
    <cellStyle name="Comma 7 6 7 3" xfId="5436"/>
    <cellStyle name="Comma 7 6 7 3 2" xfId="13622"/>
    <cellStyle name="Comma 7 6 7 4" xfId="9529"/>
    <cellStyle name="Comma 7 6 8" xfId="1510"/>
    <cellStyle name="Comma 7 6 8 2" xfId="4412"/>
    <cellStyle name="Comma 7 6 8 2 2" xfId="8513"/>
    <cellStyle name="Comma 7 6 8 2 2 2" xfId="16697"/>
    <cellStyle name="Comma 7 6 8 2 3" xfId="12604"/>
    <cellStyle name="Comma 7 6 8 3" xfId="6466"/>
    <cellStyle name="Comma 7 6 8 3 2" xfId="14652"/>
    <cellStyle name="Comma 7 6 8 4" xfId="10559"/>
    <cellStyle name="Comma 7 6 9" xfId="1511"/>
    <cellStyle name="Comma 7 6 9 2" xfId="4413"/>
    <cellStyle name="Comma 7 6 9 2 2" xfId="8514"/>
    <cellStyle name="Comma 7 6 9 2 2 2" xfId="16698"/>
    <cellStyle name="Comma 7 6 9 2 3" xfId="12605"/>
    <cellStyle name="Comma 7 6 9 3" xfId="6467"/>
    <cellStyle name="Comma 7 6 9 3 2" xfId="14653"/>
    <cellStyle name="Comma 7 6 9 4" xfId="10560"/>
    <cellStyle name="Comma 7 7" xfId="251"/>
    <cellStyle name="Comma 7 7 10" xfId="1512"/>
    <cellStyle name="Comma 7 7 10 2" xfId="4414"/>
    <cellStyle name="Comma 7 7 10 2 2" xfId="8515"/>
    <cellStyle name="Comma 7 7 10 2 2 2" xfId="16699"/>
    <cellStyle name="Comma 7 7 10 2 3" xfId="12606"/>
    <cellStyle name="Comma 7 7 10 3" xfId="6468"/>
    <cellStyle name="Comma 7 7 10 3 2" xfId="14654"/>
    <cellStyle name="Comma 7 7 10 4" xfId="10561"/>
    <cellStyle name="Comma 7 7 11" xfId="1513"/>
    <cellStyle name="Comma 7 7 11 2" xfId="4415"/>
    <cellStyle name="Comma 7 7 11 2 2" xfId="8516"/>
    <cellStyle name="Comma 7 7 11 2 2 2" xfId="16700"/>
    <cellStyle name="Comma 7 7 11 2 3" xfId="12607"/>
    <cellStyle name="Comma 7 7 11 3" xfId="6469"/>
    <cellStyle name="Comma 7 7 11 3 2" xfId="14655"/>
    <cellStyle name="Comma 7 7 11 4" xfId="10562"/>
    <cellStyle name="Comma 7 7 12" xfId="1514"/>
    <cellStyle name="Comma 7 7 12 2" xfId="4416"/>
    <cellStyle name="Comma 7 7 12 2 2" xfId="8517"/>
    <cellStyle name="Comma 7 7 12 2 2 2" xfId="16701"/>
    <cellStyle name="Comma 7 7 12 2 3" xfId="12608"/>
    <cellStyle name="Comma 7 7 12 3" xfId="6470"/>
    <cellStyle name="Comma 7 7 12 3 2" xfId="14656"/>
    <cellStyle name="Comma 7 7 12 4" xfId="10563"/>
    <cellStyle name="Comma 7 7 13" xfId="1515"/>
    <cellStyle name="Comma 7 7 13 2" xfId="4417"/>
    <cellStyle name="Comma 7 7 13 2 2" xfId="8518"/>
    <cellStyle name="Comma 7 7 13 2 2 2" xfId="16702"/>
    <cellStyle name="Comma 7 7 13 2 3" xfId="12609"/>
    <cellStyle name="Comma 7 7 13 3" xfId="6471"/>
    <cellStyle name="Comma 7 7 13 3 2" xfId="14657"/>
    <cellStyle name="Comma 7 7 13 4" xfId="10564"/>
    <cellStyle name="Comma 7 7 14" xfId="1516"/>
    <cellStyle name="Comma 7 7 14 2" xfId="4418"/>
    <cellStyle name="Comma 7 7 14 2 2" xfId="8519"/>
    <cellStyle name="Comma 7 7 14 2 2 2" xfId="16703"/>
    <cellStyle name="Comma 7 7 14 2 3" xfId="12610"/>
    <cellStyle name="Comma 7 7 14 3" xfId="6472"/>
    <cellStyle name="Comma 7 7 14 3 2" xfId="14658"/>
    <cellStyle name="Comma 7 7 14 4" xfId="10565"/>
    <cellStyle name="Comma 7 7 15" xfId="1517"/>
    <cellStyle name="Comma 7 7 15 2" xfId="4419"/>
    <cellStyle name="Comma 7 7 15 2 2" xfId="8520"/>
    <cellStyle name="Comma 7 7 15 2 2 2" xfId="16704"/>
    <cellStyle name="Comma 7 7 15 2 3" xfId="12611"/>
    <cellStyle name="Comma 7 7 15 3" xfId="6473"/>
    <cellStyle name="Comma 7 7 15 3 2" xfId="14659"/>
    <cellStyle name="Comma 7 7 15 4" xfId="10566"/>
    <cellStyle name="Comma 7 7 16" xfId="1518"/>
    <cellStyle name="Comma 7 7 16 2" xfId="4420"/>
    <cellStyle name="Comma 7 7 16 2 2" xfId="8521"/>
    <cellStyle name="Comma 7 7 16 2 2 2" xfId="16705"/>
    <cellStyle name="Comma 7 7 16 2 3" xfId="12612"/>
    <cellStyle name="Comma 7 7 16 3" xfId="6474"/>
    <cellStyle name="Comma 7 7 16 3 2" xfId="14660"/>
    <cellStyle name="Comma 7 7 16 4" xfId="10567"/>
    <cellStyle name="Comma 7 7 17" xfId="2528"/>
    <cellStyle name="Comma 7 7 17 2" xfId="3383"/>
    <cellStyle name="Comma 7 7 17 2 2" xfId="7484"/>
    <cellStyle name="Comma 7 7 17 2 2 2" xfId="15668"/>
    <cellStyle name="Comma 7 7 17 2 3" xfId="11575"/>
    <cellStyle name="Comma 7 7 17 3" xfId="5437"/>
    <cellStyle name="Comma 7 7 17 3 2" xfId="13623"/>
    <cellStyle name="Comma 7 7 17 4" xfId="9530"/>
    <cellStyle name="Comma 7 7 18" xfId="2919"/>
    <cellStyle name="Comma 7 7 18 2" xfId="7020"/>
    <cellStyle name="Comma 7 7 18 2 2" xfId="15204"/>
    <cellStyle name="Comma 7 7 18 3" xfId="11111"/>
    <cellStyle name="Comma 7 7 19" xfId="4972"/>
    <cellStyle name="Comma 7 7 19 2" xfId="13159"/>
    <cellStyle name="Comma 7 7 2" xfId="252"/>
    <cellStyle name="Comma 7 7 2 2" xfId="253"/>
    <cellStyle name="Comma 7 7 2 2 2" xfId="254"/>
    <cellStyle name="Comma 7 7 2 2 2 2" xfId="3386"/>
    <cellStyle name="Comma 7 7 2 2 2 2 2" xfId="7487"/>
    <cellStyle name="Comma 7 7 2 2 2 2 2 2" xfId="15671"/>
    <cellStyle name="Comma 7 7 2 2 2 2 3" xfId="11578"/>
    <cellStyle name="Comma 7 7 2 2 2 3" xfId="5440"/>
    <cellStyle name="Comma 7 7 2 2 2 3 2" xfId="13626"/>
    <cellStyle name="Comma 7 7 2 2 2 4" xfId="9533"/>
    <cellStyle name="Comma 7 7 2 2 3" xfId="255"/>
    <cellStyle name="Comma 7 7 2 2 3 2" xfId="3387"/>
    <cellStyle name="Comma 7 7 2 2 3 2 2" xfId="7488"/>
    <cellStyle name="Comma 7 7 2 2 3 2 2 2" xfId="15672"/>
    <cellStyle name="Comma 7 7 2 2 3 2 3" xfId="11579"/>
    <cellStyle name="Comma 7 7 2 2 3 3" xfId="5441"/>
    <cellStyle name="Comma 7 7 2 2 3 3 2" xfId="13627"/>
    <cellStyle name="Comma 7 7 2 2 3 4" xfId="9534"/>
    <cellStyle name="Comma 7 7 2 2 4" xfId="2530"/>
    <cellStyle name="Comma 7 7 2 2 4 2" xfId="3385"/>
    <cellStyle name="Comma 7 7 2 2 4 2 2" xfId="7486"/>
    <cellStyle name="Comma 7 7 2 2 4 2 2 2" xfId="15670"/>
    <cellStyle name="Comma 7 7 2 2 4 2 3" xfId="11577"/>
    <cellStyle name="Comma 7 7 2 2 4 3" xfId="5439"/>
    <cellStyle name="Comma 7 7 2 2 4 3 2" xfId="13625"/>
    <cellStyle name="Comma 7 7 2 2 4 4" xfId="9532"/>
    <cellStyle name="Comma 7 7 2 2 5" xfId="2921"/>
    <cellStyle name="Comma 7 7 2 2 5 2" xfId="7022"/>
    <cellStyle name="Comma 7 7 2 2 5 2 2" xfId="15206"/>
    <cellStyle name="Comma 7 7 2 2 5 3" xfId="11113"/>
    <cellStyle name="Comma 7 7 2 2 6" xfId="4974"/>
    <cellStyle name="Comma 7 7 2 2 6 2" xfId="13161"/>
    <cellStyle name="Comma 7 7 2 2 7" xfId="9068"/>
    <cellStyle name="Comma 7 7 2 3" xfId="256"/>
    <cellStyle name="Comma 7 7 2 3 2" xfId="3388"/>
    <cellStyle name="Comma 7 7 2 3 2 2" xfId="7489"/>
    <cellStyle name="Comma 7 7 2 3 2 2 2" xfId="15673"/>
    <cellStyle name="Comma 7 7 2 3 2 3" xfId="11580"/>
    <cellStyle name="Comma 7 7 2 3 3" xfId="5442"/>
    <cellStyle name="Comma 7 7 2 3 3 2" xfId="13628"/>
    <cellStyle name="Comma 7 7 2 3 4" xfId="9535"/>
    <cellStyle name="Comma 7 7 2 4" xfId="257"/>
    <cellStyle name="Comma 7 7 2 4 2" xfId="3389"/>
    <cellStyle name="Comma 7 7 2 4 2 2" xfId="7490"/>
    <cellStyle name="Comma 7 7 2 4 2 2 2" xfId="15674"/>
    <cellStyle name="Comma 7 7 2 4 2 3" xfId="11581"/>
    <cellStyle name="Comma 7 7 2 4 3" xfId="5443"/>
    <cellStyle name="Comma 7 7 2 4 3 2" xfId="13629"/>
    <cellStyle name="Comma 7 7 2 4 4" xfId="9536"/>
    <cellStyle name="Comma 7 7 2 5" xfId="2529"/>
    <cellStyle name="Comma 7 7 2 5 2" xfId="3384"/>
    <cellStyle name="Comma 7 7 2 5 2 2" xfId="7485"/>
    <cellStyle name="Comma 7 7 2 5 2 2 2" xfId="15669"/>
    <cellStyle name="Comma 7 7 2 5 2 3" xfId="11576"/>
    <cellStyle name="Comma 7 7 2 5 3" xfId="5438"/>
    <cellStyle name="Comma 7 7 2 5 3 2" xfId="13624"/>
    <cellStyle name="Comma 7 7 2 5 4" xfId="9531"/>
    <cellStyle name="Comma 7 7 2 6" xfId="2920"/>
    <cellStyle name="Comma 7 7 2 6 2" xfId="7021"/>
    <cellStyle name="Comma 7 7 2 6 2 2" xfId="15205"/>
    <cellStyle name="Comma 7 7 2 6 3" xfId="11112"/>
    <cellStyle name="Comma 7 7 2 7" xfId="4973"/>
    <cellStyle name="Comma 7 7 2 7 2" xfId="13160"/>
    <cellStyle name="Comma 7 7 2 8" xfId="9067"/>
    <cellStyle name="Comma 7 7 20" xfId="9066"/>
    <cellStyle name="Comma 7 7 3" xfId="258"/>
    <cellStyle name="Comma 7 7 3 2" xfId="259"/>
    <cellStyle name="Comma 7 7 3 2 2" xfId="3391"/>
    <cellStyle name="Comma 7 7 3 2 2 2" xfId="7492"/>
    <cellStyle name="Comma 7 7 3 2 2 2 2" xfId="15676"/>
    <cellStyle name="Comma 7 7 3 2 2 3" xfId="11583"/>
    <cellStyle name="Comma 7 7 3 2 3" xfId="5445"/>
    <cellStyle name="Comma 7 7 3 2 3 2" xfId="13631"/>
    <cellStyle name="Comma 7 7 3 2 4" xfId="9538"/>
    <cellStyle name="Comma 7 7 3 3" xfId="260"/>
    <cellStyle name="Comma 7 7 3 3 2" xfId="3392"/>
    <cellStyle name="Comma 7 7 3 3 2 2" xfId="7493"/>
    <cellStyle name="Comma 7 7 3 3 2 2 2" xfId="15677"/>
    <cellStyle name="Comma 7 7 3 3 2 3" xfId="11584"/>
    <cellStyle name="Comma 7 7 3 3 3" xfId="5446"/>
    <cellStyle name="Comma 7 7 3 3 3 2" xfId="13632"/>
    <cellStyle name="Comma 7 7 3 3 4" xfId="9539"/>
    <cellStyle name="Comma 7 7 3 4" xfId="2531"/>
    <cellStyle name="Comma 7 7 3 4 2" xfId="3390"/>
    <cellStyle name="Comma 7 7 3 4 2 2" xfId="7491"/>
    <cellStyle name="Comma 7 7 3 4 2 2 2" xfId="15675"/>
    <cellStyle name="Comma 7 7 3 4 2 3" xfId="11582"/>
    <cellStyle name="Comma 7 7 3 4 3" xfId="5444"/>
    <cellStyle name="Comma 7 7 3 4 3 2" xfId="13630"/>
    <cellStyle name="Comma 7 7 3 4 4" xfId="9537"/>
    <cellStyle name="Comma 7 7 3 5" xfId="2922"/>
    <cellStyle name="Comma 7 7 3 5 2" xfId="7023"/>
    <cellStyle name="Comma 7 7 3 5 2 2" xfId="15207"/>
    <cellStyle name="Comma 7 7 3 5 3" xfId="11114"/>
    <cellStyle name="Comma 7 7 3 6" xfId="4975"/>
    <cellStyle name="Comma 7 7 3 6 2" xfId="13162"/>
    <cellStyle name="Comma 7 7 3 7" xfId="9069"/>
    <cellStyle name="Comma 7 7 4" xfId="261"/>
    <cellStyle name="Comma 7 7 4 2" xfId="262"/>
    <cellStyle name="Comma 7 7 4 2 2" xfId="3394"/>
    <cellStyle name="Comma 7 7 4 2 2 2" xfId="7495"/>
    <cellStyle name="Comma 7 7 4 2 2 2 2" xfId="15679"/>
    <cellStyle name="Comma 7 7 4 2 2 3" xfId="11586"/>
    <cellStyle name="Comma 7 7 4 2 3" xfId="5448"/>
    <cellStyle name="Comma 7 7 4 2 3 2" xfId="13634"/>
    <cellStyle name="Comma 7 7 4 2 4" xfId="9541"/>
    <cellStyle name="Comma 7 7 4 3" xfId="263"/>
    <cellStyle name="Comma 7 7 4 3 2" xfId="3395"/>
    <cellStyle name="Comma 7 7 4 3 2 2" xfId="7496"/>
    <cellStyle name="Comma 7 7 4 3 2 2 2" xfId="15680"/>
    <cellStyle name="Comma 7 7 4 3 2 3" xfId="11587"/>
    <cellStyle name="Comma 7 7 4 3 3" xfId="5449"/>
    <cellStyle name="Comma 7 7 4 3 3 2" xfId="13635"/>
    <cellStyle name="Comma 7 7 4 3 4" xfId="9542"/>
    <cellStyle name="Comma 7 7 4 4" xfId="2532"/>
    <cellStyle name="Comma 7 7 4 4 2" xfId="3393"/>
    <cellStyle name="Comma 7 7 4 4 2 2" xfId="7494"/>
    <cellStyle name="Comma 7 7 4 4 2 2 2" xfId="15678"/>
    <cellStyle name="Comma 7 7 4 4 2 3" xfId="11585"/>
    <cellStyle name="Comma 7 7 4 4 3" xfId="5447"/>
    <cellStyle name="Comma 7 7 4 4 3 2" xfId="13633"/>
    <cellStyle name="Comma 7 7 4 4 4" xfId="9540"/>
    <cellStyle name="Comma 7 7 4 5" xfId="2923"/>
    <cellStyle name="Comma 7 7 4 5 2" xfId="7024"/>
    <cellStyle name="Comma 7 7 4 5 2 2" xfId="15208"/>
    <cellStyle name="Comma 7 7 4 5 3" xfId="11115"/>
    <cellStyle name="Comma 7 7 4 6" xfId="4976"/>
    <cellStyle name="Comma 7 7 4 6 2" xfId="13163"/>
    <cellStyle name="Comma 7 7 4 7" xfId="9070"/>
    <cellStyle name="Comma 7 7 5" xfId="264"/>
    <cellStyle name="Comma 7 7 5 2" xfId="265"/>
    <cellStyle name="Comma 7 7 5 2 2" xfId="3397"/>
    <cellStyle name="Comma 7 7 5 2 2 2" xfId="7498"/>
    <cellStyle name="Comma 7 7 5 2 2 2 2" xfId="15682"/>
    <cellStyle name="Comma 7 7 5 2 2 3" xfId="11589"/>
    <cellStyle name="Comma 7 7 5 2 3" xfId="5451"/>
    <cellStyle name="Comma 7 7 5 2 3 2" xfId="13637"/>
    <cellStyle name="Comma 7 7 5 2 4" xfId="9544"/>
    <cellStyle name="Comma 7 7 5 3" xfId="266"/>
    <cellStyle name="Comma 7 7 5 3 2" xfId="3398"/>
    <cellStyle name="Comma 7 7 5 3 2 2" xfId="7499"/>
    <cellStyle name="Comma 7 7 5 3 2 2 2" xfId="15683"/>
    <cellStyle name="Comma 7 7 5 3 2 3" xfId="11590"/>
    <cellStyle name="Comma 7 7 5 3 3" xfId="5452"/>
    <cellStyle name="Comma 7 7 5 3 3 2" xfId="13638"/>
    <cellStyle name="Comma 7 7 5 3 4" xfId="9545"/>
    <cellStyle name="Comma 7 7 5 4" xfId="2533"/>
    <cellStyle name="Comma 7 7 5 4 2" xfId="3396"/>
    <cellStyle name="Comma 7 7 5 4 2 2" xfId="7497"/>
    <cellStyle name="Comma 7 7 5 4 2 2 2" xfId="15681"/>
    <cellStyle name="Comma 7 7 5 4 2 3" xfId="11588"/>
    <cellStyle name="Comma 7 7 5 4 3" xfId="5450"/>
    <cellStyle name="Comma 7 7 5 4 3 2" xfId="13636"/>
    <cellStyle name="Comma 7 7 5 4 4" xfId="9543"/>
    <cellStyle name="Comma 7 7 5 5" xfId="2924"/>
    <cellStyle name="Comma 7 7 5 5 2" xfId="7025"/>
    <cellStyle name="Comma 7 7 5 5 2 2" xfId="15209"/>
    <cellStyle name="Comma 7 7 5 5 3" xfId="11116"/>
    <cellStyle name="Comma 7 7 5 6" xfId="4977"/>
    <cellStyle name="Comma 7 7 5 6 2" xfId="13164"/>
    <cellStyle name="Comma 7 7 5 7" xfId="9071"/>
    <cellStyle name="Comma 7 7 6" xfId="267"/>
    <cellStyle name="Comma 7 7 6 2" xfId="3399"/>
    <cellStyle name="Comma 7 7 6 2 2" xfId="7500"/>
    <cellStyle name="Comma 7 7 6 2 2 2" xfId="15684"/>
    <cellStyle name="Comma 7 7 6 2 3" xfId="11591"/>
    <cellStyle name="Comma 7 7 6 3" xfId="5453"/>
    <cellStyle name="Comma 7 7 6 3 2" xfId="13639"/>
    <cellStyle name="Comma 7 7 6 4" xfId="9546"/>
    <cellStyle name="Comma 7 7 7" xfId="268"/>
    <cellStyle name="Comma 7 7 7 2" xfId="3400"/>
    <cellStyle name="Comma 7 7 7 2 2" xfId="7501"/>
    <cellStyle name="Comma 7 7 7 2 2 2" xfId="15685"/>
    <cellStyle name="Comma 7 7 7 2 3" xfId="11592"/>
    <cellStyle name="Comma 7 7 7 3" xfId="5454"/>
    <cellStyle name="Comma 7 7 7 3 2" xfId="13640"/>
    <cellStyle name="Comma 7 7 7 4" xfId="9547"/>
    <cellStyle name="Comma 7 7 8" xfId="1519"/>
    <cellStyle name="Comma 7 7 8 2" xfId="4421"/>
    <cellStyle name="Comma 7 7 8 2 2" xfId="8522"/>
    <cellStyle name="Comma 7 7 8 2 2 2" xfId="16706"/>
    <cellStyle name="Comma 7 7 8 2 3" xfId="12613"/>
    <cellStyle name="Comma 7 7 8 3" xfId="6475"/>
    <cellStyle name="Comma 7 7 8 3 2" xfId="14661"/>
    <cellStyle name="Comma 7 7 8 4" xfId="10568"/>
    <cellStyle name="Comma 7 7 9" xfId="1520"/>
    <cellStyle name="Comma 7 7 9 2" xfId="4422"/>
    <cellStyle name="Comma 7 7 9 2 2" xfId="8523"/>
    <cellStyle name="Comma 7 7 9 2 2 2" xfId="16707"/>
    <cellStyle name="Comma 7 7 9 2 3" xfId="12614"/>
    <cellStyle name="Comma 7 7 9 3" xfId="6476"/>
    <cellStyle name="Comma 7 7 9 3 2" xfId="14662"/>
    <cellStyle name="Comma 7 7 9 4" xfId="10569"/>
    <cellStyle name="Comma 7 8" xfId="269"/>
    <cellStyle name="Comma 7 8 10" xfId="1521"/>
    <cellStyle name="Comma 7 8 10 2" xfId="4423"/>
    <cellStyle name="Comma 7 8 10 2 2" xfId="8524"/>
    <cellStyle name="Comma 7 8 10 2 2 2" xfId="16708"/>
    <cellStyle name="Comma 7 8 10 2 3" xfId="12615"/>
    <cellStyle name="Comma 7 8 10 3" xfId="6477"/>
    <cellStyle name="Comma 7 8 10 3 2" xfId="14663"/>
    <cellStyle name="Comma 7 8 10 4" xfId="10570"/>
    <cellStyle name="Comma 7 8 11" xfId="1522"/>
    <cellStyle name="Comma 7 8 11 2" xfId="4424"/>
    <cellStyle name="Comma 7 8 11 2 2" xfId="8525"/>
    <cellStyle name="Comma 7 8 11 2 2 2" xfId="16709"/>
    <cellStyle name="Comma 7 8 11 2 3" xfId="12616"/>
    <cellStyle name="Comma 7 8 11 3" xfId="6478"/>
    <cellStyle name="Comma 7 8 11 3 2" xfId="14664"/>
    <cellStyle name="Comma 7 8 11 4" xfId="10571"/>
    <cellStyle name="Comma 7 8 12" xfId="1523"/>
    <cellStyle name="Comma 7 8 12 2" xfId="4425"/>
    <cellStyle name="Comma 7 8 12 2 2" xfId="8526"/>
    <cellStyle name="Comma 7 8 12 2 2 2" xfId="16710"/>
    <cellStyle name="Comma 7 8 12 2 3" xfId="12617"/>
    <cellStyle name="Comma 7 8 12 3" xfId="6479"/>
    <cellStyle name="Comma 7 8 12 3 2" xfId="14665"/>
    <cellStyle name="Comma 7 8 12 4" xfId="10572"/>
    <cellStyle name="Comma 7 8 13" xfId="1524"/>
    <cellStyle name="Comma 7 8 13 2" xfId="4426"/>
    <cellStyle name="Comma 7 8 13 2 2" xfId="8527"/>
    <cellStyle name="Comma 7 8 13 2 2 2" xfId="16711"/>
    <cellStyle name="Comma 7 8 13 2 3" xfId="12618"/>
    <cellStyle name="Comma 7 8 13 3" xfId="6480"/>
    <cellStyle name="Comma 7 8 13 3 2" xfId="14666"/>
    <cellStyle name="Comma 7 8 13 4" xfId="10573"/>
    <cellStyle name="Comma 7 8 14" xfId="1525"/>
    <cellStyle name="Comma 7 8 14 2" xfId="4427"/>
    <cellStyle name="Comma 7 8 14 2 2" xfId="8528"/>
    <cellStyle name="Comma 7 8 14 2 2 2" xfId="16712"/>
    <cellStyle name="Comma 7 8 14 2 3" xfId="12619"/>
    <cellStyle name="Comma 7 8 14 3" xfId="6481"/>
    <cellStyle name="Comma 7 8 14 3 2" xfId="14667"/>
    <cellStyle name="Comma 7 8 14 4" xfId="10574"/>
    <cellStyle name="Comma 7 8 15" xfId="1526"/>
    <cellStyle name="Comma 7 8 15 2" xfId="4428"/>
    <cellStyle name="Comma 7 8 15 2 2" xfId="8529"/>
    <cellStyle name="Comma 7 8 15 2 2 2" xfId="16713"/>
    <cellStyle name="Comma 7 8 15 2 3" xfId="12620"/>
    <cellStyle name="Comma 7 8 15 3" xfId="6482"/>
    <cellStyle name="Comma 7 8 15 3 2" xfId="14668"/>
    <cellStyle name="Comma 7 8 15 4" xfId="10575"/>
    <cellStyle name="Comma 7 8 16" xfId="1527"/>
    <cellStyle name="Comma 7 8 16 2" xfId="4429"/>
    <cellStyle name="Comma 7 8 16 2 2" xfId="8530"/>
    <cellStyle name="Comma 7 8 16 2 2 2" xfId="16714"/>
    <cellStyle name="Comma 7 8 16 2 3" xfId="12621"/>
    <cellStyle name="Comma 7 8 16 3" xfId="6483"/>
    <cellStyle name="Comma 7 8 16 3 2" xfId="14669"/>
    <cellStyle name="Comma 7 8 16 4" xfId="10576"/>
    <cellStyle name="Comma 7 8 17" xfId="2534"/>
    <cellStyle name="Comma 7 8 17 2" xfId="3401"/>
    <cellStyle name="Comma 7 8 17 2 2" xfId="7502"/>
    <cellStyle name="Comma 7 8 17 2 2 2" xfId="15686"/>
    <cellStyle name="Comma 7 8 17 2 3" xfId="11593"/>
    <cellStyle name="Comma 7 8 17 3" xfId="5455"/>
    <cellStyle name="Comma 7 8 17 3 2" xfId="13641"/>
    <cellStyle name="Comma 7 8 17 4" xfId="9548"/>
    <cellStyle name="Comma 7 8 18" xfId="2925"/>
    <cellStyle name="Comma 7 8 18 2" xfId="7026"/>
    <cellStyle name="Comma 7 8 18 2 2" xfId="15210"/>
    <cellStyle name="Comma 7 8 18 3" xfId="11117"/>
    <cellStyle name="Comma 7 8 19" xfId="4978"/>
    <cellStyle name="Comma 7 8 19 2" xfId="13165"/>
    <cellStyle name="Comma 7 8 2" xfId="270"/>
    <cellStyle name="Comma 7 8 2 2" xfId="271"/>
    <cellStyle name="Comma 7 8 2 2 2" xfId="272"/>
    <cellStyle name="Comma 7 8 2 2 2 2" xfId="3404"/>
    <cellStyle name="Comma 7 8 2 2 2 2 2" xfId="7505"/>
    <cellStyle name="Comma 7 8 2 2 2 2 2 2" xfId="15689"/>
    <cellStyle name="Comma 7 8 2 2 2 2 3" xfId="11596"/>
    <cellStyle name="Comma 7 8 2 2 2 3" xfId="5458"/>
    <cellStyle name="Comma 7 8 2 2 2 3 2" xfId="13644"/>
    <cellStyle name="Comma 7 8 2 2 2 4" xfId="9551"/>
    <cellStyle name="Comma 7 8 2 2 3" xfId="273"/>
    <cellStyle name="Comma 7 8 2 2 3 2" xfId="3405"/>
    <cellStyle name="Comma 7 8 2 2 3 2 2" xfId="7506"/>
    <cellStyle name="Comma 7 8 2 2 3 2 2 2" xfId="15690"/>
    <cellStyle name="Comma 7 8 2 2 3 2 3" xfId="11597"/>
    <cellStyle name="Comma 7 8 2 2 3 3" xfId="5459"/>
    <cellStyle name="Comma 7 8 2 2 3 3 2" xfId="13645"/>
    <cellStyle name="Comma 7 8 2 2 3 4" xfId="9552"/>
    <cellStyle name="Comma 7 8 2 2 4" xfId="2536"/>
    <cellStyle name="Comma 7 8 2 2 4 2" xfId="3403"/>
    <cellStyle name="Comma 7 8 2 2 4 2 2" xfId="7504"/>
    <cellStyle name="Comma 7 8 2 2 4 2 2 2" xfId="15688"/>
    <cellStyle name="Comma 7 8 2 2 4 2 3" xfId="11595"/>
    <cellStyle name="Comma 7 8 2 2 4 3" xfId="5457"/>
    <cellStyle name="Comma 7 8 2 2 4 3 2" xfId="13643"/>
    <cellStyle name="Comma 7 8 2 2 4 4" xfId="9550"/>
    <cellStyle name="Comma 7 8 2 2 5" xfId="2927"/>
    <cellStyle name="Comma 7 8 2 2 5 2" xfId="7028"/>
    <cellStyle name="Comma 7 8 2 2 5 2 2" xfId="15212"/>
    <cellStyle name="Comma 7 8 2 2 5 3" xfId="11119"/>
    <cellStyle name="Comma 7 8 2 2 6" xfId="4980"/>
    <cellStyle name="Comma 7 8 2 2 6 2" xfId="13167"/>
    <cellStyle name="Comma 7 8 2 2 7" xfId="9074"/>
    <cellStyle name="Comma 7 8 2 3" xfId="274"/>
    <cellStyle name="Comma 7 8 2 3 2" xfId="3406"/>
    <cellStyle name="Comma 7 8 2 3 2 2" xfId="7507"/>
    <cellStyle name="Comma 7 8 2 3 2 2 2" xfId="15691"/>
    <cellStyle name="Comma 7 8 2 3 2 3" xfId="11598"/>
    <cellStyle name="Comma 7 8 2 3 3" xfId="5460"/>
    <cellStyle name="Comma 7 8 2 3 3 2" xfId="13646"/>
    <cellStyle name="Comma 7 8 2 3 4" xfId="9553"/>
    <cellStyle name="Comma 7 8 2 4" xfId="275"/>
    <cellStyle name="Comma 7 8 2 4 2" xfId="3407"/>
    <cellStyle name="Comma 7 8 2 4 2 2" xfId="7508"/>
    <cellStyle name="Comma 7 8 2 4 2 2 2" xfId="15692"/>
    <cellStyle name="Comma 7 8 2 4 2 3" xfId="11599"/>
    <cellStyle name="Comma 7 8 2 4 3" xfId="5461"/>
    <cellStyle name="Comma 7 8 2 4 3 2" xfId="13647"/>
    <cellStyle name="Comma 7 8 2 4 4" xfId="9554"/>
    <cellStyle name="Comma 7 8 2 5" xfId="2535"/>
    <cellStyle name="Comma 7 8 2 5 2" xfId="3402"/>
    <cellStyle name="Comma 7 8 2 5 2 2" xfId="7503"/>
    <cellStyle name="Comma 7 8 2 5 2 2 2" xfId="15687"/>
    <cellStyle name="Comma 7 8 2 5 2 3" xfId="11594"/>
    <cellStyle name="Comma 7 8 2 5 3" xfId="5456"/>
    <cellStyle name="Comma 7 8 2 5 3 2" xfId="13642"/>
    <cellStyle name="Comma 7 8 2 5 4" xfId="9549"/>
    <cellStyle name="Comma 7 8 2 6" xfId="2926"/>
    <cellStyle name="Comma 7 8 2 6 2" xfId="7027"/>
    <cellStyle name="Comma 7 8 2 6 2 2" xfId="15211"/>
    <cellStyle name="Comma 7 8 2 6 3" xfId="11118"/>
    <cellStyle name="Comma 7 8 2 7" xfId="4979"/>
    <cellStyle name="Comma 7 8 2 7 2" xfId="13166"/>
    <cellStyle name="Comma 7 8 2 8" xfId="9073"/>
    <cellStyle name="Comma 7 8 20" xfId="9072"/>
    <cellStyle name="Comma 7 8 3" xfId="276"/>
    <cellStyle name="Comma 7 8 3 2" xfId="277"/>
    <cellStyle name="Comma 7 8 3 2 2" xfId="3409"/>
    <cellStyle name="Comma 7 8 3 2 2 2" xfId="7510"/>
    <cellStyle name="Comma 7 8 3 2 2 2 2" xfId="15694"/>
    <cellStyle name="Comma 7 8 3 2 2 3" xfId="11601"/>
    <cellStyle name="Comma 7 8 3 2 3" xfId="5463"/>
    <cellStyle name="Comma 7 8 3 2 3 2" xfId="13649"/>
    <cellStyle name="Comma 7 8 3 2 4" xfId="9556"/>
    <cellStyle name="Comma 7 8 3 3" xfId="278"/>
    <cellStyle name="Comma 7 8 3 3 2" xfId="3410"/>
    <cellStyle name="Comma 7 8 3 3 2 2" xfId="7511"/>
    <cellStyle name="Comma 7 8 3 3 2 2 2" xfId="15695"/>
    <cellStyle name="Comma 7 8 3 3 2 3" xfId="11602"/>
    <cellStyle name="Comma 7 8 3 3 3" xfId="5464"/>
    <cellStyle name="Comma 7 8 3 3 3 2" xfId="13650"/>
    <cellStyle name="Comma 7 8 3 3 4" xfId="9557"/>
    <cellStyle name="Comma 7 8 3 4" xfId="2537"/>
    <cellStyle name="Comma 7 8 3 4 2" xfId="3408"/>
    <cellStyle name="Comma 7 8 3 4 2 2" xfId="7509"/>
    <cellStyle name="Comma 7 8 3 4 2 2 2" xfId="15693"/>
    <cellStyle name="Comma 7 8 3 4 2 3" xfId="11600"/>
    <cellStyle name="Comma 7 8 3 4 3" xfId="5462"/>
    <cellStyle name="Comma 7 8 3 4 3 2" xfId="13648"/>
    <cellStyle name="Comma 7 8 3 4 4" xfId="9555"/>
    <cellStyle name="Comma 7 8 3 5" xfId="2928"/>
    <cellStyle name="Comma 7 8 3 5 2" xfId="7029"/>
    <cellStyle name="Comma 7 8 3 5 2 2" xfId="15213"/>
    <cellStyle name="Comma 7 8 3 5 3" xfId="11120"/>
    <cellStyle name="Comma 7 8 3 6" xfId="4981"/>
    <cellStyle name="Comma 7 8 3 6 2" xfId="13168"/>
    <cellStyle name="Comma 7 8 3 7" xfId="9075"/>
    <cellStyle name="Comma 7 8 4" xfId="279"/>
    <cellStyle name="Comma 7 8 4 2" xfId="280"/>
    <cellStyle name="Comma 7 8 4 2 2" xfId="3412"/>
    <cellStyle name="Comma 7 8 4 2 2 2" xfId="7513"/>
    <cellStyle name="Comma 7 8 4 2 2 2 2" xfId="15697"/>
    <cellStyle name="Comma 7 8 4 2 2 3" xfId="11604"/>
    <cellStyle name="Comma 7 8 4 2 3" xfId="5466"/>
    <cellStyle name="Comma 7 8 4 2 3 2" xfId="13652"/>
    <cellStyle name="Comma 7 8 4 2 4" xfId="9559"/>
    <cellStyle name="Comma 7 8 4 3" xfId="281"/>
    <cellStyle name="Comma 7 8 4 3 2" xfId="3413"/>
    <cellStyle name="Comma 7 8 4 3 2 2" xfId="7514"/>
    <cellStyle name="Comma 7 8 4 3 2 2 2" xfId="15698"/>
    <cellStyle name="Comma 7 8 4 3 2 3" xfId="11605"/>
    <cellStyle name="Comma 7 8 4 3 3" xfId="5467"/>
    <cellStyle name="Comma 7 8 4 3 3 2" xfId="13653"/>
    <cellStyle name="Comma 7 8 4 3 4" xfId="9560"/>
    <cellStyle name="Comma 7 8 4 4" xfId="2538"/>
    <cellStyle name="Comma 7 8 4 4 2" xfId="3411"/>
    <cellStyle name="Comma 7 8 4 4 2 2" xfId="7512"/>
    <cellStyle name="Comma 7 8 4 4 2 2 2" xfId="15696"/>
    <cellStyle name="Comma 7 8 4 4 2 3" xfId="11603"/>
    <cellStyle name="Comma 7 8 4 4 3" xfId="5465"/>
    <cellStyle name="Comma 7 8 4 4 3 2" xfId="13651"/>
    <cellStyle name="Comma 7 8 4 4 4" xfId="9558"/>
    <cellStyle name="Comma 7 8 4 5" xfId="2929"/>
    <cellStyle name="Comma 7 8 4 5 2" xfId="7030"/>
    <cellStyle name="Comma 7 8 4 5 2 2" xfId="15214"/>
    <cellStyle name="Comma 7 8 4 5 3" xfId="11121"/>
    <cellStyle name="Comma 7 8 4 6" xfId="4982"/>
    <cellStyle name="Comma 7 8 4 6 2" xfId="13169"/>
    <cellStyle name="Comma 7 8 4 7" xfId="9076"/>
    <cellStyle name="Comma 7 8 5" xfId="282"/>
    <cellStyle name="Comma 7 8 5 2" xfId="283"/>
    <cellStyle name="Comma 7 8 5 2 2" xfId="3415"/>
    <cellStyle name="Comma 7 8 5 2 2 2" xfId="7516"/>
    <cellStyle name="Comma 7 8 5 2 2 2 2" xfId="15700"/>
    <cellStyle name="Comma 7 8 5 2 2 3" xfId="11607"/>
    <cellStyle name="Comma 7 8 5 2 3" xfId="5469"/>
    <cellStyle name="Comma 7 8 5 2 3 2" xfId="13655"/>
    <cellStyle name="Comma 7 8 5 2 4" xfId="9562"/>
    <cellStyle name="Comma 7 8 5 3" xfId="284"/>
    <cellStyle name="Comma 7 8 5 3 2" xfId="3416"/>
    <cellStyle name="Comma 7 8 5 3 2 2" xfId="7517"/>
    <cellStyle name="Comma 7 8 5 3 2 2 2" xfId="15701"/>
    <cellStyle name="Comma 7 8 5 3 2 3" xfId="11608"/>
    <cellStyle name="Comma 7 8 5 3 3" xfId="5470"/>
    <cellStyle name="Comma 7 8 5 3 3 2" xfId="13656"/>
    <cellStyle name="Comma 7 8 5 3 4" xfId="9563"/>
    <cellStyle name="Comma 7 8 5 4" xfId="2539"/>
    <cellStyle name="Comma 7 8 5 4 2" xfId="3414"/>
    <cellStyle name="Comma 7 8 5 4 2 2" xfId="7515"/>
    <cellStyle name="Comma 7 8 5 4 2 2 2" xfId="15699"/>
    <cellStyle name="Comma 7 8 5 4 2 3" xfId="11606"/>
    <cellStyle name="Comma 7 8 5 4 3" xfId="5468"/>
    <cellStyle name="Comma 7 8 5 4 3 2" xfId="13654"/>
    <cellStyle name="Comma 7 8 5 4 4" xfId="9561"/>
    <cellStyle name="Comma 7 8 5 5" xfId="2930"/>
    <cellStyle name="Comma 7 8 5 5 2" xfId="7031"/>
    <cellStyle name="Comma 7 8 5 5 2 2" xfId="15215"/>
    <cellStyle name="Comma 7 8 5 5 3" xfId="11122"/>
    <cellStyle name="Comma 7 8 5 6" xfId="4983"/>
    <cellStyle name="Comma 7 8 5 6 2" xfId="13170"/>
    <cellStyle name="Comma 7 8 5 7" xfId="9077"/>
    <cellStyle name="Comma 7 8 6" xfId="285"/>
    <cellStyle name="Comma 7 8 6 2" xfId="3417"/>
    <cellStyle name="Comma 7 8 6 2 2" xfId="7518"/>
    <cellStyle name="Comma 7 8 6 2 2 2" xfId="15702"/>
    <cellStyle name="Comma 7 8 6 2 3" xfId="11609"/>
    <cellStyle name="Comma 7 8 6 3" xfId="5471"/>
    <cellStyle name="Comma 7 8 6 3 2" xfId="13657"/>
    <cellStyle name="Comma 7 8 6 4" xfId="9564"/>
    <cellStyle name="Comma 7 8 7" xfId="286"/>
    <cellStyle name="Comma 7 8 7 2" xfId="3418"/>
    <cellStyle name="Comma 7 8 7 2 2" xfId="7519"/>
    <cellStyle name="Comma 7 8 7 2 2 2" xfId="15703"/>
    <cellStyle name="Comma 7 8 7 2 3" xfId="11610"/>
    <cellStyle name="Comma 7 8 7 3" xfId="5472"/>
    <cellStyle name="Comma 7 8 7 3 2" xfId="13658"/>
    <cellStyle name="Comma 7 8 7 4" xfId="9565"/>
    <cellStyle name="Comma 7 8 8" xfId="1528"/>
    <cellStyle name="Comma 7 8 8 2" xfId="4430"/>
    <cellStyle name="Comma 7 8 8 2 2" xfId="8531"/>
    <cellStyle name="Comma 7 8 8 2 2 2" xfId="16715"/>
    <cellStyle name="Comma 7 8 8 2 3" xfId="12622"/>
    <cellStyle name="Comma 7 8 8 3" xfId="6484"/>
    <cellStyle name="Comma 7 8 8 3 2" xfId="14670"/>
    <cellStyle name="Comma 7 8 8 4" xfId="10577"/>
    <cellStyle name="Comma 7 8 9" xfId="1529"/>
    <cellStyle name="Comma 7 8 9 2" xfId="4431"/>
    <cellStyle name="Comma 7 8 9 2 2" xfId="8532"/>
    <cellStyle name="Comma 7 8 9 2 2 2" xfId="16716"/>
    <cellStyle name="Comma 7 8 9 2 3" xfId="12623"/>
    <cellStyle name="Comma 7 8 9 3" xfId="6485"/>
    <cellStyle name="Comma 7 8 9 3 2" xfId="14671"/>
    <cellStyle name="Comma 7 8 9 4" xfId="10578"/>
    <cellStyle name="Comma 7 9" xfId="287"/>
    <cellStyle name="Comma 7 9 2" xfId="288"/>
    <cellStyle name="Comma 7 9 2 2" xfId="289"/>
    <cellStyle name="Comma 7 9 2 2 2" xfId="3421"/>
    <cellStyle name="Comma 7 9 2 2 2 2" xfId="7522"/>
    <cellStyle name="Comma 7 9 2 2 2 2 2" xfId="15706"/>
    <cellStyle name="Comma 7 9 2 2 2 3" xfId="11613"/>
    <cellStyle name="Comma 7 9 2 2 3" xfId="5475"/>
    <cellStyle name="Comma 7 9 2 2 3 2" xfId="13661"/>
    <cellStyle name="Comma 7 9 2 2 4" xfId="9568"/>
    <cellStyle name="Comma 7 9 2 3" xfId="290"/>
    <cellStyle name="Comma 7 9 2 3 2" xfId="3422"/>
    <cellStyle name="Comma 7 9 2 3 2 2" xfId="7523"/>
    <cellStyle name="Comma 7 9 2 3 2 2 2" xfId="15707"/>
    <cellStyle name="Comma 7 9 2 3 2 3" xfId="11614"/>
    <cellStyle name="Comma 7 9 2 3 3" xfId="5476"/>
    <cellStyle name="Comma 7 9 2 3 3 2" xfId="13662"/>
    <cellStyle name="Comma 7 9 2 3 4" xfId="9569"/>
    <cellStyle name="Comma 7 9 2 4" xfId="2541"/>
    <cellStyle name="Comma 7 9 2 4 2" xfId="3420"/>
    <cellStyle name="Comma 7 9 2 4 2 2" xfId="7521"/>
    <cellStyle name="Comma 7 9 2 4 2 2 2" xfId="15705"/>
    <cellStyle name="Comma 7 9 2 4 2 3" xfId="11612"/>
    <cellStyle name="Comma 7 9 2 4 3" xfId="5474"/>
    <cellStyle name="Comma 7 9 2 4 3 2" xfId="13660"/>
    <cellStyle name="Comma 7 9 2 4 4" xfId="9567"/>
    <cellStyle name="Comma 7 9 2 5" xfId="2932"/>
    <cellStyle name="Comma 7 9 2 5 2" xfId="7033"/>
    <cellStyle name="Comma 7 9 2 5 2 2" xfId="15217"/>
    <cellStyle name="Comma 7 9 2 5 3" xfId="11124"/>
    <cellStyle name="Comma 7 9 2 6" xfId="4985"/>
    <cellStyle name="Comma 7 9 2 6 2" xfId="13172"/>
    <cellStyle name="Comma 7 9 2 7" xfId="9079"/>
    <cellStyle name="Comma 7 9 3" xfId="291"/>
    <cellStyle name="Comma 7 9 3 2" xfId="3423"/>
    <cellStyle name="Comma 7 9 3 2 2" xfId="7524"/>
    <cellStyle name="Comma 7 9 3 2 2 2" xfId="15708"/>
    <cellStyle name="Comma 7 9 3 2 3" xfId="11615"/>
    <cellStyle name="Comma 7 9 3 3" xfId="5477"/>
    <cellStyle name="Comma 7 9 3 3 2" xfId="13663"/>
    <cellStyle name="Comma 7 9 3 4" xfId="9570"/>
    <cellStyle name="Comma 7 9 4" xfId="292"/>
    <cellStyle name="Comma 7 9 4 2" xfId="3424"/>
    <cellStyle name="Comma 7 9 4 2 2" xfId="7525"/>
    <cellStyle name="Comma 7 9 4 2 2 2" xfId="15709"/>
    <cellStyle name="Comma 7 9 4 2 3" xfId="11616"/>
    <cellStyle name="Comma 7 9 4 3" xfId="5478"/>
    <cellStyle name="Comma 7 9 4 3 2" xfId="13664"/>
    <cellStyle name="Comma 7 9 4 4" xfId="9571"/>
    <cellStyle name="Comma 7 9 5" xfId="2540"/>
    <cellStyle name="Comma 7 9 5 2" xfId="3419"/>
    <cellStyle name="Comma 7 9 5 2 2" xfId="7520"/>
    <cellStyle name="Comma 7 9 5 2 2 2" xfId="15704"/>
    <cellStyle name="Comma 7 9 5 2 3" xfId="11611"/>
    <cellStyle name="Comma 7 9 5 3" xfId="5473"/>
    <cellStyle name="Comma 7 9 5 3 2" xfId="13659"/>
    <cellStyle name="Comma 7 9 5 4" xfId="9566"/>
    <cellStyle name="Comma 7 9 6" xfId="2931"/>
    <cellStyle name="Comma 7 9 6 2" xfId="7032"/>
    <cellStyle name="Comma 7 9 6 2 2" xfId="15216"/>
    <cellStyle name="Comma 7 9 6 3" xfId="11123"/>
    <cellStyle name="Comma 7 9 7" xfId="4984"/>
    <cellStyle name="Comma 7 9 7 2" xfId="13171"/>
    <cellStyle name="Comma 7 9 8" xfId="9078"/>
    <cellStyle name="Comma 8" xfId="293"/>
    <cellStyle name="Comma 8 10" xfId="294"/>
    <cellStyle name="Comma 8 10 2" xfId="3426"/>
    <cellStyle name="Comma 8 10 2 2" xfId="7527"/>
    <cellStyle name="Comma 8 10 2 2 2" xfId="15711"/>
    <cellStyle name="Comma 8 10 2 3" xfId="11618"/>
    <cellStyle name="Comma 8 10 3" xfId="5480"/>
    <cellStyle name="Comma 8 10 3 2" xfId="13666"/>
    <cellStyle name="Comma 8 10 4" xfId="9573"/>
    <cellStyle name="Comma 8 11" xfId="1530"/>
    <cellStyle name="Comma 8 11 2" xfId="4432"/>
    <cellStyle name="Comma 8 11 2 2" xfId="8533"/>
    <cellStyle name="Comma 8 11 2 2 2" xfId="16717"/>
    <cellStyle name="Comma 8 11 2 3" xfId="12624"/>
    <cellStyle name="Comma 8 11 3" xfId="6486"/>
    <cellStyle name="Comma 8 11 3 2" xfId="14672"/>
    <cellStyle name="Comma 8 11 4" xfId="10579"/>
    <cellStyle name="Comma 8 12" xfId="1531"/>
    <cellStyle name="Comma 8 12 2" xfId="4433"/>
    <cellStyle name="Comma 8 12 2 2" xfId="8534"/>
    <cellStyle name="Comma 8 12 2 2 2" xfId="16718"/>
    <cellStyle name="Comma 8 12 2 3" xfId="12625"/>
    <cellStyle name="Comma 8 12 3" xfId="6487"/>
    <cellStyle name="Comma 8 12 3 2" xfId="14673"/>
    <cellStyle name="Comma 8 12 4" xfId="10580"/>
    <cellStyle name="Comma 8 13" xfId="1532"/>
    <cellStyle name="Comma 8 13 2" xfId="4434"/>
    <cellStyle name="Comma 8 13 2 2" xfId="8535"/>
    <cellStyle name="Comma 8 13 2 2 2" xfId="16719"/>
    <cellStyle name="Comma 8 13 2 3" xfId="12626"/>
    <cellStyle name="Comma 8 13 3" xfId="6488"/>
    <cellStyle name="Comma 8 13 3 2" xfId="14674"/>
    <cellStyle name="Comma 8 13 4" xfId="10581"/>
    <cellStyle name="Comma 8 14" xfId="1533"/>
    <cellStyle name="Comma 8 14 2" xfId="4435"/>
    <cellStyle name="Comma 8 14 2 2" xfId="8536"/>
    <cellStyle name="Comma 8 14 2 2 2" xfId="16720"/>
    <cellStyle name="Comma 8 14 2 3" xfId="12627"/>
    <cellStyle name="Comma 8 14 3" xfId="6489"/>
    <cellStyle name="Comma 8 14 3 2" xfId="14675"/>
    <cellStyle name="Comma 8 14 4" xfId="10582"/>
    <cellStyle name="Comma 8 15" xfId="1534"/>
    <cellStyle name="Comma 8 15 2" xfId="4436"/>
    <cellStyle name="Comma 8 15 2 2" xfId="8537"/>
    <cellStyle name="Comma 8 15 2 2 2" xfId="16721"/>
    <cellStyle name="Comma 8 15 2 3" xfId="12628"/>
    <cellStyle name="Comma 8 15 3" xfId="6490"/>
    <cellStyle name="Comma 8 15 3 2" xfId="14676"/>
    <cellStyle name="Comma 8 15 4" xfId="10583"/>
    <cellStyle name="Comma 8 16" xfId="1535"/>
    <cellStyle name="Comma 8 16 2" xfId="4437"/>
    <cellStyle name="Comma 8 16 2 2" xfId="8538"/>
    <cellStyle name="Comma 8 16 2 2 2" xfId="16722"/>
    <cellStyle name="Comma 8 16 2 3" xfId="12629"/>
    <cellStyle name="Comma 8 16 3" xfId="6491"/>
    <cellStyle name="Comma 8 16 3 2" xfId="14677"/>
    <cellStyle name="Comma 8 16 4" xfId="10584"/>
    <cellStyle name="Comma 8 17" xfId="1536"/>
    <cellStyle name="Comma 8 17 2" xfId="4438"/>
    <cellStyle name="Comma 8 17 2 2" xfId="8539"/>
    <cellStyle name="Comma 8 17 2 2 2" xfId="16723"/>
    <cellStyle name="Comma 8 17 2 3" xfId="12630"/>
    <cellStyle name="Comma 8 17 3" xfId="6492"/>
    <cellStyle name="Comma 8 17 3 2" xfId="14678"/>
    <cellStyle name="Comma 8 17 4" xfId="10585"/>
    <cellStyle name="Comma 8 18" xfId="1537"/>
    <cellStyle name="Comma 8 18 2" xfId="4439"/>
    <cellStyle name="Comma 8 18 2 2" xfId="8540"/>
    <cellStyle name="Comma 8 18 2 2 2" xfId="16724"/>
    <cellStyle name="Comma 8 18 2 3" xfId="12631"/>
    <cellStyle name="Comma 8 18 3" xfId="6493"/>
    <cellStyle name="Comma 8 18 3 2" xfId="14679"/>
    <cellStyle name="Comma 8 18 4" xfId="10586"/>
    <cellStyle name="Comma 8 19" xfId="1538"/>
    <cellStyle name="Comma 8 19 2" xfId="4440"/>
    <cellStyle name="Comma 8 19 2 2" xfId="8541"/>
    <cellStyle name="Comma 8 19 2 2 2" xfId="16725"/>
    <cellStyle name="Comma 8 19 2 3" xfId="12632"/>
    <cellStyle name="Comma 8 19 3" xfId="6494"/>
    <cellStyle name="Comma 8 19 3 2" xfId="14680"/>
    <cellStyle name="Comma 8 19 4" xfId="10587"/>
    <cellStyle name="Comma 8 2" xfId="295"/>
    <cellStyle name="Comma 8 2 10" xfId="1539"/>
    <cellStyle name="Comma 8 2 10 2" xfId="4441"/>
    <cellStyle name="Comma 8 2 10 2 2" xfId="8542"/>
    <cellStyle name="Comma 8 2 10 2 2 2" xfId="16726"/>
    <cellStyle name="Comma 8 2 10 2 3" xfId="12633"/>
    <cellStyle name="Comma 8 2 10 3" xfId="6495"/>
    <cellStyle name="Comma 8 2 10 3 2" xfId="14681"/>
    <cellStyle name="Comma 8 2 10 4" xfId="10588"/>
    <cellStyle name="Comma 8 2 11" xfId="1540"/>
    <cellStyle name="Comma 8 2 11 2" xfId="4442"/>
    <cellStyle name="Comma 8 2 11 2 2" xfId="8543"/>
    <cellStyle name="Comma 8 2 11 2 2 2" xfId="16727"/>
    <cellStyle name="Comma 8 2 11 2 3" xfId="12634"/>
    <cellStyle name="Comma 8 2 11 3" xfId="6496"/>
    <cellStyle name="Comma 8 2 11 3 2" xfId="14682"/>
    <cellStyle name="Comma 8 2 11 4" xfId="10589"/>
    <cellStyle name="Comma 8 2 12" xfId="1541"/>
    <cellStyle name="Comma 8 2 12 2" xfId="4443"/>
    <cellStyle name="Comma 8 2 12 2 2" xfId="8544"/>
    <cellStyle name="Comma 8 2 12 2 2 2" xfId="16728"/>
    <cellStyle name="Comma 8 2 12 2 3" xfId="12635"/>
    <cellStyle name="Comma 8 2 12 3" xfId="6497"/>
    <cellStyle name="Comma 8 2 12 3 2" xfId="14683"/>
    <cellStyle name="Comma 8 2 12 4" xfId="10590"/>
    <cellStyle name="Comma 8 2 13" xfId="1542"/>
    <cellStyle name="Comma 8 2 13 2" xfId="4444"/>
    <cellStyle name="Comma 8 2 13 2 2" xfId="8545"/>
    <cellStyle name="Comma 8 2 13 2 2 2" xfId="16729"/>
    <cellStyle name="Comma 8 2 13 2 3" xfId="12636"/>
    <cellStyle name="Comma 8 2 13 3" xfId="6498"/>
    <cellStyle name="Comma 8 2 13 3 2" xfId="14684"/>
    <cellStyle name="Comma 8 2 13 4" xfId="10591"/>
    <cellStyle name="Comma 8 2 14" xfId="1543"/>
    <cellStyle name="Comma 8 2 14 2" xfId="4445"/>
    <cellStyle name="Comma 8 2 14 2 2" xfId="8546"/>
    <cellStyle name="Comma 8 2 14 2 2 2" xfId="16730"/>
    <cellStyle name="Comma 8 2 14 2 3" xfId="12637"/>
    <cellStyle name="Comma 8 2 14 3" xfId="6499"/>
    <cellStyle name="Comma 8 2 14 3 2" xfId="14685"/>
    <cellStyle name="Comma 8 2 14 4" xfId="10592"/>
    <cellStyle name="Comma 8 2 15" xfId="1544"/>
    <cellStyle name="Comma 8 2 15 2" xfId="4446"/>
    <cellStyle name="Comma 8 2 15 2 2" xfId="8547"/>
    <cellStyle name="Comma 8 2 15 2 2 2" xfId="16731"/>
    <cellStyle name="Comma 8 2 15 2 3" xfId="12638"/>
    <cellStyle name="Comma 8 2 15 3" xfId="6500"/>
    <cellStyle name="Comma 8 2 15 3 2" xfId="14686"/>
    <cellStyle name="Comma 8 2 15 4" xfId="10593"/>
    <cellStyle name="Comma 8 2 16" xfId="1545"/>
    <cellStyle name="Comma 8 2 16 2" xfId="4447"/>
    <cellStyle name="Comma 8 2 16 2 2" xfId="8548"/>
    <cellStyle name="Comma 8 2 16 2 2 2" xfId="16732"/>
    <cellStyle name="Comma 8 2 16 2 3" xfId="12639"/>
    <cellStyle name="Comma 8 2 16 3" xfId="6501"/>
    <cellStyle name="Comma 8 2 16 3 2" xfId="14687"/>
    <cellStyle name="Comma 8 2 16 4" xfId="10594"/>
    <cellStyle name="Comma 8 2 17" xfId="2543"/>
    <cellStyle name="Comma 8 2 17 2" xfId="3427"/>
    <cellStyle name="Comma 8 2 17 2 2" xfId="7528"/>
    <cellStyle name="Comma 8 2 17 2 2 2" xfId="15712"/>
    <cellStyle name="Comma 8 2 17 2 3" xfId="11619"/>
    <cellStyle name="Comma 8 2 17 3" xfId="5481"/>
    <cellStyle name="Comma 8 2 17 3 2" xfId="13667"/>
    <cellStyle name="Comma 8 2 17 4" xfId="9574"/>
    <cellStyle name="Comma 8 2 18" xfId="2934"/>
    <cellStyle name="Comma 8 2 18 2" xfId="7035"/>
    <cellStyle name="Comma 8 2 18 2 2" xfId="15219"/>
    <cellStyle name="Comma 8 2 18 3" xfId="11126"/>
    <cellStyle name="Comma 8 2 19" xfId="4987"/>
    <cellStyle name="Comma 8 2 19 2" xfId="13174"/>
    <cellStyle name="Comma 8 2 2" xfId="296"/>
    <cellStyle name="Comma 8 2 2 2" xfId="297"/>
    <cellStyle name="Comma 8 2 2 2 2" xfId="298"/>
    <cellStyle name="Comma 8 2 2 2 2 2" xfId="3430"/>
    <cellStyle name="Comma 8 2 2 2 2 2 2" xfId="7531"/>
    <cellStyle name="Comma 8 2 2 2 2 2 2 2" xfId="15715"/>
    <cellStyle name="Comma 8 2 2 2 2 2 3" xfId="11622"/>
    <cellStyle name="Comma 8 2 2 2 2 3" xfId="5484"/>
    <cellStyle name="Comma 8 2 2 2 2 3 2" xfId="13670"/>
    <cellStyle name="Comma 8 2 2 2 2 4" xfId="9577"/>
    <cellStyle name="Comma 8 2 2 2 3" xfId="299"/>
    <cellStyle name="Comma 8 2 2 2 3 2" xfId="3431"/>
    <cellStyle name="Comma 8 2 2 2 3 2 2" xfId="7532"/>
    <cellStyle name="Comma 8 2 2 2 3 2 2 2" xfId="15716"/>
    <cellStyle name="Comma 8 2 2 2 3 2 3" xfId="11623"/>
    <cellStyle name="Comma 8 2 2 2 3 3" xfId="5485"/>
    <cellStyle name="Comma 8 2 2 2 3 3 2" xfId="13671"/>
    <cellStyle name="Comma 8 2 2 2 3 4" xfId="9578"/>
    <cellStyle name="Comma 8 2 2 2 4" xfId="2545"/>
    <cellStyle name="Comma 8 2 2 2 4 2" xfId="3429"/>
    <cellStyle name="Comma 8 2 2 2 4 2 2" xfId="7530"/>
    <cellStyle name="Comma 8 2 2 2 4 2 2 2" xfId="15714"/>
    <cellStyle name="Comma 8 2 2 2 4 2 3" xfId="11621"/>
    <cellStyle name="Comma 8 2 2 2 4 3" xfId="5483"/>
    <cellStyle name="Comma 8 2 2 2 4 3 2" xfId="13669"/>
    <cellStyle name="Comma 8 2 2 2 4 4" xfId="9576"/>
    <cellStyle name="Comma 8 2 2 2 5" xfId="2936"/>
    <cellStyle name="Comma 8 2 2 2 5 2" xfId="7037"/>
    <cellStyle name="Comma 8 2 2 2 5 2 2" xfId="15221"/>
    <cellStyle name="Comma 8 2 2 2 5 3" xfId="11128"/>
    <cellStyle name="Comma 8 2 2 2 6" xfId="4989"/>
    <cellStyle name="Comma 8 2 2 2 6 2" xfId="13176"/>
    <cellStyle name="Comma 8 2 2 2 7" xfId="9083"/>
    <cellStyle name="Comma 8 2 2 3" xfId="300"/>
    <cellStyle name="Comma 8 2 2 3 2" xfId="3432"/>
    <cellStyle name="Comma 8 2 2 3 2 2" xfId="7533"/>
    <cellStyle name="Comma 8 2 2 3 2 2 2" xfId="15717"/>
    <cellStyle name="Comma 8 2 2 3 2 3" xfId="11624"/>
    <cellStyle name="Comma 8 2 2 3 3" xfId="5486"/>
    <cellStyle name="Comma 8 2 2 3 3 2" xfId="13672"/>
    <cellStyle name="Comma 8 2 2 3 4" xfId="9579"/>
    <cellStyle name="Comma 8 2 2 4" xfId="301"/>
    <cellStyle name="Comma 8 2 2 4 2" xfId="3433"/>
    <cellStyle name="Comma 8 2 2 4 2 2" xfId="7534"/>
    <cellStyle name="Comma 8 2 2 4 2 2 2" xfId="15718"/>
    <cellStyle name="Comma 8 2 2 4 2 3" xfId="11625"/>
    <cellStyle name="Comma 8 2 2 4 3" xfId="5487"/>
    <cellStyle name="Comma 8 2 2 4 3 2" xfId="13673"/>
    <cellStyle name="Comma 8 2 2 4 4" xfId="9580"/>
    <cellStyle name="Comma 8 2 2 5" xfId="2544"/>
    <cellStyle name="Comma 8 2 2 5 2" xfId="3428"/>
    <cellStyle name="Comma 8 2 2 5 2 2" xfId="7529"/>
    <cellStyle name="Comma 8 2 2 5 2 2 2" xfId="15713"/>
    <cellStyle name="Comma 8 2 2 5 2 3" xfId="11620"/>
    <cellStyle name="Comma 8 2 2 5 3" xfId="5482"/>
    <cellStyle name="Comma 8 2 2 5 3 2" xfId="13668"/>
    <cellStyle name="Comma 8 2 2 5 4" xfId="9575"/>
    <cellStyle name="Comma 8 2 2 6" xfId="2935"/>
    <cellStyle name="Comma 8 2 2 6 2" xfId="7036"/>
    <cellStyle name="Comma 8 2 2 6 2 2" xfId="15220"/>
    <cellStyle name="Comma 8 2 2 6 3" xfId="11127"/>
    <cellStyle name="Comma 8 2 2 7" xfId="4988"/>
    <cellStyle name="Comma 8 2 2 7 2" xfId="13175"/>
    <cellStyle name="Comma 8 2 2 8" xfId="9082"/>
    <cellStyle name="Comma 8 2 20" xfId="9081"/>
    <cellStyle name="Comma 8 2 3" xfId="302"/>
    <cellStyle name="Comma 8 2 3 2" xfId="303"/>
    <cellStyle name="Comma 8 2 3 2 2" xfId="3435"/>
    <cellStyle name="Comma 8 2 3 2 2 2" xfId="7536"/>
    <cellStyle name="Comma 8 2 3 2 2 2 2" xfId="15720"/>
    <cellStyle name="Comma 8 2 3 2 2 3" xfId="11627"/>
    <cellStyle name="Comma 8 2 3 2 3" xfId="5489"/>
    <cellStyle name="Comma 8 2 3 2 3 2" xfId="13675"/>
    <cellStyle name="Comma 8 2 3 2 4" xfId="9582"/>
    <cellStyle name="Comma 8 2 3 3" xfId="304"/>
    <cellStyle name="Comma 8 2 3 3 2" xfId="3436"/>
    <cellStyle name="Comma 8 2 3 3 2 2" xfId="7537"/>
    <cellStyle name="Comma 8 2 3 3 2 2 2" xfId="15721"/>
    <cellStyle name="Comma 8 2 3 3 2 3" xfId="11628"/>
    <cellStyle name="Comma 8 2 3 3 3" xfId="5490"/>
    <cellStyle name="Comma 8 2 3 3 3 2" xfId="13676"/>
    <cellStyle name="Comma 8 2 3 3 4" xfId="9583"/>
    <cellStyle name="Comma 8 2 3 4" xfId="2546"/>
    <cellStyle name="Comma 8 2 3 4 2" xfId="3434"/>
    <cellStyle name="Comma 8 2 3 4 2 2" xfId="7535"/>
    <cellStyle name="Comma 8 2 3 4 2 2 2" xfId="15719"/>
    <cellStyle name="Comma 8 2 3 4 2 3" xfId="11626"/>
    <cellStyle name="Comma 8 2 3 4 3" xfId="5488"/>
    <cellStyle name="Comma 8 2 3 4 3 2" xfId="13674"/>
    <cellStyle name="Comma 8 2 3 4 4" xfId="9581"/>
    <cellStyle name="Comma 8 2 3 5" xfId="2937"/>
    <cellStyle name="Comma 8 2 3 5 2" xfId="7038"/>
    <cellStyle name="Comma 8 2 3 5 2 2" xfId="15222"/>
    <cellStyle name="Comma 8 2 3 5 3" xfId="11129"/>
    <cellStyle name="Comma 8 2 3 6" xfId="4990"/>
    <cellStyle name="Comma 8 2 3 6 2" xfId="13177"/>
    <cellStyle name="Comma 8 2 3 7" xfId="9084"/>
    <cellStyle name="Comma 8 2 4" xfId="305"/>
    <cellStyle name="Comma 8 2 4 2" xfId="306"/>
    <cellStyle name="Comma 8 2 4 2 2" xfId="3438"/>
    <cellStyle name="Comma 8 2 4 2 2 2" xfId="7539"/>
    <cellStyle name="Comma 8 2 4 2 2 2 2" xfId="15723"/>
    <cellStyle name="Comma 8 2 4 2 2 3" xfId="11630"/>
    <cellStyle name="Comma 8 2 4 2 3" xfId="5492"/>
    <cellStyle name="Comma 8 2 4 2 3 2" xfId="13678"/>
    <cellStyle name="Comma 8 2 4 2 4" xfId="9585"/>
    <cellStyle name="Comma 8 2 4 3" xfId="307"/>
    <cellStyle name="Comma 8 2 4 3 2" xfId="3439"/>
    <cellStyle name="Comma 8 2 4 3 2 2" xfId="7540"/>
    <cellStyle name="Comma 8 2 4 3 2 2 2" xfId="15724"/>
    <cellStyle name="Comma 8 2 4 3 2 3" xfId="11631"/>
    <cellStyle name="Comma 8 2 4 3 3" xfId="5493"/>
    <cellStyle name="Comma 8 2 4 3 3 2" xfId="13679"/>
    <cellStyle name="Comma 8 2 4 3 4" xfId="9586"/>
    <cellStyle name="Comma 8 2 4 4" xfId="2547"/>
    <cellStyle name="Comma 8 2 4 4 2" xfId="3437"/>
    <cellStyle name="Comma 8 2 4 4 2 2" xfId="7538"/>
    <cellStyle name="Comma 8 2 4 4 2 2 2" xfId="15722"/>
    <cellStyle name="Comma 8 2 4 4 2 3" xfId="11629"/>
    <cellStyle name="Comma 8 2 4 4 3" xfId="5491"/>
    <cellStyle name="Comma 8 2 4 4 3 2" xfId="13677"/>
    <cellStyle name="Comma 8 2 4 4 4" xfId="9584"/>
    <cellStyle name="Comma 8 2 4 5" xfId="2938"/>
    <cellStyle name="Comma 8 2 4 5 2" xfId="7039"/>
    <cellStyle name="Comma 8 2 4 5 2 2" xfId="15223"/>
    <cellStyle name="Comma 8 2 4 5 3" xfId="11130"/>
    <cellStyle name="Comma 8 2 4 6" xfId="4991"/>
    <cellStyle name="Comma 8 2 4 6 2" xfId="13178"/>
    <cellStyle name="Comma 8 2 4 7" xfId="9085"/>
    <cellStyle name="Comma 8 2 5" xfId="308"/>
    <cellStyle name="Comma 8 2 5 2" xfId="309"/>
    <cellStyle name="Comma 8 2 5 2 2" xfId="3441"/>
    <cellStyle name="Comma 8 2 5 2 2 2" xfId="7542"/>
    <cellStyle name="Comma 8 2 5 2 2 2 2" xfId="15726"/>
    <cellStyle name="Comma 8 2 5 2 2 3" xfId="11633"/>
    <cellStyle name="Comma 8 2 5 2 3" xfId="5495"/>
    <cellStyle name="Comma 8 2 5 2 3 2" xfId="13681"/>
    <cellStyle name="Comma 8 2 5 2 4" xfId="9588"/>
    <cellStyle name="Comma 8 2 5 3" xfId="310"/>
    <cellStyle name="Comma 8 2 5 3 2" xfId="3442"/>
    <cellStyle name="Comma 8 2 5 3 2 2" xfId="7543"/>
    <cellStyle name="Comma 8 2 5 3 2 2 2" xfId="15727"/>
    <cellStyle name="Comma 8 2 5 3 2 3" xfId="11634"/>
    <cellStyle name="Comma 8 2 5 3 3" xfId="5496"/>
    <cellStyle name="Comma 8 2 5 3 3 2" xfId="13682"/>
    <cellStyle name="Comma 8 2 5 3 4" xfId="9589"/>
    <cellStyle name="Comma 8 2 5 4" xfId="2548"/>
    <cellStyle name="Comma 8 2 5 4 2" xfId="3440"/>
    <cellStyle name="Comma 8 2 5 4 2 2" xfId="7541"/>
    <cellStyle name="Comma 8 2 5 4 2 2 2" xfId="15725"/>
    <cellStyle name="Comma 8 2 5 4 2 3" xfId="11632"/>
    <cellStyle name="Comma 8 2 5 4 3" xfId="5494"/>
    <cellStyle name="Comma 8 2 5 4 3 2" xfId="13680"/>
    <cellStyle name="Comma 8 2 5 4 4" xfId="9587"/>
    <cellStyle name="Comma 8 2 5 5" xfId="2939"/>
    <cellStyle name="Comma 8 2 5 5 2" xfId="7040"/>
    <cellStyle name="Comma 8 2 5 5 2 2" xfId="15224"/>
    <cellStyle name="Comma 8 2 5 5 3" xfId="11131"/>
    <cellStyle name="Comma 8 2 5 6" xfId="4992"/>
    <cellStyle name="Comma 8 2 5 6 2" xfId="13179"/>
    <cellStyle name="Comma 8 2 5 7" xfId="9086"/>
    <cellStyle name="Comma 8 2 6" xfId="311"/>
    <cellStyle name="Comma 8 2 6 2" xfId="3443"/>
    <cellStyle name="Comma 8 2 6 2 2" xfId="7544"/>
    <cellStyle name="Comma 8 2 6 2 2 2" xfId="15728"/>
    <cellStyle name="Comma 8 2 6 2 3" xfId="11635"/>
    <cellStyle name="Comma 8 2 6 3" xfId="5497"/>
    <cellStyle name="Comma 8 2 6 3 2" xfId="13683"/>
    <cellStyle name="Comma 8 2 6 4" xfId="9590"/>
    <cellStyle name="Comma 8 2 7" xfId="312"/>
    <cellStyle name="Comma 8 2 7 2" xfId="3444"/>
    <cellStyle name="Comma 8 2 7 2 2" xfId="7545"/>
    <cellStyle name="Comma 8 2 7 2 2 2" xfId="15729"/>
    <cellStyle name="Comma 8 2 7 2 3" xfId="11636"/>
    <cellStyle name="Comma 8 2 7 3" xfId="5498"/>
    <cellStyle name="Comma 8 2 7 3 2" xfId="13684"/>
    <cellStyle name="Comma 8 2 7 4" xfId="9591"/>
    <cellStyle name="Comma 8 2 8" xfId="1546"/>
    <cellStyle name="Comma 8 2 8 2" xfId="4448"/>
    <cellStyle name="Comma 8 2 8 2 2" xfId="8549"/>
    <cellStyle name="Comma 8 2 8 2 2 2" xfId="16733"/>
    <cellStyle name="Comma 8 2 8 2 3" xfId="12640"/>
    <cellStyle name="Comma 8 2 8 3" xfId="6502"/>
    <cellStyle name="Comma 8 2 8 3 2" xfId="14688"/>
    <cellStyle name="Comma 8 2 8 4" xfId="10595"/>
    <cellStyle name="Comma 8 2 9" xfId="1547"/>
    <cellStyle name="Comma 8 2 9 2" xfId="4449"/>
    <cellStyle name="Comma 8 2 9 2 2" xfId="8550"/>
    <cellStyle name="Comma 8 2 9 2 2 2" xfId="16734"/>
    <cellStyle name="Comma 8 2 9 2 3" xfId="12641"/>
    <cellStyle name="Comma 8 2 9 3" xfId="6503"/>
    <cellStyle name="Comma 8 2 9 3 2" xfId="14689"/>
    <cellStyle name="Comma 8 2 9 4" xfId="10596"/>
    <cellStyle name="Comma 8 20" xfId="2542"/>
    <cellStyle name="Comma 8 20 2" xfId="3425"/>
    <cellStyle name="Comma 8 20 2 2" xfId="7526"/>
    <cellStyle name="Comma 8 20 2 2 2" xfId="15710"/>
    <cellStyle name="Comma 8 20 2 3" xfId="11617"/>
    <cellStyle name="Comma 8 20 3" xfId="5479"/>
    <cellStyle name="Comma 8 20 3 2" xfId="13665"/>
    <cellStyle name="Comma 8 20 4" xfId="9572"/>
    <cellStyle name="Comma 8 21" xfId="2933"/>
    <cellStyle name="Comma 8 21 2" xfId="7034"/>
    <cellStyle name="Comma 8 21 2 2" xfId="15218"/>
    <cellStyle name="Comma 8 21 3" xfId="11125"/>
    <cellStyle name="Comma 8 22" xfId="4986"/>
    <cellStyle name="Comma 8 22 2" xfId="13173"/>
    <cellStyle name="Comma 8 23" xfId="9080"/>
    <cellStyle name="Comma 8 3" xfId="313"/>
    <cellStyle name="Comma 8 3 10" xfId="1548"/>
    <cellStyle name="Comma 8 3 10 2" xfId="4450"/>
    <cellStyle name="Comma 8 3 10 2 2" xfId="8551"/>
    <cellStyle name="Comma 8 3 10 2 2 2" xfId="16735"/>
    <cellStyle name="Comma 8 3 10 2 3" xfId="12642"/>
    <cellStyle name="Comma 8 3 10 3" xfId="6504"/>
    <cellStyle name="Comma 8 3 10 3 2" xfId="14690"/>
    <cellStyle name="Comma 8 3 10 4" xfId="10597"/>
    <cellStyle name="Comma 8 3 11" xfId="1549"/>
    <cellStyle name="Comma 8 3 11 2" xfId="4451"/>
    <cellStyle name="Comma 8 3 11 2 2" xfId="8552"/>
    <cellStyle name="Comma 8 3 11 2 2 2" xfId="16736"/>
    <cellStyle name="Comma 8 3 11 2 3" xfId="12643"/>
    <cellStyle name="Comma 8 3 11 3" xfId="6505"/>
    <cellStyle name="Comma 8 3 11 3 2" xfId="14691"/>
    <cellStyle name="Comma 8 3 11 4" xfId="10598"/>
    <cellStyle name="Comma 8 3 12" xfId="1550"/>
    <cellStyle name="Comma 8 3 12 2" xfId="4452"/>
    <cellStyle name="Comma 8 3 12 2 2" xfId="8553"/>
    <cellStyle name="Comma 8 3 12 2 2 2" xfId="16737"/>
    <cellStyle name="Comma 8 3 12 2 3" xfId="12644"/>
    <cellStyle name="Comma 8 3 12 3" xfId="6506"/>
    <cellStyle name="Comma 8 3 12 3 2" xfId="14692"/>
    <cellStyle name="Comma 8 3 12 4" xfId="10599"/>
    <cellStyle name="Comma 8 3 13" xfId="1551"/>
    <cellStyle name="Comma 8 3 13 2" xfId="4453"/>
    <cellStyle name="Comma 8 3 13 2 2" xfId="8554"/>
    <cellStyle name="Comma 8 3 13 2 2 2" xfId="16738"/>
    <cellStyle name="Comma 8 3 13 2 3" xfId="12645"/>
    <cellStyle name="Comma 8 3 13 3" xfId="6507"/>
    <cellStyle name="Comma 8 3 13 3 2" xfId="14693"/>
    <cellStyle name="Comma 8 3 13 4" xfId="10600"/>
    <cellStyle name="Comma 8 3 14" xfId="1552"/>
    <cellStyle name="Comma 8 3 14 2" xfId="4454"/>
    <cellStyle name="Comma 8 3 14 2 2" xfId="8555"/>
    <cellStyle name="Comma 8 3 14 2 2 2" xfId="16739"/>
    <cellStyle name="Comma 8 3 14 2 3" xfId="12646"/>
    <cellStyle name="Comma 8 3 14 3" xfId="6508"/>
    <cellStyle name="Comma 8 3 14 3 2" xfId="14694"/>
    <cellStyle name="Comma 8 3 14 4" xfId="10601"/>
    <cellStyle name="Comma 8 3 15" xfId="1553"/>
    <cellStyle name="Comma 8 3 15 2" xfId="4455"/>
    <cellStyle name="Comma 8 3 15 2 2" xfId="8556"/>
    <cellStyle name="Comma 8 3 15 2 2 2" xfId="16740"/>
    <cellStyle name="Comma 8 3 15 2 3" xfId="12647"/>
    <cellStyle name="Comma 8 3 15 3" xfId="6509"/>
    <cellStyle name="Comma 8 3 15 3 2" xfId="14695"/>
    <cellStyle name="Comma 8 3 15 4" xfId="10602"/>
    <cellStyle name="Comma 8 3 16" xfId="1554"/>
    <cellStyle name="Comma 8 3 16 2" xfId="4456"/>
    <cellStyle name="Comma 8 3 16 2 2" xfId="8557"/>
    <cellStyle name="Comma 8 3 16 2 2 2" xfId="16741"/>
    <cellStyle name="Comma 8 3 16 2 3" xfId="12648"/>
    <cellStyle name="Comma 8 3 16 3" xfId="6510"/>
    <cellStyle name="Comma 8 3 16 3 2" xfId="14696"/>
    <cellStyle name="Comma 8 3 16 4" xfId="10603"/>
    <cellStyle name="Comma 8 3 17" xfId="2549"/>
    <cellStyle name="Comma 8 3 17 2" xfId="3445"/>
    <cellStyle name="Comma 8 3 17 2 2" xfId="7546"/>
    <cellStyle name="Comma 8 3 17 2 2 2" xfId="15730"/>
    <cellStyle name="Comma 8 3 17 2 3" xfId="11637"/>
    <cellStyle name="Comma 8 3 17 3" xfId="5499"/>
    <cellStyle name="Comma 8 3 17 3 2" xfId="13685"/>
    <cellStyle name="Comma 8 3 17 4" xfId="9592"/>
    <cellStyle name="Comma 8 3 18" xfId="2940"/>
    <cellStyle name="Comma 8 3 18 2" xfId="7041"/>
    <cellStyle name="Comma 8 3 18 2 2" xfId="15225"/>
    <cellStyle name="Comma 8 3 18 3" xfId="11132"/>
    <cellStyle name="Comma 8 3 19" xfId="4993"/>
    <cellStyle name="Comma 8 3 19 2" xfId="13180"/>
    <cellStyle name="Comma 8 3 2" xfId="314"/>
    <cellStyle name="Comma 8 3 2 2" xfId="315"/>
    <cellStyle name="Comma 8 3 2 2 2" xfId="316"/>
    <cellStyle name="Comma 8 3 2 2 2 2" xfId="3448"/>
    <cellStyle name="Comma 8 3 2 2 2 2 2" xfId="7549"/>
    <cellStyle name="Comma 8 3 2 2 2 2 2 2" xfId="15733"/>
    <cellStyle name="Comma 8 3 2 2 2 2 3" xfId="11640"/>
    <cellStyle name="Comma 8 3 2 2 2 3" xfId="5502"/>
    <cellStyle name="Comma 8 3 2 2 2 3 2" xfId="13688"/>
    <cellStyle name="Comma 8 3 2 2 2 4" xfId="9595"/>
    <cellStyle name="Comma 8 3 2 2 3" xfId="317"/>
    <cellStyle name="Comma 8 3 2 2 3 2" xfId="3449"/>
    <cellStyle name="Comma 8 3 2 2 3 2 2" xfId="7550"/>
    <cellStyle name="Comma 8 3 2 2 3 2 2 2" xfId="15734"/>
    <cellStyle name="Comma 8 3 2 2 3 2 3" xfId="11641"/>
    <cellStyle name="Comma 8 3 2 2 3 3" xfId="5503"/>
    <cellStyle name="Comma 8 3 2 2 3 3 2" xfId="13689"/>
    <cellStyle name="Comma 8 3 2 2 3 4" xfId="9596"/>
    <cellStyle name="Comma 8 3 2 2 4" xfId="2551"/>
    <cellStyle name="Comma 8 3 2 2 4 2" xfId="3447"/>
    <cellStyle name="Comma 8 3 2 2 4 2 2" xfId="7548"/>
    <cellStyle name="Comma 8 3 2 2 4 2 2 2" xfId="15732"/>
    <cellStyle name="Comma 8 3 2 2 4 2 3" xfId="11639"/>
    <cellStyle name="Comma 8 3 2 2 4 3" xfId="5501"/>
    <cellStyle name="Comma 8 3 2 2 4 3 2" xfId="13687"/>
    <cellStyle name="Comma 8 3 2 2 4 4" xfId="9594"/>
    <cellStyle name="Comma 8 3 2 2 5" xfId="2942"/>
    <cellStyle name="Comma 8 3 2 2 5 2" xfId="7043"/>
    <cellStyle name="Comma 8 3 2 2 5 2 2" xfId="15227"/>
    <cellStyle name="Comma 8 3 2 2 5 3" xfId="11134"/>
    <cellStyle name="Comma 8 3 2 2 6" xfId="4995"/>
    <cellStyle name="Comma 8 3 2 2 6 2" xfId="13182"/>
    <cellStyle name="Comma 8 3 2 2 7" xfId="9089"/>
    <cellStyle name="Comma 8 3 2 3" xfId="318"/>
    <cellStyle name="Comma 8 3 2 3 2" xfId="3450"/>
    <cellStyle name="Comma 8 3 2 3 2 2" xfId="7551"/>
    <cellStyle name="Comma 8 3 2 3 2 2 2" xfId="15735"/>
    <cellStyle name="Comma 8 3 2 3 2 3" xfId="11642"/>
    <cellStyle name="Comma 8 3 2 3 3" xfId="5504"/>
    <cellStyle name="Comma 8 3 2 3 3 2" xfId="13690"/>
    <cellStyle name="Comma 8 3 2 3 4" xfId="9597"/>
    <cellStyle name="Comma 8 3 2 4" xfId="319"/>
    <cellStyle name="Comma 8 3 2 4 2" xfId="3451"/>
    <cellStyle name="Comma 8 3 2 4 2 2" xfId="7552"/>
    <cellStyle name="Comma 8 3 2 4 2 2 2" xfId="15736"/>
    <cellStyle name="Comma 8 3 2 4 2 3" xfId="11643"/>
    <cellStyle name="Comma 8 3 2 4 3" xfId="5505"/>
    <cellStyle name="Comma 8 3 2 4 3 2" xfId="13691"/>
    <cellStyle name="Comma 8 3 2 4 4" xfId="9598"/>
    <cellStyle name="Comma 8 3 2 5" xfId="2550"/>
    <cellStyle name="Comma 8 3 2 5 2" xfId="3446"/>
    <cellStyle name="Comma 8 3 2 5 2 2" xfId="7547"/>
    <cellStyle name="Comma 8 3 2 5 2 2 2" xfId="15731"/>
    <cellStyle name="Comma 8 3 2 5 2 3" xfId="11638"/>
    <cellStyle name="Comma 8 3 2 5 3" xfId="5500"/>
    <cellStyle name="Comma 8 3 2 5 3 2" xfId="13686"/>
    <cellStyle name="Comma 8 3 2 5 4" xfId="9593"/>
    <cellStyle name="Comma 8 3 2 6" xfId="2941"/>
    <cellStyle name="Comma 8 3 2 6 2" xfId="7042"/>
    <cellStyle name="Comma 8 3 2 6 2 2" xfId="15226"/>
    <cellStyle name="Comma 8 3 2 6 3" xfId="11133"/>
    <cellStyle name="Comma 8 3 2 7" xfId="4994"/>
    <cellStyle name="Comma 8 3 2 7 2" xfId="13181"/>
    <cellStyle name="Comma 8 3 2 8" xfId="9088"/>
    <cellStyle name="Comma 8 3 20" xfId="9087"/>
    <cellStyle name="Comma 8 3 3" xfId="320"/>
    <cellStyle name="Comma 8 3 3 2" xfId="321"/>
    <cellStyle name="Comma 8 3 3 2 2" xfId="3453"/>
    <cellStyle name="Comma 8 3 3 2 2 2" xfId="7554"/>
    <cellStyle name="Comma 8 3 3 2 2 2 2" xfId="15738"/>
    <cellStyle name="Comma 8 3 3 2 2 3" xfId="11645"/>
    <cellStyle name="Comma 8 3 3 2 3" xfId="5507"/>
    <cellStyle name="Comma 8 3 3 2 3 2" xfId="13693"/>
    <cellStyle name="Comma 8 3 3 2 4" xfId="9600"/>
    <cellStyle name="Comma 8 3 3 3" xfId="322"/>
    <cellStyle name="Comma 8 3 3 3 2" xfId="3454"/>
    <cellStyle name="Comma 8 3 3 3 2 2" xfId="7555"/>
    <cellStyle name="Comma 8 3 3 3 2 2 2" xfId="15739"/>
    <cellStyle name="Comma 8 3 3 3 2 3" xfId="11646"/>
    <cellStyle name="Comma 8 3 3 3 3" xfId="5508"/>
    <cellStyle name="Comma 8 3 3 3 3 2" xfId="13694"/>
    <cellStyle name="Comma 8 3 3 3 4" xfId="9601"/>
    <cellStyle name="Comma 8 3 3 4" xfId="2552"/>
    <cellStyle name="Comma 8 3 3 4 2" xfId="3452"/>
    <cellStyle name="Comma 8 3 3 4 2 2" xfId="7553"/>
    <cellStyle name="Comma 8 3 3 4 2 2 2" xfId="15737"/>
    <cellStyle name="Comma 8 3 3 4 2 3" xfId="11644"/>
    <cellStyle name="Comma 8 3 3 4 3" xfId="5506"/>
    <cellStyle name="Comma 8 3 3 4 3 2" xfId="13692"/>
    <cellStyle name="Comma 8 3 3 4 4" xfId="9599"/>
    <cellStyle name="Comma 8 3 3 5" xfId="2943"/>
    <cellStyle name="Comma 8 3 3 5 2" xfId="7044"/>
    <cellStyle name="Comma 8 3 3 5 2 2" xfId="15228"/>
    <cellStyle name="Comma 8 3 3 5 3" xfId="11135"/>
    <cellStyle name="Comma 8 3 3 6" xfId="4996"/>
    <cellStyle name="Comma 8 3 3 6 2" xfId="13183"/>
    <cellStyle name="Comma 8 3 3 7" xfId="9090"/>
    <cellStyle name="Comma 8 3 4" xfId="323"/>
    <cellStyle name="Comma 8 3 4 2" xfId="324"/>
    <cellStyle name="Comma 8 3 4 2 2" xfId="3456"/>
    <cellStyle name="Comma 8 3 4 2 2 2" xfId="7557"/>
    <cellStyle name="Comma 8 3 4 2 2 2 2" xfId="15741"/>
    <cellStyle name="Comma 8 3 4 2 2 3" xfId="11648"/>
    <cellStyle name="Comma 8 3 4 2 3" xfId="5510"/>
    <cellStyle name="Comma 8 3 4 2 3 2" xfId="13696"/>
    <cellStyle name="Comma 8 3 4 2 4" xfId="9603"/>
    <cellStyle name="Comma 8 3 4 3" xfId="325"/>
    <cellStyle name="Comma 8 3 4 3 2" xfId="3457"/>
    <cellStyle name="Comma 8 3 4 3 2 2" xfId="7558"/>
    <cellStyle name="Comma 8 3 4 3 2 2 2" xfId="15742"/>
    <cellStyle name="Comma 8 3 4 3 2 3" xfId="11649"/>
    <cellStyle name="Comma 8 3 4 3 3" xfId="5511"/>
    <cellStyle name="Comma 8 3 4 3 3 2" xfId="13697"/>
    <cellStyle name="Comma 8 3 4 3 4" xfId="9604"/>
    <cellStyle name="Comma 8 3 4 4" xfId="2553"/>
    <cellStyle name="Comma 8 3 4 4 2" xfId="3455"/>
    <cellStyle name="Comma 8 3 4 4 2 2" xfId="7556"/>
    <cellStyle name="Comma 8 3 4 4 2 2 2" xfId="15740"/>
    <cellStyle name="Comma 8 3 4 4 2 3" xfId="11647"/>
    <cellStyle name="Comma 8 3 4 4 3" xfId="5509"/>
    <cellStyle name="Comma 8 3 4 4 3 2" xfId="13695"/>
    <cellStyle name="Comma 8 3 4 4 4" xfId="9602"/>
    <cellStyle name="Comma 8 3 4 5" xfId="2944"/>
    <cellStyle name="Comma 8 3 4 5 2" xfId="7045"/>
    <cellStyle name="Comma 8 3 4 5 2 2" xfId="15229"/>
    <cellStyle name="Comma 8 3 4 5 3" xfId="11136"/>
    <cellStyle name="Comma 8 3 4 6" xfId="4997"/>
    <cellStyle name="Comma 8 3 4 6 2" xfId="13184"/>
    <cellStyle name="Comma 8 3 4 7" xfId="9091"/>
    <cellStyle name="Comma 8 3 5" xfId="326"/>
    <cellStyle name="Comma 8 3 5 2" xfId="327"/>
    <cellStyle name="Comma 8 3 5 2 2" xfId="3459"/>
    <cellStyle name="Comma 8 3 5 2 2 2" xfId="7560"/>
    <cellStyle name="Comma 8 3 5 2 2 2 2" xfId="15744"/>
    <cellStyle name="Comma 8 3 5 2 2 3" xfId="11651"/>
    <cellStyle name="Comma 8 3 5 2 3" xfId="5513"/>
    <cellStyle name="Comma 8 3 5 2 3 2" xfId="13699"/>
    <cellStyle name="Comma 8 3 5 2 4" xfId="9606"/>
    <cellStyle name="Comma 8 3 5 3" xfId="328"/>
    <cellStyle name="Comma 8 3 5 3 2" xfId="3460"/>
    <cellStyle name="Comma 8 3 5 3 2 2" xfId="7561"/>
    <cellStyle name="Comma 8 3 5 3 2 2 2" xfId="15745"/>
    <cellStyle name="Comma 8 3 5 3 2 3" xfId="11652"/>
    <cellStyle name="Comma 8 3 5 3 3" xfId="5514"/>
    <cellStyle name="Comma 8 3 5 3 3 2" xfId="13700"/>
    <cellStyle name="Comma 8 3 5 3 4" xfId="9607"/>
    <cellStyle name="Comma 8 3 5 4" xfId="2554"/>
    <cellStyle name="Comma 8 3 5 4 2" xfId="3458"/>
    <cellStyle name="Comma 8 3 5 4 2 2" xfId="7559"/>
    <cellStyle name="Comma 8 3 5 4 2 2 2" xfId="15743"/>
    <cellStyle name="Comma 8 3 5 4 2 3" xfId="11650"/>
    <cellStyle name="Comma 8 3 5 4 3" xfId="5512"/>
    <cellStyle name="Comma 8 3 5 4 3 2" xfId="13698"/>
    <cellStyle name="Comma 8 3 5 4 4" xfId="9605"/>
    <cellStyle name="Comma 8 3 5 5" xfId="2945"/>
    <cellStyle name="Comma 8 3 5 5 2" xfId="7046"/>
    <cellStyle name="Comma 8 3 5 5 2 2" xfId="15230"/>
    <cellStyle name="Comma 8 3 5 5 3" xfId="11137"/>
    <cellStyle name="Comma 8 3 5 6" xfId="4998"/>
    <cellStyle name="Comma 8 3 5 6 2" xfId="13185"/>
    <cellStyle name="Comma 8 3 5 7" xfId="9092"/>
    <cellStyle name="Comma 8 3 6" xfId="329"/>
    <cellStyle name="Comma 8 3 6 2" xfId="3461"/>
    <cellStyle name="Comma 8 3 6 2 2" xfId="7562"/>
    <cellStyle name="Comma 8 3 6 2 2 2" xfId="15746"/>
    <cellStyle name="Comma 8 3 6 2 3" xfId="11653"/>
    <cellStyle name="Comma 8 3 6 3" xfId="5515"/>
    <cellStyle name="Comma 8 3 6 3 2" xfId="13701"/>
    <cellStyle name="Comma 8 3 6 4" xfId="9608"/>
    <cellStyle name="Comma 8 3 7" xfId="330"/>
    <cellStyle name="Comma 8 3 7 2" xfId="3462"/>
    <cellStyle name="Comma 8 3 7 2 2" xfId="7563"/>
    <cellStyle name="Comma 8 3 7 2 2 2" xfId="15747"/>
    <cellStyle name="Comma 8 3 7 2 3" xfId="11654"/>
    <cellStyle name="Comma 8 3 7 3" xfId="5516"/>
    <cellStyle name="Comma 8 3 7 3 2" xfId="13702"/>
    <cellStyle name="Comma 8 3 7 4" xfId="9609"/>
    <cellStyle name="Comma 8 3 8" xfId="1555"/>
    <cellStyle name="Comma 8 3 8 2" xfId="4457"/>
    <cellStyle name="Comma 8 3 8 2 2" xfId="8558"/>
    <cellStyle name="Comma 8 3 8 2 2 2" xfId="16742"/>
    <cellStyle name="Comma 8 3 8 2 3" xfId="12649"/>
    <cellStyle name="Comma 8 3 8 3" xfId="6511"/>
    <cellStyle name="Comma 8 3 8 3 2" xfId="14697"/>
    <cellStyle name="Comma 8 3 8 4" xfId="10604"/>
    <cellStyle name="Comma 8 3 9" xfId="1556"/>
    <cellStyle name="Comma 8 3 9 2" xfId="4458"/>
    <cellStyle name="Comma 8 3 9 2 2" xfId="8559"/>
    <cellStyle name="Comma 8 3 9 2 2 2" xfId="16743"/>
    <cellStyle name="Comma 8 3 9 2 3" xfId="12650"/>
    <cellStyle name="Comma 8 3 9 3" xfId="6512"/>
    <cellStyle name="Comma 8 3 9 3 2" xfId="14698"/>
    <cellStyle name="Comma 8 3 9 4" xfId="10605"/>
    <cellStyle name="Comma 8 4" xfId="331"/>
    <cellStyle name="Comma 8 4 10" xfId="1557"/>
    <cellStyle name="Comma 8 4 10 2" xfId="4459"/>
    <cellStyle name="Comma 8 4 10 2 2" xfId="8560"/>
    <cellStyle name="Comma 8 4 10 2 2 2" xfId="16744"/>
    <cellStyle name="Comma 8 4 10 2 3" xfId="12651"/>
    <cellStyle name="Comma 8 4 10 3" xfId="6513"/>
    <cellStyle name="Comma 8 4 10 3 2" xfId="14699"/>
    <cellStyle name="Comma 8 4 10 4" xfId="10606"/>
    <cellStyle name="Comma 8 4 11" xfId="1558"/>
    <cellStyle name="Comma 8 4 11 2" xfId="4460"/>
    <cellStyle name="Comma 8 4 11 2 2" xfId="8561"/>
    <cellStyle name="Comma 8 4 11 2 2 2" xfId="16745"/>
    <cellStyle name="Comma 8 4 11 2 3" xfId="12652"/>
    <cellStyle name="Comma 8 4 11 3" xfId="6514"/>
    <cellStyle name="Comma 8 4 11 3 2" xfId="14700"/>
    <cellStyle name="Comma 8 4 11 4" xfId="10607"/>
    <cellStyle name="Comma 8 4 12" xfId="1559"/>
    <cellStyle name="Comma 8 4 12 2" xfId="4461"/>
    <cellStyle name="Comma 8 4 12 2 2" xfId="8562"/>
    <cellStyle name="Comma 8 4 12 2 2 2" xfId="16746"/>
    <cellStyle name="Comma 8 4 12 2 3" xfId="12653"/>
    <cellStyle name="Comma 8 4 12 3" xfId="6515"/>
    <cellStyle name="Comma 8 4 12 3 2" xfId="14701"/>
    <cellStyle name="Comma 8 4 12 4" xfId="10608"/>
    <cellStyle name="Comma 8 4 13" xfId="1560"/>
    <cellStyle name="Comma 8 4 13 2" xfId="4462"/>
    <cellStyle name="Comma 8 4 13 2 2" xfId="8563"/>
    <cellStyle name="Comma 8 4 13 2 2 2" xfId="16747"/>
    <cellStyle name="Comma 8 4 13 2 3" xfId="12654"/>
    <cellStyle name="Comma 8 4 13 3" xfId="6516"/>
    <cellStyle name="Comma 8 4 13 3 2" xfId="14702"/>
    <cellStyle name="Comma 8 4 13 4" xfId="10609"/>
    <cellStyle name="Comma 8 4 14" xfId="1561"/>
    <cellStyle name="Comma 8 4 14 2" xfId="4463"/>
    <cellStyle name="Comma 8 4 14 2 2" xfId="8564"/>
    <cellStyle name="Comma 8 4 14 2 2 2" xfId="16748"/>
    <cellStyle name="Comma 8 4 14 2 3" xfId="12655"/>
    <cellStyle name="Comma 8 4 14 3" xfId="6517"/>
    <cellStyle name="Comma 8 4 14 3 2" xfId="14703"/>
    <cellStyle name="Comma 8 4 14 4" xfId="10610"/>
    <cellStyle name="Comma 8 4 15" xfId="1562"/>
    <cellStyle name="Comma 8 4 15 2" xfId="4464"/>
    <cellStyle name="Comma 8 4 15 2 2" xfId="8565"/>
    <cellStyle name="Comma 8 4 15 2 2 2" xfId="16749"/>
    <cellStyle name="Comma 8 4 15 2 3" xfId="12656"/>
    <cellStyle name="Comma 8 4 15 3" xfId="6518"/>
    <cellStyle name="Comma 8 4 15 3 2" xfId="14704"/>
    <cellStyle name="Comma 8 4 15 4" xfId="10611"/>
    <cellStyle name="Comma 8 4 16" xfId="1563"/>
    <cellStyle name="Comma 8 4 16 2" xfId="4465"/>
    <cellStyle name="Comma 8 4 16 2 2" xfId="8566"/>
    <cellStyle name="Comma 8 4 16 2 2 2" xfId="16750"/>
    <cellStyle name="Comma 8 4 16 2 3" xfId="12657"/>
    <cellStyle name="Comma 8 4 16 3" xfId="6519"/>
    <cellStyle name="Comma 8 4 16 3 2" xfId="14705"/>
    <cellStyle name="Comma 8 4 16 4" xfId="10612"/>
    <cellStyle name="Comma 8 4 17" xfId="2555"/>
    <cellStyle name="Comma 8 4 17 2" xfId="3463"/>
    <cellStyle name="Comma 8 4 17 2 2" xfId="7564"/>
    <cellStyle name="Comma 8 4 17 2 2 2" xfId="15748"/>
    <cellStyle name="Comma 8 4 17 2 3" xfId="11655"/>
    <cellStyle name="Comma 8 4 17 3" xfId="5517"/>
    <cellStyle name="Comma 8 4 17 3 2" xfId="13703"/>
    <cellStyle name="Comma 8 4 17 4" xfId="9610"/>
    <cellStyle name="Comma 8 4 18" xfId="2946"/>
    <cellStyle name="Comma 8 4 18 2" xfId="7047"/>
    <cellStyle name="Comma 8 4 18 2 2" xfId="15231"/>
    <cellStyle name="Comma 8 4 18 3" xfId="11138"/>
    <cellStyle name="Comma 8 4 19" xfId="4999"/>
    <cellStyle name="Comma 8 4 19 2" xfId="13186"/>
    <cellStyle name="Comma 8 4 2" xfId="332"/>
    <cellStyle name="Comma 8 4 2 2" xfId="333"/>
    <cellStyle name="Comma 8 4 2 2 2" xfId="334"/>
    <cellStyle name="Comma 8 4 2 2 2 2" xfId="3466"/>
    <cellStyle name="Comma 8 4 2 2 2 2 2" xfId="7567"/>
    <cellStyle name="Comma 8 4 2 2 2 2 2 2" xfId="15751"/>
    <cellStyle name="Comma 8 4 2 2 2 2 3" xfId="11658"/>
    <cellStyle name="Comma 8 4 2 2 2 3" xfId="5520"/>
    <cellStyle name="Comma 8 4 2 2 2 3 2" xfId="13706"/>
    <cellStyle name="Comma 8 4 2 2 2 4" xfId="9613"/>
    <cellStyle name="Comma 8 4 2 2 3" xfId="335"/>
    <cellStyle name="Comma 8 4 2 2 3 2" xfId="3467"/>
    <cellStyle name="Comma 8 4 2 2 3 2 2" xfId="7568"/>
    <cellStyle name="Comma 8 4 2 2 3 2 2 2" xfId="15752"/>
    <cellStyle name="Comma 8 4 2 2 3 2 3" xfId="11659"/>
    <cellStyle name="Comma 8 4 2 2 3 3" xfId="5521"/>
    <cellStyle name="Comma 8 4 2 2 3 3 2" xfId="13707"/>
    <cellStyle name="Comma 8 4 2 2 3 4" xfId="9614"/>
    <cellStyle name="Comma 8 4 2 2 4" xfId="2557"/>
    <cellStyle name="Comma 8 4 2 2 4 2" xfId="3465"/>
    <cellStyle name="Comma 8 4 2 2 4 2 2" xfId="7566"/>
    <cellStyle name="Comma 8 4 2 2 4 2 2 2" xfId="15750"/>
    <cellStyle name="Comma 8 4 2 2 4 2 3" xfId="11657"/>
    <cellStyle name="Comma 8 4 2 2 4 3" xfId="5519"/>
    <cellStyle name="Comma 8 4 2 2 4 3 2" xfId="13705"/>
    <cellStyle name="Comma 8 4 2 2 4 4" xfId="9612"/>
    <cellStyle name="Comma 8 4 2 2 5" xfId="2948"/>
    <cellStyle name="Comma 8 4 2 2 5 2" xfId="7049"/>
    <cellStyle name="Comma 8 4 2 2 5 2 2" xfId="15233"/>
    <cellStyle name="Comma 8 4 2 2 5 3" xfId="11140"/>
    <cellStyle name="Comma 8 4 2 2 6" xfId="5001"/>
    <cellStyle name="Comma 8 4 2 2 6 2" xfId="13188"/>
    <cellStyle name="Comma 8 4 2 2 7" xfId="9095"/>
    <cellStyle name="Comma 8 4 2 3" xfId="336"/>
    <cellStyle name="Comma 8 4 2 3 2" xfId="3468"/>
    <cellStyle name="Comma 8 4 2 3 2 2" xfId="7569"/>
    <cellStyle name="Comma 8 4 2 3 2 2 2" xfId="15753"/>
    <cellStyle name="Comma 8 4 2 3 2 3" xfId="11660"/>
    <cellStyle name="Comma 8 4 2 3 3" xfId="5522"/>
    <cellStyle name="Comma 8 4 2 3 3 2" xfId="13708"/>
    <cellStyle name="Comma 8 4 2 3 4" xfId="9615"/>
    <cellStyle name="Comma 8 4 2 4" xfId="337"/>
    <cellStyle name="Comma 8 4 2 4 2" xfId="3469"/>
    <cellStyle name="Comma 8 4 2 4 2 2" xfId="7570"/>
    <cellStyle name="Comma 8 4 2 4 2 2 2" xfId="15754"/>
    <cellStyle name="Comma 8 4 2 4 2 3" xfId="11661"/>
    <cellStyle name="Comma 8 4 2 4 3" xfId="5523"/>
    <cellStyle name="Comma 8 4 2 4 3 2" xfId="13709"/>
    <cellStyle name="Comma 8 4 2 4 4" xfId="9616"/>
    <cellStyle name="Comma 8 4 2 5" xfId="2556"/>
    <cellStyle name="Comma 8 4 2 5 2" xfId="3464"/>
    <cellStyle name="Comma 8 4 2 5 2 2" xfId="7565"/>
    <cellStyle name="Comma 8 4 2 5 2 2 2" xfId="15749"/>
    <cellStyle name="Comma 8 4 2 5 2 3" xfId="11656"/>
    <cellStyle name="Comma 8 4 2 5 3" xfId="5518"/>
    <cellStyle name="Comma 8 4 2 5 3 2" xfId="13704"/>
    <cellStyle name="Comma 8 4 2 5 4" xfId="9611"/>
    <cellStyle name="Comma 8 4 2 6" xfId="2947"/>
    <cellStyle name="Comma 8 4 2 6 2" xfId="7048"/>
    <cellStyle name="Comma 8 4 2 6 2 2" xfId="15232"/>
    <cellStyle name="Comma 8 4 2 6 3" xfId="11139"/>
    <cellStyle name="Comma 8 4 2 7" xfId="5000"/>
    <cellStyle name="Comma 8 4 2 7 2" xfId="13187"/>
    <cellStyle name="Comma 8 4 2 8" xfId="9094"/>
    <cellStyle name="Comma 8 4 20" xfId="9093"/>
    <cellStyle name="Comma 8 4 3" xfId="338"/>
    <cellStyle name="Comma 8 4 3 2" xfId="339"/>
    <cellStyle name="Comma 8 4 3 2 2" xfId="3471"/>
    <cellStyle name="Comma 8 4 3 2 2 2" xfId="7572"/>
    <cellStyle name="Comma 8 4 3 2 2 2 2" xfId="15756"/>
    <cellStyle name="Comma 8 4 3 2 2 3" xfId="11663"/>
    <cellStyle name="Comma 8 4 3 2 3" xfId="5525"/>
    <cellStyle name="Comma 8 4 3 2 3 2" xfId="13711"/>
    <cellStyle name="Comma 8 4 3 2 4" xfId="9618"/>
    <cellStyle name="Comma 8 4 3 3" xfId="340"/>
    <cellStyle name="Comma 8 4 3 3 2" xfId="3472"/>
    <cellStyle name="Comma 8 4 3 3 2 2" xfId="7573"/>
    <cellStyle name="Comma 8 4 3 3 2 2 2" xfId="15757"/>
    <cellStyle name="Comma 8 4 3 3 2 3" xfId="11664"/>
    <cellStyle name="Comma 8 4 3 3 3" xfId="5526"/>
    <cellStyle name="Comma 8 4 3 3 3 2" xfId="13712"/>
    <cellStyle name="Comma 8 4 3 3 4" xfId="9619"/>
    <cellStyle name="Comma 8 4 3 4" xfId="2558"/>
    <cellStyle name="Comma 8 4 3 4 2" xfId="3470"/>
    <cellStyle name="Comma 8 4 3 4 2 2" xfId="7571"/>
    <cellStyle name="Comma 8 4 3 4 2 2 2" xfId="15755"/>
    <cellStyle name="Comma 8 4 3 4 2 3" xfId="11662"/>
    <cellStyle name="Comma 8 4 3 4 3" xfId="5524"/>
    <cellStyle name="Comma 8 4 3 4 3 2" xfId="13710"/>
    <cellStyle name="Comma 8 4 3 4 4" xfId="9617"/>
    <cellStyle name="Comma 8 4 3 5" xfId="2949"/>
    <cellStyle name="Comma 8 4 3 5 2" xfId="7050"/>
    <cellStyle name="Comma 8 4 3 5 2 2" xfId="15234"/>
    <cellStyle name="Comma 8 4 3 5 3" xfId="11141"/>
    <cellStyle name="Comma 8 4 3 6" xfId="5002"/>
    <cellStyle name="Comma 8 4 3 6 2" xfId="13189"/>
    <cellStyle name="Comma 8 4 3 7" xfId="9096"/>
    <cellStyle name="Comma 8 4 4" xfId="341"/>
    <cellStyle name="Comma 8 4 4 2" xfId="342"/>
    <cellStyle name="Comma 8 4 4 2 2" xfId="3474"/>
    <cellStyle name="Comma 8 4 4 2 2 2" xfId="7575"/>
    <cellStyle name="Comma 8 4 4 2 2 2 2" xfId="15759"/>
    <cellStyle name="Comma 8 4 4 2 2 3" xfId="11666"/>
    <cellStyle name="Comma 8 4 4 2 3" xfId="5528"/>
    <cellStyle name="Comma 8 4 4 2 3 2" xfId="13714"/>
    <cellStyle name="Comma 8 4 4 2 4" xfId="9621"/>
    <cellStyle name="Comma 8 4 4 3" xfId="343"/>
    <cellStyle name="Comma 8 4 4 3 2" xfId="3475"/>
    <cellStyle name="Comma 8 4 4 3 2 2" xfId="7576"/>
    <cellStyle name="Comma 8 4 4 3 2 2 2" xfId="15760"/>
    <cellStyle name="Comma 8 4 4 3 2 3" xfId="11667"/>
    <cellStyle name="Comma 8 4 4 3 3" xfId="5529"/>
    <cellStyle name="Comma 8 4 4 3 3 2" xfId="13715"/>
    <cellStyle name="Comma 8 4 4 3 4" xfId="9622"/>
    <cellStyle name="Comma 8 4 4 4" xfId="2559"/>
    <cellStyle name="Comma 8 4 4 4 2" xfId="3473"/>
    <cellStyle name="Comma 8 4 4 4 2 2" xfId="7574"/>
    <cellStyle name="Comma 8 4 4 4 2 2 2" xfId="15758"/>
    <cellStyle name="Comma 8 4 4 4 2 3" xfId="11665"/>
    <cellStyle name="Comma 8 4 4 4 3" xfId="5527"/>
    <cellStyle name="Comma 8 4 4 4 3 2" xfId="13713"/>
    <cellStyle name="Comma 8 4 4 4 4" xfId="9620"/>
    <cellStyle name="Comma 8 4 4 5" xfId="2950"/>
    <cellStyle name="Comma 8 4 4 5 2" xfId="7051"/>
    <cellStyle name="Comma 8 4 4 5 2 2" xfId="15235"/>
    <cellStyle name="Comma 8 4 4 5 3" xfId="11142"/>
    <cellStyle name="Comma 8 4 4 6" xfId="5003"/>
    <cellStyle name="Comma 8 4 4 6 2" xfId="13190"/>
    <cellStyle name="Comma 8 4 4 7" xfId="9097"/>
    <cellStyle name="Comma 8 4 5" xfId="344"/>
    <cellStyle name="Comma 8 4 5 2" xfId="345"/>
    <cellStyle name="Comma 8 4 5 2 2" xfId="3477"/>
    <cellStyle name="Comma 8 4 5 2 2 2" xfId="7578"/>
    <cellStyle name="Comma 8 4 5 2 2 2 2" xfId="15762"/>
    <cellStyle name="Comma 8 4 5 2 2 3" xfId="11669"/>
    <cellStyle name="Comma 8 4 5 2 3" xfId="5531"/>
    <cellStyle name="Comma 8 4 5 2 3 2" xfId="13717"/>
    <cellStyle name="Comma 8 4 5 2 4" xfId="9624"/>
    <cellStyle name="Comma 8 4 5 3" xfId="346"/>
    <cellStyle name="Comma 8 4 5 3 2" xfId="3478"/>
    <cellStyle name="Comma 8 4 5 3 2 2" xfId="7579"/>
    <cellStyle name="Comma 8 4 5 3 2 2 2" xfId="15763"/>
    <cellStyle name="Comma 8 4 5 3 2 3" xfId="11670"/>
    <cellStyle name="Comma 8 4 5 3 3" xfId="5532"/>
    <cellStyle name="Comma 8 4 5 3 3 2" xfId="13718"/>
    <cellStyle name="Comma 8 4 5 3 4" xfId="9625"/>
    <cellStyle name="Comma 8 4 5 4" xfId="2560"/>
    <cellStyle name="Comma 8 4 5 4 2" xfId="3476"/>
    <cellStyle name="Comma 8 4 5 4 2 2" xfId="7577"/>
    <cellStyle name="Comma 8 4 5 4 2 2 2" xfId="15761"/>
    <cellStyle name="Comma 8 4 5 4 2 3" xfId="11668"/>
    <cellStyle name="Comma 8 4 5 4 3" xfId="5530"/>
    <cellStyle name="Comma 8 4 5 4 3 2" xfId="13716"/>
    <cellStyle name="Comma 8 4 5 4 4" xfId="9623"/>
    <cellStyle name="Comma 8 4 5 5" xfId="2951"/>
    <cellStyle name="Comma 8 4 5 5 2" xfId="7052"/>
    <cellStyle name="Comma 8 4 5 5 2 2" xfId="15236"/>
    <cellStyle name="Comma 8 4 5 5 3" xfId="11143"/>
    <cellStyle name="Comma 8 4 5 6" xfId="5004"/>
    <cellStyle name="Comma 8 4 5 6 2" xfId="13191"/>
    <cellStyle name="Comma 8 4 5 7" xfId="9098"/>
    <cellStyle name="Comma 8 4 6" xfId="347"/>
    <cellStyle name="Comma 8 4 6 2" xfId="3479"/>
    <cellStyle name="Comma 8 4 6 2 2" xfId="7580"/>
    <cellStyle name="Comma 8 4 6 2 2 2" xfId="15764"/>
    <cellStyle name="Comma 8 4 6 2 3" xfId="11671"/>
    <cellStyle name="Comma 8 4 6 3" xfId="5533"/>
    <cellStyle name="Comma 8 4 6 3 2" xfId="13719"/>
    <cellStyle name="Comma 8 4 6 4" xfId="9626"/>
    <cellStyle name="Comma 8 4 7" xfId="348"/>
    <cellStyle name="Comma 8 4 7 2" xfId="3480"/>
    <cellStyle name="Comma 8 4 7 2 2" xfId="7581"/>
    <cellStyle name="Comma 8 4 7 2 2 2" xfId="15765"/>
    <cellStyle name="Comma 8 4 7 2 3" xfId="11672"/>
    <cellStyle name="Comma 8 4 7 3" xfId="5534"/>
    <cellStyle name="Comma 8 4 7 3 2" xfId="13720"/>
    <cellStyle name="Comma 8 4 7 4" xfId="9627"/>
    <cellStyle name="Comma 8 4 8" xfId="1564"/>
    <cellStyle name="Comma 8 4 8 2" xfId="4466"/>
    <cellStyle name="Comma 8 4 8 2 2" xfId="8567"/>
    <cellStyle name="Comma 8 4 8 2 2 2" xfId="16751"/>
    <cellStyle name="Comma 8 4 8 2 3" xfId="12658"/>
    <cellStyle name="Comma 8 4 8 3" xfId="6520"/>
    <cellStyle name="Comma 8 4 8 3 2" xfId="14706"/>
    <cellStyle name="Comma 8 4 8 4" xfId="10613"/>
    <cellStyle name="Comma 8 4 9" xfId="1565"/>
    <cellStyle name="Comma 8 4 9 2" xfId="4467"/>
    <cellStyle name="Comma 8 4 9 2 2" xfId="8568"/>
    <cellStyle name="Comma 8 4 9 2 2 2" xfId="16752"/>
    <cellStyle name="Comma 8 4 9 2 3" xfId="12659"/>
    <cellStyle name="Comma 8 4 9 3" xfId="6521"/>
    <cellStyle name="Comma 8 4 9 3 2" xfId="14707"/>
    <cellStyle name="Comma 8 4 9 4" xfId="10614"/>
    <cellStyle name="Comma 8 5" xfId="349"/>
    <cellStyle name="Comma 8 5 2" xfId="350"/>
    <cellStyle name="Comma 8 5 2 2" xfId="351"/>
    <cellStyle name="Comma 8 5 2 2 2" xfId="3483"/>
    <cellStyle name="Comma 8 5 2 2 2 2" xfId="7584"/>
    <cellStyle name="Comma 8 5 2 2 2 2 2" xfId="15768"/>
    <cellStyle name="Comma 8 5 2 2 2 3" xfId="11675"/>
    <cellStyle name="Comma 8 5 2 2 3" xfId="5537"/>
    <cellStyle name="Comma 8 5 2 2 3 2" xfId="13723"/>
    <cellStyle name="Comma 8 5 2 2 4" xfId="9630"/>
    <cellStyle name="Comma 8 5 2 3" xfId="352"/>
    <cellStyle name="Comma 8 5 2 3 2" xfId="3484"/>
    <cellStyle name="Comma 8 5 2 3 2 2" xfId="7585"/>
    <cellStyle name="Comma 8 5 2 3 2 2 2" xfId="15769"/>
    <cellStyle name="Comma 8 5 2 3 2 3" xfId="11676"/>
    <cellStyle name="Comma 8 5 2 3 3" xfId="5538"/>
    <cellStyle name="Comma 8 5 2 3 3 2" xfId="13724"/>
    <cellStyle name="Comma 8 5 2 3 4" xfId="9631"/>
    <cellStyle name="Comma 8 5 2 4" xfId="2562"/>
    <cellStyle name="Comma 8 5 2 4 2" xfId="3482"/>
    <cellStyle name="Comma 8 5 2 4 2 2" xfId="7583"/>
    <cellStyle name="Comma 8 5 2 4 2 2 2" xfId="15767"/>
    <cellStyle name="Comma 8 5 2 4 2 3" xfId="11674"/>
    <cellStyle name="Comma 8 5 2 4 3" xfId="5536"/>
    <cellStyle name="Comma 8 5 2 4 3 2" xfId="13722"/>
    <cellStyle name="Comma 8 5 2 4 4" xfId="9629"/>
    <cellStyle name="Comma 8 5 2 5" xfId="2953"/>
    <cellStyle name="Comma 8 5 2 5 2" xfId="7054"/>
    <cellStyle name="Comma 8 5 2 5 2 2" xfId="15238"/>
    <cellStyle name="Comma 8 5 2 5 3" xfId="11145"/>
    <cellStyle name="Comma 8 5 2 6" xfId="5006"/>
    <cellStyle name="Comma 8 5 2 6 2" xfId="13193"/>
    <cellStyle name="Comma 8 5 2 7" xfId="9100"/>
    <cellStyle name="Comma 8 5 3" xfId="353"/>
    <cellStyle name="Comma 8 5 3 2" xfId="3485"/>
    <cellStyle name="Comma 8 5 3 2 2" xfId="7586"/>
    <cellStyle name="Comma 8 5 3 2 2 2" xfId="15770"/>
    <cellStyle name="Comma 8 5 3 2 3" xfId="11677"/>
    <cellStyle name="Comma 8 5 3 3" xfId="5539"/>
    <cellStyle name="Comma 8 5 3 3 2" xfId="13725"/>
    <cellStyle name="Comma 8 5 3 4" xfId="9632"/>
    <cellStyle name="Comma 8 5 4" xfId="354"/>
    <cellStyle name="Comma 8 5 4 2" xfId="3486"/>
    <cellStyle name="Comma 8 5 4 2 2" xfId="7587"/>
    <cellStyle name="Comma 8 5 4 2 2 2" xfId="15771"/>
    <cellStyle name="Comma 8 5 4 2 3" xfId="11678"/>
    <cellStyle name="Comma 8 5 4 3" xfId="5540"/>
    <cellStyle name="Comma 8 5 4 3 2" xfId="13726"/>
    <cellStyle name="Comma 8 5 4 4" xfId="9633"/>
    <cellStyle name="Comma 8 5 5" xfId="2561"/>
    <cellStyle name="Comma 8 5 5 2" xfId="3481"/>
    <cellStyle name="Comma 8 5 5 2 2" xfId="7582"/>
    <cellStyle name="Comma 8 5 5 2 2 2" xfId="15766"/>
    <cellStyle name="Comma 8 5 5 2 3" xfId="11673"/>
    <cellStyle name="Comma 8 5 5 3" xfId="5535"/>
    <cellStyle name="Comma 8 5 5 3 2" xfId="13721"/>
    <cellStyle name="Comma 8 5 5 4" xfId="9628"/>
    <cellStyle name="Comma 8 5 6" xfId="2952"/>
    <cellStyle name="Comma 8 5 6 2" xfId="7053"/>
    <cellStyle name="Comma 8 5 6 2 2" xfId="15237"/>
    <cellStyle name="Comma 8 5 6 3" xfId="11144"/>
    <cellStyle name="Comma 8 5 7" xfId="5005"/>
    <cellStyle name="Comma 8 5 7 2" xfId="13192"/>
    <cellStyle name="Comma 8 5 8" xfId="9099"/>
    <cellStyle name="Comma 8 6" xfId="355"/>
    <cellStyle name="Comma 8 6 2" xfId="356"/>
    <cellStyle name="Comma 8 6 2 2" xfId="3488"/>
    <cellStyle name="Comma 8 6 2 2 2" xfId="7589"/>
    <cellStyle name="Comma 8 6 2 2 2 2" xfId="15773"/>
    <cellStyle name="Comma 8 6 2 2 3" xfId="11680"/>
    <cellStyle name="Comma 8 6 2 3" xfId="5542"/>
    <cellStyle name="Comma 8 6 2 3 2" xfId="13728"/>
    <cellStyle name="Comma 8 6 2 4" xfId="9635"/>
    <cellStyle name="Comma 8 6 3" xfId="357"/>
    <cellStyle name="Comma 8 6 3 2" xfId="3489"/>
    <cellStyle name="Comma 8 6 3 2 2" xfId="7590"/>
    <cellStyle name="Comma 8 6 3 2 2 2" xfId="15774"/>
    <cellStyle name="Comma 8 6 3 2 3" xfId="11681"/>
    <cellStyle name="Comma 8 6 3 3" xfId="5543"/>
    <cellStyle name="Comma 8 6 3 3 2" xfId="13729"/>
    <cellStyle name="Comma 8 6 3 4" xfId="9636"/>
    <cellStyle name="Comma 8 6 4" xfId="2563"/>
    <cellStyle name="Comma 8 6 4 2" xfId="3487"/>
    <cellStyle name="Comma 8 6 4 2 2" xfId="7588"/>
    <cellStyle name="Comma 8 6 4 2 2 2" xfId="15772"/>
    <cellStyle name="Comma 8 6 4 2 3" xfId="11679"/>
    <cellStyle name="Comma 8 6 4 3" xfId="5541"/>
    <cellStyle name="Comma 8 6 4 3 2" xfId="13727"/>
    <cellStyle name="Comma 8 6 4 4" xfId="9634"/>
    <cellStyle name="Comma 8 6 5" xfId="2954"/>
    <cellStyle name="Comma 8 6 5 2" xfId="7055"/>
    <cellStyle name="Comma 8 6 5 2 2" xfId="15239"/>
    <cellStyle name="Comma 8 6 5 3" xfId="11146"/>
    <cellStyle name="Comma 8 6 6" xfId="5007"/>
    <cellStyle name="Comma 8 6 6 2" xfId="13194"/>
    <cellStyle name="Comma 8 6 7" xfId="9101"/>
    <cellStyle name="Comma 8 7" xfId="358"/>
    <cellStyle name="Comma 8 7 2" xfId="359"/>
    <cellStyle name="Comma 8 7 2 2" xfId="3491"/>
    <cellStyle name="Comma 8 7 2 2 2" xfId="7592"/>
    <cellStyle name="Comma 8 7 2 2 2 2" xfId="15776"/>
    <cellStyle name="Comma 8 7 2 2 3" xfId="11683"/>
    <cellStyle name="Comma 8 7 2 3" xfId="5545"/>
    <cellStyle name="Comma 8 7 2 3 2" xfId="13731"/>
    <cellStyle name="Comma 8 7 2 4" xfId="9638"/>
    <cellStyle name="Comma 8 7 3" xfId="360"/>
    <cellStyle name="Comma 8 7 3 2" xfId="3492"/>
    <cellStyle name="Comma 8 7 3 2 2" xfId="7593"/>
    <cellStyle name="Comma 8 7 3 2 2 2" xfId="15777"/>
    <cellStyle name="Comma 8 7 3 2 3" xfId="11684"/>
    <cellStyle name="Comma 8 7 3 3" xfId="5546"/>
    <cellStyle name="Comma 8 7 3 3 2" xfId="13732"/>
    <cellStyle name="Comma 8 7 3 4" xfId="9639"/>
    <cellStyle name="Comma 8 7 4" xfId="2564"/>
    <cellStyle name="Comma 8 7 4 2" xfId="3490"/>
    <cellStyle name="Comma 8 7 4 2 2" xfId="7591"/>
    <cellStyle name="Comma 8 7 4 2 2 2" xfId="15775"/>
    <cellStyle name="Comma 8 7 4 2 3" xfId="11682"/>
    <cellStyle name="Comma 8 7 4 3" xfId="5544"/>
    <cellStyle name="Comma 8 7 4 3 2" xfId="13730"/>
    <cellStyle name="Comma 8 7 4 4" xfId="9637"/>
    <cellStyle name="Comma 8 7 5" xfId="2955"/>
    <cellStyle name="Comma 8 7 5 2" xfId="7056"/>
    <cellStyle name="Comma 8 7 5 2 2" xfId="15240"/>
    <cellStyle name="Comma 8 7 5 3" xfId="11147"/>
    <cellStyle name="Comma 8 7 6" xfId="5008"/>
    <cellStyle name="Comma 8 7 6 2" xfId="13195"/>
    <cellStyle name="Comma 8 7 7" xfId="9102"/>
    <cellStyle name="Comma 8 8" xfId="361"/>
    <cellStyle name="Comma 8 8 2" xfId="362"/>
    <cellStyle name="Comma 8 8 2 2" xfId="3494"/>
    <cellStyle name="Comma 8 8 2 2 2" xfId="7595"/>
    <cellStyle name="Comma 8 8 2 2 2 2" xfId="15779"/>
    <cellStyle name="Comma 8 8 2 2 3" xfId="11686"/>
    <cellStyle name="Comma 8 8 2 3" xfId="5548"/>
    <cellStyle name="Comma 8 8 2 3 2" xfId="13734"/>
    <cellStyle name="Comma 8 8 2 4" xfId="9641"/>
    <cellStyle name="Comma 8 8 3" xfId="363"/>
    <cellStyle name="Comma 8 8 3 2" xfId="3495"/>
    <cellStyle name="Comma 8 8 3 2 2" xfId="7596"/>
    <cellStyle name="Comma 8 8 3 2 2 2" xfId="15780"/>
    <cellStyle name="Comma 8 8 3 2 3" xfId="11687"/>
    <cellStyle name="Comma 8 8 3 3" xfId="5549"/>
    <cellStyle name="Comma 8 8 3 3 2" xfId="13735"/>
    <cellStyle name="Comma 8 8 3 4" xfId="9642"/>
    <cellStyle name="Comma 8 8 4" xfId="2565"/>
    <cellStyle name="Comma 8 8 4 2" xfId="3493"/>
    <cellStyle name="Comma 8 8 4 2 2" xfId="7594"/>
    <cellStyle name="Comma 8 8 4 2 2 2" xfId="15778"/>
    <cellStyle name="Comma 8 8 4 2 3" xfId="11685"/>
    <cellStyle name="Comma 8 8 4 3" xfId="5547"/>
    <cellStyle name="Comma 8 8 4 3 2" xfId="13733"/>
    <cellStyle name="Comma 8 8 4 4" xfId="9640"/>
    <cellStyle name="Comma 8 8 5" xfId="2956"/>
    <cellStyle name="Comma 8 8 5 2" xfId="7057"/>
    <cellStyle name="Comma 8 8 5 2 2" xfId="15241"/>
    <cellStyle name="Comma 8 8 5 3" xfId="11148"/>
    <cellStyle name="Comma 8 8 6" xfId="5009"/>
    <cellStyle name="Comma 8 8 6 2" xfId="13196"/>
    <cellStyle name="Comma 8 8 7" xfId="9103"/>
    <cellStyle name="Comma 8 9" xfId="364"/>
    <cellStyle name="Comma 8 9 2" xfId="2109"/>
    <cellStyle name="Comma 8 9 3" xfId="3496"/>
    <cellStyle name="Comma 8 9 3 2" xfId="7597"/>
    <cellStyle name="Comma 8 9 3 2 2" xfId="15781"/>
    <cellStyle name="Comma 8 9 3 3" xfId="11688"/>
    <cellStyle name="Comma 8 9 4" xfId="5550"/>
    <cellStyle name="Comma 8 9 4 2" xfId="13736"/>
    <cellStyle name="Comma 8 9 5" xfId="9643"/>
    <cellStyle name="Comma 9" xfId="365"/>
    <cellStyle name="Comma 9 2" xfId="2110"/>
    <cellStyle name="Currency" xfId="2" builtinId="4"/>
    <cellStyle name="Currency 2" xfId="2855"/>
    <cellStyle name="Currency 2 2" xfId="4902"/>
    <cellStyle name="Currency 2 2 2" xfId="9003"/>
    <cellStyle name="Currency 2 2 2 2" xfId="17187"/>
    <cellStyle name="Currency 2 2 3" xfId="13094"/>
    <cellStyle name="Currency 2 3" xfId="6956"/>
    <cellStyle name="Currency 2 3 2" xfId="15142"/>
    <cellStyle name="Currency 2 4" xfId="11049"/>
    <cellStyle name="Currency 3" xfId="2480"/>
    <cellStyle name="Currency 3 2" xfId="17411"/>
    <cellStyle name="Currency 4" xfId="2856"/>
    <cellStyle name="Currency 4 2" xfId="17413"/>
    <cellStyle name="Currency 5" xfId="4911"/>
    <cellStyle name="Currency 5 2" xfId="13099"/>
    <cellStyle name="Currency 6" xfId="9004"/>
    <cellStyle name="Currency 7" xfId="4908"/>
    <cellStyle name="Explanatory Text" xfId="18" builtinId="53" hidden="1"/>
    <cellStyle name="Explanatory Text" xfId="2014" builtinId="53" hidden="1" customBuiltin="1"/>
    <cellStyle name="Explanatory Text" xfId="17435" builtinId="53" hidden="1" customBuiltin="1"/>
    <cellStyle name="Explanatory Text" xfId="18903" builtinId="53" hidden="1" customBuiltin="1"/>
    <cellStyle name="Explanatory Text" xfId="18920" builtinId="53" hidden="1" customBuiltin="1"/>
    <cellStyle name="Explanatory Text 2" xfId="366"/>
    <cellStyle name="Good" xfId="8" builtinId="26" hidden="1"/>
    <cellStyle name="Good" xfId="2004" builtinId="26" hidden="1" customBuiltin="1"/>
    <cellStyle name="Good" xfId="17425" builtinId="26" hidden="1" customBuiltin="1"/>
    <cellStyle name="Good" xfId="18893" builtinId="26" hidden="1" customBuiltin="1"/>
    <cellStyle name="Good" xfId="18910" builtinId="26" hidden="1" customBuiltin="1"/>
    <cellStyle name="Good 2" xfId="367"/>
    <cellStyle name="Heading 1" xfId="4" builtinId="16" hidden="1"/>
    <cellStyle name="Heading 1" xfId="2000" builtinId="16" hidden="1" customBuiltin="1"/>
    <cellStyle name="Heading 1" xfId="17421" builtinId="16" hidden="1" customBuiltin="1"/>
    <cellStyle name="Heading 1" xfId="18889" builtinId="16" hidden="1" customBuiltin="1"/>
    <cellStyle name="Heading 1" xfId="18906" builtinId="16" hidden="1" customBuiltin="1"/>
    <cellStyle name="Heading 1 2" xfId="368"/>
    <cellStyle name="Heading 2" xfId="5" builtinId="17" hidden="1"/>
    <cellStyle name="Heading 2" xfId="2001" builtinId="17" hidden="1" customBuiltin="1"/>
    <cellStyle name="Heading 2" xfId="17422" builtinId="17" hidden="1" customBuiltin="1"/>
    <cellStyle name="Heading 2" xfId="18890" builtinId="17" hidden="1" customBuiltin="1"/>
    <cellStyle name="Heading 2" xfId="18907" builtinId="17" hidden="1" customBuiltin="1"/>
    <cellStyle name="Heading 2 2" xfId="369"/>
    <cellStyle name="Heading 3" xfId="6" builtinId="18" hidden="1"/>
    <cellStyle name="Heading 3" xfId="2002" builtinId="18" hidden="1" customBuiltin="1"/>
    <cellStyle name="Heading 3" xfId="17423" builtinId="18" hidden="1" customBuiltin="1"/>
    <cellStyle name="Heading 3" xfId="18891" builtinId="18" hidden="1" customBuiltin="1"/>
    <cellStyle name="Heading 3" xfId="18908" builtinId="18" hidden="1" customBuiltin="1"/>
    <cellStyle name="Heading 3 2" xfId="370"/>
    <cellStyle name="Heading 4" xfId="7" builtinId="19" hidden="1"/>
    <cellStyle name="Heading 4" xfId="2003" builtinId="19" hidden="1" customBuiltin="1"/>
    <cellStyle name="Heading 4" xfId="17424" builtinId="19" hidden="1" customBuiltin="1"/>
    <cellStyle name="Heading 4" xfId="18892" builtinId="19" hidden="1" customBuiltin="1"/>
    <cellStyle name="Heading 4" xfId="18909" builtinId="19" hidden="1" customBuiltin="1"/>
    <cellStyle name="Heading 4 2" xfId="371"/>
    <cellStyle name="Hyperlink" xfId="18926" builtinId="8"/>
    <cellStyle name="Hyperlink 2" xfId="372"/>
    <cellStyle name="Hyperlink 2 2" xfId="373"/>
    <cellStyle name="Hyperlink 2 2 2" xfId="2112"/>
    <cellStyle name="Hyperlink 2 2 2 2" xfId="2113"/>
    <cellStyle name="Hyperlink 2 2 3" xfId="2114"/>
    <cellStyle name="Hyperlink 2 2 4" xfId="2115"/>
    <cellStyle name="Hyperlink 2 3" xfId="2116"/>
    <cellStyle name="Hyperlink 2 3 2" xfId="2117"/>
    <cellStyle name="Hyperlink 2 4" xfId="2118"/>
    <cellStyle name="Hyperlink 2 5" xfId="2111"/>
    <cellStyle name="Hyperlink 3" xfId="374"/>
    <cellStyle name="Hyperlink 3 2" xfId="2119"/>
    <cellStyle name="Hyperlink 4" xfId="375"/>
    <cellStyle name="Hyperlink 4 2" xfId="2120"/>
    <cellStyle name="Hyperlink 5" xfId="18882"/>
    <cellStyle name="Hyperlink 6" xfId="18923"/>
    <cellStyle name="Hyperlink_UBS Index Calendar template (DUMMY)" xfId="2029"/>
    <cellStyle name="Input" xfId="11" builtinId="20" hidden="1"/>
    <cellStyle name="Input" xfId="2007" builtinId="20" hidden="1" customBuiltin="1"/>
    <cellStyle name="Input" xfId="17428" builtinId="20" hidden="1" customBuiltin="1"/>
    <cellStyle name="Input" xfId="18896" builtinId="20" hidden="1" customBuiltin="1"/>
    <cellStyle name="Input" xfId="18913" builtinId="20" hidden="1" customBuiltin="1"/>
    <cellStyle name="Input 2" xfId="376"/>
    <cellStyle name="Input 2 10" xfId="2298"/>
    <cellStyle name="Input 2 10 2" xfId="17211"/>
    <cellStyle name="Input 2 10 2 2" xfId="17380"/>
    <cellStyle name="Input 2 10 2 2 2" xfId="18859"/>
    <cellStyle name="Input 2 10 2 3" xfId="17625"/>
    <cellStyle name="Input 2 10 3" xfId="17948"/>
    <cellStyle name="Input 2 10 4" xfId="17949"/>
    <cellStyle name="Input 2 10 5" xfId="17950"/>
    <cellStyle name="Input 2 10 6" xfId="17708"/>
    <cellStyle name="Input 2 11" xfId="17291"/>
    <cellStyle name="Input 2 11 2" xfId="17361"/>
    <cellStyle name="Input 2 11 2 2" xfId="17548"/>
    <cellStyle name="Input 2 11 3" xfId="17454"/>
    <cellStyle name="Input 2 12" xfId="17951"/>
    <cellStyle name="Input 2 13" xfId="17952"/>
    <cellStyle name="Input 2 14" xfId="17953"/>
    <cellStyle name="Input 2 15" xfId="17592"/>
    <cellStyle name="Input 2 2" xfId="2023"/>
    <cellStyle name="Input 2 2 2" xfId="2211"/>
    <cellStyle name="Input 2 2 2 2" xfId="2297"/>
    <cellStyle name="Input 2 2 2 2 2" xfId="2426"/>
    <cellStyle name="Input 2 2 2 2 2 2" xfId="17954"/>
    <cellStyle name="Input 2 2 2 2 2 3" xfId="17955"/>
    <cellStyle name="Input 2 2 2 2 2 4" xfId="17956"/>
    <cellStyle name="Input 2 2 2 2 2 5" xfId="17957"/>
    <cellStyle name="Input 2 2 2 2 2 6" xfId="17710"/>
    <cellStyle name="Input 2 2 2 2 3" xfId="17958"/>
    <cellStyle name="Input 2 2 2 2 4" xfId="17959"/>
    <cellStyle name="Input 2 2 2 2 5" xfId="17960"/>
    <cellStyle name="Input 2 2 2 2 6" xfId="17961"/>
    <cellStyle name="Input 2 2 2 2 7" xfId="17610"/>
    <cellStyle name="Input 2 2 2 3" xfId="2347"/>
    <cellStyle name="Input 2 2 2 3 2" xfId="17252"/>
    <cellStyle name="Input 2 2 2 3 2 2" xfId="17397"/>
    <cellStyle name="Input 2 2 2 3 2 2 2" xfId="17724"/>
    <cellStyle name="Input 2 2 2 3 2 3" xfId="17709"/>
    <cellStyle name="Input 2 2 2 3 3" xfId="17962"/>
    <cellStyle name="Input 2 2 2 3 4" xfId="17963"/>
    <cellStyle name="Input 2 2 2 3 5" xfId="17964"/>
    <cellStyle name="Input 2 2 2 3 6" xfId="17769"/>
    <cellStyle name="Input 2 2 2 4" xfId="17286"/>
    <cellStyle name="Input 2 2 2 4 2" xfId="17356"/>
    <cellStyle name="Input 2 2 2 4 2 2" xfId="17763"/>
    <cellStyle name="Input 2 2 2 4 3" xfId="17540"/>
    <cellStyle name="Input 2 2 2 5" xfId="17965"/>
    <cellStyle name="Input 2 2 2 6" xfId="17966"/>
    <cellStyle name="Input 2 2 2 7" xfId="17967"/>
    <cellStyle name="Input 2 2 2 8" xfId="17568"/>
    <cellStyle name="Input 2 2 3" xfId="2283"/>
    <cellStyle name="Input 2 2 3 2" xfId="2413"/>
    <cellStyle name="Input 2 2 3 2 2" xfId="17968"/>
    <cellStyle name="Input 2 2 3 2 3" xfId="17969"/>
    <cellStyle name="Input 2 2 3 2 4" xfId="17970"/>
    <cellStyle name="Input 2 2 3 2 5" xfId="17971"/>
    <cellStyle name="Input 2 2 3 2 6" xfId="17474"/>
    <cellStyle name="Input 2 2 3 3" xfId="17972"/>
    <cellStyle name="Input 2 2 3 4" xfId="17973"/>
    <cellStyle name="Input 2 2 3 5" xfId="17974"/>
    <cellStyle name="Input 2 2 3 6" xfId="17975"/>
    <cellStyle name="Input 2 2 3 7" xfId="17682"/>
    <cellStyle name="Input 2 2 4" xfId="2315"/>
    <cellStyle name="Input 2 2 4 2" xfId="17228"/>
    <cellStyle name="Input 2 2 4 2 2" xfId="17385"/>
    <cellStyle name="Input 2 2 4 2 2 2" xfId="17458"/>
    <cellStyle name="Input 2 2 4 2 3" xfId="17629"/>
    <cellStyle name="Input 2 2 4 3" xfId="17976"/>
    <cellStyle name="Input 2 2 4 4" xfId="17977"/>
    <cellStyle name="Input 2 2 4 5" xfId="17978"/>
    <cellStyle name="Input 2 2 4 6" xfId="17608"/>
    <cellStyle name="Input 2 2 5" xfId="17280"/>
    <cellStyle name="Input 2 2 5 2" xfId="17349"/>
    <cellStyle name="Input 2 2 5 2 2" xfId="17653"/>
    <cellStyle name="Input 2 2 5 3" xfId="17597"/>
    <cellStyle name="Input 2 2 6" xfId="17979"/>
    <cellStyle name="Input 2 2 7" xfId="17980"/>
    <cellStyle name="Input 2 2 8" xfId="17981"/>
    <cellStyle name="Input 2 2 9" xfId="17667"/>
    <cellStyle name="Input 2 3" xfId="2031"/>
    <cellStyle name="Input 2 3 2" xfId="2217"/>
    <cellStyle name="Input 2 3 2 2" xfId="2288"/>
    <cellStyle name="Input 2 3 2 2 2" xfId="2418"/>
    <cellStyle name="Input 2 3 2 2 2 2" xfId="17982"/>
    <cellStyle name="Input 2 3 2 2 2 3" xfId="17983"/>
    <cellStyle name="Input 2 3 2 2 2 4" xfId="17984"/>
    <cellStyle name="Input 2 3 2 2 2 5" xfId="17985"/>
    <cellStyle name="Input 2 3 2 2 2 6" xfId="18860"/>
    <cellStyle name="Input 2 3 2 2 3" xfId="17986"/>
    <cellStyle name="Input 2 3 2 2 4" xfId="17987"/>
    <cellStyle name="Input 2 3 2 2 5" xfId="17988"/>
    <cellStyle name="Input 2 3 2 2 6" xfId="17989"/>
    <cellStyle name="Input 2 3 2 2 7" xfId="18876"/>
    <cellStyle name="Input 2 3 2 3" xfId="2353"/>
    <cellStyle name="Input 2 3 2 3 2" xfId="17256"/>
    <cellStyle name="Input 2 3 2 3 2 2" xfId="17399"/>
    <cellStyle name="Input 2 3 2 3 2 2 2" xfId="17491"/>
    <cellStyle name="Input 2 3 2 3 2 3" xfId="17498"/>
    <cellStyle name="Input 2 3 2 3 3" xfId="17990"/>
    <cellStyle name="Input 2 3 2 3 4" xfId="17991"/>
    <cellStyle name="Input 2 3 2 3 5" xfId="17992"/>
    <cellStyle name="Input 2 3 2 3 6" xfId="17511"/>
    <cellStyle name="Input 2 3 2 4" xfId="17275"/>
    <cellStyle name="Input 2 3 2 4 2" xfId="17344"/>
    <cellStyle name="Input 2 3 2 4 2 2" xfId="17588"/>
    <cellStyle name="Input 2 3 2 4 3" xfId="17481"/>
    <cellStyle name="Input 2 3 2 5" xfId="17993"/>
    <cellStyle name="Input 2 3 2 6" xfId="17994"/>
    <cellStyle name="Input 2 3 2 7" xfId="17995"/>
    <cellStyle name="Input 2 3 2 8" xfId="17544"/>
    <cellStyle name="Input 2 3 3" xfId="2257"/>
    <cellStyle name="Input 2 3 3 2" xfId="2390"/>
    <cellStyle name="Input 2 3 3 2 2" xfId="17996"/>
    <cellStyle name="Input 2 3 3 2 3" xfId="17997"/>
    <cellStyle name="Input 2 3 3 2 4" xfId="17998"/>
    <cellStyle name="Input 2 3 3 2 5" xfId="17999"/>
    <cellStyle name="Input 2 3 3 2 6" xfId="17534"/>
    <cellStyle name="Input 2 3 3 3" xfId="18000"/>
    <cellStyle name="Input 2 3 3 4" xfId="18001"/>
    <cellStyle name="Input 2 3 3 5" xfId="18002"/>
    <cellStyle name="Input 2 3 3 6" xfId="18003"/>
    <cellStyle name="Input 2 3 3 7" xfId="17751"/>
    <cellStyle name="Input 2 3 4" xfId="2321"/>
    <cellStyle name="Input 2 3 4 2" xfId="17232"/>
    <cellStyle name="Input 2 3 4 2 2" xfId="17387"/>
    <cellStyle name="Input 2 3 4 2 2 2" xfId="17669"/>
    <cellStyle name="Input 2 3 4 2 3" xfId="17556"/>
    <cellStyle name="Input 2 3 4 3" xfId="18004"/>
    <cellStyle name="Input 2 3 4 4" xfId="18005"/>
    <cellStyle name="Input 2 3 4 5" xfId="18006"/>
    <cellStyle name="Input 2 3 4 6" xfId="17517"/>
    <cellStyle name="Input 2 3 5" xfId="17289"/>
    <cellStyle name="Input 2 3 5 2" xfId="17359"/>
    <cellStyle name="Input 2 3 5 2 2" xfId="17662"/>
    <cellStyle name="Input 2 3 5 3" xfId="17477"/>
    <cellStyle name="Input 2 3 6" xfId="18007"/>
    <cellStyle name="Input 2 3 7" xfId="18008"/>
    <cellStyle name="Input 2 3 8" xfId="18009"/>
    <cellStyle name="Input 2 3 9" xfId="17717"/>
    <cellStyle name="Input 2 4" xfId="2032"/>
    <cellStyle name="Input 2 4 2" xfId="2218"/>
    <cellStyle name="Input 2 4 2 2" xfId="2253"/>
    <cellStyle name="Input 2 4 2 2 2" xfId="2386"/>
    <cellStyle name="Input 2 4 2 2 2 2" xfId="18010"/>
    <cellStyle name="Input 2 4 2 2 2 3" xfId="18011"/>
    <cellStyle name="Input 2 4 2 2 2 4" xfId="18012"/>
    <cellStyle name="Input 2 4 2 2 2 5" xfId="18013"/>
    <cellStyle name="Input 2 4 2 2 2 6" xfId="17721"/>
    <cellStyle name="Input 2 4 2 2 3" xfId="18014"/>
    <cellStyle name="Input 2 4 2 2 4" xfId="18015"/>
    <cellStyle name="Input 2 4 2 2 5" xfId="18016"/>
    <cellStyle name="Input 2 4 2 2 6" xfId="18017"/>
    <cellStyle name="Input 2 4 2 2 7" xfId="17520"/>
    <cellStyle name="Input 2 4 2 3" xfId="2354"/>
    <cellStyle name="Input 2 4 2 3 2" xfId="17257"/>
    <cellStyle name="Input 2 4 2 3 2 2" xfId="17400"/>
    <cellStyle name="Input 2 4 2 3 2 2 2" xfId="17647"/>
    <cellStyle name="Input 2 4 2 3 2 3" xfId="17563"/>
    <cellStyle name="Input 2 4 2 3 3" xfId="18018"/>
    <cellStyle name="Input 2 4 2 3 4" xfId="18019"/>
    <cellStyle name="Input 2 4 2 3 5" xfId="18020"/>
    <cellStyle name="Input 2 4 2 3 6" xfId="17455"/>
    <cellStyle name="Input 2 4 2 4" xfId="17220"/>
    <cellStyle name="Input 2 4 2 4 2" xfId="17333"/>
    <cellStyle name="Input 2 4 2 4 2 2" xfId="17641"/>
    <cellStyle name="Input 2 4 2 4 3" xfId="17621"/>
    <cellStyle name="Input 2 4 2 5" xfId="18021"/>
    <cellStyle name="Input 2 4 2 6" xfId="18022"/>
    <cellStyle name="Input 2 4 2 7" xfId="18023"/>
    <cellStyle name="Input 2 4 2 8" xfId="17439"/>
    <cellStyle name="Input 2 4 3" xfId="2292"/>
    <cellStyle name="Input 2 4 3 2" xfId="2422"/>
    <cellStyle name="Input 2 4 3 2 2" xfId="18024"/>
    <cellStyle name="Input 2 4 3 2 3" xfId="18025"/>
    <cellStyle name="Input 2 4 3 2 4" xfId="18026"/>
    <cellStyle name="Input 2 4 3 2 5" xfId="18027"/>
    <cellStyle name="Input 2 4 3 2 6" xfId="17504"/>
    <cellStyle name="Input 2 4 3 3" xfId="18028"/>
    <cellStyle name="Input 2 4 3 4" xfId="18029"/>
    <cellStyle name="Input 2 4 3 5" xfId="18030"/>
    <cellStyle name="Input 2 4 3 6" xfId="18031"/>
    <cellStyle name="Input 2 4 3 7" xfId="17516"/>
    <cellStyle name="Input 2 4 4" xfId="2322"/>
    <cellStyle name="Input 2 4 4 2" xfId="17233"/>
    <cellStyle name="Input 2 4 4 2 2" xfId="17388"/>
    <cellStyle name="Input 2 4 4 2 2 2" xfId="17600"/>
    <cellStyle name="Input 2 4 4 2 3" xfId="17683"/>
    <cellStyle name="Input 2 4 4 3" xfId="18032"/>
    <cellStyle name="Input 2 4 4 4" xfId="18033"/>
    <cellStyle name="Input 2 4 4 5" xfId="18034"/>
    <cellStyle name="Input 2 4 4 6" xfId="17728"/>
    <cellStyle name="Input 2 4 5" xfId="17300"/>
    <cellStyle name="Input 2 4 5 2" xfId="17371"/>
    <cellStyle name="Input 2 4 5 2 2" xfId="17468"/>
    <cellStyle name="Input 2 4 5 3" xfId="17449"/>
    <cellStyle name="Input 2 4 6" xfId="18035"/>
    <cellStyle name="Input 2 4 7" xfId="18036"/>
    <cellStyle name="Input 2 4 8" xfId="18037"/>
    <cellStyle name="Input 2 4 9" xfId="17688"/>
    <cellStyle name="Input 2 5" xfId="2050"/>
    <cellStyle name="Input 2 5 2" xfId="2235"/>
    <cellStyle name="Input 2 5 2 2" xfId="2276"/>
    <cellStyle name="Input 2 5 2 2 2" xfId="2407"/>
    <cellStyle name="Input 2 5 2 2 2 2" xfId="18038"/>
    <cellStyle name="Input 2 5 2 2 2 3" xfId="18039"/>
    <cellStyle name="Input 2 5 2 2 2 4" xfId="18040"/>
    <cellStyle name="Input 2 5 2 2 2 5" xfId="18041"/>
    <cellStyle name="Input 2 5 2 2 2 6" xfId="17571"/>
    <cellStyle name="Input 2 5 2 2 3" xfId="18042"/>
    <cellStyle name="Input 2 5 2 2 4" xfId="18043"/>
    <cellStyle name="Input 2 5 2 2 5" xfId="18044"/>
    <cellStyle name="Input 2 5 2 2 6" xfId="18045"/>
    <cellStyle name="Input 2 5 2 2 7" xfId="17649"/>
    <cellStyle name="Input 2 5 2 3" xfId="2371"/>
    <cellStyle name="Input 2 5 2 3 2" xfId="17270"/>
    <cellStyle name="Input 2 5 2 3 2 2" xfId="17405"/>
    <cellStyle name="Input 2 5 2 3 2 2 2" xfId="17755"/>
    <cellStyle name="Input 2 5 2 3 2 3" xfId="17446"/>
    <cellStyle name="Input 2 5 2 3 3" xfId="18046"/>
    <cellStyle name="Input 2 5 2 3 4" xfId="18047"/>
    <cellStyle name="Input 2 5 2 3 5" xfId="18048"/>
    <cellStyle name="Input 2 5 2 3 6" xfId="17703"/>
    <cellStyle name="Input 2 5 2 4" xfId="17281"/>
    <cellStyle name="Input 2 5 2 4 2" xfId="17351"/>
    <cellStyle name="Input 2 5 2 4 2 2" xfId="17570"/>
    <cellStyle name="Input 2 5 2 4 3" xfId="17594"/>
    <cellStyle name="Input 2 5 2 5" xfId="18049"/>
    <cellStyle name="Input 2 5 2 6" xfId="18050"/>
    <cellStyle name="Input 2 5 2 7" xfId="18051"/>
    <cellStyle name="Input 2 5 2 8" xfId="17692"/>
    <cellStyle name="Input 2 5 3" xfId="2278"/>
    <cellStyle name="Input 2 5 3 2" xfId="2409"/>
    <cellStyle name="Input 2 5 3 2 2" xfId="18052"/>
    <cellStyle name="Input 2 5 3 2 3" xfId="18053"/>
    <cellStyle name="Input 2 5 3 2 4" xfId="18054"/>
    <cellStyle name="Input 2 5 3 2 5" xfId="18055"/>
    <cellStyle name="Input 2 5 3 2 6" xfId="17483"/>
    <cellStyle name="Input 2 5 3 3" xfId="18056"/>
    <cellStyle name="Input 2 5 3 4" xfId="18057"/>
    <cellStyle name="Input 2 5 3 5" xfId="18058"/>
    <cellStyle name="Input 2 5 3 6" xfId="18059"/>
    <cellStyle name="Input 2 5 3 7" xfId="18868"/>
    <cellStyle name="Input 2 5 4" xfId="2339"/>
    <cellStyle name="Input 2 5 4 2" xfId="17246"/>
    <cellStyle name="Input 2 5 4 2 2" xfId="17393"/>
    <cellStyle name="Input 2 5 4 2 2 2" xfId="17593"/>
    <cellStyle name="Input 2 5 4 2 3" xfId="17656"/>
    <cellStyle name="Input 2 5 4 3" xfId="18060"/>
    <cellStyle name="Input 2 5 4 4" xfId="18061"/>
    <cellStyle name="Input 2 5 4 5" xfId="18062"/>
    <cellStyle name="Input 2 5 4 6" xfId="17740"/>
    <cellStyle name="Input 2 5 5" xfId="17222"/>
    <cellStyle name="Input 2 5 5 2" xfId="17335"/>
    <cellStyle name="Input 2 5 5 2 2" xfId="17665"/>
    <cellStyle name="Input 2 5 5 3" xfId="17619"/>
    <cellStyle name="Input 2 5 6" xfId="18063"/>
    <cellStyle name="Input 2 5 7" xfId="18064"/>
    <cellStyle name="Input 2 5 8" xfId="18065"/>
    <cellStyle name="Input 2 5 9" xfId="17579"/>
    <cellStyle name="Input 2 6" xfId="2048"/>
    <cellStyle name="Input 2 6 2" xfId="2233"/>
    <cellStyle name="Input 2 6 2 2" xfId="2274"/>
    <cellStyle name="Input 2 6 2 2 2" xfId="2405"/>
    <cellStyle name="Input 2 6 2 2 2 2" xfId="18066"/>
    <cellStyle name="Input 2 6 2 2 2 3" xfId="18067"/>
    <cellStyle name="Input 2 6 2 2 2 4" xfId="18068"/>
    <cellStyle name="Input 2 6 2 2 2 5" xfId="18069"/>
    <cellStyle name="Input 2 6 2 2 2 6" xfId="17689"/>
    <cellStyle name="Input 2 6 2 2 3" xfId="18070"/>
    <cellStyle name="Input 2 6 2 2 4" xfId="18071"/>
    <cellStyle name="Input 2 6 2 2 5" xfId="18072"/>
    <cellStyle name="Input 2 6 2 2 6" xfId="18073"/>
    <cellStyle name="Input 2 6 2 2 7" xfId="17739"/>
    <cellStyle name="Input 2 6 2 3" xfId="2369"/>
    <cellStyle name="Input 2 6 2 3 2" xfId="17268"/>
    <cellStyle name="Input 2 6 2 3 2 2" xfId="17404"/>
    <cellStyle name="Input 2 6 2 3 2 2 2" xfId="17500"/>
    <cellStyle name="Input 2 6 2 3 2 3" xfId="17599"/>
    <cellStyle name="Input 2 6 2 3 3" xfId="18074"/>
    <cellStyle name="Input 2 6 2 3 4" xfId="18075"/>
    <cellStyle name="Input 2 6 2 3 5" xfId="18076"/>
    <cellStyle name="Input 2 6 2 3 6" xfId="17670"/>
    <cellStyle name="Input 2 6 2 4" xfId="17273"/>
    <cellStyle name="Input 2 6 2 4 2" xfId="17342"/>
    <cellStyle name="Input 2 6 2 4 2 2" xfId="17626"/>
    <cellStyle name="Input 2 6 2 4 3" xfId="17441"/>
    <cellStyle name="Input 2 6 2 5" xfId="18077"/>
    <cellStyle name="Input 2 6 2 6" xfId="18078"/>
    <cellStyle name="Input 2 6 2 7" xfId="18079"/>
    <cellStyle name="Input 2 6 2 8" xfId="17699"/>
    <cellStyle name="Input 2 6 3" xfId="2268"/>
    <cellStyle name="Input 2 6 3 2" xfId="2400"/>
    <cellStyle name="Input 2 6 3 2 2" xfId="18080"/>
    <cellStyle name="Input 2 6 3 2 3" xfId="18081"/>
    <cellStyle name="Input 2 6 3 2 4" xfId="18082"/>
    <cellStyle name="Input 2 6 3 2 5" xfId="18083"/>
    <cellStyle name="Input 2 6 3 2 6" xfId="17550"/>
    <cellStyle name="Input 2 6 3 3" xfId="18084"/>
    <cellStyle name="Input 2 6 3 4" xfId="18085"/>
    <cellStyle name="Input 2 6 3 5" xfId="18086"/>
    <cellStyle name="Input 2 6 3 6" xfId="18087"/>
    <cellStyle name="Input 2 6 3 7" xfId="17525"/>
    <cellStyle name="Input 2 6 4" xfId="2337"/>
    <cellStyle name="Input 2 6 4 2" xfId="17244"/>
    <cellStyle name="Input 2 6 4 2 2" xfId="17392"/>
    <cellStyle name="Input 2 6 4 2 2 2" xfId="17668"/>
    <cellStyle name="Input 2 6 4 2 3" xfId="17447"/>
    <cellStyle name="Input 2 6 4 3" xfId="18088"/>
    <cellStyle name="Input 2 6 4 4" xfId="18089"/>
    <cellStyle name="Input 2 6 4 5" xfId="18090"/>
    <cellStyle name="Input 2 6 4 6" xfId="17582"/>
    <cellStyle name="Input 2 6 5" xfId="17297"/>
    <cellStyle name="Input 2 6 5 2" xfId="17368"/>
    <cellStyle name="Input 2 6 5 2 2" xfId="18873"/>
    <cellStyle name="Input 2 6 5 3" xfId="17575"/>
    <cellStyle name="Input 2 6 6" xfId="18091"/>
    <cellStyle name="Input 2 6 7" xfId="18092"/>
    <cellStyle name="Input 2 6 8" xfId="18093"/>
    <cellStyle name="Input 2 6 9" xfId="17630"/>
    <cellStyle name="Input 2 7" xfId="2205"/>
    <cellStyle name="Input 2 7 2" xfId="2272"/>
    <cellStyle name="Input 2 7 2 2" xfId="2403"/>
    <cellStyle name="Input 2 7 2 2 2" xfId="18094"/>
    <cellStyle name="Input 2 7 2 2 3" xfId="18095"/>
    <cellStyle name="Input 2 7 2 2 4" xfId="18096"/>
    <cellStyle name="Input 2 7 2 2 5" xfId="18097"/>
    <cellStyle name="Input 2 7 2 2 6" xfId="17672"/>
    <cellStyle name="Input 2 7 2 3" xfId="18098"/>
    <cellStyle name="Input 2 7 2 4" xfId="18099"/>
    <cellStyle name="Input 2 7 2 5" xfId="18100"/>
    <cellStyle name="Input 2 7 2 6" xfId="18101"/>
    <cellStyle name="Input 2 7 2 7" xfId="17584"/>
    <cellStyle name="Input 2 7 3" xfId="2341"/>
    <cellStyle name="Input 2 7 3 2" xfId="17248"/>
    <cellStyle name="Input 2 7 3 2 2" xfId="17395"/>
    <cellStyle name="Input 2 7 3 2 2 2" xfId="17671"/>
    <cellStyle name="Input 2 7 3 2 3" xfId="17484"/>
    <cellStyle name="Input 2 7 3 3" xfId="18102"/>
    <cellStyle name="Input 2 7 3 4" xfId="18103"/>
    <cellStyle name="Input 2 7 3 5" xfId="18104"/>
    <cellStyle name="Input 2 7 3 6" xfId="17615"/>
    <cellStyle name="Input 2 7 4" xfId="17293"/>
    <cellStyle name="Input 2 7 4 2" xfId="17364"/>
    <cellStyle name="Input 2 7 4 2 2" xfId="17645"/>
    <cellStyle name="Input 2 7 4 3" xfId="17485"/>
    <cellStyle name="Input 2 7 5" xfId="18105"/>
    <cellStyle name="Input 2 7 6" xfId="18106"/>
    <cellStyle name="Input 2 7 7" xfId="18107"/>
    <cellStyle name="Input 2 7 8" xfId="17613"/>
    <cellStyle name="Input 2 8" xfId="2019"/>
    <cellStyle name="Input 2 8 2" xfId="2312"/>
    <cellStyle name="Input 2 8 2 2" xfId="17225"/>
    <cellStyle name="Input 2 8 2 2 2" xfId="17382"/>
    <cellStyle name="Input 2 8 2 2 2 2" xfId="17756"/>
    <cellStyle name="Input 2 8 2 2 3" xfId="17723"/>
    <cellStyle name="Input 2 8 2 3" xfId="18108"/>
    <cellStyle name="Input 2 8 2 4" xfId="18109"/>
    <cellStyle name="Input 2 8 2 5" xfId="18110"/>
    <cellStyle name="Input 2 8 2 6" xfId="17559"/>
    <cellStyle name="Input 2 8 3" xfId="2475"/>
    <cellStyle name="Input 2 8 3 2" xfId="17350"/>
    <cellStyle name="Input 2 8 3 2 2" xfId="17760"/>
    <cellStyle name="Input 2 8 3 3" xfId="18111"/>
    <cellStyle name="Input 2 8 3 4" xfId="18112"/>
    <cellStyle name="Input 2 8 3 5" xfId="18113"/>
    <cellStyle name="Input 2 8 3 6" xfId="17623"/>
    <cellStyle name="Input 2 8 4" xfId="18114"/>
    <cellStyle name="Input 2 8 5" xfId="18115"/>
    <cellStyle name="Input 2 8 6" xfId="18116"/>
    <cellStyle name="Input 2 8 7" xfId="18117"/>
    <cellStyle name="Input 2 8 8" xfId="17492"/>
    <cellStyle name="Input 2 9" xfId="2264"/>
    <cellStyle name="Input 2 9 2" xfId="2396"/>
    <cellStyle name="Input 2 9 2 2" xfId="18118"/>
    <cellStyle name="Input 2 9 2 3" xfId="18119"/>
    <cellStyle name="Input 2 9 2 4" xfId="18120"/>
    <cellStyle name="Input 2 9 2 5" xfId="18121"/>
    <cellStyle name="Input 2 9 2 6" xfId="17506"/>
    <cellStyle name="Input 2 9 3" xfId="18122"/>
    <cellStyle name="Input 2 9 4" xfId="18123"/>
    <cellStyle name="Input 2 9 5" xfId="18124"/>
    <cellStyle name="Input 2 9 6" xfId="18125"/>
    <cellStyle name="Input 2 9 7" xfId="17747"/>
    <cellStyle name="Linked Cell" xfId="14" builtinId="24" hidden="1"/>
    <cellStyle name="Linked Cell" xfId="2010" builtinId="24" hidden="1" customBuiltin="1"/>
    <cellStyle name="Linked Cell" xfId="17431" builtinId="24" hidden="1" customBuiltin="1"/>
    <cellStyle name="Linked Cell" xfId="18899" builtinId="24" hidden="1" customBuiltin="1"/>
    <cellStyle name="Linked Cell" xfId="18916" builtinId="24" hidden="1" customBuiltin="1"/>
    <cellStyle name="Linked Cell 2" xfId="377"/>
    <cellStyle name="Neutral" xfId="10" builtinId="28" hidden="1"/>
    <cellStyle name="Neutral" xfId="2006" builtinId="28" hidden="1" customBuiltin="1"/>
    <cellStyle name="Neutral" xfId="17427" builtinId="28" hidden="1" customBuiltin="1"/>
    <cellStyle name="Neutral" xfId="18895" builtinId="28" hidden="1" customBuiltin="1"/>
    <cellStyle name="Neutral" xfId="18912" builtinId="28" hidden="1" customBuiltin="1"/>
    <cellStyle name="Neutral 2" xfId="378"/>
    <cellStyle name="Normal" xfId="0" builtinId="0"/>
    <cellStyle name="Normal 10" xfId="379"/>
    <cellStyle name="Normal 10 2" xfId="380"/>
    <cellStyle name="Normal 10 2 2" xfId="381"/>
    <cellStyle name="Normal 10 2 2 2" xfId="382"/>
    <cellStyle name="Normal 10 2 3" xfId="383"/>
    <cellStyle name="Normal 10 3" xfId="384"/>
    <cellStyle name="Normal 10 3 2" xfId="385"/>
    <cellStyle name="Normal 10 32" xfId="18127"/>
    <cellStyle name="Normal 10 4" xfId="386"/>
    <cellStyle name="Normal 10 5" xfId="18126"/>
    <cellStyle name="Normal 11" xfId="387"/>
    <cellStyle name="Normal 11 10" xfId="388"/>
    <cellStyle name="Normal 11 10 10" xfId="1566"/>
    <cellStyle name="Normal 11 10 10 2" xfId="4468"/>
    <cellStyle name="Normal 11 10 10 2 2" xfId="8569"/>
    <cellStyle name="Normal 11 10 10 2 2 2" xfId="16753"/>
    <cellStyle name="Normal 11 10 10 2 3" xfId="12660"/>
    <cellStyle name="Normal 11 10 10 3" xfId="6522"/>
    <cellStyle name="Normal 11 10 10 3 2" xfId="14708"/>
    <cellStyle name="Normal 11 10 10 4" xfId="10615"/>
    <cellStyle name="Normal 11 10 11" xfId="1567"/>
    <cellStyle name="Normal 11 10 11 2" xfId="4469"/>
    <cellStyle name="Normal 11 10 11 2 2" xfId="8570"/>
    <cellStyle name="Normal 11 10 11 2 2 2" xfId="16754"/>
    <cellStyle name="Normal 11 10 11 2 3" xfId="12661"/>
    <cellStyle name="Normal 11 10 11 3" xfId="6523"/>
    <cellStyle name="Normal 11 10 11 3 2" xfId="14709"/>
    <cellStyle name="Normal 11 10 11 4" xfId="10616"/>
    <cellStyle name="Normal 11 10 12" xfId="1568"/>
    <cellStyle name="Normal 11 10 12 2" xfId="4470"/>
    <cellStyle name="Normal 11 10 12 2 2" xfId="8571"/>
    <cellStyle name="Normal 11 10 12 2 2 2" xfId="16755"/>
    <cellStyle name="Normal 11 10 12 2 3" xfId="12662"/>
    <cellStyle name="Normal 11 10 12 3" xfId="6524"/>
    <cellStyle name="Normal 11 10 12 3 2" xfId="14710"/>
    <cellStyle name="Normal 11 10 12 4" xfId="10617"/>
    <cellStyle name="Normal 11 10 13" xfId="1569"/>
    <cellStyle name="Normal 11 10 13 2" xfId="4471"/>
    <cellStyle name="Normal 11 10 13 2 2" xfId="8572"/>
    <cellStyle name="Normal 11 10 13 2 2 2" xfId="16756"/>
    <cellStyle name="Normal 11 10 13 2 3" xfId="12663"/>
    <cellStyle name="Normal 11 10 13 3" xfId="6525"/>
    <cellStyle name="Normal 11 10 13 3 2" xfId="14711"/>
    <cellStyle name="Normal 11 10 13 4" xfId="10618"/>
    <cellStyle name="Normal 11 10 14" xfId="1570"/>
    <cellStyle name="Normal 11 10 14 2" xfId="4472"/>
    <cellStyle name="Normal 11 10 14 2 2" xfId="8573"/>
    <cellStyle name="Normal 11 10 14 2 2 2" xfId="16757"/>
    <cellStyle name="Normal 11 10 14 2 3" xfId="12664"/>
    <cellStyle name="Normal 11 10 14 3" xfId="6526"/>
    <cellStyle name="Normal 11 10 14 3 2" xfId="14712"/>
    <cellStyle name="Normal 11 10 14 4" xfId="10619"/>
    <cellStyle name="Normal 11 10 15" xfId="1571"/>
    <cellStyle name="Normal 11 10 15 2" xfId="4473"/>
    <cellStyle name="Normal 11 10 15 2 2" xfId="8574"/>
    <cellStyle name="Normal 11 10 15 2 2 2" xfId="16758"/>
    <cellStyle name="Normal 11 10 15 2 3" xfId="12665"/>
    <cellStyle name="Normal 11 10 15 3" xfId="6527"/>
    <cellStyle name="Normal 11 10 15 3 2" xfId="14713"/>
    <cellStyle name="Normal 11 10 15 4" xfId="10620"/>
    <cellStyle name="Normal 11 10 16" xfId="1572"/>
    <cellStyle name="Normal 11 10 16 2" xfId="4474"/>
    <cellStyle name="Normal 11 10 16 2 2" xfId="8575"/>
    <cellStyle name="Normal 11 10 16 2 2 2" xfId="16759"/>
    <cellStyle name="Normal 11 10 16 2 3" xfId="12666"/>
    <cellStyle name="Normal 11 10 16 3" xfId="6528"/>
    <cellStyle name="Normal 11 10 16 3 2" xfId="14714"/>
    <cellStyle name="Normal 11 10 16 4" xfId="10621"/>
    <cellStyle name="Normal 11 10 17" xfId="2567"/>
    <cellStyle name="Normal 11 10 17 2" xfId="3498"/>
    <cellStyle name="Normal 11 10 17 2 2" xfId="7599"/>
    <cellStyle name="Normal 11 10 17 2 2 2" xfId="15783"/>
    <cellStyle name="Normal 11 10 17 2 3" xfId="11690"/>
    <cellStyle name="Normal 11 10 17 3" xfId="5552"/>
    <cellStyle name="Normal 11 10 17 3 2" xfId="13738"/>
    <cellStyle name="Normal 11 10 17 4" xfId="9645"/>
    <cellStyle name="Normal 11 10 18" xfId="2958"/>
    <cellStyle name="Normal 11 10 18 2" xfId="7059"/>
    <cellStyle name="Normal 11 10 18 2 2" xfId="15243"/>
    <cellStyle name="Normal 11 10 18 3" xfId="11150"/>
    <cellStyle name="Normal 11 10 19" xfId="5011"/>
    <cellStyle name="Normal 11 10 19 2" xfId="13198"/>
    <cellStyle name="Normal 11 10 2" xfId="389"/>
    <cellStyle name="Normal 11 10 2 2" xfId="390"/>
    <cellStyle name="Normal 11 10 2 2 2" xfId="391"/>
    <cellStyle name="Normal 11 10 2 2 2 2" xfId="3501"/>
    <cellStyle name="Normal 11 10 2 2 2 2 2" xfId="7602"/>
    <cellStyle name="Normal 11 10 2 2 2 2 2 2" xfId="15786"/>
    <cellStyle name="Normal 11 10 2 2 2 2 3" xfId="11693"/>
    <cellStyle name="Normal 11 10 2 2 2 3" xfId="5555"/>
    <cellStyle name="Normal 11 10 2 2 2 3 2" xfId="13741"/>
    <cellStyle name="Normal 11 10 2 2 2 4" xfId="9648"/>
    <cellStyle name="Normal 11 10 2 2 3" xfId="392"/>
    <cellStyle name="Normal 11 10 2 2 3 2" xfId="3502"/>
    <cellStyle name="Normal 11 10 2 2 3 2 2" xfId="7603"/>
    <cellStyle name="Normal 11 10 2 2 3 2 2 2" xfId="15787"/>
    <cellStyle name="Normal 11 10 2 2 3 2 3" xfId="11694"/>
    <cellStyle name="Normal 11 10 2 2 3 3" xfId="5556"/>
    <cellStyle name="Normal 11 10 2 2 3 3 2" xfId="13742"/>
    <cellStyle name="Normal 11 10 2 2 3 4" xfId="9649"/>
    <cellStyle name="Normal 11 10 2 2 4" xfId="2569"/>
    <cellStyle name="Normal 11 10 2 2 4 2" xfId="3500"/>
    <cellStyle name="Normal 11 10 2 2 4 2 2" xfId="7601"/>
    <cellStyle name="Normal 11 10 2 2 4 2 2 2" xfId="15785"/>
    <cellStyle name="Normal 11 10 2 2 4 2 3" xfId="11692"/>
    <cellStyle name="Normal 11 10 2 2 4 3" xfId="5554"/>
    <cellStyle name="Normal 11 10 2 2 4 3 2" xfId="13740"/>
    <cellStyle name="Normal 11 10 2 2 4 4" xfId="9647"/>
    <cellStyle name="Normal 11 10 2 2 5" xfId="2960"/>
    <cellStyle name="Normal 11 10 2 2 5 2" xfId="7061"/>
    <cellStyle name="Normal 11 10 2 2 5 2 2" xfId="15245"/>
    <cellStyle name="Normal 11 10 2 2 5 3" xfId="11152"/>
    <cellStyle name="Normal 11 10 2 2 6" xfId="5013"/>
    <cellStyle name="Normal 11 10 2 2 6 2" xfId="13200"/>
    <cellStyle name="Normal 11 10 2 2 7" xfId="9107"/>
    <cellStyle name="Normal 11 10 2 3" xfId="393"/>
    <cellStyle name="Normal 11 10 2 3 2" xfId="3503"/>
    <cellStyle name="Normal 11 10 2 3 2 2" xfId="7604"/>
    <cellStyle name="Normal 11 10 2 3 2 2 2" xfId="15788"/>
    <cellStyle name="Normal 11 10 2 3 2 3" xfId="11695"/>
    <cellStyle name="Normal 11 10 2 3 3" xfId="5557"/>
    <cellStyle name="Normal 11 10 2 3 3 2" xfId="13743"/>
    <cellStyle name="Normal 11 10 2 3 4" xfId="9650"/>
    <cellStyle name="Normal 11 10 2 4" xfId="394"/>
    <cellStyle name="Normal 11 10 2 4 2" xfId="3504"/>
    <cellStyle name="Normal 11 10 2 4 2 2" xfId="7605"/>
    <cellStyle name="Normal 11 10 2 4 2 2 2" xfId="15789"/>
    <cellStyle name="Normal 11 10 2 4 2 3" xfId="11696"/>
    <cellStyle name="Normal 11 10 2 4 3" xfId="5558"/>
    <cellStyle name="Normal 11 10 2 4 3 2" xfId="13744"/>
    <cellStyle name="Normal 11 10 2 4 4" xfId="9651"/>
    <cellStyle name="Normal 11 10 2 5" xfId="2568"/>
    <cellStyle name="Normal 11 10 2 5 2" xfId="3499"/>
    <cellStyle name="Normal 11 10 2 5 2 2" xfId="7600"/>
    <cellStyle name="Normal 11 10 2 5 2 2 2" xfId="15784"/>
    <cellStyle name="Normal 11 10 2 5 2 3" xfId="11691"/>
    <cellStyle name="Normal 11 10 2 5 3" xfId="5553"/>
    <cellStyle name="Normal 11 10 2 5 3 2" xfId="13739"/>
    <cellStyle name="Normal 11 10 2 5 4" xfId="9646"/>
    <cellStyle name="Normal 11 10 2 6" xfId="2959"/>
    <cellStyle name="Normal 11 10 2 6 2" xfId="7060"/>
    <cellStyle name="Normal 11 10 2 6 2 2" xfId="15244"/>
    <cellStyle name="Normal 11 10 2 6 3" xfId="11151"/>
    <cellStyle name="Normal 11 10 2 7" xfId="5012"/>
    <cellStyle name="Normal 11 10 2 7 2" xfId="13199"/>
    <cellStyle name="Normal 11 10 2 8" xfId="9106"/>
    <cellStyle name="Normal 11 10 20" xfId="9105"/>
    <cellStyle name="Normal 11 10 3" xfId="395"/>
    <cellStyle name="Normal 11 10 3 2" xfId="396"/>
    <cellStyle name="Normal 11 10 3 2 2" xfId="3506"/>
    <cellStyle name="Normal 11 10 3 2 2 2" xfId="7607"/>
    <cellStyle name="Normal 11 10 3 2 2 2 2" xfId="15791"/>
    <cellStyle name="Normal 11 10 3 2 2 3" xfId="11698"/>
    <cellStyle name="Normal 11 10 3 2 3" xfId="5560"/>
    <cellStyle name="Normal 11 10 3 2 3 2" xfId="13746"/>
    <cellStyle name="Normal 11 10 3 2 4" xfId="9653"/>
    <cellStyle name="Normal 11 10 3 3" xfId="397"/>
    <cellStyle name="Normal 11 10 3 3 2" xfId="3507"/>
    <cellStyle name="Normal 11 10 3 3 2 2" xfId="7608"/>
    <cellStyle name="Normal 11 10 3 3 2 2 2" xfId="15792"/>
    <cellStyle name="Normal 11 10 3 3 2 3" xfId="11699"/>
    <cellStyle name="Normal 11 10 3 3 3" xfId="5561"/>
    <cellStyle name="Normal 11 10 3 3 3 2" xfId="13747"/>
    <cellStyle name="Normal 11 10 3 3 4" xfId="9654"/>
    <cellStyle name="Normal 11 10 3 4" xfId="2570"/>
    <cellStyle name="Normal 11 10 3 4 2" xfId="3505"/>
    <cellStyle name="Normal 11 10 3 4 2 2" xfId="7606"/>
    <cellStyle name="Normal 11 10 3 4 2 2 2" xfId="15790"/>
    <cellStyle name="Normal 11 10 3 4 2 3" xfId="11697"/>
    <cellStyle name="Normal 11 10 3 4 3" xfId="5559"/>
    <cellStyle name="Normal 11 10 3 4 3 2" xfId="13745"/>
    <cellStyle name="Normal 11 10 3 4 4" xfId="9652"/>
    <cellStyle name="Normal 11 10 3 5" xfId="2961"/>
    <cellStyle name="Normal 11 10 3 5 2" xfId="7062"/>
    <cellStyle name="Normal 11 10 3 5 2 2" xfId="15246"/>
    <cellStyle name="Normal 11 10 3 5 3" xfId="11153"/>
    <cellStyle name="Normal 11 10 3 6" xfId="5014"/>
    <cellStyle name="Normal 11 10 3 6 2" xfId="13201"/>
    <cellStyle name="Normal 11 10 3 7" xfId="9108"/>
    <cellStyle name="Normal 11 10 4" xfId="398"/>
    <cellStyle name="Normal 11 10 4 2" xfId="399"/>
    <cellStyle name="Normal 11 10 4 2 2" xfId="3509"/>
    <cellStyle name="Normal 11 10 4 2 2 2" xfId="7610"/>
    <cellStyle name="Normal 11 10 4 2 2 2 2" xfId="15794"/>
    <cellStyle name="Normal 11 10 4 2 2 3" xfId="11701"/>
    <cellStyle name="Normal 11 10 4 2 3" xfId="5563"/>
    <cellStyle name="Normal 11 10 4 2 3 2" xfId="13749"/>
    <cellStyle name="Normal 11 10 4 2 4" xfId="9656"/>
    <cellStyle name="Normal 11 10 4 3" xfId="400"/>
    <cellStyle name="Normal 11 10 4 3 2" xfId="3510"/>
    <cellStyle name="Normal 11 10 4 3 2 2" xfId="7611"/>
    <cellStyle name="Normal 11 10 4 3 2 2 2" xfId="15795"/>
    <cellStyle name="Normal 11 10 4 3 2 3" xfId="11702"/>
    <cellStyle name="Normal 11 10 4 3 3" xfId="5564"/>
    <cellStyle name="Normal 11 10 4 3 3 2" xfId="13750"/>
    <cellStyle name="Normal 11 10 4 3 4" xfId="9657"/>
    <cellStyle name="Normal 11 10 4 4" xfId="2571"/>
    <cellStyle name="Normal 11 10 4 4 2" xfId="3508"/>
    <cellStyle name="Normal 11 10 4 4 2 2" xfId="7609"/>
    <cellStyle name="Normal 11 10 4 4 2 2 2" xfId="15793"/>
    <cellStyle name="Normal 11 10 4 4 2 3" xfId="11700"/>
    <cellStyle name="Normal 11 10 4 4 3" xfId="5562"/>
    <cellStyle name="Normal 11 10 4 4 3 2" xfId="13748"/>
    <cellStyle name="Normal 11 10 4 4 4" xfId="9655"/>
    <cellStyle name="Normal 11 10 4 5" xfId="2962"/>
    <cellStyle name="Normal 11 10 4 5 2" xfId="7063"/>
    <cellStyle name="Normal 11 10 4 5 2 2" xfId="15247"/>
    <cellStyle name="Normal 11 10 4 5 3" xfId="11154"/>
    <cellStyle name="Normal 11 10 4 6" xfId="5015"/>
    <cellStyle name="Normal 11 10 4 6 2" xfId="13202"/>
    <cellStyle name="Normal 11 10 4 7" xfId="9109"/>
    <cellStyle name="Normal 11 10 5" xfId="401"/>
    <cellStyle name="Normal 11 10 5 2" xfId="402"/>
    <cellStyle name="Normal 11 10 5 2 2" xfId="3512"/>
    <cellStyle name="Normal 11 10 5 2 2 2" xfId="7613"/>
    <cellStyle name="Normal 11 10 5 2 2 2 2" xfId="15797"/>
    <cellStyle name="Normal 11 10 5 2 2 3" xfId="11704"/>
    <cellStyle name="Normal 11 10 5 2 3" xfId="5566"/>
    <cellStyle name="Normal 11 10 5 2 3 2" xfId="13752"/>
    <cellStyle name="Normal 11 10 5 2 4" xfId="9659"/>
    <cellStyle name="Normal 11 10 5 3" xfId="403"/>
    <cellStyle name="Normal 11 10 5 3 2" xfId="3513"/>
    <cellStyle name="Normal 11 10 5 3 2 2" xfId="7614"/>
    <cellStyle name="Normal 11 10 5 3 2 2 2" xfId="15798"/>
    <cellStyle name="Normal 11 10 5 3 2 3" xfId="11705"/>
    <cellStyle name="Normal 11 10 5 3 3" xfId="5567"/>
    <cellStyle name="Normal 11 10 5 3 3 2" xfId="13753"/>
    <cellStyle name="Normal 11 10 5 3 4" xfId="9660"/>
    <cellStyle name="Normal 11 10 5 4" xfId="2572"/>
    <cellStyle name="Normal 11 10 5 4 2" xfId="3511"/>
    <cellStyle name="Normal 11 10 5 4 2 2" xfId="7612"/>
    <cellStyle name="Normal 11 10 5 4 2 2 2" xfId="15796"/>
    <cellStyle name="Normal 11 10 5 4 2 3" xfId="11703"/>
    <cellStyle name="Normal 11 10 5 4 3" xfId="5565"/>
    <cellStyle name="Normal 11 10 5 4 3 2" xfId="13751"/>
    <cellStyle name="Normal 11 10 5 4 4" xfId="9658"/>
    <cellStyle name="Normal 11 10 5 5" xfId="2963"/>
    <cellStyle name="Normal 11 10 5 5 2" xfId="7064"/>
    <cellStyle name="Normal 11 10 5 5 2 2" xfId="15248"/>
    <cellStyle name="Normal 11 10 5 5 3" xfId="11155"/>
    <cellStyle name="Normal 11 10 5 6" xfId="5016"/>
    <cellStyle name="Normal 11 10 5 6 2" xfId="13203"/>
    <cellStyle name="Normal 11 10 5 7" xfId="9110"/>
    <cellStyle name="Normal 11 10 6" xfId="404"/>
    <cellStyle name="Normal 11 10 6 2" xfId="3514"/>
    <cellStyle name="Normal 11 10 6 2 2" xfId="7615"/>
    <cellStyle name="Normal 11 10 6 2 2 2" xfId="15799"/>
    <cellStyle name="Normal 11 10 6 2 3" xfId="11706"/>
    <cellStyle name="Normal 11 10 6 3" xfId="5568"/>
    <cellStyle name="Normal 11 10 6 3 2" xfId="13754"/>
    <cellStyle name="Normal 11 10 6 4" xfId="9661"/>
    <cellStyle name="Normal 11 10 7" xfId="405"/>
    <cellStyle name="Normal 11 10 7 2" xfId="3515"/>
    <cellStyle name="Normal 11 10 7 2 2" xfId="7616"/>
    <cellStyle name="Normal 11 10 7 2 2 2" xfId="15800"/>
    <cellStyle name="Normal 11 10 7 2 3" xfId="11707"/>
    <cellStyle name="Normal 11 10 7 3" xfId="5569"/>
    <cellStyle name="Normal 11 10 7 3 2" xfId="13755"/>
    <cellStyle name="Normal 11 10 7 4" xfId="9662"/>
    <cellStyle name="Normal 11 10 8" xfId="1573"/>
    <cellStyle name="Normal 11 10 8 2" xfId="4475"/>
    <cellStyle name="Normal 11 10 8 2 2" xfId="8576"/>
    <cellStyle name="Normal 11 10 8 2 2 2" xfId="16760"/>
    <cellStyle name="Normal 11 10 8 2 3" xfId="12667"/>
    <cellStyle name="Normal 11 10 8 3" xfId="6529"/>
    <cellStyle name="Normal 11 10 8 3 2" xfId="14715"/>
    <cellStyle name="Normal 11 10 8 4" xfId="10622"/>
    <cellStyle name="Normal 11 10 9" xfId="1574"/>
    <cellStyle name="Normal 11 10 9 2" xfId="4476"/>
    <cellStyle name="Normal 11 10 9 2 2" xfId="8577"/>
    <cellStyle name="Normal 11 10 9 2 2 2" xfId="16761"/>
    <cellStyle name="Normal 11 10 9 2 3" xfId="12668"/>
    <cellStyle name="Normal 11 10 9 3" xfId="6530"/>
    <cellStyle name="Normal 11 10 9 3 2" xfId="14716"/>
    <cellStyle name="Normal 11 10 9 4" xfId="10623"/>
    <cellStyle name="Normal 11 11" xfId="406"/>
    <cellStyle name="Normal 11 11 10" xfId="1575"/>
    <cellStyle name="Normal 11 11 10 2" xfId="4477"/>
    <cellStyle name="Normal 11 11 10 2 2" xfId="8578"/>
    <cellStyle name="Normal 11 11 10 2 2 2" xfId="16762"/>
    <cellStyle name="Normal 11 11 10 2 3" xfId="12669"/>
    <cellStyle name="Normal 11 11 10 3" xfId="6531"/>
    <cellStyle name="Normal 11 11 10 3 2" xfId="14717"/>
    <cellStyle name="Normal 11 11 10 4" xfId="10624"/>
    <cellStyle name="Normal 11 11 11" xfId="1576"/>
    <cellStyle name="Normal 11 11 11 2" xfId="4478"/>
    <cellStyle name="Normal 11 11 11 2 2" xfId="8579"/>
    <cellStyle name="Normal 11 11 11 2 2 2" xfId="16763"/>
    <cellStyle name="Normal 11 11 11 2 3" xfId="12670"/>
    <cellStyle name="Normal 11 11 11 3" xfId="6532"/>
    <cellStyle name="Normal 11 11 11 3 2" xfId="14718"/>
    <cellStyle name="Normal 11 11 11 4" xfId="10625"/>
    <cellStyle name="Normal 11 11 12" xfId="1577"/>
    <cellStyle name="Normal 11 11 12 2" xfId="4479"/>
    <cellStyle name="Normal 11 11 12 2 2" xfId="8580"/>
    <cellStyle name="Normal 11 11 12 2 2 2" xfId="16764"/>
    <cellStyle name="Normal 11 11 12 2 3" xfId="12671"/>
    <cellStyle name="Normal 11 11 12 3" xfId="6533"/>
    <cellStyle name="Normal 11 11 12 3 2" xfId="14719"/>
    <cellStyle name="Normal 11 11 12 4" xfId="10626"/>
    <cellStyle name="Normal 11 11 13" xfId="1578"/>
    <cellStyle name="Normal 11 11 13 2" xfId="4480"/>
    <cellStyle name="Normal 11 11 13 2 2" xfId="8581"/>
    <cellStyle name="Normal 11 11 13 2 2 2" xfId="16765"/>
    <cellStyle name="Normal 11 11 13 2 3" xfId="12672"/>
    <cellStyle name="Normal 11 11 13 3" xfId="6534"/>
    <cellStyle name="Normal 11 11 13 3 2" xfId="14720"/>
    <cellStyle name="Normal 11 11 13 4" xfId="10627"/>
    <cellStyle name="Normal 11 11 14" xfId="1579"/>
    <cellStyle name="Normal 11 11 14 2" xfId="4481"/>
    <cellStyle name="Normal 11 11 14 2 2" xfId="8582"/>
    <cellStyle name="Normal 11 11 14 2 2 2" xfId="16766"/>
    <cellStyle name="Normal 11 11 14 2 3" xfId="12673"/>
    <cellStyle name="Normal 11 11 14 3" xfId="6535"/>
    <cellStyle name="Normal 11 11 14 3 2" xfId="14721"/>
    <cellStyle name="Normal 11 11 14 4" xfId="10628"/>
    <cellStyle name="Normal 11 11 15" xfId="1580"/>
    <cellStyle name="Normal 11 11 15 2" xfId="4482"/>
    <cellStyle name="Normal 11 11 15 2 2" xfId="8583"/>
    <cellStyle name="Normal 11 11 15 2 2 2" xfId="16767"/>
    <cellStyle name="Normal 11 11 15 2 3" xfId="12674"/>
    <cellStyle name="Normal 11 11 15 3" xfId="6536"/>
    <cellStyle name="Normal 11 11 15 3 2" xfId="14722"/>
    <cellStyle name="Normal 11 11 15 4" xfId="10629"/>
    <cellStyle name="Normal 11 11 16" xfId="1581"/>
    <cellStyle name="Normal 11 11 16 2" xfId="4483"/>
    <cellStyle name="Normal 11 11 16 2 2" xfId="8584"/>
    <cellStyle name="Normal 11 11 16 2 2 2" xfId="16768"/>
    <cellStyle name="Normal 11 11 16 2 3" xfId="12675"/>
    <cellStyle name="Normal 11 11 16 3" xfId="6537"/>
    <cellStyle name="Normal 11 11 16 3 2" xfId="14723"/>
    <cellStyle name="Normal 11 11 16 4" xfId="10630"/>
    <cellStyle name="Normal 11 11 17" xfId="2573"/>
    <cellStyle name="Normal 11 11 17 2" xfId="3516"/>
    <cellStyle name="Normal 11 11 17 2 2" xfId="7617"/>
    <cellStyle name="Normal 11 11 17 2 2 2" xfId="15801"/>
    <cellStyle name="Normal 11 11 17 2 3" xfId="11708"/>
    <cellStyle name="Normal 11 11 17 3" xfId="5570"/>
    <cellStyle name="Normal 11 11 17 3 2" xfId="13756"/>
    <cellStyle name="Normal 11 11 17 4" xfId="9663"/>
    <cellStyle name="Normal 11 11 18" xfId="2964"/>
    <cellStyle name="Normal 11 11 18 2" xfId="7065"/>
    <cellStyle name="Normal 11 11 18 2 2" xfId="15249"/>
    <cellStyle name="Normal 11 11 18 3" xfId="11156"/>
    <cellStyle name="Normal 11 11 19" xfId="5017"/>
    <cellStyle name="Normal 11 11 19 2" xfId="13204"/>
    <cellStyle name="Normal 11 11 2" xfId="407"/>
    <cellStyle name="Normal 11 11 2 2" xfId="408"/>
    <cellStyle name="Normal 11 11 2 2 2" xfId="409"/>
    <cellStyle name="Normal 11 11 2 2 2 2" xfId="3519"/>
    <cellStyle name="Normal 11 11 2 2 2 2 2" xfId="7620"/>
    <cellStyle name="Normal 11 11 2 2 2 2 2 2" xfId="15804"/>
    <cellStyle name="Normal 11 11 2 2 2 2 3" xfId="11711"/>
    <cellStyle name="Normal 11 11 2 2 2 3" xfId="5573"/>
    <cellStyle name="Normal 11 11 2 2 2 3 2" xfId="13759"/>
    <cellStyle name="Normal 11 11 2 2 2 4" xfId="9666"/>
    <cellStyle name="Normal 11 11 2 2 3" xfId="410"/>
    <cellStyle name="Normal 11 11 2 2 3 2" xfId="3520"/>
    <cellStyle name="Normal 11 11 2 2 3 2 2" xfId="7621"/>
    <cellStyle name="Normal 11 11 2 2 3 2 2 2" xfId="15805"/>
    <cellStyle name="Normal 11 11 2 2 3 2 3" xfId="11712"/>
    <cellStyle name="Normal 11 11 2 2 3 3" xfId="5574"/>
    <cellStyle name="Normal 11 11 2 2 3 3 2" xfId="13760"/>
    <cellStyle name="Normal 11 11 2 2 3 4" xfId="9667"/>
    <cellStyle name="Normal 11 11 2 2 4" xfId="2575"/>
    <cellStyle name="Normal 11 11 2 2 4 2" xfId="3518"/>
    <cellStyle name="Normal 11 11 2 2 4 2 2" xfId="7619"/>
    <cellStyle name="Normal 11 11 2 2 4 2 2 2" xfId="15803"/>
    <cellStyle name="Normal 11 11 2 2 4 2 3" xfId="11710"/>
    <cellStyle name="Normal 11 11 2 2 4 3" xfId="5572"/>
    <cellStyle name="Normal 11 11 2 2 4 3 2" xfId="13758"/>
    <cellStyle name="Normal 11 11 2 2 4 4" xfId="9665"/>
    <cellStyle name="Normal 11 11 2 2 5" xfId="2966"/>
    <cellStyle name="Normal 11 11 2 2 5 2" xfId="7067"/>
    <cellStyle name="Normal 11 11 2 2 5 2 2" xfId="15251"/>
    <cellStyle name="Normal 11 11 2 2 5 3" xfId="11158"/>
    <cellStyle name="Normal 11 11 2 2 6" xfId="5019"/>
    <cellStyle name="Normal 11 11 2 2 6 2" xfId="13206"/>
    <cellStyle name="Normal 11 11 2 2 7" xfId="9113"/>
    <cellStyle name="Normal 11 11 2 3" xfId="411"/>
    <cellStyle name="Normal 11 11 2 3 2" xfId="3521"/>
    <cellStyle name="Normal 11 11 2 3 2 2" xfId="7622"/>
    <cellStyle name="Normal 11 11 2 3 2 2 2" xfId="15806"/>
    <cellStyle name="Normal 11 11 2 3 2 3" xfId="11713"/>
    <cellStyle name="Normal 11 11 2 3 3" xfId="5575"/>
    <cellStyle name="Normal 11 11 2 3 3 2" xfId="13761"/>
    <cellStyle name="Normal 11 11 2 3 4" xfId="9668"/>
    <cellStyle name="Normal 11 11 2 4" xfId="412"/>
    <cellStyle name="Normal 11 11 2 4 2" xfId="3522"/>
    <cellStyle name="Normal 11 11 2 4 2 2" xfId="7623"/>
    <cellStyle name="Normal 11 11 2 4 2 2 2" xfId="15807"/>
    <cellStyle name="Normal 11 11 2 4 2 3" xfId="11714"/>
    <cellStyle name="Normal 11 11 2 4 3" xfId="5576"/>
    <cellStyle name="Normal 11 11 2 4 3 2" xfId="13762"/>
    <cellStyle name="Normal 11 11 2 4 4" xfId="9669"/>
    <cellStyle name="Normal 11 11 2 5" xfId="2574"/>
    <cellStyle name="Normal 11 11 2 5 2" xfId="3517"/>
    <cellStyle name="Normal 11 11 2 5 2 2" xfId="7618"/>
    <cellStyle name="Normal 11 11 2 5 2 2 2" xfId="15802"/>
    <cellStyle name="Normal 11 11 2 5 2 3" xfId="11709"/>
    <cellStyle name="Normal 11 11 2 5 3" xfId="5571"/>
    <cellStyle name="Normal 11 11 2 5 3 2" xfId="13757"/>
    <cellStyle name="Normal 11 11 2 5 4" xfId="9664"/>
    <cellStyle name="Normal 11 11 2 6" xfId="2965"/>
    <cellStyle name="Normal 11 11 2 6 2" xfId="7066"/>
    <cellStyle name="Normal 11 11 2 6 2 2" xfId="15250"/>
    <cellStyle name="Normal 11 11 2 6 3" xfId="11157"/>
    <cellStyle name="Normal 11 11 2 7" xfId="5018"/>
    <cellStyle name="Normal 11 11 2 7 2" xfId="13205"/>
    <cellStyle name="Normal 11 11 2 8" xfId="9112"/>
    <cellStyle name="Normal 11 11 20" xfId="9111"/>
    <cellStyle name="Normal 11 11 3" xfId="413"/>
    <cellStyle name="Normal 11 11 3 2" xfId="414"/>
    <cellStyle name="Normal 11 11 3 2 2" xfId="3524"/>
    <cellStyle name="Normal 11 11 3 2 2 2" xfId="7625"/>
    <cellStyle name="Normal 11 11 3 2 2 2 2" xfId="15809"/>
    <cellStyle name="Normal 11 11 3 2 2 3" xfId="11716"/>
    <cellStyle name="Normal 11 11 3 2 3" xfId="5578"/>
    <cellStyle name="Normal 11 11 3 2 3 2" xfId="13764"/>
    <cellStyle name="Normal 11 11 3 2 4" xfId="9671"/>
    <cellStyle name="Normal 11 11 3 3" xfId="415"/>
    <cellStyle name="Normal 11 11 3 3 2" xfId="3525"/>
    <cellStyle name="Normal 11 11 3 3 2 2" xfId="7626"/>
    <cellStyle name="Normal 11 11 3 3 2 2 2" xfId="15810"/>
    <cellStyle name="Normal 11 11 3 3 2 3" xfId="11717"/>
    <cellStyle name="Normal 11 11 3 3 3" xfId="5579"/>
    <cellStyle name="Normal 11 11 3 3 3 2" xfId="13765"/>
    <cellStyle name="Normal 11 11 3 3 4" xfId="9672"/>
    <cellStyle name="Normal 11 11 3 4" xfId="2576"/>
    <cellStyle name="Normal 11 11 3 4 2" xfId="3523"/>
    <cellStyle name="Normal 11 11 3 4 2 2" xfId="7624"/>
    <cellStyle name="Normal 11 11 3 4 2 2 2" xfId="15808"/>
    <cellStyle name="Normal 11 11 3 4 2 3" xfId="11715"/>
    <cellStyle name="Normal 11 11 3 4 3" xfId="5577"/>
    <cellStyle name="Normal 11 11 3 4 3 2" xfId="13763"/>
    <cellStyle name="Normal 11 11 3 4 4" xfId="9670"/>
    <cellStyle name="Normal 11 11 3 5" xfId="2967"/>
    <cellStyle name="Normal 11 11 3 5 2" xfId="7068"/>
    <cellStyle name="Normal 11 11 3 5 2 2" xfId="15252"/>
    <cellStyle name="Normal 11 11 3 5 3" xfId="11159"/>
    <cellStyle name="Normal 11 11 3 6" xfId="5020"/>
    <cellStyle name="Normal 11 11 3 6 2" xfId="13207"/>
    <cellStyle name="Normal 11 11 3 7" xfId="9114"/>
    <cellStyle name="Normal 11 11 4" xfId="416"/>
    <cellStyle name="Normal 11 11 4 2" xfId="417"/>
    <cellStyle name="Normal 11 11 4 2 2" xfId="3527"/>
    <cellStyle name="Normal 11 11 4 2 2 2" xfId="7628"/>
    <cellStyle name="Normal 11 11 4 2 2 2 2" xfId="15812"/>
    <cellStyle name="Normal 11 11 4 2 2 3" xfId="11719"/>
    <cellStyle name="Normal 11 11 4 2 3" xfId="5581"/>
    <cellStyle name="Normal 11 11 4 2 3 2" xfId="13767"/>
    <cellStyle name="Normal 11 11 4 2 4" xfId="9674"/>
    <cellStyle name="Normal 11 11 4 3" xfId="418"/>
    <cellStyle name="Normal 11 11 4 3 2" xfId="3528"/>
    <cellStyle name="Normal 11 11 4 3 2 2" xfId="7629"/>
    <cellStyle name="Normal 11 11 4 3 2 2 2" xfId="15813"/>
    <cellStyle name="Normal 11 11 4 3 2 3" xfId="11720"/>
    <cellStyle name="Normal 11 11 4 3 3" xfId="5582"/>
    <cellStyle name="Normal 11 11 4 3 3 2" xfId="13768"/>
    <cellStyle name="Normal 11 11 4 3 4" xfId="9675"/>
    <cellStyle name="Normal 11 11 4 4" xfId="2577"/>
    <cellStyle name="Normal 11 11 4 4 2" xfId="3526"/>
    <cellStyle name="Normal 11 11 4 4 2 2" xfId="7627"/>
    <cellStyle name="Normal 11 11 4 4 2 2 2" xfId="15811"/>
    <cellStyle name="Normal 11 11 4 4 2 3" xfId="11718"/>
    <cellStyle name="Normal 11 11 4 4 3" xfId="5580"/>
    <cellStyle name="Normal 11 11 4 4 3 2" xfId="13766"/>
    <cellStyle name="Normal 11 11 4 4 4" xfId="9673"/>
    <cellStyle name="Normal 11 11 4 5" xfId="2968"/>
    <cellStyle name="Normal 11 11 4 5 2" xfId="7069"/>
    <cellStyle name="Normal 11 11 4 5 2 2" xfId="15253"/>
    <cellStyle name="Normal 11 11 4 5 3" xfId="11160"/>
    <cellStyle name="Normal 11 11 4 6" xfId="5021"/>
    <cellStyle name="Normal 11 11 4 6 2" xfId="13208"/>
    <cellStyle name="Normal 11 11 4 7" xfId="9115"/>
    <cellStyle name="Normal 11 11 5" xfId="419"/>
    <cellStyle name="Normal 11 11 5 2" xfId="420"/>
    <cellStyle name="Normal 11 11 5 2 2" xfId="3530"/>
    <cellStyle name="Normal 11 11 5 2 2 2" xfId="7631"/>
    <cellStyle name="Normal 11 11 5 2 2 2 2" xfId="15815"/>
    <cellStyle name="Normal 11 11 5 2 2 3" xfId="11722"/>
    <cellStyle name="Normal 11 11 5 2 3" xfId="5584"/>
    <cellStyle name="Normal 11 11 5 2 3 2" xfId="13770"/>
    <cellStyle name="Normal 11 11 5 2 4" xfId="9677"/>
    <cellStyle name="Normal 11 11 5 3" xfId="421"/>
    <cellStyle name="Normal 11 11 5 3 2" xfId="3531"/>
    <cellStyle name="Normal 11 11 5 3 2 2" xfId="7632"/>
    <cellStyle name="Normal 11 11 5 3 2 2 2" xfId="15816"/>
    <cellStyle name="Normal 11 11 5 3 2 3" xfId="11723"/>
    <cellStyle name="Normal 11 11 5 3 3" xfId="5585"/>
    <cellStyle name="Normal 11 11 5 3 3 2" xfId="13771"/>
    <cellStyle name="Normal 11 11 5 3 4" xfId="9678"/>
    <cellStyle name="Normal 11 11 5 4" xfId="2578"/>
    <cellStyle name="Normal 11 11 5 4 2" xfId="3529"/>
    <cellStyle name="Normal 11 11 5 4 2 2" xfId="7630"/>
    <cellStyle name="Normal 11 11 5 4 2 2 2" xfId="15814"/>
    <cellStyle name="Normal 11 11 5 4 2 3" xfId="11721"/>
    <cellStyle name="Normal 11 11 5 4 3" xfId="5583"/>
    <cellStyle name="Normal 11 11 5 4 3 2" xfId="13769"/>
    <cellStyle name="Normal 11 11 5 4 4" xfId="9676"/>
    <cellStyle name="Normal 11 11 5 5" xfId="2969"/>
    <cellStyle name="Normal 11 11 5 5 2" xfId="7070"/>
    <cellStyle name="Normal 11 11 5 5 2 2" xfId="15254"/>
    <cellStyle name="Normal 11 11 5 5 3" xfId="11161"/>
    <cellStyle name="Normal 11 11 5 6" xfId="5022"/>
    <cellStyle name="Normal 11 11 5 6 2" xfId="13209"/>
    <cellStyle name="Normal 11 11 5 7" xfId="9116"/>
    <cellStyle name="Normal 11 11 6" xfId="422"/>
    <cellStyle name="Normal 11 11 6 2" xfId="3532"/>
    <cellStyle name="Normal 11 11 6 2 2" xfId="7633"/>
    <cellStyle name="Normal 11 11 6 2 2 2" xfId="15817"/>
    <cellStyle name="Normal 11 11 6 2 3" xfId="11724"/>
    <cellStyle name="Normal 11 11 6 3" xfId="5586"/>
    <cellStyle name="Normal 11 11 6 3 2" xfId="13772"/>
    <cellStyle name="Normal 11 11 6 4" xfId="9679"/>
    <cellStyle name="Normal 11 11 7" xfId="423"/>
    <cellStyle name="Normal 11 11 7 2" xfId="3533"/>
    <cellStyle name="Normal 11 11 7 2 2" xfId="7634"/>
    <cellStyle name="Normal 11 11 7 2 2 2" xfId="15818"/>
    <cellStyle name="Normal 11 11 7 2 3" xfId="11725"/>
    <cellStyle name="Normal 11 11 7 3" xfId="5587"/>
    <cellStyle name="Normal 11 11 7 3 2" xfId="13773"/>
    <cellStyle name="Normal 11 11 7 4" xfId="9680"/>
    <cellStyle name="Normal 11 11 8" xfId="1582"/>
    <cellStyle name="Normal 11 11 8 2" xfId="4484"/>
    <cellStyle name="Normal 11 11 8 2 2" xfId="8585"/>
    <cellStyle name="Normal 11 11 8 2 2 2" xfId="16769"/>
    <cellStyle name="Normal 11 11 8 2 3" xfId="12676"/>
    <cellStyle name="Normal 11 11 8 3" xfId="6538"/>
    <cellStyle name="Normal 11 11 8 3 2" xfId="14724"/>
    <cellStyle name="Normal 11 11 8 4" xfId="10631"/>
    <cellStyle name="Normal 11 11 9" xfId="1583"/>
    <cellStyle name="Normal 11 11 9 2" xfId="4485"/>
    <cellStyle name="Normal 11 11 9 2 2" xfId="8586"/>
    <cellStyle name="Normal 11 11 9 2 2 2" xfId="16770"/>
    <cellStyle name="Normal 11 11 9 2 3" xfId="12677"/>
    <cellStyle name="Normal 11 11 9 3" xfId="6539"/>
    <cellStyle name="Normal 11 11 9 3 2" xfId="14725"/>
    <cellStyle name="Normal 11 11 9 4" xfId="10632"/>
    <cellStyle name="Normal 11 12" xfId="424"/>
    <cellStyle name="Normal 11 12 10" xfId="1584"/>
    <cellStyle name="Normal 11 12 10 2" xfId="4486"/>
    <cellStyle name="Normal 11 12 10 2 2" xfId="8587"/>
    <cellStyle name="Normal 11 12 10 2 2 2" xfId="16771"/>
    <cellStyle name="Normal 11 12 10 2 3" xfId="12678"/>
    <cellStyle name="Normal 11 12 10 3" xfId="6540"/>
    <cellStyle name="Normal 11 12 10 3 2" xfId="14726"/>
    <cellStyle name="Normal 11 12 10 4" xfId="10633"/>
    <cellStyle name="Normal 11 12 11" xfId="1585"/>
    <cellStyle name="Normal 11 12 11 2" xfId="4487"/>
    <cellStyle name="Normal 11 12 11 2 2" xfId="8588"/>
    <cellStyle name="Normal 11 12 11 2 2 2" xfId="16772"/>
    <cellStyle name="Normal 11 12 11 2 3" xfId="12679"/>
    <cellStyle name="Normal 11 12 11 3" xfId="6541"/>
    <cellStyle name="Normal 11 12 11 3 2" xfId="14727"/>
    <cellStyle name="Normal 11 12 11 4" xfId="10634"/>
    <cellStyle name="Normal 11 12 12" xfId="1586"/>
    <cellStyle name="Normal 11 12 12 2" xfId="4488"/>
    <cellStyle name="Normal 11 12 12 2 2" xfId="8589"/>
    <cellStyle name="Normal 11 12 12 2 2 2" xfId="16773"/>
    <cellStyle name="Normal 11 12 12 2 3" xfId="12680"/>
    <cellStyle name="Normal 11 12 12 3" xfId="6542"/>
    <cellStyle name="Normal 11 12 12 3 2" xfId="14728"/>
    <cellStyle name="Normal 11 12 12 4" xfId="10635"/>
    <cellStyle name="Normal 11 12 13" xfId="1587"/>
    <cellStyle name="Normal 11 12 13 2" xfId="4489"/>
    <cellStyle name="Normal 11 12 13 2 2" xfId="8590"/>
    <cellStyle name="Normal 11 12 13 2 2 2" xfId="16774"/>
    <cellStyle name="Normal 11 12 13 2 3" xfId="12681"/>
    <cellStyle name="Normal 11 12 13 3" xfId="6543"/>
    <cellStyle name="Normal 11 12 13 3 2" xfId="14729"/>
    <cellStyle name="Normal 11 12 13 4" xfId="10636"/>
    <cellStyle name="Normal 11 12 14" xfId="1588"/>
    <cellStyle name="Normal 11 12 14 2" xfId="4490"/>
    <cellStyle name="Normal 11 12 14 2 2" xfId="8591"/>
    <cellStyle name="Normal 11 12 14 2 2 2" xfId="16775"/>
    <cellStyle name="Normal 11 12 14 2 3" xfId="12682"/>
    <cellStyle name="Normal 11 12 14 3" xfId="6544"/>
    <cellStyle name="Normal 11 12 14 3 2" xfId="14730"/>
    <cellStyle name="Normal 11 12 14 4" xfId="10637"/>
    <cellStyle name="Normal 11 12 15" xfId="1589"/>
    <cellStyle name="Normal 11 12 15 2" xfId="4491"/>
    <cellStyle name="Normal 11 12 15 2 2" xfId="8592"/>
    <cellStyle name="Normal 11 12 15 2 2 2" xfId="16776"/>
    <cellStyle name="Normal 11 12 15 2 3" xfId="12683"/>
    <cellStyle name="Normal 11 12 15 3" xfId="6545"/>
    <cellStyle name="Normal 11 12 15 3 2" xfId="14731"/>
    <cellStyle name="Normal 11 12 15 4" xfId="10638"/>
    <cellStyle name="Normal 11 12 16" xfId="1590"/>
    <cellStyle name="Normal 11 12 16 2" xfId="4492"/>
    <cellStyle name="Normal 11 12 16 2 2" xfId="8593"/>
    <cellStyle name="Normal 11 12 16 2 2 2" xfId="16777"/>
    <cellStyle name="Normal 11 12 16 2 3" xfId="12684"/>
    <cellStyle name="Normal 11 12 16 3" xfId="6546"/>
    <cellStyle name="Normal 11 12 16 3 2" xfId="14732"/>
    <cellStyle name="Normal 11 12 16 4" xfId="10639"/>
    <cellStyle name="Normal 11 12 17" xfId="2579"/>
    <cellStyle name="Normal 11 12 17 2" xfId="3534"/>
    <cellStyle name="Normal 11 12 17 2 2" xfId="7635"/>
    <cellStyle name="Normal 11 12 17 2 2 2" xfId="15819"/>
    <cellStyle name="Normal 11 12 17 2 3" xfId="11726"/>
    <cellStyle name="Normal 11 12 17 3" xfId="5588"/>
    <cellStyle name="Normal 11 12 17 3 2" xfId="13774"/>
    <cellStyle name="Normal 11 12 17 4" xfId="9681"/>
    <cellStyle name="Normal 11 12 18" xfId="2970"/>
    <cellStyle name="Normal 11 12 18 2" xfId="7071"/>
    <cellStyle name="Normal 11 12 18 2 2" xfId="15255"/>
    <cellStyle name="Normal 11 12 18 3" xfId="11162"/>
    <cellStyle name="Normal 11 12 19" xfId="5023"/>
    <cellStyle name="Normal 11 12 19 2" xfId="13210"/>
    <cellStyle name="Normal 11 12 2" xfId="425"/>
    <cellStyle name="Normal 11 12 2 2" xfId="426"/>
    <cellStyle name="Normal 11 12 2 2 2" xfId="427"/>
    <cellStyle name="Normal 11 12 2 2 2 2" xfId="3537"/>
    <cellStyle name="Normal 11 12 2 2 2 2 2" xfId="7638"/>
    <cellStyle name="Normal 11 12 2 2 2 2 2 2" xfId="15822"/>
    <cellStyle name="Normal 11 12 2 2 2 2 3" xfId="11729"/>
    <cellStyle name="Normal 11 12 2 2 2 3" xfId="5591"/>
    <cellStyle name="Normal 11 12 2 2 2 3 2" xfId="13777"/>
    <cellStyle name="Normal 11 12 2 2 2 4" xfId="9684"/>
    <cellStyle name="Normal 11 12 2 2 3" xfId="428"/>
    <cellStyle name="Normal 11 12 2 2 3 2" xfId="3538"/>
    <cellStyle name="Normal 11 12 2 2 3 2 2" xfId="7639"/>
    <cellStyle name="Normal 11 12 2 2 3 2 2 2" xfId="15823"/>
    <cellStyle name="Normal 11 12 2 2 3 2 3" xfId="11730"/>
    <cellStyle name="Normal 11 12 2 2 3 3" xfId="5592"/>
    <cellStyle name="Normal 11 12 2 2 3 3 2" xfId="13778"/>
    <cellStyle name="Normal 11 12 2 2 3 4" xfId="9685"/>
    <cellStyle name="Normal 11 12 2 2 4" xfId="2581"/>
    <cellStyle name="Normal 11 12 2 2 4 2" xfId="3536"/>
    <cellStyle name="Normal 11 12 2 2 4 2 2" xfId="7637"/>
    <cellStyle name="Normal 11 12 2 2 4 2 2 2" xfId="15821"/>
    <cellStyle name="Normal 11 12 2 2 4 2 3" xfId="11728"/>
    <cellStyle name="Normal 11 12 2 2 4 3" xfId="5590"/>
    <cellStyle name="Normal 11 12 2 2 4 3 2" xfId="13776"/>
    <cellStyle name="Normal 11 12 2 2 4 4" xfId="9683"/>
    <cellStyle name="Normal 11 12 2 2 5" xfId="2972"/>
    <cellStyle name="Normal 11 12 2 2 5 2" xfId="7073"/>
    <cellStyle name="Normal 11 12 2 2 5 2 2" xfId="15257"/>
    <cellStyle name="Normal 11 12 2 2 5 3" xfId="11164"/>
    <cellStyle name="Normal 11 12 2 2 6" xfId="5025"/>
    <cellStyle name="Normal 11 12 2 2 6 2" xfId="13212"/>
    <cellStyle name="Normal 11 12 2 2 7" xfId="9119"/>
    <cellStyle name="Normal 11 12 2 3" xfId="429"/>
    <cellStyle name="Normal 11 12 2 3 2" xfId="3539"/>
    <cellStyle name="Normal 11 12 2 3 2 2" xfId="7640"/>
    <cellStyle name="Normal 11 12 2 3 2 2 2" xfId="15824"/>
    <cellStyle name="Normal 11 12 2 3 2 3" xfId="11731"/>
    <cellStyle name="Normal 11 12 2 3 3" xfId="5593"/>
    <cellStyle name="Normal 11 12 2 3 3 2" xfId="13779"/>
    <cellStyle name="Normal 11 12 2 3 4" xfId="9686"/>
    <cellStyle name="Normal 11 12 2 4" xfId="430"/>
    <cellStyle name="Normal 11 12 2 4 2" xfId="3540"/>
    <cellStyle name="Normal 11 12 2 4 2 2" xfId="7641"/>
    <cellStyle name="Normal 11 12 2 4 2 2 2" xfId="15825"/>
    <cellStyle name="Normal 11 12 2 4 2 3" xfId="11732"/>
    <cellStyle name="Normal 11 12 2 4 3" xfId="5594"/>
    <cellStyle name="Normal 11 12 2 4 3 2" xfId="13780"/>
    <cellStyle name="Normal 11 12 2 4 4" xfId="9687"/>
    <cellStyle name="Normal 11 12 2 5" xfId="2580"/>
    <cellStyle name="Normal 11 12 2 5 2" xfId="3535"/>
    <cellStyle name="Normal 11 12 2 5 2 2" xfId="7636"/>
    <cellStyle name="Normal 11 12 2 5 2 2 2" xfId="15820"/>
    <cellStyle name="Normal 11 12 2 5 2 3" xfId="11727"/>
    <cellStyle name="Normal 11 12 2 5 3" xfId="5589"/>
    <cellStyle name="Normal 11 12 2 5 3 2" xfId="13775"/>
    <cellStyle name="Normal 11 12 2 5 4" xfId="9682"/>
    <cellStyle name="Normal 11 12 2 6" xfId="2971"/>
    <cellStyle name="Normal 11 12 2 6 2" xfId="7072"/>
    <cellStyle name="Normal 11 12 2 6 2 2" xfId="15256"/>
    <cellStyle name="Normal 11 12 2 6 3" xfId="11163"/>
    <cellStyle name="Normal 11 12 2 7" xfId="5024"/>
    <cellStyle name="Normal 11 12 2 7 2" xfId="13211"/>
    <cellStyle name="Normal 11 12 2 8" xfId="9118"/>
    <cellStyle name="Normal 11 12 20" xfId="9117"/>
    <cellStyle name="Normal 11 12 3" xfId="431"/>
    <cellStyle name="Normal 11 12 3 2" xfId="432"/>
    <cellStyle name="Normal 11 12 3 2 2" xfId="3542"/>
    <cellStyle name="Normal 11 12 3 2 2 2" xfId="7643"/>
    <cellStyle name="Normal 11 12 3 2 2 2 2" xfId="15827"/>
    <cellStyle name="Normal 11 12 3 2 2 3" xfId="11734"/>
    <cellStyle name="Normal 11 12 3 2 3" xfId="5596"/>
    <cellStyle name="Normal 11 12 3 2 3 2" xfId="13782"/>
    <cellStyle name="Normal 11 12 3 2 4" xfId="9689"/>
    <cellStyle name="Normal 11 12 3 3" xfId="433"/>
    <cellStyle name="Normal 11 12 3 3 2" xfId="3543"/>
    <cellStyle name="Normal 11 12 3 3 2 2" xfId="7644"/>
    <cellStyle name="Normal 11 12 3 3 2 2 2" xfId="15828"/>
    <cellStyle name="Normal 11 12 3 3 2 3" xfId="11735"/>
    <cellStyle name="Normal 11 12 3 3 3" xfId="5597"/>
    <cellStyle name="Normal 11 12 3 3 3 2" xfId="13783"/>
    <cellStyle name="Normal 11 12 3 3 4" xfId="9690"/>
    <cellStyle name="Normal 11 12 3 4" xfId="2582"/>
    <cellStyle name="Normal 11 12 3 4 2" xfId="3541"/>
    <cellStyle name="Normal 11 12 3 4 2 2" xfId="7642"/>
    <cellStyle name="Normal 11 12 3 4 2 2 2" xfId="15826"/>
    <cellStyle name="Normal 11 12 3 4 2 3" xfId="11733"/>
    <cellStyle name="Normal 11 12 3 4 3" xfId="5595"/>
    <cellStyle name="Normal 11 12 3 4 3 2" xfId="13781"/>
    <cellStyle name="Normal 11 12 3 4 4" xfId="9688"/>
    <cellStyle name="Normal 11 12 3 5" xfId="2973"/>
    <cellStyle name="Normal 11 12 3 5 2" xfId="7074"/>
    <cellStyle name="Normal 11 12 3 5 2 2" xfId="15258"/>
    <cellStyle name="Normal 11 12 3 5 3" xfId="11165"/>
    <cellStyle name="Normal 11 12 3 6" xfId="5026"/>
    <cellStyle name="Normal 11 12 3 6 2" xfId="13213"/>
    <cellStyle name="Normal 11 12 3 7" xfId="9120"/>
    <cellStyle name="Normal 11 12 4" xfId="434"/>
    <cellStyle name="Normal 11 12 4 2" xfId="435"/>
    <cellStyle name="Normal 11 12 4 2 2" xfId="3545"/>
    <cellStyle name="Normal 11 12 4 2 2 2" xfId="7646"/>
    <cellStyle name="Normal 11 12 4 2 2 2 2" xfId="15830"/>
    <cellStyle name="Normal 11 12 4 2 2 3" xfId="11737"/>
    <cellStyle name="Normal 11 12 4 2 3" xfId="5599"/>
    <cellStyle name="Normal 11 12 4 2 3 2" xfId="13785"/>
    <cellStyle name="Normal 11 12 4 2 4" xfId="9692"/>
    <cellStyle name="Normal 11 12 4 3" xfId="436"/>
    <cellStyle name="Normal 11 12 4 3 2" xfId="3546"/>
    <cellStyle name="Normal 11 12 4 3 2 2" xfId="7647"/>
    <cellStyle name="Normal 11 12 4 3 2 2 2" xfId="15831"/>
    <cellStyle name="Normal 11 12 4 3 2 3" xfId="11738"/>
    <cellStyle name="Normal 11 12 4 3 3" xfId="5600"/>
    <cellStyle name="Normal 11 12 4 3 3 2" xfId="13786"/>
    <cellStyle name="Normal 11 12 4 3 4" xfId="9693"/>
    <cellStyle name="Normal 11 12 4 4" xfId="2583"/>
    <cellStyle name="Normal 11 12 4 4 2" xfId="3544"/>
    <cellStyle name="Normal 11 12 4 4 2 2" xfId="7645"/>
    <cellStyle name="Normal 11 12 4 4 2 2 2" xfId="15829"/>
    <cellStyle name="Normal 11 12 4 4 2 3" xfId="11736"/>
    <cellStyle name="Normal 11 12 4 4 3" xfId="5598"/>
    <cellStyle name="Normal 11 12 4 4 3 2" xfId="13784"/>
    <cellStyle name="Normal 11 12 4 4 4" xfId="9691"/>
    <cellStyle name="Normal 11 12 4 5" xfId="2974"/>
    <cellStyle name="Normal 11 12 4 5 2" xfId="7075"/>
    <cellStyle name="Normal 11 12 4 5 2 2" xfId="15259"/>
    <cellStyle name="Normal 11 12 4 5 3" xfId="11166"/>
    <cellStyle name="Normal 11 12 4 6" xfId="5027"/>
    <cellStyle name="Normal 11 12 4 6 2" xfId="13214"/>
    <cellStyle name="Normal 11 12 4 7" xfId="9121"/>
    <cellStyle name="Normal 11 12 5" xfId="437"/>
    <cellStyle name="Normal 11 12 5 2" xfId="438"/>
    <cellStyle name="Normal 11 12 5 2 2" xfId="3548"/>
    <cellStyle name="Normal 11 12 5 2 2 2" xfId="7649"/>
    <cellStyle name="Normal 11 12 5 2 2 2 2" xfId="15833"/>
    <cellStyle name="Normal 11 12 5 2 2 3" xfId="11740"/>
    <cellStyle name="Normal 11 12 5 2 3" xfId="5602"/>
    <cellStyle name="Normal 11 12 5 2 3 2" xfId="13788"/>
    <cellStyle name="Normal 11 12 5 2 4" xfId="9695"/>
    <cellStyle name="Normal 11 12 5 3" xfId="439"/>
    <cellStyle name="Normal 11 12 5 3 2" xfId="3549"/>
    <cellStyle name="Normal 11 12 5 3 2 2" xfId="7650"/>
    <cellStyle name="Normal 11 12 5 3 2 2 2" xfId="15834"/>
    <cellStyle name="Normal 11 12 5 3 2 3" xfId="11741"/>
    <cellStyle name="Normal 11 12 5 3 3" xfId="5603"/>
    <cellStyle name="Normal 11 12 5 3 3 2" xfId="13789"/>
    <cellStyle name="Normal 11 12 5 3 4" xfId="9696"/>
    <cellStyle name="Normal 11 12 5 4" xfId="2584"/>
    <cellStyle name="Normal 11 12 5 4 2" xfId="3547"/>
    <cellStyle name="Normal 11 12 5 4 2 2" xfId="7648"/>
    <cellStyle name="Normal 11 12 5 4 2 2 2" xfId="15832"/>
    <cellStyle name="Normal 11 12 5 4 2 3" xfId="11739"/>
    <cellStyle name="Normal 11 12 5 4 3" xfId="5601"/>
    <cellStyle name="Normal 11 12 5 4 3 2" xfId="13787"/>
    <cellStyle name="Normal 11 12 5 4 4" xfId="9694"/>
    <cellStyle name="Normal 11 12 5 5" xfId="2975"/>
    <cellStyle name="Normal 11 12 5 5 2" xfId="7076"/>
    <cellStyle name="Normal 11 12 5 5 2 2" xfId="15260"/>
    <cellStyle name="Normal 11 12 5 5 3" xfId="11167"/>
    <cellStyle name="Normal 11 12 5 6" xfId="5028"/>
    <cellStyle name="Normal 11 12 5 6 2" xfId="13215"/>
    <cellStyle name="Normal 11 12 5 7" xfId="9122"/>
    <cellStyle name="Normal 11 12 6" xfId="440"/>
    <cellStyle name="Normal 11 12 6 2" xfId="3550"/>
    <cellStyle name="Normal 11 12 6 2 2" xfId="7651"/>
    <cellStyle name="Normal 11 12 6 2 2 2" xfId="15835"/>
    <cellStyle name="Normal 11 12 6 2 3" xfId="11742"/>
    <cellStyle name="Normal 11 12 6 3" xfId="5604"/>
    <cellStyle name="Normal 11 12 6 3 2" xfId="13790"/>
    <cellStyle name="Normal 11 12 6 4" xfId="9697"/>
    <cellStyle name="Normal 11 12 7" xfId="441"/>
    <cellStyle name="Normal 11 12 7 2" xfId="3551"/>
    <cellStyle name="Normal 11 12 7 2 2" xfId="7652"/>
    <cellStyle name="Normal 11 12 7 2 2 2" xfId="15836"/>
    <cellStyle name="Normal 11 12 7 2 3" xfId="11743"/>
    <cellStyle name="Normal 11 12 7 3" xfId="5605"/>
    <cellStyle name="Normal 11 12 7 3 2" xfId="13791"/>
    <cellStyle name="Normal 11 12 7 4" xfId="9698"/>
    <cellStyle name="Normal 11 12 8" xfId="1591"/>
    <cellStyle name="Normal 11 12 8 2" xfId="4493"/>
    <cellStyle name="Normal 11 12 8 2 2" xfId="8594"/>
    <cellStyle name="Normal 11 12 8 2 2 2" xfId="16778"/>
    <cellStyle name="Normal 11 12 8 2 3" xfId="12685"/>
    <cellStyle name="Normal 11 12 8 3" xfId="6547"/>
    <cellStyle name="Normal 11 12 8 3 2" xfId="14733"/>
    <cellStyle name="Normal 11 12 8 4" xfId="10640"/>
    <cellStyle name="Normal 11 12 9" xfId="1592"/>
    <cellStyle name="Normal 11 12 9 2" xfId="4494"/>
    <cellStyle name="Normal 11 12 9 2 2" xfId="8595"/>
    <cellStyle name="Normal 11 12 9 2 2 2" xfId="16779"/>
    <cellStyle name="Normal 11 12 9 2 3" xfId="12686"/>
    <cellStyle name="Normal 11 12 9 3" xfId="6548"/>
    <cellStyle name="Normal 11 12 9 3 2" xfId="14734"/>
    <cellStyle name="Normal 11 12 9 4" xfId="10641"/>
    <cellStyle name="Normal 11 13" xfId="442"/>
    <cellStyle name="Normal 11 13 2" xfId="443"/>
    <cellStyle name="Normal 11 13 2 2" xfId="444"/>
    <cellStyle name="Normal 11 13 2 2 2" xfId="3554"/>
    <cellStyle name="Normal 11 13 2 2 2 2" xfId="7655"/>
    <cellStyle name="Normal 11 13 2 2 2 2 2" xfId="15839"/>
    <cellStyle name="Normal 11 13 2 2 2 3" xfId="11746"/>
    <cellStyle name="Normal 11 13 2 2 3" xfId="5608"/>
    <cellStyle name="Normal 11 13 2 2 3 2" xfId="13794"/>
    <cellStyle name="Normal 11 13 2 2 4" xfId="9701"/>
    <cellStyle name="Normal 11 13 2 3" xfId="445"/>
    <cellStyle name="Normal 11 13 2 3 2" xfId="3555"/>
    <cellStyle name="Normal 11 13 2 3 2 2" xfId="7656"/>
    <cellStyle name="Normal 11 13 2 3 2 2 2" xfId="15840"/>
    <cellStyle name="Normal 11 13 2 3 2 3" xfId="11747"/>
    <cellStyle name="Normal 11 13 2 3 3" xfId="5609"/>
    <cellStyle name="Normal 11 13 2 3 3 2" xfId="13795"/>
    <cellStyle name="Normal 11 13 2 3 4" xfId="9702"/>
    <cellStyle name="Normal 11 13 2 4" xfId="2586"/>
    <cellStyle name="Normal 11 13 2 4 2" xfId="3553"/>
    <cellStyle name="Normal 11 13 2 4 2 2" xfId="7654"/>
    <cellStyle name="Normal 11 13 2 4 2 2 2" xfId="15838"/>
    <cellStyle name="Normal 11 13 2 4 2 3" xfId="11745"/>
    <cellStyle name="Normal 11 13 2 4 3" xfId="5607"/>
    <cellStyle name="Normal 11 13 2 4 3 2" xfId="13793"/>
    <cellStyle name="Normal 11 13 2 4 4" xfId="9700"/>
    <cellStyle name="Normal 11 13 2 5" xfId="2977"/>
    <cellStyle name="Normal 11 13 2 5 2" xfId="7078"/>
    <cellStyle name="Normal 11 13 2 5 2 2" xfId="15262"/>
    <cellStyle name="Normal 11 13 2 5 3" xfId="11169"/>
    <cellStyle name="Normal 11 13 2 6" xfId="5030"/>
    <cellStyle name="Normal 11 13 2 6 2" xfId="13217"/>
    <cellStyle name="Normal 11 13 2 7" xfId="9124"/>
    <cellStyle name="Normal 11 13 3" xfId="446"/>
    <cellStyle name="Normal 11 13 3 2" xfId="3556"/>
    <cellStyle name="Normal 11 13 3 2 2" xfId="7657"/>
    <cellStyle name="Normal 11 13 3 2 2 2" xfId="15841"/>
    <cellStyle name="Normal 11 13 3 2 3" xfId="11748"/>
    <cellStyle name="Normal 11 13 3 3" xfId="5610"/>
    <cellStyle name="Normal 11 13 3 3 2" xfId="13796"/>
    <cellStyle name="Normal 11 13 3 4" xfId="9703"/>
    <cellStyle name="Normal 11 13 4" xfId="447"/>
    <cellStyle name="Normal 11 13 4 2" xfId="3557"/>
    <cellStyle name="Normal 11 13 4 2 2" xfId="7658"/>
    <cellStyle name="Normal 11 13 4 2 2 2" xfId="15842"/>
    <cellStyle name="Normal 11 13 4 2 3" xfId="11749"/>
    <cellStyle name="Normal 11 13 4 3" xfId="5611"/>
    <cellStyle name="Normal 11 13 4 3 2" xfId="13797"/>
    <cellStyle name="Normal 11 13 4 4" xfId="9704"/>
    <cellStyle name="Normal 11 13 5" xfId="2585"/>
    <cellStyle name="Normal 11 13 5 2" xfId="3552"/>
    <cellStyle name="Normal 11 13 5 2 2" xfId="7653"/>
    <cellStyle name="Normal 11 13 5 2 2 2" xfId="15837"/>
    <cellStyle name="Normal 11 13 5 2 3" xfId="11744"/>
    <cellStyle name="Normal 11 13 5 3" xfId="5606"/>
    <cellStyle name="Normal 11 13 5 3 2" xfId="13792"/>
    <cellStyle name="Normal 11 13 5 4" xfId="9699"/>
    <cellStyle name="Normal 11 13 6" xfId="2976"/>
    <cellStyle name="Normal 11 13 6 2" xfId="7077"/>
    <cellStyle name="Normal 11 13 6 2 2" xfId="15261"/>
    <cellStyle name="Normal 11 13 6 3" xfId="11168"/>
    <cellStyle name="Normal 11 13 7" xfId="5029"/>
    <cellStyle name="Normal 11 13 7 2" xfId="13216"/>
    <cellStyle name="Normal 11 13 8" xfId="9123"/>
    <cellStyle name="Normal 11 14" xfId="448"/>
    <cellStyle name="Normal 11 14 2" xfId="449"/>
    <cellStyle name="Normal 11 14 2 2" xfId="3559"/>
    <cellStyle name="Normal 11 14 2 2 2" xfId="7660"/>
    <cellStyle name="Normal 11 14 2 2 2 2" xfId="15844"/>
    <cellStyle name="Normal 11 14 2 2 3" xfId="11751"/>
    <cellStyle name="Normal 11 14 2 3" xfId="5613"/>
    <cellStyle name="Normal 11 14 2 3 2" xfId="13799"/>
    <cellStyle name="Normal 11 14 2 4" xfId="9706"/>
    <cellStyle name="Normal 11 14 3" xfId="450"/>
    <cellStyle name="Normal 11 14 3 2" xfId="3560"/>
    <cellStyle name="Normal 11 14 3 2 2" xfId="7661"/>
    <cellStyle name="Normal 11 14 3 2 2 2" xfId="15845"/>
    <cellStyle name="Normal 11 14 3 2 3" xfId="11752"/>
    <cellStyle name="Normal 11 14 3 3" xfId="5614"/>
    <cellStyle name="Normal 11 14 3 3 2" xfId="13800"/>
    <cellStyle name="Normal 11 14 3 4" xfId="9707"/>
    <cellStyle name="Normal 11 14 4" xfId="2587"/>
    <cellStyle name="Normal 11 14 4 2" xfId="3558"/>
    <cellStyle name="Normal 11 14 4 2 2" xfId="7659"/>
    <cellStyle name="Normal 11 14 4 2 2 2" xfId="15843"/>
    <cellStyle name="Normal 11 14 4 2 3" xfId="11750"/>
    <cellStyle name="Normal 11 14 4 3" xfId="5612"/>
    <cellStyle name="Normal 11 14 4 3 2" xfId="13798"/>
    <cellStyle name="Normal 11 14 4 4" xfId="9705"/>
    <cellStyle name="Normal 11 14 5" xfId="2978"/>
    <cellStyle name="Normal 11 14 5 2" xfId="7079"/>
    <cellStyle name="Normal 11 14 5 2 2" xfId="15263"/>
    <cellStyle name="Normal 11 14 5 3" xfId="11170"/>
    <cellStyle name="Normal 11 14 6" xfId="5031"/>
    <cellStyle name="Normal 11 14 6 2" xfId="13218"/>
    <cellStyle name="Normal 11 14 7" xfId="9125"/>
    <cellStyle name="Normal 11 15" xfId="451"/>
    <cellStyle name="Normal 11 15 2" xfId="452"/>
    <cellStyle name="Normal 11 15 2 2" xfId="3562"/>
    <cellStyle name="Normal 11 15 2 2 2" xfId="7663"/>
    <cellStyle name="Normal 11 15 2 2 2 2" xfId="15847"/>
    <cellStyle name="Normal 11 15 2 2 3" xfId="11754"/>
    <cellStyle name="Normal 11 15 2 3" xfId="5616"/>
    <cellStyle name="Normal 11 15 2 3 2" xfId="13802"/>
    <cellStyle name="Normal 11 15 2 4" xfId="9709"/>
    <cellStyle name="Normal 11 15 3" xfId="453"/>
    <cellStyle name="Normal 11 15 3 2" xfId="3563"/>
    <cellStyle name="Normal 11 15 3 2 2" xfId="7664"/>
    <cellStyle name="Normal 11 15 3 2 2 2" xfId="15848"/>
    <cellStyle name="Normal 11 15 3 2 3" xfId="11755"/>
    <cellStyle name="Normal 11 15 3 3" xfId="5617"/>
    <cellStyle name="Normal 11 15 3 3 2" xfId="13803"/>
    <cellStyle name="Normal 11 15 3 4" xfId="9710"/>
    <cellStyle name="Normal 11 15 4" xfId="2588"/>
    <cellStyle name="Normal 11 15 4 2" xfId="3561"/>
    <cellStyle name="Normal 11 15 4 2 2" xfId="7662"/>
    <cellStyle name="Normal 11 15 4 2 2 2" xfId="15846"/>
    <cellStyle name="Normal 11 15 4 2 3" xfId="11753"/>
    <cellStyle name="Normal 11 15 4 3" xfId="5615"/>
    <cellStyle name="Normal 11 15 4 3 2" xfId="13801"/>
    <cellStyle name="Normal 11 15 4 4" xfId="9708"/>
    <cellStyle name="Normal 11 15 5" xfId="2979"/>
    <cellStyle name="Normal 11 15 5 2" xfId="7080"/>
    <cellStyle name="Normal 11 15 5 2 2" xfId="15264"/>
    <cellStyle name="Normal 11 15 5 3" xfId="11171"/>
    <cellStyle name="Normal 11 15 6" xfId="5032"/>
    <cellStyle name="Normal 11 15 6 2" xfId="13219"/>
    <cellStyle name="Normal 11 15 7" xfId="9126"/>
    <cellStyle name="Normal 11 16" xfId="454"/>
    <cellStyle name="Normal 11 16 2" xfId="455"/>
    <cellStyle name="Normal 11 16 2 2" xfId="3565"/>
    <cellStyle name="Normal 11 16 2 2 2" xfId="7666"/>
    <cellStyle name="Normal 11 16 2 2 2 2" xfId="15850"/>
    <cellStyle name="Normal 11 16 2 2 3" xfId="11757"/>
    <cellStyle name="Normal 11 16 2 3" xfId="5619"/>
    <cellStyle name="Normal 11 16 2 3 2" xfId="13805"/>
    <cellStyle name="Normal 11 16 2 4" xfId="9712"/>
    <cellStyle name="Normal 11 16 3" xfId="456"/>
    <cellStyle name="Normal 11 16 3 2" xfId="3566"/>
    <cellStyle name="Normal 11 16 3 2 2" xfId="7667"/>
    <cellStyle name="Normal 11 16 3 2 2 2" xfId="15851"/>
    <cellStyle name="Normal 11 16 3 2 3" xfId="11758"/>
    <cellStyle name="Normal 11 16 3 3" xfId="5620"/>
    <cellStyle name="Normal 11 16 3 3 2" xfId="13806"/>
    <cellStyle name="Normal 11 16 3 4" xfId="9713"/>
    <cellStyle name="Normal 11 16 4" xfId="2589"/>
    <cellStyle name="Normal 11 16 4 2" xfId="3564"/>
    <cellStyle name="Normal 11 16 4 2 2" xfId="7665"/>
    <cellStyle name="Normal 11 16 4 2 2 2" xfId="15849"/>
    <cellStyle name="Normal 11 16 4 2 3" xfId="11756"/>
    <cellStyle name="Normal 11 16 4 3" xfId="5618"/>
    <cellStyle name="Normal 11 16 4 3 2" xfId="13804"/>
    <cellStyle name="Normal 11 16 4 4" xfId="9711"/>
    <cellStyle name="Normal 11 16 5" xfId="2980"/>
    <cellStyle name="Normal 11 16 5 2" xfId="7081"/>
    <cellStyle name="Normal 11 16 5 2 2" xfId="15265"/>
    <cellStyle name="Normal 11 16 5 3" xfId="11172"/>
    <cellStyle name="Normal 11 16 6" xfId="5033"/>
    <cellStyle name="Normal 11 16 6 2" xfId="13220"/>
    <cellStyle name="Normal 11 16 7" xfId="9127"/>
    <cellStyle name="Normal 11 17" xfId="457"/>
    <cellStyle name="Normal 11 17 2" xfId="2121"/>
    <cellStyle name="Normal 11 17 3" xfId="3567"/>
    <cellStyle name="Normal 11 17 3 2" xfId="7668"/>
    <cellStyle name="Normal 11 17 3 2 2" xfId="15852"/>
    <cellStyle name="Normal 11 17 3 3" xfId="11759"/>
    <cellStyle name="Normal 11 17 4" xfId="5621"/>
    <cellStyle name="Normal 11 17 4 2" xfId="13807"/>
    <cellStyle name="Normal 11 17 5" xfId="9714"/>
    <cellStyle name="Normal 11 18" xfId="458"/>
    <cellStyle name="Normal 11 18 2" xfId="3568"/>
    <cellStyle name="Normal 11 18 2 2" xfId="7669"/>
    <cellStyle name="Normal 11 18 2 2 2" xfId="15853"/>
    <cellStyle name="Normal 11 18 2 3" xfId="11760"/>
    <cellStyle name="Normal 11 18 3" xfId="5622"/>
    <cellStyle name="Normal 11 18 3 2" xfId="13808"/>
    <cellStyle name="Normal 11 18 4" xfId="9715"/>
    <cellStyle name="Normal 11 19" xfId="1593"/>
    <cellStyle name="Normal 11 19 2" xfId="4495"/>
    <cellStyle name="Normal 11 19 2 2" xfId="8596"/>
    <cellStyle name="Normal 11 19 2 2 2" xfId="16780"/>
    <cellStyle name="Normal 11 19 2 3" xfId="12687"/>
    <cellStyle name="Normal 11 19 3" xfId="6549"/>
    <cellStyle name="Normal 11 19 3 2" xfId="14735"/>
    <cellStyle name="Normal 11 19 4" xfId="10642"/>
    <cellStyle name="Normal 11 2" xfId="459"/>
    <cellStyle name="Normal 11 2 10" xfId="460"/>
    <cellStyle name="Normal 11 2 10 2" xfId="3570"/>
    <cellStyle name="Normal 11 2 10 2 2" xfId="7671"/>
    <cellStyle name="Normal 11 2 10 2 2 2" xfId="15855"/>
    <cellStyle name="Normal 11 2 10 2 3" xfId="11762"/>
    <cellStyle name="Normal 11 2 10 3" xfId="5624"/>
    <cellStyle name="Normal 11 2 10 3 2" xfId="13810"/>
    <cellStyle name="Normal 11 2 10 4" xfId="9717"/>
    <cellStyle name="Normal 11 2 11" xfId="1594"/>
    <cellStyle name="Normal 11 2 11 2" xfId="4496"/>
    <cellStyle name="Normal 11 2 11 2 2" xfId="8597"/>
    <cellStyle name="Normal 11 2 11 2 2 2" xfId="16781"/>
    <cellStyle name="Normal 11 2 11 2 3" xfId="12688"/>
    <cellStyle name="Normal 11 2 11 3" xfId="6550"/>
    <cellStyle name="Normal 11 2 11 3 2" xfId="14736"/>
    <cellStyle name="Normal 11 2 11 4" xfId="10643"/>
    <cellStyle name="Normal 11 2 12" xfId="1595"/>
    <cellStyle name="Normal 11 2 12 2" xfId="4497"/>
    <cellStyle name="Normal 11 2 12 2 2" xfId="8598"/>
    <cellStyle name="Normal 11 2 12 2 2 2" xfId="16782"/>
    <cellStyle name="Normal 11 2 12 2 3" xfId="12689"/>
    <cellStyle name="Normal 11 2 12 3" xfId="6551"/>
    <cellStyle name="Normal 11 2 12 3 2" xfId="14737"/>
    <cellStyle name="Normal 11 2 12 4" xfId="10644"/>
    <cellStyle name="Normal 11 2 13" xfId="1596"/>
    <cellStyle name="Normal 11 2 13 2" xfId="4498"/>
    <cellStyle name="Normal 11 2 13 2 2" xfId="8599"/>
    <cellStyle name="Normal 11 2 13 2 2 2" xfId="16783"/>
    <cellStyle name="Normal 11 2 13 2 3" xfId="12690"/>
    <cellStyle name="Normal 11 2 13 3" xfId="6552"/>
    <cellStyle name="Normal 11 2 13 3 2" xfId="14738"/>
    <cellStyle name="Normal 11 2 13 4" xfId="10645"/>
    <cellStyle name="Normal 11 2 14" xfId="1597"/>
    <cellStyle name="Normal 11 2 14 2" xfId="4499"/>
    <cellStyle name="Normal 11 2 14 2 2" xfId="8600"/>
    <cellStyle name="Normal 11 2 14 2 2 2" xfId="16784"/>
    <cellStyle name="Normal 11 2 14 2 3" xfId="12691"/>
    <cellStyle name="Normal 11 2 14 3" xfId="6553"/>
    <cellStyle name="Normal 11 2 14 3 2" xfId="14739"/>
    <cellStyle name="Normal 11 2 14 4" xfId="10646"/>
    <cellStyle name="Normal 11 2 15" xfId="1598"/>
    <cellStyle name="Normal 11 2 15 2" xfId="4500"/>
    <cellStyle name="Normal 11 2 15 2 2" xfId="8601"/>
    <cellStyle name="Normal 11 2 15 2 2 2" xfId="16785"/>
    <cellStyle name="Normal 11 2 15 2 3" xfId="12692"/>
    <cellStyle name="Normal 11 2 15 3" xfId="6554"/>
    <cellStyle name="Normal 11 2 15 3 2" xfId="14740"/>
    <cellStyle name="Normal 11 2 15 4" xfId="10647"/>
    <cellStyle name="Normal 11 2 16" xfId="1599"/>
    <cellStyle name="Normal 11 2 16 2" xfId="4501"/>
    <cellStyle name="Normal 11 2 16 2 2" xfId="8602"/>
    <cellStyle name="Normal 11 2 16 2 2 2" xfId="16786"/>
    <cellStyle name="Normal 11 2 16 2 3" xfId="12693"/>
    <cellStyle name="Normal 11 2 16 3" xfId="6555"/>
    <cellStyle name="Normal 11 2 16 3 2" xfId="14741"/>
    <cellStyle name="Normal 11 2 16 4" xfId="10648"/>
    <cellStyle name="Normal 11 2 17" xfId="1600"/>
    <cellStyle name="Normal 11 2 17 2" xfId="4502"/>
    <cellStyle name="Normal 11 2 17 2 2" xfId="8603"/>
    <cellStyle name="Normal 11 2 17 2 2 2" xfId="16787"/>
    <cellStyle name="Normal 11 2 17 2 3" xfId="12694"/>
    <cellStyle name="Normal 11 2 17 3" xfId="6556"/>
    <cellStyle name="Normal 11 2 17 3 2" xfId="14742"/>
    <cellStyle name="Normal 11 2 17 4" xfId="10649"/>
    <cellStyle name="Normal 11 2 18" xfId="1601"/>
    <cellStyle name="Normal 11 2 18 2" xfId="4503"/>
    <cellStyle name="Normal 11 2 18 2 2" xfId="8604"/>
    <cellStyle name="Normal 11 2 18 2 2 2" xfId="16788"/>
    <cellStyle name="Normal 11 2 18 2 3" xfId="12695"/>
    <cellStyle name="Normal 11 2 18 3" xfId="6557"/>
    <cellStyle name="Normal 11 2 18 3 2" xfId="14743"/>
    <cellStyle name="Normal 11 2 18 4" xfId="10650"/>
    <cellStyle name="Normal 11 2 19" xfId="1602"/>
    <cellStyle name="Normal 11 2 19 2" xfId="4504"/>
    <cellStyle name="Normal 11 2 19 2 2" xfId="8605"/>
    <cellStyle name="Normal 11 2 19 2 2 2" xfId="16789"/>
    <cellStyle name="Normal 11 2 19 2 3" xfId="12696"/>
    <cellStyle name="Normal 11 2 19 3" xfId="6558"/>
    <cellStyle name="Normal 11 2 19 3 2" xfId="14744"/>
    <cellStyle name="Normal 11 2 19 4" xfId="10651"/>
    <cellStyle name="Normal 11 2 2" xfId="461"/>
    <cellStyle name="Normal 11 2 2 10" xfId="1603"/>
    <cellStyle name="Normal 11 2 2 10 2" xfId="4505"/>
    <cellStyle name="Normal 11 2 2 10 2 2" xfId="8606"/>
    <cellStyle name="Normal 11 2 2 10 2 2 2" xfId="16790"/>
    <cellStyle name="Normal 11 2 2 10 2 3" xfId="12697"/>
    <cellStyle name="Normal 11 2 2 10 3" xfId="6559"/>
    <cellStyle name="Normal 11 2 2 10 3 2" xfId="14745"/>
    <cellStyle name="Normal 11 2 2 10 4" xfId="10652"/>
    <cellStyle name="Normal 11 2 2 11" xfId="1604"/>
    <cellStyle name="Normal 11 2 2 11 2" xfId="4506"/>
    <cellStyle name="Normal 11 2 2 11 2 2" xfId="8607"/>
    <cellStyle name="Normal 11 2 2 11 2 2 2" xfId="16791"/>
    <cellStyle name="Normal 11 2 2 11 2 3" xfId="12698"/>
    <cellStyle name="Normal 11 2 2 11 3" xfId="6560"/>
    <cellStyle name="Normal 11 2 2 11 3 2" xfId="14746"/>
    <cellStyle name="Normal 11 2 2 11 4" xfId="10653"/>
    <cellStyle name="Normal 11 2 2 12" xfId="1605"/>
    <cellStyle name="Normal 11 2 2 12 2" xfId="4507"/>
    <cellStyle name="Normal 11 2 2 12 2 2" xfId="8608"/>
    <cellStyle name="Normal 11 2 2 12 2 2 2" xfId="16792"/>
    <cellStyle name="Normal 11 2 2 12 2 3" xfId="12699"/>
    <cellStyle name="Normal 11 2 2 12 3" xfId="6561"/>
    <cellStyle name="Normal 11 2 2 12 3 2" xfId="14747"/>
    <cellStyle name="Normal 11 2 2 12 4" xfId="10654"/>
    <cellStyle name="Normal 11 2 2 13" xfId="1606"/>
    <cellStyle name="Normal 11 2 2 13 2" xfId="4508"/>
    <cellStyle name="Normal 11 2 2 13 2 2" xfId="8609"/>
    <cellStyle name="Normal 11 2 2 13 2 2 2" xfId="16793"/>
    <cellStyle name="Normal 11 2 2 13 2 3" xfId="12700"/>
    <cellStyle name="Normal 11 2 2 13 3" xfId="6562"/>
    <cellStyle name="Normal 11 2 2 13 3 2" xfId="14748"/>
    <cellStyle name="Normal 11 2 2 13 4" xfId="10655"/>
    <cellStyle name="Normal 11 2 2 14" xfId="1607"/>
    <cellStyle name="Normal 11 2 2 14 2" xfId="4509"/>
    <cellStyle name="Normal 11 2 2 14 2 2" xfId="8610"/>
    <cellStyle name="Normal 11 2 2 14 2 2 2" xfId="16794"/>
    <cellStyle name="Normal 11 2 2 14 2 3" xfId="12701"/>
    <cellStyle name="Normal 11 2 2 14 3" xfId="6563"/>
    <cellStyle name="Normal 11 2 2 14 3 2" xfId="14749"/>
    <cellStyle name="Normal 11 2 2 14 4" xfId="10656"/>
    <cellStyle name="Normal 11 2 2 15" xfId="1608"/>
    <cellStyle name="Normal 11 2 2 15 2" xfId="4510"/>
    <cellStyle name="Normal 11 2 2 15 2 2" xfId="8611"/>
    <cellStyle name="Normal 11 2 2 15 2 2 2" xfId="16795"/>
    <cellStyle name="Normal 11 2 2 15 2 3" xfId="12702"/>
    <cellStyle name="Normal 11 2 2 15 3" xfId="6564"/>
    <cellStyle name="Normal 11 2 2 15 3 2" xfId="14750"/>
    <cellStyle name="Normal 11 2 2 15 4" xfId="10657"/>
    <cellStyle name="Normal 11 2 2 16" xfId="1609"/>
    <cellStyle name="Normal 11 2 2 16 2" xfId="4511"/>
    <cellStyle name="Normal 11 2 2 16 2 2" xfId="8612"/>
    <cellStyle name="Normal 11 2 2 16 2 2 2" xfId="16796"/>
    <cellStyle name="Normal 11 2 2 16 2 3" xfId="12703"/>
    <cellStyle name="Normal 11 2 2 16 3" xfId="6565"/>
    <cellStyle name="Normal 11 2 2 16 3 2" xfId="14751"/>
    <cellStyle name="Normal 11 2 2 16 4" xfId="10658"/>
    <cellStyle name="Normal 11 2 2 17" xfId="2591"/>
    <cellStyle name="Normal 11 2 2 17 2" xfId="3571"/>
    <cellStyle name="Normal 11 2 2 17 2 2" xfId="7672"/>
    <cellStyle name="Normal 11 2 2 17 2 2 2" xfId="15856"/>
    <cellStyle name="Normal 11 2 2 17 2 3" xfId="11763"/>
    <cellStyle name="Normal 11 2 2 17 3" xfId="5625"/>
    <cellStyle name="Normal 11 2 2 17 3 2" xfId="13811"/>
    <cellStyle name="Normal 11 2 2 17 4" xfId="9718"/>
    <cellStyle name="Normal 11 2 2 18" xfId="2982"/>
    <cellStyle name="Normal 11 2 2 18 2" xfId="7083"/>
    <cellStyle name="Normal 11 2 2 18 2 2" xfId="15267"/>
    <cellStyle name="Normal 11 2 2 18 3" xfId="11174"/>
    <cellStyle name="Normal 11 2 2 19" xfId="5035"/>
    <cellStyle name="Normal 11 2 2 19 2" xfId="13222"/>
    <cellStyle name="Normal 11 2 2 2" xfId="462"/>
    <cellStyle name="Normal 11 2 2 2 2" xfId="463"/>
    <cellStyle name="Normal 11 2 2 2 2 2" xfId="464"/>
    <cellStyle name="Normal 11 2 2 2 2 2 2" xfId="3574"/>
    <cellStyle name="Normal 11 2 2 2 2 2 2 2" xfId="7675"/>
    <cellStyle name="Normal 11 2 2 2 2 2 2 2 2" xfId="15859"/>
    <cellStyle name="Normal 11 2 2 2 2 2 2 3" xfId="11766"/>
    <cellStyle name="Normal 11 2 2 2 2 2 3" xfId="5628"/>
    <cellStyle name="Normal 11 2 2 2 2 2 3 2" xfId="13814"/>
    <cellStyle name="Normal 11 2 2 2 2 2 4" xfId="9721"/>
    <cellStyle name="Normal 11 2 2 2 2 3" xfId="465"/>
    <cellStyle name="Normal 11 2 2 2 2 3 2" xfId="3575"/>
    <cellStyle name="Normal 11 2 2 2 2 3 2 2" xfId="7676"/>
    <cellStyle name="Normal 11 2 2 2 2 3 2 2 2" xfId="15860"/>
    <cellStyle name="Normal 11 2 2 2 2 3 2 3" xfId="11767"/>
    <cellStyle name="Normal 11 2 2 2 2 3 3" xfId="5629"/>
    <cellStyle name="Normal 11 2 2 2 2 3 3 2" xfId="13815"/>
    <cellStyle name="Normal 11 2 2 2 2 3 4" xfId="9722"/>
    <cellStyle name="Normal 11 2 2 2 2 4" xfId="2593"/>
    <cellStyle name="Normal 11 2 2 2 2 4 2" xfId="3573"/>
    <cellStyle name="Normal 11 2 2 2 2 4 2 2" xfId="7674"/>
    <cellStyle name="Normal 11 2 2 2 2 4 2 2 2" xfId="15858"/>
    <cellStyle name="Normal 11 2 2 2 2 4 2 3" xfId="11765"/>
    <cellStyle name="Normal 11 2 2 2 2 4 3" xfId="5627"/>
    <cellStyle name="Normal 11 2 2 2 2 4 3 2" xfId="13813"/>
    <cellStyle name="Normal 11 2 2 2 2 4 4" xfId="9720"/>
    <cellStyle name="Normal 11 2 2 2 2 5" xfId="2984"/>
    <cellStyle name="Normal 11 2 2 2 2 5 2" xfId="7085"/>
    <cellStyle name="Normal 11 2 2 2 2 5 2 2" xfId="15269"/>
    <cellStyle name="Normal 11 2 2 2 2 5 3" xfId="11176"/>
    <cellStyle name="Normal 11 2 2 2 2 6" xfId="5037"/>
    <cellStyle name="Normal 11 2 2 2 2 6 2" xfId="13224"/>
    <cellStyle name="Normal 11 2 2 2 2 7" xfId="9131"/>
    <cellStyle name="Normal 11 2 2 2 3" xfId="466"/>
    <cellStyle name="Normal 11 2 2 2 3 2" xfId="3576"/>
    <cellStyle name="Normal 11 2 2 2 3 2 2" xfId="7677"/>
    <cellStyle name="Normal 11 2 2 2 3 2 2 2" xfId="15861"/>
    <cellStyle name="Normal 11 2 2 2 3 2 3" xfId="11768"/>
    <cellStyle name="Normal 11 2 2 2 3 3" xfId="5630"/>
    <cellStyle name="Normal 11 2 2 2 3 3 2" xfId="13816"/>
    <cellStyle name="Normal 11 2 2 2 3 4" xfId="9723"/>
    <cellStyle name="Normal 11 2 2 2 4" xfId="467"/>
    <cellStyle name="Normal 11 2 2 2 4 2" xfId="3577"/>
    <cellStyle name="Normal 11 2 2 2 4 2 2" xfId="7678"/>
    <cellStyle name="Normal 11 2 2 2 4 2 2 2" xfId="15862"/>
    <cellStyle name="Normal 11 2 2 2 4 2 3" xfId="11769"/>
    <cellStyle name="Normal 11 2 2 2 4 3" xfId="5631"/>
    <cellStyle name="Normal 11 2 2 2 4 3 2" xfId="13817"/>
    <cellStyle name="Normal 11 2 2 2 4 4" xfId="9724"/>
    <cellStyle name="Normal 11 2 2 2 5" xfId="2592"/>
    <cellStyle name="Normal 11 2 2 2 5 2" xfId="3572"/>
    <cellStyle name="Normal 11 2 2 2 5 2 2" xfId="7673"/>
    <cellStyle name="Normal 11 2 2 2 5 2 2 2" xfId="15857"/>
    <cellStyle name="Normal 11 2 2 2 5 2 3" xfId="11764"/>
    <cellStyle name="Normal 11 2 2 2 5 3" xfId="5626"/>
    <cellStyle name="Normal 11 2 2 2 5 3 2" xfId="13812"/>
    <cellStyle name="Normal 11 2 2 2 5 4" xfId="9719"/>
    <cellStyle name="Normal 11 2 2 2 6" xfId="2983"/>
    <cellStyle name="Normal 11 2 2 2 6 2" xfId="7084"/>
    <cellStyle name="Normal 11 2 2 2 6 2 2" xfId="15268"/>
    <cellStyle name="Normal 11 2 2 2 6 3" xfId="11175"/>
    <cellStyle name="Normal 11 2 2 2 7" xfId="5036"/>
    <cellStyle name="Normal 11 2 2 2 7 2" xfId="13223"/>
    <cellStyle name="Normal 11 2 2 2 8" xfId="9130"/>
    <cellStyle name="Normal 11 2 2 20" xfId="9129"/>
    <cellStyle name="Normal 11 2 2 3" xfId="468"/>
    <cellStyle name="Normal 11 2 2 3 2" xfId="469"/>
    <cellStyle name="Normal 11 2 2 3 2 2" xfId="3579"/>
    <cellStyle name="Normal 11 2 2 3 2 2 2" xfId="7680"/>
    <cellStyle name="Normal 11 2 2 3 2 2 2 2" xfId="15864"/>
    <cellStyle name="Normal 11 2 2 3 2 2 3" xfId="11771"/>
    <cellStyle name="Normal 11 2 2 3 2 3" xfId="5633"/>
    <cellStyle name="Normal 11 2 2 3 2 3 2" xfId="13819"/>
    <cellStyle name="Normal 11 2 2 3 2 4" xfId="9726"/>
    <cellStyle name="Normal 11 2 2 3 3" xfId="470"/>
    <cellStyle name="Normal 11 2 2 3 3 2" xfId="3580"/>
    <cellStyle name="Normal 11 2 2 3 3 2 2" xfId="7681"/>
    <cellStyle name="Normal 11 2 2 3 3 2 2 2" xfId="15865"/>
    <cellStyle name="Normal 11 2 2 3 3 2 3" xfId="11772"/>
    <cellStyle name="Normal 11 2 2 3 3 3" xfId="5634"/>
    <cellStyle name="Normal 11 2 2 3 3 3 2" xfId="13820"/>
    <cellStyle name="Normal 11 2 2 3 3 4" xfId="9727"/>
    <cellStyle name="Normal 11 2 2 3 4" xfId="2594"/>
    <cellStyle name="Normal 11 2 2 3 4 2" xfId="3578"/>
    <cellStyle name="Normal 11 2 2 3 4 2 2" xfId="7679"/>
    <cellStyle name="Normal 11 2 2 3 4 2 2 2" xfId="15863"/>
    <cellStyle name="Normal 11 2 2 3 4 2 3" xfId="11770"/>
    <cellStyle name="Normal 11 2 2 3 4 3" xfId="5632"/>
    <cellStyle name="Normal 11 2 2 3 4 3 2" xfId="13818"/>
    <cellStyle name="Normal 11 2 2 3 4 4" xfId="9725"/>
    <cellStyle name="Normal 11 2 2 3 5" xfId="2985"/>
    <cellStyle name="Normal 11 2 2 3 5 2" xfId="7086"/>
    <cellStyle name="Normal 11 2 2 3 5 2 2" xfId="15270"/>
    <cellStyle name="Normal 11 2 2 3 5 3" xfId="11177"/>
    <cellStyle name="Normal 11 2 2 3 6" xfId="5038"/>
    <cellStyle name="Normal 11 2 2 3 6 2" xfId="13225"/>
    <cellStyle name="Normal 11 2 2 3 7" xfId="9132"/>
    <cellStyle name="Normal 11 2 2 4" xfId="471"/>
    <cellStyle name="Normal 11 2 2 4 2" xfId="472"/>
    <cellStyle name="Normal 11 2 2 4 2 2" xfId="3582"/>
    <cellStyle name="Normal 11 2 2 4 2 2 2" xfId="7683"/>
    <cellStyle name="Normal 11 2 2 4 2 2 2 2" xfId="15867"/>
    <cellStyle name="Normal 11 2 2 4 2 2 3" xfId="11774"/>
    <cellStyle name="Normal 11 2 2 4 2 3" xfId="5636"/>
    <cellStyle name="Normal 11 2 2 4 2 3 2" xfId="13822"/>
    <cellStyle name="Normal 11 2 2 4 2 4" xfId="9729"/>
    <cellStyle name="Normal 11 2 2 4 3" xfId="473"/>
    <cellStyle name="Normal 11 2 2 4 3 2" xfId="3583"/>
    <cellStyle name="Normal 11 2 2 4 3 2 2" xfId="7684"/>
    <cellStyle name="Normal 11 2 2 4 3 2 2 2" xfId="15868"/>
    <cellStyle name="Normal 11 2 2 4 3 2 3" xfId="11775"/>
    <cellStyle name="Normal 11 2 2 4 3 3" xfId="5637"/>
    <cellStyle name="Normal 11 2 2 4 3 3 2" xfId="13823"/>
    <cellStyle name="Normal 11 2 2 4 3 4" xfId="9730"/>
    <cellStyle name="Normal 11 2 2 4 4" xfId="2595"/>
    <cellStyle name="Normal 11 2 2 4 4 2" xfId="3581"/>
    <cellStyle name="Normal 11 2 2 4 4 2 2" xfId="7682"/>
    <cellStyle name="Normal 11 2 2 4 4 2 2 2" xfId="15866"/>
    <cellStyle name="Normal 11 2 2 4 4 2 3" xfId="11773"/>
    <cellStyle name="Normal 11 2 2 4 4 3" xfId="5635"/>
    <cellStyle name="Normal 11 2 2 4 4 3 2" xfId="13821"/>
    <cellStyle name="Normal 11 2 2 4 4 4" xfId="9728"/>
    <cellStyle name="Normal 11 2 2 4 5" xfId="2986"/>
    <cellStyle name="Normal 11 2 2 4 5 2" xfId="7087"/>
    <cellStyle name="Normal 11 2 2 4 5 2 2" xfId="15271"/>
    <cellStyle name="Normal 11 2 2 4 5 3" xfId="11178"/>
    <cellStyle name="Normal 11 2 2 4 6" xfId="5039"/>
    <cellStyle name="Normal 11 2 2 4 6 2" xfId="13226"/>
    <cellStyle name="Normal 11 2 2 4 7" xfId="9133"/>
    <cellStyle name="Normal 11 2 2 5" xfId="474"/>
    <cellStyle name="Normal 11 2 2 5 2" xfId="475"/>
    <cellStyle name="Normal 11 2 2 5 2 2" xfId="3585"/>
    <cellStyle name="Normal 11 2 2 5 2 2 2" xfId="7686"/>
    <cellStyle name="Normal 11 2 2 5 2 2 2 2" xfId="15870"/>
    <cellStyle name="Normal 11 2 2 5 2 2 3" xfId="11777"/>
    <cellStyle name="Normal 11 2 2 5 2 3" xfId="5639"/>
    <cellStyle name="Normal 11 2 2 5 2 3 2" xfId="13825"/>
    <cellStyle name="Normal 11 2 2 5 2 4" xfId="9732"/>
    <cellStyle name="Normal 11 2 2 5 3" xfId="476"/>
    <cellStyle name="Normal 11 2 2 5 3 2" xfId="3586"/>
    <cellStyle name="Normal 11 2 2 5 3 2 2" xfId="7687"/>
    <cellStyle name="Normal 11 2 2 5 3 2 2 2" xfId="15871"/>
    <cellStyle name="Normal 11 2 2 5 3 2 3" xfId="11778"/>
    <cellStyle name="Normal 11 2 2 5 3 3" xfId="5640"/>
    <cellStyle name="Normal 11 2 2 5 3 3 2" xfId="13826"/>
    <cellStyle name="Normal 11 2 2 5 3 4" xfId="9733"/>
    <cellStyle name="Normal 11 2 2 5 4" xfId="2596"/>
    <cellStyle name="Normal 11 2 2 5 4 2" xfId="3584"/>
    <cellStyle name="Normal 11 2 2 5 4 2 2" xfId="7685"/>
    <cellStyle name="Normal 11 2 2 5 4 2 2 2" xfId="15869"/>
    <cellStyle name="Normal 11 2 2 5 4 2 3" xfId="11776"/>
    <cellStyle name="Normal 11 2 2 5 4 3" xfId="5638"/>
    <cellStyle name="Normal 11 2 2 5 4 3 2" xfId="13824"/>
    <cellStyle name="Normal 11 2 2 5 4 4" xfId="9731"/>
    <cellStyle name="Normal 11 2 2 5 5" xfId="2987"/>
    <cellStyle name="Normal 11 2 2 5 5 2" xfId="7088"/>
    <cellStyle name="Normal 11 2 2 5 5 2 2" xfId="15272"/>
    <cellStyle name="Normal 11 2 2 5 5 3" xfId="11179"/>
    <cellStyle name="Normal 11 2 2 5 6" xfId="5040"/>
    <cellStyle name="Normal 11 2 2 5 6 2" xfId="13227"/>
    <cellStyle name="Normal 11 2 2 5 7" xfId="9134"/>
    <cellStyle name="Normal 11 2 2 6" xfId="477"/>
    <cellStyle name="Normal 11 2 2 6 2" xfId="3587"/>
    <cellStyle name="Normal 11 2 2 6 2 2" xfId="7688"/>
    <cellStyle name="Normal 11 2 2 6 2 2 2" xfId="15872"/>
    <cellStyle name="Normal 11 2 2 6 2 3" xfId="11779"/>
    <cellStyle name="Normal 11 2 2 6 3" xfId="5641"/>
    <cellStyle name="Normal 11 2 2 6 3 2" xfId="13827"/>
    <cellStyle name="Normal 11 2 2 6 4" xfId="9734"/>
    <cellStyle name="Normal 11 2 2 7" xfId="478"/>
    <cellStyle name="Normal 11 2 2 7 2" xfId="3588"/>
    <cellStyle name="Normal 11 2 2 7 2 2" xfId="7689"/>
    <cellStyle name="Normal 11 2 2 7 2 2 2" xfId="15873"/>
    <cellStyle name="Normal 11 2 2 7 2 3" xfId="11780"/>
    <cellStyle name="Normal 11 2 2 7 3" xfId="5642"/>
    <cellStyle name="Normal 11 2 2 7 3 2" xfId="13828"/>
    <cellStyle name="Normal 11 2 2 7 4" xfId="9735"/>
    <cellStyle name="Normal 11 2 2 8" xfId="1610"/>
    <cellStyle name="Normal 11 2 2 8 2" xfId="4512"/>
    <cellStyle name="Normal 11 2 2 8 2 2" xfId="8613"/>
    <cellStyle name="Normal 11 2 2 8 2 2 2" xfId="16797"/>
    <cellStyle name="Normal 11 2 2 8 2 3" xfId="12704"/>
    <cellStyle name="Normal 11 2 2 8 3" xfId="6566"/>
    <cellStyle name="Normal 11 2 2 8 3 2" xfId="14752"/>
    <cellStyle name="Normal 11 2 2 8 4" xfId="10659"/>
    <cellStyle name="Normal 11 2 2 9" xfId="1611"/>
    <cellStyle name="Normal 11 2 2 9 2" xfId="4513"/>
    <cellStyle name="Normal 11 2 2 9 2 2" xfId="8614"/>
    <cellStyle name="Normal 11 2 2 9 2 2 2" xfId="16798"/>
    <cellStyle name="Normal 11 2 2 9 2 3" xfId="12705"/>
    <cellStyle name="Normal 11 2 2 9 3" xfId="6567"/>
    <cellStyle name="Normal 11 2 2 9 3 2" xfId="14753"/>
    <cellStyle name="Normal 11 2 2 9 4" xfId="10660"/>
    <cellStyle name="Normal 11 2 20" xfId="2590"/>
    <cellStyle name="Normal 11 2 20 2" xfId="3569"/>
    <cellStyle name="Normal 11 2 20 2 2" xfId="7670"/>
    <cellStyle name="Normal 11 2 20 2 2 2" xfId="15854"/>
    <cellStyle name="Normal 11 2 20 2 3" xfId="11761"/>
    <cellStyle name="Normal 11 2 20 3" xfId="5623"/>
    <cellStyle name="Normal 11 2 20 3 2" xfId="13809"/>
    <cellStyle name="Normal 11 2 20 4" xfId="9716"/>
    <cellStyle name="Normal 11 2 21" xfId="2981"/>
    <cellStyle name="Normal 11 2 21 2" xfId="7082"/>
    <cellStyle name="Normal 11 2 21 2 2" xfId="15266"/>
    <cellStyle name="Normal 11 2 21 3" xfId="11173"/>
    <cellStyle name="Normal 11 2 22" xfId="5034"/>
    <cellStyle name="Normal 11 2 22 2" xfId="13221"/>
    <cellStyle name="Normal 11 2 23" xfId="9128"/>
    <cellStyle name="Normal 11 2 3" xfId="479"/>
    <cellStyle name="Normal 11 2 3 10" xfId="1612"/>
    <cellStyle name="Normal 11 2 3 10 2" xfId="4514"/>
    <cellStyle name="Normal 11 2 3 10 2 2" xfId="8615"/>
    <cellStyle name="Normal 11 2 3 10 2 2 2" xfId="16799"/>
    <cellStyle name="Normal 11 2 3 10 2 3" xfId="12706"/>
    <cellStyle name="Normal 11 2 3 10 3" xfId="6568"/>
    <cellStyle name="Normal 11 2 3 10 3 2" xfId="14754"/>
    <cellStyle name="Normal 11 2 3 10 4" xfId="10661"/>
    <cellStyle name="Normal 11 2 3 11" xfId="1613"/>
    <cellStyle name="Normal 11 2 3 11 2" xfId="4515"/>
    <cellStyle name="Normal 11 2 3 11 2 2" xfId="8616"/>
    <cellStyle name="Normal 11 2 3 11 2 2 2" xfId="16800"/>
    <cellStyle name="Normal 11 2 3 11 2 3" xfId="12707"/>
    <cellStyle name="Normal 11 2 3 11 3" xfId="6569"/>
    <cellStyle name="Normal 11 2 3 11 3 2" xfId="14755"/>
    <cellStyle name="Normal 11 2 3 11 4" xfId="10662"/>
    <cellStyle name="Normal 11 2 3 12" xfId="1614"/>
    <cellStyle name="Normal 11 2 3 12 2" xfId="4516"/>
    <cellStyle name="Normal 11 2 3 12 2 2" xfId="8617"/>
    <cellStyle name="Normal 11 2 3 12 2 2 2" xfId="16801"/>
    <cellStyle name="Normal 11 2 3 12 2 3" xfId="12708"/>
    <cellStyle name="Normal 11 2 3 12 3" xfId="6570"/>
    <cellStyle name="Normal 11 2 3 12 3 2" xfId="14756"/>
    <cellStyle name="Normal 11 2 3 12 4" xfId="10663"/>
    <cellStyle name="Normal 11 2 3 13" xfId="1615"/>
    <cellStyle name="Normal 11 2 3 13 2" xfId="4517"/>
    <cellStyle name="Normal 11 2 3 13 2 2" xfId="8618"/>
    <cellStyle name="Normal 11 2 3 13 2 2 2" xfId="16802"/>
    <cellStyle name="Normal 11 2 3 13 2 3" xfId="12709"/>
    <cellStyle name="Normal 11 2 3 13 3" xfId="6571"/>
    <cellStyle name="Normal 11 2 3 13 3 2" xfId="14757"/>
    <cellStyle name="Normal 11 2 3 13 4" xfId="10664"/>
    <cellStyle name="Normal 11 2 3 14" xfId="1616"/>
    <cellStyle name="Normal 11 2 3 14 2" xfId="4518"/>
    <cellStyle name="Normal 11 2 3 14 2 2" xfId="8619"/>
    <cellStyle name="Normal 11 2 3 14 2 2 2" xfId="16803"/>
    <cellStyle name="Normal 11 2 3 14 2 3" xfId="12710"/>
    <cellStyle name="Normal 11 2 3 14 3" xfId="6572"/>
    <cellStyle name="Normal 11 2 3 14 3 2" xfId="14758"/>
    <cellStyle name="Normal 11 2 3 14 4" xfId="10665"/>
    <cellStyle name="Normal 11 2 3 15" xfId="1617"/>
    <cellStyle name="Normal 11 2 3 15 2" xfId="4519"/>
    <cellStyle name="Normal 11 2 3 15 2 2" xfId="8620"/>
    <cellStyle name="Normal 11 2 3 15 2 2 2" xfId="16804"/>
    <cellStyle name="Normal 11 2 3 15 2 3" xfId="12711"/>
    <cellStyle name="Normal 11 2 3 15 3" xfId="6573"/>
    <cellStyle name="Normal 11 2 3 15 3 2" xfId="14759"/>
    <cellStyle name="Normal 11 2 3 15 4" xfId="10666"/>
    <cellStyle name="Normal 11 2 3 16" xfId="1618"/>
    <cellStyle name="Normal 11 2 3 16 2" xfId="4520"/>
    <cellStyle name="Normal 11 2 3 16 2 2" xfId="8621"/>
    <cellStyle name="Normal 11 2 3 16 2 2 2" xfId="16805"/>
    <cellStyle name="Normal 11 2 3 16 2 3" xfId="12712"/>
    <cellStyle name="Normal 11 2 3 16 3" xfId="6574"/>
    <cellStyle name="Normal 11 2 3 16 3 2" xfId="14760"/>
    <cellStyle name="Normal 11 2 3 16 4" xfId="10667"/>
    <cellStyle name="Normal 11 2 3 17" xfId="2597"/>
    <cellStyle name="Normal 11 2 3 17 2" xfId="3589"/>
    <cellStyle name="Normal 11 2 3 17 2 2" xfId="7690"/>
    <cellStyle name="Normal 11 2 3 17 2 2 2" xfId="15874"/>
    <cellStyle name="Normal 11 2 3 17 2 3" xfId="11781"/>
    <cellStyle name="Normal 11 2 3 17 3" xfId="5643"/>
    <cellStyle name="Normal 11 2 3 17 3 2" xfId="13829"/>
    <cellStyle name="Normal 11 2 3 17 4" xfId="9736"/>
    <cellStyle name="Normal 11 2 3 18" xfId="2988"/>
    <cellStyle name="Normal 11 2 3 18 2" xfId="7089"/>
    <cellStyle name="Normal 11 2 3 18 2 2" xfId="15273"/>
    <cellStyle name="Normal 11 2 3 18 3" xfId="11180"/>
    <cellStyle name="Normal 11 2 3 19" xfId="5041"/>
    <cellStyle name="Normal 11 2 3 19 2" xfId="13228"/>
    <cellStyle name="Normal 11 2 3 2" xfId="480"/>
    <cellStyle name="Normal 11 2 3 2 2" xfId="481"/>
    <cellStyle name="Normal 11 2 3 2 2 2" xfId="482"/>
    <cellStyle name="Normal 11 2 3 2 2 2 2" xfId="3592"/>
    <cellStyle name="Normal 11 2 3 2 2 2 2 2" xfId="7693"/>
    <cellStyle name="Normal 11 2 3 2 2 2 2 2 2" xfId="15877"/>
    <cellStyle name="Normal 11 2 3 2 2 2 2 3" xfId="11784"/>
    <cellStyle name="Normal 11 2 3 2 2 2 3" xfId="5646"/>
    <cellStyle name="Normal 11 2 3 2 2 2 3 2" xfId="13832"/>
    <cellStyle name="Normal 11 2 3 2 2 2 4" xfId="9739"/>
    <cellStyle name="Normal 11 2 3 2 2 3" xfId="483"/>
    <cellStyle name="Normal 11 2 3 2 2 3 2" xfId="3593"/>
    <cellStyle name="Normal 11 2 3 2 2 3 2 2" xfId="7694"/>
    <cellStyle name="Normal 11 2 3 2 2 3 2 2 2" xfId="15878"/>
    <cellStyle name="Normal 11 2 3 2 2 3 2 3" xfId="11785"/>
    <cellStyle name="Normal 11 2 3 2 2 3 3" xfId="5647"/>
    <cellStyle name="Normal 11 2 3 2 2 3 3 2" xfId="13833"/>
    <cellStyle name="Normal 11 2 3 2 2 3 4" xfId="9740"/>
    <cellStyle name="Normal 11 2 3 2 2 4" xfId="2599"/>
    <cellStyle name="Normal 11 2 3 2 2 4 2" xfId="3591"/>
    <cellStyle name="Normal 11 2 3 2 2 4 2 2" xfId="7692"/>
    <cellStyle name="Normal 11 2 3 2 2 4 2 2 2" xfId="15876"/>
    <cellStyle name="Normal 11 2 3 2 2 4 2 3" xfId="11783"/>
    <cellStyle name="Normal 11 2 3 2 2 4 3" xfId="5645"/>
    <cellStyle name="Normal 11 2 3 2 2 4 3 2" xfId="13831"/>
    <cellStyle name="Normal 11 2 3 2 2 4 4" xfId="9738"/>
    <cellStyle name="Normal 11 2 3 2 2 5" xfId="2990"/>
    <cellStyle name="Normal 11 2 3 2 2 5 2" xfId="7091"/>
    <cellStyle name="Normal 11 2 3 2 2 5 2 2" xfId="15275"/>
    <cellStyle name="Normal 11 2 3 2 2 5 3" xfId="11182"/>
    <cellStyle name="Normal 11 2 3 2 2 6" xfId="5043"/>
    <cellStyle name="Normal 11 2 3 2 2 6 2" xfId="13230"/>
    <cellStyle name="Normal 11 2 3 2 2 7" xfId="9137"/>
    <cellStyle name="Normal 11 2 3 2 3" xfId="484"/>
    <cellStyle name="Normal 11 2 3 2 3 2" xfId="3594"/>
    <cellStyle name="Normal 11 2 3 2 3 2 2" xfId="7695"/>
    <cellStyle name="Normal 11 2 3 2 3 2 2 2" xfId="15879"/>
    <cellStyle name="Normal 11 2 3 2 3 2 3" xfId="11786"/>
    <cellStyle name="Normal 11 2 3 2 3 3" xfId="5648"/>
    <cellStyle name="Normal 11 2 3 2 3 3 2" xfId="13834"/>
    <cellStyle name="Normal 11 2 3 2 3 4" xfId="9741"/>
    <cellStyle name="Normal 11 2 3 2 4" xfId="485"/>
    <cellStyle name="Normal 11 2 3 2 4 2" xfId="3595"/>
    <cellStyle name="Normal 11 2 3 2 4 2 2" xfId="7696"/>
    <cellStyle name="Normal 11 2 3 2 4 2 2 2" xfId="15880"/>
    <cellStyle name="Normal 11 2 3 2 4 2 3" xfId="11787"/>
    <cellStyle name="Normal 11 2 3 2 4 3" xfId="5649"/>
    <cellStyle name="Normal 11 2 3 2 4 3 2" xfId="13835"/>
    <cellStyle name="Normal 11 2 3 2 4 4" xfId="9742"/>
    <cellStyle name="Normal 11 2 3 2 5" xfId="2598"/>
    <cellStyle name="Normal 11 2 3 2 5 2" xfId="3590"/>
    <cellStyle name="Normal 11 2 3 2 5 2 2" xfId="7691"/>
    <cellStyle name="Normal 11 2 3 2 5 2 2 2" xfId="15875"/>
    <cellStyle name="Normal 11 2 3 2 5 2 3" xfId="11782"/>
    <cellStyle name="Normal 11 2 3 2 5 3" xfId="5644"/>
    <cellStyle name="Normal 11 2 3 2 5 3 2" xfId="13830"/>
    <cellStyle name="Normal 11 2 3 2 5 4" xfId="9737"/>
    <cellStyle name="Normal 11 2 3 2 6" xfId="2989"/>
    <cellStyle name="Normal 11 2 3 2 6 2" xfId="7090"/>
    <cellStyle name="Normal 11 2 3 2 6 2 2" xfId="15274"/>
    <cellStyle name="Normal 11 2 3 2 6 3" xfId="11181"/>
    <cellStyle name="Normal 11 2 3 2 7" xfId="5042"/>
    <cellStyle name="Normal 11 2 3 2 7 2" xfId="13229"/>
    <cellStyle name="Normal 11 2 3 2 8" xfId="9136"/>
    <cellStyle name="Normal 11 2 3 20" xfId="9135"/>
    <cellStyle name="Normal 11 2 3 3" xfId="486"/>
    <cellStyle name="Normal 11 2 3 3 2" xfId="487"/>
    <cellStyle name="Normal 11 2 3 3 2 2" xfId="3597"/>
    <cellStyle name="Normal 11 2 3 3 2 2 2" xfId="7698"/>
    <cellStyle name="Normal 11 2 3 3 2 2 2 2" xfId="15882"/>
    <cellStyle name="Normal 11 2 3 3 2 2 3" xfId="11789"/>
    <cellStyle name="Normal 11 2 3 3 2 3" xfId="5651"/>
    <cellStyle name="Normal 11 2 3 3 2 3 2" xfId="13837"/>
    <cellStyle name="Normal 11 2 3 3 2 4" xfId="9744"/>
    <cellStyle name="Normal 11 2 3 3 3" xfId="488"/>
    <cellStyle name="Normal 11 2 3 3 3 2" xfId="3598"/>
    <cellStyle name="Normal 11 2 3 3 3 2 2" xfId="7699"/>
    <cellStyle name="Normal 11 2 3 3 3 2 2 2" xfId="15883"/>
    <cellStyle name="Normal 11 2 3 3 3 2 3" xfId="11790"/>
    <cellStyle name="Normal 11 2 3 3 3 3" xfId="5652"/>
    <cellStyle name="Normal 11 2 3 3 3 3 2" xfId="13838"/>
    <cellStyle name="Normal 11 2 3 3 3 4" xfId="9745"/>
    <cellStyle name="Normal 11 2 3 3 4" xfId="2600"/>
    <cellStyle name="Normal 11 2 3 3 4 2" xfId="3596"/>
    <cellStyle name="Normal 11 2 3 3 4 2 2" xfId="7697"/>
    <cellStyle name="Normal 11 2 3 3 4 2 2 2" xfId="15881"/>
    <cellStyle name="Normal 11 2 3 3 4 2 3" xfId="11788"/>
    <cellStyle name="Normal 11 2 3 3 4 3" xfId="5650"/>
    <cellStyle name="Normal 11 2 3 3 4 3 2" xfId="13836"/>
    <cellStyle name="Normal 11 2 3 3 4 4" xfId="9743"/>
    <cellStyle name="Normal 11 2 3 3 5" xfId="2991"/>
    <cellStyle name="Normal 11 2 3 3 5 2" xfId="7092"/>
    <cellStyle name="Normal 11 2 3 3 5 2 2" xfId="15276"/>
    <cellStyle name="Normal 11 2 3 3 5 3" xfId="11183"/>
    <cellStyle name="Normal 11 2 3 3 6" xfId="5044"/>
    <cellStyle name="Normal 11 2 3 3 6 2" xfId="13231"/>
    <cellStyle name="Normal 11 2 3 3 7" xfId="9138"/>
    <cellStyle name="Normal 11 2 3 4" xfId="489"/>
    <cellStyle name="Normal 11 2 3 4 2" xfId="490"/>
    <cellStyle name="Normal 11 2 3 4 2 2" xfId="3600"/>
    <cellStyle name="Normal 11 2 3 4 2 2 2" xfId="7701"/>
    <cellStyle name="Normal 11 2 3 4 2 2 2 2" xfId="15885"/>
    <cellStyle name="Normal 11 2 3 4 2 2 3" xfId="11792"/>
    <cellStyle name="Normal 11 2 3 4 2 3" xfId="5654"/>
    <cellStyle name="Normal 11 2 3 4 2 3 2" xfId="13840"/>
    <cellStyle name="Normal 11 2 3 4 2 4" xfId="9747"/>
    <cellStyle name="Normal 11 2 3 4 3" xfId="491"/>
    <cellStyle name="Normal 11 2 3 4 3 2" xfId="3601"/>
    <cellStyle name="Normal 11 2 3 4 3 2 2" xfId="7702"/>
    <cellStyle name="Normal 11 2 3 4 3 2 2 2" xfId="15886"/>
    <cellStyle name="Normal 11 2 3 4 3 2 3" xfId="11793"/>
    <cellStyle name="Normal 11 2 3 4 3 3" xfId="5655"/>
    <cellStyle name="Normal 11 2 3 4 3 3 2" xfId="13841"/>
    <cellStyle name="Normal 11 2 3 4 3 4" xfId="9748"/>
    <cellStyle name="Normal 11 2 3 4 4" xfId="2601"/>
    <cellStyle name="Normal 11 2 3 4 4 2" xfId="3599"/>
    <cellStyle name="Normal 11 2 3 4 4 2 2" xfId="7700"/>
    <cellStyle name="Normal 11 2 3 4 4 2 2 2" xfId="15884"/>
    <cellStyle name="Normal 11 2 3 4 4 2 3" xfId="11791"/>
    <cellStyle name="Normal 11 2 3 4 4 3" xfId="5653"/>
    <cellStyle name="Normal 11 2 3 4 4 3 2" xfId="13839"/>
    <cellStyle name="Normal 11 2 3 4 4 4" xfId="9746"/>
    <cellStyle name="Normal 11 2 3 4 5" xfId="2992"/>
    <cellStyle name="Normal 11 2 3 4 5 2" xfId="7093"/>
    <cellStyle name="Normal 11 2 3 4 5 2 2" xfId="15277"/>
    <cellStyle name="Normal 11 2 3 4 5 3" xfId="11184"/>
    <cellStyle name="Normal 11 2 3 4 6" xfId="5045"/>
    <cellStyle name="Normal 11 2 3 4 6 2" xfId="13232"/>
    <cellStyle name="Normal 11 2 3 4 7" xfId="9139"/>
    <cellStyle name="Normal 11 2 3 5" xfId="492"/>
    <cellStyle name="Normal 11 2 3 5 2" xfId="493"/>
    <cellStyle name="Normal 11 2 3 5 2 2" xfId="3603"/>
    <cellStyle name="Normal 11 2 3 5 2 2 2" xfId="7704"/>
    <cellStyle name="Normal 11 2 3 5 2 2 2 2" xfId="15888"/>
    <cellStyle name="Normal 11 2 3 5 2 2 3" xfId="11795"/>
    <cellStyle name="Normal 11 2 3 5 2 3" xfId="5657"/>
    <cellStyle name="Normal 11 2 3 5 2 3 2" xfId="13843"/>
    <cellStyle name="Normal 11 2 3 5 2 4" xfId="9750"/>
    <cellStyle name="Normal 11 2 3 5 3" xfId="494"/>
    <cellStyle name="Normal 11 2 3 5 3 2" xfId="3604"/>
    <cellStyle name="Normal 11 2 3 5 3 2 2" xfId="7705"/>
    <cellStyle name="Normal 11 2 3 5 3 2 2 2" xfId="15889"/>
    <cellStyle name="Normal 11 2 3 5 3 2 3" xfId="11796"/>
    <cellStyle name="Normal 11 2 3 5 3 3" xfId="5658"/>
    <cellStyle name="Normal 11 2 3 5 3 3 2" xfId="13844"/>
    <cellStyle name="Normal 11 2 3 5 3 4" xfId="9751"/>
    <cellStyle name="Normal 11 2 3 5 4" xfId="2602"/>
    <cellStyle name="Normal 11 2 3 5 4 2" xfId="3602"/>
    <cellStyle name="Normal 11 2 3 5 4 2 2" xfId="7703"/>
    <cellStyle name="Normal 11 2 3 5 4 2 2 2" xfId="15887"/>
    <cellStyle name="Normal 11 2 3 5 4 2 3" xfId="11794"/>
    <cellStyle name="Normal 11 2 3 5 4 3" xfId="5656"/>
    <cellStyle name="Normal 11 2 3 5 4 3 2" xfId="13842"/>
    <cellStyle name="Normal 11 2 3 5 4 4" xfId="9749"/>
    <cellStyle name="Normal 11 2 3 5 5" xfId="2993"/>
    <cellStyle name="Normal 11 2 3 5 5 2" xfId="7094"/>
    <cellStyle name="Normal 11 2 3 5 5 2 2" xfId="15278"/>
    <cellStyle name="Normal 11 2 3 5 5 3" xfId="11185"/>
    <cellStyle name="Normal 11 2 3 5 6" xfId="5046"/>
    <cellStyle name="Normal 11 2 3 5 6 2" xfId="13233"/>
    <cellStyle name="Normal 11 2 3 5 7" xfId="9140"/>
    <cellStyle name="Normal 11 2 3 6" xfId="495"/>
    <cellStyle name="Normal 11 2 3 6 2" xfId="3605"/>
    <cellStyle name="Normal 11 2 3 6 2 2" xfId="7706"/>
    <cellStyle name="Normal 11 2 3 6 2 2 2" xfId="15890"/>
    <cellStyle name="Normal 11 2 3 6 2 3" xfId="11797"/>
    <cellStyle name="Normal 11 2 3 6 3" xfId="5659"/>
    <cellStyle name="Normal 11 2 3 6 3 2" xfId="13845"/>
    <cellStyle name="Normal 11 2 3 6 4" xfId="9752"/>
    <cellStyle name="Normal 11 2 3 7" xfId="496"/>
    <cellStyle name="Normal 11 2 3 7 2" xfId="3606"/>
    <cellStyle name="Normal 11 2 3 7 2 2" xfId="7707"/>
    <cellStyle name="Normal 11 2 3 7 2 2 2" xfId="15891"/>
    <cellStyle name="Normal 11 2 3 7 2 3" xfId="11798"/>
    <cellStyle name="Normal 11 2 3 7 3" xfId="5660"/>
    <cellStyle name="Normal 11 2 3 7 3 2" xfId="13846"/>
    <cellStyle name="Normal 11 2 3 7 4" xfId="9753"/>
    <cellStyle name="Normal 11 2 3 8" xfId="1619"/>
    <cellStyle name="Normal 11 2 3 8 2" xfId="4521"/>
    <cellStyle name="Normal 11 2 3 8 2 2" xfId="8622"/>
    <cellStyle name="Normal 11 2 3 8 2 2 2" xfId="16806"/>
    <cellStyle name="Normal 11 2 3 8 2 3" xfId="12713"/>
    <cellStyle name="Normal 11 2 3 8 3" xfId="6575"/>
    <cellStyle name="Normal 11 2 3 8 3 2" xfId="14761"/>
    <cellStyle name="Normal 11 2 3 8 4" xfId="10668"/>
    <cellStyle name="Normal 11 2 3 9" xfId="1620"/>
    <cellStyle name="Normal 11 2 3 9 2" xfId="4522"/>
    <cellStyle name="Normal 11 2 3 9 2 2" xfId="8623"/>
    <cellStyle name="Normal 11 2 3 9 2 2 2" xfId="16807"/>
    <cellStyle name="Normal 11 2 3 9 2 3" xfId="12714"/>
    <cellStyle name="Normal 11 2 3 9 3" xfId="6576"/>
    <cellStyle name="Normal 11 2 3 9 3 2" xfId="14762"/>
    <cellStyle name="Normal 11 2 3 9 4" xfId="10669"/>
    <cellStyle name="Normal 11 2 4" xfId="497"/>
    <cellStyle name="Normal 11 2 4 10" xfId="1621"/>
    <cellStyle name="Normal 11 2 4 10 2" xfId="4523"/>
    <cellStyle name="Normal 11 2 4 10 2 2" xfId="8624"/>
    <cellStyle name="Normal 11 2 4 10 2 2 2" xfId="16808"/>
    <cellStyle name="Normal 11 2 4 10 2 3" xfId="12715"/>
    <cellStyle name="Normal 11 2 4 10 3" xfId="6577"/>
    <cellStyle name="Normal 11 2 4 10 3 2" xfId="14763"/>
    <cellStyle name="Normal 11 2 4 10 4" xfId="10670"/>
    <cellStyle name="Normal 11 2 4 11" xfId="1622"/>
    <cellStyle name="Normal 11 2 4 11 2" xfId="4524"/>
    <cellStyle name="Normal 11 2 4 11 2 2" xfId="8625"/>
    <cellStyle name="Normal 11 2 4 11 2 2 2" xfId="16809"/>
    <cellStyle name="Normal 11 2 4 11 2 3" xfId="12716"/>
    <cellStyle name="Normal 11 2 4 11 3" xfId="6578"/>
    <cellStyle name="Normal 11 2 4 11 3 2" xfId="14764"/>
    <cellStyle name="Normal 11 2 4 11 4" xfId="10671"/>
    <cellStyle name="Normal 11 2 4 12" xfId="1623"/>
    <cellStyle name="Normal 11 2 4 12 2" xfId="4525"/>
    <cellStyle name="Normal 11 2 4 12 2 2" xfId="8626"/>
    <cellStyle name="Normal 11 2 4 12 2 2 2" xfId="16810"/>
    <cellStyle name="Normal 11 2 4 12 2 3" xfId="12717"/>
    <cellStyle name="Normal 11 2 4 12 3" xfId="6579"/>
    <cellStyle name="Normal 11 2 4 12 3 2" xfId="14765"/>
    <cellStyle name="Normal 11 2 4 12 4" xfId="10672"/>
    <cellStyle name="Normal 11 2 4 13" xfId="1624"/>
    <cellStyle name="Normal 11 2 4 13 2" xfId="4526"/>
    <cellStyle name="Normal 11 2 4 13 2 2" xfId="8627"/>
    <cellStyle name="Normal 11 2 4 13 2 2 2" xfId="16811"/>
    <cellStyle name="Normal 11 2 4 13 2 3" xfId="12718"/>
    <cellStyle name="Normal 11 2 4 13 3" xfId="6580"/>
    <cellStyle name="Normal 11 2 4 13 3 2" xfId="14766"/>
    <cellStyle name="Normal 11 2 4 13 4" xfId="10673"/>
    <cellStyle name="Normal 11 2 4 14" xfId="1625"/>
    <cellStyle name="Normal 11 2 4 14 2" xfId="4527"/>
    <cellStyle name="Normal 11 2 4 14 2 2" xfId="8628"/>
    <cellStyle name="Normal 11 2 4 14 2 2 2" xfId="16812"/>
    <cellStyle name="Normal 11 2 4 14 2 3" xfId="12719"/>
    <cellStyle name="Normal 11 2 4 14 3" xfId="6581"/>
    <cellStyle name="Normal 11 2 4 14 3 2" xfId="14767"/>
    <cellStyle name="Normal 11 2 4 14 4" xfId="10674"/>
    <cellStyle name="Normal 11 2 4 15" xfId="1626"/>
    <cellStyle name="Normal 11 2 4 15 2" xfId="4528"/>
    <cellStyle name="Normal 11 2 4 15 2 2" xfId="8629"/>
    <cellStyle name="Normal 11 2 4 15 2 2 2" xfId="16813"/>
    <cellStyle name="Normal 11 2 4 15 2 3" xfId="12720"/>
    <cellStyle name="Normal 11 2 4 15 3" xfId="6582"/>
    <cellStyle name="Normal 11 2 4 15 3 2" xfId="14768"/>
    <cellStyle name="Normal 11 2 4 15 4" xfId="10675"/>
    <cellStyle name="Normal 11 2 4 16" xfId="1627"/>
    <cellStyle name="Normal 11 2 4 16 2" xfId="4529"/>
    <cellStyle name="Normal 11 2 4 16 2 2" xfId="8630"/>
    <cellStyle name="Normal 11 2 4 16 2 2 2" xfId="16814"/>
    <cellStyle name="Normal 11 2 4 16 2 3" xfId="12721"/>
    <cellStyle name="Normal 11 2 4 16 3" xfId="6583"/>
    <cellStyle name="Normal 11 2 4 16 3 2" xfId="14769"/>
    <cellStyle name="Normal 11 2 4 16 4" xfId="10676"/>
    <cellStyle name="Normal 11 2 4 17" xfId="2603"/>
    <cellStyle name="Normal 11 2 4 17 2" xfId="3607"/>
    <cellStyle name="Normal 11 2 4 17 2 2" xfId="7708"/>
    <cellStyle name="Normal 11 2 4 17 2 2 2" xfId="15892"/>
    <cellStyle name="Normal 11 2 4 17 2 3" xfId="11799"/>
    <cellStyle name="Normal 11 2 4 17 3" xfId="5661"/>
    <cellStyle name="Normal 11 2 4 17 3 2" xfId="13847"/>
    <cellStyle name="Normal 11 2 4 17 4" xfId="9754"/>
    <cellStyle name="Normal 11 2 4 18" xfId="2994"/>
    <cellStyle name="Normal 11 2 4 18 2" xfId="7095"/>
    <cellStyle name="Normal 11 2 4 18 2 2" xfId="15279"/>
    <cellStyle name="Normal 11 2 4 18 3" xfId="11186"/>
    <cellStyle name="Normal 11 2 4 19" xfId="5047"/>
    <cellStyle name="Normal 11 2 4 19 2" xfId="13234"/>
    <cellStyle name="Normal 11 2 4 2" xfId="498"/>
    <cellStyle name="Normal 11 2 4 2 2" xfId="499"/>
    <cellStyle name="Normal 11 2 4 2 2 2" xfId="500"/>
    <cellStyle name="Normal 11 2 4 2 2 2 2" xfId="3610"/>
    <cellStyle name="Normal 11 2 4 2 2 2 2 2" xfId="7711"/>
    <cellStyle name="Normal 11 2 4 2 2 2 2 2 2" xfId="15895"/>
    <cellStyle name="Normal 11 2 4 2 2 2 2 3" xfId="11802"/>
    <cellStyle name="Normal 11 2 4 2 2 2 3" xfId="5664"/>
    <cellStyle name="Normal 11 2 4 2 2 2 3 2" xfId="13850"/>
    <cellStyle name="Normal 11 2 4 2 2 2 4" xfId="9757"/>
    <cellStyle name="Normal 11 2 4 2 2 3" xfId="501"/>
    <cellStyle name="Normal 11 2 4 2 2 3 2" xfId="3611"/>
    <cellStyle name="Normal 11 2 4 2 2 3 2 2" xfId="7712"/>
    <cellStyle name="Normal 11 2 4 2 2 3 2 2 2" xfId="15896"/>
    <cellStyle name="Normal 11 2 4 2 2 3 2 3" xfId="11803"/>
    <cellStyle name="Normal 11 2 4 2 2 3 3" xfId="5665"/>
    <cellStyle name="Normal 11 2 4 2 2 3 3 2" xfId="13851"/>
    <cellStyle name="Normal 11 2 4 2 2 3 4" xfId="9758"/>
    <cellStyle name="Normal 11 2 4 2 2 4" xfId="2605"/>
    <cellStyle name="Normal 11 2 4 2 2 4 2" xfId="3609"/>
    <cellStyle name="Normal 11 2 4 2 2 4 2 2" xfId="7710"/>
    <cellStyle name="Normal 11 2 4 2 2 4 2 2 2" xfId="15894"/>
    <cellStyle name="Normal 11 2 4 2 2 4 2 3" xfId="11801"/>
    <cellStyle name="Normal 11 2 4 2 2 4 3" xfId="5663"/>
    <cellStyle name="Normal 11 2 4 2 2 4 3 2" xfId="13849"/>
    <cellStyle name="Normal 11 2 4 2 2 4 4" xfId="9756"/>
    <cellStyle name="Normal 11 2 4 2 2 5" xfId="2996"/>
    <cellStyle name="Normal 11 2 4 2 2 5 2" xfId="7097"/>
    <cellStyle name="Normal 11 2 4 2 2 5 2 2" xfId="15281"/>
    <cellStyle name="Normal 11 2 4 2 2 5 3" xfId="11188"/>
    <cellStyle name="Normal 11 2 4 2 2 6" xfId="5049"/>
    <cellStyle name="Normal 11 2 4 2 2 6 2" xfId="13236"/>
    <cellStyle name="Normal 11 2 4 2 2 7" xfId="9143"/>
    <cellStyle name="Normal 11 2 4 2 3" xfId="502"/>
    <cellStyle name="Normal 11 2 4 2 3 2" xfId="3612"/>
    <cellStyle name="Normal 11 2 4 2 3 2 2" xfId="7713"/>
    <cellStyle name="Normal 11 2 4 2 3 2 2 2" xfId="15897"/>
    <cellStyle name="Normal 11 2 4 2 3 2 3" xfId="11804"/>
    <cellStyle name="Normal 11 2 4 2 3 3" xfId="5666"/>
    <cellStyle name="Normal 11 2 4 2 3 3 2" xfId="13852"/>
    <cellStyle name="Normal 11 2 4 2 3 4" xfId="9759"/>
    <cellStyle name="Normal 11 2 4 2 4" xfId="503"/>
    <cellStyle name="Normal 11 2 4 2 4 2" xfId="3613"/>
    <cellStyle name="Normal 11 2 4 2 4 2 2" xfId="7714"/>
    <cellStyle name="Normal 11 2 4 2 4 2 2 2" xfId="15898"/>
    <cellStyle name="Normal 11 2 4 2 4 2 3" xfId="11805"/>
    <cellStyle name="Normal 11 2 4 2 4 3" xfId="5667"/>
    <cellStyle name="Normal 11 2 4 2 4 3 2" xfId="13853"/>
    <cellStyle name="Normal 11 2 4 2 4 4" xfId="9760"/>
    <cellStyle name="Normal 11 2 4 2 5" xfId="2604"/>
    <cellStyle name="Normal 11 2 4 2 5 2" xfId="3608"/>
    <cellStyle name="Normal 11 2 4 2 5 2 2" xfId="7709"/>
    <cellStyle name="Normal 11 2 4 2 5 2 2 2" xfId="15893"/>
    <cellStyle name="Normal 11 2 4 2 5 2 3" xfId="11800"/>
    <cellStyle name="Normal 11 2 4 2 5 3" xfId="5662"/>
    <cellStyle name="Normal 11 2 4 2 5 3 2" xfId="13848"/>
    <cellStyle name="Normal 11 2 4 2 5 4" xfId="9755"/>
    <cellStyle name="Normal 11 2 4 2 6" xfId="2995"/>
    <cellStyle name="Normal 11 2 4 2 6 2" xfId="7096"/>
    <cellStyle name="Normal 11 2 4 2 6 2 2" xfId="15280"/>
    <cellStyle name="Normal 11 2 4 2 6 3" xfId="11187"/>
    <cellStyle name="Normal 11 2 4 2 7" xfId="5048"/>
    <cellStyle name="Normal 11 2 4 2 7 2" xfId="13235"/>
    <cellStyle name="Normal 11 2 4 2 8" xfId="9142"/>
    <cellStyle name="Normal 11 2 4 20" xfId="9141"/>
    <cellStyle name="Normal 11 2 4 3" xfId="504"/>
    <cellStyle name="Normal 11 2 4 3 2" xfId="505"/>
    <cellStyle name="Normal 11 2 4 3 2 2" xfId="3615"/>
    <cellStyle name="Normal 11 2 4 3 2 2 2" xfId="7716"/>
    <cellStyle name="Normal 11 2 4 3 2 2 2 2" xfId="15900"/>
    <cellStyle name="Normal 11 2 4 3 2 2 3" xfId="11807"/>
    <cellStyle name="Normal 11 2 4 3 2 3" xfId="5669"/>
    <cellStyle name="Normal 11 2 4 3 2 3 2" xfId="13855"/>
    <cellStyle name="Normal 11 2 4 3 2 4" xfId="9762"/>
    <cellStyle name="Normal 11 2 4 3 3" xfId="506"/>
    <cellStyle name="Normal 11 2 4 3 3 2" xfId="3616"/>
    <cellStyle name="Normal 11 2 4 3 3 2 2" xfId="7717"/>
    <cellStyle name="Normal 11 2 4 3 3 2 2 2" xfId="15901"/>
    <cellStyle name="Normal 11 2 4 3 3 2 3" xfId="11808"/>
    <cellStyle name="Normal 11 2 4 3 3 3" xfId="5670"/>
    <cellStyle name="Normal 11 2 4 3 3 3 2" xfId="13856"/>
    <cellStyle name="Normal 11 2 4 3 3 4" xfId="9763"/>
    <cellStyle name="Normal 11 2 4 3 4" xfId="2606"/>
    <cellStyle name="Normal 11 2 4 3 4 2" xfId="3614"/>
    <cellStyle name="Normal 11 2 4 3 4 2 2" xfId="7715"/>
    <cellStyle name="Normal 11 2 4 3 4 2 2 2" xfId="15899"/>
    <cellStyle name="Normal 11 2 4 3 4 2 3" xfId="11806"/>
    <cellStyle name="Normal 11 2 4 3 4 3" xfId="5668"/>
    <cellStyle name="Normal 11 2 4 3 4 3 2" xfId="13854"/>
    <cellStyle name="Normal 11 2 4 3 4 4" xfId="9761"/>
    <cellStyle name="Normal 11 2 4 3 5" xfId="2997"/>
    <cellStyle name="Normal 11 2 4 3 5 2" xfId="7098"/>
    <cellStyle name="Normal 11 2 4 3 5 2 2" xfId="15282"/>
    <cellStyle name="Normal 11 2 4 3 5 3" xfId="11189"/>
    <cellStyle name="Normal 11 2 4 3 6" xfId="5050"/>
    <cellStyle name="Normal 11 2 4 3 6 2" xfId="13237"/>
    <cellStyle name="Normal 11 2 4 3 7" xfId="9144"/>
    <cellStyle name="Normal 11 2 4 4" xfId="507"/>
    <cellStyle name="Normal 11 2 4 4 2" xfId="508"/>
    <cellStyle name="Normal 11 2 4 4 2 2" xfId="3618"/>
    <cellStyle name="Normal 11 2 4 4 2 2 2" xfId="7719"/>
    <cellStyle name="Normal 11 2 4 4 2 2 2 2" xfId="15903"/>
    <cellStyle name="Normal 11 2 4 4 2 2 3" xfId="11810"/>
    <cellStyle name="Normal 11 2 4 4 2 3" xfId="5672"/>
    <cellStyle name="Normal 11 2 4 4 2 3 2" xfId="13858"/>
    <cellStyle name="Normal 11 2 4 4 2 4" xfId="9765"/>
    <cellStyle name="Normal 11 2 4 4 3" xfId="509"/>
    <cellStyle name="Normal 11 2 4 4 3 2" xfId="3619"/>
    <cellStyle name="Normal 11 2 4 4 3 2 2" xfId="7720"/>
    <cellStyle name="Normal 11 2 4 4 3 2 2 2" xfId="15904"/>
    <cellStyle name="Normal 11 2 4 4 3 2 3" xfId="11811"/>
    <cellStyle name="Normal 11 2 4 4 3 3" xfId="5673"/>
    <cellStyle name="Normal 11 2 4 4 3 3 2" xfId="13859"/>
    <cellStyle name="Normal 11 2 4 4 3 4" xfId="9766"/>
    <cellStyle name="Normal 11 2 4 4 4" xfId="2607"/>
    <cellStyle name="Normal 11 2 4 4 4 2" xfId="3617"/>
    <cellStyle name="Normal 11 2 4 4 4 2 2" xfId="7718"/>
    <cellStyle name="Normal 11 2 4 4 4 2 2 2" xfId="15902"/>
    <cellStyle name="Normal 11 2 4 4 4 2 3" xfId="11809"/>
    <cellStyle name="Normal 11 2 4 4 4 3" xfId="5671"/>
    <cellStyle name="Normal 11 2 4 4 4 3 2" xfId="13857"/>
    <cellStyle name="Normal 11 2 4 4 4 4" xfId="9764"/>
    <cellStyle name="Normal 11 2 4 4 5" xfId="2998"/>
    <cellStyle name="Normal 11 2 4 4 5 2" xfId="7099"/>
    <cellStyle name="Normal 11 2 4 4 5 2 2" xfId="15283"/>
    <cellStyle name="Normal 11 2 4 4 5 3" xfId="11190"/>
    <cellStyle name="Normal 11 2 4 4 6" xfId="5051"/>
    <cellStyle name="Normal 11 2 4 4 6 2" xfId="13238"/>
    <cellStyle name="Normal 11 2 4 4 7" xfId="9145"/>
    <cellStyle name="Normal 11 2 4 5" xfId="510"/>
    <cellStyle name="Normal 11 2 4 5 2" xfId="511"/>
    <cellStyle name="Normal 11 2 4 5 2 2" xfId="3621"/>
    <cellStyle name="Normal 11 2 4 5 2 2 2" xfId="7722"/>
    <cellStyle name="Normal 11 2 4 5 2 2 2 2" xfId="15906"/>
    <cellStyle name="Normal 11 2 4 5 2 2 3" xfId="11813"/>
    <cellStyle name="Normal 11 2 4 5 2 3" xfId="5675"/>
    <cellStyle name="Normal 11 2 4 5 2 3 2" xfId="13861"/>
    <cellStyle name="Normal 11 2 4 5 2 4" xfId="9768"/>
    <cellStyle name="Normal 11 2 4 5 3" xfId="512"/>
    <cellStyle name="Normal 11 2 4 5 3 2" xfId="3622"/>
    <cellStyle name="Normal 11 2 4 5 3 2 2" xfId="7723"/>
    <cellStyle name="Normal 11 2 4 5 3 2 2 2" xfId="15907"/>
    <cellStyle name="Normal 11 2 4 5 3 2 3" xfId="11814"/>
    <cellStyle name="Normal 11 2 4 5 3 3" xfId="5676"/>
    <cellStyle name="Normal 11 2 4 5 3 3 2" xfId="13862"/>
    <cellStyle name="Normal 11 2 4 5 3 4" xfId="9769"/>
    <cellStyle name="Normal 11 2 4 5 4" xfId="2608"/>
    <cellStyle name="Normal 11 2 4 5 4 2" xfId="3620"/>
    <cellStyle name="Normal 11 2 4 5 4 2 2" xfId="7721"/>
    <cellStyle name="Normal 11 2 4 5 4 2 2 2" xfId="15905"/>
    <cellStyle name="Normal 11 2 4 5 4 2 3" xfId="11812"/>
    <cellStyle name="Normal 11 2 4 5 4 3" xfId="5674"/>
    <cellStyle name="Normal 11 2 4 5 4 3 2" xfId="13860"/>
    <cellStyle name="Normal 11 2 4 5 4 4" xfId="9767"/>
    <cellStyle name="Normal 11 2 4 5 5" xfId="2999"/>
    <cellStyle name="Normal 11 2 4 5 5 2" xfId="7100"/>
    <cellStyle name="Normal 11 2 4 5 5 2 2" xfId="15284"/>
    <cellStyle name="Normal 11 2 4 5 5 3" xfId="11191"/>
    <cellStyle name="Normal 11 2 4 5 6" xfId="5052"/>
    <cellStyle name="Normal 11 2 4 5 6 2" xfId="13239"/>
    <cellStyle name="Normal 11 2 4 5 7" xfId="9146"/>
    <cellStyle name="Normal 11 2 4 6" xfId="513"/>
    <cellStyle name="Normal 11 2 4 6 2" xfId="3623"/>
    <cellStyle name="Normal 11 2 4 6 2 2" xfId="7724"/>
    <cellStyle name="Normal 11 2 4 6 2 2 2" xfId="15908"/>
    <cellStyle name="Normal 11 2 4 6 2 3" xfId="11815"/>
    <cellStyle name="Normal 11 2 4 6 3" xfId="5677"/>
    <cellStyle name="Normal 11 2 4 6 3 2" xfId="13863"/>
    <cellStyle name="Normal 11 2 4 6 4" xfId="9770"/>
    <cellStyle name="Normal 11 2 4 7" xfId="514"/>
    <cellStyle name="Normal 11 2 4 7 2" xfId="3624"/>
    <cellStyle name="Normal 11 2 4 7 2 2" xfId="7725"/>
    <cellStyle name="Normal 11 2 4 7 2 2 2" xfId="15909"/>
    <cellStyle name="Normal 11 2 4 7 2 3" xfId="11816"/>
    <cellStyle name="Normal 11 2 4 7 3" xfId="5678"/>
    <cellStyle name="Normal 11 2 4 7 3 2" xfId="13864"/>
    <cellStyle name="Normal 11 2 4 7 4" xfId="9771"/>
    <cellStyle name="Normal 11 2 4 8" xfId="1628"/>
    <cellStyle name="Normal 11 2 4 8 2" xfId="4530"/>
    <cellStyle name="Normal 11 2 4 8 2 2" xfId="8631"/>
    <cellStyle name="Normal 11 2 4 8 2 2 2" xfId="16815"/>
    <cellStyle name="Normal 11 2 4 8 2 3" xfId="12722"/>
    <cellStyle name="Normal 11 2 4 8 3" xfId="6584"/>
    <cellStyle name="Normal 11 2 4 8 3 2" xfId="14770"/>
    <cellStyle name="Normal 11 2 4 8 4" xfId="10677"/>
    <cellStyle name="Normal 11 2 4 9" xfId="1629"/>
    <cellStyle name="Normal 11 2 4 9 2" xfId="4531"/>
    <cellStyle name="Normal 11 2 4 9 2 2" xfId="8632"/>
    <cellStyle name="Normal 11 2 4 9 2 2 2" xfId="16816"/>
    <cellStyle name="Normal 11 2 4 9 2 3" xfId="12723"/>
    <cellStyle name="Normal 11 2 4 9 3" xfId="6585"/>
    <cellStyle name="Normal 11 2 4 9 3 2" xfId="14771"/>
    <cellStyle name="Normal 11 2 4 9 4" xfId="10678"/>
    <cellStyle name="Normal 11 2 5" xfId="515"/>
    <cellStyle name="Normal 11 2 5 2" xfId="516"/>
    <cellStyle name="Normal 11 2 5 2 2" xfId="517"/>
    <cellStyle name="Normal 11 2 5 2 2 2" xfId="3627"/>
    <cellStyle name="Normal 11 2 5 2 2 2 2" xfId="7728"/>
    <cellStyle name="Normal 11 2 5 2 2 2 2 2" xfId="15912"/>
    <cellStyle name="Normal 11 2 5 2 2 2 3" xfId="11819"/>
    <cellStyle name="Normal 11 2 5 2 2 3" xfId="5681"/>
    <cellStyle name="Normal 11 2 5 2 2 3 2" xfId="13867"/>
    <cellStyle name="Normal 11 2 5 2 2 4" xfId="9774"/>
    <cellStyle name="Normal 11 2 5 2 3" xfId="518"/>
    <cellStyle name="Normal 11 2 5 2 3 2" xfId="3628"/>
    <cellStyle name="Normal 11 2 5 2 3 2 2" xfId="7729"/>
    <cellStyle name="Normal 11 2 5 2 3 2 2 2" xfId="15913"/>
    <cellStyle name="Normal 11 2 5 2 3 2 3" xfId="11820"/>
    <cellStyle name="Normal 11 2 5 2 3 3" xfId="5682"/>
    <cellStyle name="Normal 11 2 5 2 3 3 2" xfId="13868"/>
    <cellStyle name="Normal 11 2 5 2 3 4" xfId="9775"/>
    <cellStyle name="Normal 11 2 5 2 4" xfId="2610"/>
    <cellStyle name="Normal 11 2 5 2 4 2" xfId="3626"/>
    <cellStyle name="Normal 11 2 5 2 4 2 2" xfId="7727"/>
    <cellStyle name="Normal 11 2 5 2 4 2 2 2" xfId="15911"/>
    <cellStyle name="Normal 11 2 5 2 4 2 3" xfId="11818"/>
    <cellStyle name="Normal 11 2 5 2 4 3" xfId="5680"/>
    <cellStyle name="Normal 11 2 5 2 4 3 2" xfId="13866"/>
    <cellStyle name="Normal 11 2 5 2 4 4" xfId="9773"/>
    <cellStyle name="Normal 11 2 5 2 5" xfId="3001"/>
    <cellStyle name="Normal 11 2 5 2 5 2" xfId="7102"/>
    <cellStyle name="Normal 11 2 5 2 5 2 2" xfId="15286"/>
    <cellStyle name="Normal 11 2 5 2 5 3" xfId="11193"/>
    <cellStyle name="Normal 11 2 5 2 6" xfId="5054"/>
    <cellStyle name="Normal 11 2 5 2 6 2" xfId="13241"/>
    <cellStyle name="Normal 11 2 5 2 7" xfId="9148"/>
    <cellStyle name="Normal 11 2 5 3" xfId="519"/>
    <cellStyle name="Normal 11 2 5 3 2" xfId="3629"/>
    <cellStyle name="Normal 11 2 5 3 2 2" xfId="7730"/>
    <cellStyle name="Normal 11 2 5 3 2 2 2" xfId="15914"/>
    <cellStyle name="Normal 11 2 5 3 2 3" xfId="11821"/>
    <cellStyle name="Normal 11 2 5 3 3" xfId="5683"/>
    <cellStyle name="Normal 11 2 5 3 3 2" xfId="13869"/>
    <cellStyle name="Normal 11 2 5 3 4" xfId="9776"/>
    <cellStyle name="Normal 11 2 5 4" xfId="520"/>
    <cellStyle name="Normal 11 2 5 4 2" xfId="3630"/>
    <cellStyle name="Normal 11 2 5 4 2 2" xfId="7731"/>
    <cellStyle name="Normal 11 2 5 4 2 2 2" xfId="15915"/>
    <cellStyle name="Normal 11 2 5 4 2 3" xfId="11822"/>
    <cellStyle name="Normal 11 2 5 4 3" xfId="5684"/>
    <cellStyle name="Normal 11 2 5 4 3 2" xfId="13870"/>
    <cellStyle name="Normal 11 2 5 4 4" xfId="9777"/>
    <cellStyle name="Normal 11 2 5 5" xfId="2609"/>
    <cellStyle name="Normal 11 2 5 5 2" xfId="3625"/>
    <cellStyle name="Normal 11 2 5 5 2 2" xfId="7726"/>
    <cellStyle name="Normal 11 2 5 5 2 2 2" xfId="15910"/>
    <cellStyle name="Normal 11 2 5 5 2 3" xfId="11817"/>
    <cellStyle name="Normal 11 2 5 5 3" xfId="5679"/>
    <cellStyle name="Normal 11 2 5 5 3 2" xfId="13865"/>
    <cellStyle name="Normal 11 2 5 5 4" xfId="9772"/>
    <cellStyle name="Normal 11 2 5 6" xfId="3000"/>
    <cellStyle name="Normal 11 2 5 6 2" xfId="7101"/>
    <cellStyle name="Normal 11 2 5 6 2 2" xfId="15285"/>
    <cellStyle name="Normal 11 2 5 6 3" xfId="11192"/>
    <cellStyle name="Normal 11 2 5 7" xfId="5053"/>
    <cellStyle name="Normal 11 2 5 7 2" xfId="13240"/>
    <cellStyle name="Normal 11 2 5 8" xfId="9147"/>
    <cellStyle name="Normal 11 2 6" xfId="521"/>
    <cellStyle name="Normal 11 2 6 2" xfId="522"/>
    <cellStyle name="Normal 11 2 6 2 2" xfId="3632"/>
    <cellStyle name="Normal 11 2 6 2 2 2" xfId="7733"/>
    <cellStyle name="Normal 11 2 6 2 2 2 2" xfId="15917"/>
    <cellStyle name="Normal 11 2 6 2 2 3" xfId="11824"/>
    <cellStyle name="Normal 11 2 6 2 3" xfId="5686"/>
    <cellStyle name="Normal 11 2 6 2 3 2" xfId="13872"/>
    <cellStyle name="Normal 11 2 6 2 4" xfId="9779"/>
    <cellStyle name="Normal 11 2 6 3" xfId="523"/>
    <cellStyle name="Normal 11 2 6 3 2" xfId="3633"/>
    <cellStyle name="Normal 11 2 6 3 2 2" xfId="7734"/>
    <cellStyle name="Normal 11 2 6 3 2 2 2" xfId="15918"/>
    <cellStyle name="Normal 11 2 6 3 2 3" xfId="11825"/>
    <cellStyle name="Normal 11 2 6 3 3" xfId="5687"/>
    <cellStyle name="Normal 11 2 6 3 3 2" xfId="13873"/>
    <cellStyle name="Normal 11 2 6 3 4" xfId="9780"/>
    <cellStyle name="Normal 11 2 6 4" xfId="2611"/>
    <cellStyle name="Normal 11 2 6 4 2" xfId="3631"/>
    <cellStyle name="Normal 11 2 6 4 2 2" xfId="7732"/>
    <cellStyle name="Normal 11 2 6 4 2 2 2" xfId="15916"/>
    <cellStyle name="Normal 11 2 6 4 2 3" xfId="11823"/>
    <cellStyle name="Normal 11 2 6 4 3" xfId="5685"/>
    <cellStyle name="Normal 11 2 6 4 3 2" xfId="13871"/>
    <cellStyle name="Normal 11 2 6 4 4" xfId="9778"/>
    <cellStyle name="Normal 11 2 6 5" xfId="3002"/>
    <cellStyle name="Normal 11 2 6 5 2" xfId="7103"/>
    <cellStyle name="Normal 11 2 6 5 2 2" xfId="15287"/>
    <cellStyle name="Normal 11 2 6 5 3" xfId="11194"/>
    <cellStyle name="Normal 11 2 6 6" xfId="5055"/>
    <cellStyle name="Normal 11 2 6 6 2" xfId="13242"/>
    <cellStyle name="Normal 11 2 6 7" xfId="9149"/>
    <cellStyle name="Normal 11 2 7" xfId="524"/>
    <cellStyle name="Normal 11 2 7 2" xfId="525"/>
    <cellStyle name="Normal 11 2 7 2 2" xfId="3635"/>
    <cellStyle name="Normal 11 2 7 2 2 2" xfId="7736"/>
    <cellStyle name="Normal 11 2 7 2 2 2 2" xfId="15920"/>
    <cellStyle name="Normal 11 2 7 2 2 3" xfId="11827"/>
    <cellStyle name="Normal 11 2 7 2 3" xfId="5689"/>
    <cellStyle name="Normal 11 2 7 2 3 2" xfId="13875"/>
    <cellStyle name="Normal 11 2 7 2 4" xfId="9782"/>
    <cellStyle name="Normal 11 2 7 3" xfId="526"/>
    <cellStyle name="Normal 11 2 7 3 2" xfId="3636"/>
    <cellStyle name="Normal 11 2 7 3 2 2" xfId="7737"/>
    <cellStyle name="Normal 11 2 7 3 2 2 2" xfId="15921"/>
    <cellStyle name="Normal 11 2 7 3 2 3" xfId="11828"/>
    <cellStyle name="Normal 11 2 7 3 3" xfId="5690"/>
    <cellStyle name="Normal 11 2 7 3 3 2" xfId="13876"/>
    <cellStyle name="Normal 11 2 7 3 4" xfId="9783"/>
    <cellStyle name="Normal 11 2 7 4" xfId="2612"/>
    <cellStyle name="Normal 11 2 7 4 2" xfId="3634"/>
    <cellStyle name="Normal 11 2 7 4 2 2" xfId="7735"/>
    <cellStyle name="Normal 11 2 7 4 2 2 2" xfId="15919"/>
    <cellStyle name="Normal 11 2 7 4 2 3" xfId="11826"/>
    <cellStyle name="Normal 11 2 7 4 3" xfId="5688"/>
    <cellStyle name="Normal 11 2 7 4 3 2" xfId="13874"/>
    <cellStyle name="Normal 11 2 7 4 4" xfId="9781"/>
    <cellStyle name="Normal 11 2 7 5" xfId="3003"/>
    <cellStyle name="Normal 11 2 7 5 2" xfId="7104"/>
    <cellStyle name="Normal 11 2 7 5 2 2" xfId="15288"/>
    <cellStyle name="Normal 11 2 7 5 3" xfId="11195"/>
    <cellStyle name="Normal 11 2 7 6" xfId="5056"/>
    <cellStyle name="Normal 11 2 7 6 2" xfId="13243"/>
    <cellStyle name="Normal 11 2 7 7" xfId="9150"/>
    <cellStyle name="Normal 11 2 8" xfId="527"/>
    <cellStyle name="Normal 11 2 8 2" xfId="528"/>
    <cellStyle name="Normal 11 2 8 2 2" xfId="3638"/>
    <cellStyle name="Normal 11 2 8 2 2 2" xfId="7739"/>
    <cellStyle name="Normal 11 2 8 2 2 2 2" xfId="15923"/>
    <cellStyle name="Normal 11 2 8 2 2 3" xfId="11830"/>
    <cellStyle name="Normal 11 2 8 2 3" xfId="5692"/>
    <cellStyle name="Normal 11 2 8 2 3 2" xfId="13878"/>
    <cellStyle name="Normal 11 2 8 2 4" xfId="9785"/>
    <cellStyle name="Normal 11 2 8 3" xfId="529"/>
    <cellStyle name="Normal 11 2 8 3 2" xfId="3639"/>
    <cellStyle name="Normal 11 2 8 3 2 2" xfId="7740"/>
    <cellStyle name="Normal 11 2 8 3 2 2 2" xfId="15924"/>
    <cellStyle name="Normal 11 2 8 3 2 3" xfId="11831"/>
    <cellStyle name="Normal 11 2 8 3 3" xfId="5693"/>
    <cellStyle name="Normal 11 2 8 3 3 2" xfId="13879"/>
    <cellStyle name="Normal 11 2 8 3 4" xfId="9786"/>
    <cellStyle name="Normal 11 2 8 4" xfId="2613"/>
    <cellStyle name="Normal 11 2 8 4 2" xfId="3637"/>
    <cellStyle name="Normal 11 2 8 4 2 2" xfId="7738"/>
    <cellStyle name="Normal 11 2 8 4 2 2 2" xfId="15922"/>
    <cellStyle name="Normal 11 2 8 4 2 3" xfId="11829"/>
    <cellStyle name="Normal 11 2 8 4 3" xfId="5691"/>
    <cellStyle name="Normal 11 2 8 4 3 2" xfId="13877"/>
    <cellStyle name="Normal 11 2 8 4 4" xfId="9784"/>
    <cellStyle name="Normal 11 2 8 5" xfId="3004"/>
    <cellStyle name="Normal 11 2 8 5 2" xfId="7105"/>
    <cellStyle name="Normal 11 2 8 5 2 2" xfId="15289"/>
    <cellStyle name="Normal 11 2 8 5 3" xfId="11196"/>
    <cellStyle name="Normal 11 2 8 6" xfId="5057"/>
    <cellStyle name="Normal 11 2 8 6 2" xfId="13244"/>
    <cellStyle name="Normal 11 2 8 7" xfId="9151"/>
    <cellStyle name="Normal 11 2 9" xfId="530"/>
    <cellStyle name="Normal 11 2 9 2" xfId="3640"/>
    <cellStyle name="Normal 11 2 9 2 2" xfId="7741"/>
    <cellStyle name="Normal 11 2 9 2 2 2" xfId="15925"/>
    <cellStyle name="Normal 11 2 9 2 3" xfId="11832"/>
    <cellStyle name="Normal 11 2 9 3" xfId="5694"/>
    <cellStyle name="Normal 11 2 9 3 2" xfId="13880"/>
    <cellStyle name="Normal 11 2 9 4" xfId="9787"/>
    <cellStyle name="Normal 11 20" xfId="1630"/>
    <cellStyle name="Normal 11 20 2" xfId="4532"/>
    <cellStyle name="Normal 11 20 2 2" xfId="8633"/>
    <cellStyle name="Normal 11 20 2 2 2" xfId="16817"/>
    <cellStyle name="Normal 11 20 2 3" xfId="12724"/>
    <cellStyle name="Normal 11 20 3" xfId="6586"/>
    <cellStyle name="Normal 11 20 3 2" xfId="14772"/>
    <cellStyle name="Normal 11 20 4" xfId="10679"/>
    <cellStyle name="Normal 11 21" xfId="1631"/>
    <cellStyle name="Normal 11 21 2" xfId="4533"/>
    <cellStyle name="Normal 11 21 2 2" xfId="8634"/>
    <cellStyle name="Normal 11 21 2 2 2" xfId="16818"/>
    <cellStyle name="Normal 11 21 2 3" xfId="12725"/>
    <cellStyle name="Normal 11 21 3" xfId="6587"/>
    <cellStyle name="Normal 11 21 3 2" xfId="14773"/>
    <cellStyle name="Normal 11 21 4" xfId="10680"/>
    <cellStyle name="Normal 11 22" xfId="1632"/>
    <cellStyle name="Normal 11 22 2" xfId="4534"/>
    <cellStyle name="Normal 11 22 2 2" xfId="8635"/>
    <cellStyle name="Normal 11 22 2 2 2" xfId="16819"/>
    <cellStyle name="Normal 11 22 2 3" xfId="12726"/>
    <cellStyle name="Normal 11 22 3" xfId="6588"/>
    <cellStyle name="Normal 11 22 3 2" xfId="14774"/>
    <cellStyle name="Normal 11 22 4" xfId="10681"/>
    <cellStyle name="Normal 11 23" xfId="1633"/>
    <cellStyle name="Normal 11 23 2" xfId="4535"/>
    <cellStyle name="Normal 11 23 2 2" xfId="8636"/>
    <cellStyle name="Normal 11 23 2 2 2" xfId="16820"/>
    <cellStyle name="Normal 11 23 2 3" xfId="12727"/>
    <cellStyle name="Normal 11 23 3" xfId="6589"/>
    <cellStyle name="Normal 11 23 3 2" xfId="14775"/>
    <cellStyle name="Normal 11 23 4" xfId="10682"/>
    <cellStyle name="Normal 11 24" xfId="1634"/>
    <cellStyle name="Normal 11 24 2" xfId="4536"/>
    <cellStyle name="Normal 11 24 2 2" xfId="8637"/>
    <cellStyle name="Normal 11 24 2 2 2" xfId="16821"/>
    <cellStyle name="Normal 11 24 2 3" xfId="12728"/>
    <cellStyle name="Normal 11 24 3" xfId="6590"/>
    <cellStyle name="Normal 11 24 3 2" xfId="14776"/>
    <cellStyle name="Normal 11 24 4" xfId="10683"/>
    <cellStyle name="Normal 11 25" xfId="1635"/>
    <cellStyle name="Normal 11 25 2" xfId="4537"/>
    <cellStyle name="Normal 11 25 2 2" xfId="8638"/>
    <cellStyle name="Normal 11 25 2 2 2" xfId="16822"/>
    <cellStyle name="Normal 11 25 2 3" xfId="12729"/>
    <cellStyle name="Normal 11 25 3" xfId="6591"/>
    <cellStyle name="Normal 11 25 3 2" xfId="14777"/>
    <cellStyle name="Normal 11 25 4" xfId="10684"/>
    <cellStyle name="Normal 11 26" xfId="1636"/>
    <cellStyle name="Normal 11 26 2" xfId="4538"/>
    <cellStyle name="Normal 11 26 2 2" xfId="8639"/>
    <cellStyle name="Normal 11 26 2 2 2" xfId="16823"/>
    <cellStyle name="Normal 11 26 2 3" xfId="12730"/>
    <cellStyle name="Normal 11 26 3" xfId="6592"/>
    <cellStyle name="Normal 11 26 3 2" xfId="14778"/>
    <cellStyle name="Normal 11 26 4" xfId="10685"/>
    <cellStyle name="Normal 11 27" xfId="1637"/>
    <cellStyle name="Normal 11 27 2" xfId="4539"/>
    <cellStyle name="Normal 11 27 2 2" xfId="8640"/>
    <cellStyle name="Normal 11 27 2 2 2" xfId="16824"/>
    <cellStyle name="Normal 11 27 2 3" xfId="12731"/>
    <cellStyle name="Normal 11 27 3" xfId="6593"/>
    <cellStyle name="Normal 11 27 3 2" xfId="14779"/>
    <cellStyle name="Normal 11 27 4" xfId="10686"/>
    <cellStyle name="Normal 11 28" xfId="2566"/>
    <cellStyle name="Normal 11 28 2" xfId="3497"/>
    <cellStyle name="Normal 11 28 2 2" xfId="7598"/>
    <cellStyle name="Normal 11 28 2 2 2" xfId="15782"/>
    <cellStyle name="Normal 11 28 2 3" xfId="11689"/>
    <cellStyle name="Normal 11 28 3" xfId="5551"/>
    <cellStyle name="Normal 11 28 3 2" xfId="13737"/>
    <cellStyle name="Normal 11 28 4" xfId="9644"/>
    <cellStyle name="Normal 11 29" xfId="2957"/>
    <cellStyle name="Normal 11 29 2" xfId="7058"/>
    <cellStyle name="Normal 11 29 2 2" xfId="15242"/>
    <cellStyle name="Normal 11 29 3" xfId="11149"/>
    <cellStyle name="Normal 11 3" xfId="531"/>
    <cellStyle name="Normal 11 3 10" xfId="532"/>
    <cellStyle name="Normal 11 3 10 2" xfId="3642"/>
    <cellStyle name="Normal 11 3 10 2 2" xfId="7743"/>
    <cellStyle name="Normal 11 3 10 2 2 2" xfId="15927"/>
    <cellStyle name="Normal 11 3 10 2 3" xfId="11834"/>
    <cellStyle name="Normal 11 3 10 3" xfId="5696"/>
    <cellStyle name="Normal 11 3 10 3 2" xfId="13882"/>
    <cellStyle name="Normal 11 3 10 4" xfId="9789"/>
    <cellStyle name="Normal 11 3 11" xfId="1638"/>
    <cellStyle name="Normal 11 3 11 2" xfId="4540"/>
    <cellStyle name="Normal 11 3 11 2 2" xfId="8641"/>
    <cellStyle name="Normal 11 3 11 2 2 2" xfId="16825"/>
    <cellStyle name="Normal 11 3 11 2 3" xfId="12732"/>
    <cellStyle name="Normal 11 3 11 3" xfId="6594"/>
    <cellStyle name="Normal 11 3 11 3 2" xfId="14780"/>
    <cellStyle name="Normal 11 3 11 4" xfId="10687"/>
    <cellStyle name="Normal 11 3 12" xfId="1639"/>
    <cellStyle name="Normal 11 3 12 2" xfId="4541"/>
    <cellStyle name="Normal 11 3 12 2 2" xfId="8642"/>
    <cellStyle name="Normal 11 3 12 2 2 2" xfId="16826"/>
    <cellStyle name="Normal 11 3 12 2 3" xfId="12733"/>
    <cellStyle name="Normal 11 3 12 3" xfId="6595"/>
    <cellStyle name="Normal 11 3 12 3 2" xfId="14781"/>
    <cellStyle name="Normal 11 3 12 4" xfId="10688"/>
    <cellStyle name="Normal 11 3 13" xfId="1640"/>
    <cellStyle name="Normal 11 3 13 2" xfId="4542"/>
    <cellStyle name="Normal 11 3 13 2 2" xfId="8643"/>
    <cellStyle name="Normal 11 3 13 2 2 2" xfId="16827"/>
    <cellStyle name="Normal 11 3 13 2 3" xfId="12734"/>
    <cellStyle name="Normal 11 3 13 3" xfId="6596"/>
    <cellStyle name="Normal 11 3 13 3 2" xfId="14782"/>
    <cellStyle name="Normal 11 3 13 4" xfId="10689"/>
    <cellStyle name="Normal 11 3 14" xfId="1641"/>
    <cellStyle name="Normal 11 3 14 2" xfId="4543"/>
    <cellStyle name="Normal 11 3 14 2 2" xfId="8644"/>
    <cellStyle name="Normal 11 3 14 2 2 2" xfId="16828"/>
    <cellStyle name="Normal 11 3 14 2 3" xfId="12735"/>
    <cellStyle name="Normal 11 3 14 3" xfId="6597"/>
    <cellStyle name="Normal 11 3 14 3 2" xfId="14783"/>
    <cellStyle name="Normal 11 3 14 4" xfId="10690"/>
    <cellStyle name="Normal 11 3 15" xfId="1642"/>
    <cellStyle name="Normal 11 3 15 2" xfId="4544"/>
    <cellStyle name="Normal 11 3 15 2 2" xfId="8645"/>
    <cellStyle name="Normal 11 3 15 2 2 2" xfId="16829"/>
    <cellStyle name="Normal 11 3 15 2 3" xfId="12736"/>
    <cellStyle name="Normal 11 3 15 3" xfId="6598"/>
    <cellStyle name="Normal 11 3 15 3 2" xfId="14784"/>
    <cellStyle name="Normal 11 3 15 4" xfId="10691"/>
    <cellStyle name="Normal 11 3 16" xfId="1643"/>
    <cellStyle name="Normal 11 3 16 2" xfId="4545"/>
    <cellStyle name="Normal 11 3 16 2 2" xfId="8646"/>
    <cellStyle name="Normal 11 3 16 2 2 2" xfId="16830"/>
    <cellStyle name="Normal 11 3 16 2 3" xfId="12737"/>
    <cellStyle name="Normal 11 3 16 3" xfId="6599"/>
    <cellStyle name="Normal 11 3 16 3 2" xfId="14785"/>
    <cellStyle name="Normal 11 3 16 4" xfId="10692"/>
    <cellStyle name="Normal 11 3 17" xfId="1644"/>
    <cellStyle name="Normal 11 3 17 2" xfId="4546"/>
    <cellStyle name="Normal 11 3 17 2 2" xfId="8647"/>
    <cellStyle name="Normal 11 3 17 2 2 2" xfId="16831"/>
    <cellStyle name="Normal 11 3 17 2 3" xfId="12738"/>
    <cellStyle name="Normal 11 3 17 3" xfId="6600"/>
    <cellStyle name="Normal 11 3 17 3 2" xfId="14786"/>
    <cellStyle name="Normal 11 3 17 4" xfId="10693"/>
    <cellStyle name="Normal 11 3 18" xfId="1645"/>
    <cellStyle name="Normal 11 3 18 2" xfId="4547"/>
    <cellStyle name="Normal 11 3 18 2 2" xfId="8648"/>
    <cellStyle name="Normal 11 3 18 2 2 2" xfId="16832"/>
    <cellStyle name="Normal 11 3 18 2 3" xfId="12739"/>
    <cellStyle name="Normal 11 3 18 3" xfId="6601"/>
    <cellStyle name="Normal 11 3 18 3 2" xfId="14787"/>
    <cellStyle name="Normal 11 3 18 4" xfId="10694"/>
    <cellStyle name="Normal 11 3 19" xfId="1646"/>
    <cellStyle name="Normal 11 3 19 2" xfId="4548"/>
    <cellStyle name="Normal 11 3 19 2 2" xfId="8649"/>
    <cellStyle name="Normal 11 3 19 2 2 2" xfId="16833"/>
    <cellStyle name="Normal 11 3 19 2 3" xfId="12740"/>
    <cellStyle name="Normal 11 3 19 3" xfId="6602"/>
    <cellStyle name="Normal 11 3 19 3 2" xfId="14788"/>
    <cellStyle name="Normal 11 3 19 4" xfId="10695"/>
    <cellStyle name="Normal 11 3 2" xfId="533"/>
    <cellStyle name="Normal 11 3 2 10" xfId="1647"/>
    <cellStyle name="Normal 11 3 2 10 2" xfId="4549"/>
    <cellStyle name="Normal 11 3 2 10 2 2" xfId="8650"/>
    <cellStyle name="Normal 11 3 2 10 2 2 2" xfId="16834"/>
    <cellStyle name="Normal 11 3 2 10 2 3" xfId="12741"/>
    <cellStyle name="Normal 11 3 2 10 3" xfId="6603"/>
    <cellStyle name="Normal 11 3 2 10 3 2" xfId="14789"/>
    <cellStyle name="Normal 11 3 2 10 4" xfId="10696"/>
    <cellStyle name="Normal 11 3 2 11" xfId="1648"/>
    <cellStyle name="Normal 11 3 2 11 2" xfId="4550"/>
    <cellStyle name="Normal 11 3 2 11 2 2" xfId="8651"/>
    <cellStyle name="Normal 11 3 2 11 2 2 2" xfId="16835"/>
    <cellStyle name="Normal 11 3 2 11 2 3" xfId="12742"/>
    <cellStyle name="Normal 11 3 2 11 3" xfId="6604"/>
    <cellStyle name="Normal 11 3 2 11 3 2" xfId="14790"/>
    <cellStyle name="Normal 11 3 2 11 4" xfId="10697"/>
    <cellStyle name="Normal 11 3 2 12" xfId="1649"/>
    <cellStyle name="Normal 11 3 2 12 2" xfId="4551"/>
    <cellStyle name="Normal 11 3 2 12 2 2" xfId="8652"/>
    <cellStyle name="Normal 11 3 2 12 2 2 2" xfId="16836"/>
    <cellStyle name="Normal 11 3 2 12 2 3" xfId="12743"/>
    <cellStyle name="Normal 11 3 2 12 3" xfId="6605"/>
    <cellStyle name="Normal 11 3 2 12 3 2" xfId="14791"/>
    <cellStyle name="Normal 11 3 2 12 4" xfId="10698"/>
    <cellStyle name="Normal 11 3 2 13" xfId="1650"/>
    <cellStyle name="Normal 11 3 2 13 2" xfId="4552"/>
    <cellStyle name="Normal 11 3 2 13 2 2" xfId="8653"/>
    <cellStyle name="Normal 11 3 2 13 2 2 2" xfId="16837"/>
    <cellStyle name="Normal 11 3 2 13 2 3" xfId="12744"/>
    <cellStyle name="Normal 11 3 2 13 3" xfId="6606"/>
    <cellStyle name="Normal 11 3 2 13 3 2" xfId="14792"/>
    <cellStyle name="Normal 11 3 2 13 4" xfId="10699"/>
    <cellStyle name="Normal 11 3 2 14" xfId="1651"/>
    <cellStyle name="Normal 11 3 2 14 2" xfId="4553"/>
    <cellStyle name="Normal 11 3 2 14 2 2" xfId="8654"/>
    <cellStyle name="Normal 11 3 2 14 2 2 2" xfId="16838"/>
    <cellStyle name="Normal 11 3 2 14 2 3" xfId="12745"/>
    <cellStyle name="Normal 11 3 2 14 3" xfId="6607"/>
    <cellStyle name="Normal 11 3 2 14 3 2" xfId="14793"/>
    <cellStyle name="Normal 11 3 2 14 4" xfId="10700"/>
    <cellStyle name="Normal 11 3 2 15" xfId="1652"/>
    <cellStyle name="Normal 11 3 2 15 2" xfId="4554"/>
    <cellStyle name="Normal 11 3 2 15 2 2" xfId="8655"/>
    <cellStyle name="Normal 11 3 2 15 2 2 2" xfId="16839"/>
    <cellStyle name="Normal 11 3 2 15 2 3" xfId="12746"/>
    <cellStyle name="Normal 11 3 2 15 3" xfId="6608"/>
    <cellStyle name="Normal 11 3 2 15 3 2" xfId="14794"/>
    <cellStyle name="Normal 11 3 2 15 4" xfId="10701"/>
    <cellStyle name="Normal 11 3 2 16" xfId="1653"/>
    <cellStyle name="Normal 11 3 2 16 2" xfId="4555"/>
    <cellStyle name="Normal 11 3 2 16 2 2" xfId="8656"/>
    <cellStyle name="Normal 11 3 2 16 2 2 2" xfId="16840"/>
    <cellStyle name="Normal 11 3 2 16 2 3" xfId="12747"/>
    <cellStyle name="Normal 11 3 2 16 3" xfId="6609"/>
    <cellStyle name="Normal 11 3 2 16 3 2" xfId="14795"/>
    <cellStyle name="Normal 11 3 2 16 4" xfId="10702"/>
    <cellStyle name="Normal 11 3 2 17" xfId="2615"/>
    <cellStyle name="Normal 11 3 2 17 2" xfId="3643"/>
    <cellStyle name="Normal 11 3 2 17 2 2" xfId="7744"/>
    <cellStyle name="Normal 11 3 2 17 2 2 2" xfId="15928"/>
    <cellStyle name="Normal 11 3 2 17 2 3" xfId="11835"/>
    <cellStyle name="Normal 11 3 2 17 3" xfId="5697"/>
    <cellStyle name="Normal 11 3 2 17 3 2" xfId="13883"/>
    <cellStyle name="Normal 11 3 2 17 4" xfId="9790"/>
    <cellStyle name="Normal 11 3 2 18" xfId="3006"/>
    <cellStyle name="Normal 11 3 2 18 2" xfId="7107"/>
    <cellStyle name="Normal 11 3 2 18 2 2" xfId="15291"/>
    <cellStyle name="Normal 11 3 2 18 3" xfId="11198"/>
    <cellStyle name="Normal 11 3 2 19" xfId="5059"/>
    <cellStyle name="Normal 11 3 2 19 2" xfId="13246"/>
    <cellStyle name="Normal 11 3 2 2" xfId="534"/>
    <cellStyle name="Normal 11 3 2 2 2" xfId="535"/>
    <cellStyle name="Normal 11 3 2 2 2 2" xfId="536"/>
    <cellStyle name="Normal 11 3 2 2 2 2 2" xfId="3646"/>
    <cellStyle name="Normal 11 3 2 2 2 2 2 2" xfId="7747"/>
    <cellStyle name="Normal 11 3 2 2 2 2 2 2 2" xfId="15931"/>
    <cellStyle name="Normal 11 3 2 2 2 2 2 3" xfId="11838"/>
    <cellStyle name="Normal 11 3 2 2 2 2 3" xfId="5700"/>
    <cellStyle name="Normal 11 3 2 2 2 2 3 2" xfId="13886"/>
    <cellStyle name="Normal 11 3 2 2 2 2 4" xfId="9793"/>
    <cellStyle name="Normal 11 3 2 2 2 3" xfId="537"/>
    <cellStyle name="Normal 11 3 2 2 2 3 2" xfId="3647"/>
    <cellStyle name="Normal 11 3 2 2 2 3 2 2" xfId="7748"/>
    <cellStyle name="Normal 11 3 2 2 2 3 2 2 2" xfId="15932"/>
    <cellStyle name="Normal 11 3 2 2 2 3 2 3" xfId="11839"/>
    <cellStyle name="Normal 11 3 2 2 2 3 3" xfId="5701"/>
    <cellStyle name="Normal 11 3 2 2 2 3 3 2" xfId="13887"/>
    <cellStyle name="Normal 11 3 2 2 2 3 4" xfId="9794"/>
    <cellStyle name="Normal 11 3 2 2 2 4" xfId="2617"/>
    <cellStyle name="Normal 11 3 2 2 2 4 2" xfId="3645"/>
    <cellStyle name="Normal 11 3 2 2 2 4 2 2" xfId="7746"/>
    <cellStyle name="Normal 11 3 2 2 2 4 2 2 2" xfId="15930"/>
    <cellStyle name="Normal 11 3 2 2 2 4 2 3" xfId="11837"/>
    <cellStyle name="Normal 11 3 2 2 2 4 3" xfId="5699"/>
    <cellStyle name="Normal 11 3 2 2 2 4 3 2" xfId="13885"/>
    <cellStyle name="Normal 11 3 2 2 2 4 4" xfId="9792"/>
    <cellStyle name="Normal 11 3 2 2 2 5" xfId="3008"/>
    <cellStyle name="Normal 11 3 2 2 2 5 2" xfId="7109"/>
    <cellStyle name="Normal 11 3 2 2 2 5 2 2" xfId="15293"/>
    <cellStyle name="Normal 11 3 2 2 2 5 3" xfId="11200"/>
    <cellStyle name="Normal 11 3 2 2 2 6" xfId="5061"/>
    <cellStyle name="Normal 11 3 2 2 2 6 2" xfId="13248"/>
    <cellStyle name="Normal 11 3 2 2 2 7" xfId="9155"/>
    <cellStyle name="Normal 11 3 2 2 3" xfId="538"/>
    <cellStyle name="Normal 11 3 2 2 3 2" xfId="3648"/>
    <cellStyle name="Normal 11 3 2 2 3 2 2" xfId="7749"/>
    <cellStyle name="Normal 11 3 2 2 3 2 2 2" xfId="15933"/>
    <cellStyle name="Normal 11 3 2 2 3 2 3" xfId="11840"/>
    <cellStyle name="Normal 11 3 2 2 3 3" xfId="5702"/>
    <cellStyle name="Normal 11 3 2 2 3 3 2" xfId="13888"/>
    <cellStyle name="Normal 11 3 2 2 3 4" xfId="9795"/>
    <cellStyle name="Normal 11 3 2 2 4" xfId="539"/>
    <cellStyle name="Normal 11 3 2 2 4 2" xfId="3649"/>
    <cellStyle name="Normal 11 3 2 2 4 2 2" xfId="7750"/>
    <cellStyle name="Normal 11 3 2 2 4 2 2 2" xfId="15934"/>
    <cellStyle name="Normal 11 3 2 2 4 2 3" xfId="11841"/>
    <cellStyle name="Normal 11 3 2 2 4 3" xfId="5703"/>
    <cellStyle name="Normal 11 3 2 2 4 3 2" xfId="13889"/>
    <cellStyle name="Normal 11 3 2 2 4 4" xfId="9796"/>
    <cellStyle name="Normal 11 3 2 2 5" xfId="2616"/>
    <cellStyle name="Normal 11 3 2 2 5 2" xfId="3644"/>
    <cellStyle name="Normal 11 3 2 2 5 2 2" xfId="7745"/>
    <cellStyle name="Normal 11 3 2 2 5 2 2 2" xfId="15929"/>
    <cellStyle name="Normal 11 3 2 2 5 2 3" xfId="11836"/>
    <cellStyle name="Normal 11 3 2 2 5 3" xfId="5698"/>
    <cellStyle name="Normal 11 3 2 2 5 3 2" xfId="13884"/>
    <cellStyle name="Normal 11 3 2 2 5 4" xfId="9791"/>
    <cellStyle name="Normal 11 3 2 2 6" xfId="3007"/>
    <cellStyle name="Normal 11 3 2 2 6 2" xfId="7108"/>
    <cellStyle name="Normal 11 3 2 2 6 2 2" xfId="15292"/>
    <cellStyle name="Normal 11 3 2 2 6 3" xfId="11199"/>
    <cellStyle name="Normal 11 3 2 2 7" xfId="5060"/>
    <cellStyle name="Normal 11 3 2 2 7 2" xfId="13247"/>
    <cellStyle name="Normal 11 3 2 2 8" xfId="9154"/>
    <cellStyle name="Normal 11 3 2 20" xfId="9153"/>
    <cellStyle name="Normal 11 3 2 3" xfId="540"/>
    <cellStyle name="Normal 11 3 2 3 2" xfId="541"/>
    <cellStyle name="Normal 11 3 2 3 2 2" xfId="3651"/>
    <cellStyle name="Normal 11 3 2 3 2 2 2" xfId="7752"/>
    <cellStyle name="Normal 11 3 2 3 2 2 2 2" xfId="15936"/>
    <cellStyle name="Normal 11 3 2 3 2 2 3" xfId="11843"/>
    <cellStyle name="Normal 11 3 2 3 2 3" xfId="5705"/>
    <cellStyle name="Normal 11 3 2 3 2 3 2" xfId="13891"/>
    <cellStyle name="Normal 11 3 2 3 2 4" xfId="9798"/>
    <cellStyle name="Normal 11 3 2 3 3" xfId="542"/>
    <cellStyle name="Normal 11 3 2 3 3 2" xfId="3652"/>
    <cellStyle name="Normal 11 3 2 3 3 2 2" xfId="7753"/>
    <cellStyle name="Normal 11 3 2 3 3 2 2 2" xfId="15937"/>
    <cellStyle name="Normal 11 3 2 3 3 2 3" xfId="11844"/>
    <cellStyle name="Normal 11 3 2 3 3 3" xfId="5706"/>
    <cellStyle name="Normal 11 3 2 3 3 3 2" xfId="13892"/>
    <cellStyle name="Normal 11 3 2 3 3 4" xfId="9799"/>
    <cellStyle name="Normal 11 3 2 3 4" xfId="2618"/>
    <cellStyle name="Normal 11 3 2 3 4 2" xfId="3650"/>
    <cellStyle name="Normal 11 3 2 3 4 2 2" xfId="7751"/>
    <cellStyle name="Normal 11 3 2 3 4 2 2 2" xfId="15935"/>
    <cellStyle name="Normal 11 3 2 3 4 2 3" xfId="11842"/>
    <cellStyle name="Normal 11 3 2 3 4 3" xfId="5704"/>
    <cellStyle name="Normal 11 3 2 3 4 3 2" xfId="13890"/>
    <cellStyle name="Normal 11 3 2 3 4 4" xfId="9797"/>
    <cellStyle name="Normal 11 3 2 3 5" xfId="3009"/>
    <cellStyle name="Normal 11 3 2 3 5 2" xfId="7110"/>
    <cellStyle name="Normal 11 3 2 3 5 2 2" xfId="15294"/>
    <cellStyle name="Normal 11 3 2 3 5 3" xfId="11201"/>
    <cellStyle name="Normal 11 3 2 3 6" xfId="5062"/>
    <cellStyle name="Normal 11 3 2 3 6 2" xfId="13249"/>
    <cellStyle name="Normal 11 3 2 3 7" xfId="9156"/>
    <cellStyle name="Normal 11 3 2 4" xfId="543"/>
    <cellStyle name="Normal 11 3 2 4 2" xfId="544"/>
    <cellStyle name="Normal 11 3 2 4 2 2" xfId="3654"/>
    <cellStyle name="Normal 11 3 2 4 2 2 2" xfId="7755"/>
    <cellStyle name="Normal 11 3 2 4 2 2 2 2" xfId="15939"/>
    <cellStyle name="Normal 11 3 2 4 2 2 3" xfId="11846"/>
    <cellStyle name="Normal 11 3 2 4 2 3" xfId="5708"/>
    <cellStyle name="Normal 11 3 2 4 2 3 2" xfId="13894"/>
    <cellStyle name="Normal 11 3 2 4 2 4" xfId="9801"/>
    <cellStyle name="Normal 11 3 2 4 3" xfId="545"/>
    <cellStyle name="Normal 11 3 2 4 3 2" xfId="3655"/>
    <cellStyle name="Normal 11 3 2 4 3 2 2" xfId="7756"/>
    <cellStyle name="Normal 11 3 2 4 3 2 2 2" xfId="15940"/>
    <cellStyle name="Normal 11 3 2 4 3 2 3" xfId="11847"/>
    <cellStyle name="Normal 11 3 2 4 3 3" xfId="5709"/>
    <cellStyle name="Normal 11 3 2 4 3 3 2" xfId="13895"/>
    <cellStyle name="Normal 11 3 2 4 3 4" xfId="9802"/>
    <cellStyle name="Normal 11 3 2 4 4" xfId="2619"/>
    <cellStyle name="Normal 11 3 2 4 4 2" xfId="3653"/>
    <cellStyle name="Normal 11 3 2 4 4 2 2" xfId="7754"/>
    <cellStyle name="Normal 11 3 2 4 4 2 2 2" xfId="15938"/>
    <cellStyle name="Normal 11 3 2 4 4 2 3" xfId="11845"/>
    <cellStyle name="Normal 11 3 2 4 4 3" xfId="5707"/>
    <cellStyle name="Normal 11 3 2 4 4 3 2" xfId="13893"/>
    <cellStyle name="Normal 11 3 2 4 4 4" xfId="9800"/>
    <cellStyle name="Normal 11 3 2 4 5" xfId="3010"/>
    <cellStyle name="Normal 11 3 2 4 5 2" xfId="7111"/>
    <cellStyle name="Normal 11 3 2 4 5 2 2" xfId="15295"/>
    <cellStyle name="Normal 11 3 2 4 5 3" xfId="11202"/>
    <cellStyle name="Normal 11 3 2 4 6" xfId="5063"/>
    <cellStyle name="Normal 11 3 2 4 6 2" xfId="13250"/>
    <cellStyle name="Normal 11 3 2 4 7" xfId="9157"/>
    <cellStyle name="Normal 11 3 2 5" xfId="546"/>
    <cellStyle name="Normal 11 3 2 5 2" xfId="547"/>
    <cellStyle name="Normal 11 3 2 5 2 2" xfId="3657"/>
    <cellStyle name="Normal 11 3 2 5 2 2 2" xfId="7758"/>
    <cellStyle name="Normal 11 3 2 5 2 2 2 2" xfId="15942"/>
    <cellStyle name="Normal 11 3 2 5 2 2 3" xfId="11849"/>
    <cellStyle name="Normal 11 3 2 5 2 3" xfId="5711"/>
    <cellStyle name="Normal 11 3 2 5 2 3 2" xfId="13897"/>
    <cellStyle name="Normal 11 3 2 5 2 4" xfId="9804"/>
    <cellStyle name="Normal 11 3 2 5 3" xfId="548"/>
    <cellStyle name="Normal 11 3 2 5 3 2" xfId="3658"/>
    <cellStyle name="Normal 11 3 2 5 3 2 2" xfId="7759"/>
    <cellStyle name="Normal 11 3 2 5 3 2 2 2" xfId="15943"/>
    <cellStyle name="Normal 11 3 2 5 3 2 3" xfId="11850"/>
    <cellStyle name="Normal 11 3 2 5 3 3" xfId="5712"/>
    <cellStyle name="Normal 11 3 2 5 3 3 2" xfId="13898"/>
    <cellStyle name="Normal 11 3 2 5 3 4" xfId="9805"/>
    <cellStyle name="Normal 11 3 2 5 4" xfId="2620"/>
    <cellStyle name="Normal 11 3 2 5 4 2" xfId="3656"/>
    <cellStyle name="Normal 11 3 2 5 4 2 2" xfId="7757"/>
    <cellStyle name="Normal 11 3 2 5 4 2 2 2" xfId="15941"/>
    <cellStyle name="Normal 11 3 2 5 4 2 3" xfId="11848"/>
    <cellStyle name="Normal 11 3 2 5 4 3" xfId="5710"/>
    <cellStyle name="Normal 11 3 2 5 4 3 2" xfId="13896"/>
    <cellStyle name="Normal 11 3 2 5 4 4" xfId="9803"/>
    <cellStyle name="Normal 11 3 2 5 5" xfId="3011"/>
    <cellStyle name="Normal 11 3 2 5 5 2" xfId="7112"/>
    <cellStyle name="Normal 11 3 2 5 5 2 2" xfId="15296"/>
    <cellStyle name="Normal 11 3 2 5 5 3" xfId="11203"/>
    <cellStyle name="Normal 11 3 2 5 6" xfId="5064"/>
    <cellStyle name="Normal 11 3 2 5 6 2" xfId="13251"/>
    <cellStyle name="Normal 11 3 2 5 7" xfId="9158"/>
    <cellStyle name="Normal 11 3 2 6" xfId="549"/>
    <cellStyle name="Normal 11 3 2 6 2" xfId="3659"/>
    <cellStyle name="Normal 11 3 2 6 2 2" xfId="7760"/>
    <cellStyle name="Normal 11 3 2 6 2 2 2" xfId="15944"/>
    <cellStyle name="Normal 11 3 2 6 2 3" xfId="11851"/>
    <cellStyle name="Normal 11 3 2 6 3" xfId="5713"/>
    <cellStyle name="Normal 11 3 2 6 3 2" xfId="13899"/>
    <cellStyle name="Normal 11 3 2 6 4" xfId="9806"/>
    <cellStyle name="Normal 11 3 2 7" xfId="550"/>
    <cellStyle name="Normal 11 3 2 7 2" xfId="3660"/>
    <cellStyle name="Normal 11 3 2 7 2 2" xfId="7761"/>
    <cellStyle name="Normal 11 3 2 7 2 2 2" xfId="15945"/>
    <cellStyle name="Normal 11 3 2 7 2 3" xfId="11852"/>
    <cellStyle name="Normal 11 3 2 7 3" xfId="5714"/>
    <cellStyle name="Normal 11 3 2 7 3 2" xfId="13900"/>
    <cellStyle name="Normal 11 3 2 7 4" xfId="9807"/>
    <cellStyle name="Normal 11 3 2 8" xfId="1654"/>
    <cellStyle name="Normal 11 3 2 8 2" xfId="4556"/>
    <cellStyle name="Normal 11 3 2 8 2 2" xfId="8657"/>
    <cellStyle name="Normal 11 3 2 8 2 2 2" xfId="16841"/>
    <cellStyle name="Normal 11 3 2 8 2 3" xfId="12748"/>
    <cellStyle name="Normal 11 3 2 8 3" xfId="6610"/>
    <cellStyle name="Normal 11 3 2 8 3 2" xfId="14796"/>
    <cellStyle name="Normal 11 3 2 8 4" xfId="10703"/>
    <cellStyle name="Normal 11 3 2 9" xfId="1655"/>
    <cellStyle name="Normal 11 3 2 9 2" xfId="4557"/>
    <cellStyle name="Normal 11 3 2 9 2 2" xfId="8658"/>
    <cellStyle name="Normal 11 3 2 9 2 2 2" xfId="16842"/>
    <cellStyle name="Normal 11 3 2 9 2 3" xfId="12749"/>
    <cellStyle name="Normal 11 3 2 9 3" xfId="6611"/>
    <cellStyle name="Normal 11 3 2 9 3 2" xfId="14797"/>
    <cellStyle name="Normal 11 3 2 9 4" xfId="10704"/>
    <cellStyle name="Normal 11 3 20" xfId="2614"/>
    <cellStyle name="Normal 11 3 20 2" xfId="3641"/>
    <cellStyle name="Normal 11 3 20 2 2" xfId="7742"/>
    <cellStyle name="Normal 11 3 20 2 2 2" xfId="15926"/>
    <cellStyle name="Normal 11 3 20 2 3" xfId="11833"/>
    <cellStyle name="Normal 11 3 20 3" xfId="5695"/>
    <cellStyle name="Normal 11 3 20 3 2" xfId="13881"/>
    <cellStyle name="Normal 11 3 20 4" xfId="9788"/>
    <cellStyle name="Normal 11 3 21" xfId="3005"/>
    <cellStyle name="Normal 11 3 21 2" xfId="7106"/>
    <cellStyle name="Normal 11 3 21 2 2" xfId="15290"/>
    <cellStyle name="Normal 11 3 21 3" xfId="11197"/>
    <cellStyle name="Normal 11 3 22" xfId="5058"/>
    <cellStyle name="Normal 11 3 22 2" xfId="13245"/>
    <cellStyle name="Normal 11 3 23" xfId="9152"/>
    <cellStyle name="Normal 11 3 3" xfId="551"/>
    <cellStyle name="Normal 11 3 3 10" xfId="1656"/>
    <cellStyle name="Normal 11 3 3 10 2" xfId="4558"/>
    <cellStyle name="Normal 11 3 3 10 2 2" xfId="8659"/>
    <cellStyle name="Normal 11 3 3 10 2 2 2" xfId="16843"/>
    <cellStyle name="Normal 11 3 3 10 2 3" xfId="12750"/>
    <cellStyle name="Normal 11 3 3 10 3" xfId="6612"/>
    <cellStyle name="Normal 11 3 3 10 3 2" xfId="14798"/>
    <cellStyle name="Normal 11 3 3 10 4" xfId="10705"/>
    <cellStyle name="Normal 11 3 3 11" xfId="1657"/>
    <cellStyle name="Normal 11 3 3 11 2" xfId="4559"/>
    <cellStyle name="Normal 11 3 3 11 2 2" xfId="8660"/>
    <cellStyle name="Normal 11 3 3 11 2 2 2" xfId="16844"/>
    <cellStyle name="Normal 11 3 3 11 2 3" xfId="12751"/>
    <cellStyle name="Normal 11 3 3 11 3" xfId="6613"/>
    <cellStyle name="Normal 11 3 3 11 3 2" xfId="14799"/>
    <cellStyle name="Normal 11 3 3 11 4" xfId="10706"/>
    <cellStyle name="Normal 11 3 3 12" xfId="1658"/>
    <cellStyle name="Normal 11 3 3 12 2" xfId="4560"/>
    <cellStyle name="Normal 11 3 3 12 2 2" xfId="8661"/>
    <cellStyle name="Normal 11 3 3 12 2 2 2" xfId="16845"/>
    <cellStyle name="Normal 11 3 3 12 2 3" xfId="12752"/>
    <cellStyle name="Normal 11 3 3 12 3" xfId="6614"/>
    <cellStyle name="Normal 11 3 3 12 3 2" xfId="14800"/>
    <cellStyle name="Normal 11 3 3 12 4" xfId="10707"/>
    <cellStyle name="Normal 11 3 3 13" xfId="1659"/>
    <cellStyle name="Normal 11 3 3 13 2" xfId="4561"/>
    <cellStyle name="Normal 11 3 3 13 2 2" xfId="8662"/>
    <cellStyle name="Normal 11 3 3 13 2 2 2" xfId="16846"/>
    <cellStyle name="Normal 11 3 3 13 2 3" xfId="12753"/>
    <cellStyle name="Normal 11 3 3 13 3" xfId="6615"/>
    <cellStyle name="Normal 11 3 3 13 3 2" xfId="14801"/>
    <cellStyle name="Normal 11 3 3 13 4" xfId="10708"/>
    <cellStyle name="Normal 11 3 3 14" xfId="1660"/>
    <cellStyle name="Normal 11 3 3 14 2" xfId="4562"/>
    <cellStyle name="Normal 11 3 3 14 2 2" xfId="8663"/>
    <cellStyle name="Normal 11 3 3 14 2 2 2" xfId="16847"/>
    <cellStyle name="Normal 11 3 3 14 2 3" xfId="12754"/>
    <cellStyle name="Normal 11 3 3 14 3" xfId="6616"/>
    <cellStyle name="Normal 11 3 3 14 3 2" xfId="14802"/>
    <cellStyle name="Normal 11 3 3 14 4" xfId="10709"/>
    <cellStyle name="Normal 11 3 3 15" xfId="1661"/>
    <cellStyle name="Normal 11 3 3 15 2" xfId="4563"/>
    <cellStyle name="Normal 11 3 3 15 2 2" xfId="8664"/>
    <cellStyle name="Normal 11 3 3 15 2 2 2" xfId="16848"/>
    <cellStyle name="Normal 11 3 3 15 2 3" xfId="12755"/>
    <cellStyle name="Normal 11 3 3 15 3" xfId="6617"/>
    <cellStyle name="Normal 11 3 3 15 3 2" xfId="14803"/>
    <cellStyle name="Normal 11 3 3 15 4" xfId="10710"/>
    <cellStyle name="Normal 11 3 3 16" xfId="1662"/>
    <cellStyle name="Normal 11 3 3 16 2" xfId="4564"/>
    <cellStyle name="Normal 11 3 3 16 2 2" xfId="8665"/>
    <cellStyle name="Normal 11 3 3 16 2 2 2" xfId="16849"/>
    <cellStyle name="Normal 11 3 3 16 2 3" xfId="12756"/>
    <cellStyle name="Normal 11 3 3 16 3" xfId="6618"/>
    <cellStyle name="Normal 11 3 3 16 3 2" xfId="14804"/>
    <cellStyle name="Normal 11 3 3 16 4" xfId="10711"/>
    <cellStyle name="Normal 11 3 3 17" xfId="2621"/>
    <cellStyle name="Normal 11 3 3 17 2" xfId="3661"/>
    <cellStyle name="Normal 11 3 3 17 2 2" xfId="7762"/>
    <cellStyle name="Normal 11 3 3 17 2 2 2" xfId="15946"/>
    <cellStyle name="Normal 11 3 3 17 2 3" xfId="11853"/>
    <cellStyle name="Normal 11 3 3 17 3" xfId="5715"/>
    <cellStyle name="Normal 11 3 3 17 3 2" xfId="13901"/>
    <cellStyle name="Normal 11 3 3 17 4" xfId="9808"/>
    <cellStyle name="Normal 11 3 3 18" xfId="3012"/>
    <cellStyle name="Normal 11 3 3 18 2" xfId="7113"/>
    <cellStyle name="Normal 11 3 3 18 2 2" xfId="15297"/>
    <cellStyle name="Normal 11 3 3 18 3" xfId="11204"/>
    <cellStyle name="Normal 11 3 3 19" xfId="5065"/>
    <cellStyle name="Normal 11 3 3 19 2" xfId="13252"/>
    <cellStyle name="Normal 11 3 3 2" xfId="552"/>
    <cellStyle name="Normal 11 3 3 2 2" xfId="553"/>
    <cellStyle name="Normal 11 3 3 2 2 2" xfId="554"/>
    <cellStyle name="Normal 11 3 3 2 2 2 2" xfId="3664"/>
    <cellStyle name="Normal 11 3 3 2 2 2 2 2" xfId="7765"/>
    <cellStyle name="Normal 11 3 3 2 2 2 2 2 2" xfId="15949"/>
    <cellStyle name="Normal 11 3 3 2 2 2 2 3" xfId="11856"/>
    <cellStyle name="Normal 11 3 3 2 2 2 3" xfId="5718"/>
    <cellStyle name="Normal 11 3 3 2 2 2 3 2" xfId="13904"/>
    <cellStyle name="Normal 11 3 3 2 2 2 4" xfId="9811"/>
    <cellStyle name="Normal 11 3 3 2 2 3" xfId="555"/>
    <cellStyle name="Normal 11 3 3 2 2 3 2" xfId="3665"/>
    <cellStyle name="Normal 11 3 3 2 2 3 2 2" xfId="7766"/>
    <cellStyle name="Normal 11 3 3 2 2 3 2 2 2" xfId="15950"/>
    <cellStyle name="Normal 11 3 3 2 2 3 2 3" xfId="11857"/>
    <cellStyle name="Normal 11 3 3 2 2 3 3" xfId="5719"/>
    <cellStyle name="Normal 11 3 3 2 2 3 3 2" xfId="13905"/>
    <cellStyle name="Normal 11 3 3 2 2 3 4" xfId="9812"/>
    <cellStyle name="Normal 11 3 3 2 2 4" xfId="2623"/>
    <cellStyle name="Normal 11 3 3 2 2 4 2" xfId="3663"/>
    <cellStyle name="Normal 11 3 3 2 2 4 2 2" xfId="7764"/>
    <cellStyle name="Normal 11 3 3 2 2 4 2 2 2" xfId="15948"/>
    <cellStyle name="Normal 11 3 3 2 2 4 2 3" xfId="11855"/>
    <cellStyle name="Normal 11 3 3 2 2 4 3" xfId="5717"/>
    <cellStyle name="Normal 11 3 3 2 2 4 3 2" xfId="13903"/>
    <cellStyle name="Normal 11 3 3 2 2 4 4" xfId="9810"/>
    <cellStyle name="Normal 11 3 3 2 2 5" xfId="3014"/>
    <cellStyle name="Normal 11 3 3 2 2 5 2" xfId="7115"/>
    <cellStyle name="Normal 11 3 3 2 2 5 2 2" xfId="15299"/>
    <cellStyle name="Normal 11 3 3 2 2 5 3" xfId="11206"/>
    <cellStyle name="Normal 11 3 3 2 2 6" xfId="5067"/>
    <cellStyle name="Normal 11 3 3 2 2 6 2" xfId="13254"/>
    <cellStyle name="Normal 11 3 3 2 2 7" xfId="9161"/>
    <cellStyle name="Normal 11 3 3 2 3" xfId="556"/>
    <cellStyle name="Normal 11 3 3 2 3 2" xfId="3666"/>
    <cellStyle name="Normal 11 3 3 2 3 2 2" xfId="7767"/>
    <cellStyle name="Normal 11 3 3 2 3 2 2 2" xfId="15951"/>
    <cellStyle name="Normal 11 3 3 2 3 2 3" xfId="11858"/>
    <cellStyle name="Normal 11 3 3 2 3 3" xfId="5720"/>
    <cellStyle name="Normal 11 3 3 2 3 3 2" xfId="13906"/>
    <cellStyle name="Normal 11 3 3 2 3 4" xfId="9813"/>
    <cellStyle name="Normal 11 3 3 2 4" xfId="557"/>
    <cellStyle name="Normal 11 3 3 2 4 2" xfId="3667"/>
    <cellStyle name="Normal 11 3 3 2 4 2 2" xfId="7768"/>
    <cellStyle name="Normal 11 3 3 2 4 2 2 2" xfId="15952"/>
    <cellStyle name="Normal 11 3 3 2 4 2 3" xfId="11859"/>
    <cellStyle name="Normal 11 3 3 2 4 3" xfId="5721"/>
    <cellStyle name="Normal 11 3 3 2 4 3 2" xfId="13907"/>
    <cellStyle name="Normal 11 3 3 2 4 4" xfId="9814"/>
    <cellStyle name="Normal 11 3 3 2 5" xfId="2622"/>
    <cellStyle name="Normal 11 3 3 2 5 2" xfId="3662"/>
    <cellStyle name="Normal 11 3 3 2 5 2 2" xfId="7763"/>
    <cellStyle name="Normal 11 3 3 2 5 2 2 2" xfId="15947"/>
    <cellStyle name="Normal 11 3 3 2 5 2 3" xfId="11854"/>
    <cellStyle name="Normal 11 3 3 2 5 3" xfId="5716"/>
    <cellStyle name="Normal 11 3 3 2 5 3 2" xfId="13902"/>
    <cellStyle name="Normal 11 3 3 2 5 4" xfId="9809"/>
    <cellStyle name="Normal 11 3 3 2 6" xfId="3013"/>
    <cellStyle name="Normal 11 3 3 2 6 2" xfId="7114"/>
    <cellStyle name="Normal 11 3 3 2 6 2 2" xfId="15298"/>
    <cellStyle name="Normal 11 3 3 2 6 3" xfId="11205"/>
    <cellStyle name="Normal 11 3 3 2 7" xfId="5066"/>
    <cellStyle name="Normal 11 3 3 2 7 2" xfId="13253"/>
    <cellStyle name="Normal 11 3 3 2 8" xfId="9160"/>
    <cellStyle name="Normal 11 3 3 20" xfId="9159"/>
    <cellStyle name="Normal 11 3 3 3" xfId="558"/>
    <cellStyle name="Normal 11 3 3 3 2" xfId="559"/>
    <cellStyle name="Normal 11 3 3 3 2 2" xfId="3669"/>
    <cellStyle name="Normal 11 3 3 3 2 2 2" xfId="7770"/>
    <cellStyle name="Normal 11 3 3 3 2 2 2 2" xfId="15954"/>
    <cellStyle name="Normal 11 3 3 3 2 2 3" xfId="11861"/>
    <cellStyle name="Normal 11 3 3 3 2 3" xfId="5723"/>
    <cellStyle name="Normal 11 3 3 3 2 3 2" xfId="13909"/>
    <cellStyle name="Normal 11 3 3 3 2 4" xfId="9816"/>
    <cellStyle name="Normal 11 3 3 3 3" xfId="560"/>
    <cellStyle name="Normal 11 3 3 3 3 2" xfId="3670"/>
    <cellStyle name="Normal 11 3 3 3 3 2 2" xfId="7771"/>
    <cellStyle name="Normal 11 3 3 3 3 2 2 2" xfId="15955"/>
    <cellStyle name="Normal 11 3 3 3 3 2 3" xfId="11862"/>
    <cellStyle name="Normal 11 3 3 3 3 3" xfId="5724"/>
    <cellStyle name="Normal 11 3 3 3 3 3 2" xfId="13910"/>
    <cellStyle name="Normal 11 3 3 3 3 4" xfId="9817"/>
    <cellStyle name="Normal 11 3 3 3 4" xfId="2624"/>
    <cellStyle name="Normal 11 3 3 3 4 2" xfId="3668"/>
    <cellStyle name="Normal 11 3 3 3 4 2 2" xfId="7769"/>
    <cellStyle name="Normal 11 3 3 3 4 2 2 2" xfId="15953"/>
    <cellStyle name="Normal 11 3 3 3 4 2 3" xfId="11860"/>
    <cellStyle name="Normal 11 3 3 3 4 3" xfId="5722"/>
    <cellStyle name="Normal 11 3 3 3 4 3 2" xfId="13908"/>
    <cellStyle name="Normal 11 3 3 3 4 4" xfId="9815"/>
    <cellStyle name="Normal 11 3 3 3 5" xfId="3015"/>
    <cellStyle name="Normal 11 3 3 3 5 2" xfId="7116"/>
    <cellStyle name="Normal 11 3 3 3 5 2 2" xfId="15300"/>
    <cellStyle name="Normal 11 3 3 3 5 3" xfId="11207"/>
    <cellStyle name="Normal 11 3 3 3 6" xfId="5068"/>
    <cellStyle name="Normal 11 3 3 3 6 2" xfId="13255"/>
    <cellStyle name="Normal 11 3 3 3 7" xfId="9162"/>
    <cellStyle name="Normal 11 3 3 4" xfId="561"/>
    <cellStyle name="Normal 11 3 3 4 2" xfId="562"/>
    <cellStyle name="Normal 11 3 3 4 2 2" xfId="3672"/>
    <cellStyle name="Normal 11 3 3 4 2 2 2" xfId="7773"/>
    <cellStyle name="Normal 11 3 3 4 2 2 2 2" xfId="15957"/>
    <cellStyle name="Normal 11 3 3 4 2 2 3" xfId="11864"/>
    <cellStyle name="Normal 11 3 3 4 2 3" xfId="5726"/>
    <cellStyle name="Normal 11 3 3 4 2 3 2" xfId="13912"/>
    <cellStyle name="Normal 11 3 3 4 2 4" xfId="9819"/>
    <cellStyle name="Normal 11 3 3 4 3" xfId="563"/>
    <cellStyle name="Normal 11 3 3 4 3 2" xfId="3673"/>
    <cellStyle name="Normal 11 3 3 4 3 2 2" xfId="7774"/>
    <cellStyle name="Normal 11 3 3 4 3 2 2 2" xfId="15958"/>
    <cellStyle name="Normal 11 3 3 4 3 2 3" xfId="11865"/>
    <cellStyle name="Normal 11 3 3 4 3 3" xfId="5727"/>
    <cellStyle name="Normal 11 3 3 4 3 3 2" xfId="13913"/>
    <cellStyle name="Normal 11 3 3 4 3 4" xfId="9820"/>
    <cellStyle name="Normal 11 3 3 4 4" xfId="2625"/>
    <cellStyle name="Normal 11 3 3 4 4 2" xfId="3671"/>
    <cellStyle name="Normal 11 3 3 4 4 2 2" xfId="7772"/>
    <cellStyle name="Normal 11 3 3 4 4 2 2 2" xfId="15956"/>
    <cellStyle name="Normal 11 3 3 4 4 2 3" xfId="11863"/>
    <cellStyle name="Normal 11 3 3 4 4 3" xfId="5725"/>
    <cellStyle name="Normal 11 3 3 4 4 3 2" xfId="13911"/>
    <cellStyle name="Normal 11 3 3 4 4 4" xfId="9818"/>
    <cellStyle name="Normal 11 3 3 4 5" xfId="3016"/>
    <cellStyle name="Normal 11 3 3 4 5 2" xfId="7117"/>
    <cellStyle name="Normal 11 3 3 4 5 2 2" xfId="15301"/>
    <cellStyle name="Normal 11 3 3 4 5 3" xfId="11208"/>
    <cellStyle name="Normal 11 3 3 4 6" xfId="5069"/>
    <cellStyle name="Normal 11 3 3 4 6 2" xfId="13256"/>
    <cellStyle name="Normal 11 3 3 4 7" xfId="9163"/>
    <cellStyle name="Normal 11 3 3 5" xfId="564"/>
    <cellStyle name="Normal 11 3 3 5 2" xfId="565"/>
    <cellStyle name="Normal 11 3 3 5 2 2" xfId="3675"/>
    <cellStyle name="Normal 11 3 3 5 2 2 2" xfId="7776"/>
    <cellStyle name="Normal 11 3 3 5 2 2 2 2" xfId="15960"/>
    <cellStyle name="Normal 11 3 3 5 2 2 3" xfId="11867"/>
    <cellStyle name="Normal 11 3 3 5 2 3" xfId="5729"/>
    <cellStyle name="Normal 11 3 3 5 2 3 2" xfId="13915"/>
    <cellStyle name="Normal 11 3 3 5 2 4" xfId="9822"/>
    <cellStyle name="Normal 11 3 3 5 3" xfId="566"/>
    <cellStyle name="Normal 11 3 3 5 3 2" xfId="3676"/>
    <cellStyle name="Normal 11 3 3 5 3 2 2" xfId="7777"/>
    <cellStyle name="Normal 11 3 3 5 3 2 2 2" xfId="15961"/>
    <cellStyle name="Normal 11 3 3 5 3 2 3" xfId="11868"/>
    <cellStyle name="Normal 11 3 3 5 3 3" xfId="5730"/>
    <cellStyle name="Normal 11 3 3 5 3 3 2" xfId="13916"/>
    <cellStyle name="Normal 11 3 3 5 3 4" xfId="9823"/>
    <cellStyle name="Normal 11 3 3 5 4" xfId="2626"/>
    <cellStyle name="Normal 11 3 3 5 4 2" xfId="3674"/>
    <cellStyle name="Normal 11 3 3 5 4 2 2" xfId="7775"/>
    <cellStyle name="Normal 11 3 3 5 4 2 2 2" xfId="15959"/>
    <cellStyle name="Normal 11 3 3 5 4 2 3" xfId="11866"/>
    <cellStyle name="Normal 11 3 3 5 4 3" xfId="5728"/>
    <cellStyle name="Normal 11 3 3 5 4 3 2" xfId="13914"/>
    <cellStyle name="Normal 11 3 3 5 4 4" xfId="9821"/>
    <cellStyle name="Normal 11 3 3 5 5" xfId="3017"/>
    <cellStyle name="Normal 11 3 3 5 5 2" xfId="7118"/>
    <cellStyle name="Normal 11 3 3 5 5 2 2" xfId="15302"/>
    <cellStyle name="Normal 11 3 3 5 5 3" xfId="11209"/>
    <cellStyle name="Normal 11 3 3 5 6" xfId="5070"/>
    <cellStyle name="Normal 11 3 3 5 6 2" xfId="13257"/>
    <cellStyle name="Normal 11 3 3 5 7" xfId="9164"/>
    <cellStyle name="Normal 11 3 3 6" xfId="567"/>
    <cellStyle name="Normal 11 3 3 6 2" xfId="3677"/>
    <cellStyle name="Normal 11 3 3 6 2 2" xfId="7778"/>
    <cellStyle name="Normal 11 3 3 6 2 2 2" xfId="15962"/>
    <cellStyle name="Normal 11 3 3 6 2 3" xfId="11869"/>
    <cellStyle name="Normal 11 3 3 6 3" xfId="5731"/>
    <cellStyle name="Normal 11 3 3 6 3 2" xfId="13917"/>
    <cellStyle name="Normal 11 3 3 6 4" xfId="9824"/>
    <cellStyle name="Normal 11 3 3 7" xfId="568"/>
    <cellStyle name="Normal 11 3 3 7 2" xfId="3678"/>
    <cellStyle name="Normal 11 3 3 7 2 2" xfId="7779"/>
    <cellStyle name="Normal 11 3 3 7 2 2 2" xfId="15963"/>
    <cellStyle name="Normal 11 3 3 7 2 3" xfId="11870"/>
    <cellStyle name="Normal 11 3 3 7 3" xfId="5732"/>
    <cellStyle name="Normal 11 3 3 7 3 2" xfId="13918"/>
    <cellStyle name="Normal 11 3 3 7 4" xfId="9825"/>
    <cellStyle name="Normal 11 3 3 8" xfId="1663"/>
    <cellStyle name="Normal 11 3 3 8 2" xfId="4565"/>
    <cellStyle name="Normal 11 3 3 8 2 2" xfId="8666"/>
    <cellStyle name="Normal 11 3 3 8 2 2 2" xfId="16850"/>
    <cellStyle name="Normal 11 3 3 8 2 3" xfId="12757"/>
    <cellStyle name="Normal 11 3 3 8 3" xfId="6619"/>
    <cellStyle name="Normal 11 3 3 8 3 2" xfId="14805"/>
    <cellStyle name="Normal 11 3 3 8 4" xfId="10712"/>
    <cellStyle name="Normal 11 3 3 9" xfId="1664"/>
    <cellStyle name="Normal 11 3 3 9 2" xfId="4566"/>
    <cellStyle name="Normal 11 3 3 9 2 2" xfId="8667"/>
    <cellStyle name="Normal 11 3 3 9 2 2 2" xfId="16851"/>
    <cellStyle name="Normal 11 3 3 9 2 3" xfId="12758"/>
    <cellStyle name="Normal 11 3 3 9 3" xfId="6620"/>
    <cellStyle name="Normal 11 3 3 9 3 2" xfId="14806"/>
    <cellStyle name="Normal 11 3 3 9 4" xfId="10713"/>
    <cellStyle name="Normal 11 3 4" xfId="569"/>
    <cellStyle name="Normal 11 3 4 10" xfId="1665"/>
    <cellStyle name="Normal 11 3 4 10 2" xfId="4567"/>
    <cellStyle name="Normal 11 3 4 10 2 2" xfId="8668"/>
    <cellStyle name="Normal 11 3 4 10 2 2 2" xfId="16852"/>
    <cellStyle name="Normal 11 3 4 10 2 3" xfId="12759"/>
    <cellStyle name="Normal 11 3 4 10 3" xfId="6621"/>
    <cellStyle name="Normal 11 3 4 10 3 2" xfId="14807"/>
    <cellStyle name="Normal 11 3 4 10 4" xfId="10714"/>
    <cellStyle name="Normal 11 3 4 11" xfId="1666"/>
    <cellStyle name="Normal 11 3 4 11 2" xfId="4568"/>
    <cellStyle name="Normal 11 3 4 11 2 2" xfId="8669"/>
    <cellStyle name="Normal 11 3 4 11 2 2 2" xfId="16853"/>
    <cellStyle name="Normal 11 3 4 11 2 3" xfId="12760"/>
    <cellStyle name="Normal 11 3 4 11 3" xfId="6622"/>
    <cellStyle name="Normal 11 3 4 11 3 2" xfId="14808"/>
    <cellStyle name="Normal 11 3 4 11 4" xfId="10715"/>
    <cellStyle name="Normal 11 3 4 12" xfId="1667"/>
    <cellStyle name="Normal 11 3 4 12 2" xfId="4569"/>
    <cellStyle name="Normal 11 3 4 12 2 2" xfId="8670"/>
    <cellStyle name="Normal 11 3 4 12 2 2 2" xfId="16854"/>
    <cellStyle name="Normal 11 3 4 12 2 3" xfId="12761"/>
    <cellStyle name="Normal 11 3 4 12 3" xfId="6623"/>
    <cellStyle name="Normal 11 3 4 12 3 2" xfId="14809"/>
    <cellStyle name="Normal 11 3 4 12 4" xfId="10716"/>
    <cellStyle name="Normal 11 3 4 13" xfId="1668"/>
    <cellStyle name="Normal 11 3 4 13 2" xfId="4570"/>
    <cellStyle name="Normal 11 3 4 13 2 2" xfId="8671"/>
    <cellStyle name="Normal 11 3 4 13 2 2 2" xfId="16855"/>
    <cellStyle name="Normal 11 3 4 13 2 3" xfId="12762"/>
    <cellStyle name="Normal 11 3 4 13 3" xfId="6624"/>
    <cellStyle name="Normal 11 3 4 13 3 2" xfId="14810"/>
    <cellStyle name="Normal 11 3 4 13 4" xfId="10717"/>
    <cellStyle name="Normal 11 3 4 14" xfId="1669"/>
    <cellStyle name="Normal 11 3 4 14 2" xfId="4571"/>
    <cellStyle name="Normal 11 3 4 14 2 2" xfId="8672"/>
    <cellStyle name="Normal 11 3 4 14 2 2 2" xfId="16856"/>
    <cellStyle name="Normal 11 3 4 14 2 3" xfId="12763"/>
    <cellStyle name="Normal 11 3 4 14 3" xfId="6625"/>
    <cellStyle name="Normal 11 3 4 14 3 2" xfId="14811"/>
    <cellStyle name="Normal 11 3 4 14 4" xfId="10718"/>
    <cellStyle name="Normal 11 3 4 15" xfId="1670"/>
    <cellStyle name="Normal 11 3 4 15 2" xfId="4572"/>
    <cellStyle name="Normal 11 3 4 15 2 2" xfId="8673"/>
    <cellStyle name="Normal 11 3 4 15 2 2 2" xfId="16857"/>
    <cellStyle name="Normal 11 3 4 15 2 3" xfId="12764"/>
    <cellStyle name="Normal 11 3 4 15 3" xfId="6626"/>
    <cellStyle name="Normal 11 3 4 15 3 2" xfId="14812"/>
    <cellStyle name="Normal 11 3 4 15 4" xfId="10719"/>
    <cellStyle name="Normal 11 3 4 16" xfId="1671"/>
    <cellStyle name="Normal 11 3 4 16 2" xfId="4573"/>
    <cellStyle name="Normal 11 3 4 16 2 2" xfId="8674"/>
    <cellStyle name="Normal 11 3 4 16 2 2 2" xfId="16858"/>
    <cellStyle name="Normal 11 3 4 16 2 3" xfId="12765"/>
    <cellStyle name="Normal 11 3 4 16 3" xfId="6627"/>
    <cellStyle name="Normal 11 3 4 16 3 2" xfId="14813"/>
    <cellStyle name="Normal 11 3 4 16 4" xfId="10720"/>
    <cellStyle name="Normal 11 3 4 17" xfId="2627"/>
    <cellStyle name="Normal 11 3 4 17 2" xfId="3679"/>
    <cellStyle name="Normal 11 3 4 17 2 2" xfId="7780"/>
    <cellStyle name="Normal 11 3 4 17 2 2 2" xfId="15964"/>
    <cellStyle name="Normal 11 3 4 17 2 3" xfId="11871"/>
    <cellStyle name="Normal 11 3 4 17 3" xfId="5733"/>
    <cellStyle name="Normal 11 3 4 17 3 2" xfId="13919"/>
    <cellStyle name="Normal 11 3 4 17 4" xfId="9826"/>
    <cellStyle name="Normal 11 3 4 18" xfId="3018"/>
    <cellStyle name="Normal 11 3 4 18 2" xfId="7119"/>
    <cellStyle name="Normal 11 3 4 18 2 2" xfId="15303"/>
    <cellStyle name="Normal 11 3 4 18 3" xfId="11210"/>
    <cellStyle name="Normal 11 3 4 19" xfId="5071"/>
    <cellStyle name="Normal 11 3 4 19 2" xfId="13258"/>
    <cellStyle name="Normal 11 3 4 2" xfId="570"/>
    <cellStyle name="Normal 11 3 4 2 2" xfId="571"/>
    <cellStyle name="Normal 11 3 4 2 2 2" xfId="572"/>
    <cellStyle name="Normal 11 3 4 2 2 2 2" xfId="3682"/>
    <cellStyle name="Normal 11 3 4 2 2 2 2 2" xfId="7783"/>
    <cellStyle name="Normal 11 3 4 2 2 2 2 2 2" xfId="15967"/>
    <cellStyle name="Normal 11 3 4 2 2 2 2 3" xfId="11874"/>
    <cellStyle name="Normal 11 3 4 2 2 2 3" xfId="5736"/>
    <cellStyle name="Normal 11 3 4 2 2 2 3 2" xfId="13922"/>
    <cellStyle name="Normal 11 3 4 2 2 2 4" xfId="9829"/>
    <cellStyle name="Normal 11 3 4 2 2 3" xfId="573"/>
    <cellStyle name="Normal 11 3 4 2 2 3 2" xfId="3683"/>
    <cellStyle name="Normal 11 3 4 2 2 3 2 2" xfId="7784"/>
    <cellStyle name="Normal 11 3 4 2 2 3 2 2 2" xfId="15968"/>
    <cellStyle name="Normal 11 3 4 2 2 3 2 3" xfId="11875"/>
    <cellStyle name="Normal 11 3 4 2 2 3 3" xfId="5737"/>
    <cellStyle name="Normal 11 3 4 2 2 3 3 2" xfId="13923"/>
    <cellStyle name="Normal 11 3 4 2 2 3 4" xfId="9830"/>
    <cellStyle name="Normal 11 3 4 2 2 4" xfId="2629"/>
    <cellStyle name="Normal 11 3 4 2 2 4 2" xfId="3681"/>
    <cellStyle name="Normal 11 3 4 2 2 4 2 2" xfId="7782"/>
    <cellStyle name="Normal 11 3 4 2 2 4 2 2 2" xfId="15966"/>
    <cellStyle name="Normal 11 3 4 2 2 4 2 3" xfId="11873"/>
    <cellStyle name="Normal 11 3 4 2 2 4 3" xfId="5735"/>
    <cellStyle name="Normal 11 3 4 2 2 4 3 2" xfId="13921"/>
    <cellStyle name="Normal 11 3 4 2 2 4 4" xfId="9828"/>
    <cellStyle name="Normal 11 3 4 2 2 5" xfId="3020"/>
    <cellStyle name="Normal 11 3 4 2 2 5 2" xfId="7121"/>
    <cellStyle name="Normal 11 3 4 2 2 5 2 2" xfId="15305"/>
    <cellStyle name="Normal 11 3 4 2 2 5 3" xfId="11212"/>
    <cellStyle name="Normal 11 3 4 2 2 6" xfId="5073"/>
    <cellStyle name="Normal 11 3 4 2 2 6 2" xfId="13260"/>
    <cellStyle name="Normal 11 3 4 2 2 7" xfId="9167"/>
    <cellStyle name="Normal 11 3 4 2 3" xfId="574"/>
    <cellStyle name="Normal 11 3 4 2 3 2" xfId="3684"/>
    <cellStyle name="Normal 11 3 4 2 3 2 2" xfId="7785"/>
    <cellStyle name="Normal 11 3 4 2 3 2 2 2" xfId="15969"/>
    <cellStyle name="Normal 11 3 4 2 3 2 3" xfId="11876"/>
    <cellStyle name="Normal 11 3 4 2 3 3" xfId="5738"/>
    <cellStyle name="Normal 11 3 4 2 3 3 2" xfId="13924"/>
    <cellStyle name="Normal 11 3 4 2 3 4" xfId="9831"/>
    <cellStyle name="Normal 11 3 4 2 4" xfId="575"/>
    <cellStyle name="Normal 11 3 4 2 4 2" xfId="3685"/>
    <cellStyle name="Normal 11 3 4 2 4 2 2" xfId="7786"/>
    <cellStyle name="Normal 11 3 4 2 4 2 2 2" xfId="15970"/>
    <cellStyle name="Normal 11 3 4 2 4 2 3" xfId="11877"/>
    <cellStyle name="Normal 11 3 4 2 4 3" xfId="5739"/>
    <cellStyle name="Normal 11 3 4 2 4 3 2" xfId="13925"/>
    <cellStyle name="Normal 11 3 4 2 4 4" xfId="9832"/>
    <cellStyle name="Normal 11 3 4 2 5" xfId="2628"/>
    <cellStyle name="Normal 11 3 4 2 5 2" xfId="3680"/>
    <cellStyle name="Normal 11 3 4 2 5 2 2" xfId="7781"/>
    <cellStyle name="Normal 11 3 4 2 5 2 2 2" xfId="15965"/>
    <cellStyle name="Normal 11 3 4 2 5 2 3" xfId="11872"/>
    <cellStyle name="Normal 11 3 4 2 5 3" xfId="5734"/>
    <cellStyle name="Normal 11 3 4 2 5 3 2" xfId="13920"/>
    <cellStyle name="Normal 11 3 4 2 5 4" xfId="9827"/>
    <cellStyle name="Normal 11 3 4 2 6" xfId="3019"/>
    <cellStyle name="Normal 11 3 4 2 6 2" xfId="7120"/>
    <cellStyle name="Normal 11 3 4 2 6 2 2" xfId="15304"/>
    <cellStyle name="Normal 11 3 4 2 6 3" xfId="11211"/>
    <cellStyle name="Normal 11 3 4 2 7" xfId="5072"/>
    <cellStyle name="Normal 11 3 4 2 7 2" xfId="13259"/>
    <cellStyle name="Normal 11 3 4 2 8" xfId="9166"/>
    <cellStyle name="Normal 11 3 4 20" xfId="9165"/>
    <cellStyle name="Normal 11 3 4 3" xfId="576"/>
    <cellStyle name="Normal 11 3 4 3 2" xfId="577"/>
    <cellStyle name="Normal 11 3 4 3 2 2" xfId="3687"/>
    <cellStyle name="Normal 11 3 4 3 2 2 2" xfId="7788"/>
    <cellStyle name="Normal 11 3 4 3 2 2 2 2" xfId="15972"/>
    <cellStyle name="Normal 11 3 4 3 2 2 3" xfId="11879"/>
    <cellStyle name="Normal 11 3 4 3 2 3" xfId="5741"/>
    <cellStyle name="Normal 11 3 4 3 2 3 2" xfId="13927"/>
    <cellStyle name="Normal 11 3 4 3 2 4" xfId="9834"/>
    <cellStyle name="Normal 11 3 4 3 3" xfId="578"/>
    <cellStyle name="Normal 11 3 4 3 3 2" xfId="3688"/>
    <cellStyle name="Normal 11 3 4 3 3 2 2" xfId="7789"/>
    <cellStyle name="Normal 11 3 4 3 3 2 2 2" xfId="15973"/>
    <cellStyle name="Normal 11 3 4 3 3 2 3" xfId="11880"/>
    <cellStyle name="Normal 11 3 4 3 3 3" xfId="5742"/>
    <cellStyle name="Normal 11 3 4 3 3 3 2" xfId="13928"/>
    <cellStyle name="Normal 11 3 4 3 3 4" xfId="9835"/>
    <cellStyle name="Normal 11 3 4 3 4" xfId="2630"/>
    <cellStyle name="Normal 11 3 4 3 4 2" xfId="3686"/>
    <cellStyle name="Normal 11 3 4 3 4 2 2" xfId="7787"/>
    <cellStyle name="Normal 11 3 4 3 4 2 2 2" xfId="15971"/>
    <cellStyle name="Normal 11 3 4 3 4 2 3" xfId="11878"/>
    <cellStyle name="Normal 11 3 4 3 4 3" xfId="5740"/>
    <cellStyle name="Normal 11 3 4 3 4 3 2" xfId="13926"/>
    <cellStyle name="Normal 11 3 4 3 4 4" xfId="9833"/>
    <cellStyle name="Normal 11 3 4 3 5" xfId="3021"/>
    <cellStyle name="Normal 11 3 4 3 5 2" xfId="7122"/>
    <cellStyle name="Normal 11 3 4 3 5 2 2" xfId="15306"/>
    <cellStyle name="Normal 11 3 4 3 5 3" xfId="11213"/>
    <cellStyle name="Normal 11 3 4 3 6" xfId="5074"/>
    <cellStyle name="Normal 11 3 4 3 6 2" xfId="13261"/>
    <cellStyle name="Normal 11 3 4 3 7" xfId="9168"/>
    <cellStyle name="Normal 11 3 4 4" xfId="579"/>
    <cellStyle name="Normal 11 3 4 4 2" xfId="580"/>
    <cellStyle name="Normal 11 3 4 4 2 2" xfId="3690"/>
    <cellStyle name="Normal 11 3 4 4 2 2 2" xfId="7791"/>
    <cellStyle name="Normal 11 3 4 4 2 2 2 2" xfId="15975"/>
    <cellStyle name="Normal 11 3 4 4 2 2 3" xfId="11882"/>
    <cellStyle name="Normal 11 3 4 4 2 3" xfId="5744"/>
    <cellStyle name="Normal 11 3 4 4 2 3 2" xfId="13930"/>
    <cellStyle name="Normal 11 3 4 4 2 4" xfId="9837"/>
    <cellStyle name="Normal 11 3 4 4 3" xfId="581"/>
    <cellStyle name="Normal 11 3 4 4 3 2" xfId="3691"/>
    <cellStyle name="Normal 11 3 4 4 3 2 2" xfId="7792"/>
    <cellStyle name="Normal 11 3 4 4 3 2 2 2" xfId="15976"/>
    <cellStyle name="Normal 11 3 4 4 3 2 3" xfId="11883"/>
    <cellStyle name="Normal 11 3 4 4 3 3" xfId="5745"/>
    <cellStyle name="Normal 11 3 4 4 3 3 2" xfId="13931"/>
    <cellStyle name="Normal 11 3 4 4 3 4" xfId="9838"/>
    <cellStyle name="Normal 11 3 4 4 4" xfId="2631"/>
    <cellStyle name="Normal 11 3 4 4 4 2" xfId="3689"/>
    <cellStyle name="Normal 11 3 4 4 4 2 2" xfId="7790"/>
    <cellStyle name="Normal 11 3 4 4 4 2 2 2" xfId="15974"/>
    <cellStyle name="Normal 11 3 4 4 4 2 3" xfId="11881"/>
    <cellStyle name="Normal 11 3 4 4 4 3" xfId="5743"/>
    <cellStyle name="Normal 11 3 4 4 4 3 2" xfId="13929"/>
    <cellStyle name="Normal 11 3 4 4 4 4" xfId="9836"/>
    <cellStyle name="Normal 11 3 4 4 5" xfId="3022"/>
    <cellStyle name="Normal 11 3 4 4 5 2" xfId="7123"/>
    <cellStyle name="Normal 11 3 4 4 5 2 2" xfId="15307"/>
    <cellStyle name="Normal 11 3 4 4 5 3" xfId="11214"/>
    <cellStyle name="Normal 11 3 4 4 6" xfId="5075"/>
    <cellStyle name="Normal 11 3 4 4 6 2" xfId="13262"/>
    <cellStyle name="Normal 11 3 4 4 7" xfId="9169"/>
    <cellStyle name="Normal 11 3 4 5" xfId="582"/>
    <cellStyle name="Normal 11 3 4 5 2" xfId="583"/>
    <cellStyle name="Normal 11 3 4 5 2 2" xfId="3693"/>
    <cellStyle name="Normal 11 3 4 5 2 2 2" xfId="7794"/>
    <cellStyle name="Normal 11 3 4 5 2 2 2 2" xfId="15978"/>
    <cellStyle name="Normal 11 3 4 5 2 2 3" xfId="11885"/>
    <cellStyle name="Normal 11 3 4 5 2 3" xfId="5747"/>
    <cellStyle name="Normal 11 3 4 5 2 3 2" xfId="13933"/>
    <cellStyle name="Normal 11 3 4 5 2 4" xfId="9840"/>
    <cellStyle name="Normal 11 3 4 5 3" xfId="584"/>
    <cellStyle name="Normal 11 3 4 5 3 2" xfId="3694"/>
    <cellStyle name="Normal 11 3 4 5 3 2 2" xfId="7795"/>
    <cellStyle name="Normal 11 3 4 5 3 2 2 2" xfId="15979"/>
    <cellStyle name="Normal 11 3 4 5 3 2 3" xfId="11886"/>
    <cellStyle name="Normal 11 3 4 5 3 3" xfId="5748"/>
    <cellStyle name="Normal 11 3 4 5 3 3 2" xfId="13934"/>
    <cellStyle name="Normal 11 3 4 5 3 4" xfId="9841"/>
    <cellStyle name="Normal 11 3 4 5 4" xfId="2632"/>
    <cellStyle name="Normal 11 3 4 5 4 2" xfId="3692"/>
    <cellStyle name="Normal 11 3 4 5 4 2 2" xfId="7793"/>
    <cellStyle name="Normal 11 3 4 5 4 2 2 2" xfId="15977"/>
    <cellStyle name="Normal 11 3 4 5 4 2 3" xfId="11884"/>
    <cellStyle name="Normal 11 3 4 5 4 3" xfId="5746"/>
    <cellStyle name="Normal 11 3 4 5 4 3 2" xfId="13932"/>
    <cellStyle name="Normal 11 3 4 5 4 4" xfId="9839"/>
    <cellStyle name="Normal 11 3 4 5 5" xfId="3023"/>
    <cellStyle name="Normal 11 3 4 5 5 2" xfId="7124"/>
    <cellStyle name="Normal 11 3 4 5 5 2 2" xfId="15308"/>
    <cellStyle name="Normal 11 3 4 5 5 3" xfId="11215"/>
    <cellStyle name="Normal 11 3 4 5 6" xfId="5076"/>
    <cellStyle name="Normal 11 3 4 5 6 2" xfId="13263"/>
    <cellStyle name="Normal 11 3 4 5 7" xfId="9170"/>
    <cellStyle name="Normal 11 3 4 6" xfId="585"/>
    <cellStyle name="Normal 11 3 4 6 2" xfId="3695"/>
    <cellStyle name="Normal 11 3 4 6 2 2" xfId="7796"/>
    <cellStyle name="Normal 11 3 4 6 2 2 2" xfId="15980"/>
    <cellStyle name="Normal 11 3 4 6 2 3" xfId="11887"/>
    <cellStyle name="Normal 11 3 4 6 3" xfId="5749"/>
    <cellStyle name="Normal 11 3 4 6 3 2" xfId="13935"/>
    <cellStyle name="Normal 11 3 4 6 4" xfId="9842"/>
    <cellStyle name="Normal 11 3 4 7" xfId="586"/>
    <cellStyle name="Normal 11 3 4 7 2" xfId="3696"/>
    <cellStyle name="Normal 11 3 4 7 2 2" xfId="7797"/>
    <cellStyle name="Normal 11 3 4 7 2 2 2" xfId="15981"/>
    <cellStyle name="Normal 11 3 4 7 2 3" xfId="11888"/>
    <cellStyle name="Normal 11 3 4 7 3" xfId="5750"/>
    <cellStyle name="Normal 11 3 4 7 3 2" xfId="13936"/>
    <cellStyle name="Normal 11 3 4 7 4" xfId="9843"/>
    <cellStyle name="Normal 11 3 4 8" xfId="1672"/>
    <cellStyle name="Normal 11 3 4 8 2" xfId="4574"/>
    <cellStyle name="Normal 11 3 4 8 2 2" xfId="8675"/>
    <cellStyle name="Normal 11 3 4 8 2 2 2" xfId="16859"/>
    <cellStyle name="Normal 11 3 4 8 2 3" xfId="12766"/>
    <cellStyle name="Normal 11 3 4 8 3" xfId="6628"/>
    <cellStyle name="Normal 11 3 4 8 3 2" xfId="14814"/>
    <cellStyle name="Normal 11 3 4 8 4" xfId="10721"/>
    <cellStyle name="Normal 11 3 4 9" xfId="1673"/>
    <cellStyle name="Normal 11 3 4 9 2" xfId="4575"/>
    <cellStyle name="Normal 11 3 4 9 2 2" xfId="8676"/>
    <cellStyle name="Normal 11 3 4 9 2 2 2" xfId="16860"/>
    <cellStyle name="Normal 11 3 4 9 2 3" xfId="12767"/>
    <cellStyle name="Normal 11 3 4 9 3" xfId="6629"/>
    <cellStyle name="Normal 11 3 4 9 3 2" xfId="14815"/>
    <cellStyle name="Normal 11 3 4 9 4" xfId="10722"/>
    <cellStyle name="Normal 11 3 5" xfId="587"/>
    <cellStyle name="Normal 11 3 5 2" xfId="588"/>
    <cellStyle name="Normal 11 3 5 2 2" xfId="589"/>
    <cellStyle name="Normal 11 3 5 2 2 2" xfId="3699"/>
    <cellStyle name="Normal 11 3 5 2 2 2 2" xfId="7800"/>
    <cellStyle name="Normal 11 3 5 2 2 2 2 2" xfId="15984"/>
    <cellStyle name="Normal 11 3 5 2 2 2 3" xfId="11891"/>
    <cellStyle name="Normal 11 3 5 2 2 3" xfId="5753"/>
    <cellStyle name="Normal 11 3 5 2 2 3 2" xfId="13939"/>
    <cellStyle name="Normal 11 3 5 2 2 4" xfId="9846"/>
    <cellStyle name="Normal 11 3 5 2 3" xfId="590"/>
    <cellStyle name="Normal 11 3 5 2 3 2" xfId="3700"/>
    <cellStyle name="Normal 11 3 5 2 3 2 2" xfId="7801"/>
    <cellStyle name="Normal 11 3 5 2 3 2 2 2" xfId="15985"/>
    <cellStyle name="Normal 11 3 5 2 3 2 3" xfId="11892"/>
    <cellStyle name="Normal 11 3 5 2 3 3" xfId="5754"/>
    <cellStyle name="Normal 11 3 5 2 3 3 2" xfId="13940"/>
    <cellStyle name="Normal 11 3 5 2 3 4" xfId="9847"/>
    <cellStyle name="Normal 11 3 5 2 4" xfId="2634"/>
    <cellStyle name="Normal 11 3 5 2 4 2" xfId="3698"/>
    <cellStyle name="Normal 11 3 5 2 4 2 2" xfId="7799"/>
    <cellStyle name="Normal 11 3 5 2 4 2 2 2" xfId="15983"/>
    <cellStyle name="Normal 11 3 5 2 4 2 3" xfId="11890"/>
    <cellStyle name="Normal 11 3 5 2 4 3" xfId="5752"/>
    <cellStyle name="Normal 11 3 5 2 4 3 2" xfId="13938"/>
    <cellStyle name="Normal 11 3 5 2 4 4" xfId="9845"/>
    <cellStyle name="Normal 11 3 5 2 5" xfId="3025"/>
    <cellStyle name="Normal 11 3 5 2 5 2" xfId="7126"/>
    <cellStyle name="Normal 11 3 5 2 5 2 2" xfId="15310"/>
    <cellStyle name="Normal 11 3 5 2 5 3" xfId="11217"/>
    <cellStyle name="Normal 11 3 5 2 6" xfId="5078"/>
    <cellStyle name="Normal 11 3 5 2 6 2" xfId="13265"/>
    <cellStyle name="Normal 11 3 5 2 7" xfId="9172"/>
    <cellStyle name="Normal 11 3 5 3" xfId="591"/>
    <cellStyle name="Normal 11 3 5 3 2" xfId="3701"/>
    <cellStyle name="Normal 11 3 5 3 2 2" xfId="7802"/>
    <cellStyle name="Normal 11 3 5 3 2 2 2" xfId="15986"/>
    <cellStyle name="Normal 11 3 5 3 2 3" xfId="11893"/>
    <cellStyle name="Normal 11 3 5 3 3" xfId="5755"/>
    <cellStyle name="Normal 11 3 5 3 3 2" xfId="13941"/>
    <cellStyle name="Normal 11 3 5 3 4" xfId="9848"/>
    <cellStyle name="Normal 11 3 5 4" xfId="592"/>
    <cellStyle name="Normal 11 3 5 4 2" xfId="3702"/>
    <cellStyle name="Normal 11 3 5 4 2 2" xfId="7803"/>
    <cellStyle name="Normal 11 3 5 4 2 2 2" xfId="15987"/>
    <cellStyle name="Normal 11 3 5 4 2 3" xfId="11894"/>
    <cellStyle name="Normal 11 3 5 4 3" xfId="5756"/>
    <cellStyle name="Normal 11 3 5 4 3 2" xfId="13942"/>
    <cellStyle name="Normal 11 3 5 4 4" xfId="9849"/>
    <cellStyle name="Normal 11 3 5 5" xfId="2633"/>
    <cellStyle name="Normal 11 3 5 5 2" xfId="3697"/>
    <cellStyle name="Normal 11 3 5 5 2 2" xfId="7798"/>
    <cellStyle name="Normal 11 3 5 5 2 2 2" xfId="15982"/>
    <cellStyle name="Normal 11 3 5 5 2 3" xfId="11889"/>
    <cellStyle name="Normal 11 3 5 5 3" xfId="5751"/>
    <cellStyle name="Normal 11 3 5 5 3 2" xfId="13937"/>
    <cellStyle name="Normal 11 3 5 5 4" xfId="9844"/>
    <cellStyle name="Normal 11 3 5 6" xfId="3024"/>
    <cellStyle name="Normal 11 3 5 6 2" xfId="7125"/>
    <cellStyle name="Normal 11 3 5 6 2 2" xfId="15309"/>
    <cellStyle name="Normal 11 3 5 6 3" xfId="11216"/>
    <cellStyle name="Normal 11 3 5 7" xfId="5077"/>
    <cellStyle name="Normal 11 3 5 7 2" xfId="13264"/>
    <cellStyle name="Normal 11 3 5 8" xfId="9171"/>
    <cellStyle name="Normal 11 3 6" xfId="593"/>
    <cellStyle name="Normal 11 3 6 2" xfId="594"/>
    <cellStyle name="Normal 11 3 6 2 2" xfId="3704"/>
    <cellStyle name="Normal 11 3 6 2 2 2" xfId="7805"/>
    <cellStyle name="Normal 11 3 6 2 2 2 2" xfId="15989"/>
    <cellStyle name="Normal 11 3 6 2 2 3" xfId="11896"/>
    <cellStyle name="Normal 11 3 6 2 3" xfId="5758"/>
    <cellStyle name="Normal 11 3 6 2 3 2" xfId="13944"/>
    <cellStyle name="Normal 11 3 6 2 4" xfId="9851"/>
    <cellStyle name="Normal 11 3 6 3" xfId="595"/>
    <cellStyle name="Normal 11 3 6 3 2" xfId="3705"/>
    <cellStyle name="Normal 11 3 6 3 2 2" xfId="7806"/>
    <cellStyle name="Normal 11 3 6 3 2 2 2" xfId="15990"/>
    <cellStyle name="Normal 11 3 6 3 2 3" xfId="11897"/>
    <cellStyle name="Normal 11 3 6 3 3" xfId="5759"/>
    <cellStyle name="Normal 11 3 6 3 3 2" xfId="13945"/>
    <cellStyle name="Normal 11 3 6 3 4" xfId="9852"/>
    <cellStyle name="Normal 11 3 6 4" xfId="2635"/>
    <cellStyle name="Normal 11 3 6 4 2" xfId="3703"/>
    <cellStyle name="Normal 11 3 6 4 2 2" xfId="7804"/>
    <cellStyle name="Normal 11 3 6 4 2 2 2" xfId="15988"/>
    <cellStyle name="Normal 11 3 6 4 2 3" xfId="11895"/>
    <cellStyle name="Normal 11 3 6 4 3" xfId="5757"/>
    <cellStyle name="Normal 11 3 6 4 3 2" xfId="13943"/>
    <cellStyle name="Normal 11 3 6 4 4" xfId="9850"/>
    <cellStyle name="Normal 11 3 6 5" xfId="3026"/>
    <cellStyle name="Normal 11 3 6 5 2" xfId="7127"/>
    <cellStyle name="Normal 11 3 6 5 2 2" xfId="15311"/>
    <cellStyle name="Normal 11 3 6 5 3" xfId="11218"/>
    <cellStyle name="Normal 11 3 6 6" xfId="5079"/>
    <cellStyle name="Normal 11 3 6 6 2" xfId="13266"/>
    <cellStyle name="Normal 11 3 6 7" xfId="9173"/>
    <cellStyle name="Normal 11 3 7" xfId="596"/>
    <cellStyle name="Normal 11 3 7 2" xfId="597"/>
    <cellStyle name="Normal 11 3 7 2 2" xfId="3707"/>
    <cellStyle name="Normal 11 3 7 2 2 2" xfId="7808"/>
    <cellStyle name="Normal 11 3 7 2 2 2 2" xfId="15992"/>
    <cellStyle name="Normal 11 3 7 2 2 3" xfId="11899"/>
    <cellStyle name="Normal 11 3 7 2 3" xfId="5761"/>
    <cellStyle name="Normal 11 3 7 2 3 2" xfId="13947"/>
    <cellStyle name="Normal 11 3 7 2 4" xfId="9854"/>
    <cellStyle name="Normal 11 3 7 3" xfId="598"/>
    <cellStyle name="Normal 11 3 7 3 2" xfId="3708"/>
    <cellStyle name="Normal 11 3 7 3 2 2" xfId="7809"/>
    <cellStyle name="Normal 11 3 7 3 2 2 2" xfId="15993"/>
    <cellStyle name="Normal 11 3 7 3 2 3" xfId="11900"/>
    <cellStyle name="Normal 11 3 7 3 3" xfId="5762"/>
    <cellStyle name="Normal 11 3 7 3 3 2" xfId="13948"/>
    <cellStyle name="Normal 11 3 7 3 4" xfId="9855"/>
    <cellStyle name="Normal 11 3 7 4" xfId="2636"/>
    <cellStyle name="Normal 11 3 7 4 2" xfId="3706"/>
    <cellStyle name="Normal 11 3 7 4 2 2" xfId="7807"/>
    <cellStyle name="Normal 11 3 7 4 2 2 2" xfId="15991"/>
    <cellStyle name="Normal 11 3 7 4 2 3" xfId="11898"/>
    <cellStyle name="Normal 11 3 7 4 3" xfId="5760"/>
    <cellStyle name="Normal 11 3 7 4 3 2" xfId="13946"/>
    <cellStyle name="Normal 11 3 7 4 4" xfId="9853"/>
    <cellStyle name="Normal 11 3 7 5" xfId="3027"/>
    <cellStyle name="Normal 11 3 7 5 2" xfId="7128"/>
    <cellStyle name="Normal 11 3 7 5 2 2" xfId="15312"/>
    <cellStyle name="Normal 11 3 7 5 3" xfId="11219"/>
    <cellStyle name="Normal 11 3 7 6" xfId="5080"/>
    <cellStyle name="Normal 11 3 7 6 2" xfId="13267"/>
    <cellStyle name="Normal 11 3 7 7" xfId="9174"/>
    <cellStyle name="Normal 11 3 8" xfId="599"/>
    <cellStyle name="Normal 11 3 8 2" xfId="600"/>
    <cellStyle name="Normal 11 3 8 2 2" xfId="3710"/>
    <cellStyle name="Normal 11 3 8 2 2 2" xfId="7811"/>
    <cellStyle name="Normal 11 3 8 2 2 2 2" xfId="15995"/>
    <cellStyle name="Normal 11 3 8 2 2 3" xfId="11902"/>
    <cellStyle name="Normal 11 3 8 2 3" xfId="5764"/>
    <cellStyle name="Normal 11 3 8 2 3 2" xfId="13950"/>
    <cellStyle name="Normal 11 3 8 2 4" xfId="9857"/>
    <cellStyle name="Normal 11 3 8 3" xfId="601"/>
    <cellStyle name="Normal 11 3 8 3 2" xfId="3711"/>
    <cellStyle name="Normal 11 3 8 3 2 2" xfId="7812"/>
    <cellStyle name="Normal 11 3 8 3 2 2 2" xfId="15996"/>
    <cellStyle name="Normal 11 3 8 3 2 3" xfId="11903"/>
    <cellStyle name="Normal 11 3 8 3 3" xfId="5765"/>
    <cellStyle name="Normal 11 3 8 3 3 2" xfId="13951"/>
    <cellStyle name="Normal 11 3 8 3 4" xfId="9858"/>
    <cellStyle name="Normal 11 3 8 4" xfId="2637"/>
    <cellStyle name="Normal 11 3 8 4 2" xfId="3709"/>
    <cellStyle name="Normal 11 3 8 4 2 2" xfId="7810"/>
    <cellStyle name="Normal 11 3 8 4 2 2 2" xfId="15994"/>
    <cellStyle name="Normal 11 3 8 4 2 3" xfId="11901"/>
    <cellStyle name="Normal 11 3 8 4 3" xfId="5763"/>
    <cellStyle name="Normal 11 3 8 4 3 2" xfId="13949"/>
    <cellStyle name="Normal 11 3 8 4 4" xfId="9856"/>
    <cellStyle name="Normal 11 3 8 5" xfId="3028"/>
    <cellStyle name="Normal 11 3 8 5 2" xfId="7129"/>
    <cellStyle name="Normal 11 3 8 5 2 2" xfId="15313"/>
    <cellStyle name="Normal 11 3 8 5 3" xfId="11220"/>
    <cellStyle name="Normal 11 3 8 6" xfId="5081"/>
    <cellStyle name="Normal 11 3 8 6 2" xfId="13268"/>
    <cellStyle name="Normal 11 3 8 7" xfId="9175"/>
    <cellStyle name="Normal 11 3 9" xfId="602"/>
    <cellStyle name="Normal 11 3 9 2" xfId="3712"/>
    <cellStyle name="Normal 11 3 9 2 2" xfId="7813"/>
    <cellStyle name="Normal 11 3 9 2 2 2" xfId="15997"/>
    <cellStyle name="Normal 11 3 9 2 3" xfId="11904"/>
    <cellStyle name="Normal 11 3 9 3" xfId="5766"/>
    <cellStyle name="Normal 11 3 9 3 2" xfId="13952"/>
    <cellStyle name="Normal 11 3 9 4" xfId="9859"/>
    <cellStyle name="Normal 11 30" xfId="5010"/>
    <cellStyle name="Normal 11 30 2" xfId="13197"/>
    <cellStyle name="Normal 11 31" xfId="9104"/>
    <cellStyle name="Normal 11 4" xfId="603"/>
    <cellStyle name="Normal 11 4 10" xfId="604"/>
    <cellStyle name="Normal 11 4 10 2" xfId="3714"/>
    <cellStyle name="Normal 11 4 10 2 2" xfId="7815"/>
    <cellStyle name="Normal 11 4 10 2 2 2" xfId="15999"/>
    <cellStyle name="Normal 11 4 10 2 3" xfId="11906"/>
    <cellStyle name="Normal 11 4 10 3" xfId="5768"/>
    <cellStyle name="Normal 11 4 10 3 2" xfId="13954"/>
    <cellStyle name="Normal 11 4 10 4" xfId="9861"/>
    <cellStyle name="Normal 11 4 11" xfId="1674"/>
    <cellStyle name="Normal 11 4 11 2" xfId="4576"/>
    <cellStyle name="Normal 11 4 11 2 2" xfId="8677"/>
    <cellStyle name="Normal 11 4 11 2 2 2" xfId="16861"/>
    <cellStyle name="Normal 11 4 11 2 3" xfId="12768"/>
    <cellStyle name="Normal 11 4 11 3" xfId="6630"/>
    <cellStyle name="Normal 11 4 11 3 2" xfId="14816"/>
    <cellStyle name="Normal 11 4 11 4" xfId="10723"/>
    <cellStyle name="Normal 11 4 12" xfId="1675"/>
    <cellStyle name="Normal 11 4 12 2" xfId="4577"/>
    <cellStyle name="Normal 11 4 12 2 2" xfId="8678"/>
    <cellStyle name="Normal 11 4 12 2 2 2" xfId="16862"/>
    <cellStyle name="Normal 11 4 12 2 3" xfId="12769"/>
    <cellStyle name="Normal 11 4 12 3" xfId="6631"/>
    <cellStyle name="Normal 11 4 12 3 2" xfId="14817"/>
    <cellStyle name="Normal 11 4 12 4" xfId="10724"/>
    <cellStyle name="Normal 11 4 13" xfId="1676"/>
    <cellStyle name="Normal 11 4 13 2" xfId="4578"/>
    <cellStyle name="Normal 11 4 13 2 2" xfId="8679"/>
    <cellStyle name="Normal 11 4 13 2 2 2" xfId="16863"/>
    <cellStyle name="Normal 11 4 13 2 3" xfId="12770"/>
    <cellStyle name="Normal 11 4 13 3" xfId="6632"/>
    <cellStyle name="Normal 11 4 13 3 2" xfId="14818"/>
    <cellStyle name="Normal 11 4 13 4" xfId="10725"/>
    <cellStyle name="Normal 11 4 14" xfId="1677"/>
    <cellStyle name="Normal 11 4 14 2" xfId="4579"/>
    <cellStyle name="Normal 11 4 14 2 2" xfId="8680"/>
    <cellStyle name="Normal 11 4 14 2 2 2" xfId="16864"/>
    <cellStyle name="Normal 11 4 14 2 3" xfId="12771"/>
    <cellStyle name="Normal 11 4 14 3" xfId="6633"/>
    <cellStyle name="Normal 11 4 14 3 2" xfId="14819"/>
    <cellStyle name="Normal 11 4 14 4" xfId="10726"/>
    <cellStyle name="Normal 11 4 15" xfId="1678"/>
    <cellStyle name="Normal 11 4 15 2" xfId="4580"/>
    <cellStyle name="Normal 11 4 15 2 2" xfId="8681"/>
    <cellStyle name="Normal 11 4 15 2 2 2" xfId="16865"/>
    <cellStyle name="Normal 11 4 15 2 3" xfId="12772"/>
    <cellStyle name="Normal 11 4 15 3" xfId="6634"/>
    <cellStyle name="Normal 11 4 15 3 2" xfId="14820"/>
    <cellStyle name="Normal 11 4 15 4" xfId="10727"/>
    <cellStyle name="Normal 11 4 16" xfId="1679"/>
    <cellStyle name="Normal 11 4 16 2" xfId="4581"/>
    <cellStyle name="Normal 11 4 16 2 2" xfId="8682"/>
    <cellStyle name="Normal 11 4 16 2 2 2" xfId="16866"/>
    <cellStyle name="Normal 11 4 16 2 3" xfId="12773"/>
    <cellStyle name="Normal 11 4 16 3" xfId="6635"/>
    <cellStyle name="Normal 11 4 16 3 2" xfId="14821"/>
    <cellStyle name="Normal 11 4 16 4" xfId="10728"/>
    <cellStyle name="Normal 11 4 17" xfId="1680"/>
    <cellStyle name="Normal 11 4 17 2" xfId="4582"/>
    <cellStyle name="Normal 11 4 17 2 2" xfId="8683"/>
    <cellStyle name="Normal 11 4 17 2 2 2" xfId="16867"/>
    <cellStyle name="Normal 11 4 17 2 3" xfId="12774"/>
    <cellStyle name="Normal 11 4 17 3" xfId="6636"/>
    <cellStyle name="Normal 11 4 17 3 2" xfId="14822"/>
    <cellStyle name="Normal 11 4 17 4" xfId="10729"/>
    <cellStyle name="Normal 11 4 18" xfId="1681"/>
    <cellStyle name="Normal 11 4 18 2" xfId="4583"/>
    <cellStyle name="Normal 11 4 18 2 2" xfId="8684"/>
    <cellStyle name="Normal 11 4 18 2 2 2" xfId="16868"/>
    <cellStyle name="Normal 11 4 18 2 3" xfId="12775"/>
    <cellStyle name="Normal 11 4 18 3" xfId="6637"/>
    <cellStyle name="Normal 11 4 18 3 2" xfId="14823"/>
    <cellStyle name="Normal 11 4 18 4" xfId="10730"/>
    <cellStyle name="Normal 11 4 19" xfId="1682"/>
    <cellStyle name="Normal 11 4 19 2" xfId="4584"/>
    <cellStyle name="Normal 11 4 19 2 2" xfId="8685"/>
    <cellStyle name="Normal 11 4 19 2 2 2" xfId="16869"/>
    <cellStyle name="Normal 11 4 19 2 3" xfId="12776"/>
    <cellStyle name="Normal 11 4 19 3" xfId="6638"/>
    <cellStyle name="Normal 11 4 19 3 2" xfId="14824"/>
    <cellStyle name="Normal 11 4 19 4" xfId="10731"/>
    <cellStyle name="Normal 11 4 2" xfId="605"/>
    <cellStyle name="Normal 11 4 2 10" xfId="1683"/>
    <cellStyle name="Normal 11 4 2 10 2" xfId="4585"/>
    <cellStyle name="Normal 11 4 2 10 2 2" xfId="8686"/>
    <cellStyle name="Normal 11 4 2 10 2 2 2" xfId="16870"/>
    <cellStyle name="Normal 11 4 2 10 2 3" xfId="12777"/>
    <cellStyle name="Normal 11 4 2 10 3" xfId="6639"/>
    <cellStyle name="Normal 11 4 2 10 3 2" xfId="14825"/>
    <cellStyle name="Normal 11 4 2 10 4" xfId="10732"/>
    <cellStyle name="Normal 11 4 2 11" xfId="1684"/>
    <cellStyle name="Normal 11 4 2 11 2" xfId="4586"/>
    <cellStyle name="Normal 11 4 2 11 2 2" xfId="8687"/>
    <cellStyle name="Normal 11 4 2 11 2 2 2" xfId="16871"/>
    <cellStyle name="Normal 11 4 2 11 2 3" xfId="12778"/>
    <cellStyle name="Normal 11 4 2 11 3" xfId="6640"/>
    <cellStyle name="Normal 11 4 2 11 3 2" xfId="14826"/>
    <cellStyle name="Normal 11 4 2 11 4" xfId="10733"/>
    <cellStyle name="Normal 11 4 2 12" xfId="1685"/>
    <cellStyle name="Normal 11 4 2 12 2" xfId="4587"/>
    <cellStyle name="Normal 11 4 2 12 2 2" xfId="8688"/>
    <cellStyle name="Normal 11 4 2 12 2 2 2" xfId="16872"/>
    <cellStyle name="Normal 11 4 2 12 2 3" xfId="12779"/>
    <cellStyle name="Normal 11 4 2 12 3" xfId="6641"/>
    <cellStyle name="Normal 11 4 2 12 3 2" xfId="14827"/>
    <cellStyle name="Normal 11 4 2 12 4" xfId="10734"/>
    <cellStyle name="Normal 11 4 2 13" xfId="1686"/>
    <cellStyle name="Normal 11 4 2 13 2" xfId="4588"/>
    <cellStyle name="Normal 11 4 2 13 2 2" xfId="8689"/>
    <cellStyle name="Normal 11 4 2 13 2 2 2" xfId="16873"/>
    <cellStyle name="Normal 11 4 2 13 2 3" xfId="12780"/>
    <cellStyle name="Normal 11 4 2 13 3" xfId="6642"/>
    <cellStyle name="Normal 11 4 2 13 3 2" xfId="14828"/>
    <cellStyle name="Normal 11 4 2 13 4" xfId="10735"/>
    <cellStyle name="Normal 11 4 2 14" xfId="1687"/>
    <cellStyle name="Normal 11 4 2 14 2" xfId="4589"/>
    <cellStyle name="Normal 11 4 2 14 2 2" xfId="8690"/>
    <cellStyle name="Normal 11 4 2 14 2 2 2" xfId="16874"/>
    <cellStyle name="Normal 11 4 2 14 2 3" xfId="12781"/>
    <cellStyle name="Normal 11 4 2 14 3" xfId="6643"/>
    <cellStyle name="Normal 11 4 2 14 3 2" xfId="14829"/>
    <cellStyle name="Normal 11 4 2 14 4" xfId="10736"/>
    <cellStyle name="Normal 11 4 2 15" xfId="1688"/>
    <cellStyle name="Normal 11 4 2 15 2" xfId="4590"/>
    <cellStyle name="Normal 11 4 2 15 2 2" xfId="8691"/>
    <cellStyle name="Normal 11 4 2 15 2 2 2" xfId="16875"/>
    <cellStyle name="Normal 11 4 2 15 2 3" xfId="12782"/>
    <cellStyle name="Normal 11 4 2 15 3" xfId="6644"/>
    <cellStyle name="Normal 11 4 2 15 3 2" xfId="14830"/>
    <cellStyle name="Normal 11 4 2 15 4" xfId="10737"/>
    <cellStyle name="Normal 11 4 2 16" xfId="1689"/>
    <cellStyle name="Normal 11 4 2 16 2" xfId="4591"/>
    <cellStyle name="Normal 11 4 2 16 2 2" xfId="8692"/>
    <cellStyle name="Normal 11 4 2 16 2 2 2" xfId="16876"/>
    <cellStyle name="Normal 11 4 2 16 2 3" xfId="12783"/>
    <cellStyle name="Normal 11 4 2 16 3" xfId="6645"/>
    <cellStyle name="Normal 11 4 2 16 3 2" xfId="14831"/>
    <cellStyle name="Normal 11 4 2 16 4" xfId="10738"/>
    <cellStyle name="Normal 11 4 2 17" xfId="2639"/>
    <cellStyle name="Normal 11 4 2 17 2" xfId="3715"/>
    <cellStyle name="Normal 11 4 2 17 2 2" xfId="7816"/>
    <cellStyle name="Normal 11 4 2 17 2 2 2" xfId="16000"/>
    <cellStyle name="Normal 11 4 2 17 2 3" xfId="11907"/>
    <cellStyle name="Normal 11 4 2 17 3" xfId="5769"/>
    <cellStyle name="Normal 11 4 2 17 3 2" xfId="13955"/>
    <cellStyle name="Normal 11 4 2 17 4" xfId="9862"/>
    <cellStyle name="Normal 11 4 2 18" xfId="3030"/>
    <cellStyle name="Normal 11 4 2 18 2" xfId="7131"/>
    <cellStyle name="Normal 11 4 2 18 2 2" xfId="15315"/>
    <cellStyle name="Normal 11 4 2 18 3" xfId="11222"/>
    <cellStyle name="Normal 11 4 2 19" xfId="5083"/>
    <cellStyle name="Normal 11 4 2 19 2" xfId="13270"/>
    <cellStyle name="Normal 11 4 2 2" xfId="606"/>
    <cellStyle name="Normal 11 4 2 2 2" xfId="607"/>
    <cellStyle name="Normal 11 4 2 2 2 2" xfId="608"/>
    <cellStyle name="Normal 11 4 2 2 2 2 2" xfId="3718"/>
    <cellStyle name="Normal 11 4 2 2 2 2 2 2" xfId="7819"/>
    <cellStyle name="Normal 11 4 2 2 2 2 2 2 2" xfId="16003"/>
    <cellStyle name="Normal 11 4 2 2 2 2 2 3" xfId="11910"/>
    <cellStyle name="Normal 11 4 2 2 2 2 3" xfId="5772"/>
    <cellStyle name="Normal 11 4 2 2 2 2 3 2" xfId="13958"/>
    <cellStyle name="Normal 11 4 2 2 2 2 4" xfId="9865"/>
    <cellStyle name="Normal 11 4 2 2 2 3" xfId="609"/>
    <cellStyle name="Normal 11 4 2 2 2 3 2" xfId="3719"/>
    <cellStyle name="Normal 11 4 2 2 2 3 2 2" xfId="7820"/>
    <cellStyle name="Normal 11 4 2 2 2 3 2 2 2" xfId="16004"/>
    <cellStyle name="Normal 11 4 2 2 2 3 2 3" xfId="11911"/>
    <cellStyle name="Normal 11 4 2 2 2 3 3" xfId="5773"/>
    <cellStyle name="Normal 11 4 2 2 2 3 3 2" xfId="13959"/>
    <cellStyle name="Normal 11 4 2 2 2 3 4" xfId="9866"/>
    <cellStyle name="Normal 11 4 2 2 2 4" xfId="2641"/>
    <cellStyle name="Normal 11 4 2 2 2 4 2" xfId="3717"/>
    <cellStyle name="Normal 11 4 2 2 2 4 2 2" xfId="7818"/>
    <cellStyle name="Normal 11 4 2 2 2 4 2 2 2" xfId="16002"/>
    <cellStyle name="Normal 11 4 2 2 2 4 2 3" xfId="11909"/>
    <cellStyle name="Normal 11 4 2 2 2 4 3" xfId="5771"/>
    <cellStyle name="Normal 11 4 2 2 2 4 3 2" xfId="13957"/>
    <cellStyle name="Normal 11 4 2 2 2 4 4" xfId="9864"/>
    <cellStyle name="Normal 11 4 2 2 2 5" xfId="3032"/>
    <cellStyle name="Normal 11 4 2 2 2 5 2" xfId="7133"/>
    <cellStyle name="Normal 11 4 2 2 2 5 2 2" xfId="15317"/>
    <cellStyle name="Normal 11 4 2 2 2 5 3" xfId="11224"/>
    <cellStyle name="Normal 11 4 2 2 2 6" xfId="5085"/>
    <cellStyle name="Normal 11 4 2 2 2 6 2" xfId="13272"/>
    <cellStyle name="Normal 11 4 2 2 2 7" xfId="9179"/>
    <cellStyle name="Normal 11 4 2 2 3" xfId="610"/>
    <cellStyle name="Normal 11 4 2 2 3 2" xfId="3720"/>
    <cellStyle name="Normal 11 4 2 2 3 2 2" xfId="7821"/>
    <cellStyle name="Normal 11 4 2 2 3 2 2 2" xfId="16005"/>
    <cellStyle name="Normal 11 4 2 2 3 2 3" xfId="11912"/>
    <cellStyle name="Normal 11 4 2 2 3 3" xfId="5774"/>
    <cellStyle name="Normal 11 4 2 2 3 3 2" xfId="13960"/>
    <cellStyle name="Normal 11 4 2 2 3 4" xfId="9867"/>
    <cellStyle name="Normal 11 4 2 2 4" xfId="611"/>
    <cellStyle name="Normal 11 4 2 2 4 2" xfId="3721"/>
    <cellStyle name="Normal 11 4 2 2 4 2 2" xfId="7822"/>
    <cellStyle name="Normal 11 4 2 2 4 2 2 2" xfId="16006"/>
    <cellStyle name="Normal 11 4 2 2 4 2 3" xfId="11913"/>
    <cellStyle name="Normal 11 4 2 2 4 3" xfId="5775"/>
    <cellStyle name="Normal 11 4 2 2 4 3 2" xfId="13961"/>
    <cellStyle name="Normal 11 4 2 2 4 4" xfId="9868"/>
    <cellStyle name="Normal 11 4 2 2 5" xfId="2640"/>
    <cellStyle name="Normal 11 4 2 2 5 2" xfId="3716"/>
    <cellStyle name="Normal 11 4 2 2 5 2 2" xfId="7817"/>
    <cellStyle name="Normal 11 4 2 2 5 2 2 2" xfId="16001"/>
    <cellStyle name="Normal 11 4 2 2 5 2 3" xfId="11908"/>
    <cellStyle name="Normal 11 4 2 2 5 3" xfId="5770"/>
    <cellStyle name="Normal 11 4 2 2 5 3 2" xfId="13956"/>
    <cellStyle name="Normal 11 4 2 2 5 4" xfId="9863"/>
    <cellStyle name="Normal 11 4 2 2 6" xfId="3031"/>
    <cellStyle name="Normal 11 4 2 2 6 2" xfId="7132"/>
    <cellStyle name="Normal 11 4 2 2 6 2 2" xfId="15316"/>
    <cellStyle name="Normal 11 4 2 2 6 3" xfId="11223"/>
    <cellStyle name="Normal 11 4 2 2 7" xfId="5084"/>
    <cellStyle name="Normal 11 4 2 2 7 2" xfId="13271"/>
    <cellStyle name="Normal 11 4 2 2 8" xfId="9178"/>
    <cellStyle name="Normal 11 4 2 20" xfId="9177"/>
    <cellStyle name="Normal 11 4 2 3" xfId="612"/>
    <cellStyle name="Normal 11 4 2 3 2" xfId="613"/>
    <cellStyle name="Normal 11 4 2 3 2 2" xfId="3723"/>
    <cellStyle name="Normal 11 4 2 3 2 2 2" xfId="7824"/>
    <cellStyle name="Normal 11 4 2 3 2 2 2 2" xfId="16008"/>
    <cellStyle name="Normal 11 4 2 3 2 2 3" xfId="11915"/>
    <cellStyle name="Normal 11 4 2 3 2 3" xfId="5777"/>
    <cellStyle name="Normal 11 4 2 3 2 3 2" xfId="13963"/>
    <cellStyle name="Normal 11 4 2 3 2 4" xfId="9870"/>
    <cellStyle name="Normal 11 4 2 3 3" xfId="614"/>
    <cellStyle name="Normal 11 4 2 3 3 2" xfId="3724"/>
    <cellStyle name="Normal 11 4 2 3 3 2 2" xfId="7825"/>
    <cellStyle name="Normal 11 4 2 3 3 2 2 2" xfId="16009"/>
    <cellStyle name="Normal 11 4 2 3 3 2 3" xfId="11916"/>
    <cellStyle name="Normal 11 4 2 3 3 3" xfId="5778"/>
    <cellStyle name="Normal 11 4 2 3 3 3 2" xfId="13964"/>
    <cellStyle name="Normal 11 4 2 3 3 4" xfId="9871"/>
    <cellStyle name="Normal 11 4 2 3 4" xfId="2642"/>
    <cellStyle name="Normal 11 4 2 3 4 2" xfId="3722"/>
    <cellStyle name="Normal 11 4 2 3 4 2 2" xfId="7823"/>
    <cellStyle name="Normal 11 4 2 3 4 2 2 2" xfId="16007"/>
    <cellStyle name="Normal 11 4 2 3 4 2 3" xfId="11914"/>
    <cellStyle name="Normal 11 4 2 3 4 3" xfId="5776"/>
    <cellStyle name="Normal 11 4 2 3 4 3 2" xfId="13962"/>
    <cellStyle name="Normal 11 4 2 3 4 4" xfId="9869"/>
    <cellStyle name="Normal 11 4 2 3 5" xfId="3033"/>
    <cellStyle name="Normal 11 4 2 3 5 2" xfId="7134"/>
    <cellStyle name="Normal 11 4 2 3 5 2 2" xfId="15318"/>
    <cellStyle name="Normal 11 4 2 3 5 3" xfId="11225"/>
    <cellStyle name="Normal 11 4 2 3 6" xfId="5086"/>
    <cellStyle name="Normal 11 4 2 3 6 2" xfId="13273"/>
    <cellStyle name="Normal 11 4 2 3 7" xfId="9180"/>
    <cellStyle name="Normal 11 4 2 4" xfId="615"/>
    <cellStyle name="Normal 11 4 2 4 2" xfId="616"/>
    <cellStyle name="Normal 11 4 2 4 2 2" xfId="3726"/>
    <cellStyle name="Normal 11 4 2 4 2 2 2" xfId="7827"/>
    <cellStyle name="Normal 11 4 2 4 2 2 2 2" xfId="16011"/>
    <cellStyle name="Normal 11 4 2 4 2 2 3" xfId="11918"/>
    <cellStyle name="Normal 11 4 2 4 2 3" xfId="5780"/>
    <cellStyle name="Normal 11 4 2 4 2 3 2" xfId="13966"/>
    <cellStyle name="Normal 11 4 2 4 2 4" xfId="9873"/>
    <cellStyle name="Normal 11 4 2 4 3" xfId="617"/>
    <cellStyle name="Normal 11 4 2 4 3 2" xfId="3727"/>
    <cellStyle name="Normal 11 4 2 4 3 2 2" xfId="7828"/>
    <cellStyle name="Normal 11 4 2 4 3 2 2 2" xfId="16012"/>
    <cellStyle name="Normal 11 4 2 4 3 2 3" xfId="11919"/>
    <cellStyle name="Normal 11 4 2 4 3 3" xfId="5781"/>
    <cellStyle name="Normal 11 4 2 4 3 3 2" xfId="13967"/>
    <cellStyle name="Normal 11 4 2 4 3 4" xfId="9874"/>
    <cellStyle name="Normal 11 4 2 4 4" xfId="2643"/>
    <cellStyle name="Normal 11 4 2 4 4 2" xfId="3725"/>
    <cellStyle name="Normal 11 4 2 4 4 2 2" xfId="7826"/>
    <cellStyle name="Normal 11 4 2 4 4 2 2 2" xfId="16010"/>
    <cellStyle name="Normal 11 4 2 4 4 2 3" xfId="11917"/>
    <cellStyle name="Normal 11 4 2 4 4 3" xfId="5779"/>
    <cellStyle name="Normal 11 4 2 4 4 3 2" xfId="13965"/>
    <cellStyle name="Normal 11 4 2 4 4 4" xfId="9872"/>
    <cellStyle name="Normal 11 4 2 4 5" xfId="3034"/>
    <cellStyle name="Normal 11 4 2 4 5 2" xfId="7135"/>
    <cellStyle name="Normal 11 4 2 4 5 2 2" xfId="15319"/>
    <cellStyle name="Normal 11 4 2 4 5 3" xfId="11226"/>
    <cellStyle name="Normal 11 4 2 4 6" xfId="5087"/>
    <cellStyle name="Normal 11 4 2 4 6 2" xfId="13274"/>
    <cellStyle name="Normal 11 4 2 4 7" xfId="9181"/>
    <cellStyle name="Normal 11 4 2 5" xfId="618"/>
    <cellStyle name="Normal 11 4 2 5 2" xfId="619"/>
    <cellStyle name="Normal 11 4 2 5 2 2" xfId="3729"/>
    <cellStyle name="Normal 11 4 2 5 2 2 2" xfId="7830"/>
    <cellStyle name="Normal 11 4 2 5 2 2 2 2" xfId="16014"/>
    <cellStyle name="Normal 11 4 2 5 2 2 3" xfId="11921"/>
    <cellStyle name="Normal 11 4 2 5 2 3" xfId="5783"/>
    <cellStyle name="Normal 11 4 2 5 2 3 2" xfId="13969"/>
    <cellStyle name="Normal 11 4 2 5 2 4" xfId="9876"/>
    <cellStyle name="Normal 11 4 2 5 3" xfId="620"/>
    <cellStyle name="Normal 11 4 2 5 3 2" xfId="3730"/>
    <cellStyle name="Normal 11 4 2 5 3 2 2" xfId="7831"/>
    <cellStyle name="Normal 11 4 2 5 3 2 2 2" xfId="16015"/>
    <cellStyle name="Normal 11 4 2 5 3 2 3" xfId="11922"/>
    <cellStyle name="Normal 11 4 2 5 3 3" xfId="5784"/>
    <cellStyle name="Normal 11 4 2 5 3 3 2" xfId="13970"/>
    <cellStyle name="Normal 11 4 2 5 3 4" xfId="9877"/>
    <cellStyle name="Normal 11 4 2 5 4" xfId="2644"/>
    <cellStyle name="Normal 11 4 2 5 4 2" xfId="3728"/>
    <cellStyle name="Normal 11 4 2 5 4 2 2" xfId="7829"/>
    <cellStyle name="Normal 11 4 2 5 4 2 2 2" xfId="16013"/>
    <cellStyle name="Normal 11 4 2 5 4 2 3" xfId="11920"/>
    <cellStyle name="Normal 11 4 2 5 4 3" xfId="5782"/>
    <cellStyle name="Normal 11 4 2 5 4 3 2" xfId="13968"/>
    <cellStyle name="Normal 11 4 2 5 4 4" xfId="9875"/>
    <cellStyle name="Normal 11 4 2 5 5" xfId="3035"/>
    <cellStyle name="Normal 11 4 2 5 5 2" xfId="7136"/>
    <cellStyle name="Normal 11 4 2 5 5 2 2" xfId="15320"/>
    <cellStyle name="Normal 11 4 2 5 5 3" xfId="11227"/>
    <cellStyle name="Normal 11 4 2 5 6" xfId="5088"/>
    <cellStyle name="Normal 11 4 2 5 6 2" xfId="13275"/>
    <cellStyle name="Normal 11 4 2 5 7" xfId="9182"/>
    <cellStyle name="Normal 11 4 2 6" xfId="621"/>
    <cellStyle name="Normal 11 4 2 6 2" xfId="3731"/>
    <cellStyle name="Normal 11 4 2 6 2 2" xfId="7832"/>
    <cellStyle name="Normal 11 4 2 6 2 2 2" xfId="16016"/>
    <cellStyle name="Normal 11 4 2 6 2 3" xfId="11923"/>
    <cellStyle name="Normal 11 4 2 6 3" xfId="5785"/>
    <cellStyle name="Normal 11 4 2 6 3 2" xfId="13971"/>
    <cellStyle name="Normal 11 4 2 6 4" xfId="9878"/>
    <cellStyle name="Normal 11 4 2 7" xfId="622"/>
    <cellStyle name="Normal 11 4 2 7 2" xfId="3732"/>
    <cellStyle name="Normal 11 4 2 7 2 2" xfId="7833"/>
    <cellStyle name="Normal 11 4 2 7 2 2 2" xfId="16017"/>
    <cellStyle name="Normal 11 4 2 7 2 3" xfId="11924"/>
    <cellStyle name="Normal 11 4 2 7 3" xfId="5786"/>
    <cellStyle name="Normal 11 4 2 7 3 2" xfId="13972"/>
    <cellStyle name="Normal 11 4 2 7 4" xfId="9879"/>
    <cellStyle name="Normal 11 4 2 8" xfId="1690"/>
    <cellStyle name="Normal 11 4 2 8 2" xfId="4592"/>
    <cellStyle name="Normal 11 4 2 8 2 2" xfId="8693"/>
    <cellStyle name="Normal 11 4 2 8 2 2 2" xfId="16877"/>
    <cellStyle name="Normal 11 4 2 8 2 3" xfId="12784"/>
    <cellStyle name="Normal 11 4 2 8 3" xfId="6646"/>
    <cellStyle name="Normal 11 4 2 8 3 2" xfId="14832"/>
    <cellStyle name="Normal 11 4 2 8 4" xfId="10739"/>
    <cellStyle name="Normal 11 4 2 9" xfId="1691"/>
    <cellStyle name="Normal 11 4 2 9 2" xfId="4593"/>
    <cellStyle name="Normal 11 4 2 9 2 2" xfId="8694"/>
    <cellStyle name="Normal 11 4 2 9 2 2 2" xfId="16878"/>
    <cellStyle name="Normal 11 4 2 9 2 3" xfId="12785"/>
    <cellStyle name="Normal 11 4 2 9 3" xfId="6647"/>
    <cellStyle name="Normal 11 4 2 9 3 2" xfId="14833"/>
    <cellStyle name="Normal 11 4 2 9 4" xfId="10740"/>
    <cellStyle name="Normal 11 4 20" xfId="2638"/>
    <cellStyle name="Normal 11 4 20 2" xfId="3713"/>
    <cellStyle name="Normal 11 4 20 2 2" xfId="7814"/>
    <cellStyle name="Normal 11 4 20 2 2 2" xfId="15998"/>
    <cellStyle name="Normal 11 4 20 2 3" xfId="11905"/>
    <cellStyle name="Normal 11 4 20 3" xfId="5767"/>
    <cellStyle name="Normal 11 4 20 3 2" xfId="13953"/>
    <cellStyle name="Normal 11 4 20 4" xfId="9860"/>
    <cellStyle name="Normal 11 4 21" xfId="3029"/>
    <cellStyle name="Normal 11 4 21 2" xfId="7130"/>
    <cellStyle name="Normal 11 4 21 2 2" xfId="15314"/>
    <cellStyle name="Normal 11 4 21 3" xfId="11221"/>
    <cellStyle name="Normal 11 4 22" xfId="5082"/>
    <cellStyle name="Normal 11 4 22 2" xfId="13269"/>
    <cellStyle name="Normal 11 4 23" xfId="9176"/>
    <cellStyle name="Normal 11 4 3" xfId="623"/>
    <cellStyle name="Normal 11 4 3 10" xfId="1692"/>
    <cellStyle name="Normal 11 4 3 10 2" xfId="4594"/>
    <cellStyle name="Normal 11 4 3 10 2 2" xfId="8695"/>
    <cellStyle name="Normal 11 4 3 10 2 2 2" xfId="16879"/>
    <cellStyle name="Normal 11 4 3 10 2 3" xfId="12786"/>
    <cellStyle name="Normal 11 4 3 10 3" xfId="6648"/>
    <cellStyle name="Normal 11 4 3 10 3 2" xfId="14834"/>
    <cellStyle name="Normal 11 4 3 10 4" xfId="10741"/>
    <cellStyle name="Normal 11 4 3 11" xfId="1693"/>
    <cellStyle name="Normal 11 4 3 11 2" xfId="4595"/>
    <cellStyle name="Normal 11 4 3 11 2 2" xfId="8696"/>
    <cellStyle name="Normal 11 4 3 11 2 2 2" xfId="16880"/>
    <cellStyle name="Normal 11 4 3 11 2 3" xfId="12787"/>
    <cellStyle name="Normal 11 4 3 11 3" xfId="6649"/>
    <cellStyle name="Normal 11 4 3 11 3 2" xfId="14835"/>
    <cellStyle name="Normal 11 4 3 11 4" xfId="10742"/>
    <cellStyle name="Normal 11 4 3 12" xfId="1694"/>
    <cellStyle name="Normal 11 4 3 12 2" xfId="4596"/>
    <cellStyle name="Normal 11 4 3 12 2 2" xfId="8697"/>
    <cellStyle name="Normal 11 4 3 12 2 2 2" xfId="16881"/>
    <cellStyle name="Normal 11 4 3 12 2 3" xfId="12788"/>
    <cellStyle name="Normal 11 4 3 12 3" xfId="6650"/>
    <cellStyle name="Normal 11 4 3 12 3 2" xfId="14836"/>
    <cellStyle name="Normal 11 4 3 12 4" xfId="10743"/>
    <cellStyle name="Normal 11 4 3 13" xfId="1695"/>
    <cellStyle name="Normal 11 4 3 13 2" xfId="4597"/>
    <cellStyle name="Normal 11 4 3 13 2 2" xfId="8698"/>
    <cellStyle name="Normal 11 4 3 13 2 2 2" xfId="16882"/>
    <cellStyle name="Normal 11 4 3 13 2 3" xfId="12789"/>
    <cellStyle name="Normal 11 4 3 13 3" xfId="6651"/>
    <cellStyle name="Normal 11 4 3 13 3 2" xfId="14837"/>
    <cellStyle name="Normal 11 4 3 13 4" xfId="10744"/>
    <cellStyle name="Normal 11 4 3 14" xfId="1696"/>
    <cellStyle name="Normal 11 4 3 14 2" xfId="4598"/>
    <cellStyle name="Normal 11 4 3 14 2 2" xfId="8699"/>
    <cellStyle name="Normal 11 4 3 14 2 2 2" xfId="16883"/>
    <cellStyle name="Normal 11 4 3 14 2 3" xfId="12790"/>
    <cellStyle name="Normal 11 4 3 14 3" xfId="6652"/>
    <cellStyle name="Normal 11 4 3 14 3 2" xfId="14838"/>
    <cellStyle name="Normal 11 4 3 14 4" xfId="10745"/>
    <cellStyle name="Normal 11 4 3 15" xfId="1697"/>
    <cellStyle name="Normal 11 4 3 15 2" xfId="4599"/>
    <cellStyle name="Normal 11 4 3 15 2 2" xfId="8700"/>
    <cellStyle name="Normal 11 4 3 15 2 2 2" xfId="16884"/>
    <cellStyle name="Normal 11 4 3 15 2 3" xfId="12791"/>
    <cellStyle name="Normal 11 4 3 15 3" xfId="6653"/>
    <cellStyle name="Normal 11 4 3 15 3 2" xfId="14839"/>
    <cellStyle name="Normal 11 4 3 15 4" xfId="10746"/>
    <cellStyle name="Normal 11 4 3 16" xfId="1698"/>
    <cellStyle name="Normal 11 4 3 16 2" xfId="4600"/>
    <cellStyle name="Normal 11 4 3 16 2 2" xfId="8701"/>
    <cellStyle name="Normal 11 4 3 16 2 2 2" xfId="16885"/>
    <cellStyle name="Normal 11 4 3 16 2 3" xfId="12792"/>
    <cellStyle name="Normal 11 4 3 16 3" xfId="6654"/>
    <cellStyle name="Normal 11 4 3 16 3 2" xfId="14840"/>
    <cellStyle name="Normal 11 4 3 16 4" xfId="10747"/>
    <cellStyle name="Normal 11 4 3 17" xfId="2645"/>
    <cellStyle name="Normal 11 4 3 17 2" xfId="3733"/>
    <cellStyle name="Normal 11 4 3 17 2 2" xfId="7834"/>
    <cellStyle name="Normal 11 4 3 17 2 2 2" xfId="16018"/>
    <cellStyle name="Normal 11 4 3 17 2 3" xfId="11925"/>
    <cellStyle name="Normal 11 4 3 17 3" xfId="5787"/>
    <cellStyle name="Normal 11 4 3 17 3 2" xfId="13973"/>
    <cellStyle name="Normal 11 4 3 17 4" xfId="9880"/>
    <cellStyle name="Normal 11 4 3 18" xfId="3036"/>
    <cellStyle name="Normal 11 4 3 18 2" xfId="7137"/>
    <cellStyle name="Normal 11 4 3 18 2 2" xfId="15321"/>
    <cellStyle name="Normal 11 4 3 18 3" xfId="11228"/>
    <cellStyle name="Normal 11 4 3 19" xfId="5089"/>
    <cellStyle name="Normal 11 4 3 19 2" xfId="13276"/>
    <cellStyle name="Normal 11 4 3 2" xfId="624"/>
    <cellStyle name="Normal 11 4 3 2 2" xfId="625"/>
    <cellStyle name="Normal 11 4 3 2 2 2" xfId="626"/>
    <cellStyle name="Normal 11 4 3 2 2 2 2" xfId="3736"/>
    <cellStyle name="Normal 11 4 3 2 2 2 2 2" xfId="7837"/>
    <cellStyle name="Normal 11 4 3 2 2 2 2 2 2" xfId="16021"/>
    <cellStyle name="Normal 11 4 3 2 2 2 2 3" xfId="11928"/>
    <cellStyle name="Normal 11 4 3 2 2 2 3" xfId="5790"/>
    <cellStyle name="Normal 11 4 3 2 2 2 3 2" xfId="13976"/>
    <cellStyle name="Normal 11 4 3 2 2 2 4" xfId="9883"/>
    <cellStyle name="Normal 11 4 3 2 2 3" xfId="627"/>
    <cellStyle name="Normal 11 4 3 2 2 3 2" xfId="3737"/>
    <cellStyle name="Normal 11 4 3 2 2 3 2 2" xfId="7838"/>
    <cellStyle name="Normal 11 4 3 2 2 3 2 2 2" xfId="16022"/>
    <cellStyle name="Normal 11 4 3 2 2 3 2 3" xfId="11929"/>
    <cellStyle name="Normal 11 4 3 2 2 3 3" xfId="5791"/>
    <cellStyle name="Normal 11 4 3 2 2 3 3 2" xfId="13977"/>
    <cellStyle name="Normal 11 4 3 2 2 3 4" xfId="9884"/>
    <cellStyle name="Normal 11 4 3 2 2 4" xfId="2647"/>
    <cellStyle name="Normal 11 4 3 2 2 4 2" xfId="3735"/>
    <cellStyle name="Normal 11 4 3 2 2 4 2 2" xfId="7836"/>
    <cellStyle name="Normal 11 4 3 2 2 4 2 2 2" xfId="16020"/>
    <cellStyle name="Normal 11 4 3 2 2 4 2 3" xfId="11927"/>
    <cellStyle name="Normal 11 4 3 2 2 4 3" xfId="5789"/>
    <cellStyle name="Normal 11 4 3 2 2 4 3 2" xfId="13975"/>
    <cellStyle name="Normal 11 4 3 2 2 4 4" xfId="9882"/>
    <cellStyle name="Normal 11 4 3 2 2 5" xfId="3038"/>
    <cellStyle name="Normal 11 4 3 2 2 5 2" xfId="7139"/>
    <cellStyle name="Normal 11 4 3 2 2 5 2 2" xfId="15323"/>
    <cellStyle name="Normal 11 4 3 2 2 5 3" xfId="11230"/>
    <cellStyle name="Normal 11 4 3 2 2 6" xfId="5091"/>
    <cellStyle name="Normal 11 4 3 2 2 6 2" xfId="13278"/>
    <cellStyle name="Normal 11 4 3 2 2 7" xfId="9185"/>
    <cellStyle name="Normal 11 4 3 2 3" xfId="628"/>
    <cellStyle name="Normal 11 4 3 2 3 2" xfId="3738"/>
    <cellStyle name="Normal 11 4 3 2 3 2 2" xfId="7839"/>
    <cellStyle name="Normal 11 4 3 2 3 2 2 2" xfId="16023"/>
    <cellStyle name="Normal 11 4 3 2 3 2 3" xfId="11930"/>
    <cellStyle name="Normal 11 4 3 2 3 3" xfId="5792"/>
    <cellStyle name="Normal 11 4 3 2 3 3 2" xfId="13978"/>
    <cellStyle name="Normal 11 4 3 2 3 4" xfId="9885"/>
    <cellStyle name="Normal 11 4 3 2 4" xfId="629"/>
    <cellStyle name="Normal 11 4 3 2 4 2" xfId="3739"/>
    <cellStyle name="Normal 11 4 3 2 4 2 2" xfId="7840"/>
    <cellStyle name="Normal 11 4 3 2 4 2 2 2" xfId="16024"/>
    <cellStyle name="Normal 11 4 3 2 4 2 3" xfId="11931"/>
    <cellStyle name="Normal 11 4 3 2 4 3" xfId="5793"/>
    <cellStyle name="Normal 11 4 3 2 4 3 2" xfId="13979"/>
    <cellStyle name="Normal 11 4 3 2 4 4" xfId="9886"/>
    <cellStyle name="Normal 11 4 3 2 5" xfId="2646"/>
    <cellStyle name="Normal 11 4 3 2 5 2" xfId="3734"/>
    <cellStyle name="Normal 11 4 3 2 5 2 2" xfId="7835"/>
    <cellStyle name="Normal 11 4 3 2 5 2 2 2" xfId="16019"/>
    <cellStyle name="Normal 11 4 3 2 5 2 3" xfId="11926"/>
    <cellStyle name="Normal 11 4 3 2 5 3" xfId="5788"/>
    <cellStyle name="Normal 11 4 3 2 5 3 2" xfId="13974"/>
    <cellStyle name="Normal 11 4 3 2 5 4" xfId="9881"/>
    <cellStyle name="Normal 11 4 3 2 6" xfId="3037"/>
    <cellStyle name="Normal 11 4 3 2 6 2" xfId="7138"/>
    <cellStyle name="Normal 11 4 3 2 6 2 2" xfId="15322"/>
    <cellStyle name="Normal 11 4 3 2 6 3" xfId="11229"/>
    <cellStyle name="Normal 11 4 3 2 7" xfId="5090"/>
    <cellStyle name="Normal 11 4 3 2 7 2" xfId="13277"/>
    <cellStyle name="Normal 11 4 3 2 8" xfId="9184"/>
    <cellStyle name="Normal 11 4 3 20" xfId="9183"/>
    <cellStyle name="Normal 11 4 3 3" xfId="630"/>
    <cellStyle name="Normal 11 4 3 3 2" xfId="631"/>
    <cellStyle name="Normal 11 4 3 3 2 2" xfId="3741"/>
    <cellStyle name="Normal 11 4 3 3 2 2 2" xfId="7842"/>
    <cellStyle name="Normal 11 4 3 3 2 2 2 2" xfId="16026"/>
    <cellStyle name="Normal 11 4 3 3 2 2 3" xfId="11933"/>
    <cellStyle name="Normal 11 4 3 3 2 3" xfId="5795"/>
    <cellStyle name="Normal 11 4 3 3 2 3 2" xfId="13981"/>
    <cellStyle name="Normal 11 4 3 3 2 4" xfId="9888"/>
    <cellStyle name="Normal 11 4 3 3 3" xfId="632"/>
    <cellStyle name="Normal 11 4 3 3 3 2" xfId="3742"/>
    <cellStyle name="Normal 11 4 3 3 3 2 2" xfId="7843"/>
    <cellStyle name="Normal 11 4 3 3 3 2 2 2" xfId="16027"/>
    <cellStyle name="Normal 11 4 3 3 3 2 3" xfId="11934"/>
    <cellStyle name="Normal 11 4 3 3 3 3" xfId="5796"/>
    <cellStyle name="Normal 11 4 3 3 3 3 2" xfId="13982"/>
    <cellStyle name="Normal 11 4 3 3 3 4" xfId="9889"/>
    <cellStyle name="Normal 11 4 3 3 4" xfId="2648"/>
    <cellStyle name="Normal 11 4 3 3 4 2" xfId="3740"/>
    <cellStyle name="Normal 11 4 3 3 4 2 2" xfId="7841"/>
    <cellStyle name="Normal 11 4 3 3 4 2 2 2" xfId="16025"/>
    <cellStyle name="Normal 11 4 3 3 4 2 3" xfId="11932"/>
    <cellStyle name="Normal 11 4 3 3 4 3" xfId="5794"/>
    <cellStyle name="Normal 11 4 3 3 4 3 2" xfId="13980"/>
    <cellStyle name="Normal 11 4 3 3 4 4" xfId="9887"/>
    <cellStyle name="Normal 11 4 3 3 5" xfId="3039"/>
    <cellStyle name="Normal 11 4 3 3 5 2" xfId="7140"/>
    <cellStyle name="Normal 11 4 3 3 5 2 2" xfId="15324"/>
    <cellStyle name="Normal 11 4 3 3 5 3" xfId="11231"/>
    <cellStyle name="Normal 11 4 3 3 6" xfId="5092"/>
    <cellStyle name="Normal 11 4 3 3 6 2" xfId="13279"/>
    <cellStyle name="Normal 11 4 3 3 7" xfId="9186"/>
    <cellStyle name="Normal 11 4 3 4" xfId="633"/>
    <cellStyle name="Normal 11 4 3 4 2" xfId="634"/>
    <cellStyle name="Normal 11 4 3 4 2 2" xfId="3744"/>
    <cellStyle name="Normal 11 4 3 4 2 2 2" xfId="7845"/>
    <cellStyle name="Normal 11 4 3 4 2 2 2 2" xfId="16029"/>
    <cellStyle name="Normal 11 4 3 4 2 2 3" xfId="11936"/>
    <cellStyle name="Normal 11 4 3 4 2 3" xfId="5798"/>
    <cellStyle name="Normal 11 4 3 4 2 3 2" xfId="13984"/>
    <cellStyle name="Normal 11 4 3 4 2 4" xfId="9891"/>
    <cellStyle name="Normal 11 4 3 4 3" xfId="635"/>
    <cellStyle name="Normal 11 4 3 4 3 2" xfId="3745"/>
    <cellStyle name="Normal 11 4 3 4 3 2 2" xfId="7846"/>
    <cellStyle name="Normal 11 4 3 4 3 2 2 2" xfId="16030"/>
    <cellStyle name="Normal 11 4 3 4 3 2 3" xfId="11937"/>
    <cellStyle name="Normal 11 4 3 4 3 3" xfId="5799"/>
    <cellStyle name="Normal 11 4 3 4 3 3 2" xfId="13985"/>
    <cellStyle name="Normal 11 4 3 4 3 4" xfId="9892"/>
    <cellStyle name="Normal 11 4 3 4 4" xfId="2649"/>
    <cellStyle name="Normal 11 4 3 4 4 2" xfId="3743"/>
    <cellStyle name="Normal 11 4 3 4 4 2 2" xfId="7844"/>
    <cellStyle name="Normal 11 4 3 4 4 2 2 2" xfId="16028"/>
    <cellStyle name="Normal 11 4 3 4 4 2 3" xfId="11935"/>
    <cellStyle name="Normal 11 4 3 4 4 3" xfId="5797"/>
    <cellStyle name="Normal 11 4 3 4 4 3 2" xfId="13983"/>
    <cellStyle name="Normal 11 4 3 4 4 4" xfId="9890"/>
    <cellStyle name="Normal 11 4 3 4 5" xfId="3040"/>
    <cellStyle name="Normal 11 4 3 4 5 2" xfId="7141"/>
    <cellStyle name="Normal 11 4 3 4 5 2 2" xfId="15325"/>
    <cellStyle name="Normal 11 4 3 4 5 3" xfId="11232"/>
    <cellStyle name="Normal 11 4 3 4 6" xfId="5093"/>
    <cellStyle name="Normal 11 4 3 4 6 2" xfId="13280"/>
    <cellStyle name="Normal 11 4 3 4 7" xfId="9187"/>
    <cellStyle name="Normal 11 4 3 5" xfId="636"/>
    <cellStyle name="Normal 11 4 3 5 2" xfId="637"/>
    <cellStyle name="Normal 11 4 3 5 2 2" xfId="3747"/>
    <cellStyle name="Normal 11 4 3 5 2 2 2" xfId="7848"/>
    <cellStyle name="Normal 11 4 3 5 2 2 2 2" xfId="16032"/>
    <cellStyle name="Normal 11 4 3 5 2 2 3" xfId="11939"/>
    <cellStyle name="Normal 11 4 3 5 2 3" xfId="5801"/>
    <cellStyle name="Normal 11 4 3 5 2 3 2" xfId="13987"/>
    <cellStyle name="Normal 11 4 3 5 2 4" xfId="9894"/>
    <cellStyle name="Normal 11 4 3 5 3" xfId="638"/>
    <cellStyle name="Normal 11 4 3 5 3 2" xfId="3748"/>
    <cellStyle name="Normal 11 4 3 5 3 2 2" xfId="7849"/>
    <cellStyle name="Normal 11 4 3 5 3 2 2 2" xfId="16033"/>
    <cellStyle name="Normal 11 4 3 5 3 2 3" xfId="11940"/>
    <cellStyle name="Normal 11 4 3 5 3 3" xfId="5802"/>
    <cellStyle name="Normal 11 4 3 5 3 3 2" xfId="13988"/>
    <cellStyle name="Normal 11 4 3 5 3 4" xfId="9895"/>
    <cellStyle name="Normal 11 4 3 5 4" xfId="2650"/>
    <cellStyle name="Normal 11 4 3 5 4 2" xfId="3746"/>
    <cellStyle name="Normal 11 4 3 5 4 2 2" xfId="7847"/>
    <cellStyle name="Normal 11 4 3 5 4 2 2 2" xfId="16031"/>
    <cellStyle name="Normal 11 4 3 5 4 2 3" xfId="11938"/>
    <cellStyle name="Normal 11 4 3 5 4 3" xfId="5800"/>
    <cellStyle name="Normal 11 4 3 5 4 3 2" xfId="13986"/>
    <cellStyle name="Normal 11 4 3 5 4 4" xfId="9893"/>
    <cellStyle name="Normal 11 4 3 5 5" xfId="3041"/>
    <cellStyle name="Normal 11 4 3 5 5 2" xfId="7142"/>
    <cellStyle name="Normal 11 4 3 5 5 2 2" xfId="15326"/>
    <cellStyle name="Normal 11 4 3 5 5 3" xfId="11233"/>
    <cellStyle name="Normal 11 4 3 5 6" xfId="5094"/>
    <cellStyle name="Normal 11 4 3 5 6 2" xfId="13281"/>
    <cellStyle name="Normal 11 4 3 5 7" xfId="9188"/>
    <cellStyle name="Normal 11 4 3 6" xfId="639"/>
    <cellStyle name="Normal 11 4 3 6 2" xfId="3749"/>
    <cellStyle name="Normal 11 4 3 6 2 2" xfId="7850"/>
    <cellStyle name="Normal 11 4 3 6 2 2 2" xfId="16034"/>
    <cellStyle name="Normal 11 4 3 6 2 3" xfId="11941"/>
    <cellStyle name="Normal 11 4 3 6 3" xfId="5803"/>
    <cellStyle name="Normal 11 4 3 6 3 2" xfId="13989"/>
    <cellStyle name="Normal 11 4 3 6 4" xfId="9896"/>
    <cellStyle name="Normal 11 4 3 7" xfId="640"/>
    <cellStyle name="Normal 11 4 3 7 2" xfId="3750"/>
    <cellStyle name="Normal 11 4 3 7 2 2" xfId="7851"/>
    <cellStyle name="Normal 11 4 3 7 2 2 2" xfId="16035"/>
    <cellStyle name="Normal 11 4 3 7 2 3" xfId="11942"/>
    <cellStyle name="Normal 11 4 3 7 3" xfId="5804"/>
    <cellStyle name="Normal 11 4 3 7 3 2" xfId="13990"/>
    <cellStyle name="Normal 11 4 3 7 4" xfId="9897"/>
    <cellStyle name="Normal 11 4 3 8" xfId="1699"/>
    <cellStyle name="Normal 11 4 3 8 2" xfId="4601"/>
    <cellStyle name="Normal 11 4 3 8 2 2" xfId="8702"/>
    <cellStyle name="Normal 11 4 3 8 2 2 2" xfId="16886"/>
    <cellStyle name="Normal 11 4 3 8 2 3" xfId="12793"/>
    <cellStyle name="Normal 11 4 3 8 3" xfId="6655"/>
    <cellStyle name="Normal 11 4 3 8 3 2" xfId="14841"/>
    <cellStyle name="Normal 11 4 3 8 4" xfId="10748"/>
    <cellStyle name="Normal 11 4 3 9" xfId="1700"/>
    <cellStyle name="Normal 11 4 3 9 2" xfId="4602"/>
    <cellStyle name="Normal 11 4 3 9 2 2" xfId="8703"/>
    <cellStyle name="Normal 11 4 3 9 2 2 2" xfId="16887"/>
    <cellStyle name="Normal 11 4 3 9 2 3" xfId="12794"/>
    <cellStyle name="Normal 11 4 3 9 3" xfId="6656"/>
    <cellStyle name="Normal 11 4 3 9 3 2" xfId="14842"/>
    <cellStyle name="Normal 11 4 3 9 4" xfId="10749"/>
    <cellStyle name="Normal 11 4 4" xfId="641"/>
    <cellStyle name="Normal 11 4 4 10" xfId="1701"/>
    <cellStyle name="Normal 11 4 4 10 2" xfId="4603"/>
    <cellStyle name="Normal 11 4 4 10 2 2" xfId="8704"/>
    <cellStyle name="Normal 11 4 4 10 2 2 2" xfId="16888"/>
    <cellStyle name="Normal 11 4 4 10 2 3" xfId="12795"/>
    <cellStyle name="Normal 11 4 4 10 3" xfId="6657"/>
    <cellStyle name="Normal 11 4 4 10 3 2" xfId="14843"/>
    <cellStyle name="Normal 11 4 4 10 4" xfId="10750"/>
    <cellStyle name="Normal 11 4 4 11" xfId="1702"/>
    <cellStyle name="Normal 11 4 4 11 2" xfId="4604"/>
    <cellStyle name="Normal 11 4 4 11 2 2" xfId="8705"/>
    <cellStyle name="Normal 11 4 4 11 2 2 2" xfId="16889"/>
    <cellStyle name="Normal 11 4 4 11 2 3" xfId="12796"/>
    <cellStyle name="Normal 11 4 4 11 3" xfId="6658"/>
    <cellStyle name="Normal 11 4 4 11 3 2" xfId="14844"/>
    <cellStyle name="Normal 11 4 4 11 4" xfId="10751"/>
    <cellStyle name="Normal 11 4 4 12" xfId="1703"/>
    <cellStyle name="Normal 11 4 4 12 2" xfId="4605"/>
    <cellStyle name="Normal 11 4 4 12 2 2" xfId="8706"/>
    <cellStyle name="Normal 11 4 4 12 2 2 2" xfId="16890"/>
    <cellStyle name="Normal 11 4 4 12 2 3" xfId="12797"/>
    <cellStyle name="Normal 11 4 4 12 3" xfId="6659"/>
    <cellStyle name="Normal 11 4 4 12 3 2" xfId="14845"/>
    <cellStyle name="Normal 11 4 4 12 4" xfId="10752"/>
    <cellStyle name="Normal 11 4 4 13" xfId="1704"/>
    <cellStyle name="Normal 11 4 4 13 2" xfId="4606"/>
    <cellStyle name="Normal 11 4 4 13 2 2" xfId="8707"/>
    <cellStyle name="Normal 11 4 4 13 2 2 2" xfId="16891"/>
    <cellStyle name="Normal 11 4 4 13 2 3" xfId="12798"/>
    <cellStyle name="Normal 11 4 4 13 3" xfId="6660"/>
    <cellStyle name="Normal 11 4 4 13 3 2" xfId="14846"/>
    <cellStyle name="Normal 11 4 4 13 4" xfId="10753"/>
    <cellStyle name="Normal 11 4 4 14" xfId="1705"/>
    <cellStyle name="Normal 11 4 4 14 2" xfId="4607"/>
    <cellStyle name="Normal 11 4 4 14 2 2" xfId="8708"/>
    <cellStyle name="Normal 11 4 4 14 2 2 2" xfId="16892"/>
    <cellStyle name="Normal 11 4 4 14 2 3" xfId="12799"/>
    <cellStyle name="Normal 11 4 4 14 3" xfId="6661"/>
    <cellStyle name="Normal 11 4 4 14 3 2" xfId="14847"/>
    <cellStyle name="Normal 11 4 4 14 4" xfId="10754"/>
    <cellStyle name="Normal 11 4 4 15" xfId="1706"/>
    <cellStyle name="Normal 11 4 4 15 2" xfId="4608"/>
    <cellStyle name="Normal 11 4 4 15 2 2" xfId="8709"/>
    <cellStyle name="Normal 11 4 4 15 2 2 2" xfId="16893"/>
    <cellStyle name="Normal 11 4 4 15 2 3" xfId="12800"/>
    <cellStyle name="Normal 11 4 4 15 3" xfId="6662"/>
    <cellStyle name="Normal 11 4 4 15 3 2" xfId="14848"/>
    <cellStyle name="Normal 11 4 4 15 4" xfId="10755"/>
    <cellStyle name="Normal 11 4 4 16" xfId="1707"/>
    <cellStyle name="Normal 11 4 4 16 2" xfId="4609"/>
    <cellStyle name="Normal 11 4 4 16 2 2" xfId="8710"/>
    <cellStyle name="Normal 11 4 4 16 2 2 2" xfId="16894"/>
    <cellStyle name="Normal 11 4 4 16 2 3" xfId="12801"/>
    <cellStyle name="Normal 11 4 4 16 3" xfId="6663"/>
    <cellStyle name="Normal 11 4 4 16 3 2" xfId="14849"/>
    <cellStyle name="Normal 11 4 4 16 4" xfId="10756"/>
    <cellStyle name="Normal 11 4 4 17" xfId="2651"/>
    <cellStyle name="Normal 11 4 4 17 2" xfId="3751"/>
    <cellStyle name="Normal 11 4 4 17 2 2" xfId="7852"/>
    <cellStyle name="Normal 11 4 4 17 2 2 2" xfId="16036"/>
    <cellStyle name="Normal 11 4 4 17 2 3" xfId="11943"/>
    <cellStyle name="Normal 11 4 4 17 3" xfId="5805"/>
    <cellStyle name="Normal 11 4 4 17 3 2" xfId="13991"/>
    <cellStyle name="Normal 11 4 4 17 4" xfId="9898"/>
    <cellStyle name="Normal 11 4 4 18" xfId="3042"/>
    <cellStyle name="Normal 11 4 4 18 2" xfId="7143"/>
    <cellStyle name="Normal 11 4 4 18 2 2" xfId="15327"/>
    <cellStyle name="Normal 11 4 4 18 3" xfId="11234"/>
    <cellStyle name="Normal 11 4 4 19" xfId="5095"/>
    <cellStyle name="Normal 11 4 4 19 2" xfId="13282"/>
    <cellStyle name="Normal 11 4 4 2" xfId="642"/>
    <cellStyle name="Normal 11 4 4 2 2" xfId="643"/>
    <cellStyle name="Normal 11 4 4 2 2 2" xfId="644"/>
    <cellStyle name="Normal 11 4 4 2 2 2 2" xfId="3754"/>
    <cellStyle name="Normal 11 4 4 2 2 2 2 2" xfId="7855"/>
    <cellStyle name="Normal 11 4 4 2 2 2 2 2 2" xfId="16039"/>
    <cellStyle name="Normal 11 4 4 2 2 2 2 3" xfId="11946"/>
    <cellStyle name="Normal 11 4 4 2 2 2 3" xfId="5808"/>
    <cellStyle name="Normal 11 4 4 2 2 2 3 2" xfId="13994"/>
    <cellStyle name="Normal 11 4 4 2 2 2 4" xfId="9901"/>
    <cellStyle name="Normal 11 4 4 2 2 3" xfId="645"/>
    <cellStyle name="Normal 11 4 4 2 2 3 2" xfId="3755"/>
    <cellStyle name="Normal 11 4 4 2 2 3 2 2" xfId="7856"/>
    <cellStyle name="Normal 11 4 4 2 2 3 2 2 2" xfId="16040"/>
    <cellStyle name="Normal 11 4 4 2 2 3 2 3" xfId="11947"/>
    <cellStyle name="Normal 11 4 4 2 2 3 3" xfId="5809"/>
    <cellStyle name="Normal 11 4 4 2 2 3 3 2" xfId="13995"/>
    <cellStyle name="Normal 11 4 4 2 2 3 4" xfId="9902"/>
    <cellStyle name="Normal 11 4 4 2 2 4" xfId="2653"/>
    <cellStyle name="Normal 11 4 4 2 2 4 2" xfId="3753"/>
    <cellStyle name="Normal 11 4 4 2 2 4 2 2" xfId="7854"/>
    <cellStyle name="Normal 11 4 4 2 2 4 2 2 2" xfId="16038"/>
    <cellStyle name="Normal 11 4 4 2 2 4 2 3" xfId="11945"/>
    <cellStyle name="Normal 11 4 4 2 2 4 3" xfId="5807"/>
    <cellStyle name="Normal 11 4 4 2 2 4 3 2" xfId="13993"/>
    <cellStyle name="Normal 11 4 4 2 2 4 4" xfId="9900"/>
    <cellStyle name="Normal 11 4 4 2 2 5" xfId="3044"/>
    <cellStyle name="Normal 11 4 4 2 2 5 2" xfId="7145"/>
    <cellStyle name="Normal 11 4 4 2 2 5 2 2" xfId="15329"/>
    <cellStyle name="Normal 11 4 4 2 2 5 3" xfId="11236"/>
    <cellStyle name="Normal 11 4 4 2 2 6" xfId="5097"/>
    <cellStyle name="Normal 11 4 4 2 2 6 2" xfId="13284"/>
    <cellStyle name="Normal 11 4 4 2 2 7" xfId="9191"/>
    <cellStyle name="Normal 11 4 4 2 3" xfId="646"/>
    <cellStyle name="Normal 11 4 4 2 3 2" xfId="3756"/>
    <cellStyle name="Normal 11 4 4 2 3 2 2" xfId="7857"/>
    <cellStyle name="Normal 11 4 4 2 3 2 2 2" xfId="16041"/>
    <cellStyle name="Normal 11 4 4 2 3 2 3" xfId="11948"/>
    <cellStyle name="Normal 11 4 4 2 3 3" xfId="5810"/>
    <cellStyle name="Normal 11 4 4 2 3 3 2" xfId="13996"/>
    <cellStyle name="Normal 11 4 4 2 3 4" xfId="9903"/>
    <cellStyle name="Normal 11 4 4 2 4" xfId="647"/>
    <cellStyle name="Normal 11 4 4 2 4 2" xfId="3757"/>
    <cellStyle name="Normal 11 4 4 2 4 2 2" xfId="7858"/>
    <cellStyle name="Normal 11 4 4 2 4 2 2 2" xfId="16042"/>
    <cellStyle name="Normal 11 4 4 2 4 2 3" xfId="11949"/>
    <cellStyle name="Normal 11 4 4 2 4 3" xfId="5811"/>
    <cellStyle name="Normal 11 4 4 2 4 3 2" xfId="13997"/>
    <cellStyle name="Normal 11 4 4 2 4 4" xfId="9904"/>
    <cellStyle name="Normal 11 4 4 2 5" xfId="2652"/>
    <cellStyle name="Normal 11 4 4 2 5 2" xfId="3752"/>
    <cellStyle name="Normal 11 4 4 2 5 2 2" xfId="7853"/>
    <cellStyle name="Normal 11 4 4 2 5 2 2 2" xfId="16037"/>
    <cellStyle name="Normal 11 4 4 2 5 2 3" xfId="11944"/>
    <cellStyle name="Normal 11 4 4 2 5 3" xfId="5806"/>
    <cellStyle name="Normal 11 4 4 2 5 3 2" xfId="13992"/>
    <cellStyle name="Normal 11 4 4 2 5 4" xfId="9899"/>
    <cellStyle name="Normal 11 4 4 2 6" xfId="3043"/>
    <cellStyle name="Normal 11 4 4 2 6 2" xfId="7144"/>
    <cellStyle name="Normal 11 4 4 2 6 2 2" xfId="15328"/>
    <cellStyle name="Normal 11 4 4 2 6 3" xfId="11235"/>
    <cellStyle name="Normal 11 4 4 2 7" xfId="5096"/>
    <cellStyle name="Normal 11 4 4 2 7 2" xfId="13283"/>
    <cellStyle name="Normal 11 4 4 2 8" xfId="9190"/>
    <cellStyle name="Normal 11 4 4 20" xfId="9189"/>
    <cellStyle name="Normal 11 4 4 3" xfId="648"/>
    <cellStyle name="Normal 11 4 4 3 2" xfId="649"/>
    <cellStyle name="Normal 11 4 4 3 2 2" xfId="3759"/>
    <cellStyle name="Normal 11 4 4 3 2 2 2" xfId="7860"/>
    <cellStyle name="Normal 11 4 4 3 2 2 2 2" xfId="16044"/>
    <cellStyle name="Normal 11 4 4 3 2 2 3" xfId="11951"/>
    <cellStyle name="Normal 11 4 4 3 2 3" xfId="5813"/>
    <cellStyle name="Normal 11 4 4 3 2 3 2" xfId="13999"/>
    <cellStyle name="Normal 11 4 4 3 2 4" xfId="9906"/>
    <cellStyle name="Normal 11 4 4 3 3" xfId="650"/>
    <cellStyle name="Normal 11 4 4 3 3 2" xfId="3760"/>
    <cellStyle name="Normal 11 4 4 3 3 2 2" xfId="7861"/>
    <cellStyle name="Normal 11 4 4 3 3 2 2 2" xfId="16045"/>
    <cellStyle name="Normal 11 4 4 3 3 2 3" xfId="11952"/>
    <cellStyle name="Normal 11 4 4 3 3 3" xfId="5814"/>
    <cellStyle name="Normal 11 4 4 3 3 3 2" xfId="14000"/>
    <cellStyle name="Normal 11 4 4 3 3 4" xfId="9907"/>
    <cellStyle name="Normal 11 4 4 3 4" xfId="2654"/>
    <cellStyle name="Normal 11 4 4 3 4 2" xfId="3758"/>
    <cellStyle name="Normal 11 4 4 3 4 2 2" xfId="7859"/>
    <cellStyle name="Normal 11 4 4 3 4 2 2 2" xfId="16043"/>
    <cellStyle name="Normal 11 4 4 3 4 2 3" xfId="11950"/>
    <cellStyle name="Normal 11 4 4 3 4 3" xfId="5812"/>
    <cellStyle name="Normal 11 4 4 3 4 3 2" xfId="13998"/>
    <cellStyle name="Normal 11 4 4 3 4 4" xfId="9905"/>
    <cellStyle name="Normal 11 4 4 3 5" xfId="3045"/>
    <cellStyle name="Normal 11 4 4 3 5 2" xfId="7146"/>
    <cellStyle name="Normal 11 4 4 3 5 2 2" xfId="15330"/>
    <cellStyle name="Normal 11 4 4 3 5 3" xfId="11237"/>
    <cellStyle name="Normal 11 4 4 3 6" xfId="5098"/>
    <cellStyle name="Normal 11 4 4 3 6 2" xfId="13285"/>
    <cellStyle name="Normal 11 4 4 3 7" xfId="9192"/>
    <cellStyle name="Normal 11 4 4 4" xfId="651"/>
    <cellStyle name="Normal 11 4 4 4 2" xfId="652"/>
    <cellStyle name="Normal 11 4 4 4 2 2" xfId="3762"/>
    <cellStyle name="Normal 11 4 4 4 2 2 2" xfId="7863"/>
    <cellStyle name="Normal 11 4 4 4 2 2 2 2" xfId="16047"/>
    <cellStyle name="Normal 11 4 4 4 2 2 3" xfId="11954"/>
    <cellStyle name="Normal 11 4 4 4 2 3" xfId="5816"/>
    <cellStyle name="Normal 11 4 4 4 2 3 2" xfId="14002"/>
    <cellStyle name="Normal 11 4 4 4 2 4" xfId="9909"/>
    <cellStyle name="Normal 11 4 4 4 3" xfId="653"/>
    <cellStyle name="Normal 11 4 4 4 3 2" xfId="3763"/>
    <cellStyle name="Normal 11 4 4 4 3 2 2" xfId="7864"/>
    <cellStyle name="Normal 11 4 4 4 3 2 2 2" xfId="16048"/>
    <cellStyle name="Normal 11 4 4 4 3 2 3" xfId="11955"/>
    <cellStyle name="Normal 11 4 4 4 3 3" xfId="5817"/>
    <cellStyle name="Normal 11 4 4 4 3 3 2" xfId="14003"/>
    <cellStyle name="Normal 11 4 4 4 3 4" xfId="9910"/>
    <cellStyle name="Normal 11 4 4 4 4" xfId="2655"/>
    <cellStyle name="Normal 11 4 4 4 4 2" xfId="3761"/>
    <cellStyle name="Normal 11 4 4 4 4 2 2" xfId="7862"/>
    <cellStyle name="Normal 11 4 4 4 4 2 2 2" xfId="16046"/>
    <cellStyle name="Normal 11 4 4 4 4 2 3" xfId="11953"/>
    <cellStyle name="Normal 11 4 4 4 4 3" xfId="5815"/>
    <cellStyle name="Normal 11 4 4 4 4 3 2" xfId="14001"/>
    <cellStyle name="Normal 11 4 4 4 4 4" xfId="9908"/>
    <cellStyle name="Normal 11 4 4 4 5" xfId="3046"/>
    <cellStyle name="Normal 11 4 4 4 5 2" xfId="7147"/>
    <cellStyle name="Normal 11 4 4 4 5 2 2" xfId="15331"/>
    <cellStyle name="Normal 11 4 4 4 5 3" xfId="11238"/>
    <cellStyle name="Normal 11 4 4 4 6" xfId="5099"/>
    <cellStyle name="Normal 11 4 4 4 6 2" xfId="13286"/>
    <cellStyle name="Normal 11 4 4 4 7" xfId="9193"/>
    <cellStyle name="Normal 11 4 4 5" xfId="654"/>
    <cellStyle name="Normal 11 4 4 5 2" xfId="655"/>
    <cellStyle name="Normal 11 4 4 5 2 2" xfId="3765"/>
    <cellStyle name="Normal 11 4 4 5 2 2 2" xfId="7866"/>
    <cellStyle name="Normal 11 4 4 5 2 2 2 2" xfId="16050"/>
    <cellStyle name="Normal 11 4 4 5 2 2 3" xfId="11957"/>
    <cellStyle name="Normal 11 4 4 5 2 3" xfId="5819"/>
    <cellStyle name="Normal 11 4 4 5 2 3 2" xfId="14005"/>
    <cellStyle name="Normal 11 4 4 5 2 4" xfId="9912"/>
    <cellStyle name="Normal 11 4 4 5 3" xfId="656"/>
    <cellStyle name="Normal 11 4 4 5 3 2" xfId="3766"/>
    <cellStyle name="Normal 11 4 4 5 3 2 2" xfId="7867"/>
    <cellStyle name="Normal 11 4 4 5 3 2 2 2" xfId="16051"/>
    <cellStyle name="Normal 11 4 4 5 3 2 3" xfId="11958"/>
    <cellStyle name="Normal 11 4 4 5 3 3" xfId="5820"/>
    <cellStyle name="Normal 11 4 4 5 3 3 2" xfId="14006"/>
    <cellStyle name="Normal 11 4 4 5 3 4" xfId="9913"/>
    <cellStyle name="Normal 11 4 4 5 4" xfId="2656"/>
    <cellStyle name="Normal 11 4 4 5 4 2" xfId="3764"/>
    <cellStyle name="Normal 11 4 4 5 4 2 2" xfId="7865"/>
    <cellStyle name="Normal 11 4 4 5 4 2 2 2" xfId="16049"/>
    <cellStyle name="Normal 11 4 4 5 4 2 3" xfId="11956"/>
    <cellStyle name="Normal 11 4 4 5 4 3" xfId="5818"/>
    <cellStyle name="Normal 11 4 4 5 4 3 2" xfId="14004"/>
    <cellStyle name="Normal 11 4 4 5 4 4" xfId="9911"/>
    <cellStyle name="Normal 11 4 4 5 5" xfId="3047"/>
    <cellStyle name="Normal 11 4 4 5 5 2" xfId="7148"/>
    <cellStyle name="Normal 11 4 4 5 5 2 2" xfId="15332"/>
    <cellStyle name="Normal 11 4 4 5 5 3" xfId="11239"/>
    <cellStyle name="Normal 11 4 4 5 6" xfId="5100"/>
    <cellStyle name="Normal 11 4 4 5 6 2" xfId="13287"/>
    <cellStyle name="Normal 11 4 4 5 7" xfId="9194"/>
    <cellStyle name="Normal 11 4 4 6" xfId="657"/>
    <cellStyle name="Normal 11 4 4 6 2" xfId="3767"/>
    <cellStyle name="Normal 11 4 4 6 2 2" xfId="7868"/>
    <cellStyle name="Normal 11 4 4 6 2 2 2" xfId="16052"/>
    <cellStyle name="Normal 11 4 4 6 2 3" xfId="11959"/>
    <cellStyle name="Normal 11 4 4 6 3" xfId="5821"/>
    <cellStyle name="Normal 11 4 4 6 3 2" xfId="14007"/>
    <cellStyle name="Normal 11 4 4 6 4" xfId="9914"/>
    <cellStyle name="Normal 11 4 4 7" xfId="658"/>
    <cellStyle name="Normal 11 4 4 7 2" xfId="3768"/>
    <cellStyle name="Normal 11 4 4 7 2 2" xfId="7869"/>
    <cellStyle name="Normal 11 4 4 7 2 2 2" xfId="16053"/>
    <cellStyle name="Normal 11 4 4 7 2 3" xfId="11960"/>
    <cellStyle name="Normal 11 4 4 7 3" xfId="5822"/>
    <cellStyle name="Normal 11 4 4 7 3 2" xfId="14008"/>
    <cellStyle name="Normal 11 4 4 7 4" xfId="9915"/>
    <cellStyle name="Normal 11 4 4 8" xfId="1708"/>
    <cellStyle name="Normal 11 4 4 8 2" xfId="4610"/>
    <cellStyle name="Normal 11 4 4 8 2 2" xfId="8711"/>
    <cellStyle name="Normal 11 4 4 8 2 2 2" xfId="16895"/>
    <cellStyle name="Normal 11 4 4 8 2 3" xfId="12802"/>
    <cellStyle name="Normal 11 4 4 8 3" xfId="6664"/>
    <cellStyle name="Normal 11 4 4 8 3 2" xfId="14850"/>
    <cellStyle name="Normal 11 4 4 8 4" xfId="10757"/>
    <cellStyle name="Normal 11 4 4 9" xfId="1709"/>
    <cellStyle name="Normal 11 4 4 9 2" xfId="4611"/>
    <cellStyle name="Normal 11 4 4 9 2 2" xfId="8712"/>
    <cellStyle name="Normal 11 4 4 9 2 2 2" xfId="16896"/>
    <cellStyle name="Normal 11 4 4 9 2 3" xfId="12803"/>
    <cellStyle name="Normal 11 4 4 9 3" xfId="6665"/>
    <cellStyle name="Normal 11 4 4 9 3 2" xfId="14851"/>
    <cellStyle name="Normal 11 4 4 9 4" xfId="10758"/>
    <cellStyle name="Normal 11 4 5" xfId="659"/>
    <cellStyle name="Normal 11 4 5 2" xfId="660"/>
    <cellStyle name="Normal 11 4 5 2 2" xfId="661"/>
    <cellStyle name="Normal 11 4 5 2 2 2" xfId="3771"/>
    <cellStyle name="Normal 11 4 5 2 2 2 2" xfId="7872"/>
    <cellStyle name="Normal 11 4 5 2 2 2 2 2" xfId="16056"/>
    <cellStyle name="Normal 11 4 5 2 2 2 3" xfId="11963"/>
    <cellStyle name="Normal 11 4 5 2 2 3" xfId="5825"/>
    <cellStyle name="Normal 11 4 5 2 2 3 2" xfId="14011"/>
    <cellStyle name="Normal 11 4 5 2 2 4" xfId="9918"/>
    <cellStyle name="Normal 11 4 5 2 3" xfId="662"/>
    <cellStyle name="Normal 11 4 5 2 3 2" xfId="3772"/>
    <cellStyle name="Normal 11 4 5 2 3 2 2" xfId="7873"/>
    <cellStyle name="Normal 11 4 5 2 3 2 2 2" xfId="16057"/>
    <cellStyle name="Normal 11 4 5 2 3 2 3" xfId="11964"/>
    <cellStyle name="Normal 11 4 5 2 3 3" xfId="5826"/>
    <cellStyle name="Normal 11 4 5 2 3 3 2" xfId="14012"/>
    <cellStyle name="Normal 11 4 5 2 3 4" xfId="9919"/>
    <cellStyle name="Normal 11 4 5 2 4" xfId="2658"/>
    <cellStyle name="Normal 11 4 5 2 4 2" xfId="3770"/>
    <cellStyle name="Normal 11 4 5 2 4 2 2" xfId="7871"/>
    <cellStyle name="Normal 11 4 5 2 4 2 2 2" xfId="16055"/>
    <cellStyle name="Normal 11 4 5 2 4 2 3" xfId="11962"/>
    <cellStyle name="Normal 11 4 5 2 4 3" xfId="5824"/>
    <cellStyle name="Normal 11 4 5 2 4 3 2" xfId="14010"/>
    <cellStyle name="Normal 11 4 5 2 4 4" xfId="9917"/>
    <cellStyle name="Normal 11 4 5 2 5" xfId="3049"/>
    <cellStyle name="Normal 11 4 5 2 5 2" xfId="7150"/>
    <cellStyle name="Normal 11 4 5 2 5 2 2" xfId="15334"/>
    <cellStyle name="Normal 11 4 5 2 5 3" xfId="11241"/>
    <cellStyle name="Normal 11 4 5 2 6" xfId="5102"/>
    <cellStyle name="Normal 11 4 5 2 6 2" xfId="13289"/>
    <cellStyle name="Normal 11 4 5 2 7" xfId="9196"/>
    <cellStyle name="Normal 11 4 5 3" xfId="663"/>
    <cellStyle name="Normal 11 4 5 3 2" xfId="3773"/>
    <cellStyle name="Normal 11 4 5 3 2 2" xfId="7874"/>
    <cellStyle name="Normal 11 4 5 3 2 2 2" xfId="16058"/>
    <cellStyle name="Normal 11 4 5 3 2 3" xfId="11965"/>
    <cellStyle name="Normal 11 4 5 3 3" xfId="5827"/>
    <cellStyle name="Normal 11 4 5 3 3 2" xfId="14013"/>
    <cellStyle name="Normal 11 4 5 3 4" xfId="9920"/>
    <cellStyle name="Normal 11 4 5 4" xfId="664"/>
    <cellStyle name="Normal 11 4 5 4 2" xfId="3774"/>
    <cellStyle name="Normal 11 4 5 4 2 2" xfId="7875"/>
    <cellStyle name="Normal 11 4 5 4 2 2 2" xfId="16059"/>
    <cellStyle name="Normal 11 4 5 4 2 3" xfId="11966"/>
    <cellStyle name="Normal 11 4 5 4 3" xfId="5828"/>
    <cellStyle name="Normal 11 4 5 4 3 2" xfId="14014"/>
    <cellStyle name="Normal 11 4 5 4 4" xfId="9921"/>
    <cellStyle name="Normal 11 4 5 5" xfId="2657"/>
    <cellStyle name="Normal 11 4 5 5 2" xfId="3769"/>
    <cellStyle name="Normal 11 4 5 5 2 2" xfId="7870"/>
    <cellStyle name="Normal 11 4 5 5 2 2 2" xfId="16054"/>
    <cellStyle name="Normal 11 4 5 5 2 3" xfId="11961"/>
    <cellStyle name="Normal 11 4 5 5 3" xfId="5823"/>
    <cellStyle name="Normal 11 4 5 5 3 2" xfId="14009"/>
    <cellStyle name="Normal 11 4 5 5 4" xfId="9916"/>
    <cellStyle name="Normal 11 4 5 6" xfId="3048"/>
    <cellStyle name="Normal 11 4 5 6 2" xfId="7149"/>
    <cellStyle name="Normal 11 4 5 6 2 2" xfId="15333"/>
    <cellStyle name="Normal 11 4 5 6 3" xfId="11240"/>
    <cellStyle name="Normal 11 4 5 7" xfId="5101"/>
    <cellStyle name="Normal 11 4 5 7 2" xfId="13288"/>
    <cellStyle name="Normal 11 4 5 8" xfId="9195"/>
    <cellStyle name="Normal 11 4 6" xfId="665"/>
    <cellStyle name="Normal 11 4 6 2" xfId="666"/>
    <cellStyle name="Normal 11 4 6 2 2" xfId="3776"/>
    <cellStyle name="Normal 11 4 6 2 2 2" xfId="7877"/>
    <cellStyle name="Normal 11 4 6 2 2 2 2" xfId="16061"/>
    <cellStyle name="Normal 11 4 6 2 2 3" xfId="11968"/>
    <cellStyle name="Normal 11 4 6 2 3" xfId="5830"/>
    <cellStyle name="Normal 11 4 6 2 3 2" xfId="14016"/>
    <cellStyle name="Normal 11 4 6 2 4" xfId="9923"/>
    <cellStyle name="Normal 11 4 6 3" xfId="667"/>
    <cellStyle name="Normal 11 4 6 3 2" xfId="3777"/>
    <cellStyle name="Normal 11 4 6 3 2 2" xfId="7878"/>
    <cellStyle name="Normal 11 4 6 3 2 2 2" xfId="16062"/>
    <cellStyle name="Normal 11 4 6 3 2 3" xfId="11969"/>
    <cellStyle name="Normal 11 4 6 3 3" xfId="5831"/>
    <cellStyle name="Normal 11 4 6 3 3 2" xfId="14017"/>
    <cellStyle name="Normal 11 4 6 3 4" xfId="9924"/>
    <cellStyle name="Normal 11 4 6 4" xfId="2659"/>
    <cellStyle name="Normal 11 4 6 4 2" xfId="3775"/>
    <cellStyle name="Normal 11 4 6 4 2 2" xfId="7876"/>
    <cellStyle name="Normal 11 4 6 4 2 2 2" xfId="16060"/>
    <cellStyle name="Normal 11 4 6 4 2 3" xfId="11967"/>
    <cellStyle name="Normal 11 4 6 4 3" xfId="5829"/>
    <cellStyle name="Normal 11 4 6 4 3 2" xfId="14015"/>
    <cellStyle name="Normal 11 4 6 4 4" xfId="9922"/>
    <cellStyle name="Normal 11 4 6 5" xfId="3050"/>
    <cellStyle name="Normal 11 4 6 5 2" xfId="7151"/>
    <cellStyle name="Normal 11 4 6 5 2 2" xfId="15335"/>
    <cellStyle name="Normal 11 4 6 5 3" xfId="11242"/>
    <cellStyle name="Normal 11 4 6 6" xfId="5103"/>
    <cellStyle name="Normal 11 4 6 6 2" xfId="13290"/>
    <cellStyle name="Normal 11 4 6 7" xfId="9197"/>
    <cellStyle name="Normal 11 4 7" xfId="668"/>
    <cellStyle name="Normal 11 4 7 2" xfId="669"/>
    <cellStyle name="Normal 11 4 7 2 2" xfId="3779"/>
    <cellStyle name="Normal 11 4 7 2 2 2" xfId="7880"/>
    <cellStyle name="Normal 11 4 7 2 2 2 2" xfId="16064"/>
    <cellStyle name="Normal 11 4 7 2 2 3" xfId="11971"/>
    <cellStyle name="Normal 11 4 7 2 3" xfId="5833"/>
    <cellStyle name="Normal 11 4 7 2 3 2" xfId="14019"/>
    <cellStyle name="Normal 11 4 7 2 4" xfId="9926"/>
    <cellStyle name="Normal 11 4 7 3" xfId="670"/>
    <cellStyle name="Normal 11 4 7 3 2" xfId="3780"/>
    <cellStyle name="Normal 11 4 7 3 2 2" xfId="7881"/>
    <cellStyle name="Normal 11 4 7 3 2 2 2" xfId="16065"/>
    <cellStyle name="Normal 11 4 7 3 2 3" xfId="11972"/>
    <cellStyle name="Normal 11 4 7 3 3" xfId="5834"/>
    <cellStyle name="Normal 11 4 7 3 3 2" xfId="14020"/>
    <cellStyle name="Normal 11 4 7 3 4" xfId="9927"/>
    <cellStyle name="Normal 11 4 7 4" xfId="2660"/>
    <cellStyle name="Normal 11 4 7 4 2" xfId="3778"/>
    <cellStyle name="Normal 11 4 7 4 2 2" xfId="7879"/>
    <cellStyle name="Normal 11 4 7 4 2 2 2" xfId="16063"/>
    <cellStyle name="Normal 11 4 7 4 2 3" xfId="11970"/>
    <cellStyle name="Normal 11 4 7 4 3" xfId="5832"/>
    <cellStyle name="Normal 11 4 7 4 3 2" xfId="14018"/>
    <cellStyle name="Normal 11 4 7 4 4" xfId="9925"/>
    <cellStyle name="Normal 11 4 7 5" xfId="3051"/>
    <cellStyle name="Normal 11 4 7 5 2" xfId="7152"/>
    <cellStyle name="Normal 11 4 7 5 2 2" xfId="15336"/>
    <cellStyle name="Normal 11 4 7 5 3" xfId="11243"/>
    <cellStyle name="Normal 11 4 7 6" xfId="5104"/>
    <cellStyle name="Normal 11 4 7 6 2" xfId="13291"/>
    <cellStyle name="Normal 11 4 7 7" xfId="9198"/>
    <cellStyle name="Normal 11 4 8" xfId="671"/>
    <cellStyle name="Normal 11 4 8 2" xfId="672"/>
    <cellStyle name="Normal 11 4 8 2 2" xfId="3782"/>
    <cellStyle name="Normal 11 4 8 2 2 2" xfId="7883"/>
    <cellStyle name="Normal 11 4 8 2 2 2 2" xfId="16067"/>
    <cellStyle name="Normal 11 4 8 2 2 3" xfId="11974"/>
    <cellStyle name="Normal 11 4 8 2 3" xfId="5836"/>
    <cellStyle name="Normal 11 4 8 2 3 2" xfId="14022"/>
    <cellStyle name="Normal 11 4 8 2 4" xfId="9929"/>
    <cellStyle name="Normal 11 4 8 3" xfId="673"/>
    <cellStyle name="Normal 11 4 8 3 2" xfId="3783"/>
    <cellStyle name="Normal 11 4 8 3 2 2" xfId="7884"/>
    <cellStyle name="Normal 11 4 8 3 2 2 2" xfId="16068"/>
    <cellStyle name="Normal 11 4 8 3 2 3" xfId="11975"/>
    <cellStyle name="Normal 11 4 8 3 3" xfId="5837"/>
    <cellStyle name="Normal 11 4 8 3 3 2" xfId="14023"/>
    <cellStyle name="Normal 11 4 8 3 4" xfId="9930"/>
    <cellStyle name="Normal 11 4 8 4" xfId="2661"/>
    <cellStyle name="Normal 11 4 8 4 2" xfId="3781"/>
    <cellStyle name="Normal 11 4 8 4 2 2" xfId="7882"/>
    <cellStyle name="Normal 11 4 8 4 2 2 2" xfId="16066"/>
    <cellStyle name="Normal 11 4 8 4 2 3" xfId="11973"/>
    <cellStyle name="Normal 11 4 8 4 3" xfId="5835"/>
    <cellStyle name="Normal 11 4 8 4 3 2" xfId="14021"/>
    <cellStyle name="Normal 11 4 8 4 4" xfId="9928"/>
    <cellStyle name="Normal 11 4 8 5" xfId="3052"/>
    <cellStyle name="Normal 11 4 8 5 2" xfId="7153"/>
    <cellStyle name="Normal 11 4 8 5 2 2" xfId="15337"/>
    <cellStyle name="Normal 11 4 8 5 3" xfId="11244"/>
    <cellStyle name="Normal 11 4 8 6" xfId="5105"/>
    <cellStyle name="Normal 11 4 8 6 2" xfId="13292"/>
    <cellStyle name="Normal 11 4 8 7" xfId="9199"/>
    <cellStyle name="Normal 11 4 9" xfId="674"/>
    <cellStyle name="Normal 11 4 9 2" xfId="3784"/>
    <cellStyle name="Normal 11 4 9 2 2" xfId="7885"/>
    <cellStyle name="Normal 11 4 9 2 2 2" xfId="16069"/>
    <cellStyle name="Normal 11 4 9 2 3" xfId="11976"/>
    <cellStyle name="Normal 11 4 9 3" xfId="5838"/>
    <cellStyle name="Normal 11 4 9 3 2" xfId="14024"/>
    <cellStyle name="Normal 11 4 9 4" xfId="9931"/>
    <cellStyle name="Normal 11 5" xfId="675"/>
    <cellStyle name="Normal 11 5 10" xfId="676"/>
    <cellStyle name="Normal 11 5 10 2" xfId="3786"/>
    <cellStyle name="Normal 11 5 10 2 2" xfId="7887"/>
    <cellStyle name="Normal 11 5 10 2 2 2" xfId="16071"/>
    <cellStyle name="Normal 11 5 10 2 3" xfId="11978"/>
    <cellStyle name="Normal 11 5 10 3" xfId="5840"/>
    <cellStyle name="Normal 11 5 10 3 2" xfId="14026"/>
    <cellStyle name="Normal 11 5 10 4" xfId="9933"/>
    <cellStyle name="Normal 11 5 11" xfId="1710"/>
    <cellStyle name="Normal 11 5 11 2" xfId="4612"/>
    <cellStyle name="Normal 11 5 11 2 2" xfId="8713"/>
    <cellStyle name="Normal 11 5 11 2 2 2" xfId="16897"/>
    <cellStyle name="Normal 11 5 11 2 3" xfId="12804"/>
    <cellStyle name="Normal 11 5 11 3" xfId="6666"/>
    <cellStyle name="Normal 11 5 11 3 2" xfId="14852"/>
    <cellStyle name="Normal 11 5 11 4" xfId="10759"/>
    <cellStyle name="Normal 11 5 12" xfId="1711"/>
    <cellStyle name="Normal 11 5 12 2" xfId="4613"/>
    <cellStyle name="Normal 11 5 12 2 2" xfId="8714"/>
    <cellStyle name="Normal 11 5 12 2 2 2" xfId="16898"/>
    <cellStyle name="Normal 11 5 12 2 3" xfId="12805"/>
    <cellStyle name="Normal 11 5 12 3" xfId="6667"/>
    <cellStyle name="Normal 11 5 12 3 2" xfId="14853"/>
    <cellStyle name="Normal 11 5 12 4" xfId="10760"/>
    <cellStyle name="Normal 11 5 13" xfId="1712"/>
    <cellStyle name="Normal 11 5 13 2" xfId="4614"/>
    <cellStyle name="Normal 11 5 13 2 2" xfId="8715"/>
    <cellStyle name="Normal 11 5 13 2 2 2" xfId="16899"/>
    <cellStyle name="Normal 11 5 13 2 3" xfId="12806"/>
    <cellStyle name="Normal 11 5 13 3" xfId="6668"/>
    <cellStyle name="Normal 11 5 13 3 2" xfId="14854"/>
    <cellStyle name="Normal 11 5 13 4" xfId="10761"/>
    <cellStyle name="Normal 11 5 14" xfId="1713"/>
    <cellStyle name="Normal 11 5 14 2" xfId="4615"/>
    <cellStyle name="Normal 11 5 14 2 2" xfId="8716"/>
    <cellStyle name="Normal 11 5 14 2 2 2" xfId="16900"/>
    <cellStyle name="Normal 11 5 14 2 3" xfId="12807"/>
    <cellStyle name="Normal 11 5 14 3" xfId="6669"/>
    <cellStyle name="Normal 11 5 14 3 2" xfId="14855"/>
    <cellStyle name="Normal 11 5 14 4" xfId="10762"/>
    <cellStyle name="Normal 11 5 15" xfId="1714"/>
    <cellStyle name="Normal 11 5 15 2" xfId="4616"/>
    <cellStyle name="Normal 11 5 15 2 2" xfId="8717"/>
    <cellStyle name="Normal 11 5 15 2 2 2" xfId="16901"/>
    <cellStyle name="Normal 11 5 15 2 3" xfId="12808"/>
    <cellStyle name="Normal 11 5 15 3" xfId="6670"/>
    <cellStyle name="Normal 11 5 15 3 2" xfId="14856"/>
    <cellStyle name="Normal 11 5 15 4" xfId="10763"/>
    <cellStyle name="Normal 11 5 16" xfId="1715"/>
    <cellStyle name="Normal 11 5 16 2" xfId="4617"/>
    <cellStyle name="Normal 11 5 16 2 2" xfId="8718"/>
    <cellStyle name="Normal 11 5 16 2 2 2" xfId="16902"/>
    <cellStyle name="Normal 11 5 16 2 3" xfId="12809"/>
    <cellStyle name="Normal 11 5 16 3" xfId="6671"/>
    <cellStyle name="Normal 11 5 16 3 2" xfId="14857"/>
    <cellStyle name="Normal 11 5 16 4" xfId="10764"/>
    <cellStyle name="Normal 11 5 17" xfId="1716"/>
    <cellStyle name="Normal 11 5 17 2" xfId="4618"/>
    <cellStyle name="Normal 11 5 17 2 2" xfId="8719"/>
    <cellStyle name="Normal 11 5 17 2 2 2" xfId="16903"/>
    <cellStyle name="Normal 11 5 17 2 3" xfId="12810"/>
    <cellStyle name="Normal 11 5 17 3" xfId="6672"/>
    <cellStyle name="Normal 11 5 17 3 2" xfId="14858"/>
    <cellStyle name="Normal 11 5 17 4" xfId="10765"/>
    <cellStyle name="Normal 11 5 18" xfId="1717"/>
    <cellStyle name="Normal 11 5 18 2" xfId="4619"/>
    <cellStyle name="Normal 11 5 18 2 2" xfId="8720"/>
    <cellStyle name="Normal 11 5 18 2 2 2" xfId="16904"/>
    <cellStyle name="Normal 11 5 18 2 3" xfId="12811"/>
    <cellStyle name="Normal 11 5 18 3" xfId="6673"/>
    <cellStyle name="Normal 11 5 18 3 2" xfId="14859"/>
    <cellStyle name="Normal 11 5 18 4" xfId="10766"/>
    <cellStyle name="Normal 11 5 19" xfId="1718"/>
    <cellStyle name="Normal 11 5 19 2" xfId="4620"/>
    <cellStyle name="Normal 11 5 19 2 2" xfId="8721"/>
    <cellStyle name="Normal 11 5 19 2 2 2" xfId="16905"/>
    <cellStyle name="Normal 11 5 19 2 3" xfId="12812"/>
    <cellStyle name="Normal 11 5 19 3" xfId="6674"/>
    <cellStyle name="Normal 11 5 19 3 2" xfId="14860"/>
    <cellStyle name="Normal 11 5 19 4" xfId="10767"/>
    <cellStyle name="Normal 11 5 2" xfId="677"/>
    <cellStyle name="Normal 11 5 2 10" xfId="1719"/>
    <cellStyle name="Normal 11 5 2 10 2" xfId="4621"/>
    <cellStyle name="Normal 11 5 2 10 2 2" xfId="8722"/>
    <cellStyle name="Normal 11 5 2 10 2 2 2" xfId="16906"/>
    <cellStyle name="Normal 11 5 2 10 2 3" xfId="12813"/>
    <cellStyle name="Normal 11 5 2 10 3" xfId="6675"/>
    <cellStyle name="Normal 11 5 2 10 3 2" xfId="14861"/>
    <cellStyle name="Normal 11 5 2 10 4" xfId="10768"/>
    <cellStyle name="Normal 11 5 2 11" xfId="1720"/>
    <cellStyle name="Normal 11 5 2 11 2" xfId="4622"/>
    <cellStyle name="Normal 11 5 2 11 2 2" xfId="8723"/>
    <cellStyle name="Normal 11 5 2 11 2 2 2" xfId="16907"/>
    <cellStyle name="Normal 11 5 2 11 2 3" xfId="12814"/>
    <cellStyle name="Normal 11 5 2 11 3" xfId="6676"/>
    <cellStyle name="Normal 11 5 2 11 3 2" xfId="14862"/>
    <cellStyle name="Normal 11 5 2 11 4" xfId="10769"/>
    <cellStyle name="Normal 11 5 2 12" xfId="1721"/>
    <cellStyle name="Normal 11 5 2 12 2" xfId="4623"/>
    <cellStyle name="Normal 11 5 2 12 2 2" xfId="8724"/>
    <cellStyle name="Normal 11 5 2 12 2 2 2" xfId="16908"/>
    <cellStyle name="Normal 11 5 2 12 2 3" xfId="12815"/>
    <cellStyle name="Normal 11 5 2 12 3" xfId="6677"/>
    <cellStyle name="Normal 11 5 2 12 3 2" xfId="14863"/>
    <cellStyle name="Normal 11 5 2 12 4" xfId="10770"/>
    <cellStyle name="Normal 11 5 2 13" xfId="1722"/>
    <cellStyle name="Normal 11 5 2 13 2" xfId="4624"/>
    <cellStyle name="Normal 11 5 2 13 2 2" xfId="8725"/>
    <cellStyle name="Normal 11 5 2 13 2 2 2" xfId="16909"/>
    <cellStyle name="Normal 11 5 2 13 2 3" xfId="12816"/>
    <cellStyle name="Normal 11 5 2 13 3" xfId="6678"/>
    <cellStyle name="Normal 11 5 2 13 3 2" xfId="14864"/>
    <cellStyle name="Normal 11 5 2 13 4" xfId="10771"/>
    <cellStyle name="Normal 11 5 2 14" xfId="1723"/>
    <cellStyle name="Normal 11 5 2 14 2" xfId="4625"/>
    <cellStyle name="Normal 11 5 2 14 2 2" xfId="8726"/>
    <cellStyle name="Normal 11 5 2 14 2 2 2" xfId="16910"/>
    <cellStyle name="Normal 11 5 2 14 2 3" xfId="12817"/>
    <cellStyle name="Normal 11 5 2 14 3" xfId="6679"/>
    <cellStyle name="Normal 11 5 2 14 3 2" xfId="14865"/>
    <cellStyle name="Normal 11 5 2 14 4" xfId="10772"/>
    <cellStyle name="Normal 11 5 2 15" xfId="1724"/>
    <cellStyle name="Normal 11 5 2 15 2" xfId="4626"/>
    <cellStyle name="Normal 11 5 2 15 2 2" xfId="8727"/>
    <cellStyle name="Normal 11 5 2 15 2 2 2" xfId="16911"/>
    <cellStyle name="Normal 11 5 2 15 2 3" xfId="12818"/>
    <cellStyle name="Normal 11 5 2 15 3" xfId="6680"/>
    <cellStyle name="Normal 11 5 2 15 3 2" xfId="14866"/>
    <cellStyle name="Normal 11 5 2 15 4" xfId="10773"/>
    <cellStyle name="Normal 11 5 2 16" xfId="1725"/>
    <cellStyle name="Normal 11 5 2 16 2" xfId="4627"/>
    <cellStyle name="Normal 11 5 2 16 2 2" xfId="8728"/>
    <cellStyle name="Normal 11 5 2 16 2 2 2" xfId="16912"/>
    <cellStyle name="Normal 11 5 2 16 2 3" xfId="12819"/>
    <cellStyle name="Normal 11 5 2 16 3" xfId="6681"/>
    <cellStyle name="Normal 11 5 2 16 3 2" xfId="14867"/>
    <cellStyle name="Normal 11 5 2 16 4" xfId="10774"/>
    <cellStyle name="Normal 11 5 2 17" xfId="2663"/>
    <cellStyle name="Normal 11 5 2 17 2" xfId="3787"/>
    <cellStyle name="Normal 11 5 2 17 2 2" xfId="7888"/>
    <cellStyle name="Normal 11 5 2 17 2 2 2" xfId="16072"/>
    <cellStyle name="Normal 11 5 2 17 2 3" xfId="11979"/>
    <cellStyle name="Normal 11 5 2 17 3" xfId="5841"/>
    <cellStyle name="Normal 11 5 2 17 3 2" xfId="14027"/>
    <cellStyle name="Normal 11 5 2 17 4" xfId="9934"/>
    <cellStyle name="Normal 11 5 2 18" xfId="3054"/>
    <cellStyle name="Normal 11 5 2 18 2" xfId="7155"/>
    <cellStyle name="Normal 11 5 2 18 2 2" xfId="15339"/>
    <cellStyle name="Normal 11 5 2 18 3" xfId="11246"/>
    <cellStyle name="Normal 11 5 2 19" xfId="5107"/>
    <cellStyle name="Normal 11 5 2 19 2" xfId="13294"/>
    <cellStyle name="Normal 11 5 2 2" xfId="678"/>
    <cellStyle name="Normal 11 5 2 2 2" xfId="679"/>
    <cellStyle name="Normal 11 5 2 2 2 2" xfId="680"/>
    <cellStyle name="Normal 11 5 2 2 2 2 2" xfId="3790"/>
    <cellStyle name="Normal 11 5 2 2 2 2 2 2" xfId="7891"/>
    <cellStyle name="Normal 11 5 2 2 2 2 2 2 2" xfId="16075"/>
    <cellStyle name="Normal 11 5 2 2 2 2 2 3" xfId="11982"/>
    <cellStyle name="Normal 11 5 2 2 2 2 3" xfId="5844"/>
    <cellStyle name="Normal 11 5 2 2 2 2 3 2" xfId="14030"/>
    <cellStyle name="Normal 11 5 2 2 2 2 4" xfId="9937"/>
    <cellStyle name="Normal 11 5 2 2 2 3" xfId="681"/>
    <cellStyle name="Normal 11 5 2 2 2 3 2" xfId="3791"/>
    <cellStyle name="Normal 11 5 2 2 2 3 2 2" xfId="7892"/>
    <cellStyle name="Normal 11 5 2 2 2 3 2 2 2" xfId="16076"/>
    <cellStyle name="Normal 11 5 2 2 2 3 2 3" xfId="11983"/>
    <cellStyle name="Normal 11 5 2 2 2 3 3" xfId="5845"/>
    <cellStyle name="Normal 11 5 2 2 2 3 3 2" xfId="14031"/>
    <cellStyle name="Normal 11 5 2 2 2 3 4" xfId="9938"/>
    <cellStyle name="Normal 11 5 2 2 2 4" xfId="2665"/>
    <cellStyle name="Normal 11 5 2 2 2 4 2" xfId="3789"/>
    <cellStyle name="Normal 11 5 2 2 2 4 2 2" xfId="7890"/>
    <cellStyle name="Normal 11 5 2 2 2 4 2 2 2" xfId="16074"/>
    <cellStyle name="Normal 11 5 2 2 2 4 2 3" xfId="11981"/>
    <cellStyle name="Normal 11 5 2 2 2 4 3" xfId="5843"/>
    <cellStyle name="Normal 11 5 2 2 2 4 3 2" xfId="14029"/>
    <cellStyle name="Normal 11 5 2 2 2 4 4" xfId="9936"/>
    <cellStyle name="Normal 11 5 2 2 2 5" xfId="3056"/>
    <cellStyle name="Normal 11 5 2 2 2 5 2" xfId="7157"/>
    <cellStyle name="Normal 11 5 2 2 2 5 2 2" xfId="15341"/>
    <cellStyle name="Normal 11 5 2 2 2 5 3" xfId="11248"/>
    <cellStyle name="Normal 11 5 2 2 2 6" xfId="5109"/>
    <cellStyle name="Normal 11 5 2 2 2 6 2" xfId="13296"/>
    <cellStyle name="Normal 11 5 2 2 2 7" xfId="9203"/>
    <cellStyle name="Normal 11 5 2 2 3" xfId="682"/>
    <cellStyle name="Normal 11 5 2 2 3 2" xfId="3792"/>
    <cellStyle name="Normal 11 5 2 2 3 2 2" xfId="7893"/>
    <cellStyle name="Normal 11 5 2 2 3 2 2 2" xfId="16077"/>
    <cellStyle name="Normal 11 5 2 2 3 2 3" xfId="11984"/>
    <cellStyle name="Normal 11 5 2 2 3 3" xfId="5846"/>
    <cellStyle name="Normal 11 5 2 2 3 3 2" xfId="14032"/>
    <cellStyle name="Normal 11 5 2 2 3 4" xfId="9939"/>
    <cellStyle name="Normal 11 5 2 2 4" xfId="683"/>
    <cellStyle name="Normal 11 5 2 2 4 2" xfId="3793"/>
    <cellStyle name="Normal 11 5 2 2 4 2 2" xfId="7894"/>
    <cellStyle name="Normal 11 5 2 2 4 2 2 2" xfId="16078"/>
    <cellStyle name="Normal 11 5 2 2 4 2 3" xfId="11985"/>
    <cellStyle name="Normal 11 5 2 2 4 3" xfId="5847"/>
    <cellStyle name="Normal 11 5 2 2 4 3 2" xfId="14033"/>
    <cellStyle name="Normal 11 5 2 2 4 4" xfId="9940"/>
    <cellStyle name="Normal 11 5 2 2 5" xfId="2664"/>
    <cellStyle name="Normal 11 5 2 2 5 2" xfId="3788"/>
    <cellStyle name="Normal 11 5 2 2 5 2 2" xfId="7889"/>
    <cellStyle name="Normal 11 5 2 2 5 2 2 2" xfId="16073"/>
    <cellStyle name="Normal 11 5 2 2 5 2 3" xfId="11980"/>
    <cellStyle name="Normal 11 5 2 2 5 3" xfId="5842"/>
    <cellStyle name="Normal 11 5 2 2 5 3 2" xfId="14028"/>
    <cellStyle name="Normal 11 5 2 2 5 4" xfId="9935"/>
    <cellStyle name="Normal 11 5 2 2 6" xfId="3055"/>
    <cellStyle name="Normal 11 5 2 2 6 2" xfId="7156"/>
    <cellStyle name="Normal 11 5 2 2 6 2 2" xfId="15340"/>
    <cellStyle name="Normal 11 5 2 2 6 3" xfId="11247"/>
    <cellStyle name="Normal 11 5 2 2 7" xfId="5108"/>
    <cellStyle name="Normal 11 5 2 2 7 2" xfId="13295"/>
    <cellStyle name="Normal 11 5 2 2 8" xfId="9202"/>
    <cellStyle name="Normal 11 5 2 20" xfId="9201"/>
    <cellStyle name="Normal 11 5 2 3" xfId="684"/>
    <cellStyle name="Normal 11 5 2 3 2" xfId="685"/>
    <cellStyle name="Normal 11 5 2 3 2 2" xfId="3795"/>
    <cellStyle name="Normal 11 5 2 3 2 2 2" xfId="7896"/>
    <cellStyle name="Normal 11 5 2 3 2 2 2 2" xfId="16080"/>
    <cellStyle name="Normal 11 5 2 3 2 2 3" xfId="11987"/>
    <cellStyle name="Normal 11 5 2 3 2 3" xfId="5849"/>
    <cellStyle name="Normal 11 5 2 3 2 3 2" xfId="14035"/>
    <cellStyle name="Normal 11 5 2 3 2 4" xfId="9942"/>
    <cellStyle name="Normal 11 5 2 3 3" xfId="686"/>
    <cellStyle name="Normal 11 5 2 3 3 2" xfId="3796"/>
    <cellStyle name="Normal 11 5 2 3 3 2 2" xfId="7897"/>
    <cellStyle name="Normal 11 5 2 3 3 2 2 2" xfId="16081"/>
    <cellStyle name="Normal 11 5 2 3 3 2 3" xfId="11988"/>
    <cellStyle name="Normal 11 5 2 3 3 3" xfId="5850"/>
    <cellStyle name="Normal 11 5 2 3 3 3 2" xfId="14036"/>
    <cellStyle name="Normal 11 5 2 3 3 4" xfId="9943"/>
    <cellStyle name="Normal 11 5 2 3 4" xfId="2666"/>
    <cellStyle name="Normal 11 5 2 3 4 2" xfId="3794"/>
    <cellStyle name="Normal 11 5 2 3 4 2 2" xfId="7895"/>
    <cellStyle name="Normal 11 5 2 3 4 2 2 2" xfId="16079"/>
    <cellStyle name="Normal 11 5 2 3 4 2 3" xfId="11986"/>
    <cellStyle name="Normal 11 5 2 3 4 3" xfId="5848"/>
    <cellStyle name="Normal 11 5 2 3 4 3 2" xfId="14034"/>
    <cellStyle name="Normal 11 5 2 3 4 4" xfId="9941"/>
    <cellStyle name="Normal 11 5 2 3 5" xfId="3057"/>
    <cellStyle name="Normal 11 5 2 3 5 2" xfId="7158"/>
    <cellStyle name="Normal 11 5 2 3 5 2 2" xfId="15342"/>
    <cellStyle name="Normal 11 5 2 3 5 3" xfId="11249"/>
    <cellStyle name="Normal 11 5 2 3 6" xfId="5110"/>
    <cellStyle name="Normal 11 5 2 3 6 2" xfId="13297"/>
    <cellStyle name="Normal 11 5 2 3 7" xfId="9204"/>
    <cellStyle name="Normal 11 5 2 4" xfId="687"/>
    <cellStyle name="Normal 11 5 2 4 2" xfId="688"/>
    <cellStyle name="Normal 11 5 2 4 2 2" xfId="3798"/>
    <cellStyle name="Normal 11 5 2 4 2 2 2" xfId="7899"/>
    <cellStyle name="Normal 11 5 2 4 2 2 2 2" xfId="16083"/>
    <cellStyle name="Normal 11 5 2 4 2 2 3" xfId="11990"/>
    <cellStyle name="Normal 11 5 2 4 2 3" xfId="5852"/>
    <cellStyle name="Normal 11 5 2 4 2 3 2" xfId="14038"/>
    <cellStyle name="Normal 11 5 2 4 2 4" xfId="9945"/>
    <cellStyle name="Normal 11 5 2 4 3" xfId="689"/>
    <cellStyle name="Normal 11 5 2 4 3 2" xfId="3799"/>
    <cellStyle name="Normal 11 5 2 4 3 2 2" xfId="7900"/>
    <cellStyle name="Normal 11 5 2 4 3 2 2 2" xfId="16084"/>
    <cellStyle name="Normal 11 5 2 4 3 2 3" xfId="11991"/>
    <cellStyle name="Normal 11 5 2 4 3 3" xfId="5853"/>
    <cellStyle name="Normal 11 5 2 4 3 3 2" xfId="14039"/>
    <cellStyle name="Normal 11 5 2 4 3 4" xfId="9946"/>
    <cellStyle name="Normal 11 5 2 4 4" xfId="2667"/>
    <cellStyle name="Normal 11 5 2 4 4 2" xfId="3797"/>
    <cellStyle name="Normal 11 5 2 4 4 2 2" xfId="7898"/>
    <cellStyle name="Normal 11 5 2 4 4 2 2 2" xfId="16082"/>
    <cellStyle name="Normal 11 5 2 4 4 2 3" xfId="11989"/>
    <cellStyle name="Normal 11 5 2 4 4 3" xfId="5851"/>
    <cellStyle name="Normal 11 5 2 4 4 3 2" xfId="14037"/>
    <cellStyle name="Normal 11 5 2 4 4 4" xfId="9944"/>
    <cellStyle name="Normal 11 5 2 4 5" xfId="3058"/>
    <cellStyle name="Normal 11 5 2 4 5 2" xfId="7159"/>
    <cellStyle name="Normal 11 5 2 4 5 2 2" xfId="15343"/>
    <cellStyle name="Normal 11 5 2 4 5 3" xfId="11250"/>
    <cellStyle name="Normal 11 5 2 4 6" xfId="5111"/>
    <cellStyle name="Normal 11 5 2 4 6 2" xfId="13298"/>
    <cellStyle name="Normal 11 5 2 4 7" xfId="9205"/>
    <cellStyle name="Normal 11 5 2 5" xfId="690"/>
    <cellStyle name="Normal 11 5 2 5 2" xfId="691"/>
    <cellStyle name="Normal 11 5 2 5 2 2" xfId="3801"/>
    <cellStyle name="Normal 11 5 2 5 2 2 2" xfId="7902"/>
    <cellStyle name="Normal 11 5 2 5 2 2 2 2" xfId="16086"/>
    <cellStyle name="Normal 11 5 2 5 2 2 3" xfId="11993"/>
    <cellStyle name="Normal 11 5 2 5 2 3" xfId="5855"/>
    <cellStyle name="Normal 11 5 2 5 2 3 2" xfId="14041"/>
    <cellStyle name="Normal 11 5 2 5 2 4" xfId="9948"/>
    <cellStyle name="Normal 11 5 2 5 3" xfId="692"/>
    <cellStyle name="Normal 11 5 2 5 3 2" xfId="3802"/>
    <cellStyle name="Normal 11 5 2 5 3 2 2" xfId="7903"/>
    <cellStyle name="Normal 11 5 2 5 3 2 2 2" xfId="16087"/>
    <cellStyle name="Normal 11 5 2 5 3 2 3" xfId="11994"/>
    <cellStyle name="Normal 11 5 2 5 3 3" xfId="5856"/>
    <cellStyle name="Normal 11 5 2 5 3 3 2" xfId="14042"/>
    <cellStyle name="Normal 11 5 2 5 3 4" xfId="9949"/>
    <cellStyle name="Normal 11 5 2 5 4" xfId="2668"/>
    <cellStyle name="Normal 11 5 2 5 4 2" xfId="3800"/>
    <cellStyle name="Normal 11 5 2 5 4 2 2" xfId="7901"/>
    <cellStyle name="Normal 11 5 2 5 4 2 2 2" xfId="16085"/>
    <cellStyle name="Normal 11 5 2 5 4 2 3" xfId="11992"/>
    <cellStyle name="Normal 11 5 2 5 4 3" xfId="5854"/>
    <cellStyle name="Normal 11 5 2 5 4 3 2" xfId="14040"/>
    <cellStyle name="Normal 11 5 2 5 4 4" xfId="9947"/>
    <cellStyle name="Normal 11 5 2 5 5" xfId="3059"/>
    <cellStyle name="Normal 11 5 2 5 5 2" xfId="7160"/>
    <cellStyle name="Normal 11 5 2 5 5 2 2" xfId="15344"/>
    <cellStyle name="Normal 11 5 2 5 5 3" xfId="11251"/>
    <cellStyle name="Normal 11 5 2 5 6" xfId="5112"/>
    <cellStyle name="Normal 11 5 2 5 6 2" xfId="13299"/>
    <cellStyle name="Normal 11 5 2 5 7" xfId="9206"/>
    <cellStyle name="Normal 11 5 2 6" xfId="693"/>
    <cellStyle name="Normal 11 5 2 6 2" xfId="3803"/>
    <cellStyle name="Normal 11 5 2 6 2 2" xfId="7904"/>
    <cellStyle name="Normal 11 5 2 6 2 2 2" xfId="16088"/>
    <cellStyle name="Normal 11 5 2 6 2 3" xfId="11995"/>
    <cellStyle name="Normal 11 5 2 6 3" xfId="5857"/>
    <cellStyle name="Normal 11 5 2 6 3 2" xfId="14043"/>
    <cellStyle name="Normal 11 5 2 6 4" xfId="9950"/>
    <cellStyle name="Normal 11 5 2 7" xfId="694"/>
    <cellStyle name="Normal 11 5 2 7 2" xfId="3804"/>
    <cellStyle name="Normal 11 5 2 7 2 2" xfId="7905"/>
    <cellStyle name="Normal 11 5 2 7 2 2 2" xfId="16089"/>
    <cellStyle name="Normal 11 5 2 7 2 3" xfId="11996"/>
    <cellStyle name="Normal 11 5 2 7 3" xfId="5858"/>
    <cellStyle name="Normal 11 5 2 7 3 2" xfId="14044"/>
    <cellStyle name="Normal 11 5 2 7 4" xfId="9951"/>
    <cellStyle name="Normal 11 5 2 8" xfId="1726"/>
    <cellStyle name="Normal 11 5 2 8 2" xfId="4628"/>
    <cellStyle name="Normal 11 5 2 8 2 2" xfId="8729"/>
    <cellStyle name="Normal 11 5 2 8 2 2 2" xfId="16913"/>
    <cellStyle name="Normal 11 5 2 8 2 3" xfId="12820"/>
    <cellStyle name="Normal 11 5 2 8 3" xfId="6682"/>
    <cellStyle name="Normal 11 5 2 8 3 2" xfId="14868"/>
    <cellStyle name="Normal 11 5 2 8 4" xfId="10775"/>
    <cellStyle name="Normal 11 5 2 9" xfId="1727"/>
    <cellStyle name="Normal 11 5 2 9 2" xfId="4629"/>
    <cellStyle name="Normal 11 5 2 9 2 2" xfId="8730"/>
    <cellStyle name="Normal 11 5 2 9 2 2 2" xfId="16914"/>
    <cellStyle name="Normal 11 5 2 9 2 3" xfId="12821"/>
    <cellStyle name="Normal 11 5 2 9 3" xfId="6683"/>
    <cellStyle name="Normal 11 5 2 9 3 2" xfId="14869"/>
    <cellStyle name="Normal 11 5 2 9 4" xfId="10776"/>
    <cellStyle name="Normal 11 5 20" xfId="2662"/>
    <cellStyle name="Normal 11 5 20 2" xfId="3785"/>
    <cellStyle name="Normal 11 5 20 2 2" xfId="7886"/>
    <cellStyle name="Normal 11 5 20 2 2 2" xfId="16070"/>
    <cellStyle name="Normal 11 5 20 2 3" xfId="11977"/>
    <cellStyle name="Normal 11 5 20 3" xfId="5839"/>
    <cellStyle name="Normal 11 5 20 3 2" xfId="14025"/>
    <cellStyle name="Normal 11 5 20 4" xfId="9932"/>
    <cellStyle name="Normal 11 5 21" xfId="3053"/>
    <cellStyle name="Normal 11 5 21 2" xfId="7154"/>
    <cellStyle name="Normal 11 5 21 2 2" xfId="15338"/>
    <cellStyle name="Normal 11 5 21 3" xfId="11245"/>
    <cellStyle name="Normal 11 5 22" xfId="5106"/>
    <cellStyle name="Normal 11 5 22 2" xfId="13293"/>
    <cellStyle name="Normal 11 5 23" xfId="9200"/>
    <cellStyle name="Normal 11 5 3" xfId="695"/>
    <cellStyle name="Normal 11 5 3 10" xfId="1728"/>
    <cellStyle name="Normal 11 5 3 10 2" xfId="4630"/>
    <cellStyle name="Normal 11 5 3 10 2 2" xfId="8731"/>
    <cellStyle name="Normal 11 5 3 10 2 2 2" xfId="16915"/>
    <cellStyle name="Normal 11 5 3 10 2 3" xfId="12822"/>
    <cellStyle name="Normal 11 5 3 10 3" xfId="6684"/>
    <cellStyle name="Normal 11 5 3 10 3 2" xfId="14870"/>
    <cellStyle name="Normal 11 5 3 10 4" xfId="10777"/>
    <cellStyle name="Normal 11 5 3 11" xfId="1729"/>
    <cellStyle name="Normal 11 5 3 11 2" xfId="4631"/>
    <cellStyle name="Normal 11 5 3 11 2 2" xfId="8732"/>
    <cellStyle name="Normal 11 5 3 11 2 2 2" xfId="16916"/>
    <cellStyle name="Normal 11 5 3 11 2 3" xfId="12823"/>
    <cellStyle name="Normal 11 5 3 11 3" xfId="6685"/>
    <cellStyle name="Normal 11 5 3 11 3 2" xfId="14871"/>
    <cellStyle name="Normal 11 5 3 11 4" xfId="10778"/>
    <cellStyle name="Normal 11 5 3 12" xfId="1730"/>
    <cellStyle name="Normal 11 5 3 12 2" xfId="4632"/>
    <cellStyle name="Normal 11 5 3 12 2 2" xfId="8733"/>
    <cellStyle name="Normal 11 5 3 12 2 2 2" xfId="16917"/>
    <cellStyle name="Normal 11 5 3 12 2 3" xfId="12824"/>
    <cellStyle name="Normal 11 5 3 12 3" xfId="6686"/>
    <cellStyle name="Normal 11 5 3 12 3 2" xfId="14872"/>
    <cellStyle name="Normal 11 5 3 12 4" xfId="10779"/>
    <cellStyle name="Normal 11 5 3 13" xfId="1731"/>
    <cellStyle name="Normal 11 5 3 13 2" xfId="4633"/>
    <cellStyle name="Normal 11 5 3 13 2 2" xfId="8734"/>
    <cellStyle name="Normal 11 5 3 13 2 2 2" xfId="16918"/>
    <cellStyle name="Normal 11 5 3 13 2 3" xfId="12825"/>
    <cellStyle name="Normal 11 5 3 13 3" xfId="6687"/>
    <cellStyle name="Normal 11 5 3 13 3 2" xfId="14873"/>
    <cellStyle name="Normal 11 5 3 13 4" xfId="10780"/>
    <cellStyle name="Normal 11 5 3 14" xfId="1732"/>
    <cellStyle name="Normal 11 5 3 14 2" xfId="4634"/>
    <cellStyle name="Normal 11 5 3 14 2 2" xfId="8735"/>
    <cellStyle name="Normal 11 5 3 14 2 2 2" xfId="16919"/>
    <cellStyle name="Normal 11 5 3 14 2 3" xfId="12826"/>
    <cellStyle name="Normal 11 5 3 14 3" xfId="6688"/>
    <cellStyle name="Normal 11 5 3 14 3 2" xfId="14874"/>
    <cellStyle name="Normal 11 5 3 14 4" xfId="10781"/>
    <cellStyle name="Normal 11 5 3 15" xfId="1733"/>
    <cellStyle name="Normal 11 5 3 15 2" xfId="4635"/>
    <cellStyle name="Normal 11 5 3 15 2 2" xfId="8736"/>
    <cellStyle name="Normal 11 5 3 15 2 2 2" xfId="16920"/>
    <cellStyle name="Normal 11 5 3 15 2 3" xfId="12827"/>
    <cellStyle name="Normal 11 5 3 15 3" xfId="6689"/>
    <cellStyle name="Normal 11 5 3 15 3 2" xfId="14875"/>
    <cellStyle name="Normal 11 5 3 15 4" xfId="10782"/>
    <cellStyle name="Normal 11 5 3 16" xfId="1734"/>
    <cellStyle name="Normal 11 5 3 16 2" xfId="4636"/>
    <cellStyle name="Normal 11 5 3 16 2 2" xfId="8737"/>
    <cellStyle name="Normal 11 5 3 16 2 2 2" xfId="16921"/>
    <cellStyle name="Normal 11 5 3 16 2 3" xfId="12828"/>
    <cellStyle name="Normal 11 5 3 16 3" xfId="6690"/>
    <cellStyle name="Normal 11 5 3 16 3 2" xfId="14876"/>
    <cellStyle name="Normal 11 5 3 16 4" xfId="10783"/>
    <cellStyle name="Normal 11 5 3 17" xfId="2669"/>
    <cellStyle name="Normal 11 5 3 17 2" xfId="3805"/>
    <cellStyle name="Normal 11 5 3 17 2 2" xfId="7906"/>
    <cellStyle name="Normal 11 5 3 17 2 2 2" xfId="16090"/>
    <cellStyle name="Normal 11 5 3 17 2 3" xfId="11997"/>
    <cellStyle name="Normal 11 5 3 17 3" xfId="5859"/>
    <cellStyle name="Normal 11 5 3 17 3 2" xfId="14045"/>
    <cellStyle name="Normal 11 5 3 17 4" xfId="9952"/>
    <cellStyle name="Normal 11 5 3 18" xfId="3060"/>
    <cellStyle name="Normal 11 5 3 18 2" xfId="7161"/>
    <cellStyle name="Normal 11 5 3 18 2 2" xfId="15345"/>
    <cellStyle name="Normal 11 5 3 18 3" xfId="11252"/>
    <cellStyle name="Normal 11 5 3 19" xfId="5113"/>
    <cellStyle name="Normal 11 5 3 19 2" xfId="13300"/>
    <cellStyle name="Normal 11 5 3 2" xfId="696"/>
    <cellStyle name="Normal 11 5 3 2 2" xfId="697"/>
    <cellStyle name="Normal 11 5 3 2 2 2" xfId="698"/>
    <cellStyle name="Normal 11 5 3 2 2 2 2" xfId="3808"/>
    <cellStyle name="Normal 11 5 3 2 2 2 2 2" xfId="7909"/>
    <cellStyle name="Normal 11 5 3 2 2 2 2 2 2" xfId="16093"/>
    <cellStyle name="Normal 11 5 3 2 2 2 2 3" xfId="12000"/>
    <cellStyle name="Normal 11 5 3 2 2 2 3" xfId="5862"/>
    <cellStyle name="Normal 11 5 3 2 2 2 3 2" xfId="14048"/>
    <cellStyle name="Normal 11 5 3 2 2 2 4" xfId="9955"/>
    <cellStyle name="Normal 11 5 3 2 2 3" xfId="699"/>
    <cellStyle name="Normal 11 5 3 2 2 3 2" xfId="3809"/>
    <cellStyle name="Normal 11 5 3 2 2 3 2 2" xfId="7910"/>
    <cellStyle name="Normal 11 5 3 2 2 3 2 2 2" xfId="16094"/>
    <cellStyle name="Normal 11 5 3 2 2 3 2 3" xfId="12001"/>
    <cellStyle name="Normal 11 5 3 2 2 3 3" xfId="5863"/>
    <cellStyle name="Normal 11 5 3 2 2 3 3 2" xfId="14049"/>
    <cellStyle name="Normal 11 5 3 2 2 3 4" xfId="9956"/>
    <cellStyle name="Normal 11 5 3 2 2 4" xfId="2671"/>
    <cellStyle name="Normal 11 5 3 2 2 4 2" xfId="3807"/>
    <cellStyle name="Normal 11 5 3 2 2 4 2 2" xfId="7908"/>
    <cellStyle name="Normal 11 5 3 2 2 4 2 2 2" xfId="16092"/>
    <cellStyle name="Normal 11 5 3 2 2 4 2 3" xfId="11999"/>
    <cellStyle name="Normal 11 5 3 2 2 4 3" xfId="5861"/>
    <cellStyle name="Normal 11 5 3 2 2 4 3 2" xfId="14047"/>
    <cellStyle name="Normal 11 5 3 2 2 4 4" xfId="9954"/>
    <cellStyle name="Normal 11 5 3 2 2 5" xfId="3062"/>
    <cellStyle name="Normal 11 5 3 2 2 5 2" xfId="7163"/>
    <cellStyle name="Normal 11 5 3 2 2 5 2 2" xfId="15347"/>
    <cellStyle name="Normal 11 5 3 2 2 5 3" xfId="11254"/>
    <cellStyle name="Normal 11 5 3 2 2 6" xfId="5115"/>
    <cellStyle name="Normal 11 5 3 2 2 6 2" xfId="13302"/>
    <cellStyle name="Normal 11 5 3 2 2 7" xfId="9209"/>
    <cellStyle name="Normal 11 5 3 2 3" xfId="700"/>
    <cellStyle name="Normal 11 5 3 2 3 2" xfId="3810"/>
    <cellStyle name="Normal 11 5 3 2 3 2 2" xfId="7911"/>
    <cellStyle name="Normal 11 5 3 2 3 2 2 2" xfId="16095"/>
    <cellStyle name="Normal 11 5 3 2 3 2 3" xfId="12002"/>
    <cellStyle name="Normal 11 5 3 2 3 3" xfId="5864"/>
    <cellStyle name="Normal 11 5 3 2 3 3 2" xfId="14050"/>
    <cellStyle name="Normal 11 5 3 2 3 4" xfId="9957"/>
    <cellStyle name="Normal 11 5 3 2 4" xfId="701"/>
    <cellStyle name="Normal 11 5 3 2 4 2" xfId="3811"/>
    <cellStyle name="Normal 11 5 3 2 4 2 2" xfId="7912"/>
    <cellStyle name="Normal 11 5 3 2 4 2 2 2" xfId="16096"/>
    <cellStyle name="Normal 11 5 3 2 4 2 3" xfId="12003"/>
    <cellStyle name="Normal 11 5 3 2 4 3" xfId="5865"/>
    <cellStyle name="Normal 11 5 3 2 4 3 2" xfId="14051"/>
    <cellStyle name="Normal 11 5 3 2 4 4" xfId="9958"/>
    <cellStyle name="Normal 11 5 3 2 5" xfId="2670"/>
    <cellStyle name="Normal 11 5 3 2 5 2" xfId="3806"/>
    <cellStyle name="Normal 11 5 3 2 5 2 2" xfId="7907"/>
    <cellStyle name="Normal 11 5 3 2 5 2 2 2" xfId="16091"/>
    <cellStyle name="Normal 11 5 3 2 5 2 3" xfId="11998"/>
    <cellStyle name="Normal 11 5 3 2 5 3" xfId="5860"/>
    <cellStyle name="Normal 11 5 3 2 5 3 2" xfId="14046"/>
    <cellStyle name="Normal 11 5 3 2 5 4" xfId="9953"/>
    <cellStyle name="Normal 11 5 3 2 6" xfId="3061"/>
    <cellStyle name="Normal 11 5 3 2 6 2" xfId="7162"/>
    <cellStyle name="Normal 11 5 3 2 6 2 2" xfId="15346"/>
    <cellStyle name="Normal 11 5 3 2 6 3" xfId="11253"/>
    <cellStyle name="Normal 11 5 3 2 7" xfId="5114"/>
    <cellStyle name="Normal 11 5 3 2 7 2" xfId="13301"/>
    <cellStyle name="Normal 11 5 3 2 8" xfId="9208"/>
    <cellStyle name="Normal 11 5 3 20" xfId="9207"/>
    <cellStyle name="Normal 11 5 3 3" xfId="702"/>
    <cellStyle name="Normal 11 5 3 3 2" xfId="703"/>
    <cellStyle name="Normal 11 5 3 3 2 2" xfId="3813"/>
    <cellStyle name="Normal 11 5 3 3 2 2 2" xfId="7914"/>
    <cellStyle name="Normal 11 5 3 3 2 2 2 2" xfId="16098"/>
    <cellStyle name="Normal 11 5 3 3 2 2 3" xfId="12005"/>
    <cellStyle name="Normal 11 5 3 3 2 3" xfId="5867"/>
    <cellStyle name="Normal 11 5 3 3 2 3 2" xfId="14053"/>
    <cellStyle name="Normal 11 5 3 3 2 4" xfId="9960"/>
    <cellStyle name="Normal 11 5 3 3 3" xfId="704"/>
    <cellStyle name="Normal 11 5 3 3 3 2" xfId="3814"/>
    <cellStyle name="Normal 11 5 3 3 3 2 2" xfId="7915"/>
    <cellStyle name="Normal 11 5 3 3 3 2 2 2" xfId="16099"/>
    <cellStyle name="Normal 11 5 3 3 3 2 3" xfId="12006"/>
    <cellStyle name="Normal 11 5 3 3 3 3" xfId="5868"/>
    <cellStyle name="Normal 11 5 3 3 3 3 2" xfId="14054"/>
    <cellStyle name="Normal 11 5 3 3 3 4" xfId="9961"/>
    <cellStyle name="Normal 11 5 3 3 4" xfId="2672"/>
    <cellStyle name="Normal 11 5 3 3 4 2" xfId="3812"/>
    <cellStyle name="Normal 11 5 3 3 4 2 2" xfId="7913"/>
    <cellStyle name="Normal 11 5 3 3 4 2 2 2" xfId="16097"/>
    <cellStyle name="Normal 11 5 3 3 4 2 3" xfId="12004"/>
    <cellStyle name="Normal 11 5 3 3 4 3" xfId="5866"/>
    <cellStyle name="Normal 11 5 3 3 4 3 2" xfId="14052"/>
    <cellStyle name="Normal 11 5 3 3 4 4" xfId="9959"/>
    <cellStyle name="Normal 11 5 3 3 5" xfId="3063"/>
    <cellStyle name="Normal 11 5 3 3 5 2" xfId="7164"/>
    <cellStyle name="Normal 11 5 3 3 5 2 2" xfId="15348"/>
    <cellStyle name="Normal 11 5 3 3 5 3" xfId="11255"/>
    <cellStyle name="Normal 11 5 3 3 6" xfId="5116"/>
    <cellStyle name="Normal 11 5 3 3 6 2" xfId="13303"/>
    <cellStyle name="Normal 11 5 3 3 7" xfId="9210"/>
    <cellStyle name="Normal 11 5 3 4" xfId="705"/>
    <cellStyle name="Normal 11 5 3 4 2" xfId="706"/>
    <cellStyle name="Normal 11 5 3 4 2 2" xfId="3816"/>
    <cellStyle name="Normal 11 5 3 4 2 2 2" xfId="7917"/>
    <cellStyle name="Normal 11 5 3 4 2 2 2 2" xfId="16101"/>
    <cellStyle name="Normal 11 5 3 4 2 2 3" xfId="12008"/>
    <cellStyle name="Normal 11 5 3 4 2 3" xfId="5870"/>
    <cellStyle name="Normal 11 5 3 4 2 3 2" xfId="14056"/>
    <cellStyle name="Normal 11 5 3 4 2 4" xfId="9963"/>
    <cellStyle name="Normal 11 5 3 4 3" xfId="707"/>
    <cellStyle name="Normal 11 5 3 4 3 2" xfId="3817"/>
    <cellStyle name="Normal 11 5 3 4 3 2 2" xfId="7918"/>
    <cellStyle name="Normal 11 5 3 4 3 2 2 2" xfId="16102"/>
    <cellStyle name="Normal 11 5 3 4 3 2 3" xfId="12009"/>
    <cellStyle name="Normal 11 5 3 4 3 3" xfId="5871"/>
    <cellStyle name="Normal 11 5 3 4 3 3 2" xfId="14057"/>
    <cellStyle name="Normal 11 5 3 4 3 4" xfId="9964"/>
    <cellStyle name="Normal 11 5 3 4 4" xfId="2673"/>
    <cellStyle name="Normal 11 5 3 4 4 2" xfId="3815"/>
    <cellStyle name="Normal 11 5 3 4 4 2 2" xfId="7916"/>
    <cellStyle name="Normal 11 5 3 4 4 2 2 2" xfId="16100"/>
    <cellStyle name="Normal 11 5 3 4 4 2 3" xfId="12007"/>
    <cellStyle name="Normal 11 5 3 4 4 3" xfId="5869"/>
    <cellStyle name="Normal 11 5 3 4 4 3 2" xfId="14055"/>
    <cellStyle name="Normal 11 5 3 4 4 4" xfId="9962"/>
    <cellStyle name="Normal 11 5 3 4 5" xfId="3064"/>
    <cellStyle name="Normal 11 5 3 4 5 2" xfId="7165"/>
    <cellStyle name="Normal 11 5 3 4 5 2 2" xfId="15349"/>
    <cellStyle name="Normal 11 5 3 4 5 3" xfId="11256"/>
    <cellStyle name="Normal 11 5 3 4 6" xfId="5117"/>
    <cellStyle name="Normal 11 5 3 4 6 2" xfId="13304"/>
    <cellStyle name="Normal 11 5 3 4 7" xfId="9211"/>
    <cellStyle name="Normal 11 5 3 5" xfId="708"/>
    <cellStyle name="Normal 11 5 3 5 2" xfId="709"/>
    <cellStyle name="Normal 11 5 3 5 2 2" xfId="3819"/>
    <cellStyle name="Normal 11 5 3 5 2 2 2" xfId="7920"/>
    <cellStyle name="Normal 11 5 3 5 2 2 2 2" xfId="16104"/>
    <cellStyle name="Normal 11 5 3 5 2 2 3" xfId="12011"/>
    <cellStyle name="Normal 11 5 3 5 2 3" xfId="5873"/>
    <cellStyle name="Normal 11 5 3 5 2 3 2" xfId="14059"/>
    <cellStyle name="Normal 11 5 3 5 2 4" xfId="9966"/>
    <cellStyle name="Normal 11 5 3 5 3" xfId="710"/>
    <cellStyle name="Normal 11 5 3 5 3 2" xfId="3820"/>
    <cellStyle name="Normal 11 5 3 5 3 2 2" xfId="7921"/>
    <cellStyle name="Normal 11 5 3 5 3 2 2 2" xfId="16105"/>
    <cellStyle name="Normal 11 5 3 5 3 2 3" xfId="12012"/>
    <cellStyle name="Normal 11 5 3 5 3 3" xfId="5874"/>
    <cellStyle name="Normal 11 5 3 5 3 3 2" xfId="14060"/>
    <cellStyle name="Normal 11 5 3 5 3 4" xfId="9967"/>
    <cellStyle name="Normal 11 5 3 5 4" xfId="2674"/>
    <cellStyle name="Normal 11 5 3 5 4 2" xfId="3818"/>
    <cellStyle name="Normal 11 5 3 5 4 2 2" xfId="7919"/>
    <cellStyle name="Normal 11 5 3 5 4 2 2 2" xfId="16103"/>
    <cellStyle name="Normal 11 5 3 5 4 2 3" xfId="12010"/>
    <cellStyle name="Normal 11 5 3 5 4 3" xfId="5872"/>
    <cellStyle name="Normal 11 5 3 5 4 3 2" xfId="14058"/>
    <cellStyle name="Normal 11 5 3 5 4 4" xfId="9965"/>
    <cellStyle name="Normal 11 5 3 5 5" xfId="3065"/>
    <cellStyle name="Normal 11 5 3 5 5 2" xfId="7166"/>
    <cellStyle name="Normal 11 5 3 5 5 2 2" xfId="15350"/>
    <cellStyle name="Normal 11 5 3 5 5 3" xfId="11257"/>
    <cellStyle name="Normal 11 5 3 5 6" xfId="5118"/>
    <cellStyle name="Normal 11 5 3 5 6 2" xfId="13305"/>
    <cellStyle name="Normal 11 5 3 5 7" xfId="9212"/>
    <cellStyle name="Normal 11 5 3 6" xfId="711"/>
    <cellStyle name="Normal 11 5 3 6 2" xfId="3821"/>
    <cellStyle name="Normal 11 5 3 6 2 2" xfId="7922"/>
    <cellStyle name="Normal 11 5 3 6 2 2 2" xfId="16106"/>
    <cellStyle name="Normal 11 5 3 6 2 3" xfId="12013"/>
    <cellStyle name="Normal 11 5 3 6 3" xfId="5875"/>
    <cellStyle name="Normal 11 5 3 6 3 2" xfId="14061"/>
    <cellStyle name="Normal 11 5 3 6 4" xfId="9968"/>
    <cellStyle name="Normal 11 5 3 7" xfId="712"/>
    <cellStyle name="Normal 11 5 3 7 2" xfId="3822"/>
    <cellStyle name="Normal 11 5 3 7 2 2" xfId="7923"/>
    <cellStyle name="Normal 11 5 3 7 2 2 2" xfId="16107"/>
    <cellStyle name="Normal 11 5 3 7 2 3" xfId="12014"/>
    <cellStyle name="Normal 11 5 3 7 3" xfId="5876"/>
    <cellStyle name="Normal 11 5 3 7 3 2" xfId="14062"/>
    <cellStyle name="Normal 11 5 3 7 4" xfId="9969"/>
    <cellStyle name="Normal 11 5 3 8" xfId="1735"/>
    <cellStyle name="Normal 11 5 3 8 2" xfId="4637"/>
    <cellStyle name="Normal 11 5 3 8 2 2" xfId="8738"/>
    <cellStyle name="Normal 11 5 3 8 2 2 2" xfId="16922"/>
    <cellStyle name="Normal 11 5 3 8 2 3" xfId="12829"/>
    <cellStyle name="Normal 11 5 3 8 3" xfId="6691"/>
    <cellStyle name="Normal 11 5 3 8 3 2" xfId="14877"/>
    <cellStyle name="Normal 11 5 3 8 4" xfId="10784"/>
    <cellStyle name="Normal 11 5 3 9" xfId="1736"/>
    <cellStyle name="Normal 11 5 3 9 2" xfId="4638"/>
    <cellStyle name="Normal 11 5 3 9 2 2" xfId="8739"/>
    <cellStyle name="Normal 11 5 3 9 2 2 2" xfId="16923"/>
    <cellStyle name="Normal 11 5 3 9 2 3" xfId="12830"/>
    <cellStyle name="Normal 11 5 3 9 3" xfId="6692"/>
    <cellStyle name="Normal 11 5 3 9 3 2" xfId="14878"/>
    <cellStyle name="Normal 11 5 3 9 4" xfId="10785"/>
    <cellStyle name="Normal 11 5 4" xfId="713"/>
    <cellStyle name="Normal 11 5 4 10" xfId="1737"/>
    <cellStyle name="Normal 11 5 4 10 2" xfId="4639"/>
    <cellStyle name="Normal 11 5 4 10 2 2" xfId="8740"/>
    <cellStyle name="Normal 11 5 4 10 2 2 2" xfId="16924"/>
    <cellStyle name="Normal 11 5 4 10 2 3" xfId="12831"/>
    <cellStyle name="Normal 11 5 4 10 3" xfId="6693"/>
    <cellStyle name="Normal 11 5 4 10 3 2" xfId="14879"/>
    <cellStyle name="Normal 11 5 4 10 4" xfId="10786"/>
    <cellStyle name="Normal 11 5 4 11" xfId="1738"/>
    <cellStyle name="Normal 11 5 4 11 2" xfId="4640"/>
    <cellStyle name="Normal 11 5 4 11 2 2" xfId="8741"/>
    <cellStyle name="Normal 11 5 4 11 2 2 2" xfId="16925"/>
    <cellStyle name="Normal 11 5 4 11 2 3" xfId="12832"/>
    <cellStyle name="Normal 11 5 4 11 3" xfId="6694"/>
    <cellStyle name="Normal 11 5 4 11 3 2" xfId="14880"/>
    <cellStyle name="Normal 11 5 4 11 4" xfId="10787"/>
    <cellStyle name="Normal 11 5 4 12" xfId="1739"/>
    <cellStyle name="Normal 11 5 4 12 2" xfId="4641"/>
    <cellStyle name="Normal 11 5 4 12 2 2" xfId="8742"/>
    <cellStyle name="Normal 11 5 4 12 2 2 2" xfId="16926"/>
    <cellStyle name="Normal 11 5 4 12 2 3" xfId="12833"/>
    <cellStyle name="Normal 11 5 4 12 3" xfId="6695"/>
    <cellStyle name="Normal 11 5 4 12 3 2" xfId="14881"/>
    <cellStyle name="Normal 11 5 4 12 4" xfId="10788"/>
    <cellStyle name="Normal 11 5 4 13" xfId="1740"/>
    <cellStyle name="Normal 11 5 4 13 2" xfId="4642"/>
    <cellStyle name="Normal 11 5 4 13 2 2" xfId="8743"/>
    <cellStyle name="Normal 11 5 4 13 2 2 2" xfId="16927"/>
    <cellStyle name="Normal 11 5 4 13 2 3" xfId="12834"/>
    <cellStyle name="Normal 11 5 4 13 3" xfId="6696"/>
    <cellStyle name="Normal 11 5 4 13 3 2" xfId="14882"/>
    <cellStyle name="Normal 11 5 4 13 4" xfId="10789"/>
    <cellStyle name="Normal 11 5 4 14" xfId="1741"/>
    <cellStyle name="Normal 11 5 4 14 2" xfId="4643"/>
    <cellStyle name="Normal 11 5 4 14 2 2" xfId="8744"/>
    <cellStyle name="Normal 11 5 4 14 2 2 2" xfId="16928"/>
    <cellStyle name="Normal 11 5 4 14 2 3" xfId="12835"/>
    <cellStyle name="Normal 11 5 4 14 3" xfId="6697"/>
    <cellStyle name="Normal 11 5 4 14 3 2" xfId="14883"/>
    <cellStyle name="Normal 11 5 4 14 4" xfId="10790"/>
    <cellStyle name="Normal 11 5 4 15" xfId="1742"/>
    <cellStyle name="Normal 11 5 4 15 2" xfId="4644"/>
    <cellStyle name="Normal 11 5 4 15 2 2" xfId="8745"/>
    <cellStyle name="Normal 11 5 4 15 2 2 2" xfId="16929"/>
    <cellStyle name="Normal 11 5 4 15 2 3" xfId="12836"/>
    <cellStyle name="Normal 11 5 4 15 3" xfId="6698"/>
    <cellStyle name="Normal 11 5 4 15 3 2" xfId="14884"/>
    <cellStyle name="Normal 11 5 4 15 4" xfId="10791"/>
    <cellStyle name="Normal 11 5 4 16" xfId="1743"/>
    <cellStyle name="Normal 11 5 4 16 2" xfId="4645"/>
    <cellStyle name="Normal 11 5 4 16 2 2" xfId="8746"/>
    <cellStyle name="Normal 11 5 4 16 2 2 2" xfId="16930"/>
    <cellStyle name="Normal 11 5 4 16 2 3" xfId="12837"/>
    <cellStyle name="Normal 11 5 4 16 3" xfId="6699"/>
    <cellStyle name="Normal 11 5 4 16 3 2" xfId="14885"/>
    <cellStyle name="Normal 11 5 4 16 4" xfId="10792"/>
    <cellStyle name="Normal 11 5 4 17" xfId="2675"/>
    <cellStyle name="Normal 11 5 4 17 2" xfId="3823"/>
    <cellStyle name="Normal 11 5 4 17 2 2" xfId="7924"/>
    <cellStyle name="Normal 11 5 4 17 2 2 2" xfId="16108"/>
    <cellStyle name="Normal 11 5 4 17 2 3" xfId="12015"/>
    <cellStyle name="Normal 11 5 4 17 3" xfId="5877"/>
    <cellStyle name="Normal 11 5 4 17 3 2" xfId="14063"/>
    <cellStyle name="Normal 11 5 4 17 4" xfId="9970"/>
    <cellStyle name="Normal 11 5 4 18" xfId="3066"/>
    <cellStyle name="Normal 11 5 4 18 2" xfId="7167"/>
    <cellStyle name="Normal 11 5 4 18 2 2" xfId="15351"/>
    <cellStyle name="Normal 11 5 4 18 3" xfId="11258"/>
    <cellStyle name="Normal 11 5 4 19" xfId="5119"/>
    <cellStyle name="Normal 11 5 4 19 2" xfId="13306"/>
    <cellStyle name="Normal 11 5 4 2" xfId="714"/>
    <cellStyle name="Normal 11 5 4 2 2" xfId="715"/>
    <cellStyle name="Normal 11 5 4 2 2 2" xfId="716"/>
    <cellStyle name="Normal 11 5 4 2 2 2 2" xfId="3826"/>
    <cellStyle name="Normal 11 5 4 2 2 2 2 2" xfId="7927"/>
    <cellStyle name="Normal 11 5 4 2 2 2 2 2 2" xfId="16111"/>
    <cellStyle name="Normal 11 5 4 2 2 2 2 3" xfId="12018"/>
    <cellStyle name="Normal 11 5 4 2 2 2 3" xfId="5880"/>
    <cellStyle name="Normal 11 5 4 2 2 2 3 2" xfId="14066"/>
    <cellStyle name="Normal 11 5 4 2 2 2 4" xfId="9973"/>
    <cellStyle name="Normal 11 5 4 2 2 3" xfId="717"/>
    <cellStyle name="Normal 11 5 4 2 2 3 2" xfId="3827"/>
    <cellStyle name="Normal 11 5 4 2 2 3 2 2" xfId="7928"/>
    <cellStyle name="Normal 11 5 4 2 2 3 2 2 2" xfId="16112"/>
    <cellStyle name="Normal 11 5 4 2 2 3 2 3" xfId="12019"/>
    <cellStyle name="Normal 11 5 4 2 2 3 3" xfId="5881"/>
    <cellStyle name="Normal 11 5 4 2 2 3 3 2" xfId="14067"/>
    <cellStyle name="Normal 11 5 4 2 2 3 4" xfId="9974"/>
    <cellStyle name="Normal 11 5 4 2 2 4" xfId="2677"/>
    <cellStyle name="Normal 11 5 4 2 2 4 2" xfId="3825"/>
    <cellStyle name="Normal 11 5 4 2 2 4 2 2" xfId="7926"/>
    <cellStyle name="Normal 11 5 4 2 2 4 2 2 2" xfId="16110"/>
    <cellStyle name="Normal 11 5 4 2 2 4 2 3" xfId="12017"/>
    <cellStyle name="Normal 11 5 4 2 2 4 3" xfId="5879"/>
    <cellStyle name="Normal 11 5 4 2 2 4 3 2" xfId="14065"/>
    <cellStyle name="Normal 11 5 4 2 2 4 4" xfId="9972"/>
    <cellStyle name="Normal 11 5 4 2 2 5" xfId="3068"/>
    <cellStyle name="Normal 11 5 4 2 2 5 2" xfId="7169"/>
    <cellStyle name="Normal 11 5 4 2 2 5 2 2" xfId="15353"/>
    <cellStyle name="Normal 11 5 4 2 2 5 3" xfId="11260"/>
    <cellStyle name="Normal 11 5 4 2 2 6" xfId="5121"/>
    <cellStyle name="Normal 11 5 4 2 2 6 2" xfId="13308"/>
    <cellStyle name="Normal 11 5 4 2 2 7" xfId="9215"/>
    <cellStyle name="Normal 11 5 4 2 3" xfId="718"/>
    <cellStyle name="Normal 11 5 4 2 3 2" xfId="3828"/>
    <cellStyle name="Normal 11 5 4 2 3 2 2" xfId="7929"/>
    <cellStyle name="Normal 11 5 4 2 3 2 2 2" xfId="16113"/>
    <cellStyle name="Normal 11 5 4 2 3 2 3" xfId="12020"/>
    <cellStyle name="Normal 11 5 4 2 3 3" xfId="5882"/>
    <cellStyle name="Normal 11 5 4 2 3 3 2" xfId="14068"/>
    <cellStyle name="Normal 11 5 4 2 3 4" xfId="9975"/>
    <cellStyle name="Normal 11 5 4 2 4" xfId="719"/>
    <cellStyle name="Normal 11 5 4 2 4 2" xfId="3829"/>
    <cellStyle name="Normal 11 5 4 2 4 2 2" xfId="7930"/>
    <cellStyle name="Normal 11 5 4 2 4 2 2 2" xfId="16114"/>
    <cellStyle name="Normal 11 5 4 2 4 2 3" xfId="12021"/>
    <cellStyle name="Normal 11 5 4 2 4 3" xfId="5883"/>
    <cellStyle name="Normal 11 5 4 2 4 3 2" xfId="14069"/>
    <cellStyle name="Normal 11 5 4 2 4 4" xfId="9976"/>
    <cellStyle name="Normal 11 5 4 2 5" xfId="2676"/>
    <cellStyle name="Normal 11 5 4 2 5 2" xfId="3824"/>
    <cellStyle name="Normal 11 5 4 2 5 2 2" xfId="7925"/>
    <cellStyle name="Normal 11 5 4 2 5 2 2 2" xfId="16109"/>
    <cellStyle name="Normal 11 5 4 2 5 2 3" xfId="12016"/>
    <cellStyle name="Normal 11 5 4 2 5 3" xfId="5878"/>
    <cellStyle name="Normal 11 5 4 2 5 3 2" xfId="14064"/>
    <cellStyle name="Normal 11 5 4 2 5 4" xfId="9971"/>
    <cellStyle name="Normal 11 5 4 2 6" xfId="3067"/>
    <cellStyle name="Normal 11 5 4 2 6 2" xfId="7168"/>
    <cellStyle name="Normal 11 5 4 2 6 2 2" xfId="15352"/>
    <cellStyle name="Normal 11 5 4 2 6 3" xfId="11259"/>
    <cellStyle name="Normal 11 5 4 2 7" xfId="5120"/>
    <cellStyle name="Normal 11 5 4 2 7 2" xfId="13307"/>
    <cellStyle name="Normal 11 5 4 2 8" xfId="9214"/>
    <cellStyle name="Normal 11 5 4 20" xfId="9213"/>
    <cellStyle name="Normal 11 5 4 3" xfId="720"/>
    <cellStyle name="Normal 11 5 4 3 2" xfId="721"/>
    <cellStyle name="Normal 11 5 4 3 2 2" xfId="3831"/>
    <cellStyle name="Normal 11 5 4 3 2 2 2" xfId="7932"/>
    <cellStyle name="Normal 11 5 4 3 2 2 2 2" xfId="16116"/>
    <cellStyle name="Normal 11 5 4 3 2 2 3" xfId="12023"/>
    <cellStyle name="Normal 11 5 4 3 2 3" xfId="5885"/>
    <cellStyle name="Normal 11 5 4 3 2 3 2" xfId="14071"/>
    <cellStyle name="Normal 11 5 4 3 2 4" xfId="9978"/>
    <cellStyle name="Normal 11 5 4 3 3" xfId="722"/>
    <cellStyle name="Normal 11 5 4 3 3 2" xfId="3832"/>
    <cellStyle name="Normal 11 5 4 3 3 2 2" xfId="7933"/>
    <cellStyle name="Normal 11 5 4 3 3 2 2 2" xfId="16117"/>
    <cellStyle name="Normal 11 5 4 3 3 2 3" xfId="12024"/>
    <cellStyle name="Normal 11 5 4 3 3 3" xfId="5886"/>
    <cellStyle name="Normal 11 5 4 3 3 3 2" xfId="14072"/>
    <cellStyle name="Normal 11 5 4 3 3 4" xfId="9979"/>
    <cellStyle name="Normal 11 5 4 3 4" xfId="2678"/>
    <cellStyle name="Normal 11 5 4 3 4 2" xfId="3830"/>
    <cellStyle name="Normal 11 5 4 3 4 2 2" xfId="7931"/>
    <cellStyle name="Normal 11 5 4 3 4 2 2 2" xfId="16115"/>
    <cellStyle name="Normal 11 5 4 3 4 2 3" xfId="12022"/>
    <cellStyle name="Normal 11 5 4 3 4 3" xfId="5884"/>
    <cellStyle name="Normal 11 5 4 3 4 3 2" xfId="14070"/>
    <cellStyle name="Normal 11 5 4 3 4 4" xfId="9977"/>
    <cellStyle name="Normal 11 5 4 3 5" xfId="3069"/>
    <cellStyle name="Normal 11 5 4 3 5 2" xfId="7170"/>
    <cellStyle name="Normal 11 5 4 3 5 2 2" xfId="15354"/>
    <cellStyle name="Normal 11 5 4 3 5 3" xfId="11261"/>
    <cellStyle name="Normal 11 5 4 3 6" xfId="5122"/>
    <cellStyle name="Normal 11 5 4 3 6 2" xfId="13309"/>
    <cellStyle name="Normal 11 5 4 3 7" xfId="9216"/>
    <cellStyle name="Normal 11 5 4 4" xfId="723"/>
    <cellStyle name="Normal 11 5 4 4 2" xfId="724"/>
    <cellStyle name="Normal 11 5 4 4 2 2" xfId="3834"/>
    <cellStyle name="Normal 11 5 4 4 2 2 2" xfId="7935"/>
    <cellStyle name="Normal 11 5 4 4 2 2 2 2" xfId="16119"/>
    <cellStyle name="Normal 11 5 4 4 2 2 3" xfId="12026"/>
    <cellStyle name="Normal 11 5 4 4 2 3" xfId="5888"/>
    <cellStyle name="Normal 11 5 4 4 2 3 2" xfId="14074"/>
    <cellStyle name="Normal 11 5 4 4 2 4" xfId="9981"/>
    <cellStyle name="Normal 11 5 4 4 3" xfId="725"/>
    <cellStyle name="Normal 11 5 4 4 3 2" xfId="3835"/>
    <cellStyle name="Normal 11 5 4 4 3 2 2" xfId="7936"/>
    <cellStyle name="Normal 11 5 4 4 3 2 2 2" xfId="16120"/>
    <cellStyle name="Normal 11 5 4 4 3 2 3" xfId="12027"/>
    <cellStyle name="Normal 11 5 4 4 3 3" xfId="5889"/>
    <cellStyle name="Normal 11 5 4 4 3 3 2" xfId="14075"/>
    <cellStyle name="Normal 11 5 4 4 3 4" xfId="9982"/>
    <cellStyle name="Normal 11 5 4 4 4" xfId="2679"/>
    <cellStyle name="Normal 11 5 4 4 4 2" xfId="3833"/>
    <cellStyle name="Normal 11 5 4 4 4 2 2" xfId="7934"/>
    <cellStyle name="Normal 11 5 4 4 4 2 2 2" xfId="16118"/>
    <cellStyle name="Normal 11 5 4 4 4 2 3" xfId="12025"/>
    <cellStyle name="Normal 11 5 4 4 4 3" xfId="5887"/>
    <cellStyle name="Normal 11 5 4 4 4 3 2" xfId="14073"/>
    <cellStyle name="Normal 11 5 4 4 4 4" xfId="9980"/>
    <cellStyle name="Normal 11 5 4 4 5" xfId="3070"/>
    <cellStyle name="Normal 11 5 4 4 5 2" xfId="7171"/>
    <cellStyle name="Normal 11 5 4 4 5 2 2" xfId="15355"/>
    <cellStyle name="Normal 11 5 4 4 5 3" xfId="11262"/>
    <cellStyle name="Normal 11 5 4 4 6" xfId="5123"/>
    <cellStyle name="Normal 11 5 4 4 6 2" xfId="13310"/>
    <cellStyle name="Normal 11 5 4 4 7" xfId="9217"/>
    <cellStyle name="Normal 11 5 4 5" xfId="726"/>
    <cellStyle name="Normal 11 5 4 5 2" xfId="727"/>
    <cellStyle name="Normal 11 5 4 5 2 2" xfId="3837"/>
    <cellStyle name="Normal 11 5 4 5 2 2 2" xfId="7938"/>
    <cellStyle name="Normal 11 5 4 5 2 2 2 2" xfId="16122"/>
    <cellStyle name="Normal 11 5 4 5 2 2 3" xfId="12029"/>
    <cellStyle name="Normal 11 5 4 5 2 3" xfId="5891"/>
    <cellStyle name="Normal 11 5 4 5 2 3 2" xfId="14077"/>
    <cellStyle name="Normal 11 5 4 5 2 4" xfId="9984"/>
    <cellStyle name="Normal 11 5 4 5 3" xfId="728"/>
    <cellStyle name="Normal 11 5 4 5 3 2" xfId="3838"/>
    <cellStyle name="Normal 11 5 4 5 3 2 2" xfId="7939"/>
    <cellStyle name="Normal 11 5 4 5 3 2 2 2" xfId="16123"/>
    <cellStyle name="Normal 11 5 4 5 3 2 3" xfId="12030"/>
    <cellStyle name="Normal 11 5 4 5 3 3" xfId="5892"/>
    <cellStyle name="Normal 11 5 4 5 3 3 2" xfId="14078"/>
    <cellStyle name="Normal 11 5 4 5 3 4" xfId="9985"/>
    <cellStyle name="Normal 11 5 4 5 4" xfId="2680"/>
    <cellStyle name="Normal 11 5 4 5 4 2" xfId="3836"/>
    <cellStyle name="Normal 11 5 4 5 4 2 2" xfId="7937"/>
    <cellStyle name="Normal 11 5 4 5 4 2 2 2" xfId="16121"/>
    <cellStyle name="Normal 11 5 4 5 4 2 3" xfId="12028"/>
    <cellStyle name="Normal 11 5 4 5 4 3" xfId="5890"/>
    <cellStyle name="Normal 11 5 4 5 4 3 2" xfId="14076"/>
    <cellStyle name="Normal 11 5 4 5 4 4" xfId="9983"/>
    <cellStyle name="Normal 11 5 4 5 5" xfId="3071"/>
    <cellStyle name="Normal 11 5 4 5 5 2" xfId="7172"/>
    <cellStyle name="Normal 11 5 4 5 5 2 2" xfId="15356"/>
    <cellStyle name="Normal 11 5 4 5 5 3" xfId="11263"/>
    <cellStyle name="Normal 11 5 4 5 6" xfId="5124"/>
    <cellStyle name="Normal 11 5 4 5 6 2" xfId="13311"/>
    <cellStyle name="Normal 11 5 4 5 7" xfId="9218"/>
    <cellStyle name="Normal 11 5 4 6" xfId="729"/>
    <cellStyle name="Normal 11 5 4 6 2" xfId="3839"/>
    <cellStyle name="Normal 11 5 4 6 2 2" xfId="7940"/>
    <cellStyle name="Normal 11 5 4 6 2 2 2" xfId="16124"/>
    <cellStyle name="Normal 11 5 4 6 2 3" xfId="12031"/>
    <cellStyle name="Normal 11 5 4 6 3" xfId="5893"/>
    <cellStyle name="Normal 11 5 4 6 3 2" xfId="14079"/>
    <cellStyle name="Normal 11 5 4 6 4" xfId="9986"/>
    <cellStyle name="Normal 11 5 4 7" xfId="730"/>
    <cellStyle name="Normal 11 5 4 7 2" xfId="3840"/>
    <cellStyle name="Normal 11 5 4 7 2 2" xfId="7941"/>
    <cellStyle name="Normal 11 5 4 7 2 2 2" xfId="16125"/>
    <cellStyle name="Normal 11 5 4 7 2 3" xfId="12032"/>
    <cellStyle name="Normal 11 5 4 7 3" xfId="5894"/>
    <cellStyle name="Normal 11 5 4 7 3 2" xfId="14080"/>
    <cellStyle name="Normal 11 5 4 7 4" xfId="9987"/>
    <cellStyle name="Normal 11 5 4 8" xfId="1744"/>
    <cellStyle name="Normal 11 5 4 8 2" xfId="4646"/>
    <cellStyle name="Normal 11 5 4 8 2 2" xfId="8747"/>
    <cellStyle name="Normal 11 5 4 8 2 2 2" xfId="16931"/>
    <cellStyle name="Normal 11 5 4 8 2 3" xfId="12838"/>
    <cellStyle name="Normal 11 5 4 8 3" xfId="6700"/>
    <cellStyle name="Normal 11 5 4 8 3 2" xfId="14886"/>
    <cellStyle name="Normal 11 5 4 8 4" xfId="10793"/>
    <cellStyle name="Normal 11 5 4 9" xfId="1745"/>
    <cellStyle name="Normal 11 5 4 9 2" xfId="4647"/>
    <cellStyle name="Normal 11 5 4 9 2 2" xfId="8748"/>
    <cellStyle name="Normal 11 5 4 9 2 2 2" xfId="16932"/>
    <cellStyle name="Normal 11 5 4 9 2 3" xfId="12839"/>
    <cellStyle name="Normal 11 5 4 9 3" xfId="6701"/>
    <cellStyle name="Normal 11 5 4 9 3 2" xfId="14887"/>
    <cellStyle name="Normal 11 5 4 9 4" xfId="10794"/>
    <cellStyle name="Normal 11 5 5" xfId="731"/>
    <cellStyle name="Normal 11 5 5 2" xfId="732"/>
    <cellStyle name="Normal 11 5 5 2 2" xfId="733"/>
    <cellStyle name="Normal 11 5 5 2 2 2" xfId="3843"/>
    <cellStyle name="Normal 11 5 5 2 2 2 2" xfId="7944"/>
    <cellStyle name="Normal 11 5 5 2 2 2 2 2" xfId="16128"/>
    <cellStyle name="Normal 11 5 5 2 2 2 3" xfId="12035"/>
    <cellStyle name="Normal 11 5 5 2 2 3" xfId="5897"/>
    <cellStyle name="Normal 11 5 5 2 2 3 2" xfId="14083"/>
    <cellStyle name="Normal 11 5 5 2 2 4" xfId="9990"/>
    <cellStyle name="Normal 11 5 5 2 3" xfId="734"/>
    <cellStyle name="Normal 11 5 5 2 3 2" xfId="3844"/>
    <cellStyle name="Normal 11 5 5 2 3 2 2" xfId="7945"/>
    <cellStyle name="Normal 11 5 5 2 3 2 2 2" xfId="16129"/>
    <cellStyle name="Normal 11 5 5 2 3 2 3" xfId="12036"/>
    <cellStyle name="Normal 11 5 5 2 3 3" xfId="5898"/>
    <cellStyle name="Normal 11 5 5 2 3 3 2" xfId="14084"/>
    <cellStyle name="Normal 11 5 5 2 3 4" xfId="9991"/>
    <cellStyle name="Normal 11 5 5 2 4" xfId="2682"/>
    <cellStyle name="Normal 11 5 5 2 4 2" xfId="3842"/>
    <cellStyle name="Normal 11 5 5 2 4 2 2" xfId="7943"/>
    <cellStyle name="Normal 11 5 5 2 4 2 2 2" xfId="16127"/>
    <cellStyle name="Normal 11 5 5 2 4 2 3" xfId="12034"/>
    <cellStyle name="Normal 11 5 5 2 4 3" xfId="5896"/>
    <cellStyle name="Normal 11 5 5 2 4 3 2" xfId="14082"/>
    <cellStyle name="Normal 11 5 5 2 4 4" xfId="9989"/>
    <cellStyle name="Normal 11 5 5 2 5" xfId="3073"/>
    <cellStyle name="Normal 11 5 5 2 5 2" xfId="7174"/>
    <cellStyle name="Normal 11 5 5 2 5 2 2" xfId="15358"/>
    <cellStyle name="Normal 11 5 5 2 5 3" xfId="11265"/>
    <cellStyle name="Normal 11 5 5 2 6" xfId="5126"/>
    <cellStyle name="Normal 11 5 5 2 6 2" xfId="13313"/>
    <cellStyle name="Normal 11 5 5 2 7" xfId="9220"/>
    <cellStyle name="Normal 11 5 5 3" xfId="735"/>
    <cellStyle name="Normal 11 5 5 3 2" xfId="3845"/>
    <cellStyle name="Normal 11 5 5 3 2 2" xfId="7946"/>
    <cellStyle name="Normal 11 5 5 3 2 2 2" xfId="16130"/>
    <cellStyle name="Normal 11 5 5 3 2 3" xfId="12037"/>
    <cellStyle name="Normal 11 5 5 3 3" xfId="5899"/>
    <cellStyle name="Normal 11 5 5 3 3 2" xfId="14085"/>
    <cellStyle name="Normal 11 5 5 3 4" xfId="9992"/>
    <cellStyle name="Normal 11 5 5 4" xfId="736"/>
    <cellStyle name="Normal 11 5 5 4 2" xfId="3846"/>
    <cellStyle name="Normal 11 5 5 4 2 2" xfId="7947"/>
    <cellStyle name="Normal 11 5 5 4 2 2 2" xfId="16131"/>
    <cellStyle name="Normal 11 5 5 4 2 3" xfId="12038"/>
    <cellStyle name="Normal 11 5 5 4 3" xfId="5900"/>
    <cellStyle name="Normal 11 5 5 4 3 2" xfId="14086"/>
    <cellStyle name="Normal 11 5 5 4 4" xfId="9993"/>
    <cellStyle name="Normal 11 5 5 5" xfId="2681"/>
    <cellStyle name="Normal 11 5 5 5 2" xfId="3841"/>
    <cellStyle name="Normal 11 5 5 5 2 2" xfId="7942"/>
    <cellStyle name="Normal 11 5 5 5 2 2 2" xfId="16126"/>
    <cellStyle name="Normal 11 5 5 5 2 3" xfId="12033"/>
    <cellStyle name="Normal 11 5 5 5 3" xfId="5895"/>
    <cellStyle name="Normal 11 5 5 5 3 2" xfId="14081"/>
    <cellStyle name="Normal 11 5 5 5 4" xfId="9988"/>
    <cellStyle name="Normal 11 5 5 6" xfId="3072"/>
    <cellStyle name="Normal 11 5 5 6 2" xfId="7173"/>
    <cellStyle name="Normal 11 5 5 6 2 2" xfId="15357"/>
    <cellStyle name="Normal 11 5 5 6 3" xfId="11264"/>
    <cellStyle name="Normal 11 5 5 7" xfId="5125"/>
    <cellStyle name="Normal 11 5 5 7 2" xfId="13312"/>
    <cellStyle name="Normal 11 5 5 8" xfId="9219"/>
    <cellStyle name="Normal 11 5 6" xfId="737"/>
    <cellStyle name="Normal 11 5 6 2" xfId="738"/>
    <cellStyle name="Normal 11 5 6 2 2" xfId="3848"/>
    <cellStyle name="Normal 11 5 6 2 2 2" xfId="7949"/>
    <cellStyle name="Normal 11 5 6 2 2 2 2" xfId="16133"/>
    <cellStyle name="Normal 11 5 6 2 2 3" xfId="12040"/>
    <cellStyle name="Normal 11 5 6 2 3" xfId="5902"/>
    <cellStyle name="Normal 11 5 6 2 3 2" xfId="14088"/>
    <cellStyle name="Normal 11 5 6 2 4" xfId="9995"/>
    <cellStyle name="Normal 11 5 6 3" xfId="739"/>
    <cellStyle name="Normal 11 5 6 3 2" xfId="3849"/>
    <cellStyle name="Normal 11 5 6 3 2 2" xfId="7950"/>
    <cellStyle name="Normal 11 5 6 3 2 2 2" xfId="16134"/>
    <cellStyle name="Normal 11 5 6 3 2 3" xfId="12041"/>
    <cellStyle name="Normal 11 5 6 3 3" xfId="5903"/>
    <cellStyle name="Normal 11 5 6 3 3 2" xfId="14089"/>
    <cellStyle name="Normal 11 5 6 3 4" xfId="9996"/>
    <cellStyle name="Normal 11 5 6 4" xfId="2683"/>
    <cellStyle name="Normal 11 5 6 4 2" xfId="3847"/>
    <cellStyle name="Normal 11 5 6 4 2 2" xfId="7948"/>
    <cellStyle name="Normal 11 5 6 4 2 2 2" xfId="16132"/>
    <cellStyle name="Normal 11 5 6 4 2 3" xfId="12039"/>
    <cellStyle name="Normal 11 5 6 4 3" xfId="5901"/>
    <cellStyle name="Normal 11 5 6 4 3 2" xfId="14087"/>
    <cellStyle name="Normal 11 5 6 4 4" xfId="9994"/>
    <cellStyle name="Normal 11 5 6 5" xfId="3074"/>
    <cellStyle name="Normal 11 5 6 5 2" xfId="7175"/>
    <cellStyle name="Normal 11 5 6 5 2 2" xfId="15359"/>
    <cellStyle name="Normal 11 5 6 5 3" xfId="11266"/>
    <cellStyle name="Normal 11 5 6 6" xfId="5127"/>
    <cellStyle name="Normal 11 5 6 6 2" xfId="13314"/>
    <cellStyle name="Normal 11 5 6 7" xfId="9221"/>
    <cellStyle name="Normal 11 5 7" xfId="740"/>
    <cellStyle name="Normal 11 5 7 2" xfId="741"/>
    <cellStyle name="Normal 11 5 7 2 2" xfId="3851"/>
    <cellStyle name="Normal 11 5 7 2 2 2" xfId="7952"/>
    <cellStyle name="Normal 11 5 7 2 2 2 2" xfId="16136"/>
    <cellStyle name="Normal 11 5 7 2 2 3" xfId="12043"/>
    <cellStyle name="Normal 11 5 7 2 3" xfId="5905"/>
    <cellStyle name="Normal 11 5 7 2 3 2" xfId="14091"/>
    <cellStyle name="Normal 11 5 7 2 4" xfId="9998"/>
    <cellStyle name="Normal 11 5 7 3" xfId="742"/>
    <cellStyle name="Normal 11 5 7 3 2" xfId="3852"/>
    <cellStyle name="Normal 11 5 7 3 2 2" xfId="7953"/>
    <cellStyle name="Normal 11 5 7 3 2 2 2" xfId="16137"/>
    <cellStyle name="Normal 11 5 7 3 2 3" xfId="12044"/>
    <cellStyle name="Normal 11 5 7 3 3" xfId="5906"/>
    <cellStyle name="Normal 11 5 7 3 3 2" xfId="14092"/>
    <cellStyle name="Normal 11 5 7 3 4" xfId="9999"/>
    <cellStyle name="Normal 11 5 7 4" xfId="2684"/>
    <cellStyle name="Normal 11 5 7 4 2" xfId="3850"/>
    <cellStyle name="Normal 11 5 7 4 2 2" xfId="7951"/>
    <cellStyle name="Normal 11 5 7 4 2 2 2" xfId="16135"/>
    <cellStyle name="Normal 11 5 7 4 2 3" xfId="12042"/>
    <cellStyle name="Normal 11 5 7 4 3" xfId="5904"/>
    <cellStyle name="Normal 11 5 7 4 3 2" xfId="14090"/>
    <cellStyle name="Normal 11 5 7 4 4" xfId="9997"/>
    <cellStyle name="Normal 11 5 7 5" xfId="3075"/>
    <cellStyle name="Normal 11 5 7 5 2" xfId="7176"/>
    <cellStyle name="Normal 11 5 7 5 2 2" xfId="15360"/>
    <cellStyle name="Normal 11 5 7 5 3" xfId="11267"/>
    <cellStyle name="Normal 11 5 7 6" xfId="5128"/>
    <cellStyle name="Normal 11 5 7 6 2" xfId="13315"/>
    <cellStyle name="Normal 11 5 7 7" xfId="9222"/>
    <cellStyle name="Normal 11 5 8" xfId="743"/>
    <cellStyle name="Normal 11 5 8 2" xfId="744"/>
    <cellStyle name="Normal 11 5 8 2 2" xfId="3854"/>
    <cellStyle name="Normal 11 5 8 2 2 2" xfId="7955"/>
    <cellStyle name="Normal 11 5 8 2 2 2 2" xfId="16139"/>
    <cellStyle name="Normal 11 5 8 2 2 3" xfId="12046"/>
    <cellStyle name="Normal 11 5 8 2 3" xfId="5908"/>
    <cellStyle name="Normal 11 5 8 2 3 2" xfId="14094"/>
    <cellStyle name="Normal 11 5 8 2 4" xfId="10001"/>
    <cellStyle name="Normal 11 5 8 3" xfId="745"/>
    <cellStyle name="Normal 11 5 8 3 2" xfId="3855"/>
    <cellStyle name="Normal 11 5 8 3 2 2" xfId="7956"/>
    <cellStyle name="Normal 11 5 8 3 2 2 2" xfId="16140"/>
    <cellStyle name="Normal 11 5 8 3 2 3" xfId="12047"/>
    <cellStyle name="Normal 11 5 8 3 3" xfId="5909"/>
    <cellStyle name="Normal 11 5 8 3 3 2" xfId="14095"/>
    <cellStyle name="Normal 11 5 8 3 4" xfId="10002"/>
    <cellStyle name="Normal 11 5 8 4" xfId="2685"/>
    <cellStyle name="Normal 11 5 8 4 2" xfId="3853"/>
    <cellStyle name="Normal 11 5 8 4 2 2" xfId="7954"/>
    <cellStyle name="Normal 11 5 8 4 2 2 2" xfId="16138"/>
    <cellStyle name="Normal 11 5 8 4 2 3" xfId="12045"/>
    <cellStyle name="Normal 11 5 8 4 3" xfId="5907"/>
    <cellStyle name="Normal 11 5 8 4 3 2" xfId="14093"/>
    <cellStyle name="Normal 11 5 8 4 4" xfId="10000"/>
    <cellStyle name="Normal 11 5 8 5" xfId="3076"/>
    <cellStyle name="Normal 11 5 8 5 2" xfId="7177"/>
    <cellStyle name="Normal 11 5 8 5 2 2" xfId="15361"/>
    <cellStyle name="Normal 11 5 8 5 3" xfId="11268"/>
    <cellStyle name="Normal 11 5 8 6" xfId="5129"/>
    <cellStyle name="Normal 11 5 8 6 2" xfId="13316"/>
    <cellStyle name="Normal 11 5 8 7" xfId="9223"/>
    <cellStyle name="Normal 11 5 9" xfId="746"/>
    <cellStyle name="Normal 11 5 9 2" xfId="3856"/>
    <cellStyle name="Normal 11 5 9 2 2" xfId="7957"/>
    <cellStyle name="Normal 11 5 9 2 2 2" xfId="16141"/>
    <cellStyle name="Normal 11 5 9 2 3" xfId="12048"/>
    <cellStyle name="Normal 11 5 9 3" xfId="5910"/>
    <cellStyle name="Normal 11 5 9 3 2" xfId="14096"/>
    <cellStyle name="Normal 11 5 9 4" xfId="10003"/>
    <cellStyle name="Normal 11 6" xfId="747"/>
    <cellStyle name="Normal 11 6 10" xfId="1746"/>
    <cellStyle name="Normal 11 6 10 2" xfId="4648"/>
    <cellStyle name="Normal 11 6 10 2 2" xfId="8749"/>
    <cellStyle name="Normal 11 6 10 2 2 2" xfId="16933"/>
    <cellStyle name="Normal 11 6 10 2 3" xfId="12840"/>
    <cellStyle name="Normal 11 6 10 3" xfId="6702"/>
    <cellStyle name="Normal 11 6 10 3 2" xfId="14888"/>
    <cellStyle name="Normal 11 6 10 4" xfId="10795"/>
    <cellStyle name="Normal 11 6 11" xfId="1747"/>
    <cellStyle name="Normal 11 6 11 2" xfId="4649"/>
    <cellStyle name="Normal 11 6 11 2 2" xfId="8750"/>
    <cellStyle name="Normal 11 6 11 2 2 2" xfId="16934"/>
    <cellStyle name="Normal 11 6 11 2 3" xfId="12841"/>
    <cellStyle name="Normal 11 6 11 3" xfId="6703"/>
    <cellStyle name="Normal 11 6 11 3 2" xfId="14889"/>
    <cellStyle name="Normal 11 6 11 4" xfId="10796"/>
    <cellStyle name="Normal 11 6 12" xfId="1748"/>
    <cellStyle name="Normal 11 6 12 2" xfId="4650"/>
    <cellStyle name="Normal 11 6 12 2 2" xfId="8751"/>
    <cellStyle name="Normal 11 6 12 2 2 2" xfId="16935"/>
    <cellStyle name="Normal 11 6 12 2 3" xfId="12842"/>
    <cellStyle name="Normal 11 6 12 3" xfId="6704"/>
    <cellStyle name="Normal 11 6 12 3 2" xfId="14890"/>
    <cellStyle name="Normal 11 6 12 4" xfId="10797"/>
    <cellStyle name="Normal 11 6 13" xfId="1749"/>
    <cellStyle name="Normal 11 6 13 2" xfId="4651"/>
    <cellStyle name="Normal 11 6 13 2 2" xfId="8752"/>
    <cellStyle name="Normal 11 6 13 2 2 2" xfId="16936"/>
    <cellStyle name="Normal 11 6 13 2 3" xfId="12843"/>
    <cellStyle name="Normal 11 6 13 3" xfId="6705"/>
    <cellStyle name="Normal 11 6 13 3 2" xfId="14891"/>
    <cellStyle name="Normal 11 6 13 4" xfId="10798"/>
    <cellStyle name="Normal 11 6 14" xfId="1750"/>
    <cellStyle name="Normal 11 6 14 2" xfId="4652"/>
    <cellStyle name="Normal 11 6 14 2 2" xfId="8753"/>
    <cellStyle name="Normal 11 6 14 2 2 2" xfId="16937"/>
    <cellStyle name="Normal 11 6 14 2 3" xfId="12844"/>
    <cellStyle name="Normal 11 6 14 3" xfId="6706"/>
    <cellStyle name="Normal 11 6 14 3 2" xfId="14892"/>
    <cellStyle name="Normal 11 6 14 4" xfId="10799"/>
    <cellStyle name="Normal 11 6 15" xfId="1751"/>
    <cellStyle name="Normal 11 6 15 2" xfId="4653"/>
    <cellStyle name="Normal 11 6 15 2 2" xfId="8754"/>
    <cellStyle name="Normal 11 6 15 2 2 2" xfId="16938"/>
    <cellStyle name="Normal 11 6 15 2 3" xfId="12845"/>
    <cellStyle name="Normal 11 6 15 3" xfId="6707"/>
    <cellStyle name="Normal 11 6 15 3 2" xfId="14893"/>
    <cellStyle name="Normal 11 6 15 4" xfId="10800"/>
    <cellStyle name="Normal 11 6 16" xfId="1752"/>
    <cellStyle name="Normal 11 6 16 2" xfId="4654"/>
    <cellStyle name="Normal 11 6 16 2 2" xfId="8755"/>
    <cellStyle name="Normal 11 6 16 2 2 2" xfId="16939"/>
    <cellStyle name="Normal 11 6 16 2 3" xfId="12846"/>
    <cellStyle name="Normal 11 6 16 3" xfId="6708"/>
    <cellStyle name="Normal 11 6 16 3 2" xfId="14894"/>
    <cellStyle name="Normal 11 6 16 4" xfId="10801"/>
    <cellStyle name="Normal 11 6 17" xfId="2686"/>
    <cellStyle name="Normal 11 6 17 2" xfId="3857"/>
    <cellStyle name="Normal 11 6 17 2 2" xfId="7958"/>
    <cellStyle name="Normal 11 6 17 2 2 2" xfId="16142"/>
    <cellStyle name="Normal 11 6 17 2 3" xfId="12049"/>
    <cellStyle name="Normal 11 6 17 3" xfId="5911"/>
    <cellStyle name="Normal 11 6 17 3 2" xfId="14097"/>
    <cellStyle name="Normal 11 6 17 4" xfId="10004"/>
    <cellStyle name="Normal 11 6 18" xfId="3077"/>
    <cellStyle name="Normal 11 6 18 2" xfId="7178"/>
    <cellStyle name="Normal 11 6 18 2 2" xfId="15362"/>
    <cellStyle name="Normal 11 6 18 3" xfId="11269"/>
    <cellStyle name="Normal 11 6 19" xfId="5130"/>
    <cellStyle name="Normal 11 6 19 2" xfId="13317"/>
    <cellStyle name="Normal 11 6 2" xfId="748"/>
    <cellStyle name="Normal 11 6 2 2" xfId="749"/>
    <cellStyle name="Normal 11 6 2 2 2" xfId="750"/>
    <cellStyle name="Normal 11 6 2 2 2 2" xfId="3860"/>
    <cellStyle name="Normal 11 6 2 2 2 2 2" xfId="7961"/>
    <cellStyle name="Normal 11 6 2 2 2 2 2 2" xfId="16145"/>
    <cellStyle name="Normal 11 6 2 2 2 2 3" xfId="12052"/>
    <cellStyle name="Normal 11 6 2 2 2 3" xfId="5914"/>
    <cellStyle name="Normal 11 6 2 2 2 3 2" xfId="14100"/>
    <cellStyle name="Normal 11 6 2 2 2 4" xfId="10007"/>
    <cellStyle name="Normal 11 6 2 2 3" xfId="751"/>
    <cellStyle name="Normal 11 6 2 2 3 2" xfId="3861"/>
    <cellStyle name="Normal 11 6 2 2 3 2 2" xfId="7962"/>
    <cellStyle name="Normal 11 6 2 2 3 2 2 2" xfId="16146"/>
    <cellStyle name="Normal 11 6 2 2 3 2 3" xfId="12053"/>
    <cellStyle name="Normal 11 6 2 2 3 3" xfId="5915"/>
    <cellStyle name="Normal 11 6 2 2 3 3 2" xfId="14101"/>
    <cellStyle name="Normal 11 6 2 2 3 4" xfId="10008"/>
    <cellStyle name="Normal 11 6 2 2 4" xfId="2688"/>
    <cellStyle name="Normal 11 6 2 2 4 2" xfId="3859"/>
    <cellStyle name="Normal 11 6 2 2 4 2 2" xfId="7960"/>
    <cellStyle name="Normal 11 6 2 2 4 2 2 2" xfId="16144"/>
    <cellStyle name="Normal 11 6 2 2 4 2 3" xfId="12051"/>
    <cellStyle name="Normal 11 6 2 2 4 3" xfId="5913"/>
    <cellStyle name="Normal 11 6 2 2 4 3 2" xfId="14099"/>
    <cellStyle name="Normal 11 6 2 2 4 4" xfId="10006"/>
    <cellStyle name="Normal 11 6 2 2 5" xfId="3079"/>
    <cellStyle name="Normal 11 6 2 2 5 2" xfId="7180"/>
    <cellStyle name="Normal 11 6 2 2 5 2 2" xfId="15364"/>
    <cellStyle name="Normal 11 6 2 2 5 3" xfId="11271"/>
    <cellStyle name="Normal 11 6 2 2 6" xfId="5132"/>
    <cellStyle name="Normal 11 6 2 2 6 2" xfId="13319"/>
    <cellStyle name="Normal 11 6 2 2 7" xfId="9226"/>
    <cellStyle name="Normal 11 6 2 3" xfId="752"/>
    <cellStyle name="Normal 11 6 2 3 2" xfId="3862"/>
    <cellStyle name="Normal 11 6 2 3 2 2" xfId="7963"/>
    <cellStyle name="Normal 11 6 2 3 2 2 2" xfId="16147"/>
    <cellStyle name="Normal 11 6 2 3 2 3" xfId="12054"/>
    <cellStyle name="Normal 11 6 2 3 3" xfId="5916"/>
    <cellStyle name="Normal 11 6 2 3 3 2" xfId="14102"/>
    <cellStyle name="Normal 11 6 2 3 4" xfId="10009"/>
    <cellStyle name="Normal 11 6 2 4" xfId="753"/>
    <cellStyle name="Normal 11 6 2 4 2" xfId="3863"/>
    <cellStyle name="Normal 11 6 2 4 2 2" xfId="7964"/>
    <cellStyle name="Normal 11 6 2 4 2 2 2" xfId="16148"/>
    <cellStyle name="Normal 11 6 2 4 2 3" xfId="12055"/>
    <cellStyle name="Normal 11 6 2 4 3" xfId="5917"/>
    <cellStyle name="Normal 11 6 2 4 3 2" xfId="14103"/>
    <cellStyle name="Normal 11 6 2 4 4" xfId="10010"/>
    <cellStyle name="Normal 11 6 2 5" xfId="2687"/>
    <cellStyle name="Normal 11 6 2 5 2" xfId="3858"/>
    <cellStyle name="Normal 11 6 2 5 2 2" xfId="7959"/>
    <cellStyle name="Normal 11 6 2 5 2 2 2" xfId="16143"/>
    <cellStyle name="Normal 11 6 2 5 2 3" xfId="12050"/>
    <cellStyle name="Normal 11 6 2 5 3" xfId="5912"/>
    <cellStyle name="Normal 11 6 2 5 3 2" xfId="14098"/>
    <cellStyle name="Normal 11 6 2 5 4" xfId="10005"/>
    <cellStyle name="Normal 11 6 2 6" xfId="3078"/>
    <cellStyle name="Normal 11 6 2 6 2" xfId="7179"/>
    <cellStyle name="Normal 11 6 2 6 2 2" xfId="15363"/>
    <cellStyle name="Normal 11 6 2 6 3" xfId="11270"/>
    <cellStyle name="Normal 11 6 2 7" xfId="5131"/>
    <cellStyle name="Normal 11 6 2 7 2" xfId="13318"/>
    <cellStyle name="Normal 11 6 2 8" xfId="9225"/>
    <cellStyle name="Normal 11 6 20" xfId="9224"/>
    <cellStyle name="Normal 11 6 3" xfId="754"/>
    <cellStyle name="Normal 11 6 3 2" xfId="755"/>
    <cellStyle name="Normal 11 6 3 2 2" xfId="3865"/>
    <cellStyle name="Normal 11 6 3 2 2 2" xfId="7966"/>
    <cellStyle name="Normal 11 6 3 2 2 2 2" xfId="16150"/>
    <cellStyle name="Normal 11 6 3 2 2 3" xfId="12057"/>
    <cellStyle name="Normal 11 6 3 2 3" xfId="5919"/>
    <cellStyle name="Normal 11 6 3 2 3 2" xfId="14105"/>
    <cellStyle name="Normal 11 6 3 2 4" xfId="10012"/>
    <cellStyle name="Normal 11 6 3 3" xfId="756"/>
    <cellStyle name="Normal 11 6 3 3 2" xfId="3866"/>
    <cellStyle name="Normal 11 6 3 3 2 2" xfId="7967"/>
    <cellStyle name="Normal 11 6 3 3 2 2 2" xfId="16151"/>
    <cellStyle name="Normal 11 6 3 3 2 3" xfId="12058"/>
    <cellStyle name="Normal 11 6 3 3 3" xfId="5920"/>
    <cellStyle name="Normal 11 6 3 3 3 2" xfId="14106"/>
    <cellStyle name="Normal 11 6 3 3 4" xfId="10013"/>
    <cellStyle name="Normal 11 6 3 4" xfId="2689"/>
    <cellStyle name="Normal 11 6 3 4 2" xfId="3864"/>
    <cellStyle name="Normal 11 6 3 4 2 2" xfId="7965"/>
    <cellStyle name="Normal 11 6 3 4 2 2 2" xfId="16149"/>
    <cellStyle name="Normal 11 6 3 4 2 3" xfId="12056"/>
    <cellStyle name="Normal 11 6 3 4 3" xfId="5918"/>
    <cellStyle name="Normal 11 6 3 4 3 2" xfId="14104"/>
    <cellStyle name="Normal 11 6 3 4 4" xfId="10011"/>
    <cellStyle name="Normal 11 6 3 5" xfId="3080"/>
    <cellStyle name="Normal 11 6 3 5 2" xfId="7181"/>
    <cellStyle name="Normal 11 6 3 5 2 2" xfId="15365"/>
    <cellStyle name="Normal 11 6 3 5 3" xfId="11272"/>
    <cellStyle name="Normal 11 6 3 6" xfId="5133"/>
    <cellStyle name="Normal 11 6 3 6 2" xfId="13320"/>
    <cellStyle name="Normal 11 6 3 7" xfId="9227"/>
    <cellStyle name="Normal 11 6 4" xfId="757"/>
    <cellStyle name="Normal 11 6 4 2" xfId="758"/>
    <cellStyle name="Normal 11 6 4 2 2" xfId="3868"/>
    <cellStyle name="Normal 11 6 4 2 2 2" xfId="7969"/>
    <cellStyle name="Normal 11 6 4 2 2 2 2" xfId="16153"/>
    <cellStyle name="Normal 11 6 4 2 2 3" xfId="12060"/>
    <cellStyle name="Normal 11 6 4 2 3" xfId="5922"/>
    <cellStyle name="Normal 11 6 4 2 3 2" xfId="14108"/>
    <cellStyle name="Normal 11 6 4 2 4" xfId="10015"/>
    <cellStyle name="Normal 11 6 4 3" xfId="759"/>
    <cellStyle name="Normal 11 6 4 3 2" xfId="3869"/>
    <cellStyle name="Normal 11 6 4 3 2 2" xfId="7970"/>
    <cellStyle name="Normal 11 6 4 3 2 2 2" xfId="16154"/>
    <cellStyle name="Normal 11 6 4 3 2 3" xfId="12061"/>
    <cellStyle name="Normal 11 6 4 3 3" xfId="5923"/>
    <cellStyle name="Normal 11 6 4 3 3 2" xfId="14109"/>
    <cellStyle name="Normal 11 6 4 3 4" xfId="10016"/>
    <cellStyle name="Normal 11 6 4 4" xfId="2690"/>
    <cellStyle name="Normal 11 6 4 4 2" xfId="3867"/>
    <cellStyle name="Normal 11 6 4 4 2 2" xfId="7968"/>
    <cellStyle name="Normal 11 6 4 4 2 2 2" xfId="16152"/>
    <cellStyle name="Normal 11 6 4 4 2 3" xfId="12059"/>
    <cellStyle name="Normal 11 6 4 4 3" xfId="5921"/>
    <cellStyle name="Normal 11 6 4 4 3 2" xfId="14107"/>
    <cellStyle name="Normal 11 6 4 4 4" xfId="10014"/>
    <cellStyle name="Normal 11 6 4 5" xfId="3081"/>
    <cellStyle name="Normal 11 6 4 5 2" xfId="7182"/>
    <cellStyle name="Normal 11 6 4 5 2 2" xfId="15366"/>
    <cellStyle name="Normal 11 6 4 5 3" xfId="11273"/>
    <cellStyle name="Normal 11 6 4 6" xfId="5134"/>
    <cellStyle name="Normal 11 6 4 6 2" xfId="13321"/>
    <cellStyle name="Normal 11 6 4 7" xfId="9228"/>
    <cellStyle name="Normal 11 6 5" xfId="760"/>
    <cellStyle name="Normal 11 6 5 2" xfId="761"/>
    <cellStyle name="Normal 11 6 5 2 2" xfId="3871"/>
    <cellStyle name="Normal 11 6 5 2 2 2" xfId="7972"/>
    <cellStyle name="Normal 11 6 5 2 2 2 2" xfId="16156"/>
    <cellStyle name="Normal 11 6 5 2 2 3" xfId="12063"/>
    <cellStyle name="Normal 11 6 5 2 3" xfId="5925"/>
    <cellStyle name="Normal 11 6 5 2 3 2" xfId="14111"/>
    <cellStyle name="Normal 11 6 5 2 4" xfId="10018"/>
    <cellStyle name="Normal 11 6 5 3" xfId="762"/>
    <cellStyle name="Normal 11 6 5 3 2" xfId="3872"/>
    <cellStyle name="Normal 11 6 5 3 2 2" xfId="7973"/>
    <cellStyle name="Normal 11 6 5 3 2 2 2" xfId="16157"/>
    <cellStyle name="Normal 11 6 5 3 2 3" xfId="12064"/>
    <cellStyle name="Normal 11 6 5 3 3" xfId="5926"/>
    <cellStyle name="Normal 11 6 5 3 3 2" xfId="14112"/>
    <cellStyle name="Normal 11 6 5 3 4" xfId="10019"/>
    <cellStyle name="Normal 11 6 5 4" xfId="2691"/>
    <cellStyle name="Normal 11 6 5 4 2" xfId="3870"/>
    <cellStyle name="Normal 11 6 5 4 2 2" xfId="7971"/>
    <cellStyle name="Normal 11 6 5 4 2 2 2" xfId="16155"/>
    <cellStyle name="Normal 11 6 5 4 2 3" xfId="12062"/>
    <cellStyle name="Normal 11 6 5 4 3" xfId="5924"/>
    <cellStyle name="Normal 11 6 5 4 3 2" xfId="14110"/>
    <cellStyle name="Normal 11 6 5 4 4" xfId="10017"/>
    <cellStyle name="Normal 11 6 5 5" xfId="3082"/>
    <cellStyle name="Normal 11 6 5 5 2" xfId="7183"/>
    <cellStyle name="Normal 11 6 5 5 2 2" xfId="15367"/>
    <cellStyle name="Normal 11 6 5 5 3" xfId="11274"/>
    <cellStyle name="Normal 11 6 5 6" xfId="5135"/>
    <cellStyle name="Normal 11 6 5 6 2" xfId="13322"/>
    <cellStyle name="Normal 11 6 5 7" xfId="9229"/>
    <cellStyle name="Normal 11 6 6" xfId="763"/>
    <cellStyle name="Normal 11 6 6 2" xfId="3873"/>
    <cellStyle name="Normal 11 6 6 2 2" xfId="7974"/>
    <cellStyle name="Normal 11 6 6 2 2 2" xfId="16158"/>
    <cellStyle name="Normal 11 6 6 2 3" xfId="12065"/>
    <cellStyle name="Normal 11 6 6 3" xfId="5927"/>
    <cellStyle name="Normal 11 6 6 3 2" xfId="14113"/>
    <cellStyle name="Normal 11 6 6 4" xfId="10020"/>
    <cellStyle name="Normal 11 6 7" xfId="764"/>
    <cellStyle name="Normal 11 6 7 2" xfId="3874"/>
    <cellStyle name="Normal 11 6 7 2 2" xfId="7975"/>
    <cellStyle name="Normal 11 6 7 2 2 2" xfId="16159"/>
    <cellStyle name="Normal 11 6 7 2 3" xfId="12066"/>
    <cellStyle name="Normal 11 6 7 3" xfId="5928"/>
    <cellStyle name="Normal 11 6 7 3 2" xfId="14114"/>
    <cellStyle name="Normal 11 6 7 4" xfId="10021"/>
    <cellStyle name="Normal 11 6 8" xfId="1753"/>
    <cellStyle name="Normal 11 6 8 2" xfId="4655"/>
    <cellStyle name="Normal 11 6 8 2 2" xfId="8756"/>
    <cellStyle name="Normal 11 6 8 2 2 2" xfId="16940"/>
    <cellStyle name="Normal 11 6 8 2 3" xfId="12847"/>
    <cellStyle name="Normal 11 6 8 3" xfId="6709"/>
    <cellStyle name="Normal 11 6 8 3 2" xfId="14895"/>
    <cellStyle name="Normal 11 6 8 4" xfId="10802"/>
    <cellStyle name="Normal 11 6 9" xfId="1754"/>
    <cellStyle name="Normal 11 6 9 2" xfId="4656"/>
    <cellStyle name="Normal 11 6 9 2 2" xfId="8757"/>
    <cellStyle name="Normal 11 6 9 2 2 2" xfId="16941"/>
    <cellStyle name="Normal 11 6 9 2 3" xfId="12848"/>
    <cellStyle name="Normal 11 6 9 3" xfId="6710"/>
    <cellStyle name="Normal 11 6 9 3 2" xfId="14896"/>
    <cellStyle name="Normal 11 6 9 4" xfId="10803"/>
    <cellStyle name="Normal 11 7" xfId="765"/>
    <cellStyle name="Normal 11 7 10" xfId="1755"/>
    <cellStyle name="Normal 11 7 10 2" xfId="4657"/>
    <cellStyle name="Normal 11 7 10 2 2" xfId="8758"/>
    <cellStyle name="Normal 11 7 10 2 2 2" xfId="16942"/>
    <cellStyle name="Normal 11 7 10 2 3" xfId="12849"/>
    <cellStyle name="Normal 11 7 10 3" xfId="6711"/>
    <cellStyle name="Normal 11 7 10 3 2" xfId="14897"/>
    <cellStyle name="Normal 11 7 10 4" xfId="10804"/>
    <cellStyle name="Normal 11 7 11" xfId="1756"/>
    <cellStyle name="Normal 11 7 11 2" xfId="4658"/>
    <cellStyle name="Normal 11 7 11 2 2" xfId="8759"/>
    <cellStyle name="Normal 11 7 11 2 2 2" xfId="16943"/>
    <cellStyle name="Normal 11 7 11 2 3" xfId="12850"/>
    <cellStyle name="Normal 11 7 11 3" xfId="6712"/>
    <cellStyle name="Normal 11 7 11 3 2" xfId="14898"/>
    <cellStyle name="Normal 11 7 11 4" xfId="10805"/>
    <cellStyle name="Normal 11 7 12" xfId="1757"/>
    <cellStyle name="Normal 11 7 12 2" xfId="4659"/>
    <cellStyle name="Normal 11 7 12 2 2" xfId="8760"/>
    <cellStyle name="Normal 11 7 12 2 2 2" xfId="16944"/>
    <cellStyle name="Normal 11 7 12 2 3" xfId="12851"/>
    <cellStyle name="Normal 11 7 12 3" xfId="6713"/>
    <cellStyle name="Normal 11 7 12 3 2" xfId="14899"/>
    <cellStyle name="Normal 11 7 12 4" xfId="10806"/>
    <cellStyle name="Normal 11 7 13" xfId="1758"/>
    <cellStyle name="Normal 11 7 13 2" xfId="4660"/>
    <cellStyle name="Normal 11 7 13 2 2" xfId="8761"/>
    <cellStyle name="Normal 11 7 13 2 2 2" xfId="16945"/>
    <cellStyle name="Normal 11 7 13 2 3" xfId="12852"/>
    <cellStyle name="Normal 11 7 13 3" xfId="6714"/>
    <cellStyle name="Normal 11 7 13 3 2" xfId="14900"/>
    <cellStyle name="Normal 11 7 13 4" xfId="10807"/>
    <cellStyle name="Normal 11 7 14" xfId="1759"/>
    <cellStyle name="Normal 11 7 14 2" xfId="4661"/>
    <cellStyle name="Normal 11 7 14 2 2" xfId="8762"/>
    <cellStyle name="Normal 11 7 14 2 2 2" xfId="16946"/>
    <cellStyle name="Normal 11 7 14 2 3" xfId="12853"/>
    <cellStyle name="Normal 11 7 14 3" xfId="6715"/>
    <cellStyle name="Normal 11 7 14 3 2" xfId="14901"/>
    <cellStyle name="Normal 11 7 14 4" xfId="10808"/>
    <cellStyle name="Normal 11 7 15" xfId="1760"/>
    <cellStyle name="Normal 11 7 15 2" xfId="4662"/>
    <cellStyle name="Normal 11 7 15 2 2" xfId="8763"/>
    <cellStyle name="Normal 11 7 15 2 2 2" xfId="16947"/>
    <cellStyle name="Normal 11 7 15 2 3" xfId="12854"/>
    <cellStyle name="Normal 11 7 15 3" xfId="6716"/>
    <cellStyle name="Normal 11 7 15 3 2" xfId="14902"/>
    <cellStyle name="Normal 11 7 15 4" xfId="10809"/>
    <cellStyle name="Normal 11 7 16" xfId="1761"/>
    <cellStyle name="Normal 11 7 16 2" xfId="4663"/>
    <cellStyle name="Normal 11 7 16 2 2" xfId="8764"/>
    <cellStyle name="Normal 11 7 16 2 2 2" xfId="16948"/>
    <cellStyle name="Normal 11 7 16 2 3" xfId="12855"/>
    <cellStyle name="Normal 11 7 16 3" xfId="6717"/>
    <cellStyle name="Normal 11 7 16 3 2" xfId="14903"/>
    <cellStyle name="Normal 11 7 16 4" xfId="10810"/>
    <cellStyle name="Normal 11 7 17" xfId="2692"/>
    <cellStyle name="Normal 11 7 17 2" xfId="3875"/>
    <cellStyle name="Normal 11 7 17 2 2" xfId="7976"/>
    <cellStyle name="Normal 11 7 17 2 2 2" xfId="16160"/>
    <cellStyle name="Normal 11 7 17 2 3" xfId="12067"/>
    <cellStyle name="Normal 11 7 17 3" xfId="5929"/>
    <cellStyle name="Normal 11 7 17 3 2" xfId="14115"/>
    <cellStyle name="Normal 11 7 17 4" xfId="10022"/>
    <cellStyle name="Normal 11 7 18" xfId="3083"/>
    <cellStyle name="Normal 11 7 18 2" xfId="7184"/>
    <cellStyle name="Normal 11 7 18 2 2" xfId="15368"/>
    <cellStyle name="Normal 11 7 18 3" xfId="11275"/>
    <cellStyle name="Normal 11 7 19" xfId="5136"/>
    <cellStyle name="Normal 11 7 19 2" xfId="13323"/>
    <cellStyle name="Normal 11 7 2" xfId="766"/>
    <cellStyle name="Normal 11 7 2 2" xfId="767"/>
    <cellStyle name="Normal 11 7 2 2 2" xfId="768"/>
    <cellStyle name="Normal 11 7 2 2 2 2" xfId="3878"/>
    <cellStyle name="Normal 11 7 2 2 2 2 2" xfId="7979"/>
    <cellStyle name="Normal 11 7 2 2 2 2 2 2" xfId="16163"/>
    <cellStyle name="Normal 11 7 2 2 2 2 3" xfId="12070"/>
    <cellStyle name="Normal 11 7 2 2 2 3" xfId="5932"/>
    <cellStyle name="Normal 11 7 2 2 2 3 2" xfId="14118"/>
    <cellStyle name="Normal 11 7 2 2 2 4" xfId="10025"/>
    <cellStyle name="Normal 11 7 2 2 3" xfId="769"/>
    <cellStyle name="Normal 11 7 2 2 3 2" xfId="3879"/>
    <cellStyle name="Normal 11 7 2 2 3 2 2" xfId="7980"/>
    <cellStyle name="Normal 11 7 2 2 3 2 2 2" xfId="16164"/>
    <cellStyle name="Normal 11 7 2 2 3 2 3" xfId="12071"/>
    <cellStyle name="Normal 11 7 2 2 3 3" xfId="5933"/>
    <cellStyle name="Normal 11 7 2 2 3 3 2" xfId="14119"/>
    <cellStyle name="Normal 11 7 2 2 3 4" xfId="10026"/>
    <cellStyle name="Normal 11 7 2 2 4" xfId="2694"/>
    <cellStyle name="Normal 11 7 2 2 4 2" xfId="3877"/>
    <cellStyle name="Normal 11 7 2 2 4 2 2" xfId="7978"/>
    <cellStyle name="Normal 11 7 2 2 4 2 2 2" xfId="16162"/>
    <cellStyle name="Normal 11 7 2 2 4 2 3" xfId="12069"/>
    <cellStyle name="Normal 11 7 2 2 4 3" xfId="5931"/>
    <cellStyle name="Normal 11 7 2 2 4 3 2" xfId="14117"/>
    <cellStyle name="Normal 11 7 2 2 4 4" xfId="10024"/>
    <cellStyle name="Normal 11 7 2 2 5" xfId="3085"/>
    <cellStyle name="Normal 11 7 2 2 5 2" xfId="7186"/>
    <cellStyle name="Normal 11 7 2 2 5 2 2" xfId="15370"/>
    <cellStyle name="Normal 11 7 2 2 5 3" xfId="11277"/>
    <cellStyle name="Normal 11 7 2 2 6" xfId="5138"/>
    <cellStyle name="Normal 11 7 2 2 6 2" xfId="13325"/>
    <cellStyle name="Normal 11 7 2 2 7" xfId="9232"/>
    <cellStyle name="Normal 11 7 2 3" xfId="770"/>
    <cellStyle name="Normal 11 7 2 3 2" xfId="3880"/>
    <cellStyle name="Normal 11 7 2 3 2 2" xfId="7981"/>
    <cellStyle name="Normal 11 7 2 3 2 2 2" xfId="16165"/>
    <cellStyle name="Normal 11 7 2 3 2 3" xfId="12072"/>
    <cellStyle name="Normal 11 7 2 3 3" xfId="5934"/>
    <cellStyle name="Normal 11 7 2 3 3 2" xfId="14120"/>
    <cellStyle name="Normal 11 7 2 3 4" xfId="10027"/>
    <cellStyle name="Normal 11 7 2 4" xfId="771"/>
    <cellStyle name="Normal 11 7 2 4 2" xfId="3881"/>
    <cellStyle name="Normal 11 7 2 4 2 2" xfId="7982"/>
    <cellStyle name="Normal 11 7 2 4 2 2 2" xfId="16166"/>
    <cellStyle name="Normal 11 7 2 4 2 3" xfId="12073"/>
    <cellStyle name="Normal 11 7 2 4 3" xfId="5935"/>
    <cellStyle name="Normal 11 7 2 4 3 2" xfId="14121"/>
    <cellStyle name="Normal 11 7 2 4 4" xfId="10028"/>
    <cellStyle name="Normal 11 7 2 5" xfId="2693"/>
    <cellStyle name="Normal 11 7 2 5 2" xfId="3876"/>
    <cellStyle name="Normal 11 7 2 5 2 2" xfId="7977"/>
    <cellStyle name="Normal 11 7 2 5 2 2 2" xfId="16161"/>
    <cellStyle name="Normal 11 7 2 5 2 3" xfId="12068"/>
    <cellStyle name="Normal 11 7 2 5 3" xfId="5930"/>
    <cellStyle name="Normal 11 7 2 5 3 2" xfId="14116"/>
    <cellStyle name="Normal 11 7 2 5 4" xfId="10023"/>
    <cellStyle name="Normal 11 7 2 6" xfId="3084"/>
    <cellStyle name="Normal 11 7 2 6 2" xfId="7185"/>
    <cellStyle name="Normal 11 7 2 6 2 2" xfId="15369"/>
    <cellStyle name="Normal 11 7 2 6 3" xfId="11276"/>
    <cellStyle name="Normal 11 7 2 7" xfId="5137"/>
    <cellStyle name="Normal 11 7 2 7 2" xfId="13324"/>
    <cellStyle name="Normal 11 7 2 8" xfId="9231"/>
    <cellStyle name="Normal 11 7 20" xfId="9230"/>
    <cellStyle name="Normal 11 7 3" xfId="772"/>
    <cellStyle name="Normal 11 7 3 2" xfId="773"/>
    <cellStyle name="Normal 11 7 3 2 2" xfId="3883"/>
    <cellStyle name="Normal 11 7 3 2 2 2" xfId="7984"/>
    <cellStyle name="Normal 11 7 3 2 2 2 2" xfId="16168"/>
    <cellStyle name="Normal 11 7 3 2 2 3" xfId="12075"/>
    <cellStyle name="Normal 11 7 3 2 3" xfId="5937"/>
    <cellStyle name="Normal 11 7 3 2 3 2" xfId="14123"/>
    <cellStyle name="Normal 11 7 3 2 4" xfId="10030"/>
    <cellStyle name="Normal 11 7 3 3" xfId="774"/>
    <cellStyle name="Normal 11 7 3 3 2" xfId="3884"/>
    <cellStyle name="Normal 11 7 3 3 2 2" xfId="7985"/>
    <cellStyle name="Normal 11 7 3 3 2 2 2" xfId="16169"/>
    <cellStyle name="Normal 11 7 3 3 2 3" xfId="12076"/>
    <cellStyle name="Normal 11 7 3 3 3" xfId="5938"/>
    <cellStyle name="Normal 11 7 3 3 3 2" xfId="14124"/>
    <cellStyle name="Normal 11 7 3 3 4" xfId="10031"/>
    <cellStyle name="Normal 11 7 3 4" xfId="2695"/>
    <cellStyle name="Normal 11 7 3 4 2" xfId="3882"/>
    <cellStyle name="Normal 11 7 3 4 2 2" xfId="7983"/>
    <cellStyle name="Normal 11 7 3 4 2 2 2" xfId="16167"/>
    <cellStyle name="Normal 11 7 3 4 2 3" xfId="12074"/>
    <cellStyle name="Normal 11 7 3 4 3" xfId="5936"/>
    <cellStyle name="Normal 11 7 3 4 3 2" xfId="14122"/>
    <cellStyle name="Normal 11 7 3 4 4" xfId="10029"/>
    <cellStyle name="Normal 11 7 3 5" xfId="3086"/>
    <cellStyle name="Normal 11 7 3 5 2" xfId="7187"/>
    <cellStyle name="Normal 11 7 3 5 2 2" xfId="15371"/>
    <cellStyle name="Normal 11 7 3 5 3" xfId="11278"/>
    <cellStyle name="Normal 11 7 3 6" xfId="5139"/>
    <cellStyle name="Normal 11 7 3 6 2" xfId="13326"/>
    <cellStyle name="Normal 11 7 3 7" xfId="9233"/>
    <cellStyle name="Normal 11 7 4" xfId="775"/>
    <cellStyle name="Normal 11 7 4 2" xfId="776"/>
    <cellStyle name="Normal 11 7 4 2 2" xfId="3886"/>
    <cellStyle name="Normal 11 7 4 2 2 2" xfId="7987"/>
    <cellStyle name="Normal 11 7 4 2 2 2 2" xfId="16171"/>
    <cellStyle name="Normal 11 7 4 2 2 3" xfId="12078"/>
    <cellStyle name="Normal 11 7 4 2 3" xfId="5940"/>
    <cellStyle name="Normal 11 7 4 2 3 2" xfId="14126"/>
    <cellStyle name="Normal 11 7 4 2 4" xfId="10033"/>
    <cellStyle name="Normal 11 7 4 3" xfId="777"/>
    <cellStyle name="Normal 11 7 4 3 2" xfId="3887"/>
    <cellStyle name="Normal 11 7 4 3 2 2" xfId="7988"/>
    <cellStyle name="Normal 11 7 4 3 2 2 2" xfId="16172"/>
    <cellStyle name="Normal 11 7 4 3 2 3" xfId="12079"/>
    <cellStyle name="Normal 11 7 4 3 3" xfId="5941"/>
    <cellStyle name="Normal 11 7 4 3 3 2" xfId="14127"/>
    <cellStyle name="Normal 11 7 4 3 4" xfId="10034"/>
    <cellStyle name="Normal 11 7 4 4" xfId="2696"/>
    <cellStyle name="Normal 11 7 4 4 2" xfId="3885"/>
    <cellStyle name="Normal 11 7 4 4 2 2" xfId="7986"/>
    <cellStyle name="Normal 11 7 4 4 2 2 2" xfId="16170"/>
    <cellStyle name="Normal 11 7 4 4 2 3" xfId="12077"/>
    <cellStyle name="Normal 11 7 4 4 3" xfId="5939"/>
    <cellStyle name="Normal 11 7 4 4 3 2" xfId="14125"/>
    <cellStyle name="Normal 11 7 4 4 4" xfId="10032"/>
    <cellStyle name="Normal 11 7 4 5" xfId="3087"/>
    <cellStyle name="Normal 11 7 4 5 2" xfId="7188"/>
    <cellStyle name="Normal 11 7 4 5 2 2" xfId="15372"/>
    <cellStyle name="Normal 11 7 4 5 3" xfId="11279"/>
    <cellStyle name="Normal 11 7 4 6" xfId="5140"/>
    <cellStyle name="Normal 11 7 4 6 2" xfId="13327"/>
    <cellStyle name="Normal 11 7 4 7" xfId="9234"/>
    <cellStyle name="Normal 11 7 5" xfId="778"/>
    <cellStyle name="Normal 11 7 5 2" xfId="779"/>
    <cellStyle name="Normal 11 7 5 2 2" xfId="3889"/>
    <cellStyle name="Normal 11 7 5 2 2 2" xfId="7990"/>
    <cellStyle name="Normal 11 7 5 2 2 2 2" xfId="16174"/>
    <cellStyle name="Normal 11 7 5 2 2 3" xfId="12081"/>
    <cellStyle name="Normal 11 7 5 2 3" xfId="5943"/>
    <cellStyle name="Normal 11 7 5 2 3 2" xfId="14129"/>
    <cellStyle name="Normal 11 7 5 2 4" xfId="10036"/>
    <cellStyle name="Normal 11 7 5 3" xfId="780"/>
    <cellStyle name="Normal 11 7 5 3 2" xfId="3890"/>
    <cellStyle name="Normal 11 7 5 3 2 2" xfId="7991"/>
    <cellStyle name="Normal 11 7 5 3 2 2 2" xfId="16175"/>
    <cellStyle name="Normal 11 7 5 3 2 3" xfId="12082"/>
    <cellStyle name="Normal 11 7 5 3 3" xfId="5944"/>
    <cellStyle name="Normal 11 7 5 3 3 2" xfId="14130"/>
    <cellStyle name="Normal 11 7 5 3 4" xfId="10037"/>
    <cellStyle name="Normal 11 7 5 4" xfId="2697"/>
    <cellStyle name="Normal 11 7 5 4 2" xfId="3888"/>
    <cellStyle name="Normal 11 7 5 4 2 2" xfId="7989"/>
    <cellStyle name="Normal 11 7 5 4 2 2 2" xfId="16173"/>
    <cellStyle name="Normal 11 7 5 4 2 3" xfId="12080"/>
    <cellStyle name="Normal 11 7 5 4 3" xfId="5942"/>
    <cellStyle name="Normal 11 7 5 4 3 2" xfId="14128"/>
    <cellStyle name="Normal 11 7 5 4 4" xfId="10035"/>
    <cellStyle name="Normal 11 7 5 5" xfId="3088"/>
    <cellStyle name="Normal 11 7 5 5 2" xfId="7189"/>
    <cellStyle name="Normal 11 7 5 5 2 2" xfId="15373"/>
    <cellStyle name="Normal 11 7 5 5 3" xfId="11280"/>
    <cellStyle name="Normal 11 7 5 6" xfId="5141"/>
    <cellStyle name="Normal 11 7 5 6 2" xfId="13328"/>
    <cellStyle name="Normal 11 7 5 7" xfId="9235"/>
    <cellStyle name="Normal 11 7 6" xfId="781"/>
    <cellStyle name="Normal 11 7 6 2" xfId="3891"/>
    <cellStyle name="Normal 11 7 6 2 2" xfId="7992"/>
    <cellStyle name="Normal 11 7 6 2 2 2" xfId="16176"/>
    <cellStyle name="Normal 11 7 6 2 3" xfId="12083"/>
    <cellStyle name="Normal 11 7 6 3" xfId="5945"/>
    <cellStyle name="Normal 11 7 6 3 2" xfId="14131"/>
    <cellStyle name="Normal 11 7 6 4" xfId="10038"/>
    <cellStyle name="Normal 11 7 7" xfId="782"/>
    <cellStyle name="Normal 11 7 7 2" xfId="3892"/>
    <cellStyle name="Normal 11 7 7 2 2" xfId="7993"/>
    <cellStyle name="Normal 11 7 7 2 2 2" xfId="16177"/>
    <cellStyle name="Normal 11 7 7 2 3" xfId="12084"/>
    <cellStyle name="Normal 11 7 7 3" xfId="5946"/>
    <cellStyle name="Normal 11 7 7 3 2" xfId="14132"/>
    <cellStyle name="Normal 11 7 7 4" xfId="10039"/>
    <cellStyle name="Normal 11 7 8" xfId="1762"/>
    <cellStyle name="Normal 11 7 8 2" xfId="4664"/>
    <cellStyle name="Normal 11 7 8 2 2" xfId="8765"/>
    <cellStyle name="Normal 11 7 8 2 2 2" xfId="16949"/>
    <cellStyle name="Normal 11 7 8 2 3" xfId="12856"/>
    <cellStyle name="Normal 11 7 8 3" xfId="6718"/>
    <cellStyle name="Normal 11 7 8 3 2" xfId="14904"/>
    <cellStyle name="Normal 11 7 8 4" xfId="10811"/>
    <cellStyle name="Normal 11 7 9" xfId="1763"/>
    <cellStyle name="Normal 11 7 9 2" xfId="4665"/>
    <cellStyle name="Normal 11 7 9 2 2" xfId="8766"/>
    <cellStyle name="Normal 11 7 9 2 2 2" xfId="16950"/>
    <cellStyle name="Normal 11 7 9 2 3" xfId="12857"/>
    <cellStyle name="Normal 11 7 9 3" xfId="6719"/>
    <cellStyle name="Normal 11 7 9 3 2" xfId="14905"/>
    <cellStyle name="Normal 11 7 9 4" xfId="10812"/>
    <cellStyle name="Normal 11 8" xfId="783"/>
    <cellStyle name="Normal 11 8 10" xfId="1764"/>
    <cellStyle name="Normal 11 8 10 2" xfId="4666"/>
    <cellStyle name="Normal 11 8 10 2 2" xfId="8767"/>
    <cellStyle name="Normal 11 8 10 2 2 2" xfId="16951"/>
    <cellStyle name="Normal 11 8 10 2 3" xfId="12858"/>
    <cellStyle name="Normal 11 8 10 3" xfId="6720"/>
    <cellStyle name="Normal 11 8 10 3 2" xfId="14906"/>
    <cellStyle name="Normal 11 8 10 4" xfId="10813"/>
    <cellStyle name="Normal 11 8 11" xfId="1765"/>
    <cellStyle name="Normal 11 8 11 2" xfId="4667"/>
    <cellStyle name="Normal 11 8 11 2 2" xfId="8768"/>
    <cellStyle name="Normal 11 8 11 2 2 2" xfId="16952"/>
    <cellStyle name="Normal 11 8 11 2 3" xfId="12859"/>
    <cellStyle name="Normal 11 8 11 3" xfId="6721"/>
    <cellStyle name="Normal 11 8 11 3 2" xfId="14907"/>
    <cellStyle name="Normal 11 8 11 4" xfId="10814"/>
    <cellStyle name="Normal 11 8 12" xfId="1766"/>
    <cellStyle name="Normal 11 8 12 2" xfId="4668"/>
    <cellStyle name="Normal 11 8 12 2 2" xfId="8769"/>
    <cellStyle name="Normal 11 8 12 2 2 2" xfId="16953"/>
    <cellStyle name="Normal 11 8 12 2 3" xfId="12860"/>
    <cellStyle name="Normal 11 8 12 3" xfId="6722"/>
    <cellStyle name="Normal 11 8 12 3 2" xfId="14908"/>
    <cellStyle name="Normal 11 8 12 4" xfId="10815"/>
    <cellStyle name="Normal 11 8 13" xfId="1767"/>
    <cellStyle name="Normal 11 8 13 2" xfId="4669"/>
    <cellStyle name="Normal 11 8 13 2 2" xfId="8770"/>
    <cellStyle name="Normal 11 8 13 2 2 2" xfId="16954"/>
    <cellStyle name="Normal 11 8 13 2 3" xfId="12861"/>
    <cellStyle name="Normal 11 8 13 3" xfId="6723"/>
    <cellStyle name="Normal 11 8 13 3 2" xfId="14909"/>
    <cellStyle name="Normal 11 8 13 4" xfId="10816"/>
    <cellStyle name="Normal 11 8 14" xfId="1768"/>
    <cellStyle name="Normal 11 8 14 2" xfId="4670"/>
    <cellStyle name="Normal 11 8 14 2 2" xfId="8771"/>
    <cellStyle name="Normal 11 8 14 2 2 2" xfId="16955"/>
    <cellStyle name="Normal 11 8 14 2 3" xfId="12862"/>
    <cellStyle name="Normal 11 8 14 3" xfId="6724"/>
    <cellStyle name="Normal 11 8 14 3 2" xfId="14910"/>
    <cellStyle name="Normal 11 8 14 4" xfId="10817"/>
    <cellStyle name="Normal 11 8 15" xfId="1769"/>
    <cellStyle name="Normal 11 8 15 2" xfId="4671"/>
    <cellStyle name="Normal 11 8 15 2 2" xfId="8772"/>
    <cellStyle name="Normal 11 8 15 2 2 2" xfId="16956"/>
    <cellStyle name="Normal 11 8 15 2 3" xfId="12863"/>
    <cellStyle name="Normal 11 8 15 3" xfId="6725"/>
    <cellStyle name="Normal 11 8 15 3 2" xfId="14911"/>
    <cellStyle name="Normal 11 8 15 4" xfId="10818"/>
    <cellStyle name="Normal 11 8 16" xfId="1770"/>
    <cellStyle name="Normal 11 8 16 2" xfId="4672"/>
    <cellStyle name="Normal 11 8 16 2 2" xfId="8773"/>
    <cellStyle name="Normal 11 8 16 2 2 2" xfId="16957"/>
    <cellStyle name="Normal 11 8 16 2 3" xfId="12864"/>
    <cellStyle name="Normal 11 8 16 3" xfId="6726"/>
    <cellStyle name="Normal 11 8 16 3 2" xfId="14912"/>
    <cellStyle name="Normal 11 8 16 4" xfId="10819"/>
    <cellStyle name="Normal 11 8 17" xfId="2698"/>
    <cellStyle name="Normal 11 8 17 2" xfId="3893"/>
    <cellStyle name="Normal 11 8 17 2 2" xfId="7994"/>
    <cellStyle name="Normal 11 8 17 2 2 2" xfId="16178"/>
    <cellStyle name="Normal 11 8 17 2 3" xfId="12085"/>
    <cellStyle name="Normal 11 8 17 3" xfId="5947"/>
    <cellStyle name="Normal 11 8 17 3 2" xfId="14133"/>
    <cellStyle name="Normal 11 8 17 4" xfId="10040"/>
    <cellStyle name="Normal 11 8 18" xfId="3089"/>
    <cellStyle name="Normal 11 8 18 2" xfId="7190"/>
    <cellStyle name="Normal 11 8 18 2 2" xfId="15374"/>
    <cellStyle name="Normal 11 8 18 3" xfId="11281"/>
    <cellStyle name="Normal 11 8 19" xfId="5142"/>
    <cellStyle name="Normal 11 8 19 2" xfId="13329"/>
    <cellStyle name="Normal 11 8 2" xfId="784"/>
    <cellStyle name="Normal 11 8 2 2" xfId="785"/>
    <cellStyle name="Normal 11 8 2 2 2" xfId="786"/>
    <cellStyle name="Normal 11 8 2 2 2 2" xfId="3896"/>
    <cellStyle name="Normal 11 8 2 2 2 2 2" xfId="7997"/>
    <cellStyle name="Normal 11 8 2 2 2 2 2 2" xfId="16181"/>
    <cellStyle name="Normal 11 8 2 2 2 2 3" xfId="12088"/>
    <cellStyle name="Normal 11 8 2 2 2 3" xfId="5950"/>
    <cellStyle name="Normal 11 8 2 2 2 3 2" xfId="14136"/>
    <cellStyle name="Normal 11 8 2 2 2 4" xfId="10043"/>
    <cellStyle name="Normal 11 8 2 2 3" xfId="787"/>
    <cellStyle name="Normal 11 8 2 2 3 2" xfId="3897"/>
    <cellStyle name="Normal 11 8 2 2 3 2 2" xfId="7998"/>
    <cellStyle name="Normal 11 8 2 2 3 2 2 2" xfId="16182"/>
    <cellStyle name="Normal 11 8 2 2 3 2 3" xfId="12089"/>
    <cellStyle name="Normal 11 8 2 2 3 3" xfId="5951"/>
    <cellStyle name="Normal 11 8 2 2 3 3 2" xfId="14137"/>
    <cellStyle name="Normal 11 8 2 2 3 4" xfId="10044"/>
    <cellStyle name="Normal 11 8 2 2 4" xfId="2700"/>
    <cellStyle name="Normal 11 8 2 2 4 2" xfId="3895"/>
    <cellStyle name="Normal 11 8 2 2 4 2 2" xfId="7996"/>
    <cellStyle name="Normal 11 8 2 2 4 2 2 2" xfId="16180"/>
    <cellStyle name="Normal 11 8 2 2 4 2 3" xfId="12087"/>
    <cellStyle name="Normal 11 8 2 2 4 3" xfId="5949"/>
    <cellStyle name="Normal 11 8 2 2 4 3 2" xfId="14135"/>
    <cellStyle name="Normal 11 8 2 2 4 4" xfId="10042"/>
    <cellStyle name="Normal 11 8 2 2 5" xfId="3091"/>
    <cellStyle name="Normal 11 8 2 2 5 2" xfId="7192"/>
    <cellStyle name="Normal 11 8 2 2 5 2 2" xfId="15376"/>
    <cellStyle name="Normal 11 8 2 2 5 3" xfId="11283"/>
    <cellStyle name="Normal 11 8 2 2 6" xfId="5144"/>
    <cellStyle name="Normal 11 8 2 2 6 2" xfId="13331"/>
    <cellStyle name="Normal 11 8 2 2 7" xfId="9238"/>
    <cellStyle name="Normal 11 8 2 3" xfId="788"/>
    <cellStyle name="Normal 11 8 2 3 2" xfId="3898"/>
    <cellStyle name="Normal 11 8 2 3 2 2" xfId="7999"/>
    <cellStyle name="Normal 11 8 2 3 2 2 2" xfId="16183"/>
    <cellStyle name="Normal 11 8 2 3 2 3" xfId="12090"/>
    <cellStyle name="Normal 11 8 2 3 3" xfId="5952"/>
    <cellStyle name="Normal 11 8 2 3 3 2" xfId="14138"/>
    <cellStyle name="Normal 11 8 2 3 4" xfId="10045"/>
    <cellStyle name="Normal 11 8 2 4" xfId="789"/>
    <cellStyle name="Normal 11 8 2 4 2" xfId="3899"/>
    <cellStyle name="Normal 11 8 2 4 2 2" xfId="8000"/>
    <cellStyle name="Normal 11 8 2 4 2 2 2" xfId="16184"/>
    <cellStyle name="Normal 11 8 2 4 2 3" xfId="12091"/>
    <cellStyle name="Normal 11 8 2 4 3" xfId="5953"/>
    <cellStyle name="Normal 11 8 2 4 3 2" xfId="14139"/>
    <cellStyle name="Normal 11 8 2 4 4" xfId="10046"/>
    <cellStyle name="Normal 11 8 2 5" xfId="2699"/>
    <cellStyle name="Normal 11 8 2 5 2" xfId="3894"/>
    <cellStyle name="Normal 11 8 2 5 2 2" xfId="7995"/>
    <cellStyle name="Normal 11 8 2 5 2 2 2" xfId="16179"/>
    <cellStyle name="Normal 11 8 2 5 2 3" xfId="12086"/>
    <cellStyle name="Normal 11 8 2 5 3" xfId="5948"/>
    <cellStyle name="Normal 11 8 2 5 3 2" xfId="14134"/>
    <cellStyle name="Normal 11 8 2 5 4" xfId="10041"/>
    <cellStyle name="Normal 11 8 2 6" xfId="3090"/>
    <cellStyle name="Normal 11 8 2 6 2" xfId="7191"/>
    <cellStyle name="Normal 11 8 2 6 2 2" xfId="15375"/>
    <cellStyle name="Normal 11 8 2 6 3" xfId="11282"/>
    <cellStyle name="Normal 11 8 2 7" xfId="5143"/>
    <cellStyle name="Normal 11 8 2 7 2" xfId="13330"/>
    <cellStyle name="Normal 11 8 2 8" xfId="9237"/>
    <cellStyle name="Normal 11 8 20" xfId="9236"/>
    <cellStyle name="Normal 11 8 3" xfId="790"/>
    <cellStyle name="Normal 11 8 3 2" xfId="791"/>
    <cellStyle name="Normal 11 8 3 2 2" xfId="3901"/>
    <cellStyle name="Normal 11 8 3 2 2 2" xfId="8002"/>
    <cellStyle name="Normal 11 8 3 2 2 2 2" xfId="16186"/>
    <cellStyle name="Normal 11 8 3 2 2 3" xfId="12093"/>
    <cellStyle name="Normal 11 8 3 2 3" xfId="5955"/>
    <cellStyle name="Normal 11 8 3 2 3 2" xfId="14141"/>
    <cellStyle name="Normal 11 8 3 2 4" xfId="10048"/>
    <cellStyle name="Normal 11 8 3 3" xfId="792"/>
    <cellStyle name="Normal 11 8 3 3 2" xfId="3902"/>
    <cellStyle name="Normal 11 8 3 3 2 2" xfId="8003"/>
    <cellStyle name="Normal 11 8 3 3 2 2 2" xfId="16187"/>
    <cellStyle name="Normal 11 8 3 3 2 3" xfId="12094"/>
    <cellStyle name="Normal 11 8 3 3 3" xfId="5956"/>
    <cellStyle name="Normal 11 8 3 3 3 2" xfId="14142"/>
    <cellStyle name="Normal 11 8 3 3 4" xfId="10049"/>
    <cellStyle name="Normal 11 8 3 4" xfId="2701"/>
    <cellStyle name="Normal 11 8 3 4 2" xfId="3900"/>
    <cellStyle name="Normal 11 8 3 4 2 2" xfId="8001"/>
    <cellStyle name="Normal 11 8 3 4 2 2 2" xfId="16185"/>
    <cellStyle name="Normal 11 8 3 4 2 3" xfId="12092"/>
    <cellStyle name="Normal 11 8 3 4 3" xfId="5954"/>
    <cellStyle name="Normal 11 8 3 4 3 2" xfId="14140"/>
    <cellStyle name="Normal 11 8 3 4 4" xfId="10047"/>
    <cellStyle name="Normal 11 8 3 5" xfId="3092"/>
    <cellStyle name="Normal 11 8 3 5 2" xfId="7193"/>
    <cellStyle name="Normal 11 8 3 5 2 2" xfId="15377"/>
    <cellStyle name="Normal 11 8 3 5 3" xfId="11284"/>
    <cellStyle name="Normal 11 8 3 6" xfId="5145"/>
    <cellStyle name="Normal 11 8 3 6 2" xfId="13332"/>
    <cellStyle name="Normal 11 8 3 7" xfId="9239"/>
    <cellStyle name="Normal 11 8 4" xfId="793"/>
    <cellStyle name="Normal 11 8 4 2" xfId="794"/>
    <cellStyle name="Normal 11 8 4 2 2" xfId="3904"/>
    <cellStyle name="Normal 11 8 4 2 2 2" xfId="8005"/>
    <cellStyle name="Normal 11 8 4 2 2 2 2" xfId="16189"/>
    <cellStyle name="Normal 11 8 4 2 2 3" xfId="12096"/>
    <cellStyle name="Normal 11 8 4 2 3" xfId="5958"/>
    <cellStyle name="Normal 11 8 4 2 3 2" xfId="14144"/>
    <cellStyle name="Normal 11 8 4 2 4" xfId="10051"/>
    <cellStyle name="Normal 11 8 4 3" xfId="795"/>
    <cellStyle name="Normal 11 8 4 3 2" xfId="3905"/>
    <cellStyle name="Normal 11 8 4 3 2 2" xfId="8006"/>
    <cellStyle name="Normal 11 8 4 3 2 2 2" xfId="16190"/>
    <cellStyle name="Normal 11 8 4 3 2 3" xfId="12097"/>
    <cellStyle name="Normal 11 8 4 3 3" xfId="5959"/>
    <cellStyle name="Normal 11 8 4 3 3 2" xfId="14145"/>
    <cellStyle name="Normal 11 8 4 3 4" xfId="10052"/>
    <cellStyle name="Normal 11 8 4 4" xfId="2702"/>
    <cellStyle name="Normal 11 8 4 4 2" xfId="3903"/>
    <cellStyle name="Normal 11 8 4 4 2 2" xfId="8004"/>
    <cellStyle name="Normal 11 8 4 4 2 2 2" xfId="16188"/>
    <cellStyle name="Normal 11 8 4 4 2 3" xfId="12095"/>
    <cellStyle name="Normal 11 8 4 4 3" xfId="5957"/>
    <cellStyle name="Normal 11 8 4 4 3 2" xfId="14143"/>
    <cellStyle name="Normal 11 8 4 4 4" xfId="10050"/>
    <cellStyle name="Normal 11 8 4 5" xfId="3093"/>
    <cellStyle name="Normal 11 8 4 5 2" xfId="7194"/>
    <cellStyle name="Normal 11 8 4 5 2 2" xfId="15378"/>
    <cellStyle name="Normal 11 8 4 5 3" xfId="11285"/>
    <cellStyle name="Normal 11 8 4 6" xfId="5146"/>
    <cellStyle name="Normal 11 8 4 6 2" xfId="13333"/>
    <cellStyle name="Normal 11 8 4 7" xfId="9240"/>
    <cellStyle name="Normal 11 8 5" xfId="796"/>
    <cellStyle name="Normal 11 8 5 2" xfId="797"/>
    <cellStyle name="Normal 11 8 5 2 2" xfId="3907"/>
    <cellStyle name="Normal 11 8 5 2 2 2" xfId="8008"/>
    <cellStyle name="Normal 11 8 5 2 2 2 2" xfId="16192"/>
    <cellStyle name="Normal 11 8 5 2 2 3" xfId="12099"/>
    <cellStyle name="Normal 11 8 5 2 3" xfId="5961"/>
    <cellStyle name="Normal 11 8 5 2 3 2" xfId="14147"/>
    <cellStyle name="Normal 11 8 5 2 4" xfId="10054"/>
    <cellStyle name="Normal 11 8 5 3" xfId="798"/>
    <cellStyle name="Normal 11 8 5 3 2" xfId="3908"/>
    <cellStyle name="Normal 11 8 5 3 2 2" xfId="8009"/>
    <cellStyle name="Normal 11 8 5 3 2 2 2" xfId="16193"/>
    <cellStyle name="Normal 11 8 5 3 2 3" xfId="12100"/>
    <cellStyle name="Normal 11 8 5 3 3" xfId="5962"/>
    <cellStyle name="Normal 11 8 5 3 3 2" xfId="14148"/>
    <cellStyle name="Normal 11 8 5 3 4" xfId="10055"/>
    <cellStyle name="Normal 11 8 5 4" xfId="2703"/>
    <cellStyle name="Normal 11 8 5 4 2" xfId="3906"/>
    <cellStyle name="Normal 11 8 5 4 2 2" xfId="8007"/>
    <cellStyle name="Normal 11 8 5 4 2 2 2" xfId="16191"/>
    <cellStyle name="Normal 11 8 5 4 2 3" xfId="12098"/>
    <cellStyle name="Normal 11 8 5 4 3" xfId="5960"/>
    <cellStyle name="Normal 11 8 5 4 3 2" xfId="14146"/>
    <cellStyle name="Normal 11 8 5 4 4" xfId="10053"/>
    <cellStyle name="Normal 11 8 5 5" xfId="3094"/>
    <cellStyle name="Normal 11 8 5 5 2" xfId="7195"/>
    <cellStyle name="Normal 11 8 5 5 2 2" xfId="15379"/>
    <cellStyle name="Normal 11 8 5 5 3" xfId="11286"/>
    <cellStyle name="Normal 11 8 5 6" xfId="5147"/>
    <cellStyle name="Normal 11 8 5 6 2" xfId="13334"/>
    <cellStyle name="Normal 11 8 5 7" xfId="9241"/>
    <cellStyle name="Normal 11 8 6" xfId="799"/>
    <cellStyle name="Normal 11 8 6 2" xfId="3909"/>
    <cellStyle name="Normal 11 8 6 2 2" xfId="8010"/>
    <cellStyle name="Normal 11 8 6 2 2 2" xfId="16194"/>
    <cellStyle name="Normal 11 8 6 2 3" xfId="12101"/>
    <cellStyle name="Normal 11 8 6 3" xfId="5963"/>
    <cellStyle name="Normal 11 8 6 3 2" xfId="14149"/>
    <cellStyle name="Normal 11 8 6 4" xfId="10056"/>
    <cellStyle name="Normal 11 8 7" xfId="800"/>
    <cellStyle name="Normal 11 8 7 2" xfId="3910"/>
    <cellStyle name="Normal 11 8 7 2 2" xfId="8011"/>
    <cellStyle name="Normal 11 8 7 2 2 2" xfId="16195"/>
    <cellStyle name="Normal 11 8 7 2 3" xfId="12102"/>
    <cellStyle name="Normal 11 8 7 3" xfId="5964"/>
    <cellStyle name="Normal 11 8 7 3 2" xfId="14150"/>
    <cellStyle name="Normal 11 8 7 4" xfId="10057"/>
    <cellStyle name="Normal 11 8 8" xfId="1771"/>
    <cellStyle name="Normal 11 8 8 2" xfId="4673"/>
    <cellStyle name="Normal 11 8 8 2 2" xfId="8774"/>
    <cellStyle name="Normal 11 8 8 2 2 2" xfId="16958"/>
    <cellStyle name="Normal 11 8 8 2 3" xfId="12865"/>
    <cellStyle name="Normal 11 8 8 3" xfId="6727"/>
    <cellStyle name="Normal 11 8 8 3 2" xfId="14913"/>
    <cellStyle name="Normal 11 8 8 4" xfId="10820"/>
    <cellStyle name="Normal 11 8 9" xfId="1772"/>
    <cellStyle name="Normal 11 8 9 2" xfId="4674"/>
    <cellStyle name="Normal 11 8 9 2 2" xfId="8775"/>
    <cellStyle name="Normal 11 8 9 2 2 2" xfId="16959"/>
    <cellStyle name="Normal 11 8 9 2 3" xfId="12866"/>
    <cellStyle name="Normal 11 8 9 3" xfId="6728"/>
    <cellStyle name="Normal 11 8 9 3 2" xfId="14914"/>
    <cellStyle name="Normal 11 8 9 4" xfId="10821"/>
    <cellStyle name="Normal 11 9" xfId="801"/>
    <cellStyle name="Normal 11 9 10" xfId="1773"/>
    <cellStyle name="Normal 11 9 10 2" xfId="4675"/>
    <cellStyle name="Normal 11 9 10 2 2" xfId="8776"/>
    <cellStyle name="Normal 11 9 10 2 2 2" xfId="16960"/>
    <cellStyle name="Normal 11 9 10 2 3" xfId="12867"/>
    <cellStyle name="Normal 11 9 10 3" xfId="6729"/>
    <cellStyle name="Normal 11 9 10 3 2" xfId="14915"/>
    <cellStyle name="Normal 11 9 10 4" xfId="10822"/>
    <cellStyle name="Normal 11 9 11" xfId="1774"/>
    <cellStyle name="Normal 11 9 11 2" xfId="4676"/>
    <cellStyle name="Normal 11 9 11 2 2" xfId="8777"/>
    <cellStyle name="Normal 11 9 11 2 2 2" xfId="16961"/>
    <cellStyle name="Normal 11 9 11 2 3" xfId="12868"/>
    <cellStyle name="Normal 11 9 11 3" xfId="6730"/>
    <cellStyle name="Normal 11 9 11 3 2" xfId="14916"/>
    <cellStyle name="Normal 11 9 11 4" xfId="10823"/>
    <cellStyle name="Normal 11 9 12" xfId="1775"/>
    <cellStyle name="Normal 11 9 12 2" xfId="4677"/>
    <cellStyle name="Normal 11 9 12 2 2" xfId="8778"/>
    <cellStyle name="Normal 11 9 12 2 2 2" xfId="16962"/>
    <cellStyle name="Normal 11 9 12 2 3" xfId="12869"/>
    <cellStyle name="Normal 11 9 12 3" xfId="6731"/>
    <cellStyle name="Normal 11 9 12 3 2" xfId="14917"/>
    <cellStyle name="Normal 11 9 12 4" xfId="10824"/>
    <cellStyle name="Normal 11 9 13" xfId="1776"/>
    <cellStyle name="Normal 11 9 13 2" xfId="4678"/>
    <cellStyle name="Normal 11 9 13 2 2" xfId="8779"/>
    <cellStyle name="Normal 11 9 13 2 2 2" xfId="16963"/>
    <cellStyle name="Normal 11 9 13 2 3" xfId="12870"/>
    <cellStyle name="Normal 11 9 13 3" xfId="6732"/>
    <cellStyle name="Normal 11 9 13 3 2" xfId="14918"/>
    <cellStyle name="Normal 11 9 13 4" xfId="10825"/>
    <cellStyle name="Normal 11 9 14" xfId="1777"/>
    <cellStyle name="Normal 11 9 14 2" xfId="4679"/>
    <cellStyle name="Normal 11 9 14 2 2" xfId="8780"/>
    <cellStyle name="Normal 11 9 14 2 2 2" xfId="16964"/>
    <cellStyle name="Normal 11 9 14 2 3" xfId="12871"/>
    <cellStyle name="Normal 11 9 14 3" xfId="6733"/>
    <cellStyle name="Normal 11 9 14 3 2" xfId="14919"/>
    <cellStyle name="Normal 11 9 14 4" xfId="10826"/>
    <cellStyle name="Normal 11 9 15" xfId="1778"/>
    <cellStyle name="Normal 11 9 15 2" xfId="4680"/>
    <cellStyle name="Normal 11 9 15 2 2" xfId="8781"/>
    <cellStyle name="Normal 11 9 15 2 2 2" xfId="16965"/>
    <cellStyle name="Normal 11 9 15 2 3" xfId="12872"/>
    <cellStyle name="Normal 11 9 15 3" xfId="6734"/>
    <cellStyle name="Normal 11 9 15 3 2" xfId="14920"/>
    <cellStyle name="Normal 11 9 15 4" xfId="10827"/>
    <cellStyle name="Normal 11 9 16" xfId="1779"/>
    <cellStyle name="Normal 11 9 16 2" xfId="4681"/>
    <cellStyle name="Normal 11 9 16 2 2" xfId="8782"/>
    <cellStyle name="Normal 11 9 16 2 2 2" xfId="16966"/>
    <cellStyle name="Normal 11 9 16 2 3" xfId="12873"/>
    <cellStyle name="Normal 11 9 16 3" xfId="6735"/>
    <cellStyle name="Normal 11 9 16 3 2" xfId="14921"/>
    <cellStyle name="Normal 11 9 16 4" xfId="10828"/>
    <cellStyle name="Normal 11 9 17" xfId="2704"/>
    <cellStyle name="Normal 11 9 17 2" xfId="3911"/>
    <cellStyle name="Normal 11 9 17 2 2" xfId="8012"/>
    <cellStyle name="Normal 11 9 17 2 2 2" xfId="16196"/>
    <cellStyle name="Normal 11 9 17 2 3" xfId="12103"/>
    <cellStyle name="Normal 11 9 17 3" xfId="5965"/>
    <cellStyle name="Normal 11 9 17 3 2" xfId="14151"/>
    <cellStyle name="Normal 11 9 17 4" xfId="10058"/>
    <cellStyle name="Normal 11 9 18" xfId="3095"/>
    <cellStyle name="Normal 11 9 18 2" xfId="7196"/>
    <cellStyle name="Normal 11 9 18 2 2" xfId="15380"/>
    <cellStyle name="Normal 11 9 18 3" xfId="11287"/>
    <cellStyle name="Normal 11 9 19" xfId="5148"/>
    <cellStyle name="Normal 11 9 19 2" xfId="13335"/>
    <cellStyle name="Normal 11 9 2" xfId="802"/>
    <cellStyle name="Normal 11 9 2 2" xfId="803"/>
    <cellStyle name="Normal 11 9 2 2 2" xfId="804"/>
    <cellStyle name="Normal 11 9 2 2 2 2" xfId="3914"/>
    <cellStyle name="Normal 11 9 2 2 2 2 2" xfId="8015"/>
    <cellStyle name="Normal 11 9 2 2 2 2 2 2" xfId="16199"/>
    <cellStyle name="Normal 11 9 2 2 2 2 3" xfId="12106"/>
    <cellStyle name="Normal 11 9 2 2 2 3" xfId="5968"/>
    <cellStyle name="Normal 11 9 2 2 2 3 2" xfId="14154"/>
    <cellStyle name="Normal 11 9 2 2 2 4" xfId="10061"/>
    <cellStyle name="Normal 11 9 2 2 3" xfId="805"/>
    <cellStyle name="Normal 11 9 2 2 3 2" xfId="3915"/>
    <cellStyle name="Normal 11 9 2 2 3 2 2" xfId="8016"/>
    <cellStyle name="Normal 11 9 2 2 3 2 2 2" xfId="16200"/>
    <cellStyle name="Normal 11 9 2 2 3 2 3" xfId="12107"/>
    <cellStyle name="Normal 11 9 2 2 3 3" xfId="5969"/>
    <cellStyle name="Normal 11 9 2 2 3 3 2" xfId="14155"/>
    <cellStyle name="Normal 11 9 2 2 3 4" xfId="10062"/>
    <cellStyle name="Normal 11 9 2 2 4" xfId="2706"/>
    <cellStyle name="Normal 11 9 2 2 4 2" xfId="3913"/>
    <cellStyle name="Normal 11 9 2 2 4 2 2" xfId="8014"/>
    <cellStyle name="Normal 11 9 2 2 4 2 2 2" xfId="16198"/>
    <cellStyle name="Normal 11 9 2 2 4 2 3" xfId="12105"/>
    <cellStyle name="Normal 11 9 2 2 4 3" xfId="5967"/>
    <cellStyle name="Normal 11 9 2 2 4 3 2" xfId="14153"/>
    <cellStyle name="Normal 11 9 2 2 4 4" xfId="10060"/>
    <cellStyle name="Normal 11 9 2 2 5" xfId="3097"/>
    <cellStyle name="Normal 11 9 2 2 5 2" xfId="7198"/>
    <cellStyle name="Normal 11 9 2 2 5 2 2" xfId="15382"/>
    <cellStyle name="Normal 11 9 2 2 5 3" xfId="11289"/>
    <cellStyle name="Normal 11 9 2 2 6" xfId="5150"/>
    <cellStyle name="Normal 11 9 2 2 6 2" xfId="13337"/>
    <cellStyle name="Normal 11 9 2 2 7" xfId="9244"/>
    <cellStyle name="Normal 11 9 2 3" xfId="806"/>
    <cellStyle name="Normal 11 9 2 3 2" xfId="3916"/>
    <cellStyle name="Normal 11 9 2 3 2 2" xfId="8017"/>
    <cellStyle name="Normal 11 9 2 3 2 2 2" xfId="16201"/>
    <cellStyle name="Normal 11 9 2 3 2 3" xfId="12108"/>
    <cellStyle name="Normal 11 9 2 3 3" xfId="5970"/>
    <cellStyle name="Normal 11 9 2 3 3 2" xfId="14156"/>
    <cellStyle name="Normal 11 9 2 3 4" xfId="10063"/>
    <cellStyle name="Normal 11 9 2 4" xfId="807"/>
    <cellStyle name="Normal 11 9 2 4 2" xfId="3917"/>
    <cellStyle name="Normal 11 9 2 4 2 2" xfId="8018"/>
    <cellStyle name="Normal 11 9 2 4 2 2 2" xfId="16202"/>
    <cellStyle name="Normal 11 9 2 4 2 3" xfId="12109"/>
    <cellStyle name="Normal 11 9 2 4 3" xfId="5971"/>
    <cellStyle name="Normal 11 9 2 4 3 2" xfId="14157"/>
    <cellStyle name="Normal 11 9 2 4 4" xfId="10064"/>
    <cellStyle name="Normal 11 9 2 5" xfId="2705"/>
    <cellStyle name="Normal 11 9 2 5 2" xfId="3912"/>
    <cellStyle name="Normal 11 9 2 5 2 2" xfId="8013"/>
    <cellStyle name="Normal 11 9 2 5 2 2 2" xfId="16197"/>
    <cellStyle name="Normal 11 9 2 5 2 3" xfId="12104"/>
    <cellStyle name="Normal 11 9 2 5 3" xfId="5966"/>
    <cellStyle name="Normal 11 9 2 5 3 2" xfId="14152"/>
    <cellStyle name="Normal 11 9 2 5 4" xfId="10059"/>
    <cellStyle name="Normal 11 9 2 6" xfId="3096"/>
    <cellStyle name="Normal 11 9 2 6 2" xfId="7197"/>
    <cellStyle name="Normal 11 9 2 6 2 2" xfId="15381"/>
    <cellStyle name="Normal 11 9 2 6 3" xfId="11288"/>
    <cellStyle name="Normal 11 9 2 7" xfId="5149"/>
    <cellStyle name="Normal 11 9 2 7 2" xfId="13336"/>
    <cellStyle name="Normal 11 9 2 8" xfId="9243"/>
    <cellStyle name="Normal 11 9 20" xfId="9242"/>
    <cellStyle name="Normal 11 9 3" xfId="808"/>
    <cellStyle name="Normal 11 9 3 2" xfId="809"/>
    <cellStyle name="Normal 11 9 3 2 2" xfId="3919"/>
    <cellStyle name="Normal 11 9 3 2 2 2" xfId="8020"/>
    <cellStyle name="Normal 11 9 3 2 2 2 2" xfId="16204"/>
    <cellStyle name="Normal 11 9 3 2 2 3" xfId="12111"/>
    <cellStyle name="Normal 11 9 3 2 3" xfId="5973"/>
    <cellStyle name="Normal 11 9 3 2 3 2" xfId="14159"/>
    <cellStyle name="Normal 11 9 3 2 4" xfId="10066"/>
    <cellStyle name="Normal 11 9 3 3" xfId="810"/>
    <cellStyle name="Normal 11 9 3 3 2" xfId="3920"/>
    <cellStyle name="Normal 11 9 3 3 2 2" xfId="8021"/>
    <cellStyle name="Normal 11 9 3 3 2 2 2" xfId="16205"/>
    <cellStyle name="Normal 11 9 3 3 2 3" xfId="12112"/>
    <cellStyle name="Normal 11 9 3 3 3" xfId="5974"/>
    <cellStyle name="Normal 11 9 3 3 3 2" xfId="14160"/>
    <cellStyle name="Normal 11 9 3 3 4" xfId="10067"/>
    <cellStyle name="Normal 11 9 3 4" xfId="2707"/>
    <cellStyle name="Normal 11 9 3 4 2" xfId="3918"/>
    <cellStyle name="Normal 11 9 3 4 2 2" xfId="8019"/>
    <cellStyle name="Normal 11 9 3 4 2 2 2" xfId="16203"/>
    <cellStyle name="Normal 11 9 3 4 2 3" xfId="12110"/>
    <cellStyle name="Normal 11 9 3 4 3" xfId="5972"/>
    <cellStyle name="Normal 11 9 3 4 3 2" xfId="14158"/>
    <cellStyle name="Normal 11 9 3 4 4" xfId="10065"/>
    <cellStyle name="Normal 11 9 3 5" xfId="3098"/>
    <cellStyle name="Normal 11 9 3 5 2" xfId="7199"/>
    <cellStyle name="Normal 11 9 3 5 2 2" xfId="15383"/>
    <cellStyle name="Normal 11 9 3 5 3" xfId="11290"/>
    <cellStyle name="Normal 11 9 3 6" xfId="5151"/>
    <cellStyle name="Normal 11 9 3 6 2" xfId="13338"/>
    <cellStyle name="Normal 11 9 3 7" xfId="9245"/>
    <cellStyle name="Normal 11 9 4" xfId="811"/>
    <cellStyle name="Normal 11 9 4 2" xfId="812"/>
    <cellStyle name="Normal 11 9 4 2 2" xfId="3922"/>
    <cellStyle name="Normal 11 9 4 2 2 2" xfId="8023"/>
    <cellStyle name="Normal 11 9 4 2 2 2 2" xfId="16207"/>
    <cellStyle name="Normal 11 9 4 2 2 3" xfId="12114"/>
    <cellStyle name="Normal 11 9 4 2 3" xfId="5976"/>
    <cellStyle name="Normal 11 9 4 2 3 2" xfId="14162"/>
    <cellStyle name="Normal 11 9 4 2 4" xfId="10069"/>
    <cellStyle name="Normal 11 9 4 3" xfId="813"/>
    <cellStyle name="Normal 11 9 4 3 2" xfId="3923"/>
    <cellStyle name="Normal 11 9 4 3 2 2" xfId="8024"/>
    <cellStyle name="Normal 11 9 4 3 2 2 2" xfId="16208"/>
    <cellStyle name="Normal 11 9 4 3 2 3" xfId="12115"/>
    <cellStyle name="Normal 11 9 4 3 3" xfId="5977"/>
    <cellStyle name="Normal 11 9 4 3 3 2" xfId="14163"/>
    <cellStyle name="Normal 11 9 4 3 4" xfId="10070"/>
    <cellStyle name="Normal 11 9 4 4" xfId="2708"/>
    <cellStyle name="Normal 11 9 4 4 2" xfId="3921"/>
    <cellStyle name="Normal 11 9 4 4 2 2" xfId="8022"/>
    <cellStyle name="Normal 11 9 4 4 2 2 2" xfId="16206"/>
    <cellStyle name="Normal 11 9 4 4 2 3" xfId="12113"/>
    <cellStyle name="Normal 11 9 4 4 3" xfId="5975"/>
    <cellStyle name="Normal 11 9 4 4 3 2" xfId="14161"/>
    <cellStyle name="Normal 11 9 4 4 4" xfId="10068"/>
    <cellStyle name="Normal 11 9 4 5" xfId="3099"/>
    <cellStyle name="Normal 11 9 4 5 2" xfId="7200"/>
    <cellStyle name="Normal 11 9 4 5 2 2" xfId="15384"/>
    <cellStyle name="Normal 11 9 4 5 3" xfId="11291"/>
    <cellStyle name="Normal 11 9 4 6" xfId="5152"/>
    <cellStyle name="Normal 11 9 4 6 2" xfId="13339"/>
    <cellStyle name="Normal 11 9 4 7" xfId="9246"/>
    <cellStyle name="Normal 11 9 5" xfId="814"/>
    <cellStyle name="Normal 11 9 5 2" xfId="815"/>
    <cellStyle name="Normal 11 9 5 2 2" xfId="3925"/>
    <cellStyle name="Normal 11 9 5 2 2 2" xfId="8026"/>
    <cellStyle name="Normal 11 9 5 2 2 2 2" xfId="16210"/>
    <cellStyle name="Normal 11 9 5 2 2 3" xfId="12117"/>
    <cellStyle name="Normal 11 9 5 2 3" xfId="5979"/>
    <cellStyle name="Normal 11 9 5 2 3 2" xfId="14165"/>
    <cellStyle name="Normal 11 9 5 2 4" xfId="10072"/>
    <cellStyle name="Normal 11 9 5 3" xfId="816"/>
    <cellStyle name="Normal 11 9 5 3 2" xfId="3926"/>
    <cellStyle name="Normal 11 9 5 3 2 2" xfId="8027"/>
    <cellStyle name="Normal 11 9 5 3 2 2 2" xfId="16211"/>
    <cellStyle name="Normal 11 9 5 3 2 3" xfId="12118"/>
    <cellStyle name="Normal 11 9 5 3 3" xfId="5980"/>
    <cellStyle name="Normal 11 9 5 3 3 2" xfId="14166"/>
    <cellStyle name="Normal 11 9 5 3 4" xfId="10073"/>
    <cellStyle name="Normal 11 9 5 4" xfId="2709"/>
    <cellStyle name="Normal 11 9 5 4 2" xfId="3924"/>
    <cellStyle name="Normal 11 9 5 4 2 2" xfId="8025"/>
    <cellStyle name="Normal 11 9 5 4 2 2 2" xfId="16209"/>
    <cellStyle name="Normal 11 9 5 4 2 3" xfId="12116"/>
    <cellStyle name="Normal 11 9 5 4 3" xfId="5978"/>
    <cellStyle name="Normal 11 9 5 4 3 2" xfId="14164"/>
    <cellStyle name="Normal 11 9 5 4 4" xfId="10071"/>
    <cellStyle name="Normal 11 9 5 5" xfId="3100"/>
    <cellStyle name="Normal 11 9 5 5 2" xfId="7201"/>
    <cellStyle name="Normal 11 9 5 5 2 2" xfId="15385"/>
    <cellStyle name="Normal 11 9 5 5 3" xfId="11292"/>
    <cellStyle name="Normal 11 9 5 6" xfId="5153"/>
    <cellStyle name="Normal 11 9 5 6 2" xfId="13340"/>
    <cellStyle name="Normal 11 9 5 7" xfId="9247"/>
    <cellStyle name="Normal 11 9 6" xfId="817"/>
    <cellStyle name="Normal 11 9 6 2" xfId="3927"/>
    <cellStyle name="Normal 11 9 6 2 2" xfId="8028"/>
    <cellStyle name="Normal 11 9 6 2 2 2" xfId="16212"/>
    <cellStyle name="Normal 11 9 6 2 3" xfId="12119"/>
    <cellStyle name="Normal 11 9 6 3" xfId="5981"/>
    <cellStyle name="Normal 11 9 6 3 2" xfId="14167"/>
    <cellStyle name="Normal 11 9 6 4" xfId="10074"/>
    <cellStyle name="Normal 11 9 7" xfId="818"/>
    <cellStyle name="Normal 11 9 7 2" xfId="3928"/>
    <cellStyle name="Normal 11 9 7 2 2" xfId="8029"/>
    <cellStyle name="Normal 11 9 7 2 2 2" xfId="16213"/>
    <cellStyle name="Normal 11 9 7 2 3" xfId="12120"/>
    <cellStyle name="Normal 11 9 7 3" xfId="5982"/>
    <cellStyle name="Normal 11 9 7 3 2" xfId="14168"/>
    <cellStyle name="Normal 11 9 7 4" xfId="10075"/>
    <cellStyle name="Normal 11 9 8" xfId="1780"/>
    <cellStyle name="Normal 11 9 8 2" xfId="4682"/>
    <cellStyle name="Normal 11 9 8 2 2" xfId="8783"/>
    <cellStyle name="Normal 11 9 8 2 2 2" xfId="16967"/>
    <cellStyle name="Normal 11 9 8 2 3" xfId="12874"/>
    <cellStyle name="Normal 11 9 8 3" xfId="6736"/>
    <cellStyle name="Normal 11 9 8 3 2" xfId="14922"/>
    <cellStyle name="Normal 11 9 8 4" xfId="10829"/>
    <cellStyle name="Normal 11 9 9" xfId="1781"/>
    <cellStyle name="Normal 11 9 9 2" xfId="4683"/>
    <cellStyle name="Normal 11 9 9 2 2" xfId="8784"/>
    <cellStyle name="Normal 11 9 9 2 2 2" xfId="16968"/>
    <cellStyle name="Normal 11 9 9 2 3" xfId="12875"/>
    <cellStyle name="Normal 11 9 9 3" xfId="6737"/>
    <cellStyle name="Normal 11 9 9 3 2" xfId="14923"/>
    <cellStyle name="Normal 11 9 9 4" xfId="10830"/>
    <cellStyle name="Normal 12" xfId="819"/>
    <cellStyle name="Normal 12 2" xfId="820"/>
    <cellStyle name="Normal 13" xfId="821"/>
    <cellStyle name="Normal 13 2" xfId="822"/>
    <cellStyle name="Normal 13 3" xfId="18883"/>
    <cellStyle name="Normal 14" xfId="823"/>
    <cellStyle name="Normal 14 10" xfId="824"/>
    <cellStyle name="Normal 14 10 2" xfId="3930"/>
    <cellStyle name="Normal 14 10 2 2" xfId="8031"/>
    <cellStyle name="Normal 14 10 2 2 2" xfId="16215"/>
    <cellStyle name="Normal 14 10 2 3" xfId="12122"/>
    <cellStyle name="Normal 14 10 3" xfId="5984"/>
    <cellStyle name="Normal 14 10 3 2" xfId="14170"/>
    <cellStyle name="Normal 14 10 4" xfId="10077"/>
    <cellStyle name="Normal 14 11" xfId="1782"/>
    <cellStyle name="Normal 14 11 2" xfId="4684"/>
    <cellStyle name="Normal 14 11 2 2" xfId="8785"/>
    <cellStyle name="Normal 14 11 2 2 2" xfId="16969"/>
    <cellStyle name="Normal 14 11 2 3" xfId="12876"/>
    <cellStyle name="Normal 14 11 3" xfId="6738"/>
    <cellStyle name="Normal 14 11 3 2" xfId="14924"/>
    <cellStyle name="Normal 14 11 4" xfId="10831"/>
    <cellStyle name="Normal 14 12" xfId="1783"/>
    <cellStyle name="Normal 14 12 2" xfId="4685"/>
    <cellStyle name="Normal 14 12 2 2" xfId="8786"/>
    <cellStyle name="Normal 14 12 2 2 2" xfId="16970"/>
    <cellStyle name="Normal 14 12 2 3" xfId="12877"/>
    <cellStyle name="Normal 14 12 3" xfId="6739"/>
    <cellStyle name="Normal 14 12 3 2" xfId="14925"/>
    <cellStyle name="Normal 14 12 4" xfId="10832"/>
    <cellStyle name="Normal 14 13" xfId="1784"/>
    <cellStyle name="Normal 14 13 2" xfId="4686"/>
    <cellStyle name="Normal 14 13 2 2" xfId="8787"/>
    <cellStyle name="Normal 14 13 2 2 2" xfId="16971"/>
    <cellStyle name="Normal 14 13 2 3" xfId="12878"/>
    <cellStyle name="Normal 14 13 3" xfId="6740"/>
    <cellStyle name="Normal 14 13 3 2" xfId="14926"/>
    <cellStyle name="Normal 14 13 4" xfId="10833"/>
    <cellStyle name="Normal 14 14" xfId="1785"/>
    <cellStyle name="Normal 14 14 2" xfId="4687"/>
    <cellStyle name="Normal 14 14 2 2" xfId="8788"/>
    <cellStyle name="Normal 14 14 2 2 2" xfId="16972"/>
    <cellStyle name="Normal 14 14 2 3" xfId="12879"/>
    <cellStyle name="Normal 14 14 3" xfId="6741"/>
    <cellStyle name="Normal 14 14 3 2" xfId="14927"/>
    <cellStyle name="Normal 14 14 4" xfId="10834"/>
    <cellStyle name="Normal 14 15" xfId="1786"/>
    <cellStyle name="Normal 14 15 2" xfId="4688"/>
    <cellStyle name="Normal 14 15 2 2" xfId="8789"/>
    <cellStyle name="Normal 14 15 2 2 2" xfId="16973"/>
    <cellStyle name="Normal 14 15 2 3" xfId="12880"/>
    <cellStyle name="Normal 14 15 3" xfId="6742"/>
    <cellStyle name="Normal 14 15 3 2" xfId="14928"/>
    <cellStyle name="Normal 14 15 4" xfId="10835"/>
    <cellStyle name="Normal 14 16" xfId="1787"/>
    <cellStyle name="Normal 14 16 2" xfId="4689"/>
    <cellStyle name="Normal 14 16 2 2" xfId="8790"/>
    <cellStyle name="Normal 14 16 2 2 2" xfId="16974"/>
    <cellStyle name="Normal 14 16 2 3" xfId="12881"/>
    <cellStyle name="Normal 14 16 3" xfId="6743"/>
    <cellStyle name="Normal 14 16 3 2" xfId="14929"/>
    <cellStyle name="Normal 14 16 4" xfId="10836"/>
    <cellStyle name="Normal 14 17" xfId="1788"/>
    <cellStyle name="Normal 14 17 2" xfId="4690"/>
    <cellStyle name="Normal 14 17 2 2" xfId="8791"/>
    <cellStyle name="Normal 14 17 2 2 2" xfId="16975"/>
    <cellStyle name="Normal 14 17 2 3" xfId="12882"/>
    <cellStyle name="Normal 14 17 3" xfId="6744"/>
    <cellStyle name="Normal 14 17 3 2" xfId="14930"/>
    <cellStyle name="Normal 14 17 4" xfId="10837"/>
    <cellStyle name="Normal 14 18" xfId="1789"/>
    <cellStyle name="Normal 14 18 2" xfId="4691"/>
    <cellStyle name="Normal 14 18 2 2" xfId="8792"/>
    <cellStyle name="Normal 14 18 2 2 2" xfId="16976"/>
    <cellStyle name="Normal 14 18 2 3" xfId="12883"/>
    <cellStyle name="Normal 14 18 3" xfId="6745"/>
    <cellStyle name="Normal 14 18 3 2" xfId="14931"/>
    <cellStyle name="Normal 14 18 4" xfId="10838"/>
    <cellStyle name="Normal 14 19" xfId="1790"/>
    <cellStyle name="Normal 14 19 2" xfId="4692"/>
    <cellStyle name="Normal 14 19 2 2" xfId="8793"/>
    <cellStyle name="Normal 14 19 2 2 2" xfId="16977"/>
    <cellStyle name="Normal 14 19 2 3" xfId="12884"/>
    <cellStyle name="Normal 14 19 3" xfId="6746"/>
    <cellStyle name="Normal 14 19 3 2" xfId="14932"/>
    <cellStyle name="Normal 14 19 4" xfId="10839"/>
    <cellStyle name="Normal 14 2" xfId="825"/>
    <cellStyle name="Normal 14 2 10" xfId="1791"/>
    <cellStyle name="Normal 14 2 10 2" xfId="4693"/>
    <cellStyle name="Normal 14 2 10 2 2" xfId="8794"/>
    <cellStyle name="Normal 14 2 10 2 2 2" xfId="16978"/>
    <cellStyle name="Normal 14 2 10 2 3" xfId="12885"/>
    <cellStyle name="Normal 14 2 10 3" xfId="6747"/>
    <cellStyle name="Normal 14 2 10 3 2" xfId="14933"/>
    <cellStyle name="Normal 14 2 10 4" xfId="10840"/>
    <cellStyle name="Normal 14 2 11" xfId="1792"/>
    <cellStyle name="Normal 14 2 11 2" xfId="4694"/>
    <cellStyle name="Normal 14 2 11 2 2" xfId="8795"/>
    <cellStyle name="Normal 14 2 11 2 2 2" xfId="16979"/>
    <cellStyle name="Normal 14 2 11 2 3" xfId="12886"/>
    <cellStyle name="Normal 14 2 11 3" xfId="6748"/>
    <cellStyle name="Normal 14 2 11 3 2" xfId="14934"/>
    <cellStyle name="Normal 14 2 11 4" xfId="10841"/>
    <cellStyle name="Normal 14 2 12" xfId="1793"/>
    <cellStyle name="Normal 14 2 12 2" xfId="4695"/>
    <cellStyle name="Normal 14 2 12 2 2" xfId="8796"/>
    <cellStyle name="Normal 14 2 12 2 2 2" xfId="16980"/>
    <cellStyle name="Normal 14 2 12 2 3" xfId="12887"/>
    <cellStyle name="Normal 14 2 12 3" xfId="6749"/>
    <cellStyle name="Normal 14 2 12 3 2" xfId="14935"/>
    <cellStyle name="Normal 14 2 12 4" xfId="10842"/>
    <cellStyle name="Normal 14 2 13" xfId="1794"/>
    <cellStyle name="Normal 14 2 13 2" xfId="4696"/>
    <cellStyle name="Normal 14 2 13 2 2" xfId="8797"/>
    <cellStyle name="Normal 14 2 13 2 2 2" xfId="16981"/>
    <cellStyle name="Normal 14 2 13 2 3" xfId="12888"/>
    <cellStyle name="Normal 14 2 13 3" xfId="6750"/>
    <cellStyle name="Normal 14 2 13 3 2" xfId="14936"/>
    <cellStyle name="Normal 14 2 13 4" xfId="10843"/>
    <cellStyle name="Normal 14 2 14" xfId="1795"/>
    <cellStyle name="Normal 14 2 14 2" xfId="4697"/>
    <cellStyle name="Normal 14 2 14 2 2" xfId="8798"/>
    <cellStyle name="Normal 14 2 14 2 2 2" xfId="16982"/>
    <cellStyle name="Normal 14 2 14 2 3" xfId="12889"/>
    <cellStyle name="Normal 14 2 14 3" xfId="6751"/>
    <cellStyle name="Normal 14 2 14 3 2" xfId="14937"/>
    <cellStyle name="Normal 14 2 14 4" xfId="10844"/>
    <cellStyle name="Normal 14 2 15" xfId="1796"/>
    <cellStyle name="Normal 14 2 15 2" xfId="4698"/>
    <cellStyle name="Normal 14 2 15 2 2" xfId="8799"/>
    <cellStyle name="Normal 14 2 15 2 2 2" xfId="16983"/>
    <cellStyle name="Normal 14 2 15 2 3" xfId="12890"/>
    <cellStyle name="Normal 14 2 15 3" xfId="6752"/>
    <cellStyle name="Normal 14 2 15 3 2" xfId="14938"/>
    <cellStyle name="Normal 14 2 15 4" xfId="10845"/>
    <cellStyle name="Normal 14 2 16" xfId="1797"/>
    <cellStyle name="Normal 14 2 16 2" xfId="4699"/>
    <cellStyle name="Normal 14 2 16 2 2" xfId="8800"/>
    <cellStyle name="Normal 14 2 16 2 2 2" xfId="16984"/>
    <cellStyle name="Normal 14 2 16 2 3" xfId="12891"/>
    <cellStyle name="Normal 14 2 16 3" xfId="6753"/>
    <cellStyle name="Normal 14 2 16 3 2" xfId="14939"/>
    <cellStyle name="Normal 14 2 16 4" xfId="10846"/>
    <cellStyle name="Normal 14 2 17" xfId="2711"/>
    <cellStyle name="Normal 14 2 17 2" xfId="3931"/>
    <cellStyle name="Normal 14 2 17 2 2" xfId="8032"/>
    <cellStyle name="Normal 14 2 17 2 2 2" xfId="16216"/>
    <cellStyle name="Normal 14 2 17 2 3" xfId="12123"/>
    <cellStyle name="Normal 14 2 17 3" xfId="5985"/>
    <cellStyle name="Normal 14 2 17 3 2" xfId="14171"/>
    <cellStyle name="Normal 14 2 17 4" xfId="10078"/>
    <cellStyle name="Normal 14 2 18" xfId="3102"/>
    <cellStyle name="Normal 14 2 18 2" xfId="7203"/>
    <cellStyle name="Normal 14 2 18 2 2" xfId="15387"/>
    <cellStyle name="Normal 14 2 18 3" xfId="11294"/>
    <cellStyle name="Normal 14 2 19" xfId="5155"/>
    <cellStyle name="Normal 14 2 19 2" xfId="13342"/>
    <cellStyle name="Normal 14 2 2" xfId="826"/>
    <cellStyle name="Normal 14 2 2 2" xfId="827"/>
    <cellStyle name="Normal 14 2 2 2 2" xfId="828"/>
    <cellStyle name="Normal 14 2 2 2 2 2" xfId="3934"/>
    <cellStyle name="Normal 14 2 2 2 2 2 2" xfId="8035"/>
    <cellStyle name="Normal 14 2 2 2 2 2 2 2" xfId="16219"/>
    <cellStyle name="Normal 14 2 2 2 2 2 3" xfId="12126"/>
    <cellStyle name="Normal 14 2 2 2 2 3" xfId="5988"/>
    <cellStyle name="Normal 14 2 2 2 2 3 2" xfId="14174"/>
    <cellStyle name="Normal 14 2 2 2 2 4" xfId="10081"/>
    <cellStyle name="Normal 14 2 2 2 3" xfId="829"/>
    <cellStyle name="Normal 14 2 2 2 3 2" xfId="3935"/>
    <cellStyle name="Normal 14 2 2 2 3 2 2" xfId="8036"/>
    <cellStyle name="Normal 14 2 2 2 3 2 2 2" xfId="16220"/>
    <cellStyle name="Normal 14 2 2 2 3 2 3" xfId="12127"/>
    <cellStyle name="Normal 14 2 2 2 3 3" xfId="5989"/>
    <cellStyle name="Normal 14 2 2 2 3 3 2" xfId="14175"/>
    <cellStyle name="Normal 14 2 2 2 3 4" xfId="10082"/>
    <cellStyle name="Normal 14 2 2 2 4" xfId="2713"/>
    <cellStyle name="Normal 14 2 2 2 4 2" xfId="3933"/>
    <cellStyle name="Normal 14 2 2 2 4 2 2" xfId="8034"/>
    <cellStyle name="Normal 14 2 2 2 4 2 2 2" xfId="16218"/>
    <cellStyle name="Normal 14 2 2 2 4 2 3" xfId="12125"/>
    <cellStyle name="Normal 14 2 2 2 4 3" xfId="5987"/>
    <cellStyle name="Normal 14 2 2 2 4 3 2" xfId="14173"/>
    <cellStyle name="Normal 14 2 2 2 4 4" xfId="10080"/>
    <cellStyle name="Normal 14 2 2 2 5" xfId="3104"/>
    <cellStyle name="Normal 14 2 2 2 5 2" xfId="7205"/>
    <cellStyle name="Normal 14 2 2 2 5 2 2" xfId="15389"/>
    <cellStyle name="Normal 14 2 2 2 5 3" xfId="11296"/>
    <cellStyle name="Normal 14 2 2 2 6" xfId="5157"/>
    <cellStyle name="Normal 14 2 2 2 6 2" xfId="13344"/>
    <cellStyle name="Normal 14 2 2 2 7" xfId="9251"/>
    <cellStyle name="Normal 14 2 2 3" xfId="830"/>
    <cellStyle name="Normal 14 2 2 3 2" xfId="3936"/>
    <cellStyle name="Normal 14 2 2 3 2 2" xfId="8037"/>
    <cellStyle name="Normal 14 2 2 3 2 2 2" xfId="16221"/>
    <cellStyle name="Normal 14 2 2 3 2 3" xfId="12128"/>
    <cellStyle name="Normal 14 2 2 3 3" xfId="5990"/>
    <cellStyle name="Normal 14 2 2 3 3 2" xfId="14176"/>
    <cellStyle name="Normal 14 2 2 3 4" xfId="10083"/>
    <cellStyle name="Normal 14 2 2 4" xfId="831"/>
    <cellStyle name="Normal 14 2 2 4 2" xfId="3937"/>
    <cellStyle name="Normal 14 2 2 4 2 2" xfId="8038"/>
    <cellStyle name="Normal 14 2 2 4 2 2 2" xfId="16222"/>
    <cellStyle name="Normal 14 2 2 4 2 3" xfId="12129"/>
    <cellStyle name="Normal 14 2 2 4 3" xfId="5991"/>
    <cellStyle name="Normal 14 2 2 4 3 2" xfId="14177"/>
    <cellStyle name="Normal 14 2 2 4 4" xfId="10084"/>
    <cellStyle name="Normal 14 2 2 5" xfId="2712"/>
    <cellStyle name="Normal 14 2 2 5 2" xfId="3932"/>
    <cellStyle name="Normal 14 2 2 5 2 2" xfId="8033"/>
    <cellStyle name="Normal 14 2 2 5 2 2 2" xfId="16217"/>
    <cellStyle name="Normal 14 2 2 5 2 3" xfId="12124"/>
    <cellStyle name="Normal 14 2 2 5 3" xfId="5986"/>
    <cellStyle name="Normal 14 2 2 5 3 2" xfId="14172"/>
    <cellStyle name="Normal 14 2 2 5 4" xfId="10079"/>
    <cellStyle name="Normal 14 2 2 6" xfId="3103"/>
    <cellStyle name="Normal 14 2 2 6 2" xfId="7204"/>
    <cellStyle name="Normal 14 2 2 6 2 2" xfId="15388"/>
    <cellStyle name="Normal 14 2 2 6 3" xfId="11295"/>
    <cellStyle name="Normal 14 2 2 7" xfId="5156"/>
    <cellStyle name="Normal 14 2 2 7 2" xfId="13343"/>
    <cellStyle name="Normal 14 2 2 8" xfId="9250"/>
    <cellStyle name="Normal 14 2 20" xfId="9249"/>
    <cellStyle name="Normal 14 2 3" xfId="832"/>
    <cellStyle name="Normal 14 2 3 2" xfId="833"/>
    <cellStyle name="Normal 14 2 3 2 2" xfId="3939"/>
    <cellStyle name="Normal 14 2 3 2 2 2" xfId="8040"/>
    <cellStyle name="Normal 14 2 3 2 2 2 2" xfId="16224"/>
    <cellStyle name="Normal 14 2 3 2 2 3" xfId="12131"/>
    <cellStyle name="Normal 14 2 3 2 3" xfId="5993"/>
    <cellStyle name="Normal 14 2 3 2 3 2" xfId="14179"/>
    <cellStyle name="Normal 14 2 3 2 4" xfId="10086"/>
    <cellStyle name="Normal 14 2 3 3" xfId="834"/>
    <cellStyle name="Normal 14 2 3 3 2" xfId="3940"/>
    <cellStyle name="Normal 14 2 3 3 2 2" xfId="8041"/>
    <cellStyle name="Normal 14 2 3 3 2 2 2" xfId="16225"/>
    <cellStyle name="Normal 14 2 3 3 2 3" xfId="12132"/>
    <cellStyle name="Normal 14 2 3 3 3" xfId="5994"/>
    <cellStyle name="Normal 14 2 3 3 3 2" xfId="14180"/>
    <cellStyle name="Normal 14 2 3 3 4" xfId="10087"/>
    <cellStyle name="Normal 14 2 3 4" xfId="2714"/>
    <cellStyle name="Normal 14 2 3 4 2" xfId="3938"/>
    <cellStyle name="Normal 14 2 3 4 2 2" xfId="8039"/>
    <cellStyle name="Normal 14 2 3 4 2 2 2" xfId="16223"/>
    <cellStyle name="Normal 14 2 3 4 2 3" xfId="12130"/>
    <cellStyle name="Normal 14 2 3 4 3" xfId="5992"/>
    <cellStyle name="Normal 14 2 3 4 3 2" xfId="14178"/>
    <cellStyle name="Normal 14 2 3 4 4" xfId="10085"/>
    <cellStyle name="Normal 14 2 3 5" xfId="3105"/>
    <cellStyle name="Normal 14 2 3 5 2" xfId="7206"/>
    <cellStyle name="Normal 14 2 3 5 2 2" xfId="15390"/>
    <cellStyle name="Normal 14 2 3 5 3" xfId="11297"/>
    <cellStyle name="Normal 14 2 3 6" xfId="5158"/>
    <cellStyle name="Normal 14 2 3 6 2" xfId="13345"/>
    <cellStyle name="Normal 14 2 3 7" xfId="9252"/>
    <cellStyle name="Normal 14 2 4" xfId="835"/>
    <cellStyle name="Normal 14 2 4 2" xfId="836"/>
    <cellStyle name="Normal 14 2 4 2 2" xfId="3942"/>
    <cellStyle name="Normal 14 2 4 2 2 2" xfId="8043"/>
    <cellStyle name="Normal 14 2 4 2 2 2 2" xfId="16227"/>
    <cellStyle name="Normal 14 2 4 2 2 3" xfId="12134"/>
    <cellStyle name="Normal 14 2 4 2 3" xfId="5996"/>
    <cellStyle name="Normal 14 2 4 2 3 2" xfId="14182"/>
    <cellStyle name="Normal 14 2 4 2 4" xfId="10089"/>
    <cellStyle name="Normal 14 2 4 3" xfId="837"/>
    <cellStyle name="Normal 14 2 4 3 2" xfId="3943"/>
    <cellStyle name="Normal 14 2 4 3 2 2" xfId="8044"/>
    <cellStyle name="Normal 14 2 4 3 2 2 2" xfId="16228"/>
    <cellStyle name="Normal 14 2 4 3 2 3" xfId="12135"/>
    <cellStyle name="Normal 14 2 4 3 3" xfId="5997"/>
    <cellStyle name="Normal 14 2 4 3 3 2" xfId="14183"/>
    <cellStyle name="Normal 14 2 4 3 4" xfId="10090"/>
    <cellStyle name="Normal 14 2 4 4" xfId="2715"/>
    <cellStyle name="Normal 14 2 4 4 2" xfId="3941"/>
    <cellStyle name="Normal 14 2 4 4 2 2" xfId="8042"/>
    <cellStyle name="Normal 14 2 4 4 2 2 2" xfId="16226"/>
    <cellStyle name="Normal 14 2 4 4 2 3" xfId="12133"/>
    <cellStyle name="Normal 14 2 4 4 3" xfId="5995"/>
    <cellStyle name="Normal 14 2 4 4 3 2" xfId="14181"/>
    <cellStyle name="Normal 14 2 4 4 4" xfId="10088"/>
    <cellStyle name="Normal 14 2 4 5" xfId="3106"/>
    <cellStyle name="Normal 14 2 4 5 2" xfId="7207"/>
    <cellStyle name="Normal 14 2 4 5 2 2" xfId="15391"/>
    <cellStyle name="Normal 14 2 4 5 3" xfId="11298"/>
    <cellStyle name="Normal 14 2 4 6" xfId="5159"/>
    <cellStyle name="Normal 14 2 4 6 2" xfId="13346"/>
    <cellStyle name="Normal 14 2 4 7" xfId="9253"/>
    <cellStyle name="Normal 14 2 5" xfId="838"/>
    <cellStyle name="Normal 14 2 5 2" xfId="839"/>
    <cellStyle name="Normal 14 2 5 2 2" xfId="3945"/>
    <cellStyle name="Normal 14 2 5 2 2 2" xfId="8046"/>
    <cellStyle name="Normal 14 2 5 2 2 2 2" xfId="16230"/>
    <cellStyle name="Normal 14 2 5 2 2 3" xfId="12137"/>
    <cellStyle name="Normal 14 2 5 2 3" xfId="5999"/>
    <cellStyle name="Normal 14 2 5 2 3 2" xfId="14185"/>
    <cellStyle name="Normal 14 2 5 2 4" xfId="10092"/>
    <cellStyle name="Normal 14 2 5 3" xfId="840"/>
    <cellStyle name="Normal 14 2 5 3 2" xfId="3946"/>
    <cellStyle name="Normal 14 2 5 3 2 2" xfId="8047"/>
    <cellStyle name="Normal 14 2 5 3 2 2 2" xfId="16231"/>
    <cellStyle name="Normal 14 2 5 3 2 3" xfId="12138"/>
    <cellStyle name="Normal 14 2 5 3 3" xfId="6000"/>
    <cellStyle name="Normal 14 2 5 3 3 2" xfId="14186"/>
    <cellStyle name="Normal 14 2 5 3 4" xfId="10093"/>
    <cellStyle name="Normal 14 2 5 4" xfId="2716"/>
    <cellStyle name="Normal 14 2 5 4 2" xfId="3944"/>
    <cellStyle name="Normal 14 2 5 4 2 2" xfId="8045"/>
    <cellStyle name="Normal 14 2 5 4 2 2 2" xfId="16229"/>
    <cellStyle name="Normal 14 2 5 4 2 3" xfId="12136"/>
    <cellStyle name="Normal 14 2 5 4 3" xfId="5998"/>
    <cellStyle name="Normal 14 2 5 4 3 2" xfId="14184"/>
    <cellStyle name="Normal 14 2 5 4 4" xfId="10091"/>
    <cellStyle name="Normal 14 2 5 5" xfId="3107"/>
    <cellStyle name="Normal 14 2 5 5 2" xfId="7208"/>
    <cellStyle name="Normal 14 2 5 5 2 2" xfId="15392"/>
    <cellStyle name="Normal 14 2 5 5 3" xfId="11299"/>
    <cellStyle name="Normal 14 2 5 6" xfId="5160"/>
    <cellStyle name="Normal 14 2 5 6 2" xfId="13347"/>
    <cellStyle name="Normal 14 2 5 7" xfId="9254"/>
    <cellStyle name="Normal 14 2 6" xfId="841"/>
    <cellStyle name="Normal 14 2 6 2" xfId="3947"/>
    <cellStyle name="Normal 14 2 6 2 2" xfId="8048"/>
    <cellStyle name="Normal 14 2 6 2 2 2" xfId="16232"/>
    <cellStyle name="Normal 14 2 6 2 3" xfId="12139"/>
    <cellStyle name="Normal 14 2 6 3" xfId="6001"/>
    <cellStyle name="Normal 14 2 6 3 2" xfId="14187"/>
    <cellStyle name="Normal 14 2 6 4" xfId="10094"/>
    <cellStyle name="Normal 14 2 7" xfId="842"/>
    <cellStyle name="Normal 14 2 7 2" xfId="3948"/>
    <cellStyle name="Normal 14 2 7 2 2" xfId="8049"/>
    <cellStyle name="Normal 14 2 7 2 2 2" xfId="16233"/>
    <cellStyle name="Normal 14 2 7 2 3" xfId="12140"/>
    <cellStyle name="Normal 14 2 7 3" xfId="6002"/>
    <cellStyle name="Normal 14 2 7 3 2" xfId="14188"/>
    <cellStyle name="Normal 14 2 7 4" xfId="10095"/>
    <cellStyle name="Normal 14 2 8" xfId="1798"/>
    <cellStyle name="Normal 14 2 8 2" xfId="4700"/>
    <cellStyle name="Normal 14 2 8 2 2" xfId="8801"/>
    <cellStyle name="Normal 14 2 8 2 2 2" xfId="16985"/>
    <cellStyle name="Normal 14 2 8 2 3" xfId="12892"/>
    <cellStyle name="Normal 14 2 8 3" xfId="6754"/>
    <cellStyle name="Normal 14 2 8 3 2" xfId="14940"/>
    <cellStyle name="Normal 14 2 8 4" xfId="10847"/>
    <cellStyle name="Normal 14 2 9" xfId="1799"/>
    <cellStyle name="Normal 14 2 9 2" xfId="4701"/>
    <cellStyle name="Normal 14 2 9 2 2" xfId="8802"/>
    <cellStyle name="Normal 14 2 9 2 2 2" xfId="16986"/>
    <cellStyle name="Normal 14 2 9 2 3" xfId="12893"/>
    <cellStyle name="Normal 14 2 9 3" xfId="6755"/>
    <cellStyle name="Normal 14 2 9 3 2" xfId="14941"/>
    <cellStyle name="Normal 14 2 9 4" xfId="10848"/>
    <cellStyle name="Normal 14 20" xfId="2710"/>
    <cellStyle name="Normal 14 20 2" xfId="3929"/>
    <cellStyle name="Normal 14 20 2 2" xfId="8030"/>
    <cellStyle name="Normal 14 20 2 2 2" xfId="16214"/>
    <cellStyle name="Normal 14 20 2 3" xfId="12121"/>
    <cellStyle name="Normal 14 20 3" xfId="5983"/>
    <cellStyle name="Normal 14 20 3 2" xfId="14169"/>
    <cellStyle name="Normal 14 20 4" xfId="10076"/>
    <cellStyle name="Normal 14 21" xfId="3101"/>
    <cellStyle name="Normal 14 21 2" xfId="7202"/>
    <cellStyle name="Normal 14 21 2 2" xfId="15386"/>
    <cellStyle name="Normal 14 21 3" xfId="11293"/>
    <cellStyle name="Normal 14 22" xfId="5154"/>
    <cellStyle name="Normal 14 22 2" xfId="13341"/>
    <cellStyle name="Normal 14 23" xfId="9248"/>
    <cellStyle name="Normal 14 3" xfId="843"/>
    <cellStyle name="Normal 14 3 10" xfId="1800"/>
    <cellStyle name="Normal 14 3 10 2" xfId="4702"/>
    <cellStyle name="Normal 14 3 10 2 2" xfId="8803"/>
    <cellStyle name="Normal 14 3 10 2 2 2" xfId="16987"/>
    <cellStyle name="Normal 14 3 10 2 3" xfId="12894"/>
    <cellStyle name="Normal 14 3 10 3" xfId="6756"/>
    <cellStyle name="Normal 14 3 10 3 2" xfId="14942"/>
    <cellStyle name="Normal 14 3 10 4" xfId="10849"/>
    <cellStyle name="Normal 14 3 11" xfId="1801"/>
    <cellStyle name="Normal 14 3 11 2" xfId="4703"/>
    <cellStyle name="Normal 14 3 11 2 2" xfId="8804"/>
    <cellStyle name="Normal 14 3 11 2 2 2" xfId="16988"/>
    <cellStyle name="Normal 14 3 11 2 3" xfId="12895"/>
    <cellStyle name="Normal 14 3 11 3" xfId="6757"/>
    <cellStyle name="Normal 14 3 11 3 2" xfId="14943"/>
    <cellStyle name="Normal 14 3 11 4" xfId="10850"/>
    <cellStyle name="Normal 14 3 12" xfId="1802"/>
    <cellStyle name="Normal 14 3 12 2" xfId="4704"/>
    <cellStyle name="Normal 14 3 12 2 2" xfId="8805"/>
    <cellStyle name="Normal 14 3 12 2 2 2" xfId="16989"/>
    <cellStyle name="Normal 14 3 12 2 3" xfId="12896"/>
    <cellStyle name="Normal 14 3 12 3" xfId="6758"/>
    <cellStyle name="Normal 14 3 12 3 2" xfId="14944"/>
    <cellStyle name="Normal 14 3 12 4" xfId="10851"/>
    <cellStyle name="Normal 14 3 13" xfId="1803"/>
    <cellStyle name="Normal 14 3 13 2" xfId="4705"/>
    <cellStyle name="Normal 14 3 13 2 2" xfId="8806"/>
    <cellStyle name="Normal 14 3 13 2 2 2" xfId="16990"/>
    <cellStyle name="Normal 14 3 13 2 3" xfId="12897"/>
    <cellStyle name="Normal 14 3 13 3" xfId="6759"/>
    <cellStyle name="Normal 14 3 13 3 2" xfId="14945"/>
    <cellStyle name="Normal 14 3 13 4" xfId="10852"/>
    <cellStyle name="Normal 14 3 14" xfId="1804"/>
    <cellStyle name="Normal 14 3 14 2" xfId="4706"/>
    <cellStyle name="Normal 14 3 14 2 2" xfId="8807"/>
    <cellStyle name="Normal 14 3 14 2 2 2" xfId="16991"/>
    <cellStyle name="Normal 14 3 14 2 3" xfId="12898"/>
    <cellStyle name="Normal 14 3 14 3" xfId="6760"/>
    <cellStyle name="Normal 14 3 14 3 2" xfId="14946"/>
    <cellStyle name="Normal 14 3 14 4" xfId="10853"/>
    <cellStyle name="Normal 14 3 15" xfId="1805"/>
    <cellStyle name="Normal 14 3 15 2" xfId="4707"/>
    <cellStyle name="Normal 14 3 15 2 2" xfId="8808"/>
    <cellStyle name="Normal 14 3 15 2 2 2" xfId="16992"/>
    <cellStyle name="Normal 14 3 15 2 3" xfId="12899"/>
    <cellStyle name="Normal 14 3 15 3" xfId="6761"/>
    <cellStyle name="Normal 14 3 15 3 2" xfId="14947"/>
    <cellStyle name="Normal 14 3 15 4" xfId="10854"/>
    <cellStyle name="Normal 14 3 16" xfId="1806"/>
    <cellStyle name="Normal 14 3 16 2" xfId="4708"/>
    <cellStyle name="Normal 14 3 16 2 2" xfId="8809"/>
    <cellStyle name="Normal 14 3 16 2 2 2" xfId="16993"/>
    <cellStyle name="Normal 14 3 16 2 3" xfId="12900"/>
    <cellStyle name="Normal 14 3 16 3" xfId="6762"/>
    <cellStyle name="Normal 14 3 16 3 2" xfId="14948"/>
    <cellStyle name="Normal 14 3 16 4" xfId="10855"/>
    <cellStyle name="Normal 14 3 17" xfId="2717"/>
    <cellStyle name="Normal 14 3 17 2" xfId="3949"/>
    <cellStyle name="Normal 14 3 17 2 2" xfId="8050"/>
    <cellStyle name="Normal 14 3 17 2 2 2" xfId="16234"/>
    <cellStyle name="Normal 14 3 17 2 3" xfId="12141"/>
    <cellStyle name="Normal 14 3 17 3" xfId="6003"/>
    <cellStyle name="Normal 14 3 17 3 2" xfId="14189"/>
    <cellStyle name="Normal 14 3 17 4" xfId="10096"/>
    <cellStyle name="Normal 14 3 18" xfId="3108"/>
    <cellStyle name="Normal 14 3 18 2" xfId="7209"/>
    <cellStyle name="Normal 14 3 18 2 2" xfId="15393"/>
    <cellStyle name="Normal 14 3 18 3" xfId="11300"/>
    <cellStyle name="Normal 14 3 19" xfId="5161"/>
    <cellStyle name="Normal 14 3 19 2" xfId="13348"/>
    <cellStyle name="Normal 14 3 2" xfId="844"/>
    <cellStyle name="Normal 14 3 2 2" xfId="845"/>
    <cellStyle name="Normal 14 3 2 2 2" xfId="846"/>
    <cellStyle name="Normal 14 3 2 2 2 2" xfId="3952"/>
    <cellStyle name="Normal 14 3 2 2 2 2 2" xfId="8053"/>
    <cellStyle name="Normal 14 3 2 2 2 2 2 2" xfId="16237"/>
    <cellStyle name="Normal 14 3 2 2 2 2 3" xfId="12144"/>
    <cellStyle name="Normal 14 3 2 2 2 3" xfId="6006"/>
    <cellStyle name="Normal 14 3 2 2 2 3 2" xfId="14192"/>
    <cellStyle name="Normal 14 3 2 2 2 4" xfId="10099"/>
    <cellStyle name="Normal 14 3 2 2 3" xfId="847"/>
    <cellStyle name="Normal 14 3 2 2 3 2" xfId="3953"/>
    <cellStyle name="Normal 14 3 2 2 3 2 2" xfId="8054"/>
    <cellStyle name="Normal 14 3 2 2 3 2 2 2" xfId="16238"/>
    <cellStyle name="Normal 14 3 2 2 3 2 3" xfId="12145"/>
    <cellStyle name="Normal 14 3 2 2 3 3" xfId="6007"/>
    <cellStyle name="Normal 14 3 2 2 3 3 2" xfId="14193"/>
    <cellStyle name="Normal 14 3 2 2 3 4" xfId="10100"/>
    <cellStyle name="Normal 14 3 2 2 4" xfId="2719"/>
    <cellStyle name="Normal 14 3 2 2 4 2" xfId="3951"/>
    <cellStyle name="Normal 14 3 2 2 4 2 2" xfId="8052"/>
    <cellStyle name="Normal 14 3 2 2 4 2 2 2" xfId="16236"/>
    <cellStyle name="Normal 14 3 2 2 4 2 3" xfId="12143"/>
    <cellStyle name="Normal 14 3 2 2 4 3" xfId="6005"/>
    <cellStyle name="Normal 14 3 2 2 4 3 2" xfId="14191"/>
    <cellStyle name="Normal 14 3 2 2 4 4" xfId="10098"/>
    <cellStyle name="Normal 14 3 2 2 5" xfId="3110"/>
    <cellStyle name="Normal 14 3 2 2 5 2" xfId="7211"/>
    <cellStyle name="Normal 14 3 2 2 5 2 2" xfId="15395"/>
    <cellStyle name="Normal 14 3 2 2 5 3" xfId="11302"/>
    <cellStyle name="Normal 14 3 2 2 6" xfId="5163"/>
    <cellStyle name="Normal 14 3 2 2 6 2" xfId="13350"/>
    <cellStyle name="Normal 14 3 2 2 7" xfId="9257"/>
    <cellStyle name="Normal 14 3 2 3" xfId="848"/>
    <cellStyle name="Normal 14 3 2 3 2" xfId="3954"/>
    <cellStyle name="Normal 14 3 2 3 2 2" xfId="8055"/>
    <cellStyle name="Normal 14 3 2 3 2 2 2" xfId="16239"/>
    <cellStyle name="Normal 14 3 2 3 2 3" xfId="12146"/>
    <cellStyle name="Normal 14 3 2 3 3" xfId="6008"/>
    <cellStyle name="Normal 14 3 2 3 3 2" xfId="14194"/>
    <cellStyle name="Normal 14 3 2 3 4" xfId="10101"/>
    <cellStyle name="Normal 14 3 2 4" xfId="849"/>
    <cellStyle name="Normal 14 3 2 4 2" xfId="3955"/>
    <cellStyle name="Normal 14 3 2 4 2 2" xfId="8056"/>
    <cellStyle name="Normal 14 3 2 4 2 2 2" xfId="16240"/>
    <cellStyle name="Normal 14 3 2 4 2 3" xfId="12147"/>
    <cellStyle name="Normal 14 3 2 4 3" xfId="6009"/>
    <cellStyle name="Normal 14 3 2 4 3 2" xfId="14195"/>
    <cellStyle name="Normal 14 3 2 4 4" xfId="10102"/>
    <cellStyle name="Normal 14 3 2 5" xfId="2718"/>
    <cellStyle name="Normal 14 3 2 5 2" xfId="3950"/>
    <cellStyle name="Normal 14 3 2 5 2 2" xfId="8051"/>
    <cellStyle name="Normal 14 3 2 5 2 2 2" xfId="16235"/>
    <cellStyle name="Normal 14 3 2 5 2 3" xfId="12142"/>
    <cellStyle name="Normal 14 3 2 5 3" xfId="6004"/>
    <cellStyle name="Normal 14 3 2 5 3 2" xfId="14190"/>
    <cellStyle name="Normal 14 3 2 5 4" xfId="10097"/>
    <cellStyle name="Normal 14 3 2 6" xfId="3109"/>
    <cellStyle name="Normal 14 3 2 6 2" xfId="7210"/>
    <cellStyle name="Normal 14 3 2 6 2 2" xfId="15394"/>
    <cellStyle name="Normal 14 3 2 6 3" xfId="11301"/>
    <cellStyle name="Normal 14 3 2 7" xfId="5162"/>
    <cellStyle name="Normal 14 3 2 7 2" xfId="13349"/>
    <cellStyle name="Normal 14 3 2 8" xfId="9256"/>
    <cellStyle name="Normal 14 3 20" xfId="9255"/>
    <cellStyle name="Normal 14 3 3" xfId="850"/>
    <cellStyle name="Normal 14 3 3 2" xfId="851"/>
    <cellStyle name="Normal 14 3 3 2 2" xfId="3957"/>
    <cellStyle name="Normal 14 3 3 2 2 2" xfId="8058"/>
    <cellStyle name="Normal 14 3 3 2 2 2 2" xfId="16242"/>
    <cellStyle name="Normal 14 3 3 2 2 3" xfId="12149"/>
    <cellStyle name="Normal 14 3 3 2 3" xfId="6011"/>
    <cellStyle name="Normal 14 3 3 2 3 2" xfId="14197"/>
    <cellStyle name="Normal 14 3 3 2 4" xfId="10104"/>
    <cellStyle name="Normal 14 3 3 3" xfId="852"/>
    <cellStyle name="Normal 14 3 3 3 2" xfId="3958"/>
    <cellStyle name="Normal 14 3 3 3 2 2" xfId="8059"/>
    <cellStyle name="Normal 14 3 3 3 2 2 2" xfId="16243"/>
    <cellStyle name="Normal 14 3 3 3 2 3" xfId="12150"/>
    <cellStyle name="Normal 14 3 3 3 3" xfId="6012"/>
    <cellStyle name="Normal 14 3 3 3 3 2" xfId="14198"/>
    <cellStyle name="Normal 14 3 3 3 4" xfId="10105"/>
    <cellStyle name="Normal 14 3 3 4" xfId="2720"/>
    <cellStyle name="Normal 14 3 3 4 2" xfId="3956"/>
    <cellStyle name="Normal 14 3 3 4 2 2" xfId="8057"/>
    <cellStyle name="Normal 14 3 3 4 2 2 2" xfId="16241"/>
    <cellStyle name="Normal 14 3 3 4 2 3" xfId="12148"/>
    <cellStyle name="Normal 14 3 3 4 3" xfId="6010"/>
    <cellStyle name="Normal 14 3 3 4 3 2" xfId="14196"/>
    <cellStyle name="Normal 14 3 3 4 4" xfId="10103"/>
    <cellStyle name="Normal 14 3 3 5" xfId="3111"/>
    <cellStyle name="Normal 14 3 3 5 2" xfId="7212"/>
    <cellStyle name="Normal 14 3 3 5 2 2" xfId="15396"/>
    <cellStyle name="Normal 14 3 3 5 3" xfId="11303"/>
    <cellStyle name="Normal 14 3 3 6" xfId="5164"/>
    <cellStyle name="Normal 14 3 3 6 2" xfId="13351"/>
    <cellStyle name="Normal 14 3 3 7" xfId="9258"/>
    <cellStyle name="Normal 14 3 4" xfId="853"/>
    <cellStyle name="Normal 14 3 4 2" xfId="854"/>
    <cellStyle name="Normal 14 3 4 2 2" xfId="3960"/>
    <cellStyle name="Normal 14 3 4 2 2 2" xfId="8061"/>
    <cellStyle name="Normal 14 3 4 2 2 2 2" xfId="16245"/>
    <cellStyle name="Normal 14 3 4 2 2 3" xfId="12152"/>
    <cellStyle name="Normal 14 3 4 2 3" xfId="6014"/>
    <cellStyle name="Normal 14 3 4 2 3 2" xfId="14200"/>
    <cellStyle name="Normal 14 3 4 2 4" xfId="10107"/>
    <cellStyle name="Normal 14 3 4 3" xfId="855"/>
    <cellStyle name="Normal 14 3 4 3 2" xfId="3961"/>
    <cellStyle name="Normal 14 3 4 3 2 2" xfId="8062"/>
    <cellStyle name="Normal 14 3 4 3 2 2 2" xfId="16246"/>
    <cellStyle name="Normal 14 3 4 3 2 3" xfId="12153"/>
    <cellStyle name="Normal 14 3 4 3 3" xfId="6015"/>
    <cellStyle name="Normal 14 3 4 3 3 2" xfId="14201"/>
    <cellStyle name="Normal 14 3 4 3 4" xfId="10108"/>
    <cellStyle name="Normal 14 3 4 4" xfId="2721"/>
    <cellStyle name="Normal 14 3 4 4 2" xfId="3959"/>
    <cellStyle name="Normal 14 3 4 4 2 2" xfId="8060"/>
    <cellStyle name="Normal 14 3 4 4 2 2 2" xfId="16244"/>
    <cellStyle name="Normal 14 3 4 4 2 3" xfId="12151"/>
    <cellStyle name="Normal 14 3 4 4 3" xfId="6013"/>
    <cellStyle name="Normal 14 3 4 4 3 2" xfId="14199"/>
    <cellStyle name="Normal 14 3 4 4 4" xfId="10106"/>
    <cellStyle name="Normal 14 3 4 5" xfId="3112"/>
    <cellStyle name="Normal 14 3 4 5 2" xfId="7213"/>
    <cellStyle name="Normal 14 3 4 5 2 2" xfId="15397"/>
    <cellStyle name="Normal 14 3 4 5 3" xfId="11304"/>
    <cellStyle name="Normal 14 3 4 6" xfId="5165"/>
    <cellStyle name="Normal 14 3 4 6 2" xfId="13352"/>
    <cellStyle name="Normal 14 3 4 7" xfId="9259"/>
    <cellStyle name="Normal 14 3 5" xfId="856"/>
    <cellStyle name="Normal 14 3 5 2" xfId="857"/>
    <cellStyle name="Normal 14 3 5 2 2" xfId="3963"/>
    <cellStyle name="Normal 14 3 5 2 2 2" xfId="8064"/>
    <cellStyle name="Normal 14 3 5 2 2 2 2" xfId="16248"/>
    <cellStyle name="Normal 14 3 5 2 2 3" xfId="12155"/>
    <cellStyle name="Normal 14 3 5 2 3" xfId="6017"/>
    <cellStyle name="Normal 14 3 5 2 3 2" xfId="14203"/>
    <cellStyle name="Normal 14 3 5 2 4" xfId="10110"/>
    <cellStyle name="Normal 14 3 5 3" xfId="858"/>
    <cellStyle name="Normal 14 3 5 3 2" xfId="3964"/>
    <cellStyle name="Normal 14 3 5 3 2 2" xfId="8065"/>
    <cellStyle name="Normal 14 3 5 3 2 2 2" xfId="16249"/>
    <cellStyle name="Normal 14 3 5 3 2 3" xfId="12156"/>
    <cellStyle name="Normal 14 3 5 3 3" xfId="6018"/>
    <cellStyle name="Normal 14 3 5 3 3 2" xfId="14204"/>
    <cellStyle name="Normal 14 3 5 3 4" xfId="10111"/>
    <cellStyle name="Normal 14 3 5 4" xfId="2722"/>
    <cellStyle name="Normal 14 3 5 4 2" xfId="3962"/>
    <cellStyle name="Normal 14 3 5 4 2 2" xfId="8063"/>
    <cellStyle name="Normal 14 3 5 4 2 2 2" xfId="16247"/>
    <cellStyle name="Normal 14 3 5 4 2 3" xfId="12154"/>
    <cellStyle name="Normal 14 3 5 4 3" xfId="6016"/>
    <cellStyle name="Normal 14 3 5 4 3 2" xfId="14202"/>
    <cellStyle name="Normal 14 3 5 4 4" xfId="10109"/>
    <cellStyle name="Normal 14 3 5 5" xfId="3113"/>
    <cellStyle name="Normal 14 3 5 5 2" xfId="7214"/>
    <cellStyle name="Normal 14 3 5 5 2 2" xfId="15398"/>
    <cellStyle name="Normal 14 3 5 5 3" xfId="11305"/>
    <cellStyle name="Normal 14 3 5 6" xfId="5166"/>
    <cellStyle name="Normal 14 3 5 6 2" xfId="13353"/>
    <cellStyle name="Normal 14 3 5 7" xfId="9260"/>
    <cellStyle name="Normal 14 3 6" xfId="859"/>
    <cellStyle name="Normal 14 3 6 2" xfId="3965"/>
    <cellStyle name="Normal 14 3 6 2 2" xfId="8066"/>
    <cellStyle name="Normal 14 3 6 2 2 2" xfId="16250"/>
    <cellStyle name="Normal 14 3 6 2 3" xfId="12157"/>
    <cellStyle name="Normal 14 3 6 3" xfId="6019"/>
    <cellStyle name="Normal 14 3 6 3 2" xfId="14205"/>
    <cellStyle name="Normal 14 3 6 4" xfId="10112"/>
    <cellStyle name="Normal 14 3 7" xfId="860"/>
    <cellStyle name="Normal 14 3 7 2" xfId="3966"/>
    <cellStyle name="Normal 14 3 7 2 2" xfId="8067"/>
    <cellStyle name="Normal 14 3 7 2 2 2" xfId="16251"/>
    <cellStyle name="Normal 14 3 7 2 3" xfId="12158"/>
    <cellStyle name="Normal 14 3 7 3" xfId="6020"/>
    <cellStyle name="Normal 14 3 7 3 2" xfId="14206"/>
    <cellStyle name="Normal 14 3 7 4" xfId="10113"/>
    <cellStyle name="Normal 14 3 8" xfId="1807"/>
    <cellStyle name="Normal 14 3 8 2" xfId="4709"/>
    <cellStyle name="Normal 14 3 8 2 2" xfId="8810"/>
    <cellStyle name="Normal 14 3 8 2 2 2" xfId="16994"/>
    <cellStyle name="Normal 14 3 8 2 3" xfId="12901"/>
    <cellStyle name="Normal 14 3 8 3" xfId="6763"/>
    <cellStyle name="Normal 14 3 8 3 2" xfId="14949"/>
    <cellStyle name="Normal 14 3 8 4" xfId="10856"/>
    <cellStyle name="Normal 14 3 9" xfId="1808"/>
    <cellStyle name="Normal 14 3 9 2" xfId="4710"/>
    <cellStyle name="Normal 14 3 9 2 2" xfId="8811"/>
    <cellStyle name="Normal 14 3 9 2 2 2" xfId="16995"/>
    <cellStyle name="Normal 14 3 9 2 3" xfId="12902"/>
    <cellStyle name="Normal 14 3 9 3" xfId="6764"/>
    <cellStyle name="Normal 14 3 9 3 2" xfId="14950"/>
    <cellStyle name="Normal 14 3 9 4" xfId="10857"/>
    <cellStyle name="Normal 14 4" xfId="861"/>
    <cellStyle name="Normal 14 4 10" xfId="1809"/>
    <cellStyle name="Normal 14 4 10 2" xfId="4711"/>
    <cellStyle name="Normal 14 4 10 2 2" xfId="8812"/>
    <cellStyle name="Normal 14 4 10 2 2 2" xfId="16996"/>
    <cellStyle name="Normal 14 4 10 2 3" xfId="12903"/>
    <cellStyle name="Normal 14 4 10 3" xfId="6765"/>
    <cellStyle name="Normal 14 4 10 3 2" xfId="14951"/>
    <cellStyle name="Normal 14 4 10 4" xfId="10858"/>
    <cellStyle name="Normal 14 4 11" xfId="1810"/>
    <cellStyle name="Normal 14 4 11 2" xfId="4712"/>
    <cellStyle name="Normal 14 4 11 2 2" xfId="8813"/>
    <cellStyle name="Normal 14 4 11 2 2 2" xfId="16997"/>
    <cellStyle name="Normal 14 4 11 2 3" xfId="12904"/>
    <cellStyle name="Normal 14 4 11 3" xfId="6766"/>
    <cellStyle name="Normal 14 4 11 3 2" xfId="14952"/>
    <cellStyle name="Normal 14 4 11 4" xfId="10859"/>
    <cellStyle name="Normal 14 4 12" xfId="1811"/>
    <cellStyle name="Normal 14 4 12 2" xfId="4713"/>
    <cellStyle name="Normal 14 4 12 2 2" xfId="8814"/>
    <cellStyle name="Normal 14 4 12 2 2 2" xfId="16998"/>
    <cellStyle name="Normal 14 4 12 2 3" xfId="12905"/>
    <cellStyle name="Normal 14 4 12 3" xfId="6767"/>
    <cellStyle name="Normal 14 4 12 3 2" xfId="14953"/>
    <cellStyle name="Normal 14 4 12 4" xfId="10860"/>
    <cellStyle name="Normal 14 4 13" xfId="1812"/>
    <cellStyle name="Normal 14 4 13 2" xfId="4714"/>
    <cellStyle name="Normal 14 4 13 2 2" xfId="8815"/>
    <cellStyle name="Normal 14 4 13 2 2 2" xfId="16999"/>
    <cellStyle name="Normal 14 4 13 2 3" xfId="12906"/>
    <cellStyle name="Normal 14 4 13 3" xfId="6768"/>
    <cellStyle name="Normal 14 4 13 3 2" xfId="14954"/>
    <cellStyle name="Normal 14 4 13 4" xfId="10861"/>
    <cellStyle name="Normal 14 4 14" xfId="1813"/>
    <cellStyle name="Normal 14 4 14 2" xfId="4715"/>
    <cellStyle name="Normal 14 4 14 2 2" xfId="8816"/>
    <cellStyle name="Normal 14 4 14 2 2 2" xfId="17000"/>
    <cellStyle name="Normal 14 4 14 2 3" xfId="12907"/>
    <cellStyle name="Normal 14 4 14 3" xfId="6769"/>
    <cellStyle name="Normal 14 4 14 3 2" xfId="14955"/>
    <cellStyle name="Normal 14 4 14 4" xfId="10862"/>
    <cellStyle name="Normal 14 4 15" xfId="1814"/>
    <cellStyle name="Normal 14 4 15 2" xfId="4716"/>
    <cellStyle name="Normal 14 4 15 2 2" xfId="8817"/>
    <cellStyle name="Normal 14 4 15 2 2 2" xfId="17001"/>
    <cellStyle name="Normal 14 4 15 2 3" xfId="12908"/>
    <cellStyle name="Normal 14 4 15 3" xfId="6770"/>
    <cellStyle name="Normal 14 4 15 3 2" xfId="14956"/>
    <cellStyle name="Normal 14 4 15 4" xfId="10863"/>
    <cellStyle name="Normal 14 4 16" xfId="1815"/>
    <cellStyle name="Normal 14 4 16 2" xfId="4717"/>
    <cellStyle name="Normal 14 4 16 2 2" xfId="8818"/>
    <cellStyle name="Normal 14 4 16 2 2 2" xfId="17002"/>
    <cellStyle name="Normal 14 4 16 2 3" xfId="12909"/>
    <cellStyle name="Normal 14 4 16 3" xfId="6771"/>
    <cellStyle name="Normal 14 4 16 3 2" xfId="14957"/>
    <cellStyle name="Normal 14 4 16 4" xfId="10864"/>
    <cellStyle name="Normal 14 4 17" xfId="2723"/>
    <cellStyle name="Normal 14 4 17 2" xfId="3967"/>
    <cellStyle name="Normal 14 4 17 2 2" xfId="8068"/>
    <cellStyle name="Normal 14 4 17 2 2 2" xfId="16252"/>
    <cellStyle name="Normal 14 4 17 2 3" xfId="12159"/>
    <cellStyle name="Normal 14 4 17 3" xfId="6021"/>
    <cellStyle name="Normal 14 4 17 3 2" xfId="14207"/>
    <cellStyle name="Normal 14 4 17 4" xfId="10114"/>
    <cellStyle name="Normal 14 4 18" xfId="3114"/>
    <cellStyle name="Normal 14 4 18 2" xfId="7215"/>
    <cellStyle name="Normal 14 4 18 2 2" xfId="15399"/>
    <cellStyle name="Normal 14 4 18 3" xfId="11306"/>
    <cellStyle name="Normal 14 4 19" xfId="5167"/>
    <cellStyle name="Normal 14 4 19 2" xfId="13354"/>
    <cellStyle name="Normal 14 4 2" xfId="862"/>
    <cellStyle name="Normal 14 4 2 2" xfId="863"/>
    <cellStyle name="Normal 14 4 2 2 2" xfId="864"/>
    <cellStyle name="Normal 14 4 2 2 2 2" xfId="3970"/>
    <cellStyle name="Normal 14 4 2 2 2 2 2" xfId="8071"/>
    <cellStyle name="Normal 14 4 2 2 2 2 2 2" xfId="16255"/>
    <cellStyle name="Normal 14 4 2 2 2 2 3" xfId="12162"/>
    <cellStyle name="Normal 14 4 2 2 2 3" xfId="6024"/>
    <cellStyle name="Normal 14 4 2 2 2 3 2" xfId="14210"/>
    <cellStyle name="Normal 14 4 2 2 2 4" xfId="10117"/>
    <cellStyle name="Normal 14 4 2 2 3" xfId="865"/>
    <cellStyle name="Normal 14 4 2 2 3 2" xfId="3971"/>
    <cellStyle name="Normal 14 4 2 2 3 2 2" xfId="8072"/>
    <cellStyle name="Normal 14 4 2 2 3 2 2 2" xfId="16256"/>
    <cellStyle name="Normal 14 4 2 2 3 2 3" xfId="12163"/>
    <cellStyle name="Normal 14 4 2 2 3 3" xfId="6025"/>
    <cellStyle name="Normal 14 4 2 2 3 3 2" xfId="14211"/>
    <cellStyle name="Normal 14 4 2 2 3 4" xfId="10118"/>
    <cellStyle name="Normal 14 4 2 2 4" xfId="2725"/>
    <cellStyle name="Normal 14 4 2 2 4 2" xfId="3969"/>
    <cellStyle name="Normal 14 4 2 2 4 2 2" xfId="8070"/>
    <cellStyle name="Normal 14 4 2 2 4 2 2 2" xfId="16254"/>
    <cellStyle name="Normal 14 4 2 2 4 2 3" xfId="12161"/>
    <cellStyle name="Normal 14 4 2 2 4 3" xfId="6023"/>
    <cellStyle name="Normal 14 4 2 2 4 3 2" xfId="14209"/>
    <cellStyle name="Normal 14 4 2 2 4 4" xfId="10116"/>
    <cellStyle name="Normal 14 4 2 2 5" xfId="3116"/>
    <cellStyle name="Normal 14 4 2 2 5 2" xfId="7217"/>
    <cellStyle name="Normal 14 4 2 2 5 2 2" xfId="15401"/>
    <cellStyle name="Normal 14 4 2 2 5 3" xfId="11308"/>
    <cellStyle name="Normal 14 4 2 2 6" xfId="5169"/>
    <cellStyle name="Normal 14 4 2 2 6 2" xfId="13356"/>
    <cellStyle name="Normal 14 4 2 2 7" xfId="9263"/>
    <cellStyle name="Normal 14 4 2 3" xfId="866"/>
    <cellStyle name="Normal 14 4 2 3 2" xfId="3972"/>
    <cellStyle name="Normal 14 4 2 3 2 2" xfId="8073"/>
    <cellStyle name="Normal 14 4 2 3 2 2 2" xfId="16257"/>
    <cellStyle name="Normal 14 4 2 3 2 3" xfId="12164"/>
    <cellStyle name="Normal 14 4 2 3 3" xfId="6026"/>
    <cellStyle name="Normal 14 4 2 3 3 2" xfId="14212"/>
    <cellStyle name="Normal 14 4 2 3 4" xfId="10119"/>
    <cellStyle name="Normal 14 4 2 4" xfId="867"/>
    <cellStyle name="Normal 14 4 2 4 2" xfId="3973"/>
    <cellStyle name="Normal 14 4 2 4 2 2" xfId="8074"/>
    <cellStyle name="Normal 14 4 2 4 2 2 2" xfId="16258"/>
    <cellStyle name="Normal 14 4 2 4 2 3" xfId="12165"/>
    <cellStyle name="Normal 14 4 2 4 3" xfId="6027"/>
    <cellStyle name="Normal 14 4 2 4 3 2" xfId="14213"/>
    <cellStyle name="Normal 14 4 2 4 4" xfId="10120"/>
    <cellStyle name="Normal 14 4 2 5" xfId="2724"/>
    <cellStyle name="Normal 14 4 2 5 2" xfId="3968"/>
    <cellStyle name="Normal 14 4 2 5 2 2" xfId="8069"/>
    <cellStyle name="Normal 14 4 2 5 2 2 2" xfId="16253"/>
    <cellStyle name="Normal 14 4 2 5 2 3" xfId="12160"/>
    <cellStyle name="Normal 14 4 2 5 3" xfId="6022"/>
    <cellStyle name="Normal 14 4 2 5 3 2" xfId="14208"/>
    <cellStyle name="Normal 14 4 2 5 4" xfId="10115"/>
    <cellStyle name="Normal 14 4 2 6" xfId="3115"/>
    <cellStyle name="Normal 14 4 2 6 2" xfId="7216"/>
    <cellStyle name="Normal 14 4 2 6 2 2" xfId="15400"/>
    <cellStyle name="Normal 14 4 2 6 3" xfId="11307"/>
    <cellStyle name="Normal 14 4 2 7" xfId="5168"/>
    <cellStyle name="Normal 14 4 2 7 2" xfId="13355"/>
    <cellStyle name="Normal 14 4 2 8" xfId="9262"/>
    <cellStyle name="Normal 14 4 20" xfId="9261"/>
    <cellStyle name="Normal 14 4 3" xfId="868"/>
    <cellStyle name="Normal 14 4 3 2" xfId="869"/>
    <cellStyle name="Normal 14 4 3 2 2" xfId="3975"/>
    <cellStyle name="Normal 14 4 3 2 2 2" xfId="8076"/>
    <cellStyle name="Normal 14 4 3 2 2 2 2" xfId="16260"/>
    <cellStyle name="Normal 14 4 3 2 2 3" xfId="12167"/>
    <cellStyle name="Normal 14 4 3 2 3" xfId="6029"/>
    <cellStyle name="Normal 14 4 3 2 3 2" xfId="14215"/>
    <cellStyle name="Normal 14 4 3 2 4" xfId="10122"/>
    <cellStyle name="Normal 14 4 3 3" xfId="870"/>
    <cellStyle name="Normal 14 4 3 3 2" xfId="3976"/>
    <cellStyle name="Normal 14 4 3 3 2 2" xfId="8077"/>
    <cellStyle name="Normal 14 4 3 3 2 2 2" xfId="16261"/>
    <cellStyle name="Normal 14 4 3 3 2 3" xfId="12168"/>
    <cellStyle name="Normal 14 4 3 3 3" xfId="6030"/>
    <cellStyle name="Normal 14 4 3 3 3 2" xfId="14216"/>
    <cellStyle name="Normal 14 4 3 3 4" xfId="10123"/>
    <cellStyle name="Normal 14 4 3 4" xfId="2726"/>
    <cellStyle name="Normal 14 4 3 4 2" xfId="3974"/>
    <cellStyle name="Normal 14 4 3 4 2 2" xfId="8075"/>
    <cellStyle name="Normal 14 4 3 4 2 2 2" xfId="16259"/>
    <cellStyle name="Normal 14 4 3 4 2 3" xfId="12166"/>
    <cellStyle name="Normal 14 4 3 4 3" xfId="6028"/>
    <cellStyle name="Normal 14 4 3 4 3 2" xfId="14214"/>
    <cellStyle name="Normal 14 4 3 4 4" xfId="10121"/>
    <cellStyle name="Normal 14 4 3 5" xfId="3117"/>
    <cellStyle name="Normal 14 4 3 5 2" xfId="7218"/>
    <cellStyle name="Normal 14 4 3 5 2 2" xfId="15402"/>
    <cellStyle name="Normal 14 4 3 5 3" xfId="11309"/>
    <cellStyle name="Normal 14 4 3 6" xfId="5170"/>
    <cellStyle name="Normal 14 4 3 6 2" xfId="13357"/>
    <cellStyle name="Normal 14 4 3 7" xfId="9264"/>
    <cellStyle name="Normal 14 4 4" xfId="871"/>
    <cellStyle name="Normal 14 4 4 2" xfId="872"/>
    <cellStyle name="Normal 14 4 4 2 2" xfId="3978"/>
    <cellStyle name="Normal 14 4 4 2 2 2" xfId="8079"/>
    <cellStyle name="Normal 14 4 4 2 2 2 2" xfId="16263"/>
    <cellStyle name="Normal 14 4 4 2 2 3" xfId="12170"/>
    <cellStyle name="Normal 14 4 4 2 3" xfId="6032"/>
    <cellStyle name="Normal 14 4 4 2 3 2" xfId="14218"/>
    <cellStyle name="Normal 14 4 4 2 4" xfId="10125"/>
    <cellStyle name="Normal 14 4 4 3" xfId="873"/>
    <cellStyle name="Normal 14 4 4 3 2" xfId="3979"/>
    <cellStyle name="Normal 14 4 4 3 2 2" xfId="8080"/>
    <cellStyle name="Normal 14 4 4 3 2 2 2" xfId="16264"/>
    <cellStyle name="Normal 14 4 4 3 2 3" xfId="12171"/>
    <cellStyle name="Normal 14 4 4 3 3" xfId="6033"/>
    <cellStyle name="Normal 14 4 4 3 3 2" xfId="14219"/>
    <cellStyle name="Normal 14 4 4 3 4" xfId="10126"/>
    <cellStyle name="Normal 14 4 4 4" xfId="2727"/>
    <cellStyle name="Normal 14 4 4 4 2" xfId="3977"/>
    <cellStyle name="Normal 14 4 4 4 2 2" xfId="8078"/>
    <cellStyle name="Normal 14 4 4 4 2 2 2" xfId="16262"/>
    <cellStyle name="Normal 14 4 4 4 2 3" xfId="12169"/>
    <cellStyle name="Normal 14 4 4 4 3" xfId="6031"/>
    <cellStyle name="Normal 14 4 4 4 3 2" xfId="14217"/>
    <cellStyle name="Normal 14 4 4 4 4" xfId="10124"/>
    <cellStyle name="Normal 14 4 4 5" xfId="3118"/>
    <cellStyle name="Normal 14 4 4 5 2" xfId="7219"/>
    <cellStyle name="Normal 14 4 4 5 2 2" xfId="15403"/>
    <cellStyle name="Normal 14 4 4 5 3" xfId="11310"/>
    <cellStyle name="Normal 14 4 4 6" xfId="5171"/>
    <cellStyle name="Normal 14 4 4 6 2" xfId="13358"/>
    <cellStyle name="Normal 14 4 4 7" xfId="9265"/>
    <cellStyle name="Normal 14 4 5" xfId="874"/>
    <cellStyle name="Normal 14 4 5 2" xfId="875"/>
    <cellStyle name="Normal 14 4 5 2 2" xfId="3981"/>
    <cellStyle name="Normal 14 4 5 2 2 2" xfId="8082"/>
    <cellStyle name="Normal 14 4 5 2 2 2 2" xfId="16266"/>
    <cellStyle name="Normal 14 4 5 2 2 3" xfId="12173"/>
    <cellStyle name="Normal 14 4 5 2 3" xfId="6035"/>
    <cellStyle name="Normal 14 4 5 2 3 2" xfId="14221"/>
    <cellStyle name="Normal 14 4 5 2 4" xfId="10128"/>
    <cellStyle name="Normal 14 4 5 3" xfId="876"/>
    <cellStyle name="Normal 14 4 5 3 2" xfId="3982"/>
    <cellStyle name="Normal 14 4 5 3 2 2" xfId="8083"/>
    <cellStyle name="Normal 14 4 5 3 2 2 2" xfId="16267"/>
    <cellStyle name="Normal 14 4 5 3 2 3" xfId="12174"/>
    <cellStyle name="Normal 14 4 5 3 3" xfId="6036"/>
    <cellStyle name="Normal 14 4 5 3 3 2" xfId="14222"/>
    <cellStyle name="Normal 14 4 5 3 4" xfId="10129"/>
    <cellStyle name="Normal 14 4 5 4" xfId="2728"/>
    <cellStyle name="Normal 14 4 5 4 2" xfId="3980"/>
    <cellStyle name="Normal 14 4 5 4 2 2" xfId="8081"/>
    <cellStyle name="Normal 14 4 5 4 2 2 2" xfId="16265"/>
    <cellStyle name="Normal 14 4 5 4 2 3" xfId="12172"/>
    <cellStyle name="Normal 14 4 5 4 3" xfId="6034"/>
    <cellStyle name="Normal 14 4 5 4 3 2" xfId="14220"/>
    <cellStyle name="Normal 14 4 5 4 4" xfId="10127"/>
    <cellStyle name="Normal 14 4 5 5" xfId="3119"/>
    <cellStyle name="Normal 14 4 5 5 2" xfId="7220"/>
    <cellStyle name="Normal 14 4 5 5 2 2" xfId="15404"/>
    <cellStyle name="Normal 14 4 5 5 3" xfId="11311"/>
    <cellStyle name="Normal 14 4 5 6" xfId="5172"/>
    <cellStyle name="Normal 14 4 5 6 2" xfId="13359"/>
    <cellStyle name="Normal 14 4 5 7" xfId="9266"/>
    <cellStyle name="Normal 14 4 6" xfId="877"/>
    <cellStyle name="Normal 14 4 6 2" xfId="3983"/>
    <cellStyle name="Normal 14 4 6 2 2" xfId="8084"/>
    <cellStyle name="Normal 14 4 6 2 2 2" xfId="16268"/>
    <cellStyle name="Normal 14 4 6 2 3" xfId="12175"/>
    <cellStyle name="Normal 14 4 6 3" xfId="6037"/>
    <cellStyle name="Normal 14 4 6 3 2" xfId="14223"/>
    <cellStyle name="Normal 14 4 6 4" xfId="10130"/>
    <cellStyle name="Normal 14 4 7" xfId="878"/>
    <cellStyle name="Normal 14 4 7 2" xfId="3984"/>
    <cellStyle name="Normal 14 4 7 2 2" xfId="8085"/>
    <cellStyle name="Normal 14 4 7 2 2 2" xfId="16269"/>
    <cellStyle name="Normal 14 4 7 2 3" xfId="12176"/>
    <cellStyle name="Normal 14 4 7 3" xfId="6038"/>
    <cellStyle name="Normal 14 4 7 3 2" xfId="14224"/>
    <cellStyle name="Normal 14 4 7 4" xfId="10131"/>
    <cellStyle name="Normal 14 4 8" xfId="1816"/>
    <cellStyle name="Normal 14 4 8 2" xfId="4718"/>
    <cellStyle name="Normal 14 4 8 2 2" xfId="8819"/>
    <cellStyle name="Normal 14 4 8 2 2 2" xfId="17003"/>
    <cellStyle name="Normal 14 4 8 2 3" xfId="12910"/>
    <cellStyle name="Normal 14 4 8 3" xfId="6772"/>
    <cellStyle name="Normal 14 4 8 3 2" xfId="14958"/>
    <cellStyle name="Normal 14 4 8 4" xfId="10865"/>
    <cellStyle name="Normal 14 4 9" xfId="1817"/>
    <cellStyle name="Normal 14 4 9 2" xfId="4719"/>
    <cellStyle name="Normal 14 4 9 2 2" xfId="8820"/>
    <cellStyle name="Normal 14 4 9 2 2 2" xfId="17004"/>
    <cellStyle name="Normal 14 4 9 2 3" xfId="12911"/>
    <cellStyle name="Normal 14 4 9 3" xfId="6773"/>
    <cellStyle name="Normal 14 4 9 3 2" xfId="14959"/>
    <cellStyle name="Normal 14 4 9 4" xfId="10866"/>
    <cellStyle name="Normal 14 5" xfId="879"/>
    <cellStyle name="Normal 14 5 2" xfId="880"/>
    <cellStyle name="Normal 14 5 2 2" xfId="881"/>
    <cellStyle name="Normal 14 5 2 2 2" xfId="3987"/>
    <cellStyle name="Normal 14 5 2 2 2 2" xfId="8088"/>
    <cellStyle name="Normal 14 5 2 2 2 2 2" xfId="16272"/>
    <cellStyle name="Normal 14 5 2 2 2 3" xfId="12179"/>
    <cellStyle name="Normal 14 5 2 2 3" xfId="6041"/>
    <cellStyle name="Normal 14 5 2 2 3 2" xfId="14227"/>
    <cellStyle name="Normal 14 5 2 2 4" xfId="10134"/>
    <cellStyle name="Normal 14 5 2 3" xfId="882"/>
    <cellStyle name="Normal 14 5 2 3 2" xfId="3988"/>
    <cellStyle name="Normal 14 5 2 3 2 2" xfId="8089"/>
    <cellStyle name="Normal 14 5 2 3 2 2 2" xfId="16273"/>
    <cellStyle name="Normal 14 5 2 3 2 3" xfId="12180"/>
    <cellStyle name="Normal 14 5 2 3 3" xfId="6042"/>
    <cellStyle name="Normal 14 5 2 3 3 2" xfId="14228"/>
    <cellStyle name="Normal 14 5 2 3 4" xfId="10135"/>
    <cellStyle name="Normal 14 5 2 4" xfId="2730"/>
    <cellStyle name="Normal 14 5 2 4 2" xfId="3986"/>
    <cellStyle name="Normal 14 5 2 4 2 2" xfId="8087"/>
    <cellStyle name="Normal 14 5 2 4 2 2 2" xfId="16271"/>
    <cellStyle name="Normal 14 5 2 4 2 3" xfId="12178"/>
    <cellStyle name="Normal 14 5 2 4 3" xfId="6040"/>
    <cellStyle name="Normal 14 5 2 4 3 2" xfId="14226"/>
    <cellStyle name="Normal 14 5 2 4 4" xfId="10133"/>
    <cellStyle name="Normal 14 5 2 5" xfId="3121"/>
    <cellStyle name="Normal 14 5 2 5 2" xfId="7222"/>
    <cellStyle name="Normal 14 5 2 5 2 2" xfId="15406"/>
    <cellStyle name="Normal 14 5 2 5 3" xfId="11313"/>
    <cellStyle name="Normal 14 5 2 6" xfId="5174"/>
    <cellStyle name="Normal 14 5 2 6 2" xfId="13361"/>
    <cellStyle name="Normal 14 5 2 7" xfId="9268"/>
    <cellStyle name="Normal 14 5 3" xfId="883"/>
    <cellStyle name="Normal 14 5 3 2" xfId="3989"/>
    <cellStyle name="Normal 14 5 3 2 2" xfId="8090"/>
    <cellStyle name="Normal 14 5 3 2 2 2" xfId="16274"/>
    <cellStyle name="Normal 14 5 3 2 3" xfId="12181"/>
    <cellStyle name="Normal 14 5 3 3" xfId="6043"/>
    <cellStyle name="Normal 14 5 3 3 2" xfId="14229"/>
    <cellStyle name="Normal 14 5 3 4" xfId="10136"/>
    <cellStyle name="Normal 14 5 4" xfId="884"/>
    <cellStyle name="Normal 14 5 4 2" xfId="3990"/>
    <cellStyle name="Normal 14 5 4 2 2" xfId="8091"/>
    <cellStyle name="Normal 14 5 4 2 2 2" xfId="16275"/>
    <cellStyle name="Normal 14 5 4 2 3" xfId="12182"/>
    <cellStyle name="Normal 14 5 4 3" xfId="6044"/>
    <cellStyle name="Normal 14 5 4 3 2" xfId="14230"/>
    <cellStyle name="Normal 14 5 4 4" xfId="10137"/>
    <cellStyle name="Normal 14 5 5" xfId="2729"/>
    <cellStyle name="Normal 14 5 5 2" xfId="3985"/>
    <cellStyle name="Normal 14 5 5 2 2" xfId="8086"/>
    <cellStyle name="Normal 14 5 5 2 2 2" xfId="16270"/>
    <cellStyle name="Normal 14 5 5 2 3" xfId="12177"/>
    <cellStyle name="Normal 14 5 5 3" xfId="6039"/>
    <cellStyle name="Normal 14 5 5 3 2" xfId="14225"/>
    <cellStyle name="Normal 14 5 5 4" xfId="10132"/>
    <cellStyle name="Normal 14 5 6" xfId="3120"/>
    <cellStyle name="Normal 14 5 6 2" xfId="7221"/>
    <cellStyle name="Normal 14 5 6 2 2" xfId="15405"/>
    <cellStyle name="Normal 14 5 6 3" xfId="11312"/>
    <cellStyle name="Normal 14 5 7" xfId="5173"/>
    <cellStyle name="Normal 14 5 7 2" xfId="13360"/>
    <cellStyle name="Normal 14 5 8" xfId="9267"/>
    <cellStyle name="Normal 14 6" xfId="885"/>
    <cellStyle name="Normal 14 6 2" xfId="886"/>
    <cellStyle name="Normal 14 6 2 2" xfId="3992"/>
    <cellStyle name="Normal 14 6 2 2 2" xfId="8093"/>
    <cellStyle name="Normal 14 6 2 2 2 2" xfId="16277"/>
    <cellStyle name="Normal 14 6 2 2 3" xfId="12184"/>
    <cellStyle name="Normal 14 6 2 3" xfId="6046"/>
    <cellStyle name="Normal 14 6 2 3 2" xfId="14232"/>
    <cellStyle name="Normal 14 6 2 4" xfId="10139"/>
    <cellStyle name="Normal 14 6 3" xfId="887"/>
    <cellStyle name="Normal 14 6 3 2" xfId="3993"/>
    <cellStyle name="Normal 14 6 3 2 2" xfId="8094"/>
    <cellStyle name="Normal 14 6 3 2 2 2" xfId="16278"/>
    <cellStyle name="Normal 14 6 3 2 3" xfId="12185"/>
    <cellStyle name="Normal 14 6 3 3" xfId="6047"/>
    <cellStyle name="Normal 14 6 3 3 2" xfId="14233"/>
    <cellStyle name="Normal 14 6 3 4" xfId="10140"/>
    <cellStyle name="Normal 14 6 4" xfId="2731"/>
    <cellStyle name="Normal 14 6 4 2" xfId="3991"/>
    <cellStyle name="Normal 14 6 4 2 2" xfId="8092"/>
    <cellStyle name="Normal 14 6 4 2 2 2" xfId="16276"/>
    <cellStyle name="Normal 14 6 4 2 3" xfId="12183"/>
    <cellStyle name="Normal 14 6 4 3" xfId="6045"/>
    <cellStyle name="Normal 14 6 4 3 2" xfId="14231"/>
    <cellStyle name="Normal 14 6 4 4" xfId="10138"/>
    <cellStyle name="Normal 14 6 5" xfId="3122"/>
    <cellStyle name="Normal 14 6 5 2" xfId="7223"/>
    <cellStyle name="Normal 14 6 5 2 2" xfId="15407"/>
    <cellStyle name="Normal 14 6 5 3" xfId="11314"/>
    <cellStyle name="Normal 14 6 6" xfId="5175"/>
    <cellStyle name="Normal 14 6 6 2" xfId="13362"/>
    <cellStyle name="Normal 14 6 7" xfId="9269"/>
    <cellStyle name="Normal 14 7" xfId="888"/>
    <cellStyle name="Normal 14 7 2" xfId="889"/>
    <cellStyle name="Normal 14 7 2 2" xfId="3995"/>
    <cellStyle name="Normal 14 7 2 2 2" xfId="8096"/>
    <cellStyle name="Normal 14 7 2 2 2 2" xfId="16280"/>
    <cellStyle name="Normal 14 7 2 2 3" xfId="12187"/>
    <cellStyle name="Normal 14 7 2 3" xfId="6049"/>
    <cellStyle name="Normal 14 7 2 3 2" xfId="14235"/>
    <cellStyle name="Normal 14 7 2 4" xfId="10142"/>
    <cellStyle name="Normal 14 7 3" xfId="890"/>
    <cellStyle name="Normal 14 7 3 2" xfId="3996"/>
    <cellStyle name="Normal 14 7 3 2 2" xfId="8097"/>
    <cellStyle name="Normal 14 7 3 2 2 2" xfId="16281"/>
    <cellStyle name="Normal 14 7 3 2 3" xfId="12188"/>
    <cellStyle name="Normal 14 7 3 3" xfId="6050"/>
    <cellStyle name="Normal 14 7 3 3 2" xfId="14236"/>
    <cellStyle name="Normal 14 7 3 4" xfId="10143"/>
    <cellStyle name="Normal 14 7 4" xfId="2732"/>
    <cellStyle name="Normal 14 7 4 2" xfId="3994"/>
    <cellStyle name="Normal 14 7 4 2 2" xfId="8095"/>
    <cellStyle name="Normal 14 7 4 2 2 2" xfId="16279"/>
    <cellStyle name="Normal 14 7 4 2 3" xfId="12186"/>
    <cellStyle name="Normal 14 7 4 3" xfId="6048"/>
    <cellStyle name="Normal 14 7 4 3 2" xfId="14234"/>
    <cellStyle name="Normal 14 7 4 4" xfId="10141"/>
    <cellStyle name="Normal 14 7 5" xfId="3123"/>
    <cellStyle name="Normal 14 7 5 2" xfId="7224"/>
    <cellStyle name="Normal 14 7 5 2 2" xfId="15408"/>
    <cellStyle name="Normal 14 7 5 3" xfId="11315"/>
    <cellStyle name="Normal 14 7 6" xfId="5176"/>
    <cellStyle name="Normal 14 7 6 2" xfId="13363"/>
    <cellStyle name="Normal 14 7 7" xfId="9270"/>
    <cellStyle name="Normal 14 8" xfId="891"/>
    <cellStyle name="Normal 14 8 2" xfId="892"/>
    <cellStyle name="Normal 14 8 2 2" xfId="3998"/>
    <cellStyle name="Normal 14 8 2 2 2" xfId="8099"/>
    <cellStyle name="Normal 14 8 2 2 2 2" xfId="16283"/>
    <cellStyle name="Normal 14 8 2 2 3" xfId="12190"/>
    <cellStyle name="Normal 14 8 2 3" xfId="6052"/>
    <cellStyle name="Normal 14 8 2 3 2" xfId="14238"/>
    <cellStyle name="Normal 14 8 2 4" xfId="10145"/>
    <cellStyle name="Normal 14 8 3" xfId="893"/>
    <cellStyle name="Normal 14 8 3 2" xfId="3999"/>
    <cellStyle name="Normal 14 8 3 2 2" xfId="8100"/>
    <cellStyle name="Normal 14 8 3 2 2 2" xfId="16284"/>
    <cellStyle name="Normal 14 8 3 2 3" xfId="12191"/>
    <cellStyle name="Normal 14 8 3 3" xfId="6053"/>
    <cellStyle name="Normal 14 8 3 3 2" xfId="14239"/>
    <cellStyle name="Normal 14 8 3 4" xfId="10146"/>
    <cellStyle name="Normal 14 8 4" xfId="2733"/>
    <cellStyle name="Normal 14 8 4 2" xfId="3997"/>
    <cellStyle name="Normal 14 8 4 2 2" xfId="8098"/>
    <cellStyle name="Normal 14 8 4 2 2 2" xfId="16282"/>
    <cellStyle name="Normal 14 8 4 2 3" xfId="12189"/>
    <cellStyle name="Normal 14 8 4 3" xfId="6051"/>
    <cellStyle name="Normal 14 8 4 3 2" xfId="14237"/>
    <cellStyle name="Normal 14 8 4 4" xfId="10144"/>
    <cellStyle name="Normal 14 8 5" xfId="3124"/>
    <cellStyle name="Normal 14 8 5 2" xfId="7225"/>
    <cellStyle name="Normal 14 8 5 2 2" xfId="15409"/>
    <cellStyle name="Normal 14 8 5 3" xfId="11316"/>
    <cellStyle name="Normal 14 8 6" xfId="5177"/>
    <cellStyle name="Normal 14 8 6 2" xfId="13364"/>
    <cellStyle name="Normal 14 8 7" xfId="9271"/>
    <cellStyle name="Normal 14 9" xfId="894"/>
    <cellStyle name="Normal 14 9 2" xfId="4000"/>
    <cellStyle name="Normal 14 9 2 2" xfId="8101"/>
    <cellStyle name="Normal 14 9 2 2 2" xfId="16285"/>
    <cellStyle name="Normal 14 9 2 3" xfId="12192"/>
    <cellStyle name="Normal 14 9 3" xfId="6054"/>
    <cellStyle name="Normal 14 9 3 2" xfId="14240"/>
    <cellStyle name="Normal 14 9 4" xfId="10147"/>
    <cellStyle name="Normal 15" xfId="895"/>
    <cellStyle name="Normal 15 10" xfId="896"/>
    <cellStyle name="Normal 15 10 2" xfId="4002"/>
    <cellStyle name="Normal 15 10 2 2" xfId="8103"/>
    <cellStyle name="Normal 15 10 2 2 2" xfId="16287"/>
    <cellStyle name="Normal 15 10 2 3" xfId="12194"/>
    <cellStyle name="Normal 15 10 3" xfId="6056"/>
    <cellStyle name="Normal 15 10 3 2" xfId="14242"/>
    <cellStyle name="Normal 15 10 4" xfId="10149"/>
    <cellStyle name="Normal 15 11" xfId="1818"/>
    <cellStyle name="Normal 15 11 2" xfId="4720"/>
    <cellStyle name="Normal 15 11 2 2" xfId="8821"/>
    <cellStyle name="Normal 15 11 2 2 2" xfId="17005"/>
    <cellStyle name="Normal 15 11 2 3" xfId="12912"/>
    <cellStyle name="Normal 15 11 3" xfId="6774"/>
    <cellStyle name="Normal 15 11 3 2" xfId="14960"/>
    <cellStyle name="Normal 15 11 4" xfId="10867"/>
    <cellStyle name="Normal 15 12" xfId="1819"/>
    <cellStyle name="Normal 15 12 2" xfId="4721"/>
    <cellStyle name="Normal 15 12 2 2" xfId="8822"/>
    <cellStyle name="Normal 15 12 2 2 2" xfId="17006"/>
    <cellStyle name="Normal 15 12 2 3" xfId="12913"/>
    <cellStyle name="Normal 15 12 3" xfId="6775"/>
    <cellStyle name="Normal 15 12 3 2" xfId="14961"/>
    <cellStyle name="Normal 15 12 4" xfId="10868"/>
    <cellStyle name="Normal 15 13" xfId="1820"/>
    <cellStyle name="Normal 15 13 2" xfId="4722"/>
    <cellStyle name="Normal 15 13 2 2" xfId="8823"/>
    <cellStyle name="Normal 15 13 2 2 2" xfId="17007"/>
    <cellStyle name="Normal 15 13 2 3" xfId="12914"/>
    <cellStyle name="Normal 15 13 3" xfId="6776"/>
    <cellStyle name="Normal 15 13 3 2" xfId="14962"/>
    <cellStyle name="Normal 15 13 4" xfId="10869"/>
    <cellStyle name="Normal 15 14" xfId="1821"/>
    <cellStyle name="Normal 15 14 2" xfId="4723"/>
    <cellStyle name="Normal 15 14 2 2" xfId="8824"/>
    <cellStyle name="Normal 15 14 2 2 2" xfId="17008"/>
    <cellStyle name="Normal 15 14 2 3" xfId="12915"/>
    <cellStyle name="Normal 15 14 3" xfId="6777"/>
    <cellStyle name="Normal 15 14 3 2" xfId="14963"/>
    <cellStyle name="Normal 15 14 4" xfId="10870"/>
    <cellStyle name="Normal 15 15" xfId="1822"/>
    <cellStyle name="Normal 15 15 2" xfId="4724"/>
    <cellStyle name="Normal 15 15 2 2" xfId="8825"/>
    <cellStyle name="Normal 15 15 2 2 2" xfId="17009"/>
    <cellStyle name="Normal 15 15 2 3" xfId="12916"/>
    <cellStyle name="Normal 15 15 3" xfId="6778"/>
    <cellStyle name="Normal 15 15 3 2" xfId="14964"/>
    <cellStyle name="Normal 15 15 4" xfId="10871"/>
    <cellStyle name="Normal 15 16" xfId="1823"/>
    <cellStyle name="Normal 15 16 2" xfId="4725"/>
    <cellStyle name="Normal 15 16 2 2" xfId="8826"/>
    <cellStyle name="Normal 15 16 2 2 2" xfId="17010"/>
    <cellStyle name="Normal 15 16 2 3" xfId="12917"/>
    <cellStyle name="Normal 15 16 3" xfId="6779"/>
    <cellStyle name="Normal 15 16 3 2" xfId="14965"/>
    <cellStyle name="Normal 15 16 4" xfId="10872"/>
    <cellStyle name="Normal 15 17" xfId="1824"/>
    <cellStyle name="Normal 15 17 2" xfId="4726"/>
    <cellStyle name="Normal 15 17 2 2" xfId="8827"/>
    <cellStyle name="Normal 15 17 2 2 2" xfId="17011"/>
    <cellStyle name="Normal 15 17 2 3" xfId="12918"/>
    <cellStyle name="Normal 15 17 3" xfId="6780"/>
    <cellStyle name="Normal 15 17 3 2" xfId="14966"/>
    <cellStyle name="Normal 15 17 4" xfId="10873"/>
    <cellStyle name="Normal 15 18" xfId="1825"/>
    <cellStyle name="Normal 15 18 2" xfId="4727"/>
    <cellStyle name="Normal 15 18 2 2" xfId="8828"/>
    <cellStyle name="Normal 15 18 2 2 2" xfId="17012"/>
    <cellStyle name="Normal 15 18 2 3" xfId="12919"/>
    <cellStyle name="Normal 15 18 3" xfId="6781"/>
    <cellStyle name="Normal 15 18 3 2" xfId="14967"/>
    <cellStyle name="Normal 15 18 4" xfId="10874"/>
    <cellStyle name="Normal 15 19" xfId="1826"/>
    <cellStyle name="Normal 15 19 2" xfId="4728"/>
    <cellStyle name="Normal 15 19 2 2" xfId="8829"/>
    <cellStyle name="Normal 15 19 2 2 2" xfId="17013"/>
    <cellStyle name="Normal 15 19 2 3" xfId="12920"/>
    <cellStyle name="Normal 15 19 3" xfId="6782"/>
    <cellStyle name="Normal 15 19 3 2" xfId="14968"/>
    <cellStyle name="Normal 15 19 4" xfId="10875"/>
    <cellStyle name="Normal 15 2" xfId="897"/>
    <cellStyle name="Normal 15 2 10" xfId="1827"/>
    <cellStyle name="Normal 15 2 10 2" xfId="4729"/>
    <cellStyle name="Normal 15 2 10 2 2" xfId="8830"/>
    <cellStyle name="Normal 15 2 10 2 2 2" xfId="17014"/>
    <cellStyle name="Normal 15 2 10 2 3" xfId="12921"/>
    <cellStyle name="Normal 15 2 10 3" xfId="6783"/>
    <cellStyle name="Normal 15 2 10 3 2" xfId="14969"/>
    <cellStyle name="Normal 15 2 10 4" xfId="10876"/>
    <cellStyle name="Normal 15 2 11" xfId="1828"/>
    <cellStyle name="Normal 15 2 11 2" xfId="4730"/>
    <cellStyle name="Normal 15 2 11 2 2" xfId="8831"/>
    <cellStyle name="Normal 15 2 11 2 2 2" xfId="17015"/>
    <cellStyle name="Normal 15 2 11 2 3" xfId="12922"/>
    <cellStyle name="Normal 15 2 11 3" xfId="6784"/>
    <cellStyle name="Normal 15 2 11 3 2" xfId="14970"/>
    <cellStyle name="Normal 15 2 11 4" xfId="10877"/>
    <cellStyle name="Normal 15 2 12" xfId="1829"/>
    <cellStyle name="Normal 15 2 12 2" xfId="4731"/>
    <cellStyle name="Normal 15 2 12 2 2" xfId="8832"/>
    <cellStyle name="Normal 15 2 12 2 2 2" xfId="17016"/>
    <cellStyle name="Normal 15 2 12 2 3" xfId="12923"/>
    <cellStyle name="Normal 15 2 12 3" xfId="6785"/>
    <cellStyle name="Normal 15 2 12 3 2" xfId="14971"/>
    <cellStyle name="Normal 15 2 12 4" xfId="10878"/>
    <cellStyle name="Normal 15 2 13" xfId="1830"/>
    <cellStyle name="Normal 15 2 13 2" xfId="4732"/>
    <cellStyle name="Normal 15 2 13 2 2" xfId="8833"/>
    <cellStyle name="Normal 15 2 13 2 2 2" xfId="17017"/>
    <cellStyle name="Normal 15 2 13 2 3" xfId="12924"/>
    <cellStyle name="Normal 15 2 13 3" xfId="6786"/>
    <cellStyle name="Normal 15 2 13 3 2" xfId="14972"/>
    <cellStyle name="Normal 15 2 13 4" xfId="10879"/>
    <cellStyle name="Normal 15 2 14" xfId="1831"/>
    <cellStyle name="Normal 15 2 14 2" xfId="4733"/>
    <cellStyle name="Normal 15 2 14 2 2" xfId="8834"/>
    <cellStyle name="Normal 15 2 14 2 2 2" xfId="17018"/>
    <cellStyle name="Normal 15 2 14 2 3" xfId="12925"/>
    <cellStyle name="Normal 15 2 14 3" xfId="6787"/>
    <cellStyle name="Normal 15 2 14 3 2" xfId="14973"/>
    <cellStyle name="Normal 15 2 14 4" xfId="10880"/>
    <cellStyle name="Normal 15 2 15" xfId="1832"/>
    <cellStyle name="Normal 15 2 15 2" xfId="4734"/>
    <cellStyle name="Normal 15 2 15 2 2" xfId="8835"/>
    <cellStyle name="Normal 15 2 15 2 2 2" xfId="17019"/>
    <cellStyle name="Normal 15 2 15 2 3" xfId="12926"/>
    <cellStyle name="Normal 15 2 15 3" xfId="6788"/>
    <cellStyle name="Normal 15 2 15 3 2" xfId="14974"/>
    <cellStyle name="Normal 15 2 15 4" xfId="10881"/>
    <cellStyle name="Normal 15 2 16" xfId="1833"/>
    <cellStyle name="Normal 15 2 16 2" xfId="4735"/>
    <cellStyle name="Normal 15 2 16 2 2" xfId="8836"/>
    <cellStyle name="Normal 15 2 16 2 2 2" xfId="17020"/>
    <cellStyle name="Normal 15 2 16 2 3" xfId="12927"/>
    <cellStyle name="Normal 15 2 16 3" xfId="6789"/>
    <cellStyle name="Normal 15 2 16 3 2" xfId="14975"/>
    <cellStyle name="Normal 15 2 16 4" xfId="10882"/>
    <cellStyle name="Normal 15 2 17" xfId="2735"/>
    <cellStyle name="Normal 15 2 17 2" xfId="4003"/>
    <cellStyle name="Normal 15 2 17 2 2" xfId="8104"/>
    <cellStyle name="Normal 15 2 17 2 2 2" xfId="16288"/>
    <cellStyle name="Normal 15 2 17 2 3" xfId="12195"/>
    <cellStyle name="Normal 15 2 17 3" xfId="6057"/>
    <cellStyle name="Normal 15 2 17 3 2" xfId="14243"/>
    <cellStyle name="Normal 15 2 17 4" xfId="10150"/>
    <cellStyle name="Normal 15 2 18" xfId="3126"/>
    <cellStyle name="Normal 15 2 18 2" xfId="7227"/>
    <cellStyle name="Normal 15 2 18 2 2" xfId="15411"/>
    <cellStyle name="Normal 15 2 18 3" xfId="11318"/>
    <cellStyle name="Normal 15 2 19" xfId="5179"/>
    <cellStyle name="Normal 15 2 19 2" xfId="13366"/>
    <cellStyle name="Normal 15 2 2" xfId="898"/>
    <cellStyle name="Normal 15 2 2 2" xfId="899"/>
    <cellStyle name="Normal 15 2 2 2 2" xfId="900"/>
    <cellStyle name="Normal 15 2 2 2 2 2" xfId="4006"/>
    <cellStyle name="Normal 15 2 2 2 2 2 2" xfId="8107"/>
    <cellStyle name="Normal 15 2 2 2 2 2 2 2" xfId="16291"/>
    <cellStyle name="Normal 15 2 2 2 2 2 3" xfId="12198"/>
    <cellStyle name="Normal 15 2 2 2 2 3" xfId="6060"/>
    <cellStyle name="Normal 15 2 2 2 2 3 2" xfId="14246"/>
    <cellStyle name="Normal 15 2 2 2 2 4" xfId="10153"/>
    <cellStyle name="Normal 15 2 2 2 3" xfId="901"/>
    <cellStyle name="Normal 15 2 2 2 3 2" xfId="4007"/>
    <cellStyle name="Normal 15 2 2 2 3 2 2" xfId="8108"/>
    <cellStyle name="Normal 15 2 2 2 3 2 2 2" xfId="16292"/>
    <cellStyle name="Normal 15 2 2 2 3 2 3" xfId="12199"/>
    <cellStyle name="Normal 15 2 2 2 3 3" xfId="6061"/>
    <cellStyle name="Normal 15 2 2 2 3 3 2" xfId="14247"/>
    <cellStyle name="Normal 15 2 2 2 3 4" xfId="10154"/>
    <cellStyle name="Normal 15 2 2 2 4" xfId="2737"/>
    <cellStyle name="Normal 15 2 2 2 4 2" xfId="4005"/>
    <cellStyle name="Normal 15 2 2 2 4 2 2" xfId="8106"/>
    <cellStyle name="Normal 15 2 2 2 4 2 2 2" xfId="16290"/>
    <cellStyle name="Normal 15 2 2 2 4 2 3" xfId="12197"/>
    <cellStyle name="Normal 15 2 2 2 4 3" xfId="6059"/>
    <cellStyle name="Normal 15 2 2 2 4 3 2" xfId="14245"/>
    <cellStyle name="Normal 15 2 2 2 4 4" xfId="10152"/>
    <cellStyle name="Normal 15 2 2 2 5" xfId="3128"/>
    <cellStyle name="Normal 15 2 2 2 5 2" xfId="7229"/>
    <cellStyle name="Normal 15 2 2 2 5 2 2" xfId="15413"/>
    <cellStyle name="Normal 15 2 2 2 5 3" xfId="11320"/>
    <cellStyle name="Normal 15 2 2 2 6" xfId="5181"/>
    <cellStyle name="Normal 15 2 2 2 6 2" xfId="13368"/>
    <cellStyle name="Normal 15 2 2 2 7" xfId="9275"/>
    <cellStyle name="Normal 15 2 2 3" xfId="902"/>
    <cellStyle name="Normal 15 2 2 3 2" xfId="4008"/>
    <cellStyle name="Normal 15 2 2 3 2 2" xfId="8109"/>
    <cellStyle name="Normal 15 2 2 3 2 2 2" xfId="16293"/>
    <cellStyle name="Normal 15 2 2 3 2 3" xfId="12200"/>
    <cellStyle name="Normal 15 2 2 3 3" xfId="6062"/>
    <cellStyle name="Normal 15 2 2 3 3 2" xfId="14248"/>
    <cellStyle name="Normal 15 2 2 3 4" xfId="10155"/>
    <cellStyle name="Normal 15 2 2 4" xfId="903"/>
    <cellStyle name="Normal 15 2 2 4 2" xfId="4009"/>
    <cellStyle name="Normal 15 2 2 4 2 2" xfId="8110"/>
    <cellStyle name="Normal 15 2 2 4 2 2 2" xfId="16294"/>
    <cellStyle name="Normal 15 2 2 4 2 3" xfId="12201"/>
    <cellStyle name="Normal 15 2 2 4 3" xfId="6063"/>
    <cellStyle name="Normal 15 2 2 4 3 2" xfId="14249"/>
    <cellStyle name="Normal 15 2 2 4 4" xfId="10156"/>
    <cellStyle name="Normal 15 2 2 5" xfId="2736"/>
    <cellStyle name="Normal 15 2 2 5 2" xfId="4004"/>
    <cellStyle name="Normal 15 2 2 5 2 2" xfId="8105"/>
    <cellStyle name="Normal 15 2 2 5 2 2 2" xfId="16289"/>
    <cellStyle name="Normal 15 2 2 5 2 3" xfId="12196"/>
    <cellStyle name="Normal 15 2 2 5 3" xfId="6058"/>
    <cellStyle name="Normal 15 2 2 5 3 2" xfId="14244"/>
    <cellStyle name="Normal 15 2 2 5 4" xfId="10151"/>
    <cellStyle name="Normal 15 2 2 6" xfId="3127"/>
    <cellStyle name="Normal 15 2 2 6 2" xfId="7228"/>
    <cellStyle name="Normal 15 2 2 6 2 2" xfId="15412"/>
    <cellStyle name="Normal 15 2 2 6 3" xfId="11319"/>
    <cellStyle name="Normal 15 2 2 7" xfId="5180"/>
    <cellStyle name="Normal 15 2 2 7 2" xfId="13367"/>
    <cellStyle name="Normal 15 2 2 8" xfId="9274"/>
    <cellStyle name="Normal 15 2 20" xfId="9273"/>
    <cellStyle name="Normal 15 2 3" xfId="904"/>
    <cellStyle name="Normal 15 2 3 2" xfId="905"/>
    <cellStyle name="Normal 15 2 3 2 2" xfId="4011"/>
    <cellStyle name="Normal 15 2 3 2 2 2" xfId="8112"/>
    <cellStyle name="Normal 15 2 3 2 2 2 2" xfId="16296"/>
    <cellStyle name="Normal 15 2 3 2 2 3" xfId="12203"/>
    <cellStyle name="Normal 15 2 3 2 3" xfId="6065"/>
    <cellStyle name="Normal 15 2 3 2 3 2" xfId="14251"/>
    <cellStyle name="Normal 15 2 3 2 4" xfId="10158"/>
    <cellStyle name="Normal 15 2 3 3" xfId="906"/>
    <cellStyle name="Normal 15 2 3 3 2" xfId="4012"/>
    <cellStyle name="Normal 15 2 3 3 2 2" xfId="8113"/>
    <cellStyle name="Normal 15 2 3 3 2 2 2" xfId="16297"/>
    <cellStyle name="Normal 15 2 3 3 2 3" xfId="12204"/>
    <cellStyle name="Normal 15 2 3 3 3" xfId="6066"/>
    <cellStyle name="Normal 15 2 3 3 3 2" xfId="14252"/>
    <cellStyle name="Normal 15 2 3 3 4" xfId="10159"/>
    <cellStyle name="Normal 15 2 3 4" xfId="2738"/>
    <cellStyle name="Normal 15 2 3 4 2" xfId="4010"/>
    <cellStyle name="Normal 15 2 3 4 2 2" xfId="8111"/>
    <cellStyle name="Normal 15 2 3 4 2 2 2" xfId="16295"/>
    <cellStyle name="Normal 15 2 3 4 2 3" xfId="12202"/>
    <cellStyle name="Normal 15 2 3 4 3" xfId="6064"/>
    <cellStyle name="Normal 15 2 3 4 3 2" xfId="14250"/>
    <cellStyle name="Normal 15 2 3 4 4" xfId="10157"/>
    <cellStyle name="Normal 15 2 3 5" xfId="3129"/>
    <cellStyle name="Normal 15 2 3 5 2" xfId="7230"/>
    <cellStyle name="Normal 15 2 3 5 2 2" xfId="15414"/>
    <cellStyle name="Normal 15 2 3 5 3" xfId="11321"/>
    <cellStyle name="Normal 15 2 3 6" xfId="5182"/>
    <cellStyle name="Normal 15 2 3 6 2" xfId="13369"/>
    <cellStyle name="Normal 15 2 3 7" xfId="9276"/>
    <cellStyle name="Normal 15 2 4" xfId="907"/>
    <cellStyle name="Normal 15 2 4 2" xfId="908"/>
    <cellStyle name="Normal 15 2 4 2 2" xfId="4014"/>
    <cellStyle name="Normal 15 2 4 2 2 2" xfId="8115"/>
    <cellStyle name="Normal 15 2 4 2 2 2 2" xfId="16299"/>
    <cellStyle name="Normal 15 2 4 2 2 3" xfId="12206"/>
    <cellStyle name="Normal 15 2 4 2 3" xfId="6068"/>
    <cellStyle name="Normal 15 2 4 2 3 2" xfId="14254"/>
    <cellStyle name="Normal 15 2 4 2 4" xfId="10161"/>
    <cellStyle name="Normal 15 2 4 3" xfId="909"/>
    <cellStyle name="Normal 15 2 4 3 2" xfId="4015"/>
    <cellStyle name="Normal 15 2 4 3 2 2" xfId="8116"/>
    <cellStyle name="Normal 15 2 4 3 2 2 2" xfId="16300"/>
    <cellStyle name="Normal 15 2 4 3 2 3" xfId="12207"/>
    <cellStyle name="Normal 15 2 4 3 3" xfId="6069"/>
    <cellStyle name="Normal 15 2 4 3 3 2" xfId="14255"/>
    <cellStyle name="Normal 15 2 4 3 4" xfId="10162"/>
    <cellStyle name="Normal 15 2 4 4" xfId="2739"/>
    <cellStyle name="Normal 15 2 4 4 2" xfId="4013"/>
    <cellStyle name="Normal 15 2 4 4 2 2" xfId="8114"/>
    <cellStyle name="Normal 15 2 4 4 2 2 2" xfId="16298"/>
    <cellStyle name="Normal 15 2 4 4 2 3" xfId="12205"/>
    <cellStyle name="Normal 15 2 4 4 3" xfId="6067"/>
    <cellStyle name="Normal 15 2 4 4 3 2" xfId="14253"/>
    <cellStyle name="Normal 15 2 4 4 4" xfId="10160"/>
    <cellStyle name="Normal 15 2 4 5" xfId="3130"/>
    <cellStyle name="Normal 15 2 4 5 2" xfId="7231"/>
    <cellStyle name="Normal 15 2 4 5 2 2" xfId="15415"/>
    <cellStyle name="Normal 15 2 4 5 3" xfId="11322"/>
    <cellStyle name="Normal 15 2 4 6" xfId="5183"/>
    <cellStyle name="Normal 15 2 4 6 2" xfId="13370"/>
    <cellStyle name="Normal 15 2 4 7" xfId="9277"/>
    <cellStyle name="Normal 15 2 5" xfId="910"/>
    <cellStyle name="Normal 15 2 5 2" xfId="911"/>
    <cellStyle name="Normal 15 2 5 2 2" xfId="4017"/>
    <cellStyle name="Normal 15 2 5 2 2 2" xfId="8118"/>
    <cellStyle name="Normal 15 2 5 2 2 2 2" xfId="16302"/>
    <cellStyle name="Normal 15 2 5 2 2 3" xfId="12209"/>
    <cellStyle name="Normal 15 2 5 2 3" xfId="6071"/>
    <cellStyle name="Normal 15 2 5 2 3 2" xfId="14257"/>
    <cellStyle name="Normal 15 2 5 2 4" xfId="10164"/>
    <cellStyle name="Normal 15 2 5 3" xfId="912"/>
    <cellStyle name="Normal 15 2 5 3 2" xfId="4018"/>
    <cellStyle name="Normal 15 2 5 3 2 2" xfId="8119"/>
    <cellStyle name="Normal 15 2 5 3 2 2 2" xfId="16303"/>
    <cellStyle name="Normal 15 2 5 3 2 3" xfId="12210"/>
    <cellStyle name="Normal 15 2 5 3 3" xfId="6072"/>
    <cellStyle name="Normal 15 2 5 3 3 2" xfId="14258"/>
    <cellStyle name="Normal 15 2 5 3 4" xfId="10165"/>
    <cellStyle name="Normal 15 2 5 4" xfId="2740"/>
    <cellStyle name="Normal 15 2 5 4 2" xfId="4016"/>
    <cellStyle name="Normal 15 2 5 4 2 2" xfId="8117"/>
    <cellStyle name="Normal 15 2 5 4 2 2 2" xfId="16301"/>
    <cellStyle name="Normal 15 2 5 4 2 3" xfId="12208"/>
    <cellStyle name="Normal 15 2 5 4 3" xfId="6070"/>
    <cellStyle name="Normal 15 2 5 4 3 2" xfId="14256"/>
    <cellStyle name="Normal 15 2 5 4 4" xfId="10163"/>
    <cellStyle name="Normal 15 2 5 5" xfId="3131"/>
    <cellStyle name="Normal 15 2 5 5 2" xfId="7232"/>
    <cellStyle name="Normal 15 2 5 5 2 2" xfId="15416"/>
    <cellStyle name="Normal 15 2 5 5 3" xfId="11323"/>
    <cellStyle name="Normal 15 2 5 6" xfId="5184"/>
    <cellStyle name="Normal 15 2 5 6 2" xfId="13371"/>
    <cellStyle name="Normal 15 2 5 7" xfId="9278"/>
    <cellStyle name="Normal 15 2 6" xfId="913"/>
    <cellStyle name="Normal 15 2 6 2" xfId="4019"/>
    <cellStyle name="Normal 15 2 6 2 2" xfId="8120"/>
    <cellStyle name="Normal 15 2 6 2 2 2" xfId="16304"/>
    <cellStyle name="Normal 15 2 6 2 3" xfId="12211"/>
    <cellStyle name="Normal 15 2 6 3" xfId="6073"/>
    <cellStyle name="Normal 15 2 6 3 2" xfId="14259"/>
    <cellStyle name="Normal 15 2 6 4" xfId="10166"/>
    <cellStyle name="Normal 15 2 7" xfId="914"/>
    <cellStyle name="Normal 15 2 7 2" xfId="4020"/>
    <cellStyle name="Normal 15 2 7 2 2" xfId="8121"/>
    <cellStyle name="Normal 15 2 7 2 2 2" xfId="16305"/>
    <cellStyle name="Normal 15 2 7 2 3" xfId="12212"/>
    <cellStyle name="Normal 15 2 7 3" xfId="6074"/>
    <cellStyle name="Normal 15 2 7 3 2" xfId="14260"/>
    <cellStyle name="Normal 15 2 7 4" xfId="10167"/>
    <cellStyle name="Normal 15 2 8" xfId="1834"/>
    <cellStyle name="Normal 15 2 8 2" xfId="4736"/>
    <cellStyle name="Normal 15 2 8 2 2" xfId="8837"/>
    <cellStyle name="Normal 15 2 8 2 2 2" xfId="17021"/>
    <cellStyle name="Normal 15 2 8 2 3" xfId="12928"/>
    <cellStyle name="Normal 15 2 8 3" xfId="6790"/>
    <cellStyle name="Normal 15 2 8 3 2" xfId="14976"/>
    <cellStyle name="Normal 15 2 8 4" xfId="10883"/>
    <cellStyle name="Normal 15 2 9" xfId="1835"/>
    <cellStyle name="Normal 15 2 9 2" xfId="4737"/>
    <cellStyle name="Normal 15 2 9 2 2" xfId="8838"/>
    <cellStyle name="Normal 15 2 9 2 2 2" xfId="17022"/>
    <cellStyle name="Normal 15 2 9 2 3" xfId="12929"/>
    <cellStyle name="Normal 15 2 9 3" xfId="6791"/>
    <cellStyle name="Normal 15 2 9 3 2" xfId="14977"/>
    <cellStyle name="Normal 15 2 9 4" xfId="10884"/>
    <cellStyle name="Normal 15 20" xfId="2734"/>
    <cellStyle name="Normal 15 20 2" xfId="4001"/>
    <cellStyle name="Normal 15 20 2 2" xfId="8102"/>
    <cellStyle name="Normal 15 20 2 2 2" xfId="16286"/>
    <cellStyle name="Normal 15 20 2 3" xfId="12193"/>
    <cellStyle name="Normal 15 20 3" xfId="6055"/>
    <cellStyle name="Normal 15 20 3 2" xfId="14241"/>
    <cellStyle name="Normal 15 20 4" xfId="10148"/>
    <cellStyle name="Normal 15 21" xfId="3125"/>
    <cellStyle name="Normal 15 21 2" xfId="7226"/>
    <cellStyle name="Normal 15 21 2 2" xfId="15410"/>
    <cellStyle name="Normal 15 21 3" xfId="11317"/>
    <cellStyle name="Normal 15 22" xfId="5178"/>
    <cellStyle name="Normal 15 22 2" xfId="13365"/>
    <cellStyle name="Normal 15 23" xfId="9272"/>
    <cellStyle name="Normal 15 3" xfId="915"/>
    <cellStyle name="Normal 15 3 10" xfId="1836"/>
    <cellStyle name="Normal 15 3 10 2" xfId="4738"/>
    <cellStyle name="Normal 15 3 10 2 2" xfId="8839"/>
    <cellStyle name="Normal 15 3 10 2 2 2" xfId="17023"/>
    <cellStyle name="Normal 15 3 10 2 3" xfId="12930"/>
    <cellStyle name="Normal 15 3 10 3" xfId="6792"/>
    <cellStyle name="Normal 15 3 10 3 2" xfId="14978"/>
    <cellStyle name="Normal 15 3 10 4" xfId="10885"/>
    <cellStyle name="Normal 15 3 11" xfId="1837"/>
    <cellStyle name="Normal 15 3 11 2" xfId="4739"/>
    <cellStyle name="Normal 15 3 11 2 2" xfId="8840"/>
    <cellStyle name="Normal 15 3 11 2 2 2" xfId="17024"/>
    <cellStyle name="Normal 15 3 11 2 3" xfId="12931"/>
    <cellStyle name="Normal 15 3 11 3" xfId="6793"/>
    <cellStyle name="Normal 15 3 11 3 2" xfId="14979"/>
    <cellStyle name="Normal 15 3 11 4" xfId="10886"/>
    <cellStyle name="Normal 15 3 12" xfId="1838"/>
    <cellStyle name="Normal 15 3 12 2" xfId="4740"/>
    <cellStyle name="Normal 15 3 12 2 2" xfId="8841"/>
    <cellStyle name="Normal 15 3 12 2 2 2" xfId="17025"/>
    <cellStyle name="Normal 15 3 12 2 3" xfId="12932"/>
    <cellStyle name="Normal 15 3 12 3" xfId="6794"/>
    <cellStyle name="Normal 15 3 12 3 2" xfId="14980"/>
    <cellStyle name="Normal 15 3 12 4" xfId="10887"/>
    <cellStyle name="Normal 15 3 13" xfId="1839"/>
    <cellStyle name="Normal 15 3 13 2" xfId="4741"/>
    <cellStyle name="Normal 15 3 13 2 2" xfId="8842"/>
    <cellStyle name="Normal 15 3 13 2 2 2" xfId="17026"/>
    <cellStyle name="Normal 15 3 13 2 3" xfId="12933"/>
    <cellStyle name="Normal 15 3 13 3" xfId="6795"/>
    <cellStyle name="Normal 15 3 13 3 2" xfId="14981"/>
    <cellStyle name="Normal 15 3 13 4" xfId="10888"/>
    <cellStyle name="Normal 15 3 14" xfId="1840"/>
    <cellStyle name="Normal 15 3 14 2" xfId="4742"/>
    <cellStyle name="Normal 15 3 14 2 2" xfId="8843"/>
    <cellStyle name="Normal 15 3 14 2 2 2" xfId="17027"/>
    <cellStyle name="Normal 15 3 14 2 3" xfId="12934"/>
    <cellStyle name="Normal 15 3 14 3" xfId="6796"/>
    <cellStyle name="Normal 15 3 14 3 2" xfId="14982"/>
    <cellStyle name="Normal 15 3 14 4" xfId="10889"/>
    <cellStyle name="Normal 15 3 15" xfId="1841"/>
    <cellStyle name="Normal 15 3 15 2" xfId="4743"/>
    <cellStyle name="Normal 15 3 15 2 2" xfId="8844"/>
    <cellStyle name="Normal 15 3 15 2 2 2" xfId="17028"/>
    <cellStyle name="Normal 15 3 15 2 3" xfId="12935"/>
    <cellStyle name="Normal 15 3 15 3" xfId="6797"/>
    <cellStyle name="Normal 15 3 15 3 2" xfId="14983"/>
    <cellStyle name="Normal 15 3 15 4" xfId="10890"/>
    <cellStyle name="Normal 15 3 16" xfId="1842"/>
    <cellStyle name="Normal 15 3 16 2" xfId="4744"/>
    <cellStyle name="Normal 15 3 16 2 2" xfId="8845"/>
    <cellStyle name="Normal 15 3 16 2 2 2" xfId="17029"/>
    <cellStyle name="Normal 15 3 16 2 3" xfId="12936"/>
    <cellStyle name="Normal 15 3 16 3" xfId="6798"/>
    <cellStyle name="Normal 15 3 16 3 2" xfId="14984"/>
    <cellStyle name="Normal 15 3 16 4" xfId="10891"/>
    <cellStyle name="Normal 15 3 17" xfId="2741"/>
    <cellStyle name="Normal 15 3 17 2" xfId="4021"/>
    <cellStyle name="Normal 15 3 17 2 2" xfId="8122"/>
    <cellStyle name="Normal 15 3 17 2 2 2" xfId="16306"/>
    <cellStyle name="Normal 15 3 17 2 3" xfId="12213"/>
    <cellStyle name="Normal 15 3 17 3" xfId="6075"/>
    <cellStyle name="Normal 15 3 17 3 2" xfId="14261"/>
    <cellStyle name="Normal 15 3 17 4" xfId="10168"/>
    <cellStyle name="Normal 15 3 18" xfId="3132"/>
    <cellStyle name="Normal 15 3 18 2" xfId="7233"/>
    <cellStyle name="Normal 15 3 18 2 2" xfId="15417"/>
    <cellStyle name="Normal 15 3 18 3" xfId="11324"/>
    <cellStyle name="Normal 15 3 19" xfId="5185"/>
    <cellStyle name="Normal 15 3 19 2" xfId="13372"/>
    <cellStyle name="Normal 15 3 2" xfId="916"/>
    <cellStyle name="Normal 15 3 2 2" xfId="917"/>
    <cellStyle name="Normal 15 3 2 2 2" xfId="918"/>
    <cellStyle name="Normal 15 3 2 2 2 2" xfId="4024"/>
    <cellStyle name="Normal 15 3 2 2 2 2 2" xfId="8125"/>
    <cellStyle name="Normal 15 3 2 2 2 2 2 2" xfId="16309"/>
    <cellStyle name="Normal 15 3 2 2 2 2 3" xfId="12216"/>
    <cellStyle name="Normal 15 3 2 2 2 3" xfId="6078"/>
    <cellStyle name="Normal 15 3 2 2 2 3 2" xfId="14264"/>
    <cellStyle name="Normal 15 3 2 2 2 4" xfId="10171"/>
    <cellStyle name="Normal 15 3 2 2 3" xfId="919"/>
    <cellStyle name="Normal 15 3 2 2 3 2" xfId="4025"/>
    <cellStyle name="Normal 15 3 2 2 3 2 2" xfId="8126"/>
    <cellStyle name="Normal 15 3 2 2 3 2 2 2" xfId="16310"/>
    <cellStyle name="Normal 15 3 2 2 3 2 3" xfId="12217"/>
    <cellStyle name="Normal 15 3 2 2 3 3" xfId="6079"/>
    <cellStyle name="Normal 15 3 2 2 3 3 2" xfId="14265"/>
    <cellStyle name="Normal 15 3 2 2 3 4" xfId="10172"/>
    <cellStyle name="Normal 15 3 2 2 4" xfId="2743"/>
    <cellStyle name="Normal 15 3 2 2 4 2" xfId="4023"/>
    <cellStyle name="Normal 15 3 2 2 4 2 2" xfId="8124"/>
    <cellStyle name="Normal 15 3 2 2 4 2 2 2" xfId="16308"/>
    <cellStyle name="Normal 15 3 2 2 4 2 3" xfId="12215"/>
    <cellStyle name="Normal 15 3 2 2 4 3" xfId="6077"/>
    <cellStyle name="Normal 15 3 2 2 4 3 2" xfId="14263"/>
    <cellStyle name="Normal 15 3 2 2 4 4" xfId="10170"/>
    <cellStyle name="Normal 15 3 2 2 5" xfId="3134"/>
    <cellStyle name="Normal 15 3 2 2 5 2" xfId="7235"/>
    <cellStyle name="Normal 15 3 2 2 5 2 2" xfId="15419"/>
    <cellStyle name="Normal 15 3 2 2 5 3" xfId="11326"/>
    <cellStyle name="Normal 15 3 2 2 6" xfId="5187"/>
    <cellStyle name="Normal 15 3 2 2 6 2" xfId="13374"/>
    <cellStyle name="Normal 15 3 2 2 7" xfId="9281"/>
    <cellStyle name="Normal 15 3 2 3" xfId="920"/>
    <cellStyle name="Normal 15 3 2 3 2" xfId="4026"/>
    <cellStyle name="Normal 15 3 2 3 2 2" xfId="8127"/>
    <cellStyle name="Normal 15 3 2 3 2 2 2" xfId="16311"/>
    <cellStyle name="Normal 15 3 2 3 2 3" xfId="12218"/>
    <cellStyle name="Normal 15 3 2 3 3" xfId="6080"/>
    <cellStyle name="Normal 15 3 2 3 3 2" xfId="14266"/>
    <cellStyle name="Normal 15 3 2 3 4" xfId="10173"/>
    <cellStyle name="Normal 15 3 2 4" xfId="921"/>
    <cellStyle name="Normal 15 3 2 4 2" xfId="4027"/>
    <cellStyle name="Normal 15 3 2 4 2 2" xfId="8128"/>
    <cellStyle name="Normal 15 3 2 4 2 2 2" xfId="16312"/>
    <cellStyle name="Normal 15 3 2 4 2 3" xfId="12219"/>
    <cellStyle name="Normal 15 3 2 4 3" xfId="6081"/>
    <cellStyle name="Normal 15 3 2 4 3 2" xfId="14267"/>
    <cellStyle name="Normal 15 3 2 4 4" xfId="10174"/>
    <cellStyle name="Normal 15 3 2 5" xfId="2742"/>
    <cellStyle name="Normal 15 3 2 5 2" xfId="4022"/>
    <cellStyle name="Normal 15 3 2 5 2 2" xfId="8123"/>
    <cellStyle name="Normal 15 3 2 5 2 2 2" xfId="16307"/>
    <cellStyle name="Normal 15 3 2 5 2 3" xfId="12214"/>
    <cellStyle name="Normal 15 3 2 5 3" xfId="6076"/>
    <cellStyle name="Normal 15 3 2 5 3 2" xfId="14262"/>
    <cellStyle name="Normal 15 3 2 5 4" xfId="10169"/>
    <cellStyle name="Normal 15 3 2 6" xfId="3133"/>
    <cellStyle name="Normal 15 3 2 6 2" xfId="7234"/>
    <cellStyle name="Normal 15 3 2 6 2 2" xfId="15418"/>
    <cellStyle name="Normal 15 3 2 6 3" xfId="11325"/>
    <cellStyle name="Normal 15 3 2 7" xfId="5186"/>
    <cellStyle name="Normal 15 3 2 7 2" xfId="13373"/>
    <cellStyle name="Normal 15 3 2 8" xfId="9280"/>
    <cellStyle name="Normal 15 3 20" xfId="9279"/>
    <cellStyle name="Normal 15 3 3" xfId="922"/>
    <cellStyle name="Normal 15 3 3 2" xfId="923"/>
    <cellStyle name="Normal 15 3 3 2 2" xfId="4029"/>
    <cellStyle name="Normal 15 3 3 2 2 2" xfId="8130"/>
    <cellStyle name="Normal 15 3 3 2 2 2 2" xfId="16314"/>
    <cellStyle name="Normal 15 3 3 2 2 3" xfId="12221"/>
    <cellStyle name="Normal 15 3 3 2 3" xfId="6083"/>
    <cellStyle name="Normal 15 3 3 2 3 2" xfId="14269"/>
    <cellStyle name="Normal 15 3 3 2 4" xfId="10176"/>
    <cellStyle name="Normal 15 3 3 3" xfId="924"/>
    <cellStyle name="Normal 15 3 3 3 2" xfId="4030"/>
    <cellStyle name="Normal 15 3 3 3 2 2" xfId="8131"/>
    <cellStyle name="Normal 15 3 3 3 2 2 2" xfId="16315"/>
    <cellStyle name="Normal 15 3 3 3 2 3" xfId="12222"/>
    <cellStyle name="Normal 15 3 3 3 3" xfId="6084"/>
    <cellStyle name="Normal 15 3 3 3 3 2" xfId="14270"/>
    <cellStyle name="Normal 15 3 3 3 4" xfId="10177"/>
    <cellStyle name="Normal 15 3 3 4" xfId="2744"/>
    <cellStyle name="Normal 15 3 3 4 2" xfId="4028"/>
    <cellStyle name="Normal 15 3 3 4 2 2" xfId="8129"/>
    <cellStyle name="Normal 15 3 3 4 2 2 2" xfId="16313"/>
    <cellStyle name="Normal 15 3 3 4 2 3" xfId="12220"/>
    <cellStyle name="Normal 15 3 3 4 3" xfId="6082"/>
    <cellStyle name="Normal 15 3 3 4 3 2" xfId="14268"/>
    <cellStyle name="Normal 15 3 3 4 4" xfId="10175"/>
    <cellStyle name="Normal 15 3 3 5" xfId="3135"/>
    <cellStyle name="Normal 15 3 3 5 2" xfId="7236"/>
    <cellStyle name="Normal 15 3 3 5 2 2" xfId="15420"/>
    <cellStyle name="Normal 15 3 3 5 3" xfId="11327"/>
    <cellStyle name="Normal 15 3 3 6" xfId="5188"/>
    <cellStyle name="Normal 15 3 3 6 2" xfId="13375"/>
    <cellStyle name="Normal 15 3 3 7" xfId="9282"/>
    <cellStyle name="Normal 15 3 4" xfId="925"/>
    <cellStyle name="Normal 15 3 4 2" xfId="926"/>
    <cellStyle name="Normal 15 3 4 2 2" xfId="4032"/>
    <cellStyle name="Normal 15 3 4 2 2 2" xfId="8133"/>
    <cellStyle name="Normal 15 3 4 2 2 2 2" xfId="16317"/>
    <cellStyle name="Normal 15 3 4 2 2 3" xfId="12224"/>
    <cellStyle name="Normal 15 3 4 2 3" xfId="6086"/>
    <cellStyle name="Normal 15 3 4 2 3 2" xfId="14272"/>
    <cellStyle name="Normal 15 3 4 2 4" xfId="10179"/>
    <cellStyle name="Normal 15 3 4 3" xfId="927"/>
    <cellStyle name="Normal 15 3 4 3 2" xfId="4033"/>
    <cellStyle name="Normal 15 3 4 3 2 2" xfId="8134"/>
    <cellStyle name="Normal 15 3 4 3 2 2 2" xfId="16318"/>
    <cellStyle name="Normal 15 3 4 3 2 3" xfId="12225"/>
    <cellStyle name="Normal 15 3 4 3 3" xfId="6087"/>
    <cellStyle name="Normal 15 3 4 3 3 2" xfId="14273"/>
    <cellStyle name="Normal 15 3 4 3 4" xfId="10180"/>
    <cellStyle name="Normal 15 3 4 4" xfId="2745"/>
    <cellStyle name="Normal 15 3 4 4 2" xfId="4031"/>
    <cellStyle name="Normal 15 3 4 4 2 2" xfId="8132"/>
    <cellStyle name="Normal 15 3 4 4 2 2 2" xfId="16316"/>
    <cellStyle name="Normal 15 3 4 4 2 3" xfId="12223"/>
    <cellStyle name="Normal 15 3 4 4 3" xfId="6085"/>
    <cellStyle name="Normal 15 3 4 4 3 2" xfId="14271"/>
    <cellStyle name="Normal 15 3 4 4 4" xfId="10178"/>
    <cellStyle name="Normal 15 3 4 5" xfId="3136"/>
    <cellStyle name="Normal 15 3 4 5 2" xfId="7237"/>
    <cellStyle name="Normal 15 3 4 5 2 2" xfId="15421"/>
    <cellStyle name="Normal 15 3 4 5 3" xfId="11328"/>
    <cellStyle name="Normal 15 3 4 6" xfId="5189"/>
    <cellStyle name="Normal 15 3 4 6 2" xfId="13376"/>
    <cellStyle name="Normal 15 3 4 7" xfId="9283"/>
    <cellStyle name="Normal 15 3 5" xfId="928"/>
    <cellStyle name="Normal 15 3 5 2" xfId="929"/>
    <cellStyle name="Normal 15 3 5 2 2" xfId="4035"/>
    <cellStyle name="Normal 15 3 5 2 2 2" xfId="8136"/>
    <cellStyle name="Normal 15 3 5 2 2 2 2" xfId="16320"/>
    <cellStyle name="Normal 15 3 5 2 2 3" xfId="12227"/>
    <cellStyle name="Normal 15 3 5 2 3" xfId="6089"/>
    <cellStyle name="Normal 15 3 5 2 3 2" xfId="14275"/>
    <cellStyle name="Normal 15 3 5 2 4" xfId="10182"/>
    <cellStyle name="Normal 15 3 5 3" xfId="930"/>
    <cellStyle name="Normal 15 3 5 3 2" xfId="4036"/>
    <cellStyle name="Normal 15 3 5 3 2 2" xfId="8137"/>
    <cellStyle name="Normal 15 3 5 3 2 2 2" xfId="16321"/>
    <cellStyle name="Normal 15 3 5 3 2 3" xfId="12228"/>
    <cellStyle name="Normal 15 3 5 3 3" xfId="6090"/>
    <cellStyle name="Normal 15 3 5 3 3 2" xfId="14276"/>
    <cellStyle name="Normal 15 3 5 3 4" xfId="10183"/>
    <cellStyle name="Normal 15 3 5 4" xfId="2746"/>
    <cellStyle name="Normal 15 3 5 4 2" xfId="4034"/>
    <cellStyle name="Normal 15 3 5 4 2 2" xfId="8135"/>
    <cellStyle name="Normal 15 3 5 4 2 2 2" xfId="16319"/>
    <cellStyle name="Normal 15 3 5 4 2 3" xfId="12226"/>
    <cellStyle name="Normal 15 3 5 4 3" xfId="6088"/>
    <cellStyle name="Normal 15 3 5 4 3 2" xfId="14274"/>
    <cellStyle name="Normal 15 3 5 4 4" xfId="10181"/>
    <cellStyle name="Normal 15 3 5 5" xfId="3137"/>
    <cellStyle name="Normal 15 3 5 5 2" xfId="7238"/>
    <cellStyle name="Normal 15 3 5 5 2 2" xfId="15422"/>
    <cellStyle name="Normal 15 3 5 5 3" xfId="11329"/>
    <cellStyle name="Normal 15 3 5 6" xfId="5190"/>
    <cellStyle name="Normal 15 3 5 6 2" xfId="13377"/>
    <cellStyle name="Normal 15 3 5 7" xfId="9284"/>
    <cellStyle name="Normal 15 3 6" xfId="931"/>
    <cellStyle name="Normal 15 3 6 2" xfId="4037"/>
    <cellStyle name="Normal 15 3 6 2 2" xfId="8138"/>
    <cellStyle name="Normal 15 3 6 2 2 2" xfId="16322"/>
    <cellStyle name="Normal 15 3 6 2 3" xfId="12229"/>
    <cellStyle name="Normal 15 3 6 3" xfId="6091"/>
    <cellStyle name="Normal 15 3 6 3 2" xfId="14277"/>
    <cellStyle name="Normal 15 3 6 4" xfId="10184"/>
    <cellStyle name="Normal 15 3 7" xfId="932"/>
    <cellStyle name="Normal 15 3 7 2" xfId="4038"/>
    <cellStyle name="Normal 15 3 7 2 2" xfId="8139"/>
    <cellStyle name="Normal 15 3 7 2 2 2" xfId="16323"/>
    <cellStyle name="Normal 15 3 7 2 3" xfId="12230"/>
    <cellStyle name="Normal 15 3 7 3" xfId="6092"/>
    <cellStyle name="Normal 15 3 7 3 2" xfId="14278"/>
    <cellStyle name="Normal 15 3 7 4" xfId="10185"/>
    <cellStyle name="Normal 15 3 8" xfId="1843"/>
    <cellStyle name="Normal 15 3 8 2" xfId="4745"/>
    <cellStyle name="Normal 15 3 8 2 2" xfId="8846"/>
    <cellStyle name="Normal 15 3 8 2 2 2" xfId="17030"/>
    <cellStyle name="Normal 15 3 8 2 3" xfId="12937"/>
    <cellStyle name="Normal 15 3 8 3" xfId="6799"/>
    <cellStyle name="Normal 15 3 8 3 2" xfId="14985"/>
    <cellStyle name="Normal 15 3 8 4" xfId="10892"/>
    <cellStyle name="Normal 15 3 9" xfId="1844"/>
    <cellStyle name="Normal 15 3 9 2" xfId="4746"/>
    <cellStyle name="Normal 15 3 9 2 2" xfId="8847"/>
    <cellStyle name="Normal 15 3 9 2 2 2" xfId="17031"/>
    <cellStyle name="Normal 15 3 9 2 3" xfId="12938"/>
    <cellStyle name="Normal 15 3 9 3" xfId="6800"/>
    <cellStyle name="Normal 15 3 9 3 2" xfId="14986"/>
    <cellStyle name="Normal 15 3 9 4" xfId="10893"/>
    <cellStyle name="Normal 15 4" xfId="933"/>
    <cellStyle name="Normal 15 4 10" xfId="1845"/>
    <cellStyle name="Normal 15 4 10 2" xfId="4747"/>
    <cellStyle name="Normal 15 4 10 2 2" xfId="8848"/>
    <cellStyle name="Normal 15 4 10 2 2 2" xfId="17032"/>
    <cellStyle name="Normal 15 4 10 2 3" xfId="12939"/>
    <cellStyle name="Normal 15 4 10 3" xfId="6801"/>
    <cellStyle name="Normal 15 4 10 3 2" xfId="14987"/>
    <cellStyle name="Normal 15 4 10 4" xfId="10894"/>
    <cellStyle name="Normal 15 4 11" xfId="1846"/>
    <cellStyle name="Normal 15 4 11 2" xfId="4748"/>
    <cellStyle name="Normal 15 4 11 2 2" xfId="8849"/>
    <cellStyle name="Normal 15 4 11 2 2 2" xfId="17033"/>
    <cellStyle name="Normal 15 4 11 2 3" xfId="12940"/>
    <cellStyle name="Normal 15 4 11 3" xfId="6802"/>
    <cellStyle name="Normal 15 4 11 3 2" xfId="14988"/>
    <cellStyle name="Normal 15 4 11 4" xfId="10895"/>
    <cellStyle name="Normal 15 4 12" xfId="1847"/>
    <cellStyle name="Normal 15 4 12 2" xfId="4749"/>
    <cellStyle name="Normal 15 4 12 2 2" xfId="8850"/>
    <cellStyle name="Normal 15 4 12 2 2 2" xfId="17034"/>
    <cellStyle name="Normal 15 4 12 2 3" xfId="12941"/>
    <cellStyle name="Normal 15 4 12 3" xfId="6803"/>
    <cellStyle name="Normal 15 4 12 3 2" xfId="14989"/>
    <cellStyle name="Normal 15 4 12 4" xfId="10896"/>
    <cellStyle name="Normal 15 4 13" xfId="1848"/>
    <cellStyle name="Normal 15 4 13 2" xfId="4750"/>
    <cellStyle name="Normal 15 4 13 2 2" xfId="8851"/>
    <cellStyle name="Normal 15 4 13 2 2 2" xfId="17035"/>
    <cellStyle name="Normal 15 4 13 2 3" xfId="12942"/>
    <cellStyle name="Normal 15 4 13 3" xfId="6804"/>
    <cellStyle name="Normal 15 4 13 3 2" xfId="14990"/>
    <cellStyle name="Normal 15 4 13 4" xfId="10897"/>
    <cellStyle name="Normal 15 4 14" xfId="1849"/>
    <cellStyle name="Normal 15 4 14 2" xfId="4751"/>
    <cellStyle name="Normal 15 4 14 2 2" xfId="8852"/>
    <cellStyle name="Normal 15 4 14 2 2 2" xfId="17036"/>
    <cellStyle name="Normal 15 4 14 2 3" xfId="12943"/>
    <cellStyle name="Normal 15 4 14 3" xfId="6805"/>
    <cellStyle name="Normal 15 4 14 3 2" xfId="14991"/>
    <cellStyle name="Normal 15 4 14 4" xfId="10898"/>
    <cellStyle name="Normal 15 4 15" xfId="1850"/>
    <cellStyle name="Normal 15 4 15 2" xfId="4752"/>
    <cellStyle name="Normal 15 4 15 2 2" xfId="8853"/>
    <cellStyle name="Normal 15 4 15 2 2 2" xfId="17037"/>
    <cellStyle name="Normal 15 4 15 2 3" xfId="12944"/>
    <cellStyle name="Normal 15 4 15 3" xfId="6806"/>
    <cellStyle name="Normal 15 4 15 3 2" xfId="14992"/>
    <cellStyle name="Normal 15 4 15 4" xfId="10899"/>
    <cellStyle name="Normal 15 4 16" xfId="1851"/>
    <cellStyle name="Normal 15 4 16 2" xfId="4753"/>
    <cellStyle name="Normal 15 4 16 2 2" xfId="8854"/>
    <cellStyle name="Normal 15 4 16 2 2 2" xfId="17038"/>
    <cellStyle name="Normal 15 4 16 2 3" xfId="12945"/>
    <cellStyle name="Normal 15 4 16 3" xfId="6807"/>
    <cellStyle name="Normal 15 4 16 3 2" xfId="14993"/>
    <cellStyle name="Normal 15 4 16 4" xfId="10900"/>
    <cellStyle name="Normal 15 4 17" xfId="2747"/>
    <cellStyle name="Normal 15 4 17 2" xfId="4039"/>
    <cellStyle name="Normal 15 4 17 2 2" xfId="8140"/>
    <cellStyle name="Normal 15 4 17 2 2 2" xfId="16324"/>
    <cellStyle name="Normal 15 4 17 2 3" xfId="12231"/>
    <cellStyle name="Normal 15 4 17 3" xfId="6093"/>
    <cellStyle name="Normal 15 4 17 3 2" xfId="14279"/>
    <cellStyle name="Normal 15 4 17 4" xfId="10186"/>
    <cellStyle name="Normal 15 4 18" xfId="3138"/>
    <cellStyle name="Normal 15 4 18 2" xfId="7239"/>
    <cellStyle name="Normal 15 4 18 2 2" xfId="15423"/>
    <cellStyle name="Normal 15 4 18 3" xfId="11330"/>
    <cellStyle name="Normal 15 4 19" xfId="5191"/>
    <cellStyle name="Normal 15 4 19 2" xfId="13378"/>
    <cellStyle name="Normal 15 4 2" xfId="934"/>
    <cellStyle name="Normal 15 4 2 2" xfId="935"/>
    <cellStyle name="Normal 15 4 2 2 2" xfId="936"/>
    <cellStyle name="Normal 15 4 2 2 2 2" xfId="4042"/>
    <cellStyle name="Normal 15 4 2 2 2 2 2" xfId="8143"/>
    <cellStyle name="Normal 15 4 2 2 2 2 2 2" xfId="16327"/>
    <cellStyle name="Normal 15 4 2 2 2 2 3" xfId="12234"/>
    <cellStyle name="Normal 15 4 2 2 2 3" xfId="6096"/>
    <cellStyle name="Normal 15 4 2 2 2 3 2" xfId="14282"/>
    <cellStyle name="Normal 15 4 2 2 2 4" xfId="10189"/>
    <cellStyle name="Normal 15 4 2 2 3" xfId="937"/>
    <cellStyle name="Normal 15 4 2 2 3 2" xfId="4043"/>
    <cellStyle name="Normal 15 4 2 2 3 2 2" xfId="8144"/>
    <cellStyle name="Normal 15 4 2 2 3 2 2 2" xfId="16328"/>
    <cellStyle name="Normal 15 4 2 2 3 2 3" xfId="12235"/>
    <cellStyle name="Normal 15 4 2 2 3 3" xfId="6097"/>
    <cellStyle name="Normal 15 4 2 2 3 3 2" xfId="14283"/>
    <cellStyle name="Normal 15 4 2 2 3 4" xfId="10190"/>
    <cellStyle name="Normal 15 4 2 2 4" xfId="2749"/>
    <cellStyle name="Normal 15 4 2 2 4 2" xfId="4041"/>
    <cellStyle name="Normal 15 4 2 2 4 2 2" xfId="8142"/>
    <cellStyle name="Normal 15 4 2 2 4 2 2 2" xfId="16326"/>
    <cellStyle name="Normal 15 4 2 2 4 2 3" xfId="12233"/>
    <cellStyle name="Normal 15 4 2 2 4 3" xfId="6095"/>
    <cellStyle name="Normal 15 4 2 2 4 3 2" xfId="14281"/>
    <cellStyle name="Normal 15 4 2 2 4 4" xfId="10188"/>
    <cellStyle name="Normal 15 4 2 2 5" xfId="3140"/>
    <cellStyle name="Normal 15 4 2 2 5 2" xfId="7241"/>
    <cellStyle name="Normal 15 4 2 2 5 2 2" xfId="15425"/>
    <cellStyle name="Normal 15 4 2 2 5 3" xfId="11332"/>
    <cellStyle name="Normal 15 4 2 2 6" xfId="5193"/>
    <cellStyle name="Normal 15 4 2 2 6 2" xfId="13380"/>
    <cellStyle name="Normal 15 4 2 2 7" xfId="9287"/>
    <cellStyle name="Normal 15 4 2 3" xfId="938"/>
    <cellStyle name="Normal 15 4 2 3 2" xfId="4044"/>
    <cellStyle name="Normal 15 4 2 3 2 2" xfId="8145"/>
    <cellStyle name="Normal 15 4 2 3 2 2 2" xfId="16329"/>
    <cellStyle name="Normal 15 4 2 3 2 3" xfId="12236"/>
    <cellStyle name="Normal 15 4 2 3 3" xfId="6098"/>
    <cellStyle name="Normal 15 4 2 3 3 2" xfId="14284"/>
    <cellStyle name="Normal 15 4 2 3 4" xfId="10191"/>
    <cellStyle name="Normal 15 4 2 4" xfId="939"/>
    <cellStyle name="Normal 15 4 2 4 2" xfId="4045"/>
    <cellStyle name="Normal 15 4 2 4 2 2" xfId="8146"/>
    <cellStyle name="Normal 15 4 2 4 2 2 2" xfId="16330"/>
    <cellStyle name="Normal 15 4 2 4 2 3" xfId="12237"/>
    <cellStyle name="Normal 15 4 2 4 3" xfId="6099"/>
    <cellStyle name="Normal 15 4 2 4 3 2" xfId="14285"/>
    <cellStyle name="Normal 15 4 2 4 4" xfId="10192"/>
    <cellStyle name="Normal 15 4 2 5" xfId="2748"/>
    <cellStyle name="Normal 15 4 2 5 2" xfId="4040"/>
    <cellStyle name="Normal 15 4 2 5 2 2" xfId="8141"/>
    <cellStyle name="Normal 15 4 2 5 2 2 2" xfId="16325"/>
    <cellStyle name="Normal 15 4 2 5 2 3" xfId="12232"/>
    <cellStyle name="Normal 15 4 2 5 3" xfId="6094"/>
    <cellStyle name="Normal 15 4 2 5 3 2" xfId="14280"/>
    <cellStyle name="Normal 15 4 2 5 4" xfId="10187"/>
    <cellStyle name="Normal 15 4 2 6" xfId="3139"/>
    <cellStyle name="Normal 15 4 2 6 2" xfId="7240"/>
    <cellStyle name="Normal 15 4 2 6 2 2" xfId="15424"/>
    <cellStyle name="Normal 15 4 2 6 3" xfId="11331"/>
    <cellStyle name="Normal 15 4 2 7" xfId="5192"/>
    <cellStyle name="Normal 15 4 2 7 2" xfId="13379"/>
    <cellStyle name="Normal 15 4 2 8" xfId="9286"/>
    <cellStyle name="Normal 15 4 20" xfId="9285"/>
    <cellStyle name="Normal 15 4 3" xfId="940"/>
    <cellStyle name="Normal 15 4 3 2" xfId="941"/>
    <cellStyle name="Normal 15 4 3 2 2" xfId="4047"/>
    <cellStyle name="Normal 15 4 3 2 2 2" xfId="8148"/>
    <cellStyle name="Normal 15 4 3 2 2 2 2" xfId="16332"/>
    <cellStyle name="Normal 15 4 3 2 2 3" xfId="12239"/>
    <cellStyle name="Normal 15 4 3 2 3" xfId="6101"/>
    <cellStyle name="Normal 15 4 3 2 3 2" xfId="14287"/>
    <cellStyle name="Normal 15 4 3 2 4" xfId="10194"/>
    <cellStyle name="Normal 15 4 3 3" xfId="942"/>
    <cellStyle name="Normal 15 4 3 3 2" xfId="4048"/>
    <cellStyle name="Normal 15 4 3 3 2 2" xfId="8149"/>
    <cellStyle name="Normal 15 4 3 3 2 2 2" xfId="16333"/>
    <cellStyle name="Normal 15 4 3 3 2 3" xfId="12240"/>
    <cellStyle name="Normal 15 4 3 3 3" xfId="6102"/>
    <cellStyle name="Normal 15 4 3 3 3 2" xfId="14288"/>
    <cellStyle name="Normal 15 4 3 3 4" xfId="10195"/>
    <cellStyle name="Normal 15 4 3 4" xfId="2750"/>
    <cellStyle name="Normal 15 4 3 4 2" xfId="4046"/>
    <cellStyle name="Normal 15 4 3 4 2 2" xfId="8147"/>
    <cellStyle name="Normal 15 4 3 4 2 2 2" xfId="16331"/>
    <cellStyle name="Normal 15 4 3 4 2 3" xfId="12238"/>
    <cellStyle name="Normal 15 4 3 4 3" xfId="6100"/>
    <cellStyle name="Normal 15 4 3 4 3 2" xfId="14286"/>
    <cellStyle name="Normal 15 4 3 4 4" xfId="10193"/>
    <cellStyle name="Normal 15 4 3 5" xfId="3141"/>
    <cellStyle name="Normal 15 4 3 5 2" xfId="7242"/>
    <cellStyle name="Normal 15 4 3 5 2 2" xfId="15426"/>
    <cellStyle name="Normal 15 4 3 5 3" xfId="11333"/>
    <cellStyle name="Normal 15 4 3 6" xfId="5194"/>
    <cellStyle name="Normal 15 4 3 6 2" xfId="13381"/>
    <cellStyle name="Normal 15 4 3 7" xfId="9288"/>
    <cellStyle name="Normal 15 4 4" xfId="943"/>
    <cellStyle name="Normal 15 4 4 2" xfId="944"/>
    <cellStyle name="Normal 15 4 4 2 2" xfId="4050"/>
    <cellStyle name="Normal 15 4 4 2 2 2" xfId="8151"/>
    <cellStyle name="Normal 15 4 4 2 2 2 2" xfId="16335"/>
    <cellStyle name="Normal 15 4 4 2 2 3" xfId="12242"/>
    <cellStyle name="Normal 15 4 4 2 3" xfId="6104"/>
    <cellStyle name="Normal 15 4 4 2 3 2" xfId="14290"/>
    <cellStyle name="Normal 15 4 4 2 4" xfId="10197"/>
    <cellStyle name="Normal 15 4 4 3" xfId="945"/>
    <cellStyle name="Normal 15 4 4 3 2" xfId="4051"/>
    <cellStyle name="Normal 15 4 4 3 2 2" xfId="8152"/>
    <cellStyle name="Normal 15 4 4 3 2 2 2" xfId="16336"/>
    <cellStyle name="Normal 15 4 4 3 2 3" xfId="12243"/>
    <cellStyle name="Normal 15 4 4 3 3" xfId="6105"/>
    <cellStyle name="Normal 15 4 4 3 3 2" xfId="14291"/>
    <cellStyle name="Normal 15 4 4 3 4" xfId="10198"/>
    <cellStyle name="Normal 15 4 4 4" xfId="2751"/>
    <cellStyle name="Normal 15 4 4 4 2" xfId="4049"/>
    <cellStyle name="Normal 15 4 4 4 2 2" xfId="8150"/>
    <cellStyle name="Normal 15 4 4 4 2 2 2" xfId="16334"/>
    <cellStyle name="Normal 15 4 4 4 2 3" xfId="12241"/>
    <cellStyle name="Normal 15 4 4 4 3" xfId="6103"/>
    <cellStyle name="Normal 15 4 4 4 3 2" xfId="14289"/>
    <cellStyle name="Normal 15 4 4 4 4" xfId="10196"/>
    <cellStyle name="Normal 15 4 4 5" xfId="3142"/>
    <cellStyle name="Normal 15 4 4 5 2" xfId="7243"/>
    <cellStyle name="Normal 15 4 4 5 2 2" xfId="15427"/>
    <cellStyle name="Normal 15 4 4 5 3" xfId="11334"/>
    <cellStyle name="Normal 15 4 4 6" xfId="5195"/>
    <cellStyle name="Normal 15 4 4 6 2" xfId="13382"/>
    <cellStyle name="Normal 15 4 4 7" xfId="9289"/>
    <cellStyle name="Normal 15 4 5" xfId="946"/>
    <cellStyle name="Normal 15 4 5 2" xfId="947"/>
    <cellStyle name="Normal 15 4 5 2 2" xfId="4053"/>
    <cellStyle name="Normal 15 4 5 2 2 2" xfId="8154"/>
    <cellStyle name="Normal 15 4 5 2 2 2 2" xfId="16338"/>
    <cellStyle name="Normal 15 4 5 2 2 3" xfId="12245"/>
    <cellStyle name="Normal 15 4 5 2 3" xfId="6107"/>
    <cellStyle name="Normal 15 4 5 2 3 2" xfId="14293"/>
    <cellStyle name="Normal 15 4 5 2 4" xfId="10200"/>
    <cellStyle name="Normal 15 4 5 3" xfId="948"/>
    <cellStyle name="Normal 15 4 5 3 2" xfId="4054"/>
    <cellStyle name="Normal 15 4 5 3 2 2" xfId="8155"/>
    <cellStyle name="Normal 15 4 5 3 2 2 2" xfId="16339"/>
    <cellStyle name="Normal 15 4 5 3 2 3" xfId="12246"/>
    <cellStyle name="Normal 15 4 5 3 3" xfId="6108"/>
    <cellStyle name="Normal 15 4 5 3 3 2" xfId="14294"/>
    <cellStyle name="Normal 15 4 5 3 4" xfId="10201"/>
    <cellStyle name="Normal 15 4 5 4" xfId="2752"/>
    <cellStyle name="Normal 15 4 5 4 2" xfId="4052"/>
    <cellStyle name="Normal 15 4 5 4 2 2" xfId="8153"/>
    <cellStyle name="Normal 15 4 5 4 2 2 2" xfId="16337"/>
    <cellStyle name="Normal 15 4 5 4 2 3" xfId="12244"/>
    <cellStyle name="Normal 15 4 5 4 3" xfId="6106"/>
    <cellStyle name="Normal 15 4 5 4 3 2" xfId="14292"/>
    <cellStyle name="Normal 15 4 5 4 4" xfId="10199"/>
    <cellStyle name="Normal 15 4 5 5" xfId="3143"/>
    <cellStyle name="Normal 15 4 5 5 2" xfId="7244"/>
    <cellStyle name="Normal 15 4 5 5 2 2" xfId="15428"/>
    <cellStyle name="Normal 15 4 5 5 3" xfId="11335"/>
    <cellStyle name="Normal 15 4 5 6" xfId="5196"/>
    <cellStyle name="Normal 15 4 5 6 2" xfId="13383"/>
    <cellStyle name="Normal 15 4 5 7" xfId="9290"/>
    <cellStyle name="Normal 15 4 6" xfId="949"/>
    <cellStyle name="Normal 15 4 6 2" xfId="4055"/>
    <cellStyle name="Normal 15 4 6 2 2" xfId="8156"/>
    <cellStyle name="Normal 15 4 6 2 2 2" xfId="16340"/>
    <cellStyle name="Normal 15 4 6 2 3" xfId="12247"/>
    <cellStyle name="Normal 15 4 6 3" xfId="6109"/>
    <cellStyle name="Normal 15 4 6 3 2" xfId="14295"/>
    <cellStyle name="Normal 15 4 6 4" xfId="10202"/>
    <cellStyle name="Normal 15 4 7" xfId="950"/>
    <cellStyle name="Normal 15 4 7 2" xfId="4056"/>
    <cellStyle name="Normal 15 4 7 2 2" xfId="8157"/>
    <cellStyle name="Normal 15 4 7 2 2 2" xfId="16341"/>
    <cellStyle name="Normal 15 4 7 2 3" xfId="12248"/>
    <cellStyle name="Normal 15 4 7 3" xfId="6110"/>
    <cellStyle name="Normal 15 4 7 3 2" xfId="14296"/>
    <cellStyle name="Normal 15 4 7 4" xfId="10203"/>
    <cellStyle name="Normal 15 4 8" xfId="1852"/>
    <cellStyle name="Normal 15 4 8 2" xfId="4754"/>
    <cellStyle name="Normal 15 4 8 2 2" xfId="8855"/>
    <cellStyle name="Normal 15 4 8 2 2 2" xfId="17039"/>
    <cellStyle name="Normal 15 4 8 2 3" xfId="12946"/>
    <cellStyle name="Normal 15 4 8 3" xfId="6808"/>
    <cellStyle name="Normal 15 4 8 3 2" xfId="14994"/>
    <cellStyle name="Normal 15 4 8 4" xfId="10901"/>
    <cellStyle name="Normal 15 4 9" xfId="1853"/>
    <cellStyle name="Normal 15 4 9 2" xfId="4755"/>
    <cellStyle name="Normal 15 4 9 2 2" xfId="8856"/>
    <cellStyle name="Normal 15 4 9 2 2 2" xfId="17040"/>
    <cellStyle name="Normal 15 4 9 2 3" xfId="12947"/>
    <cellStyle name="Normal 15 4 9 3" xfId="6809"/>
    <cellStyle name="Normal 15 4 9 3 2" xfId="14995"/>
    <cellStyle name="Normal 15 4 9 4" xfId="10902"/>
    <cellStyle name="Normal 15 5" xfId="951"/>
    <cellStyle name="Normal 15 5 2" xfId="952"/>
    <cellStyle name="Normal 15 5 2 2" xfId="953"/>
    <cellStyle name="Normal 15 5 2 2 2" xfId="4059"/>
    <cellStyle name="Normal 15 5 2 2 2 2" xfId="8160"/>
    <cellStyle name="Normal 15 5 2 2 2 2 2" xfId="16344"/>
    <cellStyle name="Normal 15 5 2 2 2 3" xfId="12251"/>
    <cellStyle name="Normal 15 5 2 2 3" xfId="6113"/>
    <cellStyle name="Normal 15 5 2 2 3 2" xfId="14299"/>
    <cellStyle name="Normal 15 5 2 2 4" xfId="10206"/>
    <cellStyle name="Normal 15 5 2 3" xfId="954"/>
    <cellStyle name="Normal 15 5 2 3 2" xfId="4060"/>
    <cellStyle name="Normal 15 5 2 3 2 2" xfId="8161"/>
    <cellStyle name="Normal 15 5 2 3 2 2 2" xfId="16345"/>
    <cellStyle name="Normal 15 5 2 3 2 3" xfId="12252"/>
    <cellStyle name="Normal 15 5 2 3 3" xfId="6114"/>
    <cellStyle name="Normal 15 5 2 3 3 2" xfId="14300"/>
    <cellStyle name="Normal 15 5 2 3 4" xfId="10207"/>
    <cellStyle name="Normal 15 5 2 4" xfId="2754"/>
    <cellStyle name="Normal 15 5 2 4 2" xfId="4058"/>
    <cellStyle name="Normal 15 5 2 4 2 2" xfId="8159"/>
    <cellStyle name="Normal 15 5 2 4 2 2 2" xfId="16343"/>
    <cellStyle name="Normal 15 5 2 4 2 3" xfId="12250"/>
    <cellStyle name="Normal 15 5 2 4 3" xfId="6112"/>
    <cellStyle name="Normal 15 5 2 4 3 2" xfId="14298"/>
    <cellStyle name="Normal 15 5 2 4 4" xfId="10205"/>
    <cellStyle name="Normal 15 5 2 5" xfId="3145"/>
    <cellStyle name="Normal 15 5 2 5 2" xfId="7246"/>
    <cellStyle name="Normal 15 5 2 5 2 2" xfId="15430"/>
    <cellStyle name="Normal 15 5 2 5 3" xfId="11337"/>
    <cellStyle name="Normal 15 5 2 6" xfId="5198"/>
    <cellStyle name="Normal 15 5 2 6 2" xfId="13385"/>
    <cellStyle name="Normal 15 5 2 7" xfId="9292"/>
    <cellStyle name="Normal 15 5 3" xfId="955"/>
    <cellStyle name="Normal 15 5 3 2" xfId="4061"/>
    <cellStyle name="Normal 15 5 3 2 2" xfId="8162"/>
    <cellStyle name="Normal 15 5 3 2 2 2" xfId="16346"/>
    <cellStyle name="Normal 15 5 3 2 3" xfId="12253"/>
    <cellStyle name="Normal 15 5 3 3" xfId="6115"/>
    <cellStyle name="Normal 15 5 3 3 2" xfId="14301"/>
    <cellStyle name="Normal 15 5 3 4" xfId="10208"/>
    <cellStyle name="Normal 15 5 4" xfId="956"/>
    <cellStyle name="Normal 15 5 4 2" xfId="4062"/>
    <cellStyle name="Normal 15 5 4 2 2" xfId="8163"/>
    <cellStyle name="Normal 15 5 4 2 2 2" xfId="16347"/>
    <cellStyle name="Normal 15 5 4 2 3" xfId="12254"/>
    <cellStyle name="Normal 15 5 4 3" xfId="6116"/>
    <cellStyle name="Normal 15 5 4 3 2" xfId="14302"/>
    <cellStyle name="Normal 15 5 4 4" xfId="10209"/>
    <cellStyle name="Normal 15 5 5" xfId="2753"/>
    <cellStyle name="Normal 15 5 5 2" xfId="4057"/>
    <cellStyle name="Normal 15 5 5 2 2" xfId="8158"/>
    <cellStyle name="Normal 15 5 5 2 2 2" xfId="16342"/>
    <cellStyle name="Normal 15 5 5 2 3" xfId="12249"/>
    <cellStyle name="Normal 15 5 5 3" xfId="6111"/>
    <cellStyle name="Normal 15 5 5 3 2" xfId="14297"/>
    <cellStyle name="Normal 15 5 5 4" xfId="10204"/>
    <cellStyle name="Normal 15 5 6" xfId="3144"/>
    <cellStyle name="Normal 15 5 6 2" xfId="7245"/>
    <cellStyle name="Normal 15 5 6 2 2" xfId="15429"/>
    <cellStyle name="Normal 15 5 6 3" xfId="11336"/>
    <cellStyle name="Normal 15 5 7" xfId="5197"/>
    <cellStyle name="Normal 15 5 7 2" xfId="13384"/>
    <cellStyle name="Normal 15 5 8" xfId="9291"/>
    <cellStyle name="Normal 15 6" xfId="957"/>
    <cellStyle name="Normal 15 6 2" xfId="958"/>
    <cellStyle name="Normal 15 6 2 2" xfId="4064"/>
    <cellStyle name="Normal 15 6 2 2 2" xfId="8165"/>
    <cellStyle name="Normal 15 6 2 2 2 2" xfId="16349"/>
    <cellStyle name="Normal 15 6 2 2 3" xfId="12256"/>
    <cellStyle name="Normal 15 6 2 3" xfId="6118"/>
    <cellStyle name="Normal 15 6 2 3 2" xfId="14304"/>
    <cellStyle name="Normal 15 6 2 4" xfId="10211"/>
    <cellStyle name="Normal 15 6 3" xfId="959"/>
    <cellStyle name="Normal 15 6 3 2" xfId="4065"/>
    <cellStyle name="Normal 15 6 3 2 2" xfId="8166"/>
    <cellStyle name="Normal 15 6 3 2 2 2" xfId="16350"/>
    <cellStyle name="Normal 15 6 3 2 3" xfId="12257"/>
    <cellStyle name="Normal 15 6 3 3" xfId="6119"/>
    <cellStyle name="Normal 15 6 3 3 2" xfId="14305"/>
    <cellStyle name="Normal 15 6 3 4" xfId="10212"/>
    <cellStyle name="Normal 15 6 4" xfId="2755"/>
    <cellStyle name="Normal 15 6 4 2" xfId="4063"/>
    <cellStyle name="Normal 15 6 4 2 2" xfId="8164"/>
    <cellStyle name="Normal 15 6 4 2 2 2" xfId="16348"/>
    <cellStyle name="Normal 15 6 4 2 3" xfId="12255"/>
    <cellStyle name="Normal 15 6 4 3" xfId="6117"/>
    <cellStyle name="Normal 15 6 4 3 2" xfId="14303"/>
    <cellStyle name="Normal 15 6 4 4" xfId="10210"/>
    <cellStyle name="Normal 15 6 5" xfId="3146"/>
    <cellStyle name="Normal 15 6 5 2" xfId="7247"/>
    <cellStyle name="Normal 15 6 5 2 2" xfId="15431"/>
    <cellStyle name="Normal 15 6 5 3" xfId="11338"/>
    <cellStyle name="Normal 15 6 6" xfId="5199"/>
    <cellStyle name="Normal 15 6 6 2" xfId="13386"/>
    <cellStyle name="Normal 15 6 7" xfId="9293"/>
    <cellStyle name="Normal 15 7" xfId="960"/>
    <cellStyle name="Normal 15 7 2" xfId="961"/>
    <cellStyle name="Normal 15 7 2 2" xfId="4067"/>
    <cellStyle name="Normal 15 7 2 2 2" xfId="8168"/>
    <cellStyle name="Normal 15 7 2 2 2 2" xfId="16352"/>
    <cellStyle name="Normal 15 7 2 2 3" xfId="12259"/>
    <cellStyle name="Normal 15 7 2 3" xfId="6121"/>
    <cellStyle name="Normal 15 7 2 3 2" xfId="14307"/>
    <cellStyle name="Normal 15 7 2 4" xfId="10214"/>
    <cellStyle name="Normal 15 7 3" xfId="962"/>
    <cellStyle name="Normal 15 7 3 2" xfId="4068"/>
    <cellStyle name="Normal 15 7 3 2 2" xfId="8169"/>
    <cellStyle name="Normal 15 7 3 2 2 2" xfId="16353"/>
    <cellStyle name="Normal 15 7 3 2 3" xfId="12260"/>
    <cellStyle name="Normal 15 7 3 3" xfId="6122"/>
    <cellStyle name="Normal 15 7 3 3 2" xfId="14308"/>
    <cellStyle name="Normal 15 7 3 4" xfId="10215"/>
    <cellStyle name="Normal 15 7 4" xfId="2756"/>
    <cellStyle name="Normal 15 7 4 2" xfId="4066"/>
    <cellStyle name="Normal 15 7 4 2 2" xfId="8167"/>
    <cellStyle name="Normal 15 7 4 2 2 2" xfId="16351"/>
    <cellStyle name="Normal 15 7 4 2 3" xfId="12258"/>
    <cellStyle name="Normal 15 7 4 3" xfId="6120"/>
    <cellStyle name="Normal 15 7 4 3 2" xfId="14306"/>
    <cellStyle name="Normal 15 7 4 4" xfId="10213"/>
    <cellStyle name="Normal 15 7 5" xfId="3147"/>
    <cellStyle name="Normal 15 7 5 2" xfId="7248"/>
    <cellStyle name="Normal 15 7 5 2 2" xfId="15432"/>
    <cellStyle name="Normal 15 7 5 3" xfId="11339"/>
    <cellStyle name="Normal 15 7 6" xfId="5200"/>
    <cellStyle name="Normal 15 7 6 2" xfId="13387"/>
    <cellStyle name="Normal 15 7 7" xfId="9294"/>
    <cellStyle name="Normal 15 8" xfId="963"/>
    <cellStyle name="Normal 15 8 2" xfId="964"/>
    <cellStyle name="Normal 15 8 2 2" xfId="4070"/>
    <cellStyle name="Normal 15 8 2 2 2" xfId="8171"/>
    <cellStyle name="Normal 15 8 2 2 2 2" xfId="16355"/>
    <cellStyle name="Normal 15 8 2 2 3" xfId="12262"/>
    <cellStyle name="Normal 15 8 2 3" xfId="6124"/>
    <cellStyle name="Normal 15 8 2 3 2" xfId="14310"/>
    <cellStyle name="Normal 15 8 2 4" xfId="10217"/>
    <cellStyle name="Normal 15 8 3" xfId="965"/>
    <cellStyle name="Normal 15 8 3 2" xfId="4071"/>
    <cellStyle name="Normal 15 8 3 2 2" xfId="8172"/>
    <cellStyle name="Normal 15 8 3 2 2 2" xfId="16356"/>
    <cellStyle name="Normal 15 8 3 2 3" xfId="12263"/>
    <cellStyle name="Normal 15 8 3 3" xfId="6125"/>
    <cellStyle name="Normal 15 8 3 3 2" xfId="14311"/>
    <cellStyle name="Normal 15 8 3 4" xfId="10218"/>
    <cellStyle name="Normal 15 8 4" xfId="2757"/>
    <cellStyle name="Normal 15 8 4 2" xfId="4069"/>
    <cellStyle name="Normal 15 8 4 2 2" xfId="8170"/>
    <cellStyle name="Normal 15 8 4 2 2 2" xfId="16354"/>
    <cellStyle name="Normal 15 8 4 2 3" xfId="12261"/>
    <cellStyle name="Normal 15 8 4 3" xfId="6123"/>
    <cellStyle name="Normal 15 8 4 3 2" xfId="14309"/>
    <cellStyle name="Normal 15 8 4 4" xfId="10216"/>
    <cellStyle name="Normal 15 8 5" xfId="3148"/>
    <cellStyle name="Normal 15 8 5 2" xfId="7249"/>
    <cellStyle name="Normal 15 8 5 2 2" xfId="15433"/>
    <cellStyle name="Normal 15 8 5 3" xfId="11340"/>
    <cellStyle name="Normal 15 8 6" xfId="5201"/>
    <cellStyle name="Normal 15 8 6 2" xfId="13388"/>
    <cellStyle name="Normal 15 8 7" xfId="9295"/>
    <cellStyle name="Normal 15 9" xfId="966"/>
    <cellStyle name="Normal 15 9 2" xfId="4072"/>
    <cellStyle name="Normal 15 9 2 2" xfId="8173"/>
    <cellStyle name="Normal 15 9 2 2 2" xfId="16357"/>
    <cellStyle name="Normal 15 9 2 3" xfId="12264"/>
    <cellStyle name="Normal 15 9 3" xfId="6126"/>
    <cellStyle name="Normal 15 9 3 2" xfId="14312"/>
    <cellStyle name="Normal 15 9 4" xfId="10219"/>
    <cellStyle name="Normal 16" xfId="967"/>
    <cellStyle name="Normal 16 10" xfId="968"/>
    <cellStyle name="Normal 16 10 2" xfId="4074"/>
    <cellStyle name="Normal 16 10 2 2" xfId="8175"/>
    <cellStyle name="Normal 16 10 2 2 2" xfId="16359"/>
    <cellStyle name="Normal 16 10 2 3" xfId="12266"/>
    <cellStyle name="Normal 16 10 3" xfId="6128"/>
    <cellStyle name="Normal 16 10 3 2" xfId="14314"/>
    <cellStyle name="Normal 16 10 4" xfId="10221"/>
    <cellStyle name="Normal 16 11" xfId="1854"/>
    <cellStyle name="Normal 16 11 2" xfId="4756"/>
    <cellStyle name="Normal 16 11 2 2" xfId="8857"/>
    <cellStyle name="Normal 16 11 2 2 2" xfId="17041"/>
    <cellStyle name="Normal 16 11 2 3" xfId="12948"/>
    <cellStyle name="Normal 16 11 3" xfId="6810"/>
    <cellStyle name="Normal 16 11 3 2" xfId="14996"/>
    <cellStyle name="Normal 16 11 4" xfId="10903"/>
    <cellStyle name="Normal 16 12" xfId="1855"/>
    <cellStyle name="Normal 16 12 2" xfId="4757"/>
    <cellStyle name="Normal 16 12 2 2" xfId="8858"/>
    <cellStyle name="Normal 16 12 2 2 2" xfId="17042"/>
    <cellStyle name="Normal 16 12 2 3" xfId="12949"/>
    <cellStyle name="Normal 16 12 3" xfId="6811"/>
    <cellStyle name="Normal 16 12 3 2" xfId="14997"/>
    <cellStyle name="Normal 16 12 4" xfId="10904"/>
    <cellStyle name="Normal 16 13" xfId="1856"/>
    <cellStyle name="Normal 16 13 2" xfId="4758"/>
    <cellStyle name="Normal 16 13 2 2" xfId="8859"/>
    <cellStyle name="Normal 16 13 2 2 2" xfId="17043"/>
    <cellStyle name="Normal 16 13 2 3" xfId="12950"/>
    <cellStyle name="Normal 16 13 3" xfId="6812"/>
    <cellStyle name="Normal 16 13 3 2" xfId="14998"/>
    <cellStyle name="Normal 16 13 4" xfId="10905"/>
    <cellStyle name="Normal 16 14" xfId="1857"/>
    <cellStyle name="Normal 16 14 2" xfId="4759"/>
    <cellStyle name="Normal 16 14 2 2" xfId="8860"/>
    <cellStyle name="Normal 16 14 2 2 2" xfId="17044"/>
    <cellStyle name="Normal 16 14 2 3" xfId="12951"/>
    <cellStyle name="Normal 16 14 3" xfId="6813"/>
    <cellStyle name="Normal 16 14 3 2" xfId="14999"/>
    <cellStyle name="Normal 16 14 4" xfId="10906"/>
    <cellStyle name="Normal 16 15" xfId="1858"/>
    <cellStyle name="Normal 16 15 2" xfId="4760"/>
    <cellStyle name="Normal 16 15 2 2" xfId="8861"/>
    <cellStyle name="Normal 16 15 2 2 2" xfId="17045"/>
    <cellStyle name="Normal 16 15 2 3" xfId="12952"/>
    <cellStyle name="Normal 16 15 3" xfId="6814"/>
    <cellStyle name="Normal 16 15 3 2" xfId="15000"/>
    <cellStyle name="Normal 16 15 4" xfId="10907"/>
    <cellStyle name="Normal 16 16" xfId="1859"/>
    <cellStyle name="Normal 16 16 2" xfId="4761"/>
    <cellStyle name="Normal 16 16 2 2" xfId="8862"/>
    <cellStyle name="Normal 16 16 2 2 2" xfId="17046"/>
    <cellStyle name="Normal 16 16 2 3" xfId="12953"/>
    <cellStyle name="Normal 16 16 3" xfId="6815"/>
    <cellStyle name="Normal 16 16 3 2" xfId="15001"/>
    <cellStyle name="Normal 16 16 4" xfId="10908"/>
    <cellStyle name="Normal 16 17" xfId="1860"/>
    <cellStyle name="Normal 16 17 2" xfId="4762"/>
    <cellStyle name="Normal 16 17 2 2" xfId="8863"/>
    <cellStyle name="Normal 16 17 2 2 2" xfId="17047"/>
    <cellStyle name="Normal 16 17 2 3" xfId="12954"/>
    <cellStyle name="Normal 16 17 3" xfId="6816"/>
    <cellStyle name="Normal 16 17 3 2" xfId="15002"/>
    <cellStyle name="Normal 16 17 4" xfId="10909"/>
    <cellStyle name="Normal 16 18" xfId="1861"/>
    <cellStyle name="Normal 16 18 2" xfId="4763"/>
    <cellStyle name="Normal 16 18 2 2" xfId="8864"/>
    <cellStyle name="Normal 16 18 2 2 2" xfId="17048"/>
    <cellStyle name="Normal 16 18 2 3" xfId="12955"/>
    <cellStyle name="Normal 16 18 3" xfId="6817"/>
    <cellStyle name="Normal 16 18 3 2" xfId="15003"/>
    <cellStyle name="Normal 16 18 4" xfId="10910"/>
    <cellStyle name="Normal 16 19" xfId="1862"/>
    <cellStyle name="Normal 16 19 2" xfId="4764"/>
    <cellStyle name="Normal 16 19 2 2" xfId="8865"/>
    <cellStyle name="Normal 16 19 2 2 2" xfId="17049"/>
    <cellStyle name="Normal 16 19 2 3" xfId="12956"/>
    <cellStyle name="Normal 16 19 3" xfId="6818"/>
    <cellStyle name="Normal 16 19 3 2" xfId="15004"/>
    <cellStyle name="Normal 16 19 4" xfId="10911"/>
    <cellStyle name="Normal 16 2" xfId="969"/>
    <cellStyle name="Normal 16 2 10" xfId="1863"/>
    <cellStyle name="Normal 16 2 10 2" xfId="4765"/>
    <cellStyle name="Normal 16 2 10 2 2" xfId="8866"/>
    <cellStyle name="Normal 16 2 10 2 2 2" xfId="17050"/>
    <cellStyle name="Normal 16 2 10 2 3" xfId="12957"/>
    <cellStyle name="Normal 16 2 10 3" xfId="6819"/>
    <cellStyle name="Normal 16 2 10 3 2" xfId="15005"/>
    <cellStyle name="Normal 16 2 10 4" xfId="10912"/>
    <cellStyle name="Normal 16 2 11" xfId="1864"/>
    <cellStyle name="Normal 16 2 11 2" xfId="4766"/>
    <cellStyle name="Normal 16 2 11 2 2" xfId="8867"/>
    <cellStyle name="Normal 16 2 11 2 2 2" xfId="17051"/>
    <cellStyle name="Normal 16 2 11 2 3" xfId="12958"/>
    <cellStyle name="Normal 16 2 11 3" xfId="6820"/>
    <cellStyle name="Normal 16 2 11 3 2" xfId="15006"/>
    <cellStyle name="Normal 16 2 11 4" xfId="10913"/>
    <cellStyle name="Normal 16 2 12" xfId="1865"/>
    <cellStyle name="Normal 16 2 12 2" xfId="4767"/>
    <cellStyle name="Normal 16 2 12 2 2" xfId="8868"/>
    <cellStyle name="Normal 16 2 12 2 2 2" xfId="17052"/>
    <cellStyle name="Normal 16 2 12 2 3" xfId="12959"/>
    <cellStyle name="Normal 16 2 12 3" xfId="6821"/>
    <cellStyle name="Normal 16 2 12 3 2" xfId="15007"/>
    <cellStyle name="Normal 16 2 12 4" xfId="10914"/>
    <cellStyle name="Normal 16 2 13" xfId="1866"/>
    <cellStyle name="Normal 16 2 13 2" xfId="4768"/>
    <cellStyle name="Normal 16 2 13 2 2" xfId="8869"/>
    <cellStyle name="Normal 16 2 13 2 2 2" xfId="17053"/>
    <cellStyle name="Normal 16 2 13 2 3" xfId="12960"/>
    <cellStyle name="Normal 16 2 13 3" xfId="6822"/>
    <cellStyle name="Normal 16 2 13 3 2" xfId="15008"/>
    <cellStyle name="Normal 16 2 13 4" xfId="10915"/>
    <cellStyle name="Normal 16 2 14" xfId="1867"/>
    <cellStyle name="Normal 16 2 14 2" xfId="4769"/>
    <cellStyle name="Normal 16 2 14 2 2" xfId="8870"/>
    <cellStyle name="Normal 16 2 14 2 2 2" xfId="17054"/>
    <cellStyle name="Normal 16 2 14 2 3" xfId="12961"/>
    <cellStyle name="Normal 16 2 14 3" xfId="6823"/>
    <cellStyle name="Normal 16 2 14 3 2" xfId="15009"/>
    <cellStyle name="Normal 16 2 14 4" xfId="10916"/>
    <cellStyle name="Normal 16 2 15" xfId="1868"/>
    <cellStyle name="Normal 16 2 15 2" xfId="4770"/>
    <cellStyle name="Normal 16 2 15 2 2" xfId="8871"/>
    <cellStyle name="Normal 16 2 15 2 2 2" xfId="17055"/>
    <cellStyle name="Normal 16 2 15 2 3" xfId="12962"/>
    <cellStyle name="Normal 16 2 15 3" xfId="6824"/>
    <cellStyle name="Normal 16 2 15 3 2" xfId="15010"/>
    <cellStyle name="Normal 16 2 15 4" xfId="10917"/>
    <cellStyle name="Normal 16 2 16" xfId="1869"/>
    <cellStyle name="Normal 16 2 16 2" xfId="4771"/>
    <cellStyle name="Normal 16 2 16 2 2" xfId="8872"/>
    <cellStyle name="Normal 16 2 16 2 2 2" xfId="17056"/>
    <cellStyle name="Normal 16 2 16 2 3" xfId="12963"/>
    <cellStyle name="Normal 16 2 16 3" xfId="6825"/>
    <cellStyle name="Normal 16 2 16 3 2" xfId="15011"/>
    <cellStyle name="Normal 16 2 16 4" xfId="10918"/>
    <cellStyle name="Normal 16 2 17" xfId="2759"/>
    <cellStyle name="Normal 16 2 17 2" xfId="4075"/>
    <cellStyle name="Normal 16 2 17 2 2" xfId="8176"/>
    <cellStyle name="Normal 16 2 17 2 2 2" xfId="16360"/>
    <cellStyle name="Normal 16 2 17 2 3" xfId="12267"/>
    <cellStyle name="Normal 16 2 17 3" xfId="6129"/>
    <cellStyle name="Normal 16 2 17 3 2" xfId="14315"/>
    <cellStyle name="Normal 16 2 17 4" xfId="10222"/>
    <cellStyle name="Normal 16 2 18" xfId="3150"/>
    <cellStyle name="Normal 16 2 18 2" xfId="7251"/>
    <cellStyle name="Normal 16 2 18 2 2" xfId="15435"/>
    <cellStyle name="Normal 16 2 18 3" xfId="11342"/>
    <cellStyle name="Normal 16 2 19" xfId="5203"/>
    <cellStyle name="Normal 16 2 19 2" xfId="13390"/>
    <cellStyle name="Normal 16 2 2" xfId="970"/>
    <cellStyle name="Normal 16 2 2 2" xfId="971"/>
    <cellStyle name="Normal 16 2 2 2 2" xfId="972"/>
    <cellStyle name="Normal 16 2 2 2 2 2" xfId="4078"/>
    <cellStyle name="Normal 16 2 2 2 2 2 2" xfId="8179"/>
    <cellStyle name="Normal 16 2 2 2 2 2 2 2" xfId="16363"/>
    <cellStyle name="Normal 16 2 2 2 2 2 3" xfId="12270"/>
    <cellStyle name="Normal 16 2 2 2 2 3" xfId="6132"/>
    <cellStyle name="Normal 16 2 2 2 2 3 2" xfId="14318"/>
    <cellStyle name="Normal 16 2 2 2 2 4" xfId="10225"/>
    <cellStyle name="Normal 16 2 2 2 3" xfId="973"/>
    <cellStyle name="Normal 16 2 2 2 3 2" xfId="4079"/>
    <cellStyle name="Normal 16 2 2 2 3 2 2" xfId="8180"/>
    <cellStyle name="Normal 16 2 2 2 3 2 2 2" xfId="16364"/>
    <cellStyle name="Normal 16 2 2 2 3 2 3" xfId="12271"/>
    <cellStyle name="Normal 16 2 2 2 3 3" xfId="6133"/>
    <cellStyle name="Normal 16 2 2 2 3 3 2" xfId="14319"/>
    <cellStyle name="Normal 16 2 2 2 3 4" xfId="10226"/>
    <cellStyle name="Normal 16 2 2 2 4" xfId="2761"/>
    <cellStyle name="Normal 16 2 2 2 4 2" xfId="4077"/>
    <cellStyle name="Normal 16 2 2 2 4 2 2" xfId="8178"/>
    <cellStyle name="Normal 16 2 2 2 4 2 2 2" xfId="16362"/>
    <cellStyle name="Normal 16 2 2 2 4 2 3" xfId="12269"/>
    <cellStyle name="Normal 16 2 2 2 4 3" xfId="6131"/>
    <cellStyle name="Normal 16 2 2 2 4 3 2" xfId="14317"/>
    <cellStyle name="Normal 16 2 2 2 4 4" xfId="10224"/>
    <cellStyle name="Normal 16 2 2 2 5" xfId="3152"/>
    <cellStyle name="Normal 16 2 2 2 5 2" xfId="7253"/>
    <cellStyle name="Normal 16 2 2 2 5 2 2" xfId="15437"/>
    <cellStyle name="Normal 16 2 2 2 5 3" xfId="11344"/>
    <cellStyle name="Normal 16 2 2 2 6" xfId="5205"/>
    <cellStyle name="Normal 16 2 2 2 6 2" xfId="13392"/>
    <cellStyle name="Normal 16 2 2 2 7" xfId="9299"/>
    <cellStyle name="Normal 16 2 2 3" xfId="974"/>
    <cellStyle name="Normal 16 2 2 3 2" xfId="4080"/>
    <cellStyle name="Normal 16 2 2 3 2 2" xfId="8181"/>
    <cellStyle name="Normal 16 2 2 3 2 2 2" xfId="16365"/>
    <cellStyle name="Normal 16 2 2 3 2 3" xfId="12272"/>
    <cellStyle name="Normal 16 2 2 3 3" xfId="6134"/>
    <cellStyle name="Normal 16 2 2 3 3 2" xfId="14320"/>
    <cellStyle name="Normal 16 2 2 3 4" xfId="10227"/>
    <cellStyle name="Normal 16 2 2 4" xfId="975"/>
    <cellStyle name="Normal 16 2 2 4 2" xfId="4081"/>
    <cellStyle name="Normal 16 2 2 4 2 2" xfId="8182"/>
    <cellStyle name="Normal 16 2 2 4 2 2 2" xfId="16366"/>
    <cellStyle name="Normal 16 2 2 4 2 3" xfId="12273"/>
    <cellStyle name="Normal 16 2 2 4 3" xfId="6135"/>
    <cellStyle name="Normal 16 2 2 4 3 2" xfId="14321"/>
    <cellStyle name="Normal 16 2 2 4 4" xfId="10228"/>
    <cellStyle name="Normal 16 2 2 5" xfId="2760"/>
    <cellStyle name="Normal 16 2 2 5 2" xfId="4076"/>
    <cellStyle name="Normal 16 2 2 5 2 2" xfId="8177"/>
    <cellStyle name="Normal 16 2 2 5 2 2 2" xfId="16361"/>
    <cellStyle name="Normal 16 2 2 5 2 3" xfId="12268"/>
    <cellStyle name="Normal 16 2 2 5 3" xfId="6130"/>
    <cellStyle name="Normal 16 2 2 5 3 2" xfId="14316"/>
    <cellStyle name="Normal 16 2 2 5 4" xfId="10223"/>
    <cellStyle name="Normal 16 2 2 6" xfId="3151"/>
    <cellStyle name="Normal 16 2 2 6 2" xfId="7252"/>
    <cellStyle name="Normal 16 2 2 6 2 2" xfId="15436"/>
    <cellStyle name="Normal 16 2 2 6 3" xfId="11343"/>
    <cellStyle name="Normal 16 2 2 7" xfId="5204"/>
    <cellStyle name="Normal 16 2 2 7 2" xfId="13391"/>
    <cellStyle name="Normal 16 2 2 8" xfId="9298"/>
    <cellStyle name="Normal 16 2 20" xfId="9297"/>
    <cellStyle name="Normal 16 2 3" xfId="976"/>
    <cellStyle name="Normal 16 2 3 2" xfId="977"/>
    <cellStyle name="Normal 16 2 3 2 2" xfId="4083"/>
    <cellStyle name="Normal 16 2 3 2 2 2" xfId="8184"/>
    <cellStyle name="Normal 16 2 3 2 2 2 2" xfId="16368"/>
    <cellStyle name="Normal 16 2 3 2 2 3" xfId="12275"/>
    <cellStyle name="Normal 16 2 3 2 3" xfId="6137"/>
    <cellStyle name="Normal 16 2 3 2 3 2" xfId="14323"/>
    <cellStyle name="Normal 16 2 3 2 4" xfId="10230"/>
    <cellStyle name="Normal 16 2 3 3" xfId="978"/>
    <cellStyle name="Normal 16 2 3 3 2" xfId="4084"/>
    <cellStyle name="Normal 16 2 3 3 2 2" xfId="8185"/>
    <cellStyle name="Normal 16 2 3 3 2 2 2" xfId="16369"/>
    <cellStyle name="Normal 16 2 3 3 2 3" xfId="12276"/>
    <cellStyle name="Normal 16 2 3 3 3" xfId="6138"/>
    <cellStyle name="Normal 16 2 3 3 3 2" xfId="14324"/>
    <cellStyle name="Normal 16 2 3 3 4" xfId="10231"/>
    <cellStyle name="Normal 16 2 3 4" xfId="2762"/>
    <cellStyle name="Normal 16 2 3 4 2" xfId="4082"/>
    <cellStyle name="Normal 16 2 3 4 2 2" xfId="8183"/>
    <cellStyle name="Normal 16 2 3 4 2 2 2" xfId="16367"/>
    <cellStyle name="Normal 16 2 3 4 2 3" xfId="12274"/>
    <cellStyle name="Normal 16 2 3 4 3" xfId="6136"/>
    <cellStyle name="Normal 16 2 3 4 3 2" xfId="14322"/>
    <cellStyle name="Normal 16 2 3 4 4" xfId="10229"/>
    <cellStyle name="Normal 16 2 3 5" xfId="3153"/>
    <cellStyle name="Normal 16 2 3 5 2" xfId="7254"/>
    <cellStyle name="Normal 16 2 3 5 2 2" xfId="15438"/>
    <cellStyle name="Normal 16 2 3 5 3" xfId="11345"/>
    <cellStyle name="Normal 16 2 3 6" xfId="5206"/>
    <cellStyle name="Normal 16 2 3 6 2" xfId="13393"/>
    <cellStyle name="Normal 16 2 3 7" xfId="9300"/>
    <cellStyle name="Normal 16 2 4" xfId="979"/>
    <cellStyle name="Normal 16 2 4 2" xfId="980"/>
    <cellStyle name="Normal 16 2 4 2 2" xfId="4086"/>
    <cellStyle name="Normal 16 2 4 2 2 2" xfId="8187"/>
    <cellStyle name="Normal 16 2 4 2 2 2 2" xfId="16371"/>
    <cellStyle name="Normal 16 2 4 2 2 3" xfId="12278"/>
    <cellStyle name="Normal 16 2 4 2 3" xfId="6140"/>
    <cellStyle name="Normal 16 2 4 2 3 2" xfId="14326"/>
    <cellStyle name="Normal 16 2 4 2 4" xfId="10233"/>
    <cellStyle name="Normal 16 2 4 3" xfId="981"/>
    <cellStyle name="Normal 16 2 4 3 2" xfId="4087"/>
    <cellStyle name="Normal 16 2 4 3 2 2" xfId="8188"/>
    <cellStyle name="Normal 16 2 4 3 2 2 2" xfId="16372"/>
    <cellStyle name="Normal 16 2 4 3 2 3" xfId="12279"/>
    <cellStyle name="Normal 16 2 4 3 3" xfId="6141"/>
    <cellStyle name="Normal 16 2 4 3 3 2" xfId="14327"/>
    <cellStyle name="Normal 16 2 4 3 4" xfId="10234"/>
    <cellStyle name="Normal 16 2 4 4" xfId="2763"/>
    <cellStyle name="Normal 16 2 4 4 2" xfId="4085"/>
    <cellStyle name="Normal 16 2 4 4 2 2" xfId="8186"/>
    <cellStyle name="Normal 16 2 4 4 2 2 2" xfId="16370"/>
    <cellStyle name="Normal 16 2 4 4 2 3" xfId="12277"/>
    <cellStyle name="Normal 16 2 4 4 3" xfId="6139"/>
    <cellStyle name="Normal 16 2 4 4 3 2" xfId="14325"/>
    <cellStyle name="Normal 16 2 4 4 4" xfId="10232"/>
    <cellStyle name="Normal 16 2 4 5" xfId="3154"/>
    <cellStyle name="Normal 16 2 4 5 2" xfId="7255"/>
    <cellStyle name="Normal 16 2 4 5 2 2" xfId="15439"/>
    <cellStyle name="Normal 16 2 4 5 3" xfId="11346"/>
    <cellStyle name="Normal 16 2 4 6" xfId="5207"/>
    <cellStyle name="Normal 16 2 4 6 2" xfId="13394"/>
    <cellStyle name="Normal 16 2 4 7" xfId="9301"/>
    <cellStyle name="Normal 16 2 5" xfId="982"/>
    <cellStyle name="Normal 16 2 5 2" xfId="983"/>
    <cellStyle name="Normal 16 2 5 2 2" xfId="4089"/>
    <cellStyle name="Normal 16 2 5 2 2 2" xfId="8190"/>
    <cellStyle name="Normal 16 2 5 2 2 2 2" xfId="16374"/>
    <cellStyle name="Normal 16 2 5 2 2 3" xfId="12281"/>
    <cellStyle name="Normal 16 2 5 2 3" xfId="6143"/>
    <cellStyle name="Normal 16 2 5 2 3 2" xfId="14329"/>
    <cellStyle name="Normal 16 2 5 2 4" xfId="10236"/>
    <cellStyle name="Normal 16 2 5 3" xfId="984"/>
    <cellStyle name="Normal 16 2 5 3 2" xfId="4090"/>
    <cellStyle name="Normal 16 2 5 3 2 2" xfId="8191"/>
    <cellStyle name="Normal 16 2 5 3 2 2 2" xfId="16375"/>
    <cellStyle name="Normal 16 2 5 3 2 3" xfId="12282"/>
    <cellStyle name="Normal 16 2 5 3 3" xfId="6144"/>
    <cellStyle name="Normal 16 2 5 3 3 2" xfId="14330"/>
    <cellStyle name="Normal 16 2 5 3 4" xfId="10237"/>
    <cellStyle name="Normal 16 2 5 4" xfId="2764"/>
    <cellStyle name="Normal 16 2 5 4 2" xfId="4088"/>
    <cellStyle name="Normal 16 2 5 4 2 2" xfId="8189"/>
    <cellStyle name="Normal 16 2 5 4 2 2 2" xfId="16373"/>
    <cellStyle name="Normal 16 2 5 4 2 3" xfId="12280"/>
    <cellStyle name="Normal 16 2 5 4 3" xfId="6142"/>
    <cellStyle name="Normal 16 2 5 4 3 2" xfId="14328"/>
    <cellStyle name="Normal 16 2 5 4 4" xfId="10235"/>
    <cellStyle name="Normal 16 2 5 5" xfId="3155"/>
    <cellStyle name="Normal 16 2 5 5 2" xfId="7256"/>
    <cellStyle name="Normal 16 2 5 5 2 2" xfId="15440"/>
    <cellStyle name="Normal 16 2 5 5 3" xfId="11347"/>
    <cellStyle name="Normal 16 2 5 6" xfId="5208"/>
    <cellStyle name="Normal 16 2 5 6 2" xfId="13395"/>
    <cellStyle name="Normal 16 2 5 7" xfId="9302"/>
    <cellStyle name="Normal 16 2 6" xfId="985"/>
    <cellStyle name="Normal 16 2 6 2" xfId="4091"/>
    <cellStyle name="Normal 16 2 6 2 2" xfId="8192"/>
    <cellStyle name="Normal 16 2 6 2 2 2" xfId="16376"/>
    <cellStyle name="Normal 16 2 6 2 3" xfId="12283"/>
    <cellStyle name="Normal 16 2 6 3" xfId="6145"/>
    <cellStyle name="Normal 16 2 6 3 2" xfId="14331"/>
    <cellStyle name="Normal 16 2 6 4" xfId="10238"/>
    <cellStyle name="Normal 16 2 7" xfId="986"/>
    <cellStyle name="Normal 16 2 7 2" xfId="4092"/>
    <cellStyle name="Normal 16 2 7 2 2" xfId="8193"/>
    <cellStyle name="Normal 16 2 7 2 2 2" xfId="16377"/>
    <cellStyle name="Normal 16 2 7 2 3" xfId="12284"/>
    <cellStyle name="Normal 16 2 7 3" xfId="6146"/>
    <cellStyle name="Normal 16 2 7 3 2" xfId="14332"/>
    <cellStyle name="Normal 16 2 7 4" xfId="10239"/>
    <cellStyle name="Normal 16 2 8" xfId="1870"/>
    <cellStyle name="Normal 16 2 8 2" xfId="4772"/>
    <cellStyle name="Normal 16 2 8 2 2" xfId="8873"/>
    <cellStyle name="Normal 16 2 8 2 2 2" xfId="17057"/>
    <cellStyle name="Normal 16 2 8 2 3" xfId="12964"/>
    <cellStyle name="Normal 16 2 8 3" xfId="6826"/>
    <cellStyle name="Normal 16 2 8 3 2" xfId="15012"/>
    <cellStyle name="Normal 16 2 8 4" xfId="10919"/>
    <cellStyle name="Normal 16 2 9" xfId="1871"/>
    <cellStyle name="Normal 16 2 9 2" xfId="4773"/>
    <cellStyle name="Normal 16 2 9 2 2" xfId="8874"/>
    <cellStyle name="Normal 16 2 9 2 2 2" xfId="17058"/>
    <cellStyle name="Normal 16 2 9 2 3" xfId="12965"/>
    <cellStyle name="Normal 16 2 9 3" xfId="6827"/>
    <cellStyle name="Normal 16 2 9 3 2" xfId="15013"/>
    <cellStyle name="Normal 16 2 9 4" xfId="10920"/>
    <cellStyle name="Normal 16 20" xfId="2758"/>
    <cellStyle name="Normal 16 20 2" xfId="4073"/>
    <cellStyle name="Normal 16 20 2 2" xfId="8174"/>
    <cellStyle name="Normal 16 20 2 2 2" xfId="16358"/>
    <cellStyle name="Normal 16 20 2 3" xfId="12265"/>
    <cellStyle name="Normal 16 20 3" xfId="6127"/>
    <cellStyle name="Normal 16 20 3 2" xfId="14313"/>
    <cellStyle name="Normal 16 20 4" xfId="10220"/>
    <cellStyle name="Normal 16 21" xfId="3149"/>
    <cellStyle name="Normal 16 21 2" xfId="7250"/>
    <cellStyle name="Normal 16 21 2 2" xfId="15434"/>
    <cellStyle name="Normal 16 21 3" xfId="11341"/>
    <cellStyle name="Normal 16 22" xfId="5202"/>
    <cellStyle name="Normal 16 22 2" xfId="13389"/>
    <cellStyle name="Normal 16 23" xfId="9296"/>
    <cellStyle name="Normal 16 3" xfId="987"/>
    <cellStyle name="Normal 16 3 10" xfId="1872"/>
    <cellStyle name="Normal 16 3 10 2" xfId="4774"/>
    <cellStyle name="Normal 16 3 10 2 2" xfId="8875"/>
    <cellStyle name="Normal 16 3 10 2 2 2" xfId="17059"/>
    <cellStyle name="Normal 16 3 10 2 3" xfId="12966"/>
    <cellStyle name="Normal 16 3 10 3" xfId="6828"/>
    <cellStyle name="Normal 16 3 10 3 2" xfId="15014"/>
    <cellStyle name="Normal 16 3 10 4" xfId="10921"/>
    <cellStyle name="Normal 16 3 11" xfId="1873"/>
    <cellStyle name="Normal 16 3 11 2" xfId="4775"/>
    <cellStyle name="Normal 16 3 11 2 2" xfId="8876"/>
    <cellStyle name="Normal 16 3 11 2 2 2" xfId="17060"/>
    <cellStyle name="Normal 16 3 11 2 3" xfId="12967"/>
    <cellStyle name="Normal 16 3 11 3" xfId="6829"/>
    <cellStyle name="Normal 16 3 11 3 2" xfId="15015"/>
    <cellStyle name="Normal 16 3 11 4" xfId="10922"/>
    <cellStyle name="Normal 16 3 12" xfId="1874"/>
    <cellStyle name="Normal 16 3 12 2" xfId="4776"/>
    <cellStyle name="Normal 16 3 12 2 2" xfId="8877"/>
    <cellStyle name="Normal 16 3 12 2 2 2" xfId="17061"/>
    <cellStyle name="Normal 16 3 12 2 3" xfId="12968"/>
    <cellStyle name="Normal 16 3 12 3" xfId="6830"/>
    <cellStyle name="Normal 16 3 12 3 2" xfId="15016"/>
    <cellStyle name="Normal 16 3 12 4" xfId="10923"/>
    <cellStyle name="Normal 16 3 13" xfId="1875"/>
    <cellStyle name="Normal 16 3 13 2" xfId="4777"/>
    <cellStyle name="Normal 16 3 13 2 2" xfId="8878"/>
    <cellStyle name="Normal 16 3 13 2 2 2" xfId="17062"/>
    <cellStyle name="Normal 16 3 13 2 3" xfId="12969"/>
    <cellStyle name="Normal 16 3 13 3" xfId="6831"/>
    <cellStyle name="Normal 16 3 13 3 2" xfId="15017"/>
    <cellStyle name="Normal 16 3 13 4" xfId="10924"/>
    <cellStyle name="Normal 16 3 14" xfId="1876"/>
    <cellStyle name="Normal 16 3 14 2" xfId="4778"/>
    <cellStyle name="Normal 16 3 14 2 2" xfId="8879"/>
    <cellStyle name="Normal 16 3 14 2 2 2" xfId="17063"/>
    <cellStyle name="Normal 16 3 14 2 3" xfId="12970"/>
    <cellStyle name="Normal 16 3 14 3" xfId="6832"/>
    <cellStyle name="Normal 16 3 14 3 2" xfId="15018"/>
    <cellStyle name="Normal 16 3 14 4" xfId="10925"/>
    <cellStyle name="Normal 16 3 15" xfId="1877"/>
    <cellStyle name="Normal 16 3 15 2" xfId="4779"/>
    <cellStyle name="Normal 16 3 15 2 2" xfId="8880"/>
    <cellStyle name="Normal 16 3 15 2 2 2" xfId="17064"/>
    <cellStyle name="Normal 16 3 15 2 3" xfId="12971"/>
    <cellStyle name="Normal 16 3 15 3" xfId="6833"/>
    <cellStyle name="Normal 16 3 15 3 2" xfId="15019"/>
    <cellStyle name="Normal 16 3 15 4" xfId="10926"/>
    <cellStyle name="Normal 16 3 16" xfId="1878"/>
    <cellStyle name="Normal 16 3 16 2" xfId="4780"/>
    <cellStyle name="Normal 16 3 16 2 2" xfId="8881"/>
    <cellStyle name="Normal 16 3 16 2 2 2" xfId="17065"/>
    <cellStyle name="Normal 16 3 16 2 3" xfId="12972"/>
    <cellStyle name="Normal 16 3 16 3" xfId="6834"/>
    <cellStyle name="Normal 16 3 16 3 2" xfId="15020"/>
    <cellStyle name="Normal 16 3 16 4" xfId="10927"/>
    <cellStyle name="Normal 16 3 17" xfId="2765"/>
    <cellStyle name="Normal 16 3 17 2" xfId="4093"/>
    <cellStyle name="Normal 16 3 17 2 2" xfId="8194"/>
    <cellStyle name="Normal 16 3 17 2 2 2" xfId="16378"/>
    <cellStyle name="Normal 16 3 17 2 3" xfId="12285"/>
    <cellStyle name="Normal 16 3 17 3" xfId="6147"/>
    <cellStyle name="Normal 16 3 17 3 2" xfId="14333"/>
    <cellStyle name="Normal 16 3 17 4" xfId="10240"/>
    <cellStyle name="Normal 16 3 18" xfId="3156"/>
    <cellStyle name="Normal 16 3 18 2" xfId="7257"/>
    <cellStyle name="Normal 16 3 18 2 2" xfId="15441"/>
    <cellStyle name="Normal 16 3 18 3" xfId="11348"/>
    <cellStyle name="Normal 16 3 19" xfId="5209"/>
    <cellStyle name="Normal 16 3 19 2" xfId="13396"/>
    <cellStyle name="Normal 16 3 2" xfId="988"/>
    <cellStyle name="Normal 16 3 2 2" xfId="989"/>
    <cellStyle name="Normal 16 3 2 2 2" xfId="990"/>
    <cellStyle name="Normal 16 3 2 2 2 2" xfId="4096"/>
    <cellStyle name="Normal 16 3 2 2 2 2 2" xfId="8197"/>
    <cellStyle name="Normal 16 3 2 2 2 2 2 2" xfId="16381"/>
    <cellStyle name="Normal 16 3 2 2 2 2 3" xfId="12288"/>
    <cellStyle name="Normal 16 3 2 2 2 3" xfId="6150"/>
    <cellStyle name="Normal 16 3 2 2 2 3 2" xfId="14336"/>
    <cellStyle name="Normal 16 3 2 2 2 4" xfId="10243"/>
    <cellStyle name="Normal 16 3 2 2 3" xfId="991"/>
    <cellStyle name="Normal 16 3 2 2 3 2" xfId="4097"/>
    <cellStyle name="Normal 16 3 2 2 3 2 2" xfId="8198"/>
    <cellStyle name="Normal 16 3 2 2 3 2 2 2" xfId="16382"/>
    <cellStyle name="Normal 16 3 2 2 3 2 3" xfId="12289"/>
    <cellStyle name="Normal 16 3 2 2 3 3" xfId="6151"/>
    <cellStyle name="Normal 16 3 2 2 3 3 2" xfId="14337"/>
    <cellStyle name="Normal 16 3 2 2 3 4" xfId="10244"/>
    <cellStyle name="Normal 16 3 2 2 4" xfId="2767"/>
    <cellStyle name="Normal 16 3 2 2 4 2" xfId="4095"/>
    <cellStyle name="Normal 16 3 2 2 4 2 2" xfId="8196"/>
    <cellStyle name="Normal 16 3 2 2 4 2 2 2" xfId="16380"/>
    <cellStyle name="Normal 16 3 2 2 4 2 3" xfId="12287"/>
    <cellStyle name="Normal 16 3 2 2 4 3" xfId="6149"/>
    <cellStyle name="Normal 16 3 2 2 4 3 2" xfId="14335"/>
    <cellStyle name="Normal 16 3 2 2 4 4" xfId="10242"/>
    <cellStyle name="Normal 16 3 2 2 5" xfId="3158"/>
    <cellStyle name="Normal 16 3 2 2 5 2" xfId="7259"/>
    <cellStyle name="Normal 16 3 2 2 5 2 2" xfId="15443"/>
    <cellStyle name="Normal 16 3 2 2 5 3" xfId="11350"/>
    <cellStyle name="Normal 16 3 2 2 6" xfId="5211"/>
    <cellStyle name="Normal 16 3 2 2 6 2" xfId="13398"/>
    <cellStyle name="Normal 16 3 2 2 7" xfId="9305"/>
    <cellStyle name="Normal 16 3 2 3" xfId="992"/>
    <cellStyle name="Normal 16 3 2 3 2" xfId="4098"/>
    <cellStyle name="Normal 16 3 2 3 2 2" xfId="8199"/>
    <cellStyle name="Normal 16 3 2 3 2 2 2" xfId="16383"/>
    <cellStyle name="Normal 16 3 2 3 2 3" xfId="12290"/>
    <cellStyle name="Normal 16 3 2 3 3" xfId="6152"/>
    <cellStyle name="Normal 16 3 2 3 3 2" xfId="14338"/>
    <cellStyle name="Normal 16 3 2 3 4" xfId="10245"/>
    <cellStyle name="Normal 16 3 2 4" xfId="993"/>
    <cellStyle name="Normal 16 3 2 4 2" xfId="4099"/>
    <cellStyle name="Normal 16 3 2 4 2 2" xfId="8200"/>
    <cellStyle name="Normal 16 3 2 4 2 2 2" xfId="16384"/>
    <cellStyle name="Normal 16 3 2 4 2 3" xfId="12291"/>
    <cellStyle name="Normal 16 3 2 4 3" xfId="6153"/>
    <cellStyle name="Normal 16 3 2 4 3 2" xfId="14339"/>
    <cellStyle name="Normal 16 3 2 4 4" xfId="10246"/>
    <cellStyle name="Normal 16 3 2 5" xfId="2766"/>
    <cellStyle name="Normal 16 3 2 5 2" xfId="4094"/>
    <cellStyle name="Normal 16 3 2 5 2 2" xfId="8195"/>
    <cellStyle name="Normal 16 3 2 5 2 2 2" xfId="16379"/>
    <cellStyle name="Normal 16 3 2 5 2 3" xfId="12286"/>
    <cellStyle name="Normal 16 3 2 5 3" xfId="6148"/>
    <cellStyle name="Normal 16 3 2 5 3 2" xfId="14334"/>
    <cellStyle name="Normal 16 3 2 5 4" xfId="10241"/>
    <cellStyle name="Normal 16 3 2 6" xfId="3157"/>
    <cellStyle name="Normal 16 3 2 6 2" xfId="7258"/>
    <cellStyle name="Normal 16 3 2 6 2 2" xfId="15442"/>
    <cellStyle name="Normal 16 3 2 6 3" xfId="11349"/>
    <cellStyle name="Normal 16 3 2 7" xfId="5210"/>
    <cellStyle name="Normal 16 3 2 7 2" xfId="13397"/>
    <cellStyle name="Normal 16 3 2 8" xfId="9304"/>
    <cellStyle name="Normal 16 3 20" xfId="9303"/>
    <cellStyle name="Normal 16 3 3" xfId="994"/>
    <cellStyle name="Normal 16 3 3 2" xfId="995"/>
    <cellStyle name="Normal 16 3 3 2 2" xfId="4101"/>
    <cellStyle name="Normal 16 3 3 2 2 2" xfId="8202"/>
    <cellStyle name="Normal 16 3 3 2 2 2 2" xfId="16386"/>
    <cellStyle name="Normal 16 3 3 2 2 3" xfId="12293"/>
    <cellStyle name="Normal 16 3 3 2 3" xfId="6155"/>
    <cellStyle name="Normal 16 3 3 2 3 2" xfId="14341"/>
    <cellStyle name="Normal 16 3 3 2 4" xfId="10248"/>
    <cellStyle name="Normal 16 3 3 3" xfId="996"/>
    <cellStyle name="Normal 16 3 3 3 2" xfId="4102"/>
    <cellStyle name="Normal 16 3 3 3 2 2" xfId="8203"/>
    <cellStyle name="Normal 16 3 3 3 2 2 2" xfId="16387"/>
    <cellStyle name="Normal 16 3 3 3 2 3" xfId="12294"/>
    <cellStyle name="Normal 16 3 3 3 3" xfId="6156"/>
    <cellStyle name="Normal 16 3 3 3 3 2" xfId="14342"/>
    <cellStyle name="Normal 16 3 3 3 4" xfId="10249"/>
    <cellStyle name="Normal 16 3 3 4" xfId="2768"/>
    <cellStyle name="Normal 16 3 3 4 2" xfId="4100"/>
    <cellStyle name="Normal 16 3 3 4 2 2" xfId="8201"/>
    <cellStyle name="Normal 16 3 3 4 2 2 2" xfId="16385"/>
    <cellStyle name="Normal 16 3 3 4 2 3" xfId="12292"/>
    <cellStyle name="Normal 16 3 3 4 3" xfId="6154"/>
    <cellStyle name="Normal 16 3 3 4 3 2" xfId="14340"/>
    <cellStyle name="Normal 16 3 3 4 4" xfId="10247"/>
    <cellStyle name="Normal 16 3 3 5" xfId="3159"/>
    <cellStyle name="Normal 16 3 3 5 2" xfId="7260"/>
    <cellStyle name="Normal 16 3 3 5 2 2" xfId="15444"/>
    <cellStyle name="Normal 16 3 3 5 3" xfId="11351"/>
    <cellStyle name="Normal 16 3 3 6" xfId="5212"/>
    <cellStyle name="Normal 16 3 3 6 2" xfId="13399"/>
    <cellStyle name="Normal 16 3 3 7" xfId="9306"/>
    <cellStyle name="Normal 16 3 4" xfId="997"/>
    <cellStyle name="Normal 16 3 4 2" xfId="998"/>
    <cellStyle name="Normal 16 3 4 2 2" xfId="4104"/>
    <cellStyle name="Normal 16 3 4 2 2 2" xfId="8205"/>
    <cellStyle name="Normal 16 3 4 2 2 2 2" xfId="16389"/>
    <cellStyle name="Normal 16 3 4 2 2 3" xfId="12296"/>
    <cellStyle name="Normal 16 3 4 2 3" xfId="6158"/>
    <cellStyle name="Normal 16 3 4 2 3 2" xfId="14344"/>
    <cellStyle name="Normal 16 3 4 2 4" xfId="10251"/>
    <cellStyle name="Normal 16 3 4 3" xfId="999"/>
    <cellStyle name="Normal 16 3 4 3 2" xfId="4105"/>
    <cellStyle name="Normal 16 3 4 3 2 2" xfId="8206"/>
    <cellStyle name="Normal 16 3 4 3 2 2 2" xfId="16390"/>
    <cellStyle name="Normal 16 3 4 3 2 3" xfId="12297"/>
    <cellStyle name="Normal 16 3 4 3 3" xfId="6159"/>
    <cellStyle name="Normal 16 3 4 3 3 2" xfId="14345"/>
    <cellStyle name="Normal 16 3 4 3 4" xfId="10252"/>
    <cellStyle name="Normal 16 3 4 4" xfId="2769"/>
    <cellStyle name="Normal 16 3 4 4 2" xfId="4103"/>
    <cellStyle name="Normal 16 3 4 4 2 2" xfId="8204"/>
    <cellStyle name="Normal 16 3 4 4 2 2 2" xfId="16388"/>
    <cellStyle name="Normal 16 3 4 4 2 3" xfId="12295"/>
    <cellStyle name="Normal 16 3 4 4 3" xfId="6157"/>
    <cellStyle name="Normal 16 3 4 4 3 2" xfId="14343"/>
    <cellStyle name="Normal 16 3 4 4 4" xfId="10250"/>
    <cellStyle name="Normal 16 3 4 5" xfId="3160"/>
    <cellStyle name="Normal 16 3 4 5 2" xfId="7261"/>
    <cellStyle name="Normal 16 3 4 5 2 2" xfId="15445"/>
    <cellStyle name="Normal 16 3 4 5 3" xfId="11352"/>
    <cellStyle name="Normal 16 3 4 6" xfId="5213"/>
    <cellStyle name="Normal 16 3 4 6 2" xfId="13400"/>
    <cellStyle name="Normal 16 3 4 7" xfId="9307"/>
    <cellStyle name="Normal 16 3 5" xfId="1000"/>
    <cellStyle name="Normal 16 3 5 2" xfId="1001"/>
    <cellStyle name="Normal 16 3 5 2 2" xfId="4107"/>
    <cellStyle name="Normal 16 3 5 2 2 2" xfId="8208"/>
    <cellStyle name="Normal 16 3 5 2 2 2 2" xfId="16392"/>
    <cellStyle name="Normal 16 3 5 2 2 3" xfId="12299"/>
    <cellStyle name="Normal 16 3 5 2 3" xfId="6161"/>
    <cellStyle name="Normal 16 3 5 2 3 2" xfId="14347"/>
    <cellStyle name="Normal 16 3 5 2 4" xfId="10254"/>
    <cellStyle name="Normal 16 3 5 3" xfId="1002"/>
    <cellStyle name="Normal 16 3 5 3 2" xfId="4108"/>
    <cellStyle name="Normal 16 3 5 3 2 2" xfId="8209"/>
    <cellStyle name="Normal 16 3 5 3 2 2 2" xfId="16393"/>
    <cellStyle name="Normal 16 3 5 3 2 3" xfId="12300"/>
    <cellStyle name="Normal 16 3 5 3 3" xfId="6162"/>
    <cellStyle name="Normal 16 3 5 3 3 2" xfId="14348"/>
    <cellStyle name="Normal 16 3 5 3 4" xfId="10255"/>
    <cellStyle name="Normal 16 3 5 4" xfId="2770"/>
    <cellStyle name="Normal 16 3 5 4 2" xfId="4106"/>
    <cellStyle name="Normal 16 3 5 4 2 2" xfId="8207"/>
    <cellStyle name="Normal 16 3 5 4 2 2 2" xfId="16391"/>
    <cellStyle name="Normal 16 3 5 4 2 3" xfId="12298"/>
    <cellStyle name="Normal 16 3 5 4 3" xfId="6160"/>
    <cellStyle name="Normal 16 3 5 4 3 2" xfId="14346"/>
    <cellStyle name="Normal 16 3 5 4 4" xfId="10253"/>
    <cellStyle name="Normal 16 3 5 5" xfId="3161"/>
    <cellStyle name="Normal 16 3 5 5 2" xfId="7262"/>
    <cellStyle name="Normal 16 3 5 5 2 2" xfId="15446"/>
    <cellStyle name="Normal 16 3 5 5 3" xfId="11353"/>
    <cellStyle name="Normal 16 3 5 6" xfId="5214"/>
    <cellStyle name="Normal 16 3 5 6 2" xfId="13401"/>
    <cellStyle name="Normal 16 3 5 7" xfId="9308"/>
    <cellStyle name="Normal 16 3 6" xfId="1003"/>
    <cellStyle name="Normal 16 3 6 2" xfId="4109"/>
    <cellStyle name="Normal 16 3 6 2 2" xfId="8210"/>
    <cellStyle name="Normal 16 3 6 2 2 2" xfId="16394"/>
    <cellStyle name="Normal 16 3 6 2 3" xfId="12301"/>
    <cellStyle name="Normal 16 3 6 3" xfId="6163"/>
    <cellStyle name="Normal 16 3 6 3 2" xfId="14349"/>
    <cellStyle name="Normal 16 3 6 4" xfId="10256"/>
    <cellStyle name="Normal 16 3 7" xfId="1004"/>
    <cellStyle name="Normal 16 3 7 2" xfId="4110"/>
    <cellStyle name="Normal 16 3 7 2 2" xfId="8211"/>
    <cellStyle name="Normal 16 3 7 2 2 2" xfId="16395"/>
    <cellStyle name="Normal 16 3 7 2 3" xfId="12302"/>
    <cellStyle name="Normal 16 3 7 3" xfId="6164"/>
    <cellStyle name="Normal 16 3 7 3 2" xfId="14350"/>
    <cellStyle name="Normal 16 3 7 4" xfId="10257"/>
    <cellStyle name="Normal 16 3 8" xfId="1879"/>
    <cellStyle name="Normal 16 3 8 2" xfId="4781"/>
    <cellStyle name="Normal 16 3 8 2 2" xfId="8882"/>
    <cellStyle name="Normal 16 3 8 2 2 2" xfId="17066"/>
    <cellStyle name="Normal 16 3 8 2 3" xfId="12973"/>
    <cellStyle name="Normal 16 3 8 3" xfId="6835"/>
    <cellStyle name="Normal 16 3 8 3 2" xfId="15021"/>
    <cellStyle name="Normal 16 3 8 4" xfId="10928"/>
    <cellStyle name="Normal 16 3 9" xfId="1880"/>
    <cellStyle name="Normal 16 3 9 2" xfId="4782"/>
    <cellStyle name="Normal 16 3 9 2 2" xfId="8883"/>
    <cellStyle name="Normal 16 3 9 2 2 2" xfId="17067"/>
    <cellStyle name="Normal 16 3 9 2 3" xfId="12974"/>
    <cellStyle name="Normal 16 3 9 3" xfId="6836"/>
    <cellStyle name="Normal 16 3 9 3 2" xfId="15022"/>
    <cellStyle name="Normal 16 3 9 4" xfId="10929"/>
    <cellStyle name="Normal 16 4" xfId="1005"/>
    <cellStyle name="Normal 16 4 10" xfId="1881"/>
    <cellStyle name="Normal 16 4 10 2" xfId="4783"/>
    <cellStyle name="Normal 16 4 10 2 2" xfId="8884"/>
    <cellStyle name="Normal 16 4 10 2 2 2" xfId="17068"/>
    <cellStyle name="Normal 16 4 10 2 3" xfId="12975"/>
    <cellStyle name="Normal 16 4 10 3" xfId="6837"/>
    <cellStyle name="Normal 16 4 10 3 2" xfId="15023"/>
    <cellStyle name="Normal 16 4 10 4" xfId="10930"/>
    <cellStyle name="Normal 16 4 11" xfId="1882"/>
    <cellStyle name="Normal 16 4 11 2" xfId="4784"/>
    <cellStyle name="Normal 16 4 11 2 2" xfId="8885"/>
    <cellStyle name="Normal 16 4 11 2 2 2" xfId="17069"/>
    <cellStyle name="Normal 16 4 11 2 3" xfId="12976"/>
    <cellStyle name="Normal 16 4 11 3" xfId="6838"/>
    <cellStyle name="Normal 16 4 11 3 2" xfId="15024"/>
    <cellStyle name="Normal 16 4 11 4" xfId="10931"/>
    <cellStyle name="Normal 16 4 12" xfId="1883"/>
    <cellStyle name="Normal 16 4 12 2" xfId="4785"/>
    <cellStyle name="Normal 16 4 12 2 2" xfId="8886"/>
    <cellStyle name="Normal 16 4 12 2 2 2" xfId="17070"/>
    <cellStyle name="Normal 16 4 12 2 3" xfId="12977"/>
    <cellStyle name="Normal 16 4 12 3" xfId="6839"/>
    <cellStyle name="Normal 16 4 12 3 2" xfId="15025"/>
    <cellStyle name="Normal 16 4 12 4" xfId="10932"/>
    <cellStyle name="Normal 16 4 13" xfId="1884"/>
    <cellStyle name="Normal 16 4 13 2" xfId="4786"/>
    <cellStyle name="Normal 16 4 13 2 2" xfId="8887"/>
    <cellStyle name="Normal 16 4 13 2 2 2" xfId="17071"/>
    <cellStyle name="Normal 16 4 13 2 3" xfId="12978"/>
    <cellStyle name="Normal 16 4 13 3" xfId="6840"/>
    <cellStyle name="Normal 16 4 13 3 2" xfId="15026"/>
    <cellStyle name="Normal 16 4 13 4" xfId="10933"/>
    <cellStyle name="Normal 16 4 14" xfId="1885"/>
    <cellStyle name="Normal 16 4 14 2" xfId="4787"/>
    <cellStyle name="Normal 16 4 14 2 2" xfId="8888"/>
    <cellStyle name="Normal 16 4 14 2 2 2" xfId="17072"/>
    <cellStyle name="Normal 16 4 14 2 3" xfId="12979"/>
    <cellStyle name="Normal 16 4 14 3" xfId="6841"/>
    <cellStyle name="Normal 16 4 14 3 2" xfId="15027"/>
    <cellStyle name="Normal 16 4 14 4" xfId="10934"/>
    <cellStyle name="Normal 16 4 15" xfId="1886"/>
    <cellStyle name="Normal 16 4 15 2" xfId="4788"/>
    <cellStyle name="Normal 16 4 15 2 2" xfId="8889"/>
    <cellStyle name="Normal 16 4 15 2 2 2" xfId="17073"/>
    <cellStyle name="Normal 16 4 15 2 3" xfId="12980"/>
    <cellStyle name="Normal 16 4 15 3" xfId="6842"/>
    <cellStyle name="Normal 16 4 15 3 2" xfId="15028"/>
    <cellStyle name="Normal 16 4 15 4" xfId="10935"/>
    <cellStyle name="Normal 16 4 16" xfId="1887"/>
    <cellStyle name="Normal 16 4 16 2" xfId="4789"/>
    <cellStyle name="Normal 16 4 16 2 2" xfId="8890"/>
    <cellStyle name="Normal 16 4 16 2 2 2" xfId="17074"/>
    <cellStyle name="Normal 16 4 16 2 3" xfId="12981"/>
    <cellStyle name="Normal 16 4 16 3" xfId="6843"/>
    <cellStyle name="Normal 16 4 16 3 2" xfId="15029"/>
    <cellStyle name="Normal 16 4 16 4" xfId="10936"/>
    <cellStyle name="Normal 16 4 17" xfId="2771"/>
    <cellStyle name="Normal 16 4 17 2" xfId="4111"/>
    <cellStyle name="Normal 16 4 17 2 2" xfId="8212"/>
    <cellStyle name="Normal 16 4 17 2 2 2" xfId="16396"/>
    <cellStyle name="Normal 16 4 17 2 3" xfId="12303"/>
    <cellStyle name="Normal 16 4 17 3" xfId="6165"/>
    <cellStyle name="Normal 16 4 17 3 2" xfId="14351"/>
    <cellStyle name="Normal 16 4 17 4" xfId="10258"/>
    <cellStyle name="Normal 16 4 18" xfId="3162"/>
    <cellStyle name="Normal 16 4 18 2" xfId="7263"/>
    <cellStyle name="Normal 16 4 18 2 2" xfId="15447"/>
    <cellStyle name="Normal 16 4 18 3" xfId="11354"/>
    <cellStyle name="Normal 16 4 19" xfId="5215"/>
    <cellStyle name="Normal 16 4 19 2" xfId="13402"/>
    <cellStyle name="Normal 16 4 2" xfId="1006"/>
    <cellStyle name="Normal 16 4 2 2" xfId="1007"/>
    <cellStyle name="Normal 16 4 2 2 2" xfId="1008"/>
    <cellStyle name="Normal 16 4 2 2 2 2" xfId="4114"/>
    <cellStyle name="Normal 16 4 2 2 2 2 2" xfId="8215"/>
    <cellStyle name="Normal 16 4 2 2 2 2 2 2" xfId="16399"/>
    <cellStyle name="Normal 16 4 2 2 2 2 3" xfId="12306"/>
    <cellStyle name="Normal 16 4 2 2 2 3" xfId="6168"/>
    <cellStyle name="Normal 16 4 2 2 2 3 2" xfId="14354"/>
    <cellStyle name="Normal 16 4 2 2 2 4" xfId="10261"/>
    <cellStyle name="Normal 16 4 2 2 3" xfId="1009"/>
    <cellStyle name="Normal 16 4 2 2 3 2" xfId="4115"/>
    <cellStyle name="Normal 16 4 2 2 3 2 2" xfId="8216"/>
    <cellStyle name="Normal 16 4 2 2 3 2 2 2" xfId="16400"/>
    <cellStyle name="Normal 16 4 2 2 3 2 3" xfId="12307"/>
    <cellStyle name="Normal 16 4 2 2 3 3" xfId="6169"/>
    <cellStyle name="Normal 16 4 2 2 3 3 2" xfId="14355"/>
    <cellStyle name="Normal 16 4 2 2 3 4" xfId="10262"/>
    <cellStyle name="Normal 16 4 2 2 4" xfId="2773"/>
    <cellStyle name="Normal 16 4 2 2 4 2" xfId="4113"/>
    <cellStyle name="Normal 16 4 2 2 4 2 2" xfId="8214"/>
    <cellStyle name="Normal 16 4 2 2 4 2 2 2" xfId="16398"/>
    <cellStyle name="Normal 16 4 2 2 4 2 3" xfId="12305"/>
    <cellStyle name="Normal 16 4 2 2 4 3" xfId="6167"/>
    <cellStyle name="Normal 16 4 2 2 4 3 2" xfId="14353"/>
    <cellStyle name="Normal 16 4 2 2 4 4" xfId="10260"/>
    <cellStyle name="Normal 16 4 2 2 5" xfId="3164"/>
    <cellStyle name="Normal 16 4 2 2 5 2" xfId="7265"/>
    <cellStyle name="Normal 16 4 2 2 5 2 2" xfId="15449"/>
    <cellStyle name="Normal 16 4 2 2 5 3" xfId="11356"/>
    <cellStyle name="Normal 16 4 2 2 6" xfId="5217"/>
    <cellStyle name="Normal 16 4 2 2 6 2" xfId="13404"/>
    <cellStyle name="Normal 16 4 2 2 7" xfId="9311"/>
    <cellStyle name="Normal 16 4 2 3" xfId="1010"/>
    <cellStyle name="Normal 16 4 2 3 2" xfId="4116"/>
    <cellStyle name="Normal 16 4 2 3 2 2" xfId="8217"/>
    <cellStyle name="Normal 16 4 2 3 2 2 2" xfId="16401"/>
    <cellStyle name="Normal 16 4 2 3 2 3" xfId="12308"/>
    <cellStyle name="Normal 16 4 2 3 3" xfId="6170"/>
    <cellStyle name="Normal 16 4 2 3 3 2" xfId="14356"/>
    <cellStyle name="Normal 16 4 2 3 4" xfId="10263"/>
    <cellStyle name="Normal 16 4 2 4" xfId="1011"/>
    <cellStyle name="Normal 16 4 2 4 2" xfId="4117"/>
    <cellStyle name="Normal 16 4 2 4 2 2" xfId="8218"/>
    <cellStyle name="Normal 16 4 2 4 2 2 2" xfId="16402"/>
    <cellStyle name="Normal 16 4 2 4 2 3" xfId="12309"/>
    <cellStyle name="Normal 16 4 2 4 3" xfId="6171"/>
    <cellStyle name="Normal 16 4 2 4 3 2" xfId="14357"/>
    <cellStyle name="Normal 16 4 2 4 4" xfId="10264"/>
    <cellStyle name="Normal 16 4 2 5" xfId="2772"/>
    <cellStyle name="Normal 16 4 2 5 2" xfId="4112"/>
    <cellStyle name="Normal 16 4 2 5 2 2" xfId="8213"/>
    <cellStyle name="Normal 16 4 2 5 2 2 2" xfId="16397"/>
    <cellStyle name="Normal 16 4 2 5 2 3" xfId="12304"/>
    <cellStyle name="Normal 16 4 2 5 3" xfId="6166"/>
    <cellStyle name="Normal 16 4 2 5 3 2" xfId="14352"/>
    <cellStyle name="Normal 16 4 2 5 4" xfId="10259"/>
    <cellStyle name="Normal 16 4 2 6" xfId="3163"/>
    <cellStyle name="Normal 16 4 2 6 2" xfId="7264"/>
    <cellStyle name="Normal 16 4 2 6 2 2" xfId="15448"/>
    <cellStyle name="Normal 16 4 2 6 3" xfId="11355"/>
    <cellStyle name="Normal 16 4 2 7" xfId="5216"/>
    <cellStyle name="Normal 16 4 2 7 2" xfId="13403"/>
    <cellStyle name="Normal 16 4 2 8" xfId="9310"/>
    <cellStyle name="Normal 16 4 20" xfId="9309"/>
    <cellStyle name="Normal 16 4 3" xfId="1012"/>
    <cellStyle name="Normal 16 4 3 2" xfId="1013"/>
    <cellStyle name="Normal 16 4 3 2 2" xfId="4119"/>
    <cellStyle name="Normal 16 4 3 2 2 2" xfId="8220"/>
    <cellStyle name="Normal 16 4 3 2 2 2 2" xfId="16404"/>
    <cellStyle name="Normal 16 4 3 2 2 3" xfId="12311"/>
    <cellStyle name="Normal 16 4 3 2 3" xfId="6173"/>
    <cellStyle name="Normal 16 4 3 2 3 2" xfId="14359"/>
    <cellStyle name="Normal 16 4 3 2 4" xfId="10266"/>
    <cellStyle name="Normal 16 4 3 3" xfId="1014"/>
    <cellStyle name="Normal 16 4 3 3 2" xfId="4120"/>
    <cellStyle name="Normal 16 4 3 3 2 2" xfId="8221"/>
    <cellStyle name="Normal 16 4 3 3 2 2 2" xfId="16405"/>
    <cellStyle name="Normal 16 4 3 3 2 3" xfId="12312"/>
    <cellStyle name="Normal 16 4 3 3 3" xfId="6174"/>
    <cellStyle name="Normal 16 4 3 3 3 2" xfId="14360"/>
    <cellStyle name="Normal 16 4 3 3 4" xfId="10267"/>
    <cellStyle name="Normal 16 4 3 4" xfId="2774"/>
    <cellStyle name="Normal 16 4 3 4 2" xfId="4118"/>
    <cellStyle name="Normal 16 4 3 4 2 2" xfId="8219"/>
    <cellStyle name="Normal 16 4 3 4 2 2 2" xfId="16403"/>
    <cellStyle name="Normal 16 4 3 4 2 3" xfId="12310"/>
    <cellStyle name="Normal 16 4 3 4 3" xfId="6172"/>
    <cellStyle name="Normal 16 4 3 4 3 2" xfId="14358"/>
    <cellStyle name="Normal 16 4 3 4 4" xfId="10265"/>
    <cellStyle name="Normal 16 4 3 5" xfId="3165"/>
    <cellStyle name="Normal 16 4 3 5 2" xfId="7266"/>
    <cellStyle name="Normal 16 4 3 5 2 2" xfId="15450"/>
    <cellStyle name="Normal 16 4 3 5 3" xfId="11357"/>
    <cellStyle name="Normal 16 4 3 6" xfId="5218"/>
    <cellStyle name="Normal 16 4 3 6 2" xfId="13405"/>
    <cellStyle name="Normal 16 4 3 7" xfId="9312"/>
    <cellStyle name="Normal 16 4 4" xfId="1015"/>
    <cellStyle name="Normal 16 4 4 2" xfId="1016"/>
    <cellStyle name="Normal 16 4 4 2 2" xfId="4122"/>
    <cellStyle name="Normal 16 4 4 2 2 2" xfId="8223"/>
    <cellStyle name="Normal 16 4 4 2 2 2 2" xfId="16407"/>
    <cellStyle name="Normal 16 4 4 2 2 3" xfId="12314"/>
    <cellStyle name="Normal 16 4 4 2 3" xfId="6176"/>
    <cellStyle name="Normal 16 4 4 2 3 2" xfId="14362"/>
    <cellStyle name="Normal 16 4 4 2 4" xfId="10269"/>
    <cellStyle name="Normal 16 4 4 3" xfId="1017"/>
    <cellStyle name="Normal 16 4 4 3 2" xfId="4123"/>
    <cellStyle name="Normal 16 4 4 3 2 2" xfId="8224"/>
    <cellStyle name="Normal 16 4 4 3 2 2 2" xfId="16408"/>
    <cellStyle name="Normal 16 4 4 3 2 3" xfId="12315"/>
    <cellStyle name="Normal 16 4 4 3 3" xfId="6177"/>
    <cellStyle name="Normal 16 4 4 3 3 2" xfId="14363"/>
    <cellStyle name="Normal 16 4 4 3 4" xfId="10270"/>
    <cellStyle name="Normal 16 4 4 4" xfId="2775"/>
    <cellStyle name="Normal 16 4 4 4 2" xfId="4121"/>
    <cellStyle name="Normal 16 4 4 4 2 2" xfId="8222"/>
    <cellStyle name="Normal 16 4 4 4 2 2 2" xfId="16406"/>
    <cellStyle name="Normal 16 4 4 4 2 3" xfId="12313"/>
    <cellStyle name="Normal 16 4 4 4 3" xfId="6175"/>
    <cellStyle name="Normal 16 4 4 4 3 2" xfId="14361"/>
    <cellStyle name="Normal 16 4 4 4 4" xfId="10268"/>
    <cellStyle name="Normal 16 4 4 5" xfId="3166"/>
    <cellStyle name="Normal 16 4 4 5 2" xfId="7267"/>
    <cellStyle name="Normal 16 4 4 5 2 2" xfId="15451"/>
    <cellStyle name="Normal 16 4 4 5 3" xfId="11358"/>
    <cellStyle name="Normal 16 4 4 6" xfId="5219"/>
    <cellStyle name="Normal 16 4 4 6 2" xfId="13406"/>
    <cellStyle name="Normal 16 4 4 7" xfId="9313"/>
    <cellStyle name="Normal 16 4 5" xfId="1018"/>
    <cellStyle name="Normal 16 4 5 2" xfId="1019"/>
    <cellStyle name="Normal 16 4 5 2 2" xfId="4125"/>
    <cellStyle name="Normal 16 4 5 2 2 2" xfId="8226"/>
    <cellStyle name="Normal 16 4 5 2 2 2 2" xfId="16410"/>
    <cellStyle name="Normal 16 4 5 2 2 3" xfId="12317"/>
    <cellStyle name="Normal 16 4 5 2 3" xfId="6179"/>
    <cellStyle name="Normal 16 4 5 2 3 2" xfId="14365"/>
    <cellStyle name="Normal 16 4 5 2 4" xfId="10272"/>
    <cellStyle name="Normal 16 4 5 3" xfId="1020"/>
    <cellStyle name="Normal 16 4 5 3 2" xfId="4126"/>
    <cellStyle name="Normal 16 4 5 3 2 2" xfId="8227"/>
    <cellStyle name="Normal 16 4 5 3 2 2 2" xfId="16411"/>
    <cellStyle name="Normal 16 4 5 3 2 3" xfId="12318"/>
    <cellStyle name="Normal 16 4 5 3 3" xfId="6180"/>
    <cellStyle name="Normal 16 4 5 3 3 2" xfId="14366"/>
    <cellStyle name="Normal 16 4 5 3 4" xfId="10273"/>
    <cellStyle name="Normal 16 4 5 4" xfId="2776"/>
    <cellStyle name="Normal 16 4 5 4 2" xfId="4124"/>
    <cellStyle name="Normal 16 4 5 4 2 2" xfId="8225"/>
    <cellStyle name="Normal 16 4 5 4 2 2 2" xfId="16409"/>
    <cellStyle name="Normal 16 4 5 4 2 3" xfId="12316"/>
    <cellStyle name="Normal 16 4 5 4 3" xfId="6178"/>
    <cellStyle name="Normal 16 4 5 4 3 2" xfId="14364"/>
    <cellStyle name="Normal 16 4 5 4 4" xfId="10271"/>
    <cellStyle name="Normal 16 4 5 5" xfId="3167"/>
    <cellStyle name="Normal 16 4 5 5 2" xfId="7268"/>
    <cellStyle name="Normal 16 4 5 5 2 2" xfId="15452"/>
    <cellStyle name="Normal 16 4 5 5 3" xfId="11359"/>
    <cellStyle name="Normal 16 4 5 6" xfId="5220"/>
    <cellStyle name="Normal 16 4 5 6 2" xfId="13407"/>
    <cellStyle name="Normal 16 4 5 7" xfId="9314"/>
    <cellStyle name="Normal 16 4 6" xfId="1021"/>
    <cellStyle name="Normal 16 4 6 2" xfId="4127"/>
    <cellStyle name="Normal 16 4 6 2 2" xfId="8228"/>
    <cellStyle name="Normal 16 4 6 2 2 2" xfId="16412"/>
    <cellStyle name="Normal 16 4 6 2 3" xfId="12319"/>
    <cellStyle name="Normal 16 4 6 3" xfId="6181"/>
    <cellStyle name="Normal 16 4 6 3 2" xfId="14367"/>
    <cellStyle name="Normal 16 4 6 4" xfId="10274"/>
    <cellStyle name="Normal 16 4 7" xfId="1022"/>
    <cellStyle name="Normal 16 4 7 2" xfId="4128"/>
    <cellStyle name="Normal 16 4 7 2 2" xfId="8229"/>
    <cellStyle name="Normal 16 4 7 2 2 2" xfId="16413"/>
    <cellStyle name="Normal 16 4 7 2 3" xfId="12320"/>
    <cellStyle name="Normal 16 4 7 3" xfId="6182"/>
    <cellStyle name="Normal 16 4 7 3 2" xfId="14368"/>
    <cellStyle name="Normal 16 4 7 4" xfId="10275"/>
    <cellStyle name="Normal 16 4 8" xfId="1888"/>
    <cellStyle name="Normal 16 4 8 2" xfId="4790"/>
    <cellStyle name="Normal 16 4 8 2 2" xfId="8891"/>
    <cellStyle name="Normal 16 4 8 2 2 2" xfId="17075"/>
    <cellStyle name="Normal 16 4 8 2 3" xfId="12982"/>
    <cellStyle name="Normal 16 4 8 3" xfId="6844"/>
    <cellStyle name="Normal 16 4 8 3 2" xfId="15030"/>
    <cellStyle name="Normal 16 4 8 4" xfId="10937"/>
    <cellStyle name="Normal 16 4 9" xfId="1889"/>
    <cellStyle name="Normal 16 4 9 2" xfId="4791"/>
    <cellStyle name="Normal 16 4 9 2 2" xfId="8892"/>
    <cellStyle name="Normal 16 4 9 2 2 2" xfId="17076"/>
    <cellStyle name="Normal 16 4 9 2 3" xfId="12983"/>
    <cellStyle name="Normal 16 4 9 3" xfId="6845"/>
    <cellStyle name="Normal 16 4 9 3 2" xfId="15031"/>
    <cellStyle name="Normal 16 4 9 4" xfId="10938"/>
    <cellStyle name="Normal 16 5" xfId="1023"/>
    <cellStyle name="Normal 16 5 2" xfId="1024"/>
    <cellStyle name="Normal 16 5 2 2" xfId="1025"/>
    <cellStyle name="Normal 16 5 2 2 2" xfId="4131"/>
    <cellStyle name="Normal 16 5 2 2 2 2" xfId="8232"/>
    <cellStyle name="Normal 16 5 2 2 2 2 2" xfId="16416"/>
    <cellStyle name="Normal 16 5 2 2 2 3" xfId="12323"/>
    <cellStyle name="Normal 16 5 2 2 3" xfId="6185"/>
    <cellStyle name="Normal 16 5 2 2 3 2" xfId="14371"/>
    <cellStyle name="Normal 16 5 2 2 4" xfId="10278"/>
    <cellStyle name="Normal 16 5 2 3" xfId="1026"/>
    <cellStyle name="Normal 16 5 2 3 2" xfId="4132"/>
    <cellStyle name="Normal 16 5 2 3 2 2" xfId="8233"/>
    <cellStyle name="Normal 16 5 2 3 2 2 2" xfId="16417"/>
    <cellStyle name="Normal 16 5 2 3 2 3" xfId="12324"/>
    <cellStyle name="Normal 16 5 2 3 3" xfId="6186"/>
    <cellStyle name="Normal 16 5 2 3 3 2" xfId="14372"/>
    <cellStyle name="Normal 16 5 2 3 4" xfId="10279"/>
    <cellStyle name="Normal 16 5 2 4" xfId="2778"/>
    <cellStyle name="Normal 16 5 2 4 2" xfId="4130"/>
    <cellStyle name="Normal 16 5 2 4 2 2" xfId="8231"/>
    <cellStyle name="Normal 16 5 2 4 2 2 2" xfId="16415"/>
    <cellStyle name="Normal 16 5 2 4 2 3" xfId="12322"/>
    <cellStyle name="Normal 16 5 2 4 3" xfId="6184"/>
    <cellStyle name="Normal 16 5 2 4 3 2" xfId="14370"/>
    <cellStyle name="Normal 16 5 2 4 4" xfId="10277"/>
    <cellStyle name="Normal 16 5 2 5" xfId="3169"/>
    <cellStyle name="Normal 16 5 2 5 2" xfId="7270"/>
    <cellStyle name="Normal 16 5 2 5 2 2" xfId="15454"/>
    <cellStyle name="Normal 16 5 2 5 3" xfId="11361"/>
    <cellStyle name="Normal 16 5 2 6" xfId="5222"/>
    <cellStyle name="Normal 16 5 2 6 2" xfId="13409"/>
    <cellStyle name="Normal 16 5 2 7" xfId="9316"/>
    <cellStyle name="Normal 16 5 3" xfId="1027"/>
    <cellStyle name="Normal 16 5 3 2" xfId="4133"/>
    <cellStyle name="Normal 16 5 3 2 2" xfId="8234"/>
    <cellStyle name="Normal 16 5 3 2 2 2" xfId="16418"/>
    <cellStyle name="Normal 16 5 3 2 3" xfId="12325"/>
    <cellStyle name="Normal 16 5 3 3" xfId="6187"/>
    <cellStyle name="Normal 16 5 3 3 2" xfId="14373"/>
    <cellStyle name="Normal 16 5 3 4" xfId="10280"/>
    <cellStyle name="Normal 16 5 4" xfId="1028"/>
    <cellStyle name="Normal 16 5 4 2" xfId="4134"/>
    <cellStyle name="Normal 16 5 4 2 2" xfId="8235"/>
    <cellStyle name="Normal 16 5 4 2 2 2" xfId="16419"/>
    <cellStyle name="Normal 16 5 4 2 3" xfId="12326"/>
    <cellStyle name="Normal 16 5 4 3" xfId="6188"/>
    <cellStyle name="Normal 16 5 4 3 2" xfId="14374"/>
    <cellStyle name="Normal 16 5 4 4" xfId="10281"/>
    <cellStyle name="Normal 16 5 5" xfId="2777"/>
    <cellStyle name="Normal 16 5 5 2" xfId="4129"/>
    <cellStyle name="Normal 16 5 5 2 2" xfId="8230"/>
    <cellStyle name="Normal 16 5 5 2 2 2" xfId="16414"/>
    <cellStyle name="Normal 16 5 5 2 3" xfId="12321"/>
    <cellStyle name="Normal 16 5 5 3" xfId="6183"/>
    <cellStyle name="Normal 16 5 5 3 2" xfId="14369"/>
    <cellStyle name="Normal 16 5 5 4" xfId="10276"/>
    <cellStyle name="Normal 16 5 6" xfId="3168"/>
    <cellStyle name="Normal 16 5 6 2" xfId="7269"/>
    <cellStyle name="Normal 16 5 6 2 2" xfId="15453"/>
    <cellStyle name="Normal 16 5 6 3" xfId="11360"/>
    <cellStyle name="Normal 16 5 7" xfId="5221"/>
    <cellStyle name="Normal 16 5 7 2" xfId="13408"/>
    <cellStyle name="Normal 16 5 8" xfId="9315"/>
    <cellStyle name="Normal 16 6" xfId="1029"/>
    <cellStyle name="Normal 16 6 2" xfId="1030"/>
    <cellStyle name="Normal 16 6 2 2" xfId="4136"/>
    <cellStyle name="Normal 16 6 2 2 2" xfId="8237"/>
    <cellStyle name="Normal 16 6 2 2 2 2" xfId="16421"/>
    <cellStyle name="Normal 16 6 2 2 3" xfId="12328"/>
    <cellStyle name="Normal 16 6 2 3" xfId="6190"/>
    <cellStyle name="Normal 16 6 2 3 2" xfId="14376"/>
    <cellStyle name="Normal 16 6 2 4" xfId="10283"/>
    <cellStyle name="Normal 16 6 3" xfId="1031"/>
    <cellStyle name="Normal 16 6 3 2" xfId="4137"/>
    <cellStyle name="Normal 16 6 3 2 2" xfId="8238"/>
    <cellStyle name="Normal 16 6 3 2 2 2" xfId="16422"/>
    <cellStyle name="Normal 16 6 3 2 3" xfId="12329"/>
    <cellStyle name="Normal 16 6 3 3" xfId="6191"/>
    <cellStyle name="Normal 16 6 3 3 2" xfId="14377"/>
    <cellStyle name="Normal 16 6 3 4" xfId="10284"/>
    <cellStyle name="Normal 16 6 4" xfId="2779"/>
    <cellStyle name="Normal 16 6 4 2" xfId="4135"/>
    <cellStyle name="Normal 16 6 4 2 2" xfId="8236"/>
    <cellStyle name="Normal 16 6 4 2 2 2" xfId="16420"/>
    <cellStyle name="Normal 16 6 4 2 3" xfId="12327"/>
    <cellStyle name="Normal 16 6 4 3" xfId="6189"/>
    <cellStyle name="Normal 16 6 4 3 2" xfId="14375"/>
    <cellStyle name="Normal 16 6 4 4" xfId="10282"/>
    <cellStyle name="Normal 16 6 5" xfId="3170"/>
    <cellStyle name="Normal 16 6 5 2" xfId="7271"/>
    <cellStyle name="Normal 16 6 5 2 2" xfId="15455"/>
    <cellStyle name="Normal 16 6 5 3" xfId="11362"/>
    <cellStyle name="Normal 16 6 6" xfId="5223"/>
    <cellStyle name="Normal 16 6 6 2" xfId="13410"/>
    <cellStyle name="Normal 16 6 7" xfId="9317"/>
    <cellStyle name="Normal 16 7" xfId="1032"/>
    <cellStyle name="Normal 16 7 2" xfId="1033"/>
    <cellStyle name="Normal 16 7 2 2" xfId="4139"/>
    <cellStyle name="Normal 16 7 2 2 2" xfId="8240"/>
    <cellStyle name="Normal 16 7 2 2 2 2" xfId="16424"/>
    <cellStyle name="Normal 16 7 2 2 3" xfId="12331"/>
    <cellStyle name="Normal 16 7 2 3" xfId="6193"/>
    <cellStyle name="Normal 16 7 2 3 2" xfId="14379"/>
    <cellStyle name="Normal 16 7 2 4" xfId="10286"/>
    <cellStyle name="Normal 16 7 3" xfId="1034"/>
    <cellStyle name="Normal 16 7 3 2" xfId="4140"/>
    <cellStyle name="Normal 16 7 3 2 2" xfId="8241"/>
    <cellStyle name="Normal 16 7 3 2 2 2" xfId="16425"/>
    <cellStyle name="Normal 16 7 3 2 3" xfId="12332"/>
    <cellStyle name="Normal 16 7 3 3" xfId="6194"/>
    <cellStyle name="Normal 16 7 3 3 2" xfId="14380"/>
    <cellStyle name="Normal 16 7 3 4" xfId="10287"/>
    <cellStyle name="Normal 16 7 4" xfId="2780"/>
    <cellStyle name="Normal 16 7 4 2" xfId="4138"/>
    <cellStyle name="Normal 16 7 4 2 2" xfId="8239"/>
    <cellStyle name="Normal 16 7 4 2 2 2" xfId="16423"/>
    <cellStyle name="Normal 16 7 4 2 3" xfId="12330"/>
    <cellStyle name="Normal 16 7 4 3" xfId="6192"/>
    <cellStyle name="Normal 16 7 4 3 2" xfId="14378"/>
    <cellStyle name="Normal 16 7 4 4" xfId="10285"/>
    <cellStyle name="Normal 16 7 5" xfId="3171"/>
    <cellStyle name="Normal 16 7 5 2" xfId="7272"/>
    <cellStyle name="Normal 16 7 5 2 2" xfId="15456"/>
    <cellStyle name="Normal 16 7 5 3" xfId="11363"/>
    <cellStyle name="Normal 16 7 6" xfId="5224"/>
    <cellStyle name="Normal 16 7 6 2" xfId="13411"/>
    <cellStyle name="Normal 16 7 7" xfId="9318"/>
    <cellStyle name="Normal 16 8" xfId="1035"/>
    <cellStyle name="Normal 16 8 2" xfId="1036"/>
    <cellStyle name="Normal 16 8 2 2" xfId="4142"/>
    <cellStyle name="Normal 16 8 2 2 2" xfId="8243"/>
    <cellStyle name="Normal 16 8 2 2 2 2" xfId="16427"/>
    <cellStyle name="Normal 16 8 2 2 3" xfId="12334"/>
    <cellStyle name="Normal 16 8 2 3" xfId="6196"/>
    <cellStyle name="Normal 16 8 2 3 2" xfId="14382"/>
    <cellStyle name="Normal 16 8 2 4" xfId="10289"/>
    <cellStyle name="Normal 16 8 3" xfId="1037"/>
    <cellStyle name="Normal 16 8 3 2" xfId="4143"/>
    <cellStyle name="Normal 16 8 3 2 2" xfId="8244"/>
    <cellStyle name="Normal 16 8 3 2 2 2" xfId="16428"/>
    <cellStyle name="Normal 16 8 3 2 3" xfId="12335"/>
    <cellStyle name="Normal 16 8 3 3" xfId="6197"/>
    <cellStyle name="Normal 16 8 3 3 2" xfId="14383"/>
    <cellStyle name="Normal 16 8 3 4" xfId="10290"/>
    <cellStyle name="Normal 16 8 4" xfId="2781"/>
    <cellStyle name="Normal 16 8 4 2" xfId="4141"/>
    <cellStyle name="Normal 16 8 4 2 2" xfId="8242"/>
    <cellStyle name="Normal 16 8 4 2 2 2" xfId="16426"/>
    <cellStyle name="Normal 16 8 4 2 3" xfId="12333"/>
    <cellStyle name="Normal 16 8 4 3" xfId="6195"/>
    <cellStyle name="Normal 16 8 4 3 2" xfId="14381"/>
    <cellStyle name="Normal 16 8 4 4" xfId="10288"/>
    <cellStyle name="Normal 16 8 5" xfId="3172"/>
    <cellStyle name="Normal 16 8 5 2" xfId="7273"/>
    <cellStyle name="Normal 16 8 5 2 2" xfId="15457"/>
    <cellStyle name="Normal 16 8 5 3" xfId="11364"/>
    <cellStyle name="Normal 16 8 6" xfId="5225"/>
    <cellStyle name="Normal 16 8 6 2" xfId="13412"/>
    <cellStyle name="Normal 16 8 7" xfId="9319"/>
    <cellStyle name="Normal 16 9" xfId="1038"/>
    <cellStyle name="Normal 16 9 2" xfId="4144"/>
    <cellStyle name="Normal 16 9 2 2" xfId="8245"/>
    <cellStyle name="Normal 16 9 2 2 2" xfId="16429"/>
    <cellStyle name="Normal 16 9 2 3" xfId="12336"/>
    <cellStyle name="Normal 16 9 3" xfId="6198"/>
    <cellStyle name="Normal 16 9 3 2" xfId="14384"/>
    <cellStyle name="Normal 16 9 4" xfId="10291"/>
    <cellStyle name="Normal 17" xfId="1039"/>
    <cellStyle name="Normal 17 10" xfId="1040"/>
    <cellStyle name="Normal 17 10 2" xfId="4146"/>
    <cellStyle name="Normal 17 10 2 2" xfId="8247"/>
    <cellStyle name="Normal 17 10 2 2 2" xfId="16431"/>
    <cellStyle name="Normal 17 10 2 3" xfId="12338"/>
    <cellStyle name="Normal 17 10 3" xfId="6200"/>
    <cellStyle name="Normal 17 10 3 2" xfId="14386"/>
    <cellStyle name="Normal 17 10 4" xfId="10293"/>
    <cellStyle name="Normal 17 11" xfId="1890"/>
    <cellStyle name="Normal 17 11 2" xfId="4792"/>
    <cellStyle name="Normal 17 11 2 2" xfId="8893"/>
    <cellStyle name="Normal 17 11 2 2 2" xfId="17077"/>
    <cellStyle name="Normal 17 11 2 3" xfId="12984"/>
    <cellStyle name="Normal 17 11 3" xfId="6846"/>
    <cellStyle name="Normal 17 11 3 2" xfId="15032"/>
    <cellStyle name="Normal 17 11 4" xfId="10939"/>
    <cellStyle name="Normal 17 12" xfId="1891"/>
    <cellStyle name="Normal 17 12 2" xfId="4793"/>
    <cellStyle name="Normal 17 12 2 2" xfId="8894"/>
    <cellStyle name="Normal 17 12 2 2 2" xfId="17078"/>
    <cellStyle name="Normal 17 12 2 3" xfId="12985"/>
    <cellStyle name="Normal 17 12 3" xfId="6847"/>
    <cellStyle name="Normal 17 12 3 2" xfId="15033"/>
    <cellStyle name="Normal 17 12 4" xfId="10940"/>
    <cellStyle name="Normal 17 13" xfId="1892"/>
    <cellStyle name="Normal 17 13 2" xfId="4794"/>
    <cellStyle name="Normal 17 13 2 2" xfId="8895"/>
    <cellStyle name="Normal 17 13 2 2 2" xfId="17079"/>
    <cellStyle name="Normal 17 13 2 3" xfId="12986"/>
    <cellStyle name="Normal 17 13 3" xfId="6848"/>
    <cellStyle name="Normal 17 13 3 2" xfId="15034"/>
    <cellStyle name="Normal 17 13 4" xfId="10941"/>
    <cellStyle name="Normal 17 14" xfId="1893"/>
    <cellStyle name="Normal 17 14 2" xfId="4795"/>
    <cellStyle name="Normal 17 14 2 2" xfId="8896"/>
    <cellStyle name="Normal 17 14 2 2 2" xfId="17080"/>
    <cellStyle name="Normal 17 14 2 3" xfId="12987"/>
    <cellStyle name="Normal 17 14 3" xfId="6849"/>
    <cellStyle name="Normal 17 14 3 2" xfId="15035"/>
    <cellStyle name="Normal 17 14 4" xfId="10942"/>
    <cellStyle name="Normal 17 15" xfId="1894"/>
    <cellStyle name="Normal 17 15 2" xfId="4796"/>
    <cellStyle name="Normal 17 15 2 2" xfId="8897"/>
    <cellStyle name="Normal 17 15 2 2 2" xfId="17081"/>
    <cellStyle name="Normal 17 15 2 3" xfId="12988"/>
    <cellStyle name="Normal 17 15 3" xfId="6850"/>
    <cellStyle name="Normal 17 15 3 2" xfId="15036"/>
    <cellStyle name="Normal 17 15 4" xfId="10943"/>
    <cellStyle name="Normal 17 16" xfId="1895"/>
    <cellStyle name="Normal 17 16 2" xfId="4797"/>
    <cellStyle name="Normal 17 16 2 2" xfId="8898"/>
    <cellStyle name="Normal 17 16 2 2 2" xfId="17082"/>
    <cellStyle name="Normal 17 16 2 3" xfId="12989"/>
    <cellStyle name="Normal 17 16 3" xfId="6851"/>
    <cellStyle name="Normal 17 16 3 2" xfId="15037"/>
    <cellStyle name="Normal 17 16 4" xfId="10944"/>
    <cellStyle name="Normal 17 17" xfId="1896"/>
    <cellStyle name="Normal 17 17 2" xfId="4798"/>
    <cellStyle name="Normal 17 17 2 2" xfId="8899"/>
    <cellStyle name="Normal 17 17 2 2 2" xfId="17083"/>
    <cellStyle name="Normal 17 17 2 3" xfId="12990"/>
    <cellStyle name="Normal 17 17 3" xfId="6852"/>
    <cellStyle name="Normal 17 17 3 2" xfId="15038"/>
    <cellStyle name="Normal 17 17 4" xfId="10945"/>
    <cellStyle name="Normal 17 18" xfId="1897"/>
    <cellStyle name="Normal 17 18 2" xfId="4799"/>
    <cellStyle name="Normal 17 18 2 2" xfId="8900"/>
    <cellStyle name="Normal 17 18 2 2 2" xfId="17084"/>
    <cellStyle name="Normal 17 18 2 3" xfId="12991"/>
    <cellStyle name="Normal 17 18 3" xfId="6853"/>
    <cellStyle name="Normal 17 18 3 2" xfId="15039"/>
    <cellStyle name="Normal 17 18 4" xfId="10946"/>
    <cellStyle name="Normal 17 19" xfId="1898"/>
    <cellStyle name="Normal 17 19 2" xfId="4800"/>
    <cellStyle name="Normal 17 19 2 2" xfId="8901"/>
    <cellStyle name="Normal 17 19 2 2 2" xfId="17085"/>
    <cellStyle name="Normal 17 19 2 3" xfId="12992"/>
    <cellStyle name="Normal 17 19 3" xfId="6854"/>
    <cellStyle name="Normal 17 19 3 2" xfId="15040"/>
    <cellStyle name="Normal 17 19 4" xfId="10947"/>
    <cellStyle name="Normal 17 2" xfId="1041"/>
    <cellStyle name="Normal 17 2 10" xfId="1899"/>
    <cellStyle name="Normal 17 2 10 2" xfId="4801"/>
    <cellStyle name="Normal 17 2 10 2 2" xfId="8902"/>
    <cellStyle name="Normal 17 2 10 2 2 2" xfId="17086"/>
    <cellStyle name="Normal 17 2 10 2 3" xfId="12993"/>
    <cellStyle name="Normal 17 2 10 3" xfId="6855"/>
    <cellStyle name="Normal 17 2 10 3 2" xfId="15041"/>
    <cellStyle name="Normal 17 2 10 4" xfId="10948"/>
    <cellStyle name="Normal 17 2 11" xfId="1900"/>
    <cellStyle name="Normal 17 2 11 2" xfId="4802"/>
    <cellStyle name="Normal 17 2 11 2 2" xfId="8903"/>
    <cellStyle name="Normal 17 2 11 2 2 2" xfId="17087"/>
    <cellStyle name="Normal 17 2 11 2 3" xfId="12994"/>
    <cellStyle name="Normal 17 2 11 3" xfId="6856"/>
    <cellStyle name="Normal 17 2 11 3 2" xfId="15042"/>
    <cellStyle name="Normal 17 2 11 4" xfId="10949"/>
    <cellStyle name="Normal 17 2 12" xfId="1901"/>
    <cellStyle name="Normal 17 2 12 2" xfId="4803"/>
    <cellStyle name="Normal 17 2 12 2 2" xfId="8904"/>
    <cellStyle name="Normal 17 2 12 2 2 2" xfId="17088"/>
    <cellStyle name="Normal 17 2 12 2 3" xfId="12995"/>
    <cellStyle name="Normal 17 2 12 3" xfId="6857"/>
    <cellStyle name="Normal 17 2 12 3 2" xfId="15043"/>
    <cellStyle name="Normal 17 2 12 4" xfId="10950"/>
    <cellStyle name="Normal 17 2 13" xfId="1902"/>
    <cellStyle name="Normal 17 2 13 2" xfId="4804"/>
    <cellStyle name="Normal 17 2 13 2 2" xfId="8905"/>
    <cellStyle name="Normal 17 2 13 2 2 2" xfId="17089"/>
    <cellStyle name="Normal 17 2 13 2 3" xfId="12996"/>
    <cellStyle name="Normal 17 2 13 3" xfId="6858"/>
    <cellStyle name="Normal 17 2 13 3 2" xfId="15044"/>
    <cellStyle name="Normal 17 2 13 4" xfId="10951"/>
    <cellStyle name="Normal 17 2 14" xfId="1903"/>
    <cellStyle name="Normal 17 2 14 2" xfId="4805"/>
    <cellStyle name="Normal 17 2 14 2 2" xfId="8906"/>
    <cellStyle name="Normal 17 2 14 2 2 2" xfId="17090"/>
    <cellStyle name="Normal 17 2 14 2 3" xfId="12997"/>
    <cellStyle name="Normal 17 2 14 3" xfId="6859"/>
    <cellStyle name="Normal 17 2 14 3 2" xfId="15045"/>
    <cellStyle name="Normal 17 2 14 4" xfId="10952"/>
    <cellStyle name="Normal 17 2 15" xfId="1904"/>
    <cellStyle name="Normal 17 2 15 2" xfId="4806"/>
    <cellStyle name="Normal 17 2 15 2 2" xfId="8907"/>
    <cellStyle name="Normal 17 2 15 2 2 2" xfId="17091"/>
    <cellStyle name="Normal 17 2 15 2 3" xfId="12998"/>
    <cellStyle name="Normal 17 2 15 3" xfId="6860"/>
    <cellStyle name="Normal 17 2 15 3 2" xfId="15046"/>
    <cellStyle name="Normal 17 2 15 4" xfId="10953"/>
    <cellStyle name="Normal 17 2 16" xfId="1905"/>
    <cellStyle name="Normal 17 2 16 2" xfId="4807"/>
    <cellStyle name="Normal 17 2 16 2 2" xfId="8908"/>
    <cellStyle name="Normal 17 2 16 2 2 2" xfId="17092"/>
    <cellStyle name="Normal 17 2 16 2 3" xfId="12999"/>
    <cellStyle name="Normal 17 2 16 3" xfId="6861"/>
    <cellStyle name="Normal 17 2 16 3 2" xfId="15047"/>
    <cellStyle name="Normal 17 2 16 4" xfId="10954"/>
    <cellStyle name="Normal 17 2 17" xfId="2783"/>
    <cellStyle name="Normal 17 2 17 2" xfId="4147"/>
    <cellStyle name="Normal 17 2 17 2 2" xfId="8248"/>
    <cellStyle name="Normal 17 2 17 2 2 2" xfId="16432"/>
    <cellStyle name="Normal 17 2 17 2 3" xfId="12339"/>
    <cellStyle name="Normal 17 2 17 3" xfId="6201"/>
    <cellStyle name="Normal 17 2 17 3 2" xfId="14387"/>
    <cellStyle name="Normal 17 2 17 4" xfId="10294"/>
    <cellStyle name="Normal 17 2 18" xfId="3174"/>
    <cellStyle name="Normal 17 2 18 2" xfId="7275"/>
    <cellStyle name="Normal 17 2 18 2 2" xfId="15459"/>
    <cellStyle name="Normal 17 2 18 3" xfId="11366"/>
    <cellStyle name="Normal 17 2 19" xfId="5227"/>
    <cellStyle name="Normal 17 2 19 2" xfId="13414"/>
    <cellStyle name="Normal 17 2 2" xfId="1042"/>
    <cellStyle name="Normal 17 2 2 2" xfId="1043"/>
    <cellStyle name="Normal 17 2 2 2 2" xfId="1044"/>
    <cellStyle name="Normal 17 2 2 2 2 2" xfId="4150"/>
    <cellStyle name="Normal 17 2 2 2 2 2 2" xfId="8251"/>
    <cellStyle name="Normal 17 2 2 2 2 2 2 2" xfId="16435"/>
    <cellStyle name="Normal 17 2 2 2 2 2 3" xfId="12342"/>
    <cellStyle name="Normal 17 2 2 2 2 3" xfId="6204"/>
    <cellStyle name="Normal 17 2 2 2 2 3 2" xfId="14390"/>
    <cellStyle name="Normal 17 2 2 2 2 4" xfId="10297"/>
    <cellStyle name="Normal 17 2 2 2 3" xfId="1045"/>
    <cellStyle name="Normal 17 2 2 2 3 2" xfId="4151"/>
    <cellStyle name="Normal 17 2 2 2 3 2 2" xfId="8252"/>
    <cellStyle name="Normal 17 2 2 2 3 2 2 2" xfId="16436"/>
    <cellStyle name="Normal 17 2 2 2 3 2 3" xfId="12343"/>
    <cellStyle name="Normal 17 2 2 2 3 3" xfId="6205"/>
    <cellStyle name="Normal 17 2 2 2 3 3 2" xfId="14391"/>
    <cellStyle name="Normal 17 2 2 2 3 4" xfId="10298"/>
    <cellStyle name="Normal 17 2 2 2 4" xfId="2785"/>
    <cellStyle name="Normal 17 2 2 2 4 2" xfId="4149"/>
    <cellStyle name="Normal 17 2 2 2 4 2 2" xfId="8250"/>
    <cellStyle name="Normal 17 2 2 2 4 2 2 2" xfId="16434"/>
    <cellStyle name="Normal 17 2 2 2 4 2 3" xfId="12341"/>
    <cellStyle name="Normal 17 2 2 2 4 3" xfId="6203"/>
    <cellStyle name="Normal 17 2 2 2 4 3 2" xfId="14389"/>
    <cellStyle name="Normal 17 2 2 2 4 4" xfId="10296"/>
    <cellStyle name="Normal 17 2 2 2 5" xfId="3176"/>
    <cellStyle name="Normal 17 2 2 2 5 2" xfId="7277"/>
    <cellStyle name="Normal 17 2 2 2 5 2 2" xfId="15461"/>
    <cellStyle name="Normal 17 2 2 2 5 3" xfId="11368"/>
    <cellStyle name="Normal 17 2 2 2 6" xfId="5229"/>
    <cellStyle name="Normal 17 2 2 2 6 2" xfId="13416"/>
    <cellStyle name="Normal 17 2 2 2 7" xfId="9323"/>
    <cellStyle name="Normal 17 2 2 3" xfId="1046"/>
    <cellStyle name="Normal 17 2 2 3 2" xfId="4152"/>
    <cellStyle name="Normal 17 2 2 3 2 2" xfId="8253"/>
    <cellStyle name="Normal 17 2 2 3 2 2 2" xfId="16437"/>
    <cellStyle name="Normal 17 2 2 3 2 3" xfId="12344"/>
    <cellStyle name="Normal 17 2 2 3 3" xfId="6206"/>
    <cellStyle name="Normal 17 2 2 3 3 2" xfId="14392"/>
    <cellStyle name="Normal 17 2 2 3 4" xfId="10299"/>
    <cellStyle name="Normal 17 2 2 4" xfId="1047"/>
    <cellStyle name="Normal 17 2 2 4 2" xfId="4153"/>
    <cellStyle name="Normal 17 2 2 4 2 2" xfId="8254"/>
    <cellStyle name="Normal 17 2 2 4 2 2 2" xfId="16438"/>
    <cellStyle name="Normal 17 2 2 4 2 3" xfId="12345"/>
    <cellStyle name="Normal 17 2 2 4 3" xfId="6207"/>
    <cellStyle name="Normal 17 2 2 4 3 2" xfId="14393"/>
    <cellStyle name="Normal 17 2 2 4 4" xfId="10300"/>
    <cellStyle name="Normal 17 2 2 5" xfId="2784"/>
    <cellStyle name="Normal 17 2 2 5 2" xfId="4148"/>
    <cellStyle name="Normal 17 2 2 5 2 2" xfId="8249"/>
    <cellStyle name="Normal 17 2 2 5 2 2 2" xfId="16433"/>
    <cellStyle name="Normal 17 2 2 5 2 3" xfId="12340"/>
    <cellStyle name="Normal 17 2 2 5 3" xfId="6202"/>
    <cellStyle name="Normal 17 2 2 5 3 2" xfId="14388"/>
    <cellStyle name="Normal 17 2 2 5 4" xfId="10295"/>
    <cellStyle name="Normal 17 2 2 6" xfId="3175"/>
    <cellStyle name="Normal 17 2 2 6 2" xfId="7276"/>
    <cellStyle name="Normal 17 2 2 6 2 2" xfId="15460"/>
    <cellStyle name="Normal 17 2 2 6 3" xfId="11367"/>
    <cellStyle name="Normal 17 2 2 7" xfId="5228"/>
    <cellStyle name="Normal 17 2 2 7 2" xfId="13415"/>
    <cellStyle name="Normal 17 2 2 8" xfId="9322"/>
    <cellStyle name="Normal 17 2 20" xfId="9321"/>
    <cellStyle name="Normal 17 2 3" xfId="1048"/>
    <cellStyle name="Normal 17 2 3 2" xfId="1049"/>
    <cellStyle name="Normal 17 2 3 2 2" xfId="4155"/>
    <cellStyle name="Normal 17 2 3 2 2 2" xfId="8256"/>
    <cellStyle name="Normal 17 2 3 2 2 2 2" xfId="16440"/>
    <cellStyle name="Normal 17 2 3 2 2 3" xfId="12347"/>
    <cellStyle name="Normal 17 2 3 2 3" xfId="6209"/>
    <cellStyle name="Normal 17 2 3 2 3 2" xfId="14395"/>
    <cellStyle name="Normal 17 2 3 2 4" xfId="10302"/>
    <cellStyle name="Normal 17 2 3 3" xfId="1050"/>
    <cellStyle name="Normal 17 2 3 3 2" xfId="4156"/>
    <cellStyle name="Normal 17 2 3 3 2 2" xfId="8257"/>
    <cellStyle name="Normal 17 2 3 3 2 2 2" xfId="16441"/>
    <cellStyle name="Normal 17 2 3 3 2 3" xfId="12348"/>
    <cellStyle name="Normal 17 2 3 3 3" xfId="6210"/>
    <cellStyle name="Normal 17 2 3 3 3 2" xfId="14396"/>
    <cellStyle name="Normal 17 2 3 3 4" xfId="10303"/>
    <cellStyle name="Normal 17 2 3 4" xfId="2786"/>
    <cellStyle name="Normal 17 2 3 4 2" xfId="4154"/>
    <cellStyle name="Normal 17 2 3 4 2 2" xfId="8255"/>
    <cellStyle name="Normal 17 2 3 4 2 2 2" xfId="16439"/>
    <cellStyle name="Normal 17 2 3 4 2 3" xfId="12346"/>
    <cellStyle name="Normal 17 2 3 4 3" xfId="6208"/>
    <cellStyle name="Normal 17 2 3 4 3 2" xfId="14394"/>
    <cellStyle name="Normal 17 2 3 4 4" xfId="10301"/>
    <cellStyle name="Normal 17 2 3 5" xfId="3177"/>
    <cellStyle name="Normal 17 2 3 5 2" xfId="7278"/>
    <cellStyle name="Normal 17 2 3 5 2 2" xfId="15462"/>
    <cellStyle name="Normal 17 2 3 5 3" xfId="11369"/>
    <cellStyle name="Normal 17 2 3 6" xfId="5230"/>
    <cellStyle name="Normal 17 2 3 6 2" xfId="13417"/>
    <cellStyle name="Normal 17 2 3 7" xfId="9324"/>
    <cellStyle name="Normal 17 2 4" xfId="1051"/>
    <cellStyle name="Normal 17 2 4 2" xfId="1052"/>
    <cellStyle name="Normal 17 2 4 2 2" xfId="4158"/>
    <cellStyle name="Normal 17 2 4 2 2 2" xfId="8259"/>
    <cellStyle name="Normal 17 2 4 2 2 2 2" xfId="16443"/>
    <cellStyle name="Normal 17 2 4 2 2 3" xfId="12350"/>
    <cellStyle name="Normal 17 2 4 2 3" xfId="6212"/>
    <cellStyle name="Normal 17 2 4 2 3 2" xfId="14398"/>
    <cellStyle name="Normal 17 2 4 2 4" xfId="10305"/>
    <cellStyle name="Normal 17 2 4 3" xfId="1053"/>
    <cellStyle name="Normal 17 2 4 3 2" xfId="4159"/>
    <cellStyle name="Normal 17 2 4 3 2 2" xfId="8260"/>
    <cellStyle name="Normal 17 2 4 3 2 2 2" xfId="16444"/>
    <cellStyle name="Normal 17 2 4 3 2 3" xfId="12351"/>
    <cellStyle name="Normal 17 2 4 3 3" xfId="6213"/>
    <cellStyle name="Normal 17 2 4 3 3 2" xfId="14399"/>
    <cellStyle name="Normal 17 2 4 3 4" xfId="10306"/>
    <cellStyle name="Normal 17 2 4 4" xfId="2787"/>
    <cellStyle name="Normal 17 2 4 4 2" xfId="4157"/>
    <cellStyle name="Normal 17 2 4 4 2 2" xfId="8258"/>
    <cellStyle name="Normal 17 2 4 4 2 2 2" xfId="16442"/>
    <cellStyle name="Normal 17 2 4 4 2 3" xfId="12349"/>
    <cellStyle name="Normal 17 2 4 4 3" xfId="6211"/>
    <cellStyle name="Normal 17 2 4 4 3 2" xfId="14397"/>
    <cellStyle name="Normal 17 2 4 4 4" xfId="10304"/>
    <cellStyle name="Normal 17 2 4 5" xfId="3178"/>
    <cellStyle name="Normal 17 2 4 5 2" xfId="7279"/>
    <cellStyle name="Normal 17 2 4 5 2 2" xfId="15463"/>
    <cellStyle name="Normal 17 2 4 5 3" xfId="11370"/>
    <cellStyle name="Normal 17 2 4 6" xfId="5231"/>
    <cellStyle name="Normal 17 2 4 6 2" xfId="13418"/>
    <cellStyle name="Normal 17 2 4 7" xfId="9325"/>
    <cellStyle name="Normal 17 2 5" xfId="1054"/>
    <cellStyle name="Normal 17 2 5 2" xfId="1055"/>
    <cellStyle name="Normal 17 2 5 2 2" xfId="4161"/>
    <cellStyle name="Normal 17 2 5 2 2 2" xfId="8262"/>
    <cellStyle name="Normal 17 2 5 2 2 2 2" xfId="16446"/>
    <cellStyle name="Normal 17 2 5 2 2 3" xfId="12353"/>
    <cellStyle name="Normal 17 2 5 2 3" xfId="6215"/>
    <cellStyle name="Normal 17 2 5 2 3 2" xfId="14401"/>
    <cellStyle name="Normal 17 2 5 2 4" xfId="10308"/>
    <cellStyle name="Normal 17 2 5 3" xfId="1056"/>
    <cellStyle name="Normal 17 2 5 3 2" xfId="4162"/>
    <cellStyle name="Normal 17 2 5 3 2 2" xfId="8263"/>
    <cellStyle name="Normal 17 2 5 3 2 2 2" xfId="16447"/>
    <cellStyle name="Normal 17 2 5 3 2 3" xfId="12354"/>
    <cellStyle name="Normal 17 2 5 3 3" xfId="6216"/>
    <cellStyle name="Normal 17 2 5 3 3 2" xfId="14402"/>
    <cellStyle name="Normal 17 2 5 3 4" xfId="10309"/>
    <cellStyle name="Normal 17 2 5 4" xfId="2788"/>
    <cellStyle name="Normal 17 2 5 4 2" xfId="4160"/>
    <cellStyle name="Normal 17 2 5 4 2 2" xfId="8261"/>
    <cellStyle name="Normal 17 2 5 4 2 2 2" xfId="16445"/>
    <cellStyle name="Normal 17 2 5 4 2 3" xfId="12352"/>
    <cellStyle name="Normal 17 2 5 4 3" xfId="6214"/>
    <cellStyle name="Normal 17 2 5 4 3 2" xfId="14400"/>
    <cellStyle name="Normal 17 2 5 4 4" xfId="10307"/>
    <cellStyle name="Normal 17 2 5 5" xfId="3179"/>
    <cellStyle name="Normal 17 2 5 5 2" xfId="7280"/>
    <cellStyle name="Normal 17 2 5 5 2 2" xfId="15464"/>
    <cellStyle name="Normal 17 2 5 5 3" xfId="11371"/>
    <cellStyle name="Normal 17 2 5 6" xfId="5232"/>
    <cellStyle name="Normal 17 2 5 6 2" xfId="13419"/>
    <cellStyle name="Normal 17 2 5 7" xfId="9326"/>
    <cellStyle name="Normal 17 2 6" xfId="1057"/>
    <cellStyle name="Normal 17 2 6 2" xfId="4163"/>
    <cellStyle name="Normal 17 2 6 2 2" xfId="8264"/>
    <cellStyle name="Normal 17 2 6 2 2 2" xfId="16448"/>
    <cellStyle name="Normal 17 2 6 2 3" xfId="12355"/>
    <cellStyle name="Normal 17 2 6 3" xfId="6217"/>
    <cellStyle name="Normal 17 2 6 3 2" xfId="14403"/>
    <cellStyle name="Normal 17 2 6 4" xfId="10310"/>
    <cellStyle name="Normal 17 2 7" xfId="1058"/>
    <cellStyle name="Normal 17 2 7 2" xfId="4164"/>
    <cellStyle name="Normal 17 2 7 2 2" xfId="8265"/>
    <cellStyle name="Normal 17 2 7 2 2 2" xfId="16449"/>
    <cellStyle name="Normal 17 2 7 2 3" xfId="12356"/>
    <cellStyle name="Normal 17 2 7 3" xfId="6218"/>
    <cellStyle name="Normal 17 2 7 3 2" xfId="14404"/>
    <cellStyle name="Normal 17 2 7 4" xfId="10311"/>
    <cellStyle name="Normal 17 2 8" xfId="1906"/>
    <cellStyle name="Normal 17 2 8 2" xfId="4808"/>
    <cellStyle name="Normal 17 2 8 2 2" xfId="8909"/>
    <cellStyle name="Normal 17 2 8 2 2 2" xfId="17093"/>
    <cellStyle name="Normal 17 2 8 2 3" xfId="13000"/>
    <cellStyle name="Normal 17 2 8 3" xfId="6862"/>
    <cellStyle name="Normal 17 2 8 3 2" xfId="15048"/>
    <cellStyle name="Normal 17 2 8 4" xfId="10955"/>
    <cellStyle name="Normal 17 2 9" xfId="1907"/>
    <cellStyle name="Normal 17 2 9 2" xfId="4809"/>
    <cellStyle name="Normal 17 2 9 2 2" xfId="8910"/>
    <cellStyle name="Normal 17 2 9 2 2 2" xfId="17094"/>
    <cellStyle name="Normal 17 2 9 2 3" xfId="13001"/>
    <cellStyle name="Normal 17 2 9 3" xfId="6863"/>
    <cellStyle name="Normal 17 2 9 3 2" xfId="15049"/>
    <cellStyle name="Normal 17 2 9 4" xfId="10956"/>
    <cellStyle name="Normal 17 20" xfId="2782"/>
    <cellStyle name="Normal 17 20 2" xfId="4145"/>
    <cellStyle name="Normal 17 20 2 2" xfId="8246"/>
    <cellStyle name="Normal 17 20 2 2 2" xfId="16430"/>
    <cellStyle name="Normal 17 20 2 3" xfId="12337"/>
    <cellStyle name="Normal 17 20 3" xfId="6199"/>
    <cellStyle name="Normal 17 20 3 2" xfId="14385"/>
    <cellStyle name="Normal 17 20 4" xfId="10292"/>
    <cellStyle name="Normal 17 21" xfId="3173"/>
    <cellStyle name="Normal 17 21 2" xfId="7274"/>
    <cellStyle name="Normal 17 21 2 2" xfId="15458"/>
    <cellStyle name="Normal 17 21 3" xfId="11365"/>
    <cellStyle name="Normal 17 22" xfId="5226"/>
    <cellStyle name="Normal 17 22 2" xfId="13413"/>
    <cellStyle name="Normal 17 23" xfId="9320"/>
    <cellStyle name="Normal 17 24" xfId="18128"/>
    <cellStyle name="Normal 17 3" xfId="1059"/>
    <cellStyle name="Normal 17 3 10" xfId="1908"/>
    <cellStyle name="Normal 17 3 10 2" xfId="4810"/>
    <cellStyle name="Normal 17 3 10 2 2" xfId="8911"/>
    <cellStyle name="Normal 17 3 10 2 2 2" xfId="17095"/>
    <cellStyle name="Normal 17 3 10 2 3" xfId="13002"/>
    <cellStyle name="Normal 17 3 10 3" xfId="6864"/>
    <cellStyle name="Normal 17 3 10 3 2" xfId="15050"/>
    <cellStyle name="Normal 17 3 10 4" xfId="10957"/>
    <cellStyle name="Normal 17 3 11" xfId="1909"/>
    <cellStyle name="Normal 17 3 11 2" xfId="4811"/>
    <cellStyle name="Normal 17 3 11 2 2" xfId="8912"/>
    <cellStyle name="Normal 17 3 11 2 2 2" xfId="17096"/>
    <cellStyle name="Normal 17 3 11 2 3" xfId="13003"/>
    <cellStyle name="Normal 17 3 11 3" xfId="6865"/>
    <cellStyle name="Normal 17 3 11 3 2" xfId="15051"/>
    <cellStyle name="Normal 17 3 11 4" xfId="10958"/>
    <cellStyle name="Normal 17 3 12" xfId="1910"/>
    <cellStyle name="Normal 17 3 12 2" xfId="4812"/>
    <cellStyle name="Normal 17 3 12 2 2" xfId="8913"/>
    <cellStyle name="Normal 17 3 12 2 2 2" xfId="17097"/>
    <cellStyle name="Normal 17 3 12 2 3" xfId="13004"/>
    <cellStyle name="Normal 17 3 12 3" xfId="6866"/>
    <cellStyle name="Normal 17 3 12 3 2" xfId="15052"/>
    <cellStyle name="Normal 17 3 12 4" xfId="10959"/>
    <cellStyle name="Normal 17 3 13" xfId="1911"/>
    <cellStyle name="Normal 17 3 13 2" xfId="4813"/>
    <cellStyle name="Normal 17 3 13 2 2" xfId="8914"/>
    <cellStyle name="Normal 17 3 13 2 2 2" xfId="17098"/>
    <cellStyle name="Normal 17 3 13 2 3" xfId="13005"/>
    <cellStyle name="Normal 17 3 13 3" xfId="6867"/>
    <cellStyle name="Normal 17 3 13 3 2" xfId="15053"/>
    <cellStyle name="Normal 17 3 13 4" xfId="10960"/>
    <cellStyle name="Normal 17 3 14" xfId="1912"/>
    <cellStyle name="Normal 17 3 14 2" xfId="4814"/>
    <cellStyle name="Normal 17 3 14 2 2" xfId="8915"/>
    <cellStyle name="Normal 17 3 14 2 2 2" xfId="17099"/>
    <cellStyle name="Normal 17 3 14 2 3" xfId="13006"/>
    <cellStyle name="Normal 17 3 14 3" xfId="6868"/>
    <cellStyle name="Normal 17 3 14 3 2" xfId="15054"/>
    <cellStyle name="Normal 17 3 14 4" xfId="10961"/>
    <cellStyle name="Normal 17 3 15" xfId="1913"/>
    <cellStyle name="Normal 17 3 15 2" xfId="4815"/>
    <cellStyle name="Normal 17 3 15 2 2" xfId="8916"/>
    <cellStyle name="Normal 17 3 15 2 2 2" xfId="17100"/>
    <cellStyle name="Normal 17 3 15 2 3" xfId="13007"/>
    <cellStyle name="Normal 17 3 15 3" xfId="6869"/>
    <cellStyle name="Normal 17 3 15 3 2" xfId="15055"/>
    <cellStyle name="Normal 17 3 15 4" xfId="10962"/>
    <cellStyle name="Normal 17 3 16" xfId="1914"/>
    <cellStyle name="Normal 17 3 16 2" xfId="4816"/>
    <cellStyle name="Normal 17 3 16 2 2" xfId="8917"/>
    <cellStyle name="Normal 17 3 16 2 2 2" xfId="17101"/>
    <cellStyle name="Normal 17 3 16 2 3" xfId="13008"/>
    <cellStyle name="Normal 17 3 16 3" xfId="6870"/>
    <cellStyle name="Normal 17 3 16 3 2" xfId="15056"/>
    <cellStyle name="Normal 17 3 16 4" xfId="10963"/>
    <cellStyle name="Normal 17 3 17" xfId="2789"/>
    <cellStyle name="Normal 17 3 17 2" xfId="4165"/>
    <cellStyle name="Normal 17 3 17 2 2" xfId="8266"/>
    <cellStyle name="Normal 17 3 17 2 2 2" xfId="16450"/>
    <cellStyle name="Normal 17 3 17 2 3" xfId="12357"/>
    <cellStyle name="Normal 17 3 17 3" xfId="6219"/>
    <cellStyle name="Normal 17 3 17 3 2" xfId="14405"/>
    <cellStyle name="Normal 17 3 17 4" xfId="10312"/>
    <cellStyle name="Normal 17 3 18" xfId="3180"/>
    <cellStyle name="Normal 17 3 18 2" xfId="7281"/>
    <cellStyle name="Normal 17 3 18 2 2" xfId="15465"/>
    <cellStyle name="Normal 17 3 18 3" xfId="11372"/>
    <cellStyle name="Normal 17 3 19" xfId="5233"/>
    <cellStyle name="Normal 17 3 19 2" xfId="13420"/>
    <cellStyle name="Normal 17 3 2" xfId="1060"/>
    <cellStyle name="Normal 17 3 2 2" xfId="1061"/>
    <cellStyle name="Normal 17 3 2 2 2" xfId="1062"/>
    <cellStyle name="Normal 17 3 2 2 2 2" xfId="4168"/>
    <cellStyle name="Normal 17 3 2 2 2 2 2" xfId="8269"/>
    <cellStyle name="Normal 17 3 2 2 2 2 2 2" xfId="16453"/>
    <cellStyle name="Normal 17 3 2 2 2 2 3" xfId="12360"/>
    <cellStyle name="Normal 17 3 2 2 2 3" xfId="6222"/>
    <cellStyle name="Normal 17 3 2 2 2 3 2" xfId="14408"/>
    <cellStyle name="Normal 17 3 2 2 2 4" xfId="10315"/>
    <cellStyle name="Normal 17 3 2 2 3" xfId="1063"/>
    <cellStyle name="Normal 17 3 2 2 3 2" xfId="4169"/>
    <cellStyle name="Normal 17 3 2 2 3 2 2" xfId="8270"/>
    <cellStyle name="Normal 17 3 2 2 3 2 2 2" xfId="16454"/>
    <cellStyle name="Normal 17 3 2 2 3 2 3" xfId="12361"/>
    <cellStyle name="Normal 17 3 2 2 3 3" xfId="6223"/>
    <cellStyle name="Normal 17 3 2 2 3 3 2" xfId="14409"/>
    <cellStyle name="Normal 17 3 2 2 3 4" xfId="10316"/>
    <cellStyle name="Normal 17 3 2 2 4" xfId="2791"/>
    <cellStyle name="Normal 17 3 2 2 4 2" xfId="4167"/>
    <cellStyle name="Normal 17 3 2 2 4 2 2" xfId="8268"/>
    <cellStyle name="Normal 17 3 2 2 4 2 2 2" xfId="16452"/>
    <cellStyle name="Normal 17 3 2 2 4 2 3" xfId="12359"/>
    <cellStyle name="Normal 17 3 2 2 4 3" xfId="6221"/>
    <cellStyle name="Normal 17 3 2 2 4 3 2" xfId="14407"/>
    <cellStyle name="Normal 17 3 2 2 4 4" xfId="10314"/>
    <cellStyle name="Normal 17 3 2 2 5" xfId="3182"/>
    <cellStyle name="Normal 17 3 2 2 5 2" xfId="7283"/>
    <cellStyle name="Normal 17 3 2 2 5 2 2" xfId="15467"/>
    <cellStyle name="Normal 17 3 2 2 5 3" xfId="11374"/>
    <cellStyle name="Normal 17 3 2 2 6" xfId="5235"/>
    <cellStyle name="Normal 17 3 2 2 6 2" xfId="13422"/>
    <cellStyle name="Normal 17 3 2 2 7" xfId="9329"/>
    <cellStyle name="Normal 17 3 2 3" xfId="1064"/>
    <cellStyle name="Normal 17 3 2 3 2" xfId="4170"/>
    <cellStyle name="Normal 17 3 2 3 2 2" xfId="8271"/>
    <cellStyle name="Normal 17 3 2 3 2 2 2" xfId="16455"/>
    <cellStyle name="Normal 17 3 2 3 2 3" xfId="12362"/>
    <cellStyle name="Normal 17 3 2 3 3" xfId="6224"/>
    <cellStyle name="Normal 17 3 2 3 3 2" xfId="14410"/>
    <cellStyle name="Normal 17 3 2 3 4" xfId="10317"/>
    <cellStyle name="Normal 17 3 2 4" xfId="1065"/>
    <cellStyle name="Normal 17 3 2 4 2" xfId="4171"/>
    <cellStyle name="Normal 17 3 2 4 2 2" xfId="8272"/>
    <cellStyle name="Normal 17 3 2 4 2 2 2" xfId="16456"/>
    <cellStyle name="Normal 17 3 2 4 2 3" xfId="12363"/>
    <cellStyle name="Normal 17 3 2 4 3" xfId="6225"/>
    <cellStyle name="Normal 17 3 2 4 3 2" xfId="14411"/>
    <cellStyle name="Normal 17 3 2 4 4" xfId="10318"/>
    <cellStyle name="Normal 17 3 2 5" xfId="2790"/>
    <cellStyle name="Normal 17 3 2 5 2" xfId="4166"/>
    <cellStyle name="Normal 17 3 2 5 2 2" xfId="8267"/>
    <cellStyle name="Normal 17 3 2 5 2 2 2" xfId="16451"/>
    <cellStyle name="Normal 17 3 2 5 2 3" xfId="12358"/>
    <cellStyle name="Normal 17 3 2 5 3" xfId="6220"/>
    <cellStyle name="Normal 17 3 2 5 3 2" xfId="14406"/>
    <cellStyle name="Normal 17 3 2 5 4" xfId="10313"/>
    <cellStyle name="Normal 17 3 2 6" xfId="3181"/>
    <cellStyle name="Normal 17 3 2 6 2" xfId="7282"/>
    <cellStyle name="Normal 17 3 2 6 2 2" xfId="15466"/>
    <cellStyle name="Normal 17 3 2 6 3" xfId="11373"/>
    <cellStyle name="Normal 17 3 2 7" xfId="5234"/>
    <cellStyle name="Normal 17 3 2 7 2" xfId="13421"/>
    <cellStyle name="Normal 17 3 2 8" xfId="9328"/>
    <cellStyle name="Normal 17 3 20" xfId="9327"/>
    <cellStyle name="Normal 17 3 3" xfId="1066"/>
    <cellStyle name="Normal 17 3 3 2" xfId="1067"/>
    <cellStyle name="Normal 17 3 3 2 2" xfId="4173"/>
    <cellStyle name="Normal 17 3 3 2 2 2" xfId="8274"/>
    <cellStyle name="Normal 17 3 3 2 2 2 2" xfId="16458"/>
    <cellStyle name="Normal 17 3 3 2 2 3" xfId="12365"/>
    <cellStyle name="Normal 17 3 3 2 3" xfId="6227"/>
    <cellStyle name="Normal 17 3 3 2 3 2" xfId="14413"/>
    <cellStyle name="Normal 17 3 3 2 4" xfId="10320"/>
    <cellStyle name="Normal 17 3 3 3" xfId="1068"/>
    <cellStyle name="Normal 17 3 3 3 2" xfId="4174"/>
    <cellStyle name="Normal 17 3 3 3 2 2" xfId="8275"/>
    <cellStyle name="Normal 17 3 3 3 2 2 2" xfId="16459"/>
    <cellStyle name="Normal 17 3 3 3 2 3" xfId="12366"/>
    <cellStyle name="Normal 17 3 3 3 3" xfId="6228"/>
    <cellStyle name="Normal 17 3 3 3 3 2" xfId="14414"/>
    <cellStyle name="Normal 17 3 3 3 4" xfId="10321"/>
    <cellStyle name="Normal 17 3 3 4" xfId="2792"/>
    <cellStyle name="Normal 17 3 3 4 2" xfId="4172"/>
    <cellStyle name="Normal 17 3 3 4 2 2" xfId="8273"/>
    <cellStyle name="Normal 17 3 3 4 2 2 2" xfId="16457"/>
    <cellStyle name="Normal 17 3 3 4 2 3" xfId="12364"/>
    <cellStyle name="Normal 17 3 3 4 3" xfId="6226"/>
    <cellStyle name="Normal 17 3 3 4 3 2" xfId="14412"/>
    <cellStyle name="Normal 17 3 3 4 4" xfId="10319"/>
    <cellStyle name="Normal 17 3 3 5" xfId="3183"/>
    <cellStyle name="Normal 17 3 3 5 2" xfId="7284"/>
    <cellStyle name="Normal 17 3 3 5 2 2" xfId="15468"/>
    <cellStyle name="Normal 17 3 3 5 3" xfId="11375"/>
    <cellStyle name="Normal 17 3 3 6" xfId="5236"/>
    <cellStyle name="Normal 17 3 3 6 2" xfId="13423"/>
    <cellStyle name="Normal 17 3 3 7" xfId="9330"/>
    <cellStyle name="Normal 17 3 4" xfId="1069"/>
    <cellStyle name="Normal 17 3 4 2" xfId="1070"/>
    <cellStyle name="Normal 17 3 4 2 2" xfId="4176"/>
    <cellStyle name="Normal 17 3 4 2 2 2" xfId="8277"/>
    <cellStyle name="Normal 17 3 4 2 2 2 2" xfId="16461"/>
    <cellStyle name="Normal 17 3 4 2 2 3" xfId="12368"/>
    <cellStyle name="Normal 17 3 4 2 3" xfId="6230"/>
    <cellStyle name="Normal 17 3 4 2 3 2" xfId="14416"/>
    <cellStyle name="Normal 17 3 4 2 4" xfId="10323"/>
    <cellStyle name="Normal 17 3 4 3" xfId="1071"/>
    <cellStyle name="Normal 17 3 4 3 2" xfId="4177"/>
    <cellStyle name="Normal 17 3 4 3 2 2" xfId="8278"/>
    <cellStyle name="Normal 17 3 4 3 2 2 2" xfId="16462"/>
    <cellStyle name="Normal 17 3 4 3 2 3" xfId="12369"/>
    <cellStyle name="Normal 17 3 4 3 3" xfId="6231"/>
    <cellStyle name="Normal 17 3 4 3 3 2" xfId="14417"/>
    <cellStyle name="Normal 17 3 4 3 4" xfId="10324"/>
    <cellStyle name="Normal 17 3 4 4" xfId="2793"/>
    <cellStyle name="Normal 17 3 4 4 2" xfId="4175"/>
    <cellStyle name="Normal 17 3 4 4 2 2" xfId="8276"/>
    <cellStyle name="Normal 17 3 4 4 2 2 2" xfId="16460"/>
    <cellStyle name="Normal 17 3 4 4 2 3" xfId="12367"/>
    <cellStyle name="Normal 17 3 4 4 3" xfId="6229"/>
    <cellStyle name="Normal 17 3 4 4 3 2" xfId="14415"/>
    <cellStyle name="Normal 17 3 4 4 4" xfId="10322"/>
    <cellStyle name="Normal 17 3 4 5" xfId="3184"/>
    <cellStyle name="Normal 17 3 4 5 2" xfId="7285"/>
    <cellStyle name="Normal 17 3 4 5 2 2" xfId="15469"/>
    <cellStyle name="Normal 17 3 4 5 3" xfId="11376"/>
    <cellStyle name="Normal 17 3 4 6" xfId="5237"/>
    <cellStyle name="Normal 17 3 4 6 2" xfId="13424"/>
    <cellStyle name="Normal 17 3 4 7" xfId="9331"/>
    <cellStyle name="Normal 17 3 5" xfId="1072"/>
    <cellStyle name="Normal 17 3 5 2" xfId="1073"/>
    <cellStyle name="Normal 17 3 5 2 2" xfId="4179"/>
    <cellStyle name="Normal 17 3 5 2 2 2" xfId="8280"/>
    <cellStyle name="Normal 17 3 5 2 2 2 2" xfId="16464"/>
    <cellStyle name="Normal 17 3 5 2 2 3" xfId="12371"/>
    <cellStyle name="Normal 17 3 5 2 3" xfId="6233"/>
    <cellStyle name="Normal 17 3 5 2 3 2" xfId="14419"/>
    <cellStyle name="Normal 17 3 5 2 4" xfId="10326"/>
    <cellStyle name="Normal 17 3 5 3" xfId="1074"/>
    <cellStyle name="Normal 17 3 5 3 2" xfId="4180"/>
    <cellStyle name="Normal 17 3 5 3 2 2" xfId="8281"/>
    <cellStyle name="Normal 17 3 5 3 2 2 2" xfId="16465"/>
    <cellStyle name="Normal 17 3 5 3 2 3" xfId="12372"/>
    <cellStyle name="Normal 17 3 5 3 3" xfId="6234"/>
    <cellStyle name="Normal 17 3 5 3 3 2" xfId="14420"/>
    <cellStyle name="Normal 17 3 5 3 4" xfId="10327"/>
    <cellStyle name="Normal 17 3 5 4" xfId="2794"/>
    <cellStyle name="Normal 17 3 5 4 2" xfId="4178"/>
    <cellStyle name="Normal 17 3 5 4 2 2" xfId="8279"/>
    <cellStyle name="Normal 17 3 5 4 2 2 2" xfId="16463"/>
    <cellStyle name="Normal 17 3 5 4 2 3" xfId="12370"/>
    <cellStyle name="Normal 17 3 5 4 3" xfId="6232"/>
    <cellStyle name="Normal 17 3 5 4 3 2" xfId="14418"/>
    <cellStyle name="Normal 17 3 5 4 4" xfId="10325"/>
    <cellStyle name="Normal 17 3 5 5" xfId="3185"/>
    <cellStyle name="Normal 17 3 5 5 2" xfId="7286"/>
    <cellStyle name="Normal 17 3 5 5 2 2" xfId="15470"/>
    <cellStyle name="Normal 17 3 5 5 3" xfId="11377"/>
    <cellStyle name="Normal 17 3 5 6" xfId="5238"/>
    <cellStyle name="Normal 17 3 5 6 2" xfId="13425"/>
    <cellStyle name="Normal 17 3 5 7" xfId="9332"/>
    <cellStyle name="Normal 17 3 6" xfId="1075"/>
    <cellStyle name="Normal 17 3 6 2" xfId="4181"/>
    <cellStyle name="Normal 17 3 6 2 2" xfId="8282"/>
    <cellStyle name="Normal 17 3 6 2 2 2" xfId="16466"/>
    <cellStyle name="Normal 17 3 6 2 3" xfId="12373"/>
    <cellStyle name="Normal 17 3 6 3" xfId="6235"/>
    <cellStyle name="Normal 17 3 6 3 2" xfId="14421"/>
    <cellStyle name="Normal 17 3 6 4" xfId="10328"/>
    <cellStyle name="Normal 17 3 7" xfId="1076"/>
    <cellStyle name="Normal 17 3 7 2" xfId="4182"/>
    <cellStyle name="Normal 17 3 7 2 2" xfId="8283"/>
    <cellStyle name="Normal 17 3 7 2 2 2" xfId="16467"/>
    <cellStyle name="Normal 17 3 7 2 3" xfId="12374"/>
    <cellStyle name="Normal 17 3 7 3" xfId="6236"/>
    <cellStyle name="Normal 17 3 7 3 2" xfId="14422"/>
    <cellStyle name="Normal 17 3 7 4" xfId="10329"/>
    <cellStyle name="Normal 17 3 8" xfId="1915"/>
    <cellStyle name="Normal 17 3 8 2" xfId="4817"/>
    <cellStyle name="Normal 17 3 8 2 2" xfId="8918"/>
    <cellStyle name="Normal 17 3 8 2 2 2" xfId="17102"/>
    <cellStyle name="Normal 17 3 8 2 3" xfId="13009"/>
    <cellStyle name="Normal 17 3 8 3" xfId="6871"/>
    <cellStyle name="Normal 17 3 8 3 2" xfId="15057"/>
    <cellStyle name="Normal 17 3 8 4" xfId="10964"/>
    <cellStyle name="Normal 17 3 9" xfId="1916"/>
    <cellStyle name="Normal 17 3 9 2" xfId="4818"/>
    <cellStyle name="Normal 17 3 9 2 2" xfId="8919"/>
    <cellStyle name="Normal 17 3 9 2 2 2" xfId="17103"/>
    <cellStyle name="Normal 17 3 9 2 3" xfId="13010"/>
    <cellStyle name="Normal 17 3 9 3" xfId="6872"/>
    <cellStyle name="Normal 17 3 9 3 2" xfId="15058"/>
    <cellStyle name="Normal 17 3 9 4" xfId="10965"/>
    <cellStyle name="Normal 17 4" xfId="1077"/>
    <cellStyle name="Normal 17 4 10" xfId="1917"/>
    <cellStyle name="Normal 17 4 10 2" xfId="4819"/>
    <cellStyle name="Normal 17 4 10 2 2" xfId="8920"/>
    <cellStyle name="Normal 17 4 10 2 2 2" xfId="17104"/>
    <cellStyle name="Normal 17 4 10 2 3" xfId="13011"/>
    <cellStyle name="Normal 17 4 10 3" xfId="6873"/>
    <cellStyle name="Normal 17 4 10 3 2" xfId="15059"/>
    <cellStyle name="Normal 17 4 10 4" xfId="10966"/>
    <cellStyle name="Normal 17 4 11" xfId="1918"/>
    <cellStyle name="Normal 17 4 11 2" xfId="4820"/>
    <cellStyle name="Normal 17 4 11 2 2" xfId="8921"/>
    <cellStyle name="Normal 17 4 11 2 2 2" xfId="17105"/>
    <cellStyle name="Normal 17 4 11 2 3" xfId="13012"/>
    <cellStyle name="Normal 17 4 11 3" xfId="6874"/>
    <cellStyle name="Normal 17 4 11 3 2" xfId="15060"/>
    <cellStyle name="Normal 17 4 11 4" xfId="10967"/>
    <cellStyle name="Normal 17 4 12" xfId="1919"/>
    <cellStyle name="Normal 17 4 12 2" xfId="4821"/>
    <cellStyle name="Normal 17 4 12 2 2" xfId="8922"/>
    <cellStyle name="Normal 17 4 12 2 2 2" xfId="17106"/>
    <cellStyle name="Normal 17 4 12 2 3" xfId="13013"/>
    <cellStyle name="Normal 17 4 12 3" xfId="6875"/>
    <cellStyle name="Normal 17 4 12 3 2" xfId="15061"/>
    <cellStyle name="Normal 17 4 12 4" xfId="10968"/>
    <cellStyle name="Normal 17 4 13" xfId="1920"/>
    <cellStyle name="Normal 17 4 13 2" xfId="4822"/>
    <cellStyle name="Normal 17 4 13 2 2" xfId="8923"/>
    <cellStyle name="Normal 17 4 13 2 2 2" xfId="17107"/>
    <cellStyle name="Normal 17 4 13 2 3" xfId="13014"/>
    <cellStyle name="Normal 17 4 13 3" xfId="6876"/>
    <cellStyle name="Normal 17 4 13 3 2" xfId="15062"/>
    <cellStyle name="Normal 17 4 13 4" xfId="10969"/>
    <cellStyle name="Normal 17 4 14" xfId="1921"/>
    <cellStyle name="Normal 17 4 14 2" xfId="4823"/>
    <cellStyle name="Normal 17 4 14 2 2" xfId="8924"/>
    <cellStyle name="Normal 17 4 14 2 2 2" xfId="17108"/>
    <cellStyle name="Normal 17 4 14 2 3" xfId="13015"/>
    <cellStyle name="Normal 17 4 14 3" xfId="6877"/>
    <cellStyle name="Normal 17 4 14 3 2" xfId="15063"/>
    <cellStyle name="Normal 17 4 14 4" xfId="10970"/>
    <cellStyle name="Normal 17 4 15" xfId="1922"/>
    <cellStyle name="Normal 17 4 15 2" xfId="4824"/>
    <cellStyle name="Normal 17 4 15 2 2" xfId="8925"/>
    <cellStyle name="Normal 17 4 15 2 2 2" xfId="17109"/>
    <cellStyle name="Normal 17 4 15 2 3" xfId="13016"/>
    <cellStyle name="Normal 17 4 15 3" xfId="6878"/>
    <cellStyle name="Normal 17 4 15 3 2" xfId="15064"/>
    <cellStyle name="Normal 17 4 15 4" xfId="10971"/>
    <cellStyle name="Normal 17 4 16" xfId="1923"/>
    <cellStyle name="Normal 17 4 16 2" xfId="4825"/>
    <cellStyle name="Normal 17 4 16 2 2" xfId="8926"/>
    <cellStyle name="Normal 17 4 16 2 2 2" xfId="17110"/>
    <cellStyle name="Normal 17 4 16 2 3" xfId="13017"/>
    <cellStyle name="Normal 17 4 16 3" xfId="6879"/>
    <cellStyle name="Normal 17 4 16 3 2" xfId="15065"/>
    <cellStyle name="Normal 17 4 16 4" xfId="10972"/>
    <cellStyle name="Normal 17 4 17" xfId="2795"/>
    <cellStyle name="Normal 17 4 17 2" xfId="4183"/>
    <cellStyle name="Normal 17 4 17 2 2" xfId="8284"/>
    <cellStyle name="Normal 17 4 17 2 2 2" xfId="16468"/>
    <cellStyle name="Normal 17 4 17 2 3" xfId="12375"/>
    <cellStyle name="Normal 17 4 17 3" xfId="6237"/>
    <cellStyle name="Normal 17 4 17 3 2" xfId="14423"/>
    <cellStyle name="Normal 17 4 17 4" xfId="10330"/>
    <cellStyle name="Normal 17 4 18" xfId="3186"/>
    <cellStyle name="Normal 17 4 18 2" xfId="7287"/>
    <cellStyle name="Normal 17 4 18 2 2" xfId="15471"/>
    <cellStyle name="Normal 17 4 18 3" xfId="11378"/>
    <cellStyle name="Normal 17 4 19" xfId="5239"/>
    <cellStyle name="Normal 17 4 19 2" xfId="13426"/>
    <cellStyle name="Normal 17 4 2" xfId="1078"/>
    <cellStyle name="Normal 17 4 2 2" xfId="1079"/>
    <cellStyle name="Normal 17 4 2 2 2" xfId="1080"/>
    <cellStyle name="Normal 17 4 2 2 2 2" xfId="4186"/>
    <cellStyle name="Normal 17 4 2 2 2 2 2" xfId="8287"/>
    <cellStyle name="Normal 17 4 2 2 2 2 2 2" xfId="16471"/>
    <cellStyle name="Normal 17 4 2 2 2 2 3" xfId="12378"/>
    <cellStyle name="Normal 17 4 2 2 2 3" xfId="6240"/>
    <cellStyle name="Normal 17 4 2 2 2 3 2" xfId="14426"/>
    <cellStyle name="Normal 17 4 2 2 2 4" xfId="10333"/>
    <cellStyle name="Normal 17 4 2 2 3" xfId="1081"/>
    <cellStyle name="Normal 17 4 2 2 3 2" xfId="4187"/>
    <cellStyle name="Normal 17 4 2 2 3 2 2" xfId="8288"/>
    <cellStyle name="Normal 17 4 2 2 3 2 2 2" xfId="16472"/>
    <cellStyle name="Normal 17 4 2 2 3 2 3" xfId="12379"/>
    <cellStyle name="Normal 17 4 2 2 3 3" xfId="6241"/>
    <cellStyle name="Normal 17 4 2 2 3 3 2" xfId="14427"/>
    <cellStyle name="Normal 17 4 2 2 3 4" xfId="10334"/>
    <cellStyle name="Normal 17 4 2 2 4" xfId="2797"/>
    <cellStyle name="Normal 17 4 2 2 4 2" xfId="4185"/>
    <cellStyle name="Normal 17 4 2 2 4 2 2" xfId="8286"/>
    <cellStyle name="Normal 17 4 2 2 4 2 2 2" xfId="16470"/>
    <cellStyle name="Normal 17 4 2 2 4 2 3" xfId="12377"/>
    <cellStyle name="Normal 17 4 2 2 4 3" xfId="6239"/>
    <cellStyle name="Normal 17 4 2 2 4 3 2" xfId="14425"/>
    <cellStyle name="Normal 17 4 2 2 4 4" xfId="10332"/>
    <cellStyle name="Normal 17 4 2 2 5" xfId="3188"/>
    <cellStyle name="Normal 17 4 2 2 5 2" xfId="7289"/>
    <cellStyle name="Normal 17 4 2 2 5 2 2" xfId="15473"/>
    <cellStyle name="Normal 17 4 2 2 5 3" xfId="11380"/>
    <cellStyle name="Normal 17 4 2 2 6" xfId="5241"/>
    <cellStyle name="Normal 17 4 2 2 6 2" xfId="13428"/>
    <cellStyle name="Normal 17 4 2 2 7" xfId="9335"/>
    <cellStyle name="Normal 17 4 2 3" xfId="1082"/>
    <cellStyle name="Normal 17 4 2 3 2" xfId="4188"/>
    <cellStyle name="Normal 17 4 2 3 2 2" xfId="8289"/>
    <cellStyle name="Normal 17 4 2 3 2 2 2" xfId="16473"/>
    <cellStyle name="Normal 17 4 2 3 2 3" xfId="12380"/>
    <cellStyle name="Normal 17 4 2 3 3" xfId="6242"/>
    <cellStyle name="Normal 17 4 2 3 3 2" xfId="14428"/>
    <cellStyle name="Normal 17 4 2 3 4" xfId="10335"/>
    <cellStyle name="Normal 17 4 2 4" xfId="1083"/>
    <cellStyle name="Normal 17 4 2 4 2" xfId="4189"/>
    <cellStyle name="Normal 17 4 2 4 2 2" xfId="8290"/>
    <cellStyle name="Normal 17 4 2 4 2 2 2" xfId="16474"/>
    <cellStyle name="Normal 17 4 2 4 2 3" xfId="12381"/>
    <cellStyle name="Normal 17 4 2 4 3" xfId="6243"/>
    <cellStyle name="Normal 17 4 2 4 3 2" xfId="14429"/>
    <cellStyle name="Normal 17 4 2 4 4" xfId="10336"/>
    <cellStyle name="Normal 17 4 2 5" xfId="2796"/>
    <cellStyle name="Normal 17 4 2 5 2" xfId="4184"/>
    <cellStyle name="Normal 17 4 2 5 2 2" xfId="8285"/>
    <cellStyle name="Normal 17 4 2 5 2 2 2" xfId="16469"/>
    <cellStyle name="Normal 17 4 2 5 2 3" xfId="12376"/>
    <cellStyle name="Normal 17 4 2 5 3" xfId="6238"/>
    <cellStyle name="Normal 17 4 2 5 3 2" xfId="14424"/>
    <cellStyle name="Normal 17 4 2 5 4" xfId="10331"/>
    <cellStyle name="Normal 17 4 2 6" xfId="3187"/>
    <cellStyle name="Normal 17 4 2 6 2" xfId="7288"/>
    <cellStyle name="Normal 17 4 2 6 2 2" xfId="15472"/>
    <cellStyle name="Normal 17 4 2 6 3" xfId="11379"/>
    <cellStyle name="Normal 17 4 2 7" xfId="5240"/>
    <cellStyle name="Normal 17 4 2 7 2" xfId="13427"/>
    <cellStyle name="Normal 17 4 2 8" xfId="9334"/>
    <cellStyle name="Normal 17 4 20" xfId="9333"/>
    <cellStyle name="Normal 17 4 3" xfId="1084"/>
    <cellStyle name="Normal 17 4 3 2" xfId="1085"/>
    <cellStyle name="Normal 17 4 3 2 2" xfId="4191"/>
    <cellStyle name="Normal 17 4 3 2 2 2" xfId="8292"/>
    <cellStyle name="Normal 17 4 3 2 2 2 2" xfId="16476"/>
    <cellStyle name="Normal 17 4 3 2 2 3" xfId="12383"/>
    <cellStyle name="Normal 17 4 3 2 3" xfId="6245"/>
    <cellStyle name="Normal 17 4 3 2 3 2" xfId="14431"/>
    <cellStyle name="Normal 17 4 3 2 4" xfId="10338"/>
    <cellStyle name="Normal 17 4 3 3" xfId="1086"/>
    <cellStyle name="Normal 17 4 3 3 2" xfId="4192"/>
    <cellStyle name="Normal 17 4 3 3 2 2" xfId="8293"/>
    <cellStyle name="Normal 17 4 3 3 2 2 2" xfId="16477"/>
    <cellStyle name="Normal 17 4 3 3 2 3" xfId="12384"/>
    <cellStyle name="Normal 17 4 3 3 3" xfId="6246"/>
    <cellStyle name="Normal 17 4 3 3 3 2" xfId="14432"/>
    <cellStyle name="Normal 17 4 3 3 4" xfId="10339"/>
    <cellStyle name="Normal 17 4 3 4" xfId="2798"/>
    <cellStyle name="Normal 17 4 3 4 2" xfId="4190"/>
    <cellStyle name="Normal 17 4 3 4 2 2" xfId="8291"/>
    <cellStyle name="Normal 17 4 3 4 2 2 2" xfId="16475"/>
    <cellStyle name="Normal 17 4 3 4 2 3" xfId="12382"/>
    <cellStyle name="Normal 17 4 3 4 3" xfId="6244"/>
    <cellStyle name="Normal 17 4 3 4 3 2" xfId="14430"/>
    <cellStyle name="Normal 17 4 3 4 4" xfId="10337"/>
    <cellStyle name="Normal 17 4 3 5" xfId="3189"/>
    <cellStyle name="Normal 17 4 3 5 2" xfId="7290"/>
    <cellStyle name="Normal 17 4 3 5 2 2" xfId="15474"/>
    <cellStyle name="Normal 17 4 3 5 3" xfId="11381"/>
    <cellStyle name="Normal 17 4 3 6" xfId="5242"/>
    <cellStyle name="Normal 17 4 3 6 2" xfId="13429"/>
    <cellStyle name="Normal 17 4 3 7" xfId="9336"/>
    <cellStyle name="Normal 17 4 4" xfId="1087"/>
    <cellStyle name="Normal 17 4 4 2" xfId="1088"/>
    <cellStyle name="Normal 17 4 4 2 2" xfId="4194"/>
    <cellStyle name="Normal 17 4 4 2 2 2" xfId="8295"/>
    <cellStyle name="Normal 17 4 4 2 2 2 2" xfId="16479"/>
    <cellStyle name="Normal 17 4 4 2 2 3" xfId="12386"/>
    <cellStyle name="Normal 17 4 4 2 3" xfId="6248"/>
    <cellStyle name="Normal 17 4 4 2 3 2" xfId="14434"/>
    <cellStyle name="Normal 17 4 4 2 4" xfId="10341"/>
    <cellStyle name="Normal 17 4 4 3" xfId="1089"/>
    <cellStyle name="Normal 17 4 4 3 2" xfId="4195"/>
    <cellStyle name="Normal 17 4 4 3 2 2" xfId="8296"/>
    <cellStyle name="Normal 17 4 4 3 2 2 2" xfId="16480"/>
    <cellStyle name="Normal 17 4 4 3 2 3" xfId="12387"/>
    <cellStyle name="Normal 17 4 4 3 3" xfId="6249"/>
    <cellStyle name="Normal 17 4 4 3 3 2" xfId="14435"/>
    <cellStyle name="Normal 17 4 4 3 4" xfId="10342"/>
    <cellStyle name="Normal 17 4 4 4" xfId="2799"/>
    <cellStyle name="Normal 17 4 4 4 2" xfId="4193"/>
    <cellStyle name="Normal 17 4 4 4 2 2" xfId="8294"/>
    <cellStyle name="Normal 17 4 4 4 2 2 2" xfId="16478"/>
    <cellStyle name="Normal 17 4 4 4 2 3" xfId="12385"/>
    <cellStyle name="Normal 17 4 4 4 3" xfId="6247"/>
    <cellStyle name="Normal 17 4 4 4 3 2" xfId="14433"/>
    <cellStyle name="Normal 17 4 4 4 4" xfId="10340"/>
    <cellStyle name="Normal 17 4 4 5" xfId="3190"/>
    <cellStyle name="Normal 17 4 4 5 2" xfId="7291"/>
    <cellStyle name="Normal 17 4 4 5 2 2" xfId="15475"/>
    <cellStyle name="Normal 17 4 4 5 3" xfId="11382"/>
    <cellStyle name="Normal 17 4 4 6" xfId="5243"/>
    <cellStyle name="Normal 17 4 4 6 2" xfId="13430"/>
    <cellStyle name="Normal 17 4 4 7" xfId="9337"/>
    <cellStyle name="Normal 17 4 5" xfId="1090"/>
    <cellStyle name="Normal 17 4 5 2" xfId="1091"/>
    <cellStyle name="Normal 17 4 5 2 2" xfId="4197"/>
    <cellStyle name="Normal 17 4 5 2 2 2" xfId="8298"/>
    <cellStyle name="Normal 17 4 5 2 2 2 2" xfId="16482"/>
    <cellStyle name="Normal 17 4 5 2 2 3" xfId="12389"/>
    <cellStyle name="Normal 17 4 5 2 3" xfId="6251"/>
    <cellStyle name="Normal 17 4 5 2 3 2" xfId="14437"/>
    <cellStyle name="Normal 17 4 5 2 4" xfId="10344"/>
    <cellStyle name="Normal 17 4 5 3" xfId="1092"/>
    <cellStyle name="Normal 17 4 5 3 2" xfId="4198"/>
    <cellStyle name="Normal 17 4 5 3 2 2" xfId="8299"/>
    <cellStyle name="Normal 17 4 5 3 2 2 2" xfId="16483"/>
    <cellStyle name="Normal 17 4 5 3 2 3" xfId="12390"/>
    <cellStyle name="Normal 17 4 5 3 3" xfId="6252"/>
    <cellStyle name="Normal 17 4 5 3 3 2" xfId="14438"/>
    <cellStyle name="Normal 17 4 5 3 4" xfId="10345"/>
    <cellStyle name="Normal 17 4 5 4" xfId="2800"/>
    <cellStyle name="Normal 17 4 5 4 2" xfId="4196"/>
    <cellStyle name="Normal 17 4 5 4 2 2" xfId="8297"/>
    <cellStyle name="Normal 17 4 5 4 2 2 2" xfId="16481"/>
    <cellStyle name="Normal 17 4 5 4 2 3" xfId="12388"/>
    <cellStyle name="Normal 17 4 5 4 3" xfId="6250"/>
    <cellStyle name="Normal 17 4 5 4 3 2" xfId="14436"/>
    <cellStyle name="Normal 17 4 5 4 4" xfId="10343"/>
    <cellStyle name="Normal 17 4 5 5" xfId="3191"/>
    <cellStyle name="Normal 17 4 5 5 2" xfId="7292"/>
    <cellStyle name="Normal 17 4 5 5 2 2" xfId="15476"/>
    <cellStyle name="Normal 17 4 5 5 3" xfId="11383"/>
    <cellStyle name="Normal 17 4 5 6" xfId="5244"/>
    <cellStyle name="Normal 17 4 5 6 2" xfId="13431"/>
    <cellStyle name="Normal 17 4 5 7" xfId="9338"/>
    <cellStyle name="Normal 17 4 6" xfId="1093"/>
    <cellStyle name="Normal 17 4 6 2" xfId="4199"/>
    <cellStyle name="Normal 17 4 6 2 2" xfId="8300"/>
    <cellStyle name="Normal 17 4 6 2 2 2" xfId="16484"/>
    <cellStyle name="Normal 17 4 6 2 3" xfId="12391"/>
    <cellStyle name="Normal 17 4 6 3" xfId="6253"/>
    <cellStyle name="Normal 17 4 6 3 2" xfId="14439"/>
    <cellStyle name="Normal 17 4 6 4" xfId="10346"/>
    <cellStyle name="Normal 17 4 7" xfId="1094"/>
    <cellStyle name="Normal 17 4 7 2" xfId="4200"/>
    <cellStyle name="Normal 17 4 7 2 2" xfId="8301"/>
    <cellStyle name="Normal 17 4 7 2 2 2" xfId="16485"/>
    <cellStyle name="Normal 17 4 7 2 3" xfId="12392"/>
    <cellStyle name="Normal 17 4 7 3" xfId="6254"/>
    <cellStyle name="Normal 17 4 7 3 2" xfId="14440"/>
    <cellStyle name="Normal 17 4 7 4" xfId="10347"/>
    <cellStyle name="Normal 17 4 8" xfId="1924"/>
    <cellStyle name="Normal 17 4 8 2" xfId="4826"/>
    <cellStyle name="Normal 17 4 8 2 2" xfId="8927"/>
    <cellStyle name="Normal 17 4 8 2 2 2" xfId="17111"/>
    <cellStyle name="Normal 17 4 8 2 3" xfId="13018"/>
    <cellStyle name="Normal 17 4 8 3" xfId="6880"/>
    <cellStyle name="Normal 17 4 8 3 2" xfId="15066"/>
    <cellStyle name="Normal 17 4 8 4" xfId="10973"/>
    <cellStyle name="Normal 17 4 9" xfId="1925"/>
    <cellStyle name="Normal 17 4 9 2" xfId="4827"/>
    <cellStyle name="Normal 17 4 9 2 2" xfId="8928"/>
    <cellStyle name="Normal 17 4 9 2 2 2" xfId="17112"/>
    <cellStyle name="Normal 17 4 9 2 3" xfId="13019"/>
    <cellStyle name="Normal 17 4 9 3" xfId="6881"/>
    <cellStyle name="Normal 17 4 9 3 2" xfId="15067"/>
    <cellStyle name="Normal 17 4 9 4" xfId="10974"/>
    <cellStyle name="Normal 17 5" xfId="1095"/>
    <cellStyle name="Normal 17 5 2" xfId="1096"/>
    <cellStyle name="Normal 17 5 2 2" xfId="1097"/>
    <cellStyle name="Normal 17 5 2 2 2" xfId="4203"/>
    <cellStyle name="Normal 17 5 2 2 2 2" xfId="8304"/>
    <cellStyle name="Normal 17 5 2 2 2 2 2" xfId="16488"/>
    <cellStyle name="Normal 17 5 2 2 2 3" xfId="12395"/>
    <cellStyle name="Normal 17 5 2 2 3" xfId="6257"/>
    <cellStyle name="Normal 17 5 2 2 3 2" xfId="14443"/>
    <cellStyle name="Normal 17 5 2 2 4" xfId="10350"/>
    <cellStyle name="Normal 17 5 2 3" xfId="1098"/>
    <cellStyle name="Normal 17 5 2 3 2" xfId="4204"/>
    <cellStyle name="Normal 17 5 2 3 2 2" xfId="8305"/>
    <cellStyle name="Normal 17 5 2 3 2 2 2" xfId="16489"/>
    <cellStyle name="Normal 17 5 2 3 2 3" xfId="12396"/>
    <cellStyle name="Normal 17 5 2 3 3" xfId="6258"/>
    <cellStyle name="Normal 17 5 2 3 3 2" xfId="14444"/>
    <cellStyle name="Normal 17 5 2 3 4" xfId="10351"/>
    <cellStyle name="Normal 17 5 2 4" xfId="2802"/>
    <cellStyle name="Normal 17 5 2 4 2" xfId="4202"/>
    <cellStyle name="Normal 17 5 2 4 2 2" xfId="8303"/>
    <cellStyle name="Normal 17 5 2 4 2 2 2" xfId="16487"/>
    <cellStyle name="Normal 17 5 2 4 2 3" xfId="12394"/>
    <cellStyle name="Normal 17 5 2 4 3" xfId="6256"/>
    <cellStyle name="Normal 17 5 2 4 3 2" xfId="14442"/>
    <cellStyle name="Normal 17 5 2 4 4" xfId="10349"/>
    <cellStyle name="Normal 17 5 2 5" xfId="3193"/>
    <cellStyle name="Normal 17 5 2 5 2" xfId="7294"/>
    <cellStyle name="Normal 17 5 2 5 2 2" xfId="15478"/>
    <cellStyle name="Normal 17 5 2 5 3" xfId="11385"/>
    <cellStyle name="Normal 17 5 2 6" xfId="5246"/>
    <cellStyle name="Normal 17 5 2 6 2" xfId="13433"/>
    <cellStyle name="Normal 17 5 2 7" xfId="9340"/>
    <cellStyle name="Normal 17 5 2 8" xfId="18129"/>
    <cellStyle name="Normal 17 5 3" xfId="1099"/>
    <cellStyle name="Normal 17 5 3 2" xfId="4205"/>
    <cellStyle name="Normal 17 5 3 2 2" xfId="8306"/>
    <cellStyle name="Normal 17 5 3 2 2 2" xfId="16490"/>
    <cellStyle name="Normal 17 5 3 2 3" xfId="12397"/>
    <cellStyle name="Normal 17 5 3 3" xfId="6259"/>
    <cellStyle name="Normal 17 5 3 3 2" xfId="14445"/>
    <cellStyle name="Normal 17 5 3 4" xfId="10352"/>
    <cellStyle name="Normal 17 5 4" xfId="1100"/>
    <cellStyle name="Normal 17 5 4 2" xfId="4206"/>
    <cellStyle name="Normal 17 5 4 2 2" xfId="8307"/>
    <cellStyle name="Normal 17 5 4 2 2 2" xfId="16491"/>
    <cellStyle name="Normal 17 5 4 2 3" xfId="12398"/>
    <cellStyle name="Normal 17 5 4 3" xfId="6260"/>
    <cellStyle name="Normal 17 5 4 3 2" xfId="14446"/>
    <cellStyle name="Normal 17 5 4 4" xfId="10353"/>
    <cellStyle name="Normal 17 5 5" xfId="2801"/>
    <cellStyle name="Normal 17 5 5 2" xfId="4201"/>
    <cellStyle name="Normal 17 5 5 2 2" xfId="8302"/>
    <cellStyle name="Normal 17 5 5 2 2 2" xfId="16486"/>
    <cellStyle name="Normal 17 5 5 2 3" xfId="12393"/>
    <cellStyle name="Normal 17 5 5 3" xfId="6255"/>
    <cellStyle name="Normal 17 5 5 3 2" xfId="14441"/>
    <cellStyle name="Normal 17 5 5 4" xfId="10348"/>
    <cellStyle name="Normal 17 5 6" xfId="3192"/>
    <cellStyle name="Normal 17 5 6 2" xfId="7293"/>
    <cellStyle name="Normal 17 5 6 2 2" xfId="15477"/>
    <cellStyle name="Normal 17 5 6 3" xfId="11384"/>
    <cellStyle name="Normal 17 5 7" xfId="5245"/>
    <cellStyle name="Normal 17 5 7 2" xfId="13432"/>
    <cellStyle name="Normal 17 5 8" xfId="9339"/>
    <cellStyle name="Normal 17 6" xfId="1101"/>
    <cellStyle name="Normal 17 6 2" xfId="1102"/>
    <cellStyle name="Normal 17 6 2 2" xfId="4208"/>
    <cellStyle name="Normal 17 6 2 2 2" xfId="8309"/>
    <cellStyle name="Normal 17 6 2 2 2 2" xfId="16493"/>
    <cellStyle name="Normal 17 6 2 2 3" xfId="12400"/>
    <cellStyle name="Normal 17 6 2 3" xfId="6262"/>
    <cellStyle name="Normal 17 6 2 3 2" xfId="14448"/>
    <cellStyle name="Normal 17 6 2 4" xfId="10355"/>
    <cellStyle name="Normal 17 6 3" xfId="1103"/>
    <cellStyle name="Normal 17 6 3 2" xfId="4209"/>
    <cellStyle name="Normal 17 6 3 2 2" xfId="8310"/>
    <cellStyle name="Normal 17 6 3 2 2 2" xfId="16494"/>
    <cellStyle name="Normal 17 6 3 2 3" xfId="12401"/>
    <cellStyle name="Normal 17 6 3 3" xfId="6263"/>
    <cellStyle name="Normal 17 6 3 3 2" xfId="14449"/>
    <cellStyle name="Normal 17 6 3 4" xfId="10356"/>
    <cellStyle name="Normal 17 6 4" xfId="2803"/>
    <cellStyle name="Normal 17 6 4 2" xfId="4207"/>
    <cellStyle name="Normal 17 6 4 2 2" xfId="8308"/>
    <cellStyle name="Normal 17 6 4 2 2 2" xfId="16492"/>
    <cellStyle name="Normal 17 6 4 2 3" xfId="12399"/>
    <cellStyle name="Normal 17 6 4 3" xfId="6261"/>
    <cellStyle name="Normal 17 6 4 3 2" xfId="14447"/>
    <cellStyle name="Normal 17 6 4 4" xfId="10354"/>
    <cellStyle name="Normal 17 6 5" xfId="3194"/>
    <cellStyle name="Normal 17 6 5 2" xfId="7295"/>
    <cellStyle name="Normal 17 6 5 2 2" xfId="15479"/>
    <cellStyle name="Normal 17 6 5 3" xfId="11386"/>
    <cellStyle name="Normal 17 6 6" xfId="5247"/>
    <cellStyle name="Normal 17 6 6 2" xfId="13434"/>
    <cellStyle name="Normal 17 6 7" xfId="9341"/>
    <cellStyle name="Normal 17 7" xfId="1104"/>
    <cellStyle name="Normal 17 7 2" xfId="1105"/>
    <cellStyle name="Normal 17 7 2 2" xfId="4211"/>
    <cellStyle name="Normal 17 7 2 2 2" xfId="8312"/>
    <cellStyle name="Normal 17 7 2 2 2 2" xfId="16496"/>
    <cellStyle name="Normal 17 7 2 2 3" xfId="12403"/>
    <cellStyle name="Normal 17 7 2 3" xfId="6265"/>
    <cellStyle name="Normal 17 7 2 3 2" xfId="14451"/>
    <cellStyle name="Normal 17 7 2 4" xfId="10358"/>
    <cellStyle name="Normal 17 7 3" xfId="1106"/>
    <cellStyle name="Normal 17 7 3 2" xfId="4212"/>
    <cellStyle name="Normal 17 7 3 2 2" xfId="8313"/>
    <cellStyle name="Normal 17 7 3 2 2 2" xfId="16497"/>
    <cellStyle name="Normal 17 7 3 2 3" xfId="12404"/>
    <cellStyle name="Normal 17 7 3 3" xfId="6266"/>
    <cellStyle name="Normal 17 7 3 3 2" xfId="14452"/>
    <cellStyle name="Normal 17 7 3 4" xfId="10359"/>
    <cellStyle name="Normal 17 7 4" xfId="2804"/>
    <cellStyle name="Normal 17 7 4 2" xfId="4210"/>
    <cellStyle name="Normal 17 7 4 2 2" xfId="8311"/>
    <cellStyle name="Normal 17 7 4 2 2 2" xfId="16495"/>
    <cellStyle name="Normal 17 7 4 2 3" xfId="12402"/>
    <cellStyle name="Normal 17 7 4 3" xfId="6264"/>
    <cellStyle name="Normal 17 7 4 3 2" xfId="14450"/>
    <cellStyle name="Normal 17 7 4 4" xfId="10357"/>
    <cellStyle name="Normal 17 7 5" xfId="3195"/>
    <cellStyle name="Normal 17 7 5 2" xfId="7296"/>
    <cellStyle name="Normal 17 7 5 2 2" xfId="15480"/>
    <cellStyle name="Normal 17 7 5 3" xfId="11387"/>
    <cellStyle name="Normal 17 7 6" xfId="5248"/>
    <cellStyle name="Normal 17 7 6 2" xfId="13435"/>
    <cellStyle name="Normal 17 7 7" xfId="9342"/>
    <cellStyle name="Normal 17 8" xfId="1107"/>
    <cellStyle name="Normal 17 8 2" xfId="1108"/>
    <cellStyle name="Normal 17 8 2 2" xfId="4214"/>
    <cellStyle name="Normal 17 8 2 2 2" xfId="8315"/>
    <cellStyle name="Normal 17 8 2 2 2 2" xfId="16499"/>
    <cellStyle name="Normal 17 8 2 2 3" xfId="12406"/>
    <cellStyle name="Normal 17 8 2 3" xfId="6268"/>
    <cellStyle name="Normal 17 8 2 3 2" xfId="14454"/>
    <cellStyle name="Normal 17 8 2 4" xfId="10361"/>
    <cellStyle name="Normal 17 8 3" xfId="1109"/>
    <cellStyle name="Normal 17 8 3 2" xfId="4215"/>
    <cellStyle name="Normal 17 8 3 2 2" xfId="8316"/>
    <cellStyle name="Normal 17 8 3 2 2 2" xfId="16500"/>
    <cellStyle name="Normal 17 8 3 2 3" xfId="12407"/>
    <cellStyle name="Normal 17 8 3 3" xfId="6269"/>
    <cellStyle name="Normal 17 8 3 3 2" xfId="14455"/>
    <cellStyle name="Normal 17 8 3 4" xfId="10362"/>
    <cellStyle name="Normal 17 8 4" xfId="2805"/>
    <cellStyle name="Normal 17 8 4 2" xfId="4213"/>
    <cellStyle name="Normal 17 8 4 2 2" xfId="8314"/>
    <cellStyle name="Normal 17 8 4 2 2 2" xfId="16498"/>
    <cellStyle name="Normal 17 8 4 2 3" xfId="12405"/>
    <cellStyle name="Normal 17 8 4 3" xfId="6267"/>
    <cellStyle name="Normal 17 8 4 3 2" xfId="14453"/>
    <cellStyle name="Normal 17 8 4 4" xfId="10360"/>
    <cellStyle name="Normal 17 8 5" xfId="3196"/>
    <cellStyle name="Normal 17 8 5 2" xfId="7297"/>
    <cellStyle name="Normal 17 8 5 2 2" xfId="15481"/>
    <cellStyle name="Normal 17 8 5 3" xfId="11388"/>
    <cellStyle name="Normal 17 8 6" xfId="5249"/>
    <cellStyle name="Normal 17 8 6 2" xfId="13436"/>
    <cellStyle name="Normal 17 8 7" xfId="9343"/>
    <cellStyle name="Normal 17 9" xfId="1110"/>
    <cellStyle name="Normal 17 9 2" xfId="4216"/>
    <cellStyle name="Normal 17 9 2 2" xfId="8317"/>
    <cellStyle name="Normal 17 9 2 2 2" xfId="16501"/>
    <cellStyle name="Normal 17 9 2 3" xfId="12408"/>
    <cellStyle name="Normal 17 9 3" xfId="6270"/>
    <cellStyle name="Normal 17 9 3 2" xfId="14456"/>
    <cellStyle name="Normal 17 9 4" xfId="10363"/>
    <cellStyle name="Normal 18" xfId="1111"/>
    <cellStyle name="Normal 18 10" xfId="1926"/>
    <cellStyle name="Normal 18 10 2" xfId="4828"/>
    <cellStyle name="Normal 18 10 2 2" xfId="8929"/>
    <cellStyle name="Normal 18 10 2 2 2" xfId="17113"/>
    <cellStyle name="Normal 18 10 2 3" xfId="13020"/>
    <cellStyle name="Normal 18 10 3" xfId="6882"/>
    <cellStyle name="Normal 18 10 3 2" xfId="15068"/>
    <cellStyle name="Normal 18 10 4" xfId="10975"/>
    <cellStyle name="Normal 18 11" xfId="1927"/>
    <cellStyle name="Normal 18 11 2" xfId="4829"/>
    <cellStyle name="Normal 18 11 2 2" xfId="8930"/>
    <cellStyle name="Normal 18 11 2 2 2" xfId="17114"/>
    <cellStyle name="Normal 18 11 2 3" xfId="13021"/>
    <cellStyle name="Normal 18 11 3" xfId="6883"/>
    <cellStyle name="Normal 18 11 3 2" xfId="15069"/>
    <cellStyle name="Normal 18 11 4" xfId="10976"/>
    <cellStyle name="Normal 18 12" xfId="1928"/>
    <cellStyle name="Normal 18 12 2" xfId="4830"/>
    <cellStyle name="Normal 18 12 2 2" xfId="8931"/>
    <cellStyle name="Normal 18 12 2 2 2" xfId="17115"/>
    <cellStyle name="Normal 18 12 2 3" xfId="13022"/>
    <cellStyle name="Normal 18 12 3" xfId="6884"/>
    <cellStyle name="Normal 18 12 3 2" xfId="15070"/>
    <cellStyle name="Normal 18 12 4" xfId="10977"/>
    <cellStyle name="Normal 18 13" xfId="1929"/>
    <cellStyle name="Normal 18 13 2" xfId="4831"/>
    <cellStyle name="Normal 18 13 2 2" xfId="8932"/>
    <cellStyle name="Normal 18 13 2 2 2" xfId="17116"/>
    <cellStyle name="Normal 18 13 2 3" xfId="13023"/>
    <cellStyle name="Normal 18 13 3" xfId="6885"/>
    <cellStyle name="Normal 18 13 3 2" xfId="15071"/>
    <cellStyle name="Normal 18 13 4" xfId="10978"/>
    <cellStyle name="Normal 18 14" xfId="1930"/>
    <cellStyle name="Normal 18 14 2" xfId="4832"/>
    <cellStyle name="Normal 18 14 2 2" xfId="8933"/>
    <cellStyle name="Normal 18 14 2 2 2" xfId="17117"/>
    <cellStyle name="Normal 18 14 2 3" xfId="13024"/>
    <cellStyle name="Normal 18 14 3" xfId="6886"/>
    <cellStyle name="Normal 18 14 3 2" xfId="15072"/>
    <cellStyle name="Normal 18 14 4" xfId="10979"/>
    <cellStyle name="Normal 18 15" xfId="1931"/>
    <cellStyle name="Normal 18 15 2" xfId="4833"/>
    <cellStyle name="Normal 18 15 2 2" xfId="8934"/>
    <cellStyle name="Normal 18 15 2 2 2" xfId="17118"/>
    <cellStyle name="Normal 18 15 2 3" xfId="13025"/>
    <cellStyle name="Normal 18 15 3" xfId="6887"/>
    <cellStyle name="Normal 18 15 3 2" xfId="15073"/>
    <cellStyle name="Normal 18 15 4" xfId="10980"/>
    <cellStyle name="Normal 18 16" xfId="1932"/>
    <cellStyle name="Normal 18 16 2" xfId="4834"/>
    <cellStyle name="Normal 18 16 2 2" xfId="8935"/>
    <cellStyle name="Normal 18 16 2 2 2" xfId="17119"/>
    <cellStyle name="Normal 18 16 2 3" xfId="13026"/>
    <cellStyle name="Normal 18 16 3" xfId="6888"/>
    <cellStyle name="Normal 18 16 3 2" xfId="15074"/>
    <cellStyle name="Normal 18 16 4" xfId="10981"/>
    <cellStyle name="Normal 18 17" xfId="2806"/>
    <cellStyle name="Normal 18 17 2" xfId="4217"/>
    <cellStyle name="Normal 18 17 2 2" xfId="8318"/>
    <cellStyle name="Normal 18 17 2 2 2" xfId="16502"/>
    <cellStyle name="Normal 18 17 2 3" xfId="12409"/>
    <cellStyle name="Normal 18 17 3" xfId="6271"/>
    <cellStyle name="Normal 18 17 3 2" xfId="14457"/>
    <cellStyle name="Normal 18 17 4" xfId="10364"/>
    <cellStyle name="Normal 18 18" xfId="3197"/>
    <cellStyle name="Normal 18 18 2" xfId="7298"/>
    <cellStyle name="Normal 18 18 2 2" xfId="15482"/>
    <cellStyle name="Normal 18 18 3" xfId="11389"/>
    <cellStyle name="Normal 18 19" xfId="5250"/>
    <cellStyle name="Normal 18 19 2" xfId="13437"/>
    <cellStyle name="Normal 18 2" xfId="1112"/>
    <cellStyle name="Normal 18 2 2" xfId="1113"/>
    <cellStyle name="Normal 18 2 2 2" xfId="1114"/>
    <cellStyle name="Normal 18 2 2 2 2" xfId="4220"/>
    <cellStyle name="Normal 18 2 2 2 2 2" xfId="8321"/>
    <cellStyle name="Normal 18 2 2 2 2 2 2" xfId="16505"/>
    <cellStyle name="Normal 18 2 2 2 2 3" xfId="12412"/>
    <cellStyle name="Normal 18 2 2 2 3" xfId="6274"/>
    <cellStyle name="Normal 18 2 2 2 3 2" xfId="14460"/>
    <cellStyle name="Normal 18 2 2 2 4" xfId="10367"/>
    <cellStyle name="Normal 18 2 2 3" xfId="1115"/>
    <cellStyle name="Normal 18 2 2 3 2" xfId="4221"/>
    <cellStyle name="Normal 18 2 2 3 2 2" xfId="8322"/>
    <cellStyle name="Normal 18 2 2 3 2 2 2" xfId="16506"/>
    <cellStyle name="Normal 18 2 2 3 2 3" xfId="12413"/>
    <cellStyle name="Normal 18 2 2 3 3" xfId="6275"/>
    <cellStyle name="Normal 18 2 2 3 3 2" xfId="14461"/>
    <cellStyle name="Normal 18 2 2 3 4" xfId="10368"/>
    <cellStyle name="Normal 18 2 2 4" xfId="2808"/>
    <cellStyle name="Normal 18 2 2 4 2" xfId="4219"/>
    <cellStyle name="Normal 18 2 2 4 2 2" xfId="8320"/>
    <cellStyle name="Normal 18 2 2 4 2 2 2" xfId="16504"/>
    <cellStyle name="Normal 18 2 2 4 2 3" xfId="12411"/>
    <cellStyle name="Normal 18 2 2 4 3" xfId="6273"/>
    <cellStyle name="Normal 18 2 2 4 3 2" xfId="14459"/>
    <cellStyle name="Normal 18 2 2 4 4" xfId="10366"/>
    <cellStyle name="Normal 18 2 2 5" xfId="3199"/>
    <cellStyle name="Normal 18 2 2 5 2" xfId="7300"/>
    <cellStyle name="Normal 18 2 2 5 2 2" xfId="15484"/>
    <cellStyle name="Normal 18 2 2 5 3" xfId="11391"/>
    <cellStyle name="Normal 18 2 2 6" xfId="5252"/>
    <cellStyle name="Normal 18 2 2 6 2" xfId="13439"/>
    <cellStyle name="Normal 18 2 2 7" xfId="9346"/>
    <cellStyle name="Normal 18 2 3" xfId="1116"/>
    <cellStyle name="Normal 18 2 3 2" xfId="4222"/>
    <cellStyle name="Normal 18 2 3 2 2" xfId="8323"/>
    <cellStyle name="Normal 18 2 3 2 2 2" xfId="16507"/>
    <cellStyle name="Normal 18 2 3 2 3" xfId="12414"/>
    <cellStyle name="Normal 18 2 3 3" xfId="6276"/>
    <cellStyle name="Normal 18 2 3 3 2" xfId="14462"/>
    <cellStyle name="Normal 18 2 3 4" xfId="10369"/>
    <cellStyle name="Normal 18 2 4" xfId="1117"/>
    <cellStyle name="Normal 18 2 4 2" xfId="4223"/>
    <cellStyle name="Normal 18 2 4 2 2" xfId="8324"/>
    <cellStyle name="Normal 18 2 4 2 2 2" xfId="16508"/>
    <cellStyle name="Normal 18 2 4 2 3" xfId="12415"/>
    <cellStyle name="Normal 18 2 4 3" xfId="6277"/>
    <cellStyle name="Normal 18 2 4 3 2" xfId="14463"/>
    <cellStyle name="Normal 18 2 4 4" xfId="10370"/>
    <cellStyle name="Normal 18 2 5" xfId="2807"/>
    <cellStyle name="Normal 18 2 5 2" xfId="4218"/>
    <cellStyle name="Normal 18 2 5 2 2" xfId="8319"/>
    <cellStyle name="Normal 18 2 5 2 2 2" xfId="16503"/>
    <cellStyle name="Normal 18 2 5 2 3" xfId="12410"/>
    <cellStyle name="Normal 18 2 5 3" xfId="6272"/>
    <cellStyle name="Normal 18 2 5 3 2" xfId="14458"/>
    <cellStyle name="Normal 18 2 5 4" xfId="10365"/>
    <cellStyle name="Normal 18 2 6" xfId="3198"/>
    <cellStyle name="Normal 18 2 6 2" xfId="7299"/>
    <cellStyle name="Normal 18 2 6 2 2" xfId="15483"/>
    <cellStyle name="Normal 18 2 6 3" xfId="11390"/>
    <cellStyle name="Normal 18 2 7" xfId="5251"/>
    <cellStyle name="Normal 18 2 7 2" xfId="13438"/>
    <cellStyle name="Normal 18 2 8" xfId="9345"/>
    <cellStyle name="Normal 18 20" xfId="9344"/>
    <cellStyle name="Normal 18 3" xfId="1118"/>
    <cellStyle name="Normal 18 3 2" xfId="1119"/>
    <cellStyle name="Normal 18 3 2 2" xfId="4225"/>
    <cellStyle name="Normal 18 3 2 2 2" xfId="8326"/>
    <cellStyle name="Normal 18 3 2 2 2 2" xfId="16510"/>
    <cellStyle name="Normal 18 3 2 2 3" xfId="12417"/>
    <cellStyle name="Normal 18 3 2 3" xfId="6279"/>
    <cellStyle name="Normal 18 3 2 3 2" xfId="14465"/>
    <cellStyle name="Normal 18 3 2 4" xfId="10372"/>
    <cellStyle name="Normal 18 3 3" xfId="1120"/>
    <cellStyle name="Normal 18 3 3 2" xfId="4226"/>
    <cellStyle name="Normal 18 3 3 2 2" xfId="8327"/>
    <cellStyle name="Normal 18 3 3 2 2 2" xfId="16511"/>
    <cellStyle name="Normal 18 3 3 2 3" xfId="12418"/>
    <cellStyle name="Normal 18 3 3 3" xfId="6280"/>
    <cellStyle name="Normal 18 3 3 3 2" xfId="14466"/>
    <cellStyle name="Normal 18 3 3 4" xfId="10373"/>
    <cellStyle name="Normal 18 3 4" xfId="2809"/>
    <cellStyle name="Normal 18 3 4 2" xfId="4224"/>
    <cellStyle name="Normal 18 3 4 2 2" xfId="8325"/>
    <cellStyle name="Normal 18 3 4 2 2 2" xfId="16509"/>
    <cellStyle name="Normal 18 3 4 2 3" xfId="12416"/>
    <cellStyle name="Normal 18 3 4 3" xfId="6278"/>
    <cellStyle name="Normal 18 3 4 3 2" xfId="14464"/>
    <cellStyle name="Normal 18 3 4 4" xfId="10371"/>
    <cellStyle name="Normal 18 3 5" xfId="3200"/>
    <cellStyle name="Normal 18 3 5 2" xfId="7301"/>
    <cellStyle name="Normal 18 3 5 2 2" xfId="15485"/>
    <cellStyle name="Normal 18 3 5 3" xfId="11392"/>
    <cellStyle name="Normal 18 3 6" xfId="5253"/>
    <cellStyle name="Normal 18 3 6 2" xfId="13440"/>
    <cellStyle name="Normal 18 3 7" xfId="9347"/>
    <cellStyle name="Normal 18 4" xfId="1121"/>
    <cellStyle name="Normal 18 4 2" xfId="1122"/>
    <cellStyle name="Normal 18 4 2 2" xfId="4228"/>
    <cellStyle name="Normal 18 4 2 2 2" xfId="8329"/>
    <cellStyle name="Normal 18 4 2 2 2 2" xfId="16513"/>
    <cellStyle name="Normal 18 4 2 2 3" xfId="12420"/>
    <cellStyle name="Normal 18 4 2 3" xfId="6282"/>
    <cellStyle name="Normal 18 4 2 3 2" xfId="14468"/>
    <cellStyle name="Normal 18 4 2 4" xfId="10375"/>
    <cellStyle name="Normal 18 4 3" xfId="1123"/>
    <cellStyle name="Normal 18 4 3 2" xfId="4229"/>
    <cellStyle name="Normal 18 4 3 2 2" xfId="8330"/>
    <cellStyle name="Normal 18 4 3 2 2 2" xfId="16514"/>
    <cellStyle name="Normal 18 4 3 2 3" xfId="12421"/>
    <cellStyle name="Normal 18 4 3 3" xfId="6283"/>
    <cellStyle name="Normal 18 4 3 3 2" xfId="14469"/>
    <cellStyle name="Normal 18 4 3 4" xfId="10376"/>
    <cellStyle name="Normal 18 4 4" xfId="2810"/>
    <cellStyle name="Normal 18 4 4 2" xfId="4227"/>
    <cellStyle name="Normal 18 4 4 2 2" xfId="8328"/>
    <cellStyle name="Normal 18 4 4 2 2 2" xfId="16512"/>
    <cellStyle name="Normal 18 4 4 2 3" xfId="12419"/>
    <cellStyle name="Normal 18 4 4 3" xfId="6281"/>
    <cellStyle name="Normal 18 4 4 3 2" xfId="14467"/>
    <cellStyle name="Normal 18 4 4 4" xfId="10374"/>
    <cellStyle name="Normal 18 4 5" xfId="3201"/>
    <cellStyle name="Normal 18 4 5 2" xfId="7302"/>
    <cellStyle name="Normal 18 4 5 2 2" xfId="15486"/>
    <cellStyle name="Normal 18 4 5 3" xfId="11393"/>
    <cellStyle name="Normal 18 4 6" xfId="5254"/>
    <cellStyle name="Normal 18 4 6 2" xfId="13441"/>
    <cellStyle name="Normal 18 4 7" xfId="9348"/>
    <cellStyle name="Normal 18 5" xfId="1124"/>
    <cellStyle name="Normal 18 5 2" xfId="1125"/>
    <cellStyle name="Normal 18 5 2 2" xfId="4231"/>
    <cellStyle name="Normal 18 5 2 2 2" xfId="8332"/>
    <cellStyle name="Normal 18 5 2 2 2 2" xfId="16516"/>
    <cellStyle name="Normal 18 5 2 2 3" xfId="12423"/>
    <cellStyle name="Normal 18 5 2 3" xfId="6285"/>
    <cellStyle name="Normal 18 5 2 3 2" xfId="14471"/>
    <cellStyle name="Normal 18 5 2 4" xfId="10378"/>
    <cellStyle name="Normal 18 5 3" xfId="1126"/>
    <cellStyle name="Normal 18 5 3 2" xfId="4232"/>
    <cellStyle name="Normal 18 5 3 2 2" xfId="8333"/>
    <cellStyle name="Normal 18 5 3 2 2 2" xfId="16517"/>
    <cellStyle name="Normal 18 5 3 2 3" xfId="12424"/>
    <cellStyle name="Normal 18 5 3 3" xfId="6286"/>
    <cellStyle name="Normal 18 5 3 3 2" xfId="14472"/>
    <cellStyle name="Normal 18 5 3 4" xfId="10379"/>
    <cellStyle name="Normal 18 5 4" xfId="2811"/>
    <cellStyle name="Normal 18 5 4 2" xfId="4230"/>
    <cellStyle name="Normal 18 5 4 2 2" xfId="8331"/>
    <cellStyle name="Normal 18 5 4 2 2 2" xfId="16515"/>
    <cellStyle name="Normal 18 5 4 2 3" xfId="12422"/>
    <cellStyle name="Normal 18 5 4 3" xfId="6284"/>
    <cellStyle name="Normal 18 5 4 3 2" xfId="14470"/>
    <cellStyle name="Normal 18 5 4 4" xfId="10377"/>
    <cellStyle name="Normal 18 5 5" xfId="3202"/>
    <cellStyle name="Normal 18 5 5 2" xfId="7303"/>
    <cellStyle name="Normal 18 5 5 2 2" xfId="15487"/>
    <cellStyle name="Normal 18 5 5 3" xfId="11394"/>
    <cellStyle name="Normal 18 5 6" xfId="5255"/>
    <cellStyle name="Normal 18 5 6 2" xfId="13442"/>
    <cellStyle name="Normal 18 5 7" xfId="9349"/>
    <cellStyle name="Normal 18 6" xfId="1127"/>
    <cellStyle name="Normal 18 6 2" xfId="4233"/>
    <cellStyle name="Normal 18 6 2 2" xfId="8334"/>
    <cellStyle name="Normal 18 6 2 2 2" xfId="16518"/>
    <cellStyle name="Normal 18 6 2 3" xfId="12425"/>
    <cellStyle name="Normal 18 6 3" xfId="6287"/>
    <cellStyle name="Normal 18 6 3 2" xfId="14473"/>
    <cellStyle name="Normal 18 6 4" xfId="10380"/>
    <cellStyle name="Normal 18 7" xfId="1128"/>
    <cellStyle name="Normal 18 7 2" xfId="4234"/>
    <cellStyle name="Normal 18 7 2 2" xfId="8335"/>
    <cellStyle name="Normal 18 7 2 2 2" xfId="16519"/>
    <cellStyle name="Normal 18 7 2 3" xfId="12426"/>
    <cellStyle name="Normal 18 7 3" xfId="6288"/>
    <cellStyle name="Normal 18 7 3 2" xfId="14474"/>
    <cellStyle name="Normal 18 7 4" xfId="10381"/>
    <cellStyle name="Normal 18 8" xfId="1933"/>
    <cellStyle name="Normal 18 8 2" xfId="4835"/>
    <cellStyle name="Normal 18 8 2 2" xfId="8936"/>
    <cellStyle name="Normal 18 8 2 2 2" xfId="17120"/>
    <cellStyle name="Normal 18 8 2 3" xfId="13027"/>
    <cellStyle name="Normal 18 8 3" xfId="6889"/>
    <cellStyle name="Normal 18 8 3 2" xfId="15075"/>
    <cellStyle name="Normal 18 8 4" xfId="10982"/>
    <cellStyle name="Normal 18 9" xfId="1934"/>
    <cellStyle name="Normal 18 9 2" xfId="4836"/>
    <cellStyle name="Normal 18 9 2 2" xfId="8937"/>
    <cellStyle name="Normal 18 9 2 2 2" xfId="17121"/>
    <cellStyle name="Normal 18 9 2 3" xfId="13028"/>
    <cellStyle name="Normal 18 9 3" xfId="6890"/>
    <cellStyle name="Normal 18 9 3 2" xfId="15076"/>
    <cellStyle name="Normal 18 9 4" xfId="10983"/>
    <cellStyle name="Normal 19" xfId="1129"/>
    <cellStyle name="Normal 19 10" xfId="1935"/>
    <cellStyle name="Normal 19 10 2" xfId="4837"/>
    <cellStyle name="Normal 19 10 2 2" xfId="8938"/>
    <cellStyle name="Normal 19 10 2 2 2" xfId="17122"/>
    <cellStyle name="Normal 19 10 2 3" xfId="13029"/>
    <cellStyle name="Normal 19 10 3" xfId="6891"/>
    <cellStyle name="Normal 19 10 3 2" xfId="15077"/>
    <cellStyle name="Normal 19 10 4" xfId="10984"/>
    <cellStyle name="Normal 19 11" xfId="1936"/>
    <cellStyle name="Normal 19 11 2" xfId="4838"/>
    <cellStyle name="Normal 19 11 2 2" xfId="8939"/>
    <cellStyle name="Normal 19 11 2 2 2" xfId="17123"/>
    <cellStyle name="Normal 19 11 2 3" xfId="13030"/>
    <cellStyle name="Normal 19 11 3" xfId="6892"/>
    <cellStyle name="Normal 19 11 3 2" xfId="15078"/>
    <cellStyle name="Normal 19 11 4" xfId="10985"/>
    <cellStyle name="Normal 19 12" xfId="1937"/>
    <cellStyle name="Normal 19 12 2" xfId="4839"/>
    <cellStyle name="Normal 19 12 2 2" xfId="8940"/>
    <cellStyle name="Normal 19 12 2 2 2" xfId="17124"/>
    <cellStyle name="Normal 19 12 2 3" xfId="13031"/>
    <cellStyle name="Normal 19 12 3" xfId="6893"/>
    <cellStyle name="Normal 19 12 3 2" xfId="15079"/>
    <cellStyle name="Normal 19 12 4" xfId="10986"/>
    <cellStyle name="Normal 19 13" xfId="1938"/>
    <cellStyle name="Normal 19 13 2" xfId="4840"/>
    <cellStyle name="Normal 19 13 2 2" xfId="8941"/>
    <cellStyle name="Normal 19 13 2 2 2" xfId="17125"/>
    <cellStyle name="Normal 19 13 2 3" xfId="13032"/>
    <cellStyle name="Normal 19 13 3" xfId="6894"/>
    <cellStyle name="Normal 19 13 3 2" xfId="15080"/>
    <cellStyle name="Normal 19 13 4" xfId="10987"/>
    <cellStyle name="Normal 19 14" xfId="1939"/>
    <cellStyle name="Normal 19 14 2" xfId="4841"/>
    <cellStyle name="Normal 19 14 2 2" xfId="8942"/>
    <cellStyle name="Normal 19 14 2 2 2" xfId="17126"/>
    <cellStyle name="Normal 19 14 2 3" xfId="13033"/>
    <cellStyle name="Normal 19 14 3" xfId="6895"/>
    <cellStyle name="Normal 19 14 3 2" xfId="15081"/>
    <cellStyle name="Normal 19 14 4" xfId="10988"/>
    <cellStyle name="Normal 19 15" xfId="1940"/>
    <cellStyle name="Normal 19 15 2" xfId="4842"/>
    <cellStyle name="Normal 19 15 2 2" xfId="8943"/>
    <cellStyle name="Normal 19 15 2 2 2" xfId="17127"/>
    <cellStyle name="Normal 19 15 2 3" xfId="13034"/>
    <cellStyle name="Normal 19 15 3" xfId="6896"/>
    <cellStyle name="Normal 19 15 3 2" xfId="15082"/>
    <cellStyle name="Normal 19 15 4" xfId="10989"/>
    <cellStyle name="Normal 19 16" xfId="1941"/>
    <cellStyle name="Normal 19 16 2" xfId="4843"/>
    <cellStyle name="Normal 19 16 2 2" xfId="8944"/>
    <cellStyle name="Normal 19 16 2 2 2" xfId="17128"/>
    <cellStyle name="Normal 19 16 2 3" xfId="13035"/>
    <cellStyle name="Normal 19 16 3" xfId="6897"/>
    <cellStyle name="Normal 19 16 3 2" xfId="15083"/>
    <cellStyle name="Normal 19 16 4" xfId="10990"/>
    <cellStyle name="Normal 19 17" xfId="2812"/>
    <cellStyle name="Normal 19 17 2" xfId="4235"/>
    <cellStyle name="Normal 19 17 2 2" xfId="8336"/>
    <cellStyle name="Normal 19 17 2 2 2" xfId="16520"/>
    <cellStyle name="Normal 19 17 2 3" xfId="12427"/>
    <cellStyle name="Normal 19 17 3" xfId="6289"/>
    <cellStyle name="Normal 19 17 3 2" xfId="14475"/>
    <cellStyle name="Normal 19 17 4" xfId="10382"/>
    <cellStyle name="Normal 19 18" xfId="3203"/>
    <cellStyle name="Normal 19 18 2" xfId="7304"/>
    <cellStyle name="Normal 19 18 2 2" xfId="15488"/>
    <cellStyle name="Normal 19 18 3" xfId="11395"/>
    <cellStyle name="Normal 19 19" xfId="5256"/>
    <cellStyle name="Normal 19 19 2" xfId="13443"/>
    <cellStyle name="Normal 19 2" xfId="1130"/>
    <cellStyle name="Normal 19 2 2" xfId="1131"/>
    <cellStyle name="Normal 19 2 2 2" xfId="1132"/>
    <cellStyle name="Normal 19 2 2 2 2" xfId="4238"/>
    <cellStyle name="Normal 19 2 2 2 2 2" xfId="8339"/>
    <cellStyle name="Normal 19 2 2 2 2 2 2" xfId="16523"/>
    <cellStyle name="Normal 19 2 2 2 2 3" xfId="12430"/>
    <cellStyle name="Normal 19 2 2 2 3" xfId="6292"/>
    <cellStyle name="Normal 19 2 2 2 3 2" xfId="14478"/>
    <cellStyle name="Normal 19 2 2 2 4" xfId="10385"/>
    <cellStyle name="Normal 19 2 2 3" xfId="1133"/>
    <cellStyle name="Normal 19 2 2 3 2" xfId="4239"/>
    <cellStyle name="Normal 19 2 2 3 2 2" xfId="8340"/>
    <cellStyle name="Normal 19 2 2 3 2 2 2" xfId="16524"/>
    <cellStyle name="Normal 19 2 2 3 2 3" xfId="12431"/>
    <cellStyle name="Normal 19 2 2 3 3" xfId="6293"/>
    <cellStyle name="Normal 19 2 2 3 3 2" xfId="14479"/>
    <cellStyle name="Normal 19 2 2 3 4" xfId="10386"/>
    <cellStyle name="Normal 19 2 2 4" xfId="2814"/>
    <cellStyle name="Normal 19 2 2 4 2" xfId="4237"/>
    <cellStyle name="Normal 19 2 2 4 2 2" xfId="8338"/>
    <cellStyle name="Normal 19 2 2 4 2 2 2" xfId="16522"/>
    <cellStyle name="Normal 19 2 2 4 2 3" xfId="12429"/>
    <cellStyle name="Normal 19 2 2 4 3" xfId="6291"/>
    <cellStyle name="Normal 19 2 2 4 3 2" xfId="14477"/>
    <cellStyle name="Normal 19 2 2 4 4" xfId="10384"/>
    <cellStyle name="Normal 19 2 2 5" xfId="3205"/>
    <cellStyle name="Normal 19 2 2 5 2" xfId="7306"/>
    <cellStyle name="Normal 19 2 2 5 2 2" xfId="15490"/>
    <cellStyle name="Normal 19 2 2 5 3" xfId="11397"/>
    <cellStyle name="Normal 19 2 2 6" xfId="5258"/>
    <cellStyle name="Normal 19 2 2 6 2" xfId="13445"/>
    <cellStyle name="Normal 19 2 2 7" xfId="9352"/>
    <cellStyle name="Normal 19 2 3" xfId="1134"/>
    <cellStyle name="Normal 19 2 3 2" xfId="4240"/>
    <cellStyle name="Normal 19 2 3 2 2" xfId="8341"/>
    <cellStyle name="Normal 19 2 3 2 2 2" xfId="16525"/>
    <cellStyle name="Normal 19 2 3 2 3" xfId="12432"/>
    <cellStyle name="Normal 19 2 3 3" xfId="6294"/>
    <cellStyle name="Normal 19 2 3 3 2" xfId="14480"/>
    <cellStyle name="Normal 19 2 3 4" xfId="10387"/>
    <cellStyle name="Normal 19 2 4" xfId="1135"/>
    <cellStyle name="Normal 19 2 4 2" xfId="4241"/>
    <cellStyle name="Normal 19 2 4 2 2" xfId="8342"/>
    <cellStyle name="Normal 19 2 4 2 2 2" xfId="16526"/>
    <cellStyle name="Normal 19 2 4 2 3" xfId="12433"/>
    <cellStyle name="Normal 19 2 4 3" xfId="6295"/>
    <cellStyle name="Normal 19 2 4 3 2" xfId="14481"/>
    <cellStyle name="Normal 19 2 4 4" xfId="10388"/>
    <cellStyle name="Normal 19 2 5" xfId="2813"/>
    <cellStyle name="Normal 19 2 5 2" xfId="4236"/>
    <cellStyle name="Normal 19 2 5 2 2" xfId="8337"/>
    <cellStyle name="Normal 19 2 5 2 2 2" xfId="16521"/>
    <cellStyle name="Normal 19 2 5 2 3" xfId="12428"/>
    <cellStyle name="Normal 19 2 5 3" xfId="6290"/>
    <cellStyle name="Normal 19 2 5 3 2" xfId="14476"/>
    <cellStyle name="Normal 19 2 5 4" xfId="10383"/>
    <cellStyle name="Normal 19 2 6" xfId="3204"/>
    <cellStyle name="Normal 19 2 6 2" xfId="7305"/>
    <cellStyle name="Normal 19 2 6 2 2" xfId="15489"/>
    <cellStyle name="Normal 19 2 6 3" xfId="11396"/>
    <cellStyle name="Normal 19 2 7" xfId="5257"/>
    <cellStyle name="Normal 19 2 7 2" xfId="13444"/>
    <cellStyle name="Normal 19 2 8" xfId="9351"/>
    <cellStyle name="Normal 19 20" xfId="9350"/>
    <cellStyle name="Normal 19 3" xfId="1136"/>
    <cellStyle name="Normal 19 3 2" xfId="1137"/>
    <cellStyle name="Normal 19 3 2 2" xfId="4243"/>
    <cellStyle name="Normal 19 3 2 2 2" xfId="8344"/>
    <cellStyle name="Normal 19 3 2 2 2 2" xfId="16528"/>
    <cellStyle name="Normal 19 3 2 2 3" xfId="12435"/>
    <cellStyle name="Normal 19 3 2 3" xfId="6297"/>
    <cellStyle name="Normal 19 3 2 3 2" xfId="14483"/>
    <cellStyle name="Normal 19 3 2 4" xfId="10390"/>
    <cellStyle name="Normal 19 3 3" xfId="1138"/>
    <cellStyle name="Normal 19 3 3 2" xfId="4244"/>
    <cellStyle name="Normal 19 3 3 2 2" xfId="8345"/>
    <cellStyle name="Normal 19 3 3 2 2 2" xfId="16529"/>
    <cellStyle name="Normal 19 3 3 2 3" xfId="12436"/>
    <cellStyle name="Normal 19 3 3 3" xfId="6298"/>
    <cellStyle name="Normal 19 3 3 3 2" xfId="14484"/>
    <cellStyle name="Normal 19 3 3 4" xfId="10391"/>
    <cellStyle name="Normal 19 3 4" xfId="2815"/>
    <cellStyle name="Normal 19 3 4 2" xfId="4242"/>
    <cellStyle name="Normal 19 3 4 2 2" xfId="8343"/>
    <cellStyle name="Normal 19 3 4 2 2 2" xfId="16527"/>
    <cellStyle name="Normal 19 3 4 2 3" xfId="12434"/>
    <cellStyle name="Normal 19 3 4 3" xfId="6296"/>
    <cellStyle name="Normal 19 3 4 3 2" xfId="14482"/>
    <cellStyle name="Normal 19 3 4 4" xfId="10389"/>
    <cellStyle name="Normal 19 3 5" xfId="3206"/>
    <cellStyle name="Normal 19 3 5 2" xfId="7307"/>
    <cellStyle name="Normal 19 3 5 2 2" xfId="15491"/>
    <cellStyle name="Normal 19 3 5 3" xfId="11398"/>
    <cellStyle name="Normal 19 3 6" xfId="5259"/>
    <cellStyle name="Normal 19 3 6 2" xfId="13446"/>
    <cellStyle name="Normal 19 3 7" xfId="9353"/>
    <cellStyle name="Normal 19 4" xfId="1139"/>
    <cellStyle name="Normal 19 4 2" xfId="1140"/>
    <cellStyle name="Normal 19 4 2 2" xfId="4246"/>
    <cellStyle name="Normal 19 4 2 2 2" xfId="8347"/>
    <cellStyle name="Normal 19 4 2 2 2 2" xfId="16531"/>
    <cellStyle name="Normal 19 4 2 2 3" xfId="12438"/>
    <cellStyle name="Normal 19 4 2 3" xfId="6300"/>
    <cellStyle name="Normal 19 4 2 3 2" xfId="14486"/>
    <cellStyle name="Normal 19 4 2 4" xfId="10393"/>
    <cellStyle name="Normal 19 4 3" xfId="1141"/>
    <cellStyle name="Normal 19 4 3 2" xfId="4247"/>
    <cellStyle name="Normal 19 4 3 2 2" xfId="8348"/>
    <cellStyle name="Normal 19 4 3 2 2 2" xfId="16532"/>
    <cellStyle name="Normal 19 4 3 2 3" xfId="12439"/>
    <cellStyle name="Normal 19 4 3 3" xfId="6301"/>
    <cellStyle name="Normal 19 4 3 3 2" xfId="14487"/>
    <cellStyle name="Normal 19 4 3 4" xfId="10394"/>
    <cellStyle name="Normal 19 4 4" xfId="2816"/>
    <cellStyle name="Normal 19 4 4 2" xfId="4245"/>
    <cellStyle name="Normal 19 4 4 2 2" xfId="8346"/>
    <cellStyle name="Normal 19 4 4 2 2 2" xfId="16530"/>
    <cellStyle name="Normal 19 4 4 2 3" xfId="12437"/>
    <cellStyle name="Normal 19 4 4 3" xfId="6299"/>
    <cellStyle name="Normal 19 4 4 3 2" xfId="14485"/>
    <cellStyle name="Normal 19 4 4 4" xfId="10392"/>
    <cellStyle name="Normal 19 4 5" xfId="3207"/>
    <cellStyle name="Normal 19 4 5 2" xfId="7308"/>
    <cellStyle name="Normal 19 4 5 2 2" xfId="15492"/>
    <cellStyle name="Normal 19 4 5 3" xfId="11399"/>
    <cellStyle name="Normal 19 4 6" xfId="5260"/>
    <cellStyle name="Normal 19 4 6 2" xfId="13447"/>
    <cellStyle name="Normal 19 4 7" xfId="9354"/>
    <cellStyle name="Normal 19 5" xfId="1142"/>
    <cellStyle name="Normal 19 5 2" xfId="1143"/>
    <cellStyle name="Normal 19 5 2 2" xfId="4249"/>
    <cellStyle name="Normal 19 5 2 2 2" xfId="8350"/>
    <cellStyle name="Normal 19 5 2 2 2 2" xfId="16534"/>
    <cellStyle name="Normal 19 5 2 2 3" xfId="12441"/>
    <cellStyle name="Normal 19 5 2 3" xfId="6303"/>
    <cellStyle name="Normal 19 5 2 3 2" xfId="14489"/>
    <cellStyle name="Normal 19 5 2 4" xfId="10396"/>
    <cellStyle name="Normal 19 5 3" xfId="1144"/>
    <cellStyle name="Normal 19 5 3 2" xfId="4250"/>
    <cellStyle name="Normal 19 5 3 2 2" xfId="8351"/>
    <cellStyle name="Normal 19 5 3 2 2 2" xfId="16535"/>
    <cellStyle name="Normal 19 5 3 2 3" xfId="12442"/>
    <cellStyle name="Normal 19 5 3 3" xfId="6304"/>
    <cellStyle name="Normal 19 5 3 3 2" xfId="14490"/>
    <cellStyle name="Normal 19 5 3 4" xfId="10397"/>
    <cellStyle name="Normal 19 5 4" xfId="2817"/>
    <cellStyle name="Normal 19 5 4 2" xfId="4248"/>
    <cellStyle name="Normal 19 5 4 2 2" xfId="8349"/>
    <cellStyle name="Normal 19 5 4 2 2 2" xfId="16533"/>
    <cellStyle name="Normal 19 5 4 2 3" xfId="12440"/>
    <cellStyle name="Normal 19 5 4 3" xfId="6302"/>
    <cellStyle name="Normal 19 5 4 3 2" xfId="14488"/>
    <cellStyle name="Normal 19 5 4 4" xfId="10395"/>
    <cellStyle name="Normal 19 5 5" xfId="3208"/>
    <cellStyle name="Normal 19 5 5 2" xfId="7309"/>
    <cellStyle name="Normal 19 5 5 2 2" xfId="15493"/>
    <cellStyle name="Normal 19 5 5 3" xfId="11400"/>
    <cellStyle name="Normal 19 5 6" xfId="5261"/>
    <cellStyle name="Normal 19 5 6 2" xfId="13448"/>
    <cellStyle name="Normal 19 5 7" xfId="9355"/>
    <cellStyle name="Normal 19 6" xfId="1145"/>
    <cellStyle name="Normal 19 6 2" xfId="4251"/>
    <cellStyle name="Normal 19 6 2 2" xfId="8352"/>
    <cellStyle name="Normal 19 6 2 2 2" xfId="16536"/>
    <cellStyle name="Normal 19 6 2 3" xfId="12443"/>
    <cellStyle name="Normal 19 6 3" xfId="6305"/>
    <cellStyle name="Normal 19 6 3 2" xfId="14491"/>
    <cellStyle name="Normal 19 6 4" xfId="10398"/>
    <cellStyle name="Normal 19 7" xfId="1146"/>
    <cellStyle name="Normal 19 7 2" xfId="4252"/>
    <cellStyle name="Normal 19 7 2 2" xfId="8353"/>
    <cellStyle name="Normal 19 7 2 2 2" xfId="16537"/>
    <cellStyle name="Normal 19 7 2 3" xfId="12444"/>
    <cellStyle name="Normal 19 7 3" xfId="6306"/>
    <cellStyle name="Normal 19 7 3 2" xfId="14492"/>
    <cellStyle name="Normal 19 7 4" xfId="10399"/>
    <cellStyle name="Normal 19 8" xfId="1942"/>
    <cellStyle name="Normal 19 8 2" xfId="4844"/>
    <cellStyle name="Normal 19 8 2 2" xfId="8945"/>
    <cellStyle name="Normal 19 8 2 2 2" xfId="17129"/>
    <cellStyle name="Normal 19 8 2 3" xfId="13036"/>
    <cellStyle name="Normal 19 8 3" xfId="6898"/>
    <cellStyle name="Normal 19 8 3 2" xfId="15084"/>
    <cellStyle name="Normal 19 8 4" xfId="10991"/>
    <cellStyle name="Normal 19 9" xfId="1943"/>
    <cellStyle name="Normal 19 9 2" xfId="4845"/>
    <cellStyle name="Normal 19 9 2 2" xfId="8946"/>
    <cellStyle name="Normal 19 9 2 2 2" xfId="17130"/>
    <cellStyle name="Normal 19 9 2 3" xfId="13037"/>
    <cellStyle name="Normal 19 9 3" xfId="6899"/>
    <cellStyle name="Normal 19 9 3 2" xfId="15085"/>
    <cellStyle name="Normal 19 9 4" xfId="10992"/>
    <cellStyle name="Normal 2" xfId="1147"/>
    <cellStyle name="Normal 2 10" xfId="1148"/>
    <cellStyle name="Normal 2 10 2" xfId="1149"/>
    <cellStyle name="Normal 2 11" xfId="1150"/>
    <cellStyle name="Normal 2 11 2" xfId="1151"/>
    <cellStyle name="Normal 2 12" xfId="1152"/>
    <cellStyle name="Normal 2 12 2" xfId="1153"/>
    <cellStyle name="Normal 2 13" xfId="1154"/>
    <cellStyle name="Normal 2 13 2" xfId="1155"/>
    <cellStyle name="Normal 2 14" xfId="1156"/>
    <cellStyle name="Normal 2 14 2" xfId="1157"/>
    <cellStyle name="Normal 2 15" xfId="1158"/>
    <cellStyle name="Normal 2 15 2" xfId="1159"/>
    <cellStyle name="Normal 2 16" xfId="1160"/>
    <cellStyle name="Normal 2 16 2" xfId="1161"/>
    <cellStyle name="Normal 2 17" xfId="1162"/>
    <cellStyle name="Normal 2 17 2" xfId="1163"/>
    <cellStyle name="Normal 2 18" xfId="1164"/>
    <cellStyle name="Normal 2 18 2" xfId="1165"/>
    <cellStyle name="Normal 2 19" xfId="1166"/>
    <cellStyle name="Normal 2 19 2" xfId="1167"/>
    <cellStyle name="Normal 2 2" xfId="1168"/>
    <cellStyle name="Normal 2 2 10" xfId="2122"/>
    <cellStyle name="Normal 2 2 11" xfId="2818"/>
    <cellStyle name="Normal 2 2 2" xfId="1169"/>
    <cellStyle name="Normal 2 2 2 2" xfId="2123"/>
    <cellStyle name="Normal 2 2 2 2 2" xfId="2124"/>
    <cellStyle name="Normal 2 2 2 3" xfId="2125"/>
    <cellStyle name="Normal 2 2 2 4" xfId="2126"/>
    <cellStyle name="Normal 2 2 3" xfId="2127"/>
    <cellStyle name="Normal 2 2 4" xfId="2128"/>
    <cellStyle name="Normal 2 2 4 2" xfId="2129"/>
    <cellStyle name="Normal 2 2 5" xfId="2130"/>
    <cellStyle name="Normal 2 2 6" xfId="2131"/>
    <cellStyle name="Normal 2 2 7" xfId="2132"/>
    <cellStyle name="Normal 2 2 8" xfId="2133"/>
    <cellStyle name="Normal 2 2 9" xfId="2134"/>
    <cellStyle name="Normal 2 20" xfId="1170"/>
    <cellStyle name="Normal 2 20 2" xfId="1171"/>
    <cellStyle name="Normal 2 21" xfId="1172"/>
    <cellStyle name="Normal 2 21 2" xfId="1173"/>
    <cellStyle name="Normal 2 22" xfId="1174"/>
    <cellStyle name="Normal 2 22 2" xfId="1175"/>
    <cellStyle name="Normal 2 23" xfId="1176"/>
    <cellStyle name="Normal 2 23 2" xfId="1177"/>
    <cellStyle name="Normal 2 24" xfId="1178"/>
    <cellStyle name="Normal 2 24 2" xfId="1179"/>
    <cellStyle name="Normal 2 25" xfId="1180"/>
    <cellStyle name="Normal 2 25 2" xfId="1181"/>
    <cellStyle name="Normal 2 26" xfId="1182"/>
    <cellStyle name="Normal 2 26 2" xfId="1183"/>
    <cellStyle name="Normal 2 27" xfId="1184"/>
    <cellStyle name="Normal 2 27 2" xfId="1185"/>
    <cellStyle name="Normal 2 28" xfId="1186"/>
    <cellStyle name="Normal 2 28 2" xfId="1187"/>
    <cellStyle name="Normal 2 29" xfId="1188"/>
    <cellStyle name="Normal 2 29 2" xfId="1189"/>
    <cellStyle name="Normal 2 3" xfId="1190"/>
    <cellStyle name="Normal 2 3 10" xfId="2135"/>
    <cellStyle name="Normal 2 3 11" xfId="18924"/>
    <cellStyle name="Normal 2 3 2" xfId="1191"/>
    <cellStyle name="Normal 2 3 2 2" xfId="2136"/>
    <cellStyle name="Normal 2 3 3" xfId="2137"/>
    <cellStyle name="Normal 2 3 4" xfId="2138"/>
    <cellStyle name="Normal 2 3 5" xfId="2139"/>
    <cellStyle name="Normal 2 3 6" xfId="2140"/>
    <cellStyle name="Normal 2 3 7" xfId="2141"/>
    <cellStyle name="Normal 2 3 8" xfId="2142"/>
    <cellStyle name="Normal 2 3 9" xfId="2143"/>
    <cellStyle name="Normal 2 30" xfId="1192"/>
    <cellStyle name="Normal 2 30 2" xfId="1193"/>
    <cellStyle name="Normal 2 31" xfId="1194"/>
    <cellStyle name="Normal 2 31 2" xfId="1195"/>
    <cellStyle name="Normal 2 32" xfId="1196"/>
    <cellStyle name="Normal 2 32 2" xfId="1197"/>
    <cellStyle name="Normal 2 33" xfId="1198"/>
    <cellStyle name="Normal 2 33 2" xfId="1199"/>
    <cellStyle name="Normal 2 34" xfId="1200"/>
    <cellStyle name="Normal 2 34 2" xfId="1201"/>
    <cellStyle name="Normal 2 35" xfId="1202"/>
    <cellStyle name="Normal 2 35 2" xfId="1203"/>
    <cellStyle name="Normal 2 36" xfId="1204"/>
    <cellStyle name="Normal 2 36 2" xfId="1205"/>
    <cellStyle name="Normal 2 37" xfId="1206"/>
    <cellStyle name="Normal 2 37 2" xfId="1207"/>
    <cellStyle name="Normal 2 38" xfId="1208"/>
    <cellStyle name="Normal 2 38 2" xfId="1209"/>
    <cellStyle name="Normal 2 39" xfId="1210"/>
    <cellStyle name="Normal 2 39 2" xfId="1211"/>
    <cellStyle name="Normal 2 4" xfId="1212"/>
    <cellStyle name="Normal 2 4 2" xfId="1213"/>
    <cellStyle name="Normal 2 4 3" xfId="2144"/>
    <cellStyle name="Normal 2 40" xfId="1214"/>
    <cellStyle name="Normal 2 40 2" xfId="1215"/>
    <cellStyle name="Normal 2 41" xfId="1216"/>
    <cellStyle name="Normal 2 41 2" xfId="1217"/>
    <cellStyle name="Normal 2 42" xfId="1218"/>
    <cellStyle name="Normal 2 42 2" xfId="1219"/>
    <cellStyle name="Normal 2 43" xfId="1220"/>
    <cellStyle name="Normal 2 43 2" xfId="1221"/>
    <cellStyle name="Normal 2 44" xfId="1222"/>
    <cellStyle name="Normal 2 44 2" xfId="1223"/>
    <cellStyle name="Normal 2 45" xfId="1224"/>
    <cellStyle name="Normal 2 45 2" xfId="1225"/>
    <cellStyle name="Normal 2 46" xfId="1226"/>
    <cellStyle name="Normal 2 46 2" xfId="1227"/>
    <cellStyle name="Normal 2 47" xfId="1228"/>
    <cellStyle name="Normal 2 47 2" xfId="1229"/>
    <cellStyle name="Normal 2 48" xfId="1230"/>
    <cellStyle name="Normal 2 48 2" xfId="1231"/>
    <cellStyle name="Normal 2 49" xfId="1232"/>
    <cellStyle name="Normal 2 49 2" xfId="1233"/>
    <cellStyle name="Normal 2 5" xfId="1234"/>
    <cellStyle name="Normal 2 5 2" xfId="1235"/>
    <cellStyle name="Normal 2 5 3" xfId="2145"/>
    <cellStyle name="Normal 2 50" xfId="1236"/>
    <cellStyle name="Normal 2 50 2" xfId="1237"/>
    <cellStyle name="Normal 2 51" xfId="1238"/>
    <cellStyle name="Normal 2 51 2" xfId="1239"/>
    <cellStyle name="Normal 2 52" xfId="1240"/>
    <cellStyle name="Normal 2 52 2" xfId="1241"/>
    <cellStyle name="Normal 2 53" xfId="1242"/>
    <cellStyle name="Normal 2 53 2" xfId="1243"/>
    <cellStyle name="Normal 2 54" xfId="1244"/>
    <cellStyle name="Normal 2 54 2" xfId="1245"/>
    <cellStyle name="Normal 2 55" xfId="1246"/>
    <cellStyle name="Normal 2 55 2" xfId="1247"/>
    <cellStyle name="Normal 2 56" xfId="1248"/>
    <cellStyle name="Normal 2 56 2" xfId="1249"/>
    <cellStyle name="Normal 2 57" xfId="1250"/>
    <cellStyle name="Normal 2 57 2" xfId="1251"/>
    <cellStyle name="Normal 2 58" xfId="1252"/>
    <cellStyle name="Normal 2 58 2" xfId="1253"/>
    <cellStyle name="Normal 2 59" xfId="1254"/>
    <cellStyle name="Normal 2 59 2" xfId="1255"/>
    <cellStyle name="Normal 2 6" xfId="1256"/>
    <cellStyle name="Normal 2 6 2" xfId="1257"/>
    <cellStyle name="Normal 2 6 3" xfId="2146"/>
    <cellStyle name="Normal 2 60" xfId="1258"/>
    <cellStyle name="Normal 2 60 2" xfId="1259"/>
    <cellStyle name="Normal 2 61" xfId="1260"/>
    <cellStyle name="Normal 2 61 2" xfId="1261"/>
    <cellStyle name="Normal 2 62" xfId="1262"/>
    <cellStyle name="Normal 2 62 2" xfId="1263"/>
    <cellStyle name="Normal 2 63" xfId="1264"/>
    <cellStyle name="Normal 2 63 2" xfId="1265"/>
    <cellStyle name="Normal 2 64" xfId="1266"/>
    <cellStyle name="Normal 2 64 2" xfId="1267"/>
    <cellStyle name="Normal 2 65" xfId="1268"/>
    <cellStyle name="Normal 2 65 2" xfId="2147"/>
    <cellStyle name="Normal 2 66" xfId="1269"/>
    <cellStyle name="Normal 2 66 2" xfId="2148"/>
    <cellStyle name="Normal 2 66 3" xfId="4253"/>
    <cellStyle name="Normal 2 66 3 2" xfId="8354"/>
    <cellStyle name="Normal 2 66 3 2 2" xfId="16538"/>
    <cellStyle name="Normal 2 66 3 3" xfId="12445"/>
    <cellStyle name="Normal 2 66 4" xfId="6307"/>
    <cellStyle name="Normal 2 66 4 2" xfId="14493"/>
    <cellStyle name="Normal 2 66 5" xfId="10400"/>
    <cellStyle name="Normal 2 67" xfId="1270"/>
    <cellStyle name="Normal 2 67 2" xfId="2149"/>
    <cellStyle name="Normal 2 67 3" xfId="4254"/>
    <cellStyle name="Normal 2 67 3 2" xfId="8355"/>
    <cellStyle name="Normal 2 67 3 2 2" xfId="16539"/>
    <cellStyle name="Normal 2 67 3 3" xfId="12446"/>
    <cellStyle name="Normal 2 67 4" xfId="6308"/>
    <cellStyle name="Normal 2 67 4 2" xfId="14494"/>
    <cellStyle name="Normal 2 67 5" xfId="10401"/>
    <cellStyle name="Normal 2 68" xfId="2150"/>
    <cellStyle name="Normal 2 69" xfId="2151"/>
    <cellStyle name="Normal 2 7" xfId="1271"/>
    <cellStyle name="Normal 2 7 2" xfId="1272"/>
    <cellStyle name="Normal 2 7 3" xfId="2152"/>
    <cellStyle name="Normal 2 70" xfId="2153"/>
    <cellStyle name="Normal 2 71" xfId="2154"/>
    <cellStyle name="Normal 2 72" xfId="2155"/>
    <cellStyle name="Normal 2 73" xfId="2156"/>
    <cellStyle name="Normal 2 74" xfId="2157"/>
    <cellStyle name="Normal 2 75" xfId="2158"/>
    <cellStyle name="Normal 2 76" xfId="2051"/>
    <cellStyle name="Normal 2 77" xfId="2872"/>
    <cellStyle name="Normal 2 77 2" xfId="6973"/>
    <cellStyle name="Normal 2 77 2 2" xfId="15157"/>
    <cellStyle name="Normal 2 77 3" xfId="11064"/>
    <cellStyle name="Normal 2 77 4" xfId="18884"/>
    <cellStyle name="Normal 2 78" xfId="4925"/>
    <cellStyle name="Normal 2 78 2" xfId="13112"/>
    <cellStyle name="Normal 2 78 3" xfId="18131"/>
    <cellStyle name="Normal 2 79" xfId="9019"/>
    <cellStyle name="Normal 2 8" xfId="1273"/>
    <cellStyle name="Normal 2 8 2" xfId="1274"/>
    <cellStyle name="Normal 2 80" xfId="17406"/>
    <cellStyle name="Normal 2 80 2" xfId="18130"/>
    <cellStyle name="Normal 2 81" xfId="17409"/>
    <cellStyle name="Normal 2 81 2" xfId="18857"/>
    <cellStyle name="Normal 2 9" xfId="1275"/>
    <cellStyle name="Normal 2 9 2" xfId="1276"/>
    <cellStyle name="Normal 20" xfId="1277"/>
    <cellStyle name="Normal 20 10" xfId="1944"/>
    <cellStyle name="Normal 20 10 2" xfId="4846"/>
    <cellStyle name="Normal 20 10 2 2" xfId="8947"/>
    <cellStyle name="Normal 20 10 2 2 2" xfId="17131"/>
    <cellStyle name="Normal 20 10 2 3" xfId="13038"/>
    <cellStyle name="Normal 20 10 3" xfId="6900"/>
    <cellStyle name="Normal 20 10 3 2" xfId="15086"/>
    <cellStyle name="Normal 20 10 4" xfId="10993"/>
    <cellStyle name="Normal 20 11" xfId="1945"/>
    <cellStyle name="Normal 20 11 2" xfId="4847"/>
    <cellStyle name="Normal 20 11 2 2" xfId="8948"/>
    <cellStyle name="Normal 20 11 2 2 2" xfId="17132"/>
    <cellStyle name="Normal 20 11 2 3" xfId="13039"/>
    <cellStyle name="Normal 20 11 3" xfId="6901"/>
    <cellStyle name="Normal 20 11 3 2" xfId="15087"/>
    <cellStyle name="Normal 20 11 4" xfId="10994"/>
    <cellStyle name="Normal 20 12" xfId="1946"/>
    <cellStyle name="Normal 20 12 2" xfId="4848"/>
    <cellStyle name="Normal 20 12 2 2" xfId="8949"/>
    <cellStyle name="Normal 20 12 2 2 2" xfId="17133"/>
    <cellStyle name="Normal 20 12 2 3" xfId="13040"/>
    <cellStyle name="Normal 20 12 3" xfId="6902"/>
    <cellStyle name="Normal 20 12 3 2" xfId="15088"/>
    <cellStyle name="Normal 20 12 4" xfId="10995"/>
    <cellStyle name="Normal 20 13" xfId="1947"/>
    <cellStyle name="Normal 20 13 2" xfId="4849"/>
    <cellStyle name="Normal 20 13 2 2" xfId="8950"/>
    <cellStyle name="Normal 20 13 2 2 2" xfId="17134"/>
    <cellStyle name="Normal 20 13 2 3" xfId="13041"/>
    <cellStyle name="Normal 20 13 3" xfId="6903"/>
    <cellStyle name="Normal 20 13 3 2" xfId="15089"/>
    <cellStyle name="Normal 20 13 4" xfId="10996"/>
    <cellStyle name="Normal 20 14" xfId="1948"/>
    <cellStyle name="Normal 20 14 2" xfId="4850"/>
    <cellStyle name="Normal 20 14 2 2" xfId="8951"/>
    <cellStyle name="Normal 20 14 2 2 2" xfId="17135"/>
    <cellStyle name="Normal 20 14 2 3" xfId="13042"/>
    <cellStyle name="Normal 20 14 3" xfId="6904"/>
    <cellStyle name="Normal 20 14 3 2" xfId="15090"/>
    <cellStyle name="Normal 20 14 4" xfId="10997"/>
    <cellStyle name="Normal 20 15" xfId="1949"/>
    <cellStyle name="Normal 20 15 2" xfId="4851"/>
    <cellStyle name="Normal 20 15 2 2" xfId="8952"/>
    <cellStyle name="Normal 20 15 2 2 2" xfId="17136"/>
    <cellStyle name="Normal 20 15 2 3" xfId="13043"/>
    <cellStyle name="Normal 20 15 3" xfId="6905"/>
    <cellStyle name="Normal 20 15 3 2" xfId="15091"/>
    <cellStyle name="Normal 20 15 4" xfId="10998"/>
    <cellStyle name="Normal 20 16" xfId="1950"/>
    <cellStyle name="Normal 20 16 2" xfId="4852"/>
    <cellStyle name="Normal 20 16 2 2" xfId="8953"/>
    <cellStyle name="Normal 20 16 2 2 2" xfId="17137"/>
    <cellStyle name="Normal 20 16 2 3" xfId="13044"/>
    <cellStyle name="Normal 20 16 3" xfId="6906"/>
    <cellStyle name="Normal 20 16 3 2" xfId="15092"/>
    <cellStyle name="Normal 20 16 4" xfId="10999"/>
    <cellStyle name="Normal 20 17" xfId="2819"/>
    <cellStyle name="Normal 20 17 2" xfId="4255"/>
    <cellStyle name="Normal 20 17 2 2" xfId="8356"/>
    <cellStyle name="Normal 20 17 2 2 2" xfId="16540"/>
    <cellStyle name="Normal 20 17 2 3" xfId="12447"/>
    <cellStyle name="Normal 20 17 3" xfId="6309"/>
    <cellStyle name="Normal 20 17 3 2" xfId="14495"/>
    <cellStyle name="Normal 20 17 4" xfId="10402"/>
    <cellStyle name="Normal 20 18" xfId="3209"/>
    <cellStyle name="Normal 20 18 2" xfId="7310"/>
    <cellStyle name="Normal 20 18 2 2" xfId="15494"/>
    <cellStyle name="Normal 20 18 3" xfId="11401"/>
    <cellStyle name="Normal 20 19" xfId="5262"/>
    <cellStyle name="Normal 20 19 2" xfId="13449"/>
    <cellStyle name="Normal 20 2" xfId="1278"/>
    <cellStyle name="Normal 20 2 2" xfId="1279"/>
    <cellStyle name="Normal 20 2 2 2" xfId="1280"/>
    <cellStyle name="Normal 20 2 2 2 2" xfId="4258"/>
    <cellStyle name="Normal 20 2 2 2 2 2" xfId="8359"/>
    <cellStyle name="Normal 20 2 2 2 2 2 2" xfId="16543"/>
    <cellStyle name="Normal 20 2 2 2 2 3" xfId="12450"/>
    <cellStyle name="Normal 20 2 2 2 3" xfId="6312"/>
    <cellStyle name="Normal 20 2 2 2 3 2" xfId="14498"/>
    <cellStyle name="Normal 20 2 2 2 4" xfId="10405"/>
    <cellStyle name="Normal 20 2 2 3" xfId="1281"/>
    <cellStyle name="Normal 20 2 2 3 2" xfId="4259"/>
    <cellStyle name="Normal 20 2 2 3 2 2" xfId="8360"/>
    <cellStyle name="Normal 20 2 2 3 2 2 2" xfId="16544"/>
    <cellStyle name="Normal 20 2 2 3 2 3" xfId="12451"/>
    <cellStyle name="Normal 20 2 2 3 3" xfId="6313"/>
    <cellStyle name="Normal 20 2 2 3 3 2" xfId="14499"/>
    <cellStyle name="Normal 20 2 2 3 4" xfId="10406"/>
    <cellStyle name="Normal 20 2 2 4" xfId="2821"/>
    <cellStyle name="Normal 20 2 2 4 2" xfId="4257"/>
    <cellStyle name="Normal 20 2 2 4 2 2" xfId="8358"/>
    <cellStyle name="Normal 20 2 2 4 2 2 2" xfId="16542"/>
    <cellStyle name="Normal 20 2 2 4 2 3" xfId="12449"/>
    <cellStyle name="Normal 20 2 2 4 3" xfId="6311"/>
    <cellStyle name="Normal 20 2 2 4 3 2" xfId="14497"/>
    <cellStyle name="Normal 20 2 2 4 4" xfId="10404"/>
    <cellStyle name="Normal 20 2 2 5" xfId="3211"/>
    <cellStyle name="Normal 20 2 2 5 2" xfId="7312"/>
    <cellStyle name="Normal 20 2 2 5 2 2" xfId="15496"/>
    <cellStyle name="Normal 20 2 2 5 3" xfId="11403"/>
    <cellStyle name="Normal 20 2 2 6" xfId="5264"/>
    <cellStyle name="Normal 20 2 2 6 2" xfId="13451"/>
    <cellStyle name="Normal 20 2 2 7" xfId="9358"/>
    <cellStyle name="Normal 20 2 3" xfId="1282"/>
    <cellStyle name="Normal 20 2 3 2" xfId="4260"/>
    <cellStyle name="Normal 20 2 3 2 2" xfId="8361"/>
    <cellStyle name="Normal 20 2 3 2 2 2" xfId="16545"/>
    <cellStyle name="Normal 20 2 3 2 3" xfId="12452"/>
    <cellStyle name="Normal 20 2 3 3" xfId="6314"/>
    <cellStyle name="Normal 20 2 3 3 2" xfId="14500"/>
    <cellStyle name="Normal 20 2 3 4" xfId="10407"/>
    <cellStyle name="Normal 20 2 4" xfId="1283"/>
    <cellStyle name="Normal 20 2 4 2" xfId="4261"/>
    <cellStyle name="Normal 20 2 4 2 2" xfId="8362"/>
    <cellStyle name="Normal 20 2 4 2 2 2" xfId="16546"/>
    <cellStyle name="Normal 20 2 4 2 3" xfId="12453"/>
    <cellStyle name="Normal 20 2 4 3" xfId="6315"/>
    <cellStyle name="Normal 20 2 4 3 2" xfId="14501"/>
    <cellStyle name="Normal 20 2 4 4" xfId="10408"/>
    <cellStyle name="Normal 20 2 5" xfId="2820"/>
    <cellStyle name="Normal 20 2 5 2" xfId="4256"/>
    <cellStyle name="Normal 20 2 5 2 2" xfId="8357"/>
    <cellStyle name="Normal 20 2 5 2 2 2" xfId="16541"/>
    <cellStyle name="Normal 20 2 5 2 3" xfId="12448"/>
    <cellStyle name="Normal 20 2 5 3" xfId="6310"/>
    <cellStyle name="Normal 20 2 5 3 2" xfId="14496"/>
    <cellStyle name="Normal 20 2 5 4" xfId="10403"/>
    <cellStyle name="Normal 20 2 6" xfId="3210"/>
    <cellStyle name="Normal 20 2 6 2" xfId="7311"/>
    <cellStyle name="Normal 20 2 6 2 2" xfId="15495"/>
    <cellStyle name="Normal 20 2 6 3" xfId="11402"/>
    <cellStyle name="Normal 20 2 7" xfId="5263"/>
    <cellStyle name="Normal 20 2 7 2" xfId="13450"/>
    <cellStyle name="Normal 20 2 8" xfId="9357"/>
    <cellStyle name="Normal 20 20" xfId="9356"/>
    <cellStyle name="Normal 20 3" xfId="1284"/>
    <cellStyle name="Normal 20 3 2" xfId="1285"/>
    <cellStyle name="Normal 20 3 2 2" xfId="4263"/>
    <cellStyle name="Normal 20 3 2 2 2" xfId="8364"/>
    <cellStyle name="Normal 20 3 2 2 2 2" xfId="16548"/>
    <cellStyle name="Normal 20 3 2 2 3" xfId="12455"/>
    <cellStyle name="Normal 20 3 2 3" xfId="6317"/>
    <cellStyle name="Normal 20 3 2 3 2" xfId="14503"/>
    <cellStyle name="Normal 20 3 2 4" xfId="10410"/>
    <cellStyle name="Normal 20 3 3" xfId="1286"/>
    <cellStyle name="Normal 20 3 3 2" xfId="4264"/>
    <cellStyle name="Normal 20 3 3 2 2" xfId="8365"/>
    <cellStyle name="Normal 20 3 3 2 2 2" xfId="16549"/>
    <cellStyle name="Normal 20 3 3 2 3" xfId="12456"/>
    <cellStyle name="Normal 20 3 3 3" xfId="6318"/>
    <cellStyle name="Normal 20 3 3 3 2" xfId="14504"/>
    <cellStyle name="Normal 20 3 3 4" xfId="10411"/>
    <cellStyle name="Normal 20 3 4" xfId="2822"/>
    <cellStyle name="Normal 20 3 4 2" xfId="4262"/>
    <cellStyle name="Normal 20 3 4 2 2" xfId="8363"/>
    <cellStyle name="Normal 20 3 4 2 2 2" xfId="16547"/>
    <cellStyle name="Normal 20 3 4 2 3" xfId="12454"/>
    <cellStyle name="Normal 20 3 4 3" xfId="6316"/>
    <cellStyle name="Normal 20 3 4 3 2" xfId="14502"/>
    <cellStyle name="Normal 20 3 4 4" xfId="10409"/>
    <cellStyle name="Normal 20 3 5" xfId="3212"/>
    <cellStyle name="Normal 20 3 5 2" xfId="7313"/>
    <cellStyle name="Normal 20 3 5 2 2" xfId="15497"/>
    <cellStyle name="Normal 20 3 5 3" xfId="11404"/>
    <cellStyle name="Normal 20 3 6" xfId="5265"/>
    <cellStyle name="Normal 20 3 6 2" xfId="13452"/>
    <cellStyle name="Normal 20 3 7" xfId="9359"/>
    <cellStyle name="Normal 20 4" xfId="1287"/>
    <cellStyle name="Normal 20 4 2" xfId="1288"/>
    <cellStyle name="Normal 20 4 2 2" xfId="4266"/>
    <cellStyle name="Normal 20 4 2 2 2" xfId="8367"/>
    <cellStyle name="Normal 20 4 2 2 2 2" xfId="16551"/>
    <cellStyle name="Normal 20 4 2 2 3" xfId="12458"/>
    <cellStyle name="Normal 20 4 2 3" xfId="6320"/>
    <cellStyle name="Normal 20 4 2 3 2" xfId="14506"/>
    <cellStyle name="Normal 20 4 2 4" xfId="10413"/>
    <cellStyle name="Normal 20 4 3" xfId="1289"/>
    <cellStyle name="Normal 20 4 3 2" xfId="4267"/>
    <cellStyle name="Normal 20 4 3 2 2" xfId="8368"/>
    <cellStyle name="Normal 20 4 3 2 2 2" xfId="16552"/>
    <cellStyle name="Normal 20 4 3 2 3" xfId="12459"/>
    <cellStyle name="Normal 20 4 3 3" xfId="6321"/>
    <cellStyle name="Normal 20 4 3 3 2" xfId="14507"/>
    <cellStyle name="Normal 20 4 3 4" xfId="10414"/>
    <cellStyle name="Normal 20 4 4" xfId="2823"/>
    <cellStyle name="Normal 20 4 4 2" xfId="4265"/>
    <cellStyle name="Normal 20 4 4 2 2" xfId="8366"/>
    <cellStyle name="Normal 20 4 4 2 2 2" xfId="16550"/>
    <cellStyle name="Normal 20 4 4 2 3" xfId="12457"/>
    <cellStyle name="Normal 20 4 4 3" xfId="6319"/>
    <cellStyle name="Normal 20 4 4 3 2" xfId="14505"/>
    <cellStyle name="Normal 20 4 4 4" xfId="10412"/>
    <cellStyle name="Normal 20 4 5" xfId="3213"/>
    <cellStyle name="Normal 20 4 5 2" xfId="7314"/>
    <cellStyle name="Normal 20 4 5 2 2" xfId="15498"/>
    <cellStyle name="Normal 20 4 5 3" xfId="11405"/>
    <cellStyle name="Normal 20 4 6" xfId="5266"/>
    <cellStyle name="Normal 20 4 6 2" xfId="13453"/>
    <cellStyle name="Normal 20 4 7" xfId="9360"/>
    <cellStyle name="Normal 20 5" xfId="1290"/>
    <cellStyle name="Normal 20 5 2" xfId="1291"/>
    <cellStyle name="Normal 20 5 2 2" xfId="4269"/>
    <cellStyle name="Normal 20 5 2 2 2" xfId="8370"/>
    <cellStyle name="Normal 20 5 2 2 2 2" xfId="16554"/>
    <cellStyle name="Normal 20 5 2 2 3" xfId="12461"/>
    <cellStyle name="Normal 20 5 2 3" xfId="6323"/>
    <cellStyle name="Normal 20 5 2 3 2" xfId="14509"/>
    <cellStyle name="Normal 20 5 2 4" xfId="10416"/>
    <cellStyle name="Normal 20 5 3" xfId="1292"/>
    <cellStyle name="Normal 20 5 3 2" xfId="4270"/>
    <cellStyle name="Normal 20 5 3 2 2" xfId="8371"/>
    <cellStyle name="Normal 20 5 3 2 2 2" xfId="16555"/>
    <cellStyle name="Normal 20 5 3 2 3" xfId="12462"/>
    <cellStyle name="Normal 20 5 3 3" xfId="6324"/>
    <cellStyle name="Normal 20 5 3 3 2" xfId="14510"/>
    <cellStyle name="Normal 20 5 3 4" xfId="10417"/>
    <cellStyle name="Normal 20 5 4" xfId="2824"/>
    <cellStyle name="Normal 20 5 4 2" xfId="4268"/>
    <cellStyle name="Normal 20 5 4 2 2" xfId="8369"/>
    <cellStyle name="Normal 20 5 4 2 2 2" xfId="16553"/>
    <cellStyle name="Normal 20 5 4 2 3" xfId="12460"/>
    <cellStyle name="Normal 20 5 4 3" xfId="6322"/>
    <cellStyle name="Normal 20 5 4 3 2" xfId="14508"/>
    <cellStyle name="Normal 20 5 4 4" xfId="10415"/>
    <cellStyle name="Normal 20 5 5" xfId="3214"/>
    <cellStyle name="Normal 20 5 5 2" xfId="7315"/>
    <cellStyle name="Normal 20 5 5 2 2" xfId="15499"/>
    <cellStyle name="Normal 20 5 5 3" xfId="11406"/>
    <cellStyle name="Normal 20 5 6" xfId="5267"/>
    <cellStyle name="Normal 20 5 6 2" xfId="13454"/>
    <cellStyle name="Normal 20 5 7" xfId="9361"/>
    <cellStyle name="Normal 20 6" xfId="1293"/>
    <cellStyle name="Normal 20 6 2" xfId="4271"/>
    <cellStyle name="Normal 20 6 2 2" xfId="8372"/>
    <cellStyle name="Normal 20 6 2 2 2" xfId="16556"/>
    <cellStyle name="Normal 20 6 2 3" xfId="12463"/>
    <cellStyle name="Normal 20 6 3" xfId="6325"/>
    <cellStyle name="Normal 20 6 3 2" xfId="14511"/>
    <cellStyle name="Normal 20 6 4" xfId="10418"/>
    <cellStyle name="Normal 20 7" xfId="1294"/>
    <cellStyle name="Normal 20 7 2" xfId="4272"/>
    <cellStyle name="Normal 20 7 2 2" xfId="8373"/>
    <cellStyle name="Normal 20 7 2 2 2" xfId="16557"/>
    <cellStyle name="Normal 20 7 2 3" xfId="12464"/>
    <cellStyle name="Normal 20 7 3" xfId="6326"/>
    <cellStyle name="Normal 20 7 3 2" xfId="14512"/>
    <cellStyle name="Normal 20 7 4" xfId="10419"/>
    <cellStyle name="Normal 20 8" xfId="1951"/>
    <cellStyle name="Normal 20 8 2" xfId="4853"/>
    <cellStyle name="Normal 20 8 2 2" xfId="8954"/>
    <cellStyle name="Normal 20 8 2 2 2" xfId="17138"/>
    <cellStyle name="Normal 20 8 2 3" xfId="13045"/>
    <cellStyle name="Normal 20 8 3" xfId="6907"/>
    <cellStyle name="Normal 20 8 3 2" xfId="15093"/>
    <cellStyle name="Normal 20 8 4" xfId="11000"/>
    <cellStyle name="Normal 20 9" xfId="1952"/>
    <cellStyle name="Normal 20 9 2" xfId="4854"/>
    <cellStyle name="Normal 20 9 2 2" xfId="8955"/>
    <cellStyle name="Normal 20 9 2 2 2" xfId="17139"/>
    <cellStyle name="Normal 20 9 2 3" xfId="13046"/>
    <cellStyle name="Normal 20 9 3" xfId="6908"/>
    <cellStyle name="Normal 20 9 3 2" xfId="15094"/>
    <cellStyle name="Normal 20 9 4" xfId="11001"/>
    <cellStyle name="Normal 21" xfId="1295"/>
    <cellStyle name="Normal 21 10" xfId="1953"/>
    <cellStyle name="Normal 21 10 2" xfId="4855"/>
    <cellStyle name="Normal 21 10 2 2" xfId="8956"/>
    <cellStyle name="Normal 21 10 2 2 2" xfId="17140"/>
    <cellStyle name="Normal 21 10 2 3" xfId="13047"/>
    <cellStyle name="Normal 21 10 3" xfId="6909"/>
    <cellStyle name="Normal 21 10 3 2" xfId="15095"/>
    <cellStyle name="Normal 21 10 4" xfId="11002"/>
    <cellStyle name="Normal 21 11" xfId="1954"/>
    <cellStyle name="Normal 21 11 2" xfId="4856"/>
    <cellStyle name="Normal 21 11 2 2" xfId="8957"/>
    <cellStyle name="Normal 21 11 2 2 2" xfId="17141"/>
    <cellStyle name="Normal 21 11 2 3" xfId="13048"/>
    <cellStyle name="Normal 21 11 3" xfId="6910"/>
    <cellStyle name="Normal 21 11 3 2" xfId="15096"/>
    <cellStyle name="Normal 21 11 4" xfId="11003"/>
    <cellStyle name="Normal 21 12" xfId="1955"/>
    <cellStyle name="Normal 21 12 2" xfId="4857"/>
    <cellStyle name="Normal 21 12 2 2" xfId="8958"/>
    <cellStyle name="Normal 21 12 2 2 2" xfId="17142"/>
    <cellStyle name="Normal 21 12 2 3" xfId="13049"/>
    <cellStyle name="Normal 21 12 3" xfId="6911"/>
    <cellStyle name="Normal 21 12 3 2" xfId="15097"/>
    <cellStyle name="Normal 21 12 4" xfId="11004"/>
    <cellStyle name="Normal 21 13" xfId="1956"/>
    <cellStyle name="Normal 21 13 2" xfId="4858"/>
    <cellStyle name="Normal 21 13 2 2" xfId="8959"/>
    <cellStyle name="Normal 21 13 2 2 2" xfId="17143"/>
    <cellStyle name="Normal 21 13 2 3" xfId="13050"/>
    <cellStyle name="Normal 21 13 3" xfId="6912"/>
    <cellStyle name="Normal 21 13 3 2" xfId="15098"/>
    <cellStyle name="Normal 21 13 4" xfId="11005"/>
    <cellStyle name="Normal 21 14" xfId="1957"/>
    <cellStyle name="Normal 21 14 2" xfId="4859"/>
    <cellStyle name="Normal 21 14 2 2" xfId="8960"/>
    <cellStyle name="Normal 21 14 2 2 2" xfId="17144"/>
    <cellStyle name="Normal 21 14 2 3" xfId="13051"/>
    <cellStyle name="Normal 21 14 3" xfId="6913"/>
    <cellStyle name="Normal 21 14 3 2" xfId="15099"/>
    <cellStyle name="Normal 21 14 4" xfId="11006"/>
    <cellStyle name="Normal 21 15" xfId="1958"/>
    <cellStyle name="Normal 21 15 2" xfId="4860"/>
    <cellStyle name="Normal 21 15 2 2" xfId="8961"/>
    <cellStyle name="Normal 21 15 2 2 2" xfId="17145"/>
    <cellStyle name="Normal 21 15 2 3" xfId="13052"/>
    <cellStyle name="Normal 21 15 3" xfId="6914"/>
    <cellStyle name="Normal 21 15 3 2" xfId="15100"/>
    <cellStyle name="Normal 21 15 4" xfId="11007"/>
    <cellStyle name="Normal 21 16" xfId="1959"/>
    <cellStyle name="Normal 21 16 2" xfId="4861"/>
    <cellStyle name="Normal 21 16 2 2" xfId="8962"/>
    <cellStyle name="Normal 21 16 2 2 2" xfId="17146"/>
    <cellStyle name="Normal 21 16 2 3" xfId="13053"/>
    <cellStyle name="Normal 21 16 3" xfId="6915"/>
    <cellStyle name="Normal 21 16 3 2" xfId="15101"/>
    <cellStyle name="Normal 21 16 4" xfId="11008"/>
    <cellStyle name="Normal 21 17" xfId="2825"/>
    <cellStyle name="Normal 21 17 2" xfId="4273"/>
    <cellStyle name="Normal 21 17 2 2" xfId="8374"/>
    <cellStyle name="Normal 21 17 2 2 2" xfId="16558"/>
    <cellStyle name="Normal 21 17 2 3" xfId="12465"/>
    <cellStyle name="Normal 21 17 3" xfId="6327"/>
    <cellStyle name="Normal 21 17 3 2" xfId="14513"/>
    <cellStyle name="Normal 21 17 4" xfId="10420"/>
    <cellStyle name="Normal 21 18" xfId="3215"/>
    <cellStyle name="Normal 21 18 2" xfId="7316"/>
    <cellStyle name="Normal 21 18 2 2" xfId="15500"/>
    <cellStyle name="Normal 21 18 3" xfId="11407"/>
    <cellStyle name="Normal 21 19" xfId="5268"/>
    <cellStyle name="Normal 21 19 2" xfId="13455"/>
    <cellStyle name="Normal 21 2" xfId="1296"/>
    <cellStyle name="Normal 21 2 2" xfId="1297"/>
    <cellStyle name="Normal 21 2 2 2" xfId="1298"/>
    <cellStyle name="Normal 21 2 2 2 2" xfId="4276"/>
    <cellStyle name="Normal 21 2 2 2 2 2" xfId="8377"/>
    <cellStyle name="Normal 21 2 2 2 2 2 2" xfId="16561"/>
    <cellStyle name="Normal 21 2 2 2 2 3" xfId="12468"/>
    <cellStyle name="Normal 21 2 2 2 3" xfId="6330"/>
    <cellStyle name="Normal 21 2 2 2 3 2" xfId="14516"/>
    <cellStyle name="Normal 21 2 2 2 4" xfId="10423"/>
    <cellStyle name="Normal 21 2 2 3" xfId="1299"/>
    <cellStyle name="Normal 21 2 2 3 2" xfId="4277"/>
    <cellStyle name="Normal 21 2 2 3 2 2" xfId="8378"/>
    <cellStyle name="Normal 21 2 2 3 2 2 2" xfId="16562"/>
    <cellStyle name="Normal 21 2 2 3 2 3" xfId="12469"/>
    <cellStyle name="Normal 21 2 2 3 3" xfId="6331"/>
    <cellStyle name="Normal 21 2 2 3 3 2" xfId="14517"/>
    <cellStyle name="Normal 21 2 2 3 4" xfId="10424"/>
    <cellStyle name="Normal 21 2 2 4" xfId="2827"/>
    <cellStyle name="Normal 21 2 2 4 2" xfId="4275"/>
    <cellStyle name="Normal 21 2 2 4 2 2" xfId="8376"/>
    <cellStyle name="Normal 21 2 2 4 2 2 2" xfId="16560"/>
    <cellStyle name="Normal 21 2 2 4 2 3" xfId="12467"/>
    <cellStyle name="Normal 21 2 2 4 3" xfId="6329"/>
    <cellStyle name="Normal 21 2 2 4 3 2" xfId="14515"/>
    <cellStyle name="Normal 21 2 2 4 4" xfId="10422"/>
    <cellStyle name="Normal 21 2 2 5" xfId="3217"/>
    <cellStyle name="Normal 21 2 2 5 2" xfId="7318"/>
    <cellStyle name="Normal 21 2 2 5 2 2" xfId="15502"/>
    <cellStyle name="Normal 21 2 2 5 3" xfId="11409"/>
    <cellStyle name="Normal 21 2 2 6" xfId="5270"/>
    <cellStyle name="Normal 21 2 2 6 2" xfId="13457"/>
    <cellStyle name="Normal 21 2 2 7" xfId="9364"/>
    <cellStyle name="Normal 21 2 3" xfId="1300"/>
    <cellStyle name="Normal 21 2 3 2" xfId="4278"/>
    <cellStyle name="Normal 21 2 3 2 2" xfId="8379"/>
    <cellStyle name="Normal 21 2 3 2 2 2" xfId="16563"/>
    <cellStyle name="Normal 21 2 3 2 3" xfId="12470"/>
    <cellStyle name="Normal 21 2 3 3" xfId="6332"/>
    <cellStyle name="Normal 21 2 3 3 2" xfId="14518"/>
    <cellStyle name="Normal 21 2 3 4" xfId="10425"/>
    <cellStyle name="Normal 21 2 4" xfId="1301"/>
    <cellStyle name="Normal 21 2 4 2" xfId="4279"/>
    <cellStyle name="Normal 21 2 4 2 2" xfId="8380"/>
    <cellStyle name="Normal 21 2 4 2 2 2" xfId="16564"/>
    <cellStyle name="Normal 21 2 4 2 3" xfId="12471"/>
    <cellStyle name="Normal 21 2 4 3" xfId="6333"/>
    <cellStyle name="Normal 21 2 4 3 2" xfId="14519"/>
    <cellStyle name="Normal 21 2 4 4" xfId="10426"/>
    <cellStyle name="Normal 21 2 5" xfId="2826"/>
    <cellStyle name="Normal 21 2 5 2" xfId="4274"/>
    <cellStyle name="Normal 21 2 5 2 2" xfId="8375"/>
    <cellStyle name="Normal 21 2 5 2 2 2" xfId="16559"/>
    <cellStyle name="Normal 21 2 5 2 3" xfId="12466"/>
    <cellStyle name="Normal 21 2 5 3" xfId="6328"/>
    <cellStyle name="Normal 21 2 5 3 2" xfId="14514"/>
    <cellStyle name="Normal 21 2 5 4" xfId="10421"/>
    <cellStyle name="Normal 21 2 6" xfId="3216"/>
    <cellStyle name="Normal 21 2 6 2" xfId="7317"/>
    <cellStyle name="Normal 21 2 6 2 2" xfId="15501"/>
    <cellStyle name="Normal 21 2 6 3" xfId="11408"/>
    <cellStyle name="Normal 21 2 7" xfId="5269"/>
    <cellStyle name="Normal 21 2 7 2" xfId="13456"/>
    <cellStyle name="Normal 21 2 8" xfId="9363"/>
    <cellStyle name="Normal 21 20" xfId="9362"/>
    <cellStyle name="Normal 21 3" xfId="1302"/>
    <cellStyle name="Normal 21 3 2" xfId="1303"/>
    <cellStyle name="Normal 21 3 2 2" xfId="4281"/>
    <cellStyle name="Normal 21 3 2 2 2" xfId="8382"/>
    <cellStyle name="Normal 21 3 2 2 2 2" xfId="16566"/>
    <cellStyle name="Normal 21 3 2 2 3" xfId="12473"/>
    <cellStyle name="Normal 21 3 2 3" xfId="6335"/>
    <cellStyle name="Normal 21 3 2 3 2" xfId="14521"/>
    <cellStyle name="Normal 21 3 2 4" xfId="10428"/>
    <cellStyle name="Normal 21 3 3" xfId="1304"/>
    <cellStyle name="Normal 21 3 3 2" xfId="4282"/>
    <cellStyle name="Normal 21 3 3 2 2" xfId="8383"/>
    <cellStyle name="Normal 21 3 3 2 2 2" xfId="16567"/>
    <cellStyle name="Normal 21 3 3 2 3" xfId="12474"/>
    <cellStyle name="Normal 21 3 3 3" xfId="6336"/>
    <cellStyle name="Normal 21 3 3 3 2" xfId="14522"/>
    <cellStyle name="Normal 21 3 3 4" xfId="10429"/>
    <cellStyle name="Normal 21 3 4" xfId="2828"/>
    <cellStyle name="Normal 21 3 4 2" xfId="4280"/>
    <cellStyle name="Normal 21 3 4 2 2" xfId="8381"/>
    <cellStyle name="Normal 21 3 4 2 2 2" xfId="16565"/>
    <cellStyle name="Normal 21 3 4 2 3" xfId="12472"/>
    <cellStyle name="Normal 21 3 4 3" xfId="6334"/>
    <cellStyle name="Normal 21 3 4 3 2" xfId="14520"/>
    <cellStyle name="Normal 21 3 4 4" xfId="10427"/>
    <cellStyle name="Normal 21 3 5" xfId="3218"/>
    <cellStyle name="Normal 21 3 5 2" xfId="7319"/>
    <cellStyle name="Normal 21 3 5 2 2" xfId="15503"/>
    <cellStyle name="Normal 21 3 5 3" xfId="11410"/>
    <cellStyle name="Normal 21 3 6" xfId="5271"/>
    <cellStyle name="Normal 21 3 6 2" xfId="13458"/>
    <cellStyle name="Normal 21 3 7" xfId="9365"/>
    <cellStyle name="Normal 21 4" xfId="1305"/>
    <cellStyle name="Normal 21 4 2" xfId="1306"/>
    <cellStyle name="Normal 21 4 2 2" xfId="4284"/>
    <cellStyle name="Normal 21 4 2 2 2" xfId="8385"/>
    <cellStyle name="Normal 21 4 2 2 2 2" xfId="16569"/>
    <cellStyle name="Normal 21 4 2 2 3" xfId="12476"/>
    <cellStyle name="Normal 21 4 2 3" xfId="6338"/>
    <cellStyle name="Normal 21 4 2 3 2" xfId="14524"/>
    <cellStyle name="Normal 21 4 2 4" xfId="10431"/>
    <cellStyle name="Normal 21 4 3" xfId="1307"/>
    <cellStyle name="Normal 21 4 3 2" xfId="4285"/>
    <cellStyle name="Normal 21 4 3 2 2" xfId="8386"/>
    <cellStyle name="Normal 21 4 3 2 2 2" xfId="16570"/>
    <cellStyle name="Normal 21 4 3 2 3" xfId="12477"/>
    <cellStyle name="Normal 21 4 3 3" xfId="6339"/>
    <cellStyle name="Normal 21 4 3 3 2" xfId="14525"/>
    <cellStyle name="Normal 21 4 3 4" xfId="10432"/>
    <cellStyle name="Normal 21 4 4" xfId="2829"/>
    <cellStyle name="Normal 21 4 4 2" xfId="4283"/>
    <cellStyle name="Normal 21 4 4 2 2" xfId="8384"/>
    <cellStyle name="Normal 21 4 4 2 2 2" xfId="16568"/>
    <cellStyle name="Normal 21 4 4 2 3" xfId="12475"/>
    <cellStyle name="Normal 21 4 4 3" xfId="6337"/>
    <cellStyle name="Normal 21 4 4 3 2" xfId="14523"/>
    <cellStyle name="Normal 21 4 4 4" xfId="10430"/>
    <cellStyle name="Normal 21 4 5" xfId="3219"/>
    <cellStyle name="Normal 21 4 5 2" xfId="7320"/>
    <cellStyle name="Normal 21 4 5 2 2" xfId="15504"/>
    <cellStyle name="Normal 21 4 5 3" xfId="11411"/>
    <cellStyle name="Normal 21 4 6" xfId="5272"/>
    <cellStyle name="Normal 21 4 6 2" xfId="13459"/>
    <cellStyle name="Normal 21 4 7" xfId="9366"/>
    <cellStyle name="Normal 21 5" xfId="1308"/>
    <cellStyle name="Normal 21 5 2" xfId="1309"/>
    <cellStyle name="Normal 21 5 2 2" xfId="4287"/>
    <cellStyle name="Normal 21 5 2 2 2" xfId="8388"/>
    <cellStyle name="Normal 21 5 2 2 2 2" xfId="16572"/>
    <cellStyle name="Normal 21 5 2 2 3" xfId="12479"/>
    <cellStyle name="Normal 21 5 2 3" xfId="6341"/>
    <cellStyle name="Normal 21 5 2 3 2" xfId="14527"/>
    <cellStyle name="Normal 21 5 2 4" xfId="10434"/>
    <cellStyle name="Normal 21 5 3" xfId="1310"/>
    <cellStyle name="Normal 21 5 3 2" xfId="4288"/>
    <cellStyle name="Normal 21 5 3 2 2" xfId="8389"/>
    <cellStyle name="Normal 21 5 3 2 2 2" xfId="16573"/>
    <cellStyle name="Normal 21 5 3 2 3" xfId="12480"/>
    <cellStyle name="Normal 21 5 3 3" xfId="6342"/>
    <cellStyle name="Normal 21 5 3 3 2" xfId="14528"/>
    <cellStyle name="Normal 21 5 3 4" xfId="10435"/>
    <cellStyle name="Normal 21 5 4" xfId="2830"/>
    <cellStyle name="Normal 21 5 4 2" xfId="4286"/>
    <cellStyle name="Normal 21 5 4 2 2" xfId="8387"/>
    <cellStyle name="Normal 21 5 4 2 2 2" xfId="16571"/>
    <cellStyle name="Normal 21 5 4 2 3" xfId="12478"/>
    <cellStyle name="Normal 21 5 4 3" xfId="6340"/>
    <cellStyle name="Normal 21 5 4 3 2" xfId="14526"/>
    <cellStyle name="Normal 21 5 4 4" xfId="10433"/>
    <cellStyle name="Normal 21 5 5" xfId="3220"/>
    <cellStyle name="Normal 21 5 5 2" xfId="7321"/>
    <cellStyle name="Normal 21 5 5 2 2" xfId="15505"/>
    <cellStyle name="Normal 21 5 5 3" xfId="11412"/>
    <cellStyle name="Normal 21 5 6" xfId="5273"/>
    <cellStyle name="Normal 21 5 6 2" xfId="13460"/>
    <cellStyle name="Normal 21 5 7" xfId="9367"/>
    <cellStyle name="Normal 21 6" xfId="1311"/>
    <cellStyle name="Normal 21 6 2" xfId="4289"/>
    <cellStyle name="Normal 21 6 2 2" xfId="8390"/>
    <cellStyle name="Normal 21 6 2 2 2" xfId="16574"/>
    <cellStyle name="Normal 21 6 2 3" xfId="12481"/>
    <cellStyle name="Normal 21 6 3" xfId="6343"/>
    <cellStyle name="Normal 21 6 3 2" xfId="14529"/>
    <cellStyle name="Normal 21 6 4" xfId="10436"/>
    <cellStyle name="Normal 21 7" xfId="1312"/>
    <cellStyle name="Normal 21 7 2" xfId="4290"/>
    <cellStyle name="Normal 21 7 2 2" xfId="8391"/>
    <cellStyle name="Normal 21 7 2 2 2" xfId="16575"/>
    <cellStyle name="Normal 21 7 2 3" xfId="12482"/>
    <cellStyle name="Normal 21 7 3" xfId="6344"/>
    <cellStyle name="Normal 21 7 3 2" xfId="14530"/>
    <cellStyle name="Normal 21 7 4" xfId="10437"/>
    <cellStyle name="Normal 21 8" xfId="1960"/>
    <cellStyle name="Normal 21 8 2" xfId="4862"/>
    <cellStyle name="Normal 21 8 2 2" xfId="8963"/>
    <cellStyle name="Normal 21 8 2 2 2" xfId="17147"/>
    <cellStyle name="Normal 21 8 2 3" xfId="13054"/>
    <cellStyle name="Normal 21 8 3" xfId="6916"/>
    <cellStyle name="Normal 21 8 3 2" xfId="15102"/>
    <cellStyle name="Normal 21 8 4" xfId="11009"/>
    <cellStyle name="Normal 21 9" xfId="1961"/>
    <cellStyle name="Normal 21 9 2" xfId="4863"/>
    <cellStyle name="Normal 21 9 2 2" xfId="8964"/>
    <cellStyle name="Normal 21 9 2 2 2" xfId="17148"/>
    <cellStyle name="Normal 21 9 2 3" xfId="13055"/>
    <cellStyle name="Normal 21 9 3" xfId="6917"/>
    <cellStyle name="Normal 21 9 3 2" xfId="15103"/>
    <cellStyle name="Normal 21 9 4" xfId="11010"/>
    <cellStyle name="Normal 22" xfId="1313"/>
    <cellStyle name="Normal 22 10" xfId="1962"/>
    <cellStyle name="Normal 22 10 2" xfId="4864"/>
    <cellStyle name="Normal 22 10 2 2" xfId="8965"/>
    <cellStyle name="Normal 22 10 2 2 2" xfId="17149"/>
    <cellStyle name="Normal 22 10 2 3" xfId="13056"/>
    <cellStyle name="Normal 22 10 3" xfId="6918"/>
    <cellStyle name="Normal 22 10 3 2" xfId="15104"/>
    <cellStyle name="Normal 22 10 4" xfId="11011"/>
    <cellStyle name="Normal 22 11" xfId="1963"/>
    <cellStyle name="Normal 22 11 2" xfId="4865"/>
    <cellStyle name="Normal 22 11 2 2" xfId="8966"/>
    <cellStyle name="Normal 22 11 2 2 2" xfId="17150"/>
    <cellStyle name="Normal 22 11 2 3" xfId="13057"/>
    <cellStyle name="Normal 22 11 3" xfId="6919"/>
    <cellStyle name="Normal 22 11 3 2" xfId="15105"/>
    <cellStyle name="Normal 22 11 4" xfId="11012"/>
    <cellStyle name="Normal 22 12" xfId="1964"/>
    <cellStyle name="Normal 22 12 2" xfId="4866"/>
    <cellStyle name="Normal 22 12 2 2" xfId="8967"/>
    <cellStyle name="Normal 22 12 2 2 2" xfId="17151"/>
    <cellStyle name="Normal 22 12 2 3" xfId="13058"/>
    <cellStyle name="Normal 22 12 3" xfId="6920"/>
    <cellStyle name="Normal 22 12 3 2" xfId="15106"/>
    <cellStyle name="Normal 22 12 4" xfId="11013"/>
    <cellStyle name="Normal 22 13" xfId="1965"/>
    <cellStyle name="Normal 22 13 2" xfId="4867"/>
    <cellStyle name="Normal 22 13 2 2" xfId="8968"/>
    <cellStyle name="Normal 22 13 2 2 2" xfId="17152"/>
    <cellStyle name="Normal 22 13 2 3" xfId="13059"/>
    <cellStyle name="Normal 22 13 3" xfId="6921"/>
    <cellStyle name="Normal 22 13 3 2" xfId="15107"/>
    <cellStyle name="Normal 22 13 4" xfId="11014"/>
    <cellStyle name="Normal 22 14" xfId="1966"/>
    <cellStyle name="Normal 22 14 2" xfId="4868"/>
    <cellStyle name="Normal 22 14 2 2" xfId="8969"/>
    <cellStyle name="Normal 22 14 2 2 2" xfId="17153"/>
    <cellStyle name="Normal 22 14 2 3" xfId="13060"/>
    <cellStyle name="Normal 22 14 3" xfId="6922"/>
    <cellStyle name="Normal 22 14 3 2" xfId="15108"/>
    <cellStyle name="Normal 22 14 4" xfId="11015"/>
    <cellStyle name="Normal 22 15" xfId="1967"/>
    <cellStyle name="Normal 22 15 2" xfId="4869"/>
    <cellStyle name="Normal 22 15 2 2" xfId="8970"/>
    <cellStyle name="Normal 22 15 2 2 2" xfId="17154"/>
    <cellStyle name="Normal 22 15 2 3" xfId="13061"/>
    <cellStyle name="Normal 22 15 3" xfId="6923"/>
    <cellStyle name="Normal 22 15 3 2" xfId="15109"/>
    <cellStyle name="Normal 22 15 4" xfId="11016"/>
    <cellStyle name="Normal 22 16" xfId="1968"/>
    <cellStyle name="Normal 22 16 2" xfId="4870"/>
    <cellStyle name="Normal 22 16 2 2" xfId="8971"/>
    <cellStyle name="Normal 22 16 2 2 2" xfId="17155"/>
    <cellStyle name="Normal 22 16 2 3" xfId="13062"/>
    <cellStyle name="Normal 22 16 3" xfId="6924"/>
    <cellStyle name="Normal 22 16 3 2" xfId="15110"/>
    <cellStyle name="Normal 22 16 4" xfId="11017"/>
    <cellStyle name="Normal 22 17" xfId="2831"/>
    <cellStyle name="Normal 22 17 2" xfId="4291"/>
    <cellStyle name="Normal 22 17 2 2" xfId="8392"/>
    <cellStyle name="Normal 22 17 2 2 2" xfId="16576"/>
    <cellStyle name="Normal 22 17 2 3" xfId="12483"/>
    <cellStyle name="Normal 22 17 3" xfId="6345"/>
    <cellStyle name="Normal 22 17 3 2" xfId="14531"/>
    <cellStyle name="Normal 22 17 4" xfId="10438"/>
    <cellStyle name="Normal 22 18" xfId="3221"/>
    <cellStyle name="Normal 22 18 2" xfId="7322"/>
    <cellStyle name="Normal 22 18 2 2" xfId="15506"/>
    <cellStyle name="Normal 22 18 3" xfId="11413"/>
    <cellStyle name="Normal 22 19" xfId="5274"/>
    <cellStyle name="Normal 22 19 2" xfId="13461"/>
    <cellStyle name="Normal 22 2" xfId="1314"/>
    <cellStyle name="Normal 22 2 2" xfId="1315"/>
    <cellStyle name="Normal 22 2 2 2" xfId="1316"/>
    <cellStyle name="Normal 22 2 2 2 2" xfId="4294"/>
    <cellStyle name="Normal 22 2 2 2 2 2" xfId="8395"/>
    <cellStyle name="Normal 22 2 2 2 2 2 2" xfId="16579"/>
    <cellStyle name="Normal 22 2 2 2 2 3" xfId="12486"/>
    <cellStyle name="Normal 22 2 2 2 3" xfId="6348"/>
    <cellStyle name="Normal 22 2 2 2 3 2" xfId="14534"/>
    <cellStyle name="Normal 22 2 2 2 4" xfId="10441"/>
    <cellStyle name="Normal 22 2 2 3" xfId="1317"/>
    <cellStyle name="Normal 22 2 2 3 2" xfId="4295"/>
    <cellStyle name="Normal 22 2 2 3 2 2" xfId="8396"/>
    <cellStyle name="Normal 22 2 2 3 2 2 2" xfId="16580"/>
    <cellStyle name="Normal 22 2 2 3 2 3" xfId="12487"/>
    <cellStyle name="Normal 22 2 2 3 3" xfId="6349"/>
    <cellStyle name="Normal 22 2 2 3 3 2" xfId="14535"/>
    <cellStyle name="Normal 22 2 2 3 4" xfId="10442"/>
    <cellStyle name="Normal 22 2 2 4" xfId="2833"/>
    <cellStyle name="Normal 22 2 2 4 2" xfId="4293"/>
    <cellStyle name="Normal 22 2 2 4 2 2" xfId="8394"/>
    <cellStyle name="Normal 22 2 2 4 2 2 2" xfId="16578"/>
    <cellStyle name="Normal 22 2 2 4 2 3" xfId="12485"/>
    <cellStyle name="Normal 22 2 2 4 3" xfId="6347"/>
    <cellStyle name="Normal 22 2 2 4 3 2" xfId="14533"/>
    <cellStyle name="Normal 22 2 2 4 4" xfId="10440"/>
    <cellStyle name="Normal 22 2 2 5" xfId="3223"/>
    <cellStyle name="Normal 22 2 2 5 2" xfId="7324"/>
    <cellStyle name="Normal 22 2 2 5 2 2" xfId="15508"/>
    <cellStyle name="Normal 22 2 2 5 3" xfId="11415"/>
    <cellStyle name="Normal 22 2 2 6" xfId="5276"/>
    <cellStyle name="Normal 22 2 2 6 2" xfId="13463"/>
    <cellStyle name="Normal 22 2 2 7" xfId="9370"/>
    <cellStyle name="Normal 22 2 3" xfId="1318"/>
    <cellStyle name="Normal 22 2 3 2" xfId="4296"/>
    <cellStyle name="Normal 22 2 3 2 2" xfId="8397"/>
    <cellStyle name="Normal 22 2 3 2 2 2" xfId="16581"/>
    <cellStyle name="Normal 22 2 3 2 3" xfId="12488"/>
    <cellStyle name="Normal 22 2 3 3" xfId="6350"/>
    <cellStyle name="Normal 22 2 3 3 2" xfId="14536"/>
    <cellStyle name="Normal 22 2 3 4" xfId="10443"/>
    <cellStyle name="Normal 22 2 4" xfId="1319"/>
    <cellStyle name="Normal 22 2 4 2" xfId="4297"/>
    <cellStyle name="Normal 22 2 4 2 2" xfId="8398"/>
    <cellStyle name="Normal 22 2 4 2 2 2" xfId="16582"/>
    <cellStyle name="Normal 22 2 4 2 3" xfId="12489"/>
    <cellStyle name="Normal 22 2 4 3" xfId="6351"/>
    <cellStyle name="Normal 22 2 4 3 2" xfId="14537"/>
    <cellStyle name="Normal 22 2 4 4" xfId="10444"/>
    <cellStyle name="Normal 22 2 5" xfId="2832"/>
    <cellStyle name="Normal 22 2 5 2" xfId="4292"/>
    <cellStyle name="Normal 22 2 5 2 2" xfId="8393"/>
    <cellStyle name="Normal 22 2 5 2 2 2" xfId="16577"/>
    <cellStyle name="Normal 22 2 5 2 3" xfId="12484"/>
    <cellStyle name="Normal 22 2 5 3" xfId="6346"/>
    <cellStyle name="Normal 22 2 5 3 2" xfId="14532"/>
    <cellStyle name="Normal 22 2 5 4" xfId="10439"/>
    <cellStyle name="Normal 22 2 6" xfId="3222"/>
    <cellStyle name="Normal 22 2 6 2" xfId="7323"/>
    <cellStyle name="Normal 22 2 6 2 2" xfId="15507"/>
    <cellStyle name="Normal 22 2 6 3" xfId="11414"/>
    <cellStyle name="Normal 22 2 7" xfId="5275"/>
    <cellStyle name="Normal 22 2 7 2" xfId="13462"/>
    <cellStyle name="Normal 22 2 8" xfId="9369"/>
    <cellStyle name="Normal 22 20" xfId="9368"/>
    <cellStyle name="Normal 22 3" xfId="1320"/>
    <cellStyle name="Normal 22 3 2" xfId="1321"/>
    <cellStyle name="Normal 22 3 2 2" xfId="4299"/>
    <cellStyle name="Normal 22 3 2 2 2" xfId="8400"/>
    <cellStyle name="Normal 22 3 2 2 2 2" xfId="16584"/>
    <cellStyle name="Normal 22 3 2 2 3" xfId="12491"/>
    <cellStyle name="Normal 22 3 2 3" xfId="6353"/>
    <cellStyle name="Normal 22 3 2 3 2" xfId="14539"/>
    <cellStyle name="Normal 22 3 2 4" xfId="10446"/>
    <cellStyle name="Normal 22 3 3" xfId="1322"/>
    <cellStyle name="Normal 22 3 3 2" xfId="4300"/>
    <cellStyle name="Normal 22 3 3 2 2" xfId="8401"/>
    <cellStyle name="Normal 22 3 3 2 2 2" xfId="16585"/>
    <cellStyle name="Normal 22 3 3 2 3" xfId="12492"/>
    <cellStyle name="Normal 22 3 3 3" xfId="6354"/>
    <cellStyle name="Normal 22 3 3 3 2" xfId="14540"/>
    <cellStyle name="Normal 22 3 3 4" xfId="10447"/>
    <cellStyle name="Normal 22 3 4" xfId="2834"/>
    <cellStyle name="Normal 22 3 4 2" xfId="4298"/>
    <cellStyle name="Normal 22 3 4 2 2" xfId="8399"/>
    <cellStyle name="Normal 22 3 4 2 2 2" xfId="16583"/>
    <cellStyle name="Normal 22 3 4 2 3" xfId="12490"/>
    <cellStyle name="Normal 22 3 4 3" xfId="6352"/>
    <cellStyle name="Normal 22 3 4 3 2" xfId="14538"/>
    <cellStyle name="Normal 22 3 4 4" xfId="10445"/>
    <cellStyle name="Normal 22 3 5" xfId="3224"/>
    <cellStyle name="Normal 22 3 5 2" xfId="7325"/>
    <cellStyle name="Normal 22 3 5 2 2" xfId="15509"/>
    <cellStyle name="Normal 22 3 5 3" xfId="11416"/>
    <cellStyle name="Normal 22 3 6" xfId="5277"/>
    <cellStyle name="Normal 22 3 6 2" xfId="13464"/>
    <cellStyle name="Normal 22 3 7" xfId="9371"/>
    <cellStyle name="Normal 22 4" xfId="1323"/>
    <cellStyle name="Normal 22 4 2" xfId="1324"/>
    <cellStyle name="Normal 22 4 2 2" xfId="4302"/>
    <cellStyle name="Normal 22 4 2 2 2" xfId="8403"/>
    <cellStyle name="Normal 22 4 2 2 2 2" xfId="16587"/>
    <cellStyle name="Normal 22 4 2 2 3" xfId="12494"/>
    <cellStyle name="Normal 22 4 2 3" xfId="6356"/>
    <cellStyle name="Normal 22 4 2 3 2" xfId="14542"/>
    <cellStyle name="Normal 22 4 2 4" xfId="10449"/>
    <cellStyle name="Normal 22 4 3" xfId="1325"/>
    <cellStyle name="Normal 22 4 3 2" xfId="4303"/>
    <cellStyle name="Normal 22 4 3 2 2" xfId="8404"/>
    <cellStyle name="Normal 22 4 3 2 2 2" xfId="16588"/>
    <cellStyle name="Normal 22 4 3 2 3" xfId="12495"/>
    <cellStyle name="Normal 22 4 3 3" xfId="6357"/>
    <cellStyle name="Normal 22 4 3 3 2" xfId="14543"/>
    <cellStyle name="Normal 22 4 3 4" xfId="10450"/>
    <cellStyle name="Normal 22 4 4" xfId="2835"/>
    <cellStyle name="Normal 22 4 4 2" xfId="4301"/>
    <cellStyle name="Normal 22 4 4 2 2" xfId="8402"/>
    <cellStyle name="Normal 22 4 4 2 2 2" xfId="16586"/>
    <cellStyle name="Normal 22 4 4 2 3" xfId="12493"/>
    <cellStyle name="Normal 22 4 4 3" xfId="6355"/>
    <cellStyle name="Normal 22 4 4 3 2" xfId="14541"/>
    <cellStyle name="Normal 22 4 4 4" xfId="10448"/>
    <cellStyle name="Normal 22 4 5" xfId="3225"/>
    <cellStyle name="Normal 22 4 5 2" xfId="7326"/>
    <cellStyle name="Normal 22 4 5 2 2" xfId="15510"/>
    <cellStyle name="Normal 22 4 5 3" xfId="11417"/>
    <cellStyle name="Normal 22 4 6" xfId="5278"/>
    <cellStyle name="Normal 22 4 6 2" xfId="13465"/>
    <cellStyle name="Normal 22 4 7" xfId="9372"/>
    <cellStyle name="Normal 22 5" xfId="1326"/>
    <cellStyle name="Normal 22 5 2" xfId="1327"/>
    <cellStyle name="Normal 22 5 2 2" xfId="4305"/>
    <cellStyle name="Normal 22 5 2 2 2" xfId="8406"/>
    <cellStyle name="Normal 22 5 2 2 2 2" xfId="16590"/>
    <cellStyle name="Normal 22 5 2 2 3" xfId="12497"/>
    <cellStyle name="Normal 22 5 2 3" xfId="6359"/>
    <cellStyle name="Normal 22 5 2 3 2" xfId="14545"/>
    <cellStyle name="Normal 22 5 2 4" xfId="10452"/>
    <cellStyle name="Normal 22 5 3" xfId="1328"/>
    <cellStyle name="Normal 22 5 3 2" xfId="4306"/>
    <cellStyle name="Normal 22 5 3 2 2" xfId="8407"/>
    <cellStyle name="Normal 22 5 3 2 2 2" xfId="16591"/>
    <cellStyle name="Normal 22 5 3 2 3" xfId="12498"/>
    <cellStyle name="Normal 22 5 3 3" xfId="6360"/>
    <cellStyle name="Normal 22 5 3 3 2" xfId="14546"/>
    <cellStyle name="Normal 22 5 3 4" xfId="10453"/>
    <cellStyle name="Normal 22 5 4" xfId="2836"/>
    <cellStyle name="Normal 22 5 4 2" xfId="4304"/>
    <cellStyle name="Normal 22 5 4 2 2" xfId="8405"/>
    <cellStyle name="Normal 22 5 4 2 2 2" xfId="16589"/>
    <cellStyle name="Normal 22 5 4 2 3" xfId="12496"/>
    <cellStyle name="Normal 22 5 4 3" xfId="6358"/>
    <cellStyle name="Normal 22 5 4 3 2" xfId="14544"/>
    <cellStyle name="Normal 22 5 4 4" xfId="10451"/>
    <cellStyle name="Normal 22 5 5" xfId="3226"/>
    <cellStyle name="Normal 22 5 5 2" xfId="7327"/>
    <cellStyle name="Normal 22 5 5 2 2" xfId="15511"/>
    <cellStyle name="Normal 22 5 5 3" xfId="11418"/>
    <cellStyle name="Normal 22 5 6" xfId="5279"/>
    <cellStyle name="Normal 22 5 6 2" xfId="13466"/>
    <cellStyle name="Normal 22 5 7" xfId="9373"/>
    <cellStyle name="Normal 22 6" xfId="1329"/>
    <cellStyle name="Normal 22 6 2" xfId="4307"/>
    <cellStyle name="Normal 22 6 2 2" xfId="8408"/>
    <cellStyle name="Normal 22 6 2 2 2" xfId="16592"/>
    <cellStyle name="Normal 22 6 2 3" xfId="12499"/>
    <cellStyle name="Normal 22 6 3" xfId="6361"/>
    <cellStyle name="Normal 22 6 3 2" xfId="14547"/>
    <cellStyle name="Normal 22 6 4" xfId="10454"/>
    <cellStyle name="Normal 22 7" xfId="1330"/>
    <cellStyle name="Normal 22 7 2" xfId="4308"/>
    <cellStyle name="Normal 22 7 2 2" xfId="8409"/>
    <cellStyle name="Normal 22 7 2 2 2" xfId="16593"/>
    <cellStyle name="Normal 22 7 2 3" xfId="12500"/>
    <cellStyle name="Normal 22 7 3" xfId="6362"/>
    <cellStyle name="Normal 22 7 3 2" xfId="14548"/>
    <cellStyle name="Normal 22 7 4" xfId="10455"/>
    <cellStyle name="Normal 22 8" xfId="1969"/>
    <cellStyle name="Normal 22 8 2" xfId="4871"/>
    <cellStyle name="Normal 22 8 2 2" xfId="8972"/>
    <cellStyle name="Normal 22 8 2 2 2" xfId="17156"/>
    <cellStyle name="Normal 22 8 2 3" xfId="13063"/>
    <cellStyle name="Normal 22 8 3" xfId="6925"/>
    <cellStyle name="Normal 22 8 3 2" xfId="15111"/>
    <cellStyle name="Normal 22 8 4" xfId="11018"/>
    <cellStyle name="Normal 22 9" xfId="1970"/>
    <cellStyle name="Normal 22 9 2" xfId="4872"/>
    <cellStyle name="Normal 22 9 2 2" xfId="8973"/>
    <cellStyle name="Normal 22 9 2 2 2" xfId="17157"/>
    <cellStyle name="Normal 22 9 2 3" xfId="13064"/>
    <cellStyle name="Normal 22 9 3" xfId="6926"/>
    <cellStyle name="Normal 22 9 3 2" xfId="15112"/>
    <cellStyle name="Normal 22 9 4" xfId="11019"/>
    <cellStyle name="Normal 23" xfId="1331"/>
    <cellStyle name="Normal 23 10" xfId="1971"/>
    <cellStyle name="Normal 23 10 2" xfId="4873"/>
    <cellStyle name="Normal 23 10 2 2" xfId="8974"/>
    <cellStyle name="Normal 23 10 2 2 2" xfId="17158"/>
    <cellStyle name="Normal 23 10 2 3" xfId="13065"/>
    <cellStyle name="Normal 23 10 3" xfId="6927"/>
    <cellStyle name="Normal 23 10 3 2" xfId="15113"/>
    <cellStyle name="Normal 23 10 4" xfId="11020"/>
    <cellStyle name="Normal 23 11" xfId="1972"/>
    <cellStyle name="Normal 23 11 2" xfId="4874"/>
    <cellStyle name="Normal 23 11 2 2" xfId="8975"/>
    <cellStyle name="Normal 23 11 2 2 2" xfId="17159"/>
    <cellStyle name="Normal 23 11 2 3" xfId="13066"/>
    <cellStyle name="Normal 23 11 3" xfId="6928"/>
    <cellStyle name="Normal 23 11 3 2" xfId="15114"/>
    <cellStyle name="Normal 23 11 4" xfId="11021"/>
    <cellStyle name="Normal 23 12" xfId="1973"/>
    <cellStyle name="Normal 23 12 2" xfId="4875"/>
    <cellStyle name="Normal 23 12 2 2" xfId="8976"/>
    <cellStyle name="Normal 23 12 2 2 2" xfId="17160"/>
    <cellStyle name="Normal 23 12 2 3" xfId="13067"/>
    <cellStyle name="Normal 23 12 3" xfId="6929"/>
    <cellStyle name="Normal 23 12 3 2" xfId="15115"/>
    <cellStyle name="Normal 23 12 4" xfId="11022"/>
    <cellStyle name="Normal 23 13" xfId="1974"/>
    <cellStyle name="Normal 23 13 2" xfId="4876"/>
    <cellStyle name="Normal 23 13 2 2" xfId="8977"/>
    <cellStyle name="Normal 23 13 2 2 2" xfId="17161"/>
    <cellStyle name="Normal 23 13 2 3" xfId="13068"/>
    <cellStyle name="Normal 23 13 3" xfId="6930"/>
    <cellStyle name="Normal 23 13 3 2" xfId="15116"/>
    <cellStyle name="Normal 23 13 4" xfId="11023"/>
    <cellStyle name="Normal 23 14" xfId="1975"/>
    <cellStyle name="Normal 23 14 2" xfId="4877"/>
    <cellStyle name="Normal 23 14 2 2" xfId="8978"/>
    <cellStyle name="Normal 23 14 2 2 2" xfId="17162"/>
    <cellStyle name="Normal 23 14 2 3" xfId="13069"/>
    <cellStyle name="Normal 23 14 3" xfId="6931"/>
    <cellStyle name="Normal 23 14 3 2" xfId="15117"/>
    <cellStyle name="Normal 23 14 4" xfId="11024"/>
    <cellStyle name="Normal 23 15" xfId="1976"/>
    <cellStyle name="Normal 23 15 2" xfId="4878"/>
    <cellStyle name="Normal 23 15 2 2" xfId="8979"/>
    <cellStyle name="Normal 23 15 2 2 2" xfId="17163"/>
    <cellStyle name="Normal 23 15 2 3" xfId="13070"/>
    <cellStyle name="Normal 23 15 3" xfId="6932"/>
    <cellStyle name="Normal 23 15 3 2" xfId="15118"/>
    <cellStyle name="Normal 23 15 4" xfId="11025"/>
    <cellStyle name="Normal 23 16" xfId="1977"/>
    <cellStyle name="Normal 23 16 2" xfId="4879"/>
    <cellStyle name="Normal 23 16 2 2" xfId="8980"/>
    <cellStyle name="Normal 23 16 2 2 2" xfId="17164"/>
    <cellStyle name="Normal 23 16 2 3" xfId="13071"/>
    <cellStyle name="Normal 23 16 3" xfId="6933"/>
    <cellStyle name="Normal 23 16 3 2" xfId="15119"/>
    <cellStyle name="Normal 23 16 4" xfId="11026"/>
    <cellStyle name="Normal 23 17" xfId="2837"/>
    <cellStyle name="Normal 23 17 2" xfId="4309"/>
    <cellStyle name="Normal 23 17 2 2" xfId="8410"/>
    <cellStyle name="Normal 23 17 2 2 2" xfId="16594"/>
    <cellStyle name="Normal 23 17 2 3" xfId="12501"/>
    <cellStyle name="Normal 23 17 3" xfId="6363"/>
    <cellStyle name="Normal 23 17 3 2" xfId="14549"/>
    <cellStyle name="Normal 23 17 4" xfId="10456"/>
    <cellStyle name="Normal 23 18" xfId="3227"/>
    <cellStyle name="Normal 23 18 2" xfId="7328"/>
    <cellStyle name="Normal 23 18 2 2" xfId="15512"/>
    <cellStyle name="Normal 23 18 3" xfId="11419"/>
    <cellStyle name="Normal 23 19" xfId="5280"/>
    <cellStyle name="Normal 23 19 2" xfId="13467"/>
    <cellStyle name="Normal 23 2" xfId="1332"/>
    <cellStyle name="Normal 23 2 2" xfId="1333"/>
    <cellStyle name="Normal 23 2 2 2" xfId="1334"/>
    <cellStyle name="Normal 23 2 2 2 2" xfId="4312"/>
    <cellStyle name="Normal 23 2 2 2 2 2" xfId="8413"/>
    <cellStyle name="Normal 23 2 2 2 2 2 2" xfId="16597"/>
    <cellStyle name="Normal 23 2 2 2 2 3" xfId="12504"/>
    <cellStyle name="Normal 23 2 2 2 3" xfId="6366"/>
    <cellStyle name="Normal 23 2 2 2 3 2" xfId="14552"/>
    <cellStyle name="Normal 23 2 2 2 4" xfId="10459"/>
    <cellStyle name="Normal 23 2 2 3" xfId="1335"/>
    <cellStyle name="Normal 23 2 2 3 2" xfId="4313"/>
    <cellStyle name="Normal 23 2 2 3 2 2" xfId="8414"/>
    <cellStyle name="Normal 23 2 2 3 2 2 2" xfId="16598"/>
    <cellStyle name="Normal 23 2 2 3 2 3" xfId="12505"/>
    <cellStyle name="Normal 23 2 2 3 3" xfId="6367"/>
    <cellStyle name="Normal 23 2 2 3 3 2" xfId="14553"/>
    <cellStyle name="Normal 23 2 2 3 4" xfId="10460"/>
    <cellStyle name="Normal 23 2 2 4" xfId="2839"/>
    <cellStyle name="Normal 23 2 2 4 2" xfId="4311"/>
    <cellStyle name="Normal 23 2 2 4 2 2" xfId="8412"/>
    <cellStyle name="Normal 23 2 2 4 2 2 2" xfId="16596"/>
    <cellStyle name="Normal 23 2 2 4 2 3" xfId="12503"/>
    <cellStyle name="Normal 23 2 2 4 3" xfId="6365"/>
    <cellStyle name="Normal 23 2 2 4 3 2" xfId="14551"/>
    <cellStyle name="Normal 23 2 2 4 4" xfId="10458"/>
    <cellStyle name="Normal 23 2 2 5" xfId="3229"/>
    <cellStyle name="Normal 23 2 2 5 2" xfId="7330"/>
    <cellStyle name="Normal 23 2 2 5 2 2" xfId="15514"/>
    <cellStyle name="Normal 23 2 2 5 3" xfId="11421"/>
    <cellStyle name="Normal 23 2 2 6" xfId="5282"/>
    <cellStyle name="Normal 23 2 2 6 2" xfId="13469"/>
    <cellStyle name="Normal 23 2 2 7" xfId="9376"/>
    <cellStyle name="Normal 23 2 3" xfId="1336"/>
    <cellStyle name="Normal 23 2 3 2" xfId="4314"/>
    <cellStyle name="Normal 23 2 3 2 2" xfId="8415"/>
    <cellStyle name="Normal 23 2 3 2 2 2" xfId="16599"/>
    <cellStyle name="Normal 23 2 3 2 3" xfId="12506"/>
    <cellStyle name="Normal 23 2 3 3" xfId="6368"/>
    <cellStyle name="Normal 23 2 3 3 2" xfId="14554"/>
    <cellStyle name="Normal 23 2 3 4" xfId="10461"/>
    <cellStyle name="Normal 23 2 4" xfId="1337"/>
    <cellStyle name="Normal 23 2 4 2" xfId="4315"/>
    <cellStyle name="Normal 23 2 4 2 2" xfId="8416"/>
    <cellStyle name="Normal 23 2 4 2 2 2" xfId="16600"/>
    <cellStyle name="Normal 23 2 4 2 3" xfId="12507"/>
    <cellStyle name="Normal 23 2 4 3" xfId="6369"/>
    <cellStyle name="Normal 23 2 4 3 2" xfId="14555"/>
    <cellStyle name="Normal 23 2 4 4" xfId="10462"/>
    <cellStyle name="Normal 23 2 5" xfId="2838"/>
    <cellStyle name="Normal 23 2 5 2" xfId="4310"/>
    <cellStyle name="Normal 23 2 5 2 2" xfId="8411"/>
    <cellStyle name="Normal 23 2 5 2 2 2" xfId="16595"/>
    <cellStyle name="Normal 23 2 5 2 3" xfId="12502"/>
    <cellStyle name="Normal 23 2 5 3" xfId="6364"/>
    <cellStyle name="Normal 23 2 5 3 2" xfId="14550"/>
    <cellStyle name="Normal 23 2 5 4" xfId="10457"/>
    <cellStyle name="Normal 23 2 6" xfId="3228"/>
    <cellStyle name="Normal 23 2 6 2" xfId="7329"/>
    <cellStyle name="Normal 23 2 6 2 2" xfId="15513"/>
    <cellStyle name="Normal 23 2 6 3" xfId="11420"/>
    <cellStyle name="Normal 23 2 7" xfId="5281"/>
    <cellStyle name="Normal 23 2 7 2" xfId="13468"/>
    <cellStyle name="Normal 23 2 8" xfId="9375"/>
    <cellStyle name="Normal 23 20" xfId="9374"/>
    <cellStyle name="Normal 23 3" xfId="1338"/>
    <cellStyle name="Normal 23 3 2" xfId="1339"/>
    <cellStyle name="Normal 23 3 2 2" xfId="4317"/>
    <cellStyle name="Normal 23 3 2 2 2" xfId="8418"/>
    <cellStyle name="Normal 23 3 2 2 2 2" xfId="16602"/>
    <cellStyle name="Normal 23 3 2 2 3" xfId="12509"/>
    <cellStyle name="Normal 23 3 2 3" xfId="6371"/>
    <cellStyle name="Normal 23 3 2 3 2" xfId="14557"/>
    <cellStyle name="Normal 23 3 2 4" xfId="10464"/>
    <cellStyle name="Normal 23 3 3" xfId="1340"/>
    <cellStyle name="Normal 23 3 3 2" xfId="4318"/>
    <cellStyle name="Normal 23 3 3 2 2" xfId="8419"/>
    <cellStyle name="Normal 23 3 3 2 2 2" xfId="16603"/>
    <cellStyle name="Normal 23 3 3 2 3" xfId="12510"/>
    <cellStyle name="Normal 23 3 3 3" xfId="6372"/>
    <cellStyle name="Normal 23 3 3 3 2" xfId="14558"/>
    <cellStyle name="Normal 23 3 3 4" xfId="10465"/>
    <cellStyle name="Normal 23 3 4" xfId="2840"/>
    <cellStyle name="Normal 23 3 4 2" xfId="4316"/>
    <cellStyle name="Normal 23 3 4 2 2" xfId="8417"/>
    <cellStyle name="Normal 23 3 4 2 2 2" xfId="16601"/>
    <cellStyle name="Normal 23 3 4 2 3" xfId="12508"/>
    <cellStyle name="Normal 23 3 4 3" xfId="6370"/>
    <cellStyle name="Normal 23 3 4 3 2" xfId="14556"/>
    <cellStyle name="Normal 23 3 4 4" xfId="10463"/>
    <cellStyle name="Normal 23 3 5" xfId="3230"/>
    <cellStyle name="Normal 23 3 5 2" xfId="7331"/>
    <cellStyle name="Normal 23 3 5 2 2" xfId="15515"/>
    <cellStyle name="Normal 23 3 5 3" xfId="11422"/>
    <cellStyle name="Normal 23 3 6" xfId="5283"/>
    <cellStyle name="Normal 23 3 6 2" xfId="13470"/>
    <cellStyle name="Normal 23 3 7" xfId="9377"/>
    <cellStyle name="Normal 23 4" xfId="1341"/>
    <cellStyle name="Normal 23 4 2" xfId="1342"/>
    <cellStyle name="Normal 23 4 2 2" xfId="4320"/>
    <cellStyle name="Normal 23 4 2 2 2" xfId="8421"/>
    <cellStyle name="Normal 23 4 2 2 2 2" xfId="16605"/>
    <cellStyle name="Normal 23 4 2 2 3" xfId="12512"/>
    <cellStyle name="Normal 23 4 2 3" xfId="6374"/>
    <cellStyle name="Normal 23 4 2 3 2" xfId="14560"/>
    <cellStyle name="Normal 23 4 2 4" xfId="10467"/>
    <cellStyle name="Normal 23 4 3" xfId="1343"/>
    <cellStyle name="Normal 23 4 3 2" xfId="4321"/>
    <cellStyle name="Normal 23 4 3 2 2" xfId="8422"/>
    <cellStyle name="Normal 23 4 3 2 2 2" xfId="16606"/>
    <cellStyle name="Normal 23 4 3 2 3" xfId="12513"/>
    <cellStyle name="Normal 23 4 3 3" xfId="6375"/>
    <cellStyle name="Normal 23 4 3 3 2" xfId="14561"/>
    <cellStyle name="Normal 23 4 3 4" xfId="10468"/>
    <cellStyle name="Normal 23 4 4" xfId="2841"/>
    <cellStyle name="Normal 23 4 4 2" xfId="4319"/>
    <cellStyle name="Normal 23 4 4 2 2" xfId="8420"/>
    <cellStyle name="Normal 23 4 4 2 2 2" xfId="16604"/>
    <cellStyle name="Normal 23 4 4 2 3" xfId="12511"/>
    <cellStyle name="Normal 23 4 4 3" xfId="6373"/>
    <cellStyle name="Normal 23 4 4 3 2" xfId="14559"/>
    <cellStyle name="Normal 23 4 4 4" xfId="10466"/>
    <cellStyle name="Normal 23 4 5" xfId="3231"/>
    <cellStyle name="Normal 23 4 5 2" xfId="7332"/>
    <cellStyle name="Normal 23 4 5 2 2" xfId="15516"/>
    <cellStyle name="Normal 23 4 5 3" xfId="11423"/>
    <cellStyle name="Normal 23 4 6" xfId="5284"/>
    <cellStyle name="Normal 23 4 6 2" xfId="13471"/>
    <cellStyle name="Normal 23 4 7" xfId="9378"/>
    <cellStyle name="Normal 23 5" xfId="1344"/>
    <cellStyle name="Normal 23 5 2" xfId="1345"/>
    <cellStyle name="Normal 23 5 2 2" xfId="4323"/>
    <cellStyle name="Normal 23 5 2 2 2" xfId="8424"/>
    <cellStyle name="Normal 23 5 2 2 2 2" xfId="16608"/>
    <cellStyle name="Normal 23 5 2 2 3" xfId="12515"/>
    <cellStyle name="Normal 23 5 2 3" xfId="6377"/>
    <cellStyle name="Normal 23 5 2 3 2" xfId="14563"/>
    <cellStyle name="Normal 23 5 2 4" xfId="10470"/>
    <cellStyle name="Normal 23 5 3" xfId="1346"/>
    <cellStyle name="Normal 23 5 3 2" xfId="4324"/>
    <cellStyle name="Normal 23 5 3 2 2" xfId="8425"/>
    <cellStyle name="Normal 23 5 3 2 2 2" xfId="16609"/>
    <cellStyle name="Normal 23 5 3 2 3" xfId="12516"/>
    <cellStyle name="Normal 23 5 3 3" xfId="6378"/>
    <cellStyle name="Normal 23 5 3 3 2" xfId="14564"/>
    <cellStyle name="Normal 23 5 3 4" xfId="10471"/>
    <cellStyle name="Normal 23 5 4" xfId="2842"/>
    <cellStyle name="Normal 23 5 4 2" xfId="4322"/>
    <cellStyle name="Normal 23 5 4 2 2" xfId="8423"/>
    <cellStyle name="Normal 23 5 4 2 2 2" xfId="16607"/>
    <cellStyle name="Normal 23 5 4 2 3" xfId="12514"/>
    <cellStyle name="Normal 23 5 4 3" xfId="6376"/>
    <cellStyle name="Normal 23 5 4 3 2" xfId="14562"/>
    <cellStyle name="Normal 23 5 4 4" xfId="10469"/>
    <cellStyle name="Normal 23 5 5" xfId="3232"/>
    <cellStyle name="Normal 23 5 5 2" xfId="7333"/>
    <cellStyle name="Normal 23 5 5 2 2" xfId="15517"/>
    <cellStyle name="Normal 23 5 5 3" xfId="11424"/>
    <cellStyle name="Normal 23 5 6" xfId="5285"/>
    <cellStyle name="Normal 23 5 6 2" xfId="13472"/>
    <cellStyle name="Normal 23 5 7" xfId="9379"/>
    <cellStyle name="Normal 23 6" xfId="1347"/>
    <cellStyle name="Normal 23 6 2" xfId="4325"/>
    <cellStyle name="Normal 23 6 2 2" xfId="8426"/>
    <cellStyle name="Normal 23 6 2 2 2" xfId="16610"/>
    <cellStyle name="Normal 23 6 2 3" xfId="12517"/>
    <cellStyle name="Normal 23 6 3" xfId="6379"/>
    <cellStyle name="Normal 23 6 3 2" xfId="14565"/>
    <cellStyle name="Normal 23 6 4" xfId="10472"/>
    <cellStyle name="Normal 23 7" xfId="1348"/>
    <cellStyle name="Normal 23 7 2" xfId="4326"/>
    <cellStyle name="Normal 23 7 2 2" xfId="8427"/>
    <cellStyle name="Normal 23 7 2 2 2" xfId="16611"/>
    <cellStyle name="Normal 23 7 2 3" xfId="12518"/>
    <cellStyle name="Normal 23 7 3" xfId="6380"/>
    <cellStyle name="Normal 23 7 3 2" xfId="14566"/>
    <cellStyle name="Normal 23 7 4" xfId="10473"/>
    <cellStyle name="Normal 23 8" xfId="1978"/>
    <cellStyle name="Normal 23 8 2" xfId="4880"/>
    <cellStyle name="Normal 23 8 2 2" xfId="8981"/>
    <cellStyle name="Normal 23 8 2 2 2" xfId="17165"/>
    <cellStyle name="Normal 23 8 2 3" xfId="13072"/>
    <cellStyle name="Normal 23 8 3" xfId="6934"/>
    <cellStyle name="Normal 23 8 3 2" xfId="15120"/>
    <cellStyle name="Normal 23 8 4" xfId="11027"/>
    <cellStyle name="Normal 23 9" xfId="1979"/>
    <cellStyle name="Normal 23 9 2" xfId="4881"/>
    <cellStyle name="Normal 23 9 2 2" xfId="8982"/>
    <cellStyle name="Normal 23 9 2 2 2" xfId="17166"/>
    <cellStyle name="Normal 23 9 2 3" xfId="13073"/>
    <cellStyle name="Normal 23 9 3" xfId="6935"/>
    <cellStyle name="Normal 23 9 3 2" xfId="15121"/>
    <cellStyle name="Normal 23 9 4" xfId="11028"/>
    <cellStyle name="Normal 24" xfId="1349"/>
    <cellStyle name="Normal 24 10" xfId="1980"/>
    <cellStyle name="Normal 24 10 2" xfId="4882"/>
    <cellStyle name="Normal 24 10 2 2" xfId="8983"/>
    <cellStyle name="Normal 24 10 2 2 2" xfId="17167"/>
    <cellStyle name="Normal 24 10 2 3" xfId="13074"/>
    <cellStyle name="Normal 24 10 3" xfId="6936"/>
    <cellStyle name="Normal 24 10 3 2" xfId="15122"/>
    <cellStyle name="Normal 24 10 4" xfId="11029"/>
    <cellStyle name="Normal 24 11" xfId="1981"/>
    <cellStyle name="Normal 24 11 2" xfId="4883"/>
    <cellStyle name="Normal 24 11 2 2" xfId="8984"/>
    <cellStyle name="Normal 24 11 2 2 2" xfId="17168"/>
    <cellStyle name="Normal 24 11 2 3" xfId="13075"/>
    <cellStyle name="Normal 24 11 3" xfId="6937"/>
    <cellStyle name="Normal 24 11 3 2" xfId="15123"/>
    <cellStyle name="Normal 24 11 4" xfId="11030"/>
    <cellStyle name="Normal 24 12" xfId="1982"/>
    <cellStyle name="Normal 24 12 2" xfId="4884"/>
    <cellStyle name="Normal 24 12 2 2" xfId="8985"/>
    <cellStyle name="Normal 24 12 2 2 2" xfId="17169"/>
    <cellStyle name="Normal 24 12 2 3" xfId="13076"/>
    <cellStyle name="Normal 24 12 3" xfId="6938"/>
    <cellStyle name="Normal 24 12 3 2" xfId="15124"/>
    <cellStyle name="Normal 24 12 4" xfId="11031"/>
    <cellStyle name="Normal 24 13" xfId="1983"/>
    <cellStyle name="Normal 24 13 2" xfId="4885"/>
    <cellStyle name="Normal 24 13 2 2" xfId="8986"/>
    <cellStyle name="Normal 24 13 2 2 2" xfId="17170"/>
    <cellStyle name="Normal 24 13 2 3" xfId="13077"/>
    <cellStyle name="Normal 24 13 3" xfId="6939"/>
    <cellStyle name="Normal 24 13 3 2" xfId="15125"/>
    <cellStyle name="Normal 24 13 4" xfId="11032"/>
    <cellStyle name="Normal 24 14" xfId="1984"/>
    <cellStyle name="Normal 24 14 2" xfId="4886"/>
    <cellStyle name="Normal 24 14 2 2" xfId="8987"/>
    <cellStyle name="Normal 24 14 2 2 2" xfId="17171"/>
    <cellStyle name="Normal 24 14 2 3" xfId="13078"/>
    <cellStyle name="Normal 24 14 3" xfId="6940"/>
    <cellStyle name="Normal 24 14 3 2" xfId="15126"/>
    <cellStyle name="Normal 24 14 4" xfId="11033"/>
    <cellStyle name="Normal 24 15" xfId="1985"/>
    <cellStyle name="Normal 24 15 2" xfId="4887"/>
    <cellStyle name="Normal 24 15 2 2" xfId="8988"/>
    <cellStyle name="Normal 24 15 2 2 2" xfId="17172"/>
    <cellStyle name="Normal 24 15 2 3" xfId="13079"/>
    <cellStyle name="Normal 24 15 3" xfId="6941"/>
    <cellStyle name="Normal 24 15 3 2" xfId="15127"/>
    <cellStyle name="Normal 24 15 4" xfId="11034"/>
    <cellStyle name="Normal 24 16" xfId="1986"/>
    <cellStyle name="Normal 24 16 2" xfId="4888"/>
    <cellStyle name="Normal 24 16 2 2" xfId="8989"/>
    <cellStyle name="Normal 24 16 2 2 2" xfId="17173"/>
    <cellStyle name="Normal 24 16 2 3" xfId="13080"/>
    <cellStyle name="Normal 24 16 3" xfId="6942"/>
    <cellStyle name="Normal 24 16 3 2" xfId="15128"/>
    <cellStyle name="Normal 24 16 4" xfId="11035"/>
    <cellStyle name="Normal 24 17" xfId="2843"/>
    <cellStyle name="Normal 24 17 2" xfId="4327"/>
    <cellStyle name="Normal 24 17 2 2" xfId="8428"/>
    <cellStyle name="Normal 24 17 2 2 2" xfId="16612"/>
    <cellStyle name="Normal 24 17 2 3" xfId="12519"/>
    <cellStyle name="Normal 24 17 3" xfId="6381"/>
    <cellStyle name="Normal 24 17 3 2" xfId="14567"/>
    <cellStyle name="Normal 24 17 4" xfId="10474"/>
    <cellStyle name="Normal 24 18" xfId="3233"/>
    <cellStyle name="Normal 24 18 2" xfId="7334"/>
    <cellStyle name="Normal 24 18 2 2" xfId="15518"/>
    <cellStyle name="Normal 24 18 3" xfId="11425"/>
    <cellStyle name="Normal 24 19" xfId="5286"/>
    <cellStyle name="Normal 24 19 2" xfId="13473"/>
    <cellStyle name="Normal 24 2" xfId="1350"/>
    <cellStyle name="Normal 24 2 2" xfId="1351"/>
    <cellStyle name="Normal 24 2 2 2" xfId="1352"/>
    <cellStyle name="Normal 24 2 2 2 2" xfId="4330"/>
    <cellStyle name="Normal 24 2 2 2 2 2" xfId="8431"/>
    <cellStyle name="Normal 24 2 2 2 2 2 2" xfId="16615"/>
    <cellStyle name="Normal 24 2 2 2 2 3" xfId="12522"/>
    <cellStyle name="Normal 24 2 2 2 3" xfId="6384"/>
    <cellStyle name="Normal 24 2 2 2 3 2" xfId="14570"/>
    <cellStyle name="Normal 24 2 2 2 4" xfId="10477"/>
    <cellStyle name="Normal 24 2 2 3" xfId="1353"/>
    <cellStyle name="Normal 24 2 2 3 2" xfId="4331"/>
    <cellStyle name="Normal 24 2 2 3 2 2" xfId="8432"/>
    <cellStyle name="Normal 24 2 2 3 2 2 2" xfId="16616"/>
    <cellStyle name="Normal 24 2 2 3 2 3" xfId="12523"/>
    <cellStyle name="Normal 24 2 2 3 3" xfId="6385"/>
    <cellStyle name="Normal 24 2 2 3 3 2" xfId="14571"/>
    <cellStyle name="Normal 24 2 2 3 4" xfId="10478"/>
    <cellStyle name="Normal 24 2 2 4" xfId="2845"/>
    <cellStyle name="Normal 24 2 2 4 2" xfId="4329"/>
    <cellStyle name="Normal 24 2 2 4 2 2" xfId="8430"/>
    <cellStyle name="Normal 24 2 2 4 2 2 2" xfId="16614"/>
    <cellStyle name="Normal 24 2 2 4 2 3" xfId="12521"/>
    <cellStyle name="Normal 24 2 2 4 3" xfId="6383"/>
    <cellStyle name="Normal 24 2 2 4 3 2" xfId="14569"/>
    <cellStyle name="Normal 24 2 2 4 4" xfId="10476"/>
    <cellStyle name="Normal 24 2 2 5" xfId="3235"/>
    <cellStyle name="Normal 24 2 2 5 2" xfId="7336"/>
    <cellStyle name="Normal 24 2 2 5 2 2" xfId="15520"/>
    <cellStyle name="Normal 24 2 2 5 3" xfId="11427"/>
    <cellStyle name="Normal 24 2 2 6" xfId="5288"/>
    <cellStyle name="Normal 24 2 2 6 2" xfId="13475"/>
    <cellStyle name="Normal 24 2 2 7" xfId="9382"/>
    <cellStyle name="Normal 24 2 3" xfId="1354"/>
    <cellStyle name="Normal 24 2 3 2" xfId="4332"/>
    <cellStyle name="Normal 24 2 3 2 2" xfId="8433"/>
    <cellStyle name="Normal 24 2 3 2 2 2" xfId="16617"/>
    <cellStyle name="Normal 24 2 3 2 3" xfId="12524"/>
    <cellStyle name="Normal 24 2 3 3" xfId="6386"/>
    <cellStyle name="Normal 24 2 3 3 2" xfId="14572"/>
    <cellStyle name="Normal 24 2 3 4" xfId="10479"/>
    <cellStyle name="Normal 24 2 4" xfId="1355"/>
    <cellStyle name="Normal 24 2 4 2" xfId="4333"/>
    <cellStyle name="Normal 24 2 4 2 2" xfId="8434"/>
    <cellStyle name="Normal 24 2 4 2 2 2" xfId="16618"/>
    <cellStyle name="Normal 24 2 4 2 3" xfId="12525"/>
    <cellStyle name="Normal 24 2 4 3" xfId="6387"/>
    <cellStyle name="Normal 24 2 4 3 2" xfId="14573"/>
    <cellStyle name="Normal 24 2 4 4" xfId="10480"/>
    <cellStyle name="Normal 24 2 5" xfId="2844"/>
    <cellStyle name="Normal 24 2 5 2" xfId="4328"/>
    <cellStyle name="Normal 24 2 5 2 2" xfId="8429"/>
    <cellStyle name="Normal 24 2 5 2 2 2" xfId="16613"/>
    <cellStyle name="Normal 24 2 5 2 3" xfId="12520"/>
    <cellStyle name="Normal 24 2 5 3" xfId="6382"/>
    <cellStyle name="Normal 24 2 5 3 2" xfId="14568"/>
    <cellStyle name="Normal 24 2 5 4" xfId="10475"/>
    <cellStyle name="Normal 24 2 6" xfId="3234"/>
    <cellStyle name="Normal 24 2 6 2" xfId="7335"/>
    <cellStyle name="Normal 24 2 6 2 2" xfId="15519"/>
    <cellStyle name="Normal 24 2 6 3" xfId="11426"/>
    <cellStyle name="Normal 24 2 7" xfId="5287"/>
    <cellStyle name="Normal 24 2 7 2" xfId="13474"/>
    <cellStyle name="Normal 24 2 8" xfId="9381"/>
    <cellStyle name="Normal 24 20" xfId="9380"/>
    <cellStyle name="Normal 24 3" xfId="1356"/>
    <cellStyle name="Normal 24 3 2" xfId="1357"/>
    <cellStyle name="Normal 24 3 2 2" xfId="4335"/>
    <cellStyle name="Normal 24 3 2 2 2" xfId="8436"/>
    <cellStyle name="Normal 24 3 2 2 2 2" xfId="16620"/>
    <cellStyle name="Normal 24 3 2 2 3" xfId="12527"/>
    <cellStyle name="Normal 24 3 2 3" xfId="6389"/>
    <cellStyle name="Normal 24 3 2 3 2" xfId="14575"/>
    <cellStyle name="Normal 24 3 2 4" xfId="10482"/>
    <cellStyle name="Normal 24 3 3" xfId="1358"/>
    <cellStyle name="Normal 24 3 3 2" xfId="4336"/>
    <cellStyle name="Normal 24 3 3 2 2" xfId="8437"/>
    <cellStyle name="Normal 24 3 3 2 2 2" xfId="16621"/>
    <cellStyle name="Normal 24 3 3 2 3" xfId="12528"/>
    <cellStyle name="Normal 24 3 3 3" xfId="6390"/>
    <cellStyle name="Normal 24 3 3 3 2" xfId="14576"/>
    <cellStyle name="Normal 24 3 3 4" xfId="10483"/>
    <cellStyle name="Normal 24 3 4" xfId="2846"/>
    <cellStyle name="Normal 24 3 4 2" xfId="4334"/>
    <cellStyle name="Normal 24 3 4 2 2" xfId="8435"/>
    <cellStyle name="Normal 24 3 4 2 2 2" xfId="16619"/>
    <cellStyle name="Normal 24 3 4 2 3" xfId="12526"/>
    <cellStyle name="Normal 24 3 4 3" xfId="6388"/>
    <cellStyle name="Normal 24 3 4 3 2" xfId="14574"/>
    <cellStyle name="Normal 24 3 4 4" xfId="10481"/>
    <cellStyle name="Normal 24 3 5" xfId="3236"/>
    <cellStyle name="Normal 24 3 5 2" xfId="7337"/>
    <cellStyle name="Normal 24 3 5 2 2" xfId="15521"/>
    <cellStyle name="Normal 24 3 5 3" xfId="11428"/>
    <cellStyle name="Normal 24 3 6" xfId="5289"/>
    <cellStyle name="Normal 24 3 6 2" xfId="13476"/>
    <cellStyle name="Normal 24 3 7" xfId="9383"/>
    <cellStyle name="Normal 24 4" xfId="1359"/>
    <cellStyle name="Normal 24 4 2" xfId="1360"/>
    <cellStyle name="Normal 24 4 2 2" xfId="4338"/>
    <cellStyle name="Normal 24 4 2 2 2" xfId="8439"/>
    <cellStyle name="Normal 24 4 2 2 2 2" xfId="16623"/>
    <cellStyle name="Normal 24 4 2 2 3" xfId="12530"/>
    <cellStyle name="Normal 24 4 2 3" xfId="6392"/>
    <cellStyle name="Normal 24 4 2 3 2" xfId="14578"/>
    <cellStyle name="Normal 24 4 2 4" xfId="10485"/>
    <cellStyle name="Normal 24 4 3" xfId="1361"/>
    <cellStyle name="Normal 24 4 3 2" xfId="4339"/>
    <cellStyle name="Normal 24 4 3 2 2" xfId="8440"/>
    <cellStyle name="Normal 24 4 3 2 2 2" xfId="16624"/>
    <cellStyle name="Normal 24 4 3 2 3" xfId="12531"/>
    <cellStyle name="Normal 24 4 3 3" xfId="6393"/>
    <cellStyle name="Normal 24 4 3 3 2" xfId="14579"/>
    <cellStyle name="Normal 24 4 3 4" xfId="10486"/>
    <cellStyle name="Normal 24 4 4" xfId="2847"/>
    <cellStyle name="Normal 24 4 4 2" xfId="4337"/>
    <cellStyle name="Normal 24 4 4 2 2" xfId="8438"/>
    <cellStyle name="Normal 24 4 4 2 2 2" xfId="16622"/>
    <cellStyle name="Normal 24 4 4 2 3" xfId="12529"/>
    <cellStyle name="Normal 24 4 4 3" xfId="6391"/>
    <cellStyle name="Normal 24 4 4 3 2" xfId="14577"/>
    <cellStyle name="Normal 24 4 4 4" xfId="10484"/>
    <cellStyle name="Normal 24 4 5" xfId="3237"/>
    <cellStyle name="Normal 24 4 5 2" xfId="7338"/>
    <cellStyle name="Normal 24 4 5 2 2" xfId="15522"/>
    <cellStyle name="Normal 24 4 5 3" xfId="11429"/>
    <cellStyle name="Normal 24 4 6" xfId="5290"/>
    <cellStyle name="Normal 24 4 6 2" xfId="13477"/>
    <cellStyle name="Normal 24 4 7" xfId="9384"/>
    <cellStyle name="Normal 24 5" xfId="1362"/>
    <cellStyle name="Normal 24 5 2" xfId="1363"/>
    <cellStyle name="Normal 24 5 2 2" xfId="4341"/>
    <cellStyle name="Normal 24 5 2 2 2" xfId="8442"/>
    <cellStyle name="Normal 24 5 2 2 2 2" xfId="16626"/>
    <cellStyle name="Normal 24 5 2 2 3" xfId="12533"/>
    <cellStyle name="Normal 24 5 2 3" xfId="6395"/>
    <cellStyle name="Normal 24 5 2 3 2" xfId="14581"/>
    <cellStyle name="Normal 24 5 2 4" xfId="10488"/>
    <cellStyle name="Normal 24 5 3" xfId="1364"/>
    <cellStyle name="Normal 24 5 3 2" xfId="4342"/>
    <cellStyle name="Normal 24 5 3 2 2" xfId="8443"/>
    <cellStyle name="Normal 24 5 3 2 2 2" xfId="16627"/>
    <cellStyle name="Normal 24 5 3 2 3" xfId="12534"/>
    <cellStyle name="Normal 24 5 3 3" xfId="6396"/>
    <cellStyle name="Normal 24 5 3 3 2" xfId="14582"/>
    <cellStyle name="Normal 24 5 3 4" xfId="10489"/>
    <cellStyle name="Normal 24 5 4" xfId="2848"/>
    <cellStyle name="Normal 24 5 4 2" xfId="4340"/>
    <cellStyle name="Normal 24 5 4 2 2" xfId="8441"/>
    <cellStyle name="Normal 24 5 4 2 2 2" xfId="16625"/>
    <cellStyle name="Normal 24 5 4 2 3" xfId="12532"/>
    <cellStyle name="Normal 24 5 4 3" xfId="6394"/>
    <cellStyle name="Normal 24 5 4 3 2" xfId="14580"/>
    <cellStyle name="Normal 24 5 4 4" xfId="10487"/>
    <cellStyle name="Normal 24 5 5" xfId="3238"/>
    <cellStyle name="Normal 24 5 5 2" xfId="7339"/>
    <cellStyle name="Normal 24 5 5 2 2" xfId="15523"/>
    <cellStyle name="Normal 24 5 5 3" xfId="11430"/>
    <cellStyle name="Normal 24 5 6" xfId="5291"/>
    <cellStyle name="Normal 24 5 6 2" xfId="13478"/>
    <cellStyle name="Normal 24 5 7" xfId="9385"/>
    <cellStyle name="Normal 24 6" xfId="1365"/>
    <cellStyle name="Normal 24 6 2" xfId="4343"/>
    <cellStyle name="Normal 24 6 2 2" xfId="8444"/>
    <cellStyle name="Normal 24 6 2 2 2" xfId="16628"/>
    <cellStyle name="Normal 24 6 2 3" xfId="12535"/>
    <cellStyle name="Normal 24 6 3" xfId="6397"/>
    <cellStyle name="Normal 24 6 3 2" xfId="14583"/>
    <cellStyle name="Normal 24 6 4" xfId="10490"/>
    <cellStyle name="Normal 24 7" xfId="1366"/>
    <cellStyle name="Normal 24 7 2" xfId="4344"/>
    <cellStyle name="Normal 24 7 2 2" xfId="8445"/>
    <cellStyle name="Normal 24 7 2 2 2" xfId="16629"/>
    <cellStyle name="Normal 24 7 2 3" xfId="12536"/>
    <cellStyle name="Normal 24 7 3" xfId="6398"/>
    <cellStyle name="Normal 24 7 3 2" xfId="14584"/>
    <cellStyle name="Normal 24 7 4" xfId="10491"/>
    <cellStyle name="Normal 24 8" xfId="1987"/>
    <cellStyle name="Normal 24 8 2" xfId="4889"/>
    <cellStyle name="Normal 24 8 2 2" xfId="8990"/>
    <cellStyle name="Normal 24 8 2 2 2" xfId="17174"/>
    <cellStyle name="Normal 24 8 2 3" xfId="13081"/>
    <cellStyle name="Normal 24 8 3" xfId="6943"/>
    <cellStyle name="Normal 24 8 3 2" xfId="15129"/>
    <cellStyle name="Normal 24 8 4" xfId="11036"/>
    <cellStyle name="Normal 24 9" xfId="1988"/>
    <cellStyle name="Normal 24 9 2" xfId="4890"/>
    <cellStyle name="Normal 24 9 2 2" xfId="8991"/>
    <cellStyle name="Normal 24 9 2 2 2" xfId="17175"/>
    <cellStyle name="Normal 24 9 2 3" xfId="13082"/>
    <cellStyle name="Normal 24 9 3" xfId="6944"/>
    <cellStyle name="Normal 24 9 3 2" xfId="15130"/>
    <cellStyle name="Normal 24 9 4" xfId="11037"/>
    <cellStyle name="Normal 25" xfId="1367"/>
    <cellStyle name="Normal 25 2" xfId="1368"/>
    <cellStyle name="Normal 25 2 2" xfId="1369"/>
    <cellStyle name="Normal 25 2 2 2" xfId="4347"/>
    <cellStyle name="Normal 25 2 2 2 2" xfId="8448"/>
    <cellStyle name="Normal 25 2 2 2 2 2" xfId="16632"/>
    <cellStyle name="Normal 25 2 2 2 3" xfId="12539"/>
    <cellStyle name="Normal 25 2 2 3" xfId="6401"/>
    <cellStyle name="Normal 25 2 2 3 2" xfId="14587"/>
    <cellStyle name="Normal 25 2 2 4" xfId="10494"/>
    <cellStyle name="Normal 25 2 3" xfId="1370"/>
    <cellStyle name="Normal 25 2 3 2" xfId="4348"/>
    <cellStyle name="Normal 25 2 3 2 2" xfId="8449"/>
    <cellStyle name="Normal 25 2 3 2 2 2" xfId="16633"/>
    <cellStyle name="Normal 25 2 3 2 3" xfId="12540"/>
    <cellStyle name="Normal 25 2 3 3" xfId="6402"/>
    <cellStyle name="Normal 25 2 3 3 2" xfId="14588"/>
    <cellStyle name="Normal 25 2 3 4" xfId="10495"/>
    <cellStyle name="Normal 25 2 4" xfId="2850"/>
    <cellStyle name="Normal 25 2 4 2" xfId="4346"/>
    <cellStyle name="Normal 25 2 4 2 2" xfId="8447"/>
    <cellStyle name="Normal 25 2 4 2 2 2" xfId="16631"/>
    <cellStyle name="Normal 25 2 4 2 3" xfId="12538"/>
    <cellStyle name="Normal 25 2 4 3" xfId="6400"/>
    <cellStyle name="Normal 25 2 4 3 2" xfId="14586"/>
    <cellStyle name="Normal 25 2 4 4" xfId="10493"/>
    <cellStyle name="Normal 25 2 5" xfId="3240"/>
    <cellStyle name="Normal 25 2 5 2" xfId="7341"/>
    <cellStyle name="Normal 25 2 5 2 2" xfId="15525"/>
    <cellStyle name="Normal 25 2 5 3" xfId="11432"/>
    <cellStyle name="Normal 25 2 6" xfId="5293"/>
    <cellStyle name="Normal 25 2 6 2" xfId="13480"/>
    <cellStyle name="Normal 25 2 7" xfId="9387"/>
    <cellStyle name="Normal 25 3" xfId="1371"/>
    <cellStyle name="Normal 25 3 2" xfId="4349"/>
    <cellStyle name="Normal 25 3 2 2" xfId="8450"/>
    <cellStyle name="Normal 25 3 2 2 2" xfId="16634"/>
    <cellStyle name="Normal 25 3 2 3" xfId="12541"/>
    <cellStyle name="Normal 25 3 3" xfId="6403"/>
    <cellStyle name="Normal 25 3 3 2" xfId="14589"/>
    <cellStyle name="Normal 25 3 4" xfId="10496"/>
    <cellStyle name="Normal 25 4" xfId="1372"/>
    <cellStyle name="Normal 25 4 2" xfId="4350"/>
    <cellStyle name="Normal 25 4 2 2" xfId="8451"/>
    <cellStyle name="Normal 25 4 2 2 2" xfId="16635"/>
    <cellStyle name="Normal 25 4 2 3" xfId="12542"/>
    <cellStyle name="Normal 25 4 3" xfId="6404"/>
    <cellStyle name="Normal 25 4 3 2" xfId="14590"/>
    <cellStyle name="Normal 25 4 4" xfId="10497"/>
    <cellStyle name="Normal 25 5" xfId="2849"/>
    <cellStyle name="Normal 25 5 2" xfId="4345"/>
    <cellStyle name="Normal 25 5 2 2" xfId="8446"/>
    <cellStyle name="Normal 25 5 2 2 2" xfId="16630"/>
    <cellStyle name="Normal 25 5 2 3" xfId="12537"/>
    <cellStyle name="Normal 25 5 3" xfId="6399"/>
    <cellStyle name="Normal 25 5 3 2" xfId="14585"/>
    <cellStyle name="Normal 25 5 4" xfId="10492"/>
    <cellStyle name="Normal 25 6" xfId="3239"/>
    <cellStyle name="Normal 25 6 2" xfId="7340"/>
    <cellStyle name="Normal 25 6 2 2" xfId="15524"/>
    <cellStyle name="Normal 25 6 3" xfId="11431"/>
    <cellStyle name="Normal 25 7" xfId="5292"/>
    <cellStyle name="Normal 25 7 2" xfId="13479"/>
    <cellStyle name="Normal 25 8" xfId="9386"/>
    <cellStyle name="Normal 26" xfId="1373"/>
    <cellStyle name="Normal 27" xfId="1374"/>
    <cellStyle name="Normal 27 2" xfId="1375"/>
    <cellStyle name="Normal 27 2 2" xfId="4352"/>
    <cellStyle name="Normal 27 2 2 2" xfId="8453"/>
    <cellStyle name="Normal 27 2 2 2 2" xfId="16637"/>
    <cellStyle name="Normal 27 2 2 3" xfId="12544"/>
    <cellStyle name="Normal 27 2 3" xfId="6406"/>
    <cellStyle name="Normal 27 2 3 2" xfId="14592"/>
    <cellStyle name="Normal 27 2 4" xfId="10499"/>
    <cellStyle name="Normal 27 3" xfId="1376"/>
    <cellStyle name="Normal 27 3 2" xfId="4353"/>
    <cellStyle name="Normal 27 3 2 2" xfId="8454"/>
    <cellStyle name="Normal 27 3 2 2 2" xfId="16638"/>
    <cellStyle name="Normal 27 3 2 3" xfId="12545"/>
    <cellStyle name="Normal 27 3 3" xfId="6407"/>
    <cellStyle name="Normal 27 3 3 2" xfId="14593"/>
    <cellStyle name="Normal 27 3 4" xfId="10500"/>
    <cellStyle name="Normal 27 4" xfId="2851"/>
    <cellStyle name="Normal 27 4 2" xfId="4351"/>
    <cellStyle name="Normal 27 4 2 2" xfId="8452"/>
    <cellStyle name="Normal 27 4 2 2 2" xfId="16636"/>
    <cellStyle name="Normal 27 4 2 3" xfId="12543"/>
    <cellStyle name="Normal 27 4 3" xfId="6405"/>
    <cellStyle name="Normal 27 4 3 2" xfId="14591"/>
    <cellStyle name="Normal 27 4 4" xfId="10498"/>
    <cellStyle name="Normal 27 5" xfId="3241"/>
    <cellStyle name="Normal 27 5 2" xfId="7342"/>
    <cellStyle name="Normal 27 5 2 2" xfId="15526"/>
    <cellStyle name="Normal 27 5 3" xfId="11433"/>
    <cellStyle name="Normal 27 6" xfId="5294"/>
    <cellStyle name="Normal 27 6 2" xfId="13481"/>
    <cellStyle name="Normal 27 7" xfId="9388"/>
    <cellStyle name="Normal 28" xfId="1377"/>
    <cellStyle name="Normal 28 2" xfId="1378"/>
    <cellStyle name="Normal 28 2 2" xfId="4355"/>
    <cellStyle name="Normal 28 2 2 2" xfId="8456"/>
    <cellStyle name="Normal 28 2 2 2 2" xfId="16640"/>
    <cellStyle name="Normal 28 2 2 3" xfId="12547"/>
    <cellStyle name="Normal 28 2 3" xfId="6409"/>
    <cellStyle name="Normal 28 2 3 2" xfId="14595"/>
    <cellStyle name="Normal 28 2 4" xfId="10502"/>
    <cellStyle name="Normal 28 3" xfId="1379"/>
    <cellStyle name="Normal 28 3 2" xfId="4356"/>
    <cellStyle name="Normal 28 3 2 2" xfId="8457"/>
    <cellStyle name="Normal 28 3 2 2 2" xfId="16641"/>
    <cellStyle name="Normal 28 3 2 3" xfId="12548"/>
    <cellStyle name="Normal 28 3 3" xfId="6410"/>
    <cellStyle name="Normal 28 3 3 2" xfId="14596"/>
    <cellStyle name="Normal 28 3 4" xfId="10503"/>
    <cellStyle name="Normal 28 4" xfId="2852"/>
    <cellStyle name="Normal 28 4 2" xfId="4354"/>
    <cellStyle name="Normal 28 4 2 2" xfId="8455"/>
    <cellStyle name="Normal 28 4 2 2 2" xfId="16639"/>
    <cellStyle name="Normal 28 4 2 3" xfId="12546"/>
    <cellStyle name="Normal 28 4 3" xfId="6408"/>
    <cellStyle name="Normal 28 4 3 2" xfId="14594"/>
    <cellStyle name="Normal 28 4 4" xfId="10501"/>
    <cellStyle name="Normal 28 5" xfId="3242"/>
    <cellStyle name="Normal 28 5 2" xfId="7343"/>
    <cellStyle name="Normal 28 5 2 2" xfId="15527"/>
    <cellStyle name="Normal 28 5 3" xfId="11434"/>
    <cellStyle name="Normal 28 6" xfId="5295"/>
    <cellStyle name="Normal 28 6 2" xfId="13482"/>
    <cellStyle name="Normal 28 7" xfId="9389"/>
    <cellStyle name="Normal 29" xfId="1380"/>
    <cellStyle name="Normal 29 2" xfId="1381"/>
    <cellStyle name="Normal 29 2 2" xfId="4358"/>
    <cellStyle name="Normal 29 2 2 2" xfId="8459"/>
    <cellStyle name="Normal 29 2 2 2 2" xfId="16643"/>
    <cellStyle name="Normal 29 2 2 3" xfId="12550"/>
    <cellStyle name="Normal 29 2 3" xfId="6412"/>
    <cellStyle name="Normal 29 2 3 2" xfId="14598"/>
    <cellStyle name="Normal 29 2 4" xfId="10505"/>
    <cellStyle name="Normal 29 3" xfId="1382"/>
    <cellStyle name="Normal 29 3 2" xfId="4359"/>
    <cellStyle name="Normal 29 3 2 2" xfId="8460"/>
    <cellStyle name="Normal 29 3 2 2 2" xfId="16644"/>
    <cellStyle name="Normal 29 3 2 3" xfId="12551"/>
    <cellStyle name="Normal 29 3 3" xfId="6413"/>
    <cellStyle name="Normal 29 3 3 2" xfId="14599"/>
    <cellStyle name="Normal 29 3 4" xfId="10506"/>
    <cellStyle name="Normal 29 4" xfId="2853"/>
    <cellStyle name="Normal 29 4 2" xfId="4357"/>
    <cellStyle name="Normal 29 4 2 2" xfId="8458"/>
    <cellStyle name="Normal 29 4 2 2 2" xfId="16642"/>
    <cellStyle name="Normal 29 4 2 3" xfId="12549"/>
    <cellStyle name="Normal 29 4 3" xfId="6411"/>
    <cellStyle name="Normal 29 4 3 2" xfId="14597"/>
    <cellStyle name="Normal 29 4 4" xfId="10504"/>
    <cellStyle name="Normal 29 5" xfId="3243"/>
    <cellStyle name="Normal 29 5 2" xfId="7344"/>
    <cellStyle name="Normal 29 5 2 2" xfId="15528"/>
    <cellStyle name="Normal 29 5 3" xfId="11435"/>
    <cellStyle name="Normal 29 6" xfId="5296"/>
    <cellStyle name="Normal 29 6 2" xfId="13483"/>
    <cellStyle name="Normal 29 7" xfId="9390"/>
    <cellStyle name="Normal 3" xfId="1383"/>
    <cellStyle name="Normal 3 10" xfId="17407"/>
    <cellStyle name="Normal 3 10 2" xfId="18133"/>
    <cellStyle name="Normal 3 11" xfId="18134"/>
    <cellStyle name="Normal 3 12" xfId="18132"/>
    <cellStyle name="Normal 3 2" xfId="1384"/>
    <cellStyle name="Normal 3 2 2" xfId="1385"/>
    <cellStyle name="Normal 3 2 2 2" xfId="2160"/>
    <cellStyle name="Normal 3 2 3" xfId="2159"/>
    <cellStyle name="Normal 3 2 4" xfId="17419"/>
    <cellStyle name="Normal 3 3" xfId="1386"/>
    <cellStyle name="Normal 3 3 2" xfId="1387"/>
    <cellStyle name="Normal 3 3 3" xfId="2161"/>
    <cellStyle name="Normal 3 4" xfId="1388"/>
    <cellStyle name="Normal 3 4 2" xfId="1389"/>
    <cellStyle name="Normal 3 4 3" xfId="2162"/>
    <cellStyle name="Normal 3 5" xfId="1390"/>
    <cellStyle name="Normal 3 6" xfId="2163"/>
    <cellStyle name="Normal 3 7" xfId="2164"/>
    <cellStyle name="Normal 3 8" xfId="2165"/>
    <cellStyle name="Normal 3 9" xfId="2166"/>
    <cellStyle name="Normal 30" xfId="1989"/>
    <cellStyle name="Normal 30 2" xfId="2017"/>
    <cellStyle name="Normal 30 3" xfId="4891"/>
    <cellStyle name="Normal 30 3 2" xfId="8992"/>
    <cellStyle name="Normal 30 3 2 2" xfId="17176"/>
    <cellStyle name="Normal 30 3 3" xfId="13083"/>
    <cellStyle name="Normal 30 4" xfId="6945"/>
    <cellStyle name="Normal 30 4 2" xfId="15131"/>
    <cellStyle name="Normal 30 5" xfId="11038"/>
    <cellStyle name="Normal 31" xfId="1990"/>
    <cellStyle name="Normal 31 2" xfId="2028"/>
    <cellStyle name="Normal 31 3" xfId="4892"/>
    <cellStyle name="Normal 31 3 2" xfId="8993"/>
    <cellStyle name="Normal 31 3 2 2" xfId="17177"/>
    <cellStyle name="Normal 31 3 3" xfId="13084"/>
    <cellStyle name="Normal 31 4" xfId="6946"/>
    <cellStyle name="Normal 31 4 2" xfId="15132"/>
    <cellStyle name="Normal 31 5" xfId="11039"/>
    <cellStyle name="Normal 32" xfId="1991"/>
    <cellStyle name="Normal 32 2" xfId="2040"/>
    <cellStyle name="Normal 32 3" xfId="4893"/>
    <cellStyle name="Normal 32 3 2" xfId="8994"/>
    <cellStyle name="Normal 32 3 2 2" xfId="17178"/>
    <cellStyle name="Normal 32 3 3" xfId="13085"/>
    <cellStyle name="Normal 32 4" xfId="6947"/>
    <cellStyle name="Normal 32 4 2" xfId="15133"/>
    <cellStyle name="Normal 32 5" xfId="11040"/>
    <cellStyle name="Normal 33" xfId="1992"/>
    <cellStyle name="Normal 33 2" xfId="4894"/>
    <cellStyle name="Normal 33 2 2" xfId="8995"/>
    <cellStyle name="Normal 33 2 2 2" xfId="17179"/>
    <cellStyle name="Normal 33 2 3" xfId="13086"/>
    <cellStyle name="Normal 33 3" xfId="6948"/>
    <cellStyle name="Normal 33 3 2" xfId="15134"/>
    <cellStyle name="Normal 33 4" xfId="11041"/>
    <cellStyle name="Normal 34" xfId="1993"/>
    <cellStyle name="Normal 34 2" xfId="4895"/>
    <cellStyle name="Normal 34 2 2" xfId="8996"/>
    <cellStyle name="Normal 34 2 2 2" xfId="17180"/>
    <cellStyle name="Normal 34 2 3" xfId="13087"/>
    <cellStyle name="Normal 34 3" xfId="6949"/>
    <cellStyle name="Normal 34 3 2" xfId="15135"/>
    <cellStyle name="Normal 34 4" xfId="11042"/>
    <cellStyle name="Normal 34 5" xfId="18885"/>
    <cellStyle name="Normal 35" xfId="1994"/>
    <cellStyle name="Normal 35 2" xfId="4896"/>
    <cellStyle name="Normal 35 2 2" xfId="8997"/>
    <cellStyle name="Normal 35 2 2 2" xfId="17181"/>
    <cellStyle name="Normal 35 2 3" xfId="13088"/>
    <cellStyle name="Normal 35 3" xfId="6950"/>
    <cellStyle name="Normal 35 3 2" xfId="15136"/>
    <cellStyle name="Normal 35 4" xfId="11043"/>
    <cellStyle name="Normal 35 5" xfId="18886"/>
    <cellStyle name="Normal 36" xfId="1995"/>
    <cellStyle name="Normal 36 2" xfId="4897"/>
    <cellStyle name="Normal 36 2 2" xfId="8998"/>
    <cellStyle name="Normal 36 2 2 2" xfId="17182"/>
    <cellStyle name="Normal 36 2 3" xfId="13089"/>
    <cellStyle name="Normal 36 3" xfId="6951"/>
    <cellStyle name="Normal 36 3 2" xfId="15137"/>
    <cellStyle name="Normal 36 4" xfId="11044"/>
    <cellStyle name="Normal 37" xfId="1996"/>
    <cellStyle name="Normal 37 2" xfId="4898"/>
    <cellStyle name="Normal 37 2 2" xfId="8999"/>
    <cellStyle name="Normal 37 2 2 2" xfId="17183"/>
    <cellStyle name="Normal 37 2 3" xfId="13090"/>
    <cellStyle name="Normal 37 3" xfId="6952"/>
    <cellStyle name="Normal 37 3 2" xfId="15138"/>
    <cellStyle name="Normal 37 4" xfId="11045"/>
    <cellStyle name="Normal 38" xfId="1997"/>
    <cellStyle name="Normal 38 2" xfId="4899"/>
    <cellStyle name="Normal 38 2 2" xfId="9000"/>
    <cellStyle name="Normal 38 2 2 2" xfId="17184"/>
    <cellStyle name="Normal 38 2 3" xfId="13091"/>
    <cellStyle name="Normal 38 3" xfId="6953"/>
    <cellStyle name="Normal 38 3 2" xfId="15139"/>
    <cellStyle name="Normal 38 4" xfId="11046"/>
    <cellStyle name="Normal 39" xfId="1998"/>
    <cellStyle name="Normal 39 2" xfId="4900"/>
    <cellStyle name="Normal 39 2 2" xfId="9001"/>
    <cellStyle name="Normal 39 2 2 2" xfId="17185"/>
    <cellStyle name="Normal 39 2 3" xfId="13092"/>
    <cellStyle name="Normal 39 3" xfId="6954"/>
    <cellStyle name="Normal 39 3 2" xfId="15140"/>
    <cellStyle name="Normal 39 4" xfId="11047"/>
    <cellStyle name="Normal 4" xfId="1391"/>
    <cellStyle name="Normal 4 2" xfId="1392"/>
    <cellStyle name="Normal 4 2 2" xfId="1393"/>
    <cellStyle name="Normal 4 2 2 2" xfId="2170"/>
    <cellStyle name="Normal 4 2 2 3" xfId="2169"/>
    <cellStyle name="Normal 4 2 3" xfId="2171"/>
    <cellStyle name="Normal 4 2 4" xfId="2172"/>
    <cellStyle name="Normal 4 2 5" xfId="2168"/>
    <cellStyle name="Normal 4 3" xfId="1394"/>
    <cellStyle name="Normal 4 3 2" xfId="2174"/>
    <cellStyle name="Normal 4 3 3" xfId="2173"/>
    <cellStyle name="Normal 4 4" xfId="2175"/>
    <cellStyle name="Normal 4 5" xfId="2167"/>
    <cellStyle name="Normal 4 6" xfId="17408"/>
    <cellStyle name="Normal 4_Changes Today" xfId="1395"/>
    <cellStyle name="Normal 40" xfId="45"/>
    <cellStyle name="Normal 41" xfId="2481"/>
    <cellStyle name="Normal 41 2" xfId="3244"/>
    <cellStyle name="Normal 41 2 2" xfId="7345"/>
    <cellStyle name="Normal 41 2 2 2" xfId="15529"/>
    <cellStyle name="Normal 41 2 3" xfId="11436"/>
    <cellStyle name="Normal 41 3" xfId="5298"/>
    <cellStyle name="Normal 41 3 2" xfId="13484"/>
    <cellStyle name="Normal 41 4" xfId="9391"/>
    <cellStyle name="Normal 42" xfId="2477"/>
    <cellStyle name="Normal 43" xfId="2859"/>
    <cellStyle name="Normal 43 2" xfId="6959"/>
    <cellStyle name="Normal 43 2 2" xfId="15143"/>
    <cellStyle name="Normal 43 3" xfId="11050"/>
    <cellStyle name="Normal 44" xfId="4903"/>
    <cellStyle name="Normal 44 2" xfId="9018"/>
    <cellStyle name="Normal 44 3" xfId="13097"/>
    <cellStyle name="Normal 44 4" xfId="4909"/>
    <cellStyle name="Normal 45" xfId="4924"/>
    <cellStyle name="Normal 46" xfId="4910"/>
    <cellStyle name="Normal 46 2" xfId="13098"/>
    <cellStyle name="Normal 47" xfId="6958"/>
    <cellStyle name="Normal 48" xfId="9005"/>
    <cellStyle name="Normal 49" xfId="4905"/>
    <cellStyle name="Normal 5" xfId="1396"/>
    <cellStyle name="Normal 5 2" xfId="1397"/>
    <cellStyle name="Normal 5 2 2" xfId="1398"/>
    <cellStyle name="Normal 5 2 2 2" xfId="2178"/>
    <cellStyle name="Normal 5 2 3" xfId="2179"/>
    <cellStyle name="Normal 5 2 4" xfId="2177"/>
    <cellStyle name="Normal 5 3" xfId="1399"/>
    <cellStyle name="Normal 5 3 2" xfId="2180"/>
    <cellStyle name="Normal 5 4" xfId="2181"/>
    <cellStyle name="Normal 5 5" xfId="2176"/>
    <cellStyle name="Normal 5 6" xfId="17416"/>
    <cellStyle name="Normal 5 6 2" xfId="18136"/>
    <cellStyle name="Normal 5 7" xfId="18135"/>
    <cellStyle name="Normal 5_Changes Today" xfId="1400"/>
    <cellStyle name="Normal 6" xfId="1401"/>
    <cellStyle name="Normal 6 2" xfId="1402"/>
    <cellStyle name="Normal 6 3" xfId="2182"/>
    <cellStyle name="Normal 6 4" xfId="17415"/>
    <cellStyle name="Normal 7" xfId="1403"/>
    <cellStyle name="Normal 7 2" xfId="1404"/>
    <cellStyle name="Normal 7 2 2" xfId="1405"/>
    <cellStyle name="Normal 7 2 2 2" xfId="1406"/>
    <cellStyle name="Normal 7 2 2 3" xfId="2184"/>
    <cellStyle name="Normal 7 2 3" xfId="1407"/>
    <cellStyle name="Normal 7 2 4" xfId="2183"/>
    <cellStyle name="Normal 7 3" xfId="1408"/>
    <cellStyle name="Normal 7 3 2" xfId="1409"/>
    <cellStyle name="Normal 7 4" xfId="1410"/>
    <cellStyle name="Normal 8" xfId="1411"/>
    <cellStyle name="Normal 8 2" xfId="1412"/>
    <cellStyle name="Normal 8 2 2" xfId="1413"/>
    <cellStyle name="Normal 8 2 2 2" xfId="1414"/>
    <cellStyle name="Normal 8 2 2 3" xfId="2186"/>
    <cellStyle name="Normal 8 2 3" xfId="1415"/>
    <cellStyle name="Normal 8 2 4" xfId="2185"/>
    <cellStyle name="Normal 8 3" xfId="1416"/>
    <cellStyle name="Normal 8 3 2" xfId="1417"/>
    <cellStyle name="Normal 8 4" xfId="1418"/>
    <cellStyle name="Normal 8 5" xfId="17742"/>
    <cellStyle name="Normal 9" xfId="1419"/>
    <cellStyle name="Normal 9 2" xfId="1420"/>
    <cellStyle name="Normal 9 2 2" xfId="1421"/>
    <cellStyle name="Normal 9 2 2 2" xfId="1422"/>
    <cellStyle name="Normal 9 2 3" xfId="1423"/>
    <cellStyle name="Normal 9 3" xfId="1424"/>
    <cellStyle name="Normal 9 3 2" xfId="1425"/>
    <cellStyle name="Normal 9 4" xfId="1426"/>
    <cellStyle name="Normal 9 5" xfId="17734"/>
    <cellStyle name="Normal_UBS Index Analysis confirmed events template_21 June 2011 (3)" xfId="2246"/>
    <cellStyle name="Normal_UBS Index Calendar template (DUMMY)" xfId="2280"/>
    <cellStyle name="Note" xfId="17" builtinId="10" hidden="1"/>
    <cellStyle name="Note" xfId="2013" builtinId="10" hidden="1" customBuiltin="1"/>
    <cellStyle name="Note" xfId="17434" builtinId="10" hidden="1" customBuiltin="1"/>
    <cellStyle name="Note" xfId="18902" builtinId="10" hidden="1" customBuiltin="1"/>
    <cellStyle name="Note" xfId="18919" builtinId="10" hidden="1" customBuiltin="1"/>
    <cellStyle name="Note 2" xfId="1427"/>
    <cellStyle name="Note 2 10" xfId="2245"/>
    <cellStyle name="Note 2 10 2" xfId="2441"/>
    <cellStyle name="Note 2 10 2 2" xfId="17312"/>
    <cellStyle name="Note 2 10 2 3" xfId="18137"/>
    <cellStyle name="Note 2 10 2 4" xfId="18138"/>
    <cellStyle name="Note 2 10 2 5" xfId="18139"/>
    <cellStyle name="Note 2 10 3" xfId="18140"/>
    <cellStyle name="Note 2 10 4" xfId="18141"/>
    <cellStyle name="Note 2 10 5" xfId="18142"/>
    <cellStyle name="Note 2 10 6" xfId="18143"/>
    <cellStyle name="Note 2 11" xfId="17277"/>
    <cellStyle name="Note 2 11 2" xfId="17346"/>
    <cellStyle name="Note 2 12" xfId="18144"/>
    <cellStyle name="Note 2 13" xfId="18145"/>
    <cellStyle name="Note 2 14" xfId="18146"/>
    <cellStyle name="Note 2 2" xfId="1428"/>
    <cellStyle name="Note 2 2 10" xfId="17221"/>
    <cellStyle name="Note 2 2 10 2" xfId="17334"/>
    <cellStyle name="Note 2 2 11" xfId="18147"/>
    <cellStyle name="Note 2 2 12" xfId="18148"/>
    <cellStyle name="Note 2 2 13" xfId="18149"/>
    <cellStyle name="Note 2 2 2" xfId="2025"/>
    <cellStyle name="Note 2 2 2 2" xfId="2213"/>
    <cellStyle name="Note 2 2 2 2 2" xfId="2248"/>
    <cellStyle name="Note 2 2 2 2 2 2" xfId="2381"/>
    <cellStyle name="Note 2 2 2 2 2 2 2" xfId="2460"/>
    <cellStyle name="Note 2 2 2 2 2 2 2 2" xfId="17303"/>
    <cellStyle name="Note 2 2 2 2 2 2 2 3" xfId="18150"/>
    <cellStyle name="Note 2 2 2 2 2 2 2 4" xfId="18151"/>
    <cellStyle name="Note 2 2 2 2 2 2 2 5" xfId="18152"/>
    <cellStyle name="Note 2 2 2 2 2 2 3" xfId="18153"/>
    <cellStyle name="Note 2 2 2 2 2 2 4" xfId="18154"/>
    <cellStyle name="Note 2 2 2 2 2 2 5" xfId="18155"/>
    <cellStyle name="Note 2 2 2 2 2 2 6" xfId="18156"/>
    <cellStyle name="Note 2 2 2 2 2 3" xfId="18157"/>
    <cellStyle name="Note 2 2 2 2 2 4" xfId="18158"/>
    <cellStyle name="Note 2 2 2 2 2 5" xfId="18159"/>
    <cellStyle name="Note 2 2 2 2 2 6" xfId="18160"/>
    <cellStyle name="Note 2 2 2 2 3" xfId="2349"/>
    <cellStyle name="Note 2 2 2 2 3 2" xfId="2453"/>
    <cellStyle name="Note 2 2 2 2 3 2 2" xfId="17327"/>
    <cellStyle name="Note 2 2 2 2 3 2 3" xfId="18161"/>
    <cellStyle name="Note 2 2 2 2 3 2 4" xfId="18162"/>
    <cellStyle name="Note 2 2 2 2 3 2 5" xfId="18163"/>
    <cellStyle name="Note 2 2 2 2 3 3" xfId="18164"/>
    <cellStyle name="Note 2 2 2 2 3 4" xfId="18165"/>
    <cellStyle name="Note 2 2 2 2 3 5" xfId="18166"/>
    <cellStyle name="Note 2 2 2 2 3 6" xfId="18167"/>
    <cellStyle name="Note 2 2 2 2 4" xfId="17276"/>
    <cellStyle name="Note 2 2 2 2 4 2" xfId="17345"/>
    <cellStyle name="Note 2 2 2 2 5" xfId="18168"/>
    <cellStyle name="Note 2 2 2 2 6" xfId="18169"/>
    <cellStyle name="Note 2 2 2 2 7" xfId="18170"/>
    <cellStyle name="Note 2 2 2 3" xfId="2309"/>
    <cellStyle name="Note 2 2 2 3 2" xfId="2436"/>
    <cellStyle name="Note 2 2 2 3 2 2" xfId="2473"/>
    <cellStyle name="Note 2 2 2 3 2 2 2" xfId="17319"/>
    <cellStyle name="Note 2 2 2 3 2 2 3" xfId="18171"/>
    <cellStyle name="Note 2 2 2 3 2 2 4" xfId="18172"/>
    <cellStyle name="Note 2 2 2 3 2 2 5" xfId="18173"/>
    <cellStyle name="Note 2 2 2 3 2 3" xfId="18174"/>
    <cellStyle name="Note 2 2 2 3 2 4" xfId="18175"/>
    <cellStyle name="Note 2 2 2 3 2 5" xfId="18176"/>
    <cellStyle name="Note 2 2 2 3 2 6" xfId="18177"/>
    <cellStyle name="Note 2 2 2 3 3" xfId="18178"/>
    <cellStyle name="Note 2 2 2 3 4" xfId="18179"/>
    <cellStyle name="Note 2 2 2 3 5" xfId="18180"/>
    <cellStyle name="Note 2 2 2 3 6" xfId="18181"/>
    <cellStyle name="Note 2 2 2 4" xfId="2317"/>
    <cellStyle name="Note 2 2 2 4 2" xfId="2445"/>
    <cellStyle name="Note 2 2 2 4 2 2" xfId="17328"/>
    <cellStyle name="Note 2 2 2 4 2 3" xfId="18182"/>
    <cellStyle name="Note 2 2 2 4 2 4" xfId="18183"/>
    <cellStyle name="Note 2 2 2 4 2 5" xfId="18184"/>
    <cellStyle name="Note 2 2 2 4 3" xfId="18185"/>
    <cellStyle name="Note 2 2 2 4 4" xfId="18186"/>
    <cellStyle name="Note 2 2 2 4 5" xfId="18187"/>
    <cellStyle name="Note 2 2 2 4 6" xfId="18188"/>
    <cellStyle name="Note 2 2 2 5" xfId="17290"/>
    <cellStyle name="Note 2 2 2 5 2" xfId="17360"/>
    <cellStyle name="Note 2 2 2 6" xfId="18189"/>
    <cellStyle name="Note 2 2 2 7" xfId="18190"/>
    <cellStyle name="Note 2 2 2 8" xfId="18191"/>
    <cellStyle name="Note 2 2 3" xfId="2036"/>
    <cellStyle name="Note 2 2 3 2" xfId="2222"/>
    <cellStyle name="Note 2 2 3 2 2" xfId="2311"/>
    <cellStyle name="Note 2 2 3 2 2 2" xfId="2438"/>
    <cellStyle name="Note 2 2 3 2 2 2 2" xfId="2474"/>
    <cellStyle name="Note 2 2 3 2 2 2 2 2" xfId="17374"/>
    <cellStyle name="Note 2 2 3 2 2 2 2 3" xfId="18192"/>
    <cellStyle name="Note 2 2 3 2 2 2 2 4" xfId="18193"/>
    <cellStyle name="Note 2 2 3 2 2 2 2 5" xfId="18194"/>
    <cellStyle name="Note 2 2 3 2 2 2 3" xfId="18195"/>
    <cellStyle name="Note 2 2 3 2 2 2 4" xfId="18196"/>
    <cellStyle name="Note 2 2 3 2 2 2 5" xfId="18197"/>
    <cellStyle name="Note 2 2 3 2 2 2 6" xfId="18198"/>
    <cellStyle name="Note 2 2 3 2 2 3" xfId="18199"/>
    <cellStyle name="Note 2 2 3 2 2 4" xfId="18200"/>
    <cellStyle name="Note 2 2 3 2 2 5" xfId="18201"/>
    <cellStyle name="Note 2 2 3 2 2 6" xfId="18202"/>
    <cellStyle name="Note 2 2 3 2 3" xfId="2358"/>
    <cellStyle name="Note 2 2 3 2 3 2" xfId="2455"/>
    <cellStyle name="Note 2 2 3 2 3 2 2" xfId="17377"/>
    <cellStyle name="Note 2 2 3 2 3 2 3" xfId="18203"/>
    <cellStyle name="Note 2 2 3 2 3 2 4" xfId="18204"/>
    <cellStyle name="Note 2 2 3 2 3 2 5" xfId="18205"/>
    <cellStyle name="Note 2 2 3 2 3 3" xfId="18206"/>
    <cellStyle name="Note 2 2 3 2 3 4" xfId="18207"/>
    <cellStyle name="Note 2 2 3 2 3 5" xfId="18208"/>
    <cellStyle name="Note 2 2 3 2 3 6" xfId="18209"/>
    <cellStyle name="Note 2 2 3 2 4" xfId="17271"/>
    <cellStyle name="Note 2 2 3 2 4 2" xfId="17339"/>
    <cellStyle name="Note 2 2 3 2 5" xfId="18210"/>
    <cellStyle name="Note 2 2 3 2 6" xfId="18211"/>
    <cellStyle name="Note 2 2 3 2 7" xfId="18212"/>
    <cellStyle name="Note 2 2 3 3" xfId="2306"/>
    <cellStyle name="Note 2 2 3 3 2" xfId="2433"/>
    <cellStyle name="Note 2 2 3 3 2 2" xfId="2471"/>
    <cellStyle name="Note 2 2 3 3 2 2 2" xfId="17322"/>
    <cellStyle name="Note 2 2 3 3 2 2 3" xfId="18213"/>
    <cellStyle name="Note 2 2 3 3 2 2 4" xfId="18214"/>
    <cellStyle name="Note 2 2 3 3 2 2 5" xfId="18215"/>
    <cellStyle name="Note 2 2 3 3 2 3" xfId="18216"/>
    <cellStyle name="Note 2 2 3 3 2 4" xfId="18217"/>
    <cellStyle name="Note 2 2 3 3 2 5" xfId="18218"/>
    <cellStyle name="Note 2 2 3 3 2 6" xfId="18219"/>
    <cellStyle name="Note 2 2 3 3 3" xfId="18220"/>
    <cellStyle name="Note 2 2 3 3 4" xfId="18221"/>
    <cellStyle name="Note 2 2 3 3 5" xfId="18222"/>
    <cellStyle name="Note 2 2 3 3 6" xfId="18223"/>
    <cellStyle name="Note 2 2 3 4" xfId="2326"/>
    <cellStyle name="Note 2 2 3 4 2" xfId="2447"/>
    <cellStyle name="Note 2 2 3 4 2 2" xfId="17310"/>
    <cellStyle name="Note 2 2 3 4 2 3" xfId="18224"/>
    <cellStyle name="Note 2 2 3 4 2 4" xfId="18225"/>
    <cellStyle name="Note 2 2 3 4 2 5" xfId="18226"/>
    <cellStyle name="Note 2 2 3 4 3" xfId="18227"/>
    <cellStyle name="Note 2 2 3 4 4" xfId="18228"/>
    <cellStyle name="Note 2 2 3 4 5" xfId="18229"/>
    <cellStyle name="Note 2 2 3 4 6" xfId="18230"/>
    <cellStyle name="Note 2 2 3 5" xfId="17299"/>
    <cellStyle name="Note 2 2 3 5 2" xfId="17370"/>
    <cellStyle name="Note 2 2 3 6" xfId="18231"/>
    <cellStyle name="Note 2 2 3 7" xfId="18232"/>
    <cellStyle name="Note 2 2 3 8" xfId="18233"/>
    <cellStyle name="Note 2 2 4" xfId="2046"/>
    <cellStyle name="Note 2 2 4 2" xfId="2231"/>
    <cellStyle name="Note 2 2 4 2 2" xfId="44"/>
    <cellStyle name="Note 2 2 4 2 2 2" xfId="2270"/>
    <cellStyle name="Note 2 2 4 2 2 2 2" xfId="2442"/>
    <cellStyle name="Note 2 2 4 2 2 2 2 2" xfId="17316"/>
    <cellStyle name="Note 2 2 4 2 2 2 2 3" xfId="18234"/>
    <cellStyle name="Note 2 2 4 2 2 2 2 4" xfId="18235"/>
    <cellStyle name="Note 2 2 4 2 2 2 2 5" xfId="18236"/>
    <cellStyle name="Note 2 2 4 2 2 2 3" xfId="18237"/>
    <cellStyle name="Note 2 2 4 2 2 2 4" xfId="18238"/>
    <cellStyle name="Note 2 2 4 2 2 2 5" xfId="18239"/>
    <cellStyle name="Note 2 2 4 2 2 2 6" xfId="18240"/>
    <cellStyle name="Note 2 2 4 2 2 3" xfId="18241"/>
    <cellStyle name="Note 2 2 4 2 2 4" xfId="18242"/>
    <cellStyle name="Note 2 2 4 2 2 5" xfId="18243"/>
    <cellStyle name="Note 2 2 4 2 2 6" xfId="18244"/>
    <cellStyle name="Note 2 2 4 2 3" xfId="2367"/>
    <cellStyle name="Note 2 2 4 2 3 2" xfId="2456"/>
    <cellStyle name="Note 2 2 4 2 3 2 2" xfId="17315"/>
    <cellStyle name="Note 2 2 4 2 3 2 3" xfId="18245"/>
    <cellStyle name="Note 2 2 4 2 3 2 4" xfId="18246"/>
    <cellStyle name="Note 2 2 4 2 3 2 5" xfId="18247"/>
    <cellStyle name="Note 2 2 4 2 3 3" xfId="18248"/>
    <cellStyle name="Note 2 2 4 2 3 4" xfId="18249"/>
    <cellStyle name="Note 2 2 4 2 3 5" xfId="18250"/>
    <cellStyle name="Note 2 2 4 2 3 6" xfId="18251"/>
    <cellStyle name="Note 2 2 4 2 4" xfId="17284"/>
    <cellStyle name="Note 2 2 4 2 4 2" xfId="17354"/>
    <cellStyle name="Note 2 2 4 2 5" xfId="18252"/>
    <cellStyle name="Note 2 2 4 2 6" xfId="18253"/>
    <cellStyle name="Note 2 2 4 2 7" xfId="18254"/>
    <cellStyle name="Note 2 2 4 3" xfId="2269"/>
    <cellStyle name="Note 2 2 4 3 2" xfId="2401"/>
    <cellStyle name="Note 2 2 4 3 2 2" xfId="2464"/>
    <cellStyle name="Note 2 2 4 3 2 2 2" xfId="17326"/>
    <cellStyle name="Note 2 2 4 3 2 2 3" xfId="18255"/>
    <cellStyle name="Note 2 2 4 3 2 2 4" xfId="18256"/>
    <cellStyle name="Note 2 2 4 3 2 2 5" xfId="18257"/>
    <cellStyle name="Note 2 2 4 3 2 3" xfId="18258"/>
    <cellStyle name="Note 2 2 4 3 2 4" xfId="18259"/>
    <cellStyle name="Note 2 2 4 3 2 5" xfId="18260"/>
    <cellStyle name="Note 2 2 4 3 2 6" xfId="18261"/>
    <cellStyle name="Note 2 2 4 3 3" xfId="18262"/>
    <cellStyle name="Note 2 2 4 3 4" xfId="18263"/>
    <cellStyle name="Note 2 2 4 3 5" xfId="18264"/>
    <cellStyle name="Note 2 2 4 3 6" xfId="18265"/>
    <cellStyle name="Note 2 2 4 4" xfId="2335"/>
    <cellStyle name="Note 2 2 4 4 2" xfId="2448"/>
    <cellStyle name="Note 2 2 4 4 2 2" xfId="17373"/>
    <cellStyle name="Note 2 2 4 4 2 3" xfId="18266"/>
    <cellStyle name="Note 2 2 4 4 2 4" xfId="18267"/>
    <cellStyle name="Note 2 2 4 4 2 5" xfId="18268"/>
    <cellStyle name="Note 2 2 4 4 3" xfId="18269"/>
    <cellStyle name="Note 2 2 4 4 4" xfId="18270"/>
    <cellStyle name="Note 2 2 4 4 5" xfId="18271"/>
    <cellStyle name="Note 2 2 4 4 6" xfId="18272"/>
    <cellStyle name="Note 2 2 4 5" xfId="17223"/>
    <cellStyle name="Note 2 2 4 5 2" xfId="17336"/>
    <cellStyle name="Note 2 2 4 6" xfId="18273"/>
    <cellStyle name="Note 2 2 4 7" xfId="18274"/>
    <cellStyle name="Note 2 2 4 8" xfId="18275"/>
    <cellStyle name="Note 2 2 5" xfId="2188"/>
    <cellStyle name="Note 2 2 6" xfId="2207"/>
    <cellStyle name="Note 2 2 6 2" xfId="2273"/>
    <cellStyle name="Note 2 2 6 2 2" xfId="2404"/>
    <cellStyle name="Note 2 2 6 2 2 2" xfId="2466"/>
    <cellStyle name="Note 2 2 6 2 2 2 2" xfId="17311"/>
    <cellStyle name="Note 2 2 6 2 2 2 3" xfId="18276"/>
    <cellStyle name="Note 2 2 6 2 2 2 4" xfId="18277"/>
    <cellStyle name="Note 2 2 6 2 2 2 5" xfId="18278"/>
    <cellStyle name="Note 2 2 6 2 2 3" xfId="18279"/>
    <cellStyle name="Note 2 2 6 2 2 4" xfId="18280"/>
    <cellStyle name="Note 2 2 6 2 2 5" xfId="18281"/>
    <cellStyle name="Note 2 2 6 2 2 6" xfId="18282"/>
    <cellStyle name="Note 2 2 6 2 3" xfId="18283"/>
    <cellStyle name="Note 2 2 6 2 4" xfId="18284"/>
    <cellStyle name="Note 2 2 6 2 5" xfId="18285"/>
    <cellStyle name="Note 2 2 6 2 6" xfId="18286"/>
    <cellStyle name="Note 2 2 6 3" xfId="2343"/>
    <cellStyle name="Note 2 2 6 3 2" xfId="2451"/>
    <cellStyle name="Note 2 2 6 3 2 2" xfId="17305"/>
    <cellStyle name="Note 2 2 6 3 2 3" xfId="18287"/>
    <cellStyle name="Note 2 2 6 3 2 4" xfId="18288"/>
    <cellStyle name="Note 2 2 6 3 2 5" xfId="18289"/>
    <cellStyle name="Note 2 2 6 3 3" xfId="18290"/>
    <cellStyle name="Note 2 2 6 3 4" xfId="18291"/>
    <cellStyle name="Note 2 2 6 3 5" xfId="18292"/>
    <cellStyle name="Note 2 2 6 3 6" xfId="18293"/>
    <cellStyle name="Note 2 2 6 4" xfId="17285"/>
    <cellStyle name="Note 2 2 6 4 2" xfId="17355"/>
    <cellStyle name="Note 2 2 6 5" xfId="18294"/>
    <cellStyle name="Note 2 2 6 6" xfId="18295"/>
    <cellStyle name="Note 2 2 6 7" xfId="18296"/>
    <cellStyle name="Note 2 2 7" xfId="2237"/>
    <cellStyle name="Note 2 2 7 2" xfId="2373"/>
    <cellStyle name="Note 2 2 7 2 2" xfId="2459"/>
    <cellStyle name="Note 2 2 7 2 2 2" xfId="17321"/>
    <cellStyle name="Note 2 2 7 2 2 3" xfId="18297"/>
    <cellStyle name="Note 2 2 7 2 2 4" xfId="18298"/>
    <cellStyle name="Note 2 2 7 2 2 5" xfId="18299"/>
    <cellStyle name="Note 2 2 7 2 3" xfId="18300"/>
    <cellStyle name="Note 2 2 7 2 4" xfId="18301"/>
    <cellStyle name="Note 2 2 7 2 5" xfId="18302"/>
    <cellStyle name="Note 2 2 7 2 6" xfId="18303"/>
    <cellStyle name="Note 2 2 7 3" xfId="2440"/>
    <cellStyle name="Note 2 2 7 3 2" xfId="17340"/>
    <cellStyle name="Note 2 2 7 3 3" xfId="18304"/>
    <cellStyle name="Note 2 2 7 3 4" xfId="18305"/>
    <cellStyle name="Note 2 2 7 3 5" xfId="18306"/>
    <cellStyle name="Note 2 2 7 4" xfId="18307"/>
    <cellStyle name="Note 2 2 7 5" xfId="18308"/>
    <cellStyle name="Note 2 2 7 6" xfId="18309"/>
    <cellStyle name="Note 2 2 7 7" xfId="18310"/>
    <cellStyle name="Note 2 2 8" xfId="2308"/>
    <cellStyle name="Note 2 2 8 2" xfId="2435"/>
    <cellStyle name="Note 2 2 8 2 2" xfId="2472"/>
    <cellStyle name="Note 2 2 8 2 2 2" xfId="17318"/>
    <cellStyle name="Note 2 2 8 2 2 3" xfId="18311"/>
    <cellStyle name="Note 2 2 8 2 2 4" xfId="18312"/>
    <cellStyle name="Note 2 2 8 2 2 5" xfId="18313"/>
    <cellStyle name="Note 2 2 8 2 3" xfId="18314"/>
    <cellStyle name="Note 2 2 8 2 4" xfId="18315"/>
    <cellStyle name="Note 2 2 8 2 5" xfId="18316"/>
    <cellStyle name="Note 2 2 8 2 6" xfId="18317"/>
    <cellStyle name="Note 2 2 8 3" xfId="18318"/>
    <cellStyle name="Note 2 2 8 4" xfId="18319"/>
    <cellStyle name="Note 2 2 8 5" xfId="18320"/>
    <cellStyle name="Note 2 2 8 6" xfId="18321"/>
    <cellStyle name="Note 2 2 9" xfId="2296"/>
    <cellStyle name="Note 2 2 9 2" xfId="2443"/>
    <cellStyle name="Note 2 2 9 2 2" xfId="17320"/>
    <cellStyle name="Note 2 2 9 2 3" xfId="18322"/>
    <cellStyle name="Note 2 2 9 2 4" xfId="18323"/>
    <cellStyle name="Note 2 2 9 2 5" xfId="18324"/>
    <cellStyle name="Note 2 2 9 3" xfId="18325"/>
    <cellStyle name="Note 2 2 9 4" xfId="18326"/>
    <cellStyle name="Note 2 2 9 5" xfId="18327"/>
    <cellStyle name="Note 2 2 9 6" xfId="18328"/>
    <cellStyle name="Note 2 3" xfId="2024"/>
    <cellStyle name="Note 2 3 2" xfId="2212"/>
    <cellStyle name="Note 2 3 2 2" xfId="2289"/>
    <cellStyle name="Note 2 3 2 2 2" xfId="2419"/>
    <cellStyle name="Note 2 3 2 2 2 2" xfId="2470"/>
    <cellStyle name="Note 2 3 2 2 2 2 2" xfId="17317"/>
    <cellStyle name="Note 2 3 2 2 2 2 3" xfId="18329"/>
    <cellStyle name="Note 2 3 2 2 2 2 4" xfId="18330"/>
    <cellStyle name="Note 2 3 2 2 2 2 5" xfId="18331"/>
    <cellStyle name="Note 2 3 2 2 2 3" xfId="18332"/>
    <cellStyle name="Note 2 3 2 2 2 4" xfId="18333"/>
    <cellStyle name="Note 2 3 2 2 2 5" xfId="18334"/>
    <cellStyle name="Note 2 3 2 2 2 6" xfId="18335"/>
    <cellStyle name="Note 2 3 2 2 3" xfId="18336"/>
    <cellStyle name="Note 2 3 2 2 4" xfId="18337"/>
    <cellStyle name="Note 2 3 2 2 5" xfId="18338"/>
    <cellStyle name="Note 2 3 2 2 6" xfId="18339"/>
    <cellStyle name="Note 2 3 2 3" xfId="2348"/>
    <cellStyle name="Note 2 3 2 3 2" xfId="2452"/>
    <cellStyle name="Note 2 3 2 3 2 2" xfId="17302"/>
    <cellStyle name="Note 2 3 2 3 2 3" xfId="18340"/>
    <cellStyle name="Note 2 3 2 3 2 4" xfId="18341"/>
    <cellStyle name="Note 2 3 2 3 2 5" xfId="18342"/>
    <cellStyle name="Note 2 3 2 3 3" xfId="18343"/>
    <cellStyle name="Note 2 3 2 3 4" xfId="18344"/>
    <cellStyle name="Note 2 3 2 3 5" xfId="18345"/>
    <cellStyle name="Note 2 3 2 3 6" xfId="18346"/>
    <cellStyle name="Note 2 3 2 4" xfId="17296"/>
    <cellStyle name="Note 2 3 2 4 2" xfId="17367"/>
    <cellStyle name="Note 2 3 2 5" xfId="18347"/>
    <cellStyle name="Note 2 3 2 6" xfId="18348"/>
    <cellStyle name="Note 2 3 2 7" xfId="18349"/>
    <cellStyle name="Note 2 3 3" xfId="2271"/>
    <cellStyle name="Note 2 3 3 2" xfId="2402"/>
    <cellStyle name="Note 2 3 3 2 2" xfId="2465"/>
    <cellStyle name="Note 2 3 3 2 2 2" xfId="17376"/>
    <cellStyle name="Note 2 3 3 2 2 3" xfId="18350"/>
    <cellStyle name="Note 2 3 3 2 2 4" xfId="18351"/>
    <cellStyle name="Note 2 3 3 2 2 5" xfId="18352"/>
    <cellStyle name="Note 2 3 3 2 3" xfId="18353"/>
    <cellStyle name="Note 2 3 3 2 4" xfId="18354"/>
    <cellStyle name="Note 2 3 3 2 5" xfId="18355"/>
    <cellStyle name="Note 2 3 3 2 6" xfId="18356"/>
    <cellStyle name="Note 2 3 3 3" xfId="18357"/>
    <cellStyle name="Note 2 3 3 4" xfId="18358"/>
    <cellStyle name="Note 2 3 3 5" xfId="18359"/>
    <cellStyle name="Note 2 3 3 6" xfId="18360"/>
    <cellStyle name="Note 2 3 4" xfId="2316"/>
    <cellStyle name="Note 2 3 4 2" xfId="2444"/>
    <cellStyle name="Note 2 3 4 2 2" xfId="17379"/>
    <cellStyle name="Note 2 3 4 2 3" xfId="18361"/>
    <cellStyle name="Note 2 3 4 2 4" xfId="18362"/>
    <cellStyle name="Note 2 3 4 2 5" xfId="18363"/>
    <cellStyle name="Note 2 3 4 3" xfId="18364"/>
    <cellStyle name="Note 2 3 4 4" xfId="18365"/>
    <cellStyle name="Note 2 3 4 5" xfId="18366"/>
    <cellStyle name="Note 2 3 4 6" xfId="18367"/>
    <cellStyle name="Note 2 3 5" xfId="17224"/>
    <cellStyle name="Note 2 3 5 2" xfId="17337"/>
    <cellStyle name="Note 2 3 6" xfId="18368"/>
    <cellStyle name="Note 2 3 7" xfId="18369"/>
    <cellStyle name="Note 2 3 8" xfId="18370"/>
    <cellStyle name="Note 2 4" xfId="2035"/>
    <cellStyle name="Note 2 4 2" xfId="2221"/>
    <cellStyle name="Note 2 4 2 2" xfId="2277"/>
    <cellStyle name="Note 2 4 2 2 2" xfId="2408"/>
    <cellStyle name="Note 2 4 2 2 2 2" xfId="2467"/>
    <cellStyle name="Note 2 4 2 2 2 2 2" xfId="17313"/>
    <cellStyle name="Note 2 4 2 2 2 2 3" xfId="18371"/>
    <cellStyle name="Note 2 4 2 2 2 2 4" xfId="18372"/>
    <cellStyle name="Note 2 4 2 2 2 2 5" xfId="18373"/>
    <cellStyle name="Note 2 4 2 2 2 3" xfId="18374"/>
    <cellStyle name="Note 2 4 2 2 2 4" xfId="18375"/>
    <cellStyle name="Note 2 4 2 2 2 5" xfId="18376"/>
    <cellStyle name="Note 2 4 2 2 2 6" xfId="18377"/>
    <cellStyle name="Note 2 4 2 2 3" xfId="18378"/>
    <cellStyle name="Note 2 4 2 2 4" xfId="18379"/>
    <cellStyle name="Note 2 4 2 2 5" xfId="18380"/>
    <cellStyle name="Note 2 4 2 2 6" xfId="18381"/>
    <cellStyle name="Note 2 4 2 3" xfId="2357"/>
    <cellStyle name="Note 2 4 2 3 2" xfId="2454"/>
    <cellStyle name="Note 2 4 2 3 2 2" xfId="17314"/>
    <cellStyle name="Note 2 4 2 3 2 3" xfId="18382"/>
    <cellStyle name="Note 2 4 2 3 2 4" xfId="18383"/>
    <cellStyle name="Note 2 4 2 3 2 5" xfId="18384"/>
    <cellStyle name="Note 2 4 2 3 3" xfId="18385"/>
    <cellStyle name="Note 2 4 2 3 4" xfId="18386"/>
    <cellStyle name="Note 2 4 2 3 5" xfId="18387"/>
    <cellStyle name="Note 2 4 2 3 6" xfId="18388"/>
    <cellStyle name="Note 2 4 2 4" xfId="17292"/>
    <cellStyle name="Note 2 4 2 4 2" xfId="17362"/>
    <cellStyle name="Note 2 4 2 5" xfId="18389"/>
    <cellStyle name="Note 2 4 2 6" xfId="18390"/>
    <cellStyle name="Note 2 4 2 7" xfId="18391"/>
    <cellStyle name="Note 2 4 3" xfId="2256"/>
    <cellStyle name="Note 2 4 3 2" xfId="2389"/>
    <cellStyle name="Note 2 4 3 2 2" xfId="2463"/>
    <cellStyle name="Note 2 4 3 2 2 2" xfId="17309"/>
    <cellStyle name="Note 2 4 3 2 2 3" xfId="18392"/>
    <cellStyle name="Note 2 4 3 2 2 4" xfId="18393"/>
    <cellStyle name="Note 2 4 3 2 2 5" xfId="18394"/>
    <cellStyle name="Note 2 4 3 2 3" xfId="18395"/>
    <cellStyle name="Note 2 4 3 2 4" xfId="18396"/>
    <cellStyle name="Note 2 4 3 2 5" xfId="18397"/>
    <cellStyle name="Note 2 4 3 2 6" xfId="18398"/>
    <cellStyle name="Note 2 4 3 3" xfId="18399"/>
    <cellStyle name="Note 2 4 3 4" xfId="18400"/>
    <cellStyle name="Note 2 4 3 5" xfId="18401"/>
    <cellStyle name="Note 2 4 3 6" xfId="18402"/>
    <cellStyle name="Note 2 4 4" xfId="2325"/>
    <cellStyle name="Note 2 4 4 2" xfId="2446"/>
    <cellStyle name="Note 2 4 4 2 2" xfId="17324"/>
    <cellStyle name="Note 2 4 4 2 3" xfId="18403"/>
    <cellStyle name="Note 2 4 4 2 4" xfId="18404"/>
    <cellStyle name="Note 2 4 4 2 5" xfId="18405"/>
    <cellStyle name="Note 2 4 4 3" xfId="18406"/>
    <cellStyle name="Note 2 4 4 4" xfId="18407"/>
    <cellStyle name="Note 2 4 4 5" xfId="18408"/>
    <cellStyle name="Note 2 4 4 6" xfId="18409"/>
    <cellStyle name="Note 2 4 5" xfId="17288"/>
    <cellStyle name="Note 2 4 5 2" xfId="17358"/>
    <cellStyle name="Note 2 4 6" xfId="18410"/>
    <cellStyle name="Note 2 4 7" xfId="18411"/>
    <cellStyle name="Note 2 4 8" xfId="18412"/>
    <cellStyle name="Note 2 5" xfId="2047"/>
    <cellStyle name="Note 2 5 2" xfId="2232"/>
    <cellStyle name="Note 2 5 2 2" xfId="2251"/>
    <cellStyle name="Note 2 5 2 2 2" xfId="2384"/>
    <cellStyle name="Note 2 5 2 2 2 2" xfId="2461"/>
    <cellStyle name="Note 2 5 2 2 2 2 2" xfId="17304"/>
    <cellStyle name="Note 2 5 2 2 2 2 3" xfId="18413"/>
    <cellStyle name="Note 2 5 2 2 2 2 4" xfId="18414"/>
    <cellStyle name="Note 2 5 2 2 2 2 5" xfId="18415"/>
    <cellStyle name="Note 2 5 2 2 2 3" xfId="18416"/>
    <cellStyle name="Note 2 5 2 2 2 4" xfId="18417"/>
    <cellStyle name="Note 2 5 2 2 2 5" xfId="18418"/>
    <cellStyle name="Note 2 5 2 2 2 6" xfId="18419"/>
    <cellStyle name="Note 2 5 2 2 3" xfId="18420"/>
    <cellStyle name="Note 2 5 2 2 4" xfId="18421"/>
    <cellStyle name="Note 2 5 2 2 5" xfId="18422"/>
    <cellStyle name="Note 2 5 2 2 6" xfId="18423"/>
    <cellStyle name="Note 2 5 2 3" xfId="2368"/>
    <cellStyle name="Note 2 5 2 3 2" xfId="2457"/>
    <cellStyle name="Note 2 5 2 3 2 2" xfId="17378"/>
    <cellStyle name="Note 2 5 2 3 2 3" xfId="18424"/>
    <cellStyle name="Note 2 5 2 3 2 4" xfId="18425"/>
    <cellStyle name="Note 2 5 2 3 2 5" xfId="18426"/>
    <cellStyle name="Note 2 5 2 3 3" xfId="18427"/>
    <cellStyle name="Note 2 5 2 3 4" xfId="18428"/>
    <cellStyle name="Note 2 5 2 3 5" xfId="18429"/>
    <cellStyle name="Note 2 5 2 3 6" xfId="18430"/>
    <cellStyle name="Note 2 5 2 4" xfId="17294"/>
    <cellStyle name="Note 2 5 2 4 2" xfId="17365"/>
    <cellStyle name="Note 2 5 2 5" xfId="18431"/>
    <cellStyle name="Note 2 5 2 6" xfId="18432"/>
    <cellStyle name="Note 2 5 2 7" xfId="18433"/>
    <cellStyle name="Note 2 5 3" xfId="2255"/>
    <cellStyle name="Note 2 5 3 2" xfId="2388"/>
    <cellStyle name="Note 2 5 3 2 2" xfId="2462"/>
    <cellStyle name="Note 2 5 3 2 2 2" xfId="17308"/>
    <cellStyle name="Note 2 5 3 2 2 3" xfId="18434"/>
    <cellStyle name="Note 2 5 3 2 2 4" xfId="18435"/>
    <cellStyle name="Note 2 5 3 2 2 5" xfId="18436"/>
    <cellStyle name="Note 2 5 3 2 3" xfId="18437"/>
    <cellStyle name="Note 2 5 3 2 4" xfId="18438"/>
    <cellStyle name="Note 2 5 3 2 5" xfId="18439"/>
    <cellStyle name="Note 2 5 3 2 6" xfId="18440"/>
    <cellStyle name="Note 2 5 3 3" xfId="18441"/>
    <cellStyle name="Note 2 5 3 4" xfId="18442"/>
    <cellStyle name="Note 2 5 3 5" xfId="18443"/>
    <cellStyle name="Note 2 5 3 6" xfId="18444"/>
    <cellStyle name="Note 2 5 4" xfId="2336"/>
    <cellStyle name="Note 2 5 4 2" xfId="2449"/>
    <cellStyle name="Note 2 5 4 2 2" xfId="17323"/>
    <cellStyle name="Note 2 5 4 2 3" xfId="18445"/>
    <cellStyle name="Note 2 5 4 2 4" xfId="18446"/>
    <cellStyle name="Note 2 5 4 2 5" xfId="18447"/>
    <cellStyle name="Note 2 5 4 3" xfId="18448"/>
    <cellStyle name="Note 2 5 4 4" xfId="18449"/>
    <cellStyle name="Note 2 5 4 5" xfId="18450"/>
    <cellStyle name="Note 2 5 4 6" xfId="18451"/>
    <cellStyle name="Note 2 5 5" xfId="17287"/>
    <cellStyle name="Note 2 5 5 2" xfId="17357"/>
    <cellStyle name="Note 2 5 6" xfId="18452"/>
    <cellStyle name="Note 2 5 7" xfId="18453"/>
    <cellStyle name="Note 2 5 8" xfId="18454"/>
    <cellStyle name="Note 2 6" xfId="2187"/>
    <cellStyle name="Note 2 7" xfId="2206"/>
    <cellStyle name="Note 2 7 2" xfId="2279"/>
    <cellStyle name="Note 2 7 2 2" xfId="2410"/>
    <cellStyle name="Note 2 7 2 2 2" xfId="2468"/>
    <cellStyle name="Note 2 7 2 2 2 2" xfId="17307"/>
    <cellStyle name="Note 2 7 2 2 2 3" xfId="18455"/>
    <cellStyle name="Note 2 7 2 2 2 4" xfId="18456"/>
    <cellStyle name="Note 2 7 2 2 2 5" xfId="18457"/>
    <cellStyle name="Note 2 7 2 2 3" xfId="18458"/>
    <cellStyle name="Note 2 7 2 2 4" xfId="18459"/>
    <cellStyle name="Note 2 7 2 2 5" xfId="18460"/>
    <cellStyle name="Note 2 7 2 2 6" xfId="18461"/>
    <cellStyle name="Note 2 7 2 3" xfId="18462"/>
    <cellStyle name="Note 2 7 2 4" xfId="18463"/>
    <cellStyle name="Note 2 7 2 5" xfId="18464"/>
    <cellStyle name="Note 2 7 2 6" xfId="18465"/>
    <cellStyle name="Note 2 7 3" xfId="2342"/>
    <cellStyle name="Note 2 7 3 2" xfId="2450"/>
    <cellStyle name="Note 2 7 3 2 2" xfId="17306"/>
    <cellStyle name="Note 2 7 3 2 3" xfId="18466"/>
    <cellStyle name="Note 2 7 3 2 4" xfId="18467"/>
    <cellStyle name="Note 2 7 3 2 5" xfId="18468"/>
    <cellStyle name="Note 2 7 3 3" xfId="18469"/>
    <cellStyle name="Note 2 7 3 4" xfId="18470"/>
    <cellStyle name="Note 2 7 3 5" xfId="18471"/>
    <cellStyle name="Note 2 7 3 6" xfId="18472"/>
    <cellStyle name="Note 2 7 4" xfId="17272"/>
    <cellStyle name="Note 2 7 4 2" xfId="17341"/>
    <cellStyle name="Note 2 7 5" xfId="18473"/>
    <cellStyle name="Note 2 7 6" xfId="18474"/>
    <cellStyle name="Note 2 7 7" xfId="18475"/>
    <cellStyle name="Note 2 8" xfId="2236"/>
    <cellStyle name="Note 2 8 2" xfId="2372"/>
    <cellStyle name="Note 2 8 2 2" xfId="2458"/>
    <cellStyle name="Note 2 8 2 2 2" xfId="17325"/>
    <cellStyle name="Note 2 8 2 2 3" xfId="18476"/>
    <cellStyle name="Note 2 8 2 2 4" xfId="18477"/>
    <cellStyle name="Note 2 8 2 2 5" xfId="18478"/>
    <cellStyle name="Note 2 8 2 3" xfId="18479"/>
    <cellStyle name="Note 2 8 2 4" xfId="18480"/>
    <cellStyle name="Note 2 8 2 5" xfId="18481"/>
    <cellStyle name="Note 2 8 2 6" xfId="18482"/>
    <cellStyle name="Note 2 8 3" xfId="2439"/>
    <cellStyle name="Note 2 8 3 2" xfId="17363"/>
    <cellStyle name="Note 2 8 3 3" xfId="18483"/>
    <cellStyle name="Note 2 8 3 4" xfId="18484"/>
    <cellStyle name="Note 2 8 3 5" xfId="18485"/>
    <cellStyle name="Note 2 8 4" xfId="18486"/>
    <cellStyle name="Note 2 8 5" xfId="18487"/>
    <cellStyle name="Note 2 8 6" xfId="18488"/>
    <cellStyle name="Note 2 8 7" xfId="18489"/>
    <cellStyle name="Note 2 9" xfId="2281"/>
    <cellStyle name="Note 2 9 2" xfId="2411"/>
    <cellStyle name="Note 2 9 2 2" xfId="2469"/>
    <cellStyle name="Note 2 9 2 2 2" xfId="17375"/>
    <cellStyle name="Note 2 9 2 2 3" xfId="18490"/>
    <cellStyle name="Note 2 9 2 2 4" xfId="18491"/>
    <cellStyle name="Note 2 9 2 2 5" xfId="18492"/>
    <cellStyle name="Note 2 9 2 3" xfId="18493"/>
    <cellStyle name="Note 2 9 2 4" xfId="18494"/>
    <cellStyle name="Note 2 9 2 5" xfId="18495"/>
    <cellStyle name="Note 2 9 2 6" xfId="18496"/>
    <cellStyle name="Note 2 9 3" xfId="18497"/>
    <cellStyle name="Note 2 9 4" xfId="18498"/>
    <cellStyle name="Note 2 9 5" xfId="18499"/>
    <cellStyle name="Note 2 9 6" xfId="18500"/>
    <cellStyle name="Note 3" xfId="18925"/>
    <cellStyle name="Output" xfId="12" builtinId="21" hidden="1"/>
    <cellStyle name="Output" xfId="2008" builtinId="21" hidden="1" customBuiltin="1"/>
    <cellStyle name="Output" xfId="17429" builtinId="21" hidden="1" customBuiltin="1"/>
    <cellStyle name="Output" xfId="18897" builtinId="21" hidden="1" customBuiltin="1"/>
    <cellStyle name="Output" xfId="18914" builtinId="21" hidden="1" customBuiltin="1"/>
    <cellStyle name="Output 2" xfId="1429"/>
    <cellStyle name="Output 2 10" xfId="2261"/>
    <cellStyle name="Output 2 10 2" xfId="18501"/>
    <cellStyle name="Output 2 10 3" xfId="18502"/>
    <cellStyle name="Output 2 10 4" xfId="18503"/>
    <cellStyle name="Output 2 10 5" xfId="18504"/>
    <cellStyle name="Output 2 10 6" xfId="17680"/>
    <cellStyle name="Output 2 11" xfId="17204"/>
    <cellStyle name="Output 2 11 2" xfId="17490"/>
    <cellStyle name="Output 2 12" xfId="17202"/>
    <cellStyle name="Output 2 12 2" xfId="17698"/>
    <cellStyle name="Output 2 13" xfId="18505"/>
    <cellStyle name="Output 2 14" xfId="18506"/>
    <cellStyle name="Output 2 15" xfId="17567"/>
    <cellStyle name="Output 2 2" xfId="2026"/>
    <cellStyle name="Output 2 2 2" xfId="2214"/>
    <cellStyle name="Output 2 2 2 2" xfId="2286"/>
    <cellStyle name="Output 2 2 2 2 2" xfId="2416"/>
    <cellStyle name="Output 2 2 2 2 2 2" xfId="18507"/>
    <cellStyle name="Output 2 2 2 2 2 3" xfId="18508"/>
    <cellStyle name="Output 2 2 2 2 2 4" xfId="18509"/>
    <cellStyle name="Output 2 2 2 2 2 5" xfId="18510"/>
    <cellStyle name="Output 2 2 2 2 2 6" xfId="18869"/>
    <cellStyle name="Output 2 2 2 2 3" xfId="18511"/>
    <cellStyle name="Output 2 2 2 2 4" xfId="18512"/>
    <cellStyle name="Output 2 2 2 2 5" xfId="18513"/>
    <cellStyle name="Output 2 2 2 2 6" xfId="18514"/>
    <cellStyle name="Output 2 2 2 2 7" xfId="17758"/>
    <cellStyle name="Output 2 2 2 3" xfId="2350"/>
    <cellStyle name="Output 2 2 2 3 2" xfId="18515"/>
    <cellStyle name="Output 2 2 2 3 3" xfId="18516"/>
    <cellStyle name="Output 2 2 2 3 4" xfId="18517"/>
    <cellStyle name="Output 2 2 2 3 5" xfId="18518"/>
    <cellStyle name="Output 2 2 2 3 6" xfId="17650"/>
    <cellStyle name="Output 2 2 2 4" xfId="17191"/>
    <cellStyle name="Output 2 2 2 4 2" xfId="17480"/>
    <cellStyle name="Output 2 2 2 5" xfId="17253"/>
    <cellStyle name="Output 2 2 2 5 2" xfId="18872"/>
    <cellStyle name="Output 2 2 2 6" xfId="18519"/>
    <cellStyle name="Output 2 2 2 7" xfId="18520"/>
    <cellStyle name="Output 2 2 2 8" xfId="17572"/>
    <cellStyle name="Output 2 2 3" xfId="2260"/>
    <cellStyle name="Output 2 2 3 2" xfId="2393"/>
    <cellStyle name="Output 2 2 3 2 2" xfId="18521"/>
    <cellStyle name="Output 2 2 3 2 3" xfId="18522"/>
    <cellStyle name="Output 2 2 3 2 4" xfId="18523"/>
    <cellStyle name="Output 2 2 3 2 5" xfId="18524"/>
    <cellStyle name="Output 2 2 3 2 6" xfId="17766"/>
    <cellStyle name="Output 2 2 3 3" xfId="18525"/>
    <cellStyle name="Output 2 2 3 4" xfId="18526"/>
    <cellStyle name="Output 2 2 3 5" xfId="18527"/>
    <cellStyle name="Output 2 2 3 6" xfId="18528"/>
    <cellStyle name="Output 2 2 3 7" xfId="17712"/>
    <cellStyle name="Output 2 2 4" xfId="2318"/>
    <cellStyle name="Output 2 2 4 2" xfId="18529"/>
    <cellStyle name="Output 2 2 4 3" xfId="18530"/>
    <cellStyle name="Output 2 2 4 4" xfId="18531"/>
    <cellStyle name="Output 2 2 4 5" xfId="18532"/>
    <cellStyle name="Output 2 2 4 6" xfId="17475"/>
    <cellStyle name="Output 2 2 5" xfId="17214"/>
    <cellStyle name="Output 2 2 5 2" xfId="17547"/>
    <cellStyle name="Output 2 2 6" xfId="17229"/>
    <cellStyle name="Output 2 2 6 2" xfId="17445"/>
    <cellStyle name="Output 2 2 7" xfId="18533"/>
    <cellStyle name="Output 2 2 8" xfId="18534"/>
    <cellStyle name="Output 2 2 9" xfId="17437"/>
    <cellStyle name="Output 2 3" xfId="2037"/>
    <cellStyle name="Output 2 3 2" xfId="2223"/>
    <cellStyle name="Output 2 3 2 2" xfId="2282"/>
    <cellStyle name="Output 2 3 2 2 2" xfId="2412"/>
    <cellStyle name="Output 2 3 2 2 2 2" xfId="18535"/>
    <cellStyle name="Output 2 3 2 2 2 3" xfId="18536"/>
    <cellStyle name="Output 2 3 2 2 2 4" xfId="18537"/>
    <cellStyle name="Output 2 3 2 2 2 5" xfId="18538"/>
    <cellStyle name="Output 2 3 2 2 2 6" xfId="17741"/>
    <cellStyle name="Output 2 3 2 2 3" xfId="18539"/>
    <cellStyle name="Output 2 3 2 2 4" xfId="18540"/>
    <cellStyle name="Output 2 3 2 2 5" xfId="18541"/>
    <cellStyle name="Output 2 3 2 2 6" xfId="18542"/>
    <cellStyle name="Output 2 3 2 2 7" xfId="17529"/>
    <cellStyle name="Output 2 3 2 3" xfId="2359"/>
    <cellStyle name="Output 2 3 2 3 2" xfId="18543"/>
    <cellStyle name="Output 2 3 2 3 3" xfId="18544"/>
    <cellStyle name="Output 2 3 2 3 4" xfId="18545"/>
    <cellStyle name="Output 2 3 2 3 5" xfId="18546"/>
    <cellStyle name="Output 2 3 2 3 6" xfId="17603"/>
    <cellStyle name="Output 2 3 2 4" xfId="17216"/>
    <cellStyle name="Output 2 3 2 4 2" xfId="17646"/>
    <cellStyle name="Output 2 3 2 5" xfId="17260"/>
    <cellStyle name="Output 2 3 2 5 2" xfId="17616"/>
    <cellStyle name="Output 2 3 2 6" xfId="18547"/>
    <cellStyle name="Output 2 3 2 7" xfId="18548"/>
    <cellStyle name="Output 2 3 2 8" xfId="17482"/>
    <cellStyle name="Output 2 3 3" xfId="2249"/>
    <cellStyle name="Output 2 3 3 2" xfId="2382"/>
    <cellStyle name="Output 2 3 3 2 2" xfId="18549"/>
    <cellStyle name="Output 2 3 3 2 3" xfId="18550"/>
    <cellStyle name="Output 2 3 3 2 4" xfId="18551"/>
    <cellStyle name="Output 2 3 3 2 5" xfId="18552"/>
    <cellStyle name="Output 2 3 3 2 6" xfId="17489"/>
    <cellStyle name="Output 2 3 3 3" xfId="18553"/>
    <cellStyle name="Output 2 3 3 4" xfId="18554"/>
    <cellStyle name="Output 2 3 3 5" xfId="18555"/>
    <cellStyle name="Output 2 3 3 6" xfId="18556"/>
    <cellStyle name="Output 2 3 3 7" xfId="17471"/>
    <cellStyle name="Output 2 3 4" xfId="2327"/>
    <cellStyle name="Output 2 3 4 2" xfId="18557"/>
    <cellStyle name="Output 2 3 4 3" xfId="18558"/>
    <cellStyle name="Output 2 3 4 4" xfId="18559"/>
    <cellStyle name="Output 2 3 4 5" xfId="18560"/>
    <cellStyle name="Output 2 3 4 6" xfId="17527"/>
    <cellStyle name="Output 2 3 5" xfId="17199"/>
    <cellStyle name="Output 2 3 5 2" xfId="17598"/>
    <cellStyle name="Output 2 3 6" xfId="17236"/>
    <cellStyle name="Output 2 3 6 2" xfId="18874"/>
    <cellStyle name="Output 2 3 7" xfId="18561"/>
    <cellStyle name="Output 2 3 8" xfId="18562"/>
    <cellStyle name="Output 2 3 9" xfId="17557"/>
    <cellStyle name="Output 2 4" xfId="2034"/>
    <cellStyle name="Output 2 4 2" xfId="2220"/>
    <cellStyle name="Output 2 4 2 2" xfId="2307"/>
    <cellStyle name="Output 2 4 2 2 2" xfId="2434"/>
    <cellStyle name="Output 2 4 2 2 2 2" xfId="18563"/>
    <cellStyle name="Output 2 4 2 2 2 3" xfId="18564"/>
    <cellStyle name="Output 2 4 2 2 2 4" xfId="18565"/>
    <cellStyle name="Output 2 4 2 2 2 5" xfId="18566"/>
    <cellStyle name="Output 2 4 2 2 2 6" xfId="17552"/>
    <cellStyle name="Output 2 4 2 2 3" xfId="18567"/>
    <cellStyle name="Output 2 4 2 2 4" xfId="18568"/>
    <cellStyle name="Output 2 4 2 2 5" xfId="18569"/>
    <cellStyle name="Output 2 4 2 2 6" xfId="18570"/>
    <cellStyle name="Output 2 4 2 2 7" xfId="17644"/>
    <cellStyle name="Output 2 4 2 3" xfId="2356"/>
    <cellStyle name="Output 2 4 2 3 2" xfId="18571"/>
    <cellStyle name="Output 2 4 2 3 3" xfId="18572"/>
    <cellStyle name="Output 2 4 2 3 4" xfId="18573"/>
    <cellStyle name="Output 2 4 2 3 5" xfId="18574"/>
    <cellStyle name="Output 2 4 2 3 6" xfId="17566"/>
    <cellStyle name="Output 2 4 2 4" xfId="17208"/>
    <cellStyle name="Output 2 4 2 4 2" xfId="17685"/>
    <cellStyle name="Output 2 4 2 5" xfId="17259"/>
    <cellStyle name="Output 2 4 2 5 2" xfId="17464"/>
    <cellStyle name="Output 2 4 2 6" xfId="18575"/>
    <cellStyle name="Output 2 4 2 7" xfId="18576"/>
    <cellStyle name="Output 2 4 2 8" xfId="17737"/>
    <cellStyle name="Output 2 4 3" xfId="2242"/>
    <cellStyle name="Output 2 4 3 2" xfId="2377"/>
    <cellStyle name="Output 2 4 3 2 2" xfId="18577"/>
    <cellStyle name="Output 2 4 3 2 3" xfId="18578"/>
    <cellStyle name="Output 2 4 3 2 4" xfId="18579"/>
    <cellStyle name="Output 2 4 3 2 5" xfId="18580"/>
    <cellStyle name="Output 2 4 3 2 6" xfId="17473"/>
    <cellStyle name="Output 2 4 3 3" xfId="18581"/>
    <cellStyle name="Output 2 4 3 4" xfId="18582"/>
    <cellStyle name="Output 2 4 3 5" xfId="18583"/>
    <cellStyle name="Output 2 4 3 6" xfId="18584"/>
    <cellStyle name="Output 2 4 3 7" xfId="17611"/>
    <cellStyle name="Output 2 4 4" xfId="2324"/>
    <cellStyle name="Output 2 4 4 2" xfId="18585"/>
    <cellStyle name="Output 2 4 4 3" xfId="18586"/>
    <cellStyle name="Output 2 4 4 4" xfId="18587"/>
    <cellStyle name="Output 2 4 4 5" xfId="18588"/>
    <cellStyle name="Output 2 4 4 6" xfId="17554"/>
    <cellStyle name="Output 2 4 5" xfId="17188"/>
    <cellStyle name="Output 2 4 5 2" xfId="17637"/>
    <cellStyle name="Output 2 4 6" xfId="17235"/>
    <cellStyle name="Output 2 4 6 2" xfId="17512"/>
    <cellStyle name="Output 2 4 7" xfId="18589"/>
    <cellStyle name="Output 2 4 8" xfId="18590"/>
    <cellStyle name="Output 2 4 9" xfId="17754"/>
    <cellStyle name="Output 2 5" xfId="2043"/>
    <cellStyle name="Output 2 5 2" xfId="2228"/>
    <cellStyle name="Output 2 5 2 2" xfId="2310"/>
    <cellStyle name="Output 2 5 2 2 2" xfId="2437"/>
    <cellStyle name="Output 2 5 2 2 2 2" xfId="18591"/>
    <cellStyle name="Output 2 5 2 2 2 3" xfId="18592"/>
    <cellStyle name="Output 2 5 2 2 2 4" xfId="18593"/>
    <cellStyle name="Output 2 5 2 2 2 5" xfId="18594"/>
    <cellStyle name="Output 2 5 2 2 2 6" xfId="17606"/>
    <cellStyle name="Output 2 5 2 2 3" xfId="18595"/>
    <cellStyle name="Output 2 5 2 2 4" xfId="18596"/>
    <cellStyle name="Output 2 5 2 2 5" xfId="18597"/>
    <cellStyle name="Output 2 5 2 2 6" xfId="18598"/>
    <cellStyle name="Output 2 5 2 2 7" xfId="17503"/>
    <cellStyle name="Output 2 5 2 3" xfId="2364"/>
    <cellStyle name="Output 2 5 2 3 2" xfId="18599"/>
    <cellStyle name="Output 2 5 2 3 3" xfId="18600"/>
    <cellStyle name="Output 2 5 2 3 4" xfId="18601"/>
    <cellStyle name="Output 2 5 2 3 5" xfId="18602"/>
    <cellStyle name="Output 2 5 2 3 6" xfId="17648"/>
    <cellStyle name="Output 2 5 2 4" xfId="17215"/>
    <cellStyle name="Output 2 5 2 4 2" xfId="17704"/>
    <cellStyle name="Output 2 5 2 5" xfId="17265"/>
    <cellStyle name="Output 2 5 2 5 2" xfId="17513"/>
    <cellStyle name="Output 2 5 2 6" xfId="18603"/>
    <cellStyle name="Output 2 5 2 7" xfId="18604"/>
    <cellStyle name="Output 2 5 2 8" xfId="17694"/>
    <cellStyle name="Output 2 5 3" xfId="2299"/>
    <cellStyle name="Output 2 5 3 2" xfId="2427"/>
    <cellStyle name="Output 2 5 3 2 2" xfId="18605"/>
    <cellStyle name="Output 2 5 3 2 3" xfId="18606"/>
    <cellStyle name="Output 2 5 3 2 4" xfId="18607"/>
    <cellStyle name="Output 2 5 3 2 5" xfId="18608"/>
    <cellStyle name="Output 2 5 3 2 6" xfId="17440"/>
    <cellStyle name="Output 2 5 3 3" xfId="18609"/>
    <cellStyle name="Output 2 5 3 4" xfId="18610"/>
    <cellStyle name="Output 2 5 3 5" xfId="18611"/>
    <cellStyle name="Output 2 5 3 6" xfId="18612"/>
    <cellStyle name="Output 2 5 3 7" xfId="17733"/>
    <cellStyle name="Output 2 5 4" xfId="2332"/>
    <cellStyle name="Output 2 5 4 2" xfId="18613"/>
    <cellStyle name="Output 2 5 4 3" xfId="18614"/>
    <cellStyle name="Output 2 5 4 4" xfId="18615"/>
    <cellStyle name="Output 2 5 4 5" xfId="18616"/>
    <cellStyle name="Output 2 5 4 6" xfId="17496"/>
    <cellStyle name="Output 2 5 5" xfId="17195"/>
    <cellStyle name="Output 2 5 5 2" xfId="17515"/>
    <cellStyle name="Output 2 5 6" xfId="17241"/>
    <cellStyle name="Output 2 5 6 2" xfId="17497"/>
    <cellStyle name="Output 2 5 7" xfId="18617"/>
    <cellStyle name="Output 2 5 8" xfId="18618"/>
    <cellStyle name="Output 2 5 9" xfId="17494"/>
    <cellStyle name="Output 2 6" xfId="2045"/>
    <cellStyle name="Output 2 6 2" xfId="2230"/>
    <cellStyle name="Output 2 6 2 2" xfId="2252"/>
    <cellStyle name="Output 2 6 2 2 2" xfId="2385"/>
    <cellStyle name="Output 2 6 2 2 2 2" xfId="18619"/>
    <cellStyle name="Output 2 6 2 2 2 3" xfId="18620"/>
    <cellStyle name="Output 2 6 2 2 2 4" xfId="18621"/>
    <cellStyle name="Output 2 6 2 2 2 5" xfId="18622"/>
    <cellStyle name="Output 2 6 2 2 2 6" xfId="17690"/>
    <cellStyle name="Output 2 6 2 2 3" xfId="18623"/>
    <cellStyle name="Output 2 6 2 2 4" xfId="18624"/>
    <cellStyle name="Output 2 6 2 2 5" xfId="18625"/>
    <cellStyle name="Output 2 6 2 2 6" xfId="18626"/>
    <cellStyle name="Output 2 6 2 2 7" xfId="17564"/>
    <cellStyle name="Output 2 6 2 3" xfId="2366"/>
    <cellStyle name="Output 2 6 2 3 2" xfId="18627"/>
    <cellStyle name="Output 2 6 2 3 3" xfId="18628"/>
    <cellStyle name="Output 2 6 2 3 4" xfId="18629"/>
    <cellStyle name="Output 2 6 2 3 5" xfId="18630"/>
    <cellStyle name="Output 2 6 2 3 6" xfId="18865"/>
    <cellStyle name="Output 2 6 2 4" xfId="17210"/>
    <cellStyle name="Output 2 6 2 4 2" xfId="17693"/>
    <cellStyle name="Output 2 6 2 5" xfId="17267"/>
    <cellStyle name="Output 2 6 2 5 2" xfId="17759"/>
    <cellStyle name="Output 2 6 2 6" xfId="18631"/>
    <cellStyle name="Output 2 6 2 7" xfId="18632"/>
    <cellStyle name="Output 2 6 2 8" xfId="17451"/>
    <cellStyle name="Output 2 6 3" xfId="2241"/>
    <cellStyle name="Output 2 6 3 2" xfId="2376"/>
    <cellStyle name="Output 2 6 3 2 2" xfId="18633"/>
    <cellStyle name="Output 2 6 3 2 3" xfId="18634"/>
    <cellStyle name="Output 2 6 3 2 4" xfId="18635"/>
    <cellStyle name="Output 2 6 3 2 5" xfId="18636"/>
    <cellStyle name="Output 2 6 3 2 6" xfId="17738"/>
    <cellStyle name="Output 2 6 3 3" xfId="18637"/>
    <cellStyle name="Output 2 6 3 4" xfId="18638"/>
    <cellStyle name="Output 2 6 3 5" xfId="18639"/>
    <cellStyle name="Output 2 6 3 6" xfId="18640"/>
    <cellStyle name="Output 2 6 3 7" xfId="17614"/>
    <cellStyle name="Output 2 6 4" xfId="2334"/>
    <cellStyle name="Output 2 6 4 2" xfId="18641"/>
    <cellStyle name="Output 2 6 4 3" xfId="18642"/>
    <cellStyle name="Output 2 6 4 4" xfId="18643"/>
    <cellStyle name="Output 2 6 4 5" xfId="18644"/>
    <cellStyle name="Output 2 6 4 6" xfId="17526"/>
    <cellStyle name="Output 2 6 5" xfId="17194"/>
    <cellStyle name="Output 2 6 5 2" xfId="17768"/>
    <cellStyle name="Output 2 6 6" xfId="17243"/>
    <cellStyle name="Output 2 6 6 2" xfId="17555"/>
    <cellStyle name="Output 2 6 7" xfId="18645"/>
    <cellStyle name="Output 2 6 8" xfId="18646"/>
    <cellStyle name="Output 2 6 9" xfId="17450"/>
    <cellStyle name="Output 2 7" xfId="2208"/>
    <cellStyle name="Output 2 7 2" xfId="2287"/>
    <cellStyle name="Output 2 7 2 2" xfId="2417"/>
    <cellStyle name="Output 2 7 2 2 2" xfId="18647"/>
    <cellStyle name="Output 2 7 2 2 3" xfId="18648"/>
    <cellStyle name="Output 2 7 2 2 4" xfId="18649"/>
    <cellStyle name="Output 2 7 2 2 5" xfId="18650"/>
    <cellStyle name="Output 2 7 2 2 6" xfId="17443"/>
    <cellStyle name="Output 2 7 2 3" xfId="18651"/>
    <cellStyle name="Output 2 7 2 4" xfId="18652"/>
    <cellStyle name="Output 2 7 2 5" xfId="18653"/>
    <cellStyle name="Output 2 7 2 6" xfId="18654"/>
    <cellStyle name="Output 2 7 2 7" xfId="17573"/>
    <cellStyle name="Output 2 7 3" xfId="2344"/>
    <cellStyle name="Output 2 7 3 2" xfId="18655"/>
    <cellStyle name="Output 2 7 3 3" xfId="18656"/>
    <cellStyle name="Output 2 7 3 4" xfId="18657"/>
    <cellStyle name="Output 2 7 3 5" xfId="18658"/>
    <cellStyle name="Output 2 7 3 6" xfId="17530"/>
    <cellStyle name="Output 2 7 4" xfId="17189"/>
    <cellStyle name="Output 2 7 4 2" xfId="17691"/>
    <cellStyle name="Output 2 7 5" xfId="17249"/>
    <cellStyle name="Output 2 7 5 2" xfId="17507"/>
    <cellStyle name="Output 2 7 6" xfId="18659"/>
    <cellStyle name="Output 2 7 7" xfId="18660"/>
    <cellStyle name="Output 2 7 8" xfId="17718"/>
    <cellStyle name="Output 2 8" xfId="2238"/>
    <cellStyle name="Output 2 8 2" xfId="2374"/>
    <cellStyle name="Output 2 8 2 2" xfId="18661"/>
    <cellStyle name="Output 2 8 2 3" xfId="18662"/>
    <cellStyle name="Output 2 8 2 4" xfId="18663"/>
    <cellStyle name="Output 2 8 2 5" xfId="18664"/>
    <cellStyle name="Output 2 8 2 6" xfId="17523"/>
    <cellStyle name="Output 2 8 3" xfId="18665"/>
    <cellStyle name="Output 2 8 4" xfId="18666"/>
    <cellStyle name="Output 2 8 5" xfId="18667"/>
    <cellStyle name="Output 2 8 6" xfId="18668"/>
    <cellStyle name="Output 2 8 7" xfId="17543"/>
    <cellStyle name="Output 2 9" xfId="2300"/>
    <cellStyle name="Output 2 9 2" xfId="2428"/>
    <cellStyle name="Output 2 9 2 2" xfId="18669"/>
    <cellStyle name="Output 2 9 2 3" xfId="18670"/>
    <cellStyle name="Output 2 9 2 4" xfId="18671"/>
    <cellStyle name="Output 2 9 2 5" xfId="18672"/>
    <cellStyle name="Output 2 9 2 6" xfId="17521"/>
    <cellStyle name="Output 2 9 3" xfId="18673"/>
    <cellStyle name="Output 2 9 4" xfId="18674"/>
    <cellStyle name="Output 2 9 5" xfId="18675"/>
    <cellStyle name="Output 2 9 6" xfId="18676"/>
    <cellStyle name="Output 2 9 7" xfId="17701"/>
    <cellStyle name="Percent" xfId="18879" builtinId="5"/>
    <cellStyle name="Percent 10" xfId="2479"/>
    <cellStyle name="Percent 10 2" xfId="18678"/>
    <cellStyle name="Percent 10 3" xfId="18679"/>
    <cellStyle name="Percent 10 4" xfId="18677"/>
    <cellStyle name="Percent 10 5" xfId="18887"/>
    <cellStyle name="Percent 11" xfId="2858"/>
    <cellStyle name="Percent 11 2" xfId="6960"/>
    <cellStyle name="Percent 11 2 2" xfId="15144"/>
    <cellStyle name="Percent 11 3" xfId="11051"/>
    <cellStyle name="Percent 12" xfId="2857"/>
    <cellStyle name="Percent 13" xfId="5297"/>
    <cellStyle name="Percent 14" xfId="13096"/>
    <cellStyle name="Percent 15" xfId="4907"/>
    <cellStyle name="Percent 2" xfId="1430"/>
    <cellStyle name="Percent 2 2" xfId="1431"/>
    <cellStyle name="Percent 2 3" xfId="2190"/>
    <cellStyle name="Percent 2 4" xfId="2191"/>
    <cellStyle name="Percent 2 5" xfId="2192"/>
    <cellStyle name="Percent 2 6" xfId="2193"/>
    <cellStyle name="Percent 2 64" xfId="18680"/>
    <cellStyle name="Percent 2 7" xfId="2189"/>
    <cellStyle name="Percent 3" xfId="1432"/>
    <cellStyle name="Percent 3 2" xfId="1433"/>
    <cellStyle name="Percent 3 2 2" xfId="1434"/>
    <cellStyle name="Percent 3 2 3" xfId="2195"/>
    <cellStyle name="Percent 3 3" xfId="1435"/>
    <cellStyle name="Percent 3 3 2" xfId="1436"/>
    <cellStyle name="Percent 3 3 3" xfId="2196"/>
    <cellStyle name="Percent 3 4" xfId="1437"/>
    <cellStyle name="Percent 3 4 2" xfId="1438"/>
    <cellStyle name="Percent 3 4 3" xfId="2197"/>
    <cellStyle name="Percent 3 5" xfId="1439"/>
    <cellStyle name="Percent 3 6" xfId="2194"/>
    <cellStyle name="Percent 3 7" xfId="17410"/>
    <cellStyle name="Percent 4" xfId="1440"/>
    <cellStyle name="Percent 4 2" xfId="1441"/>
    <cellStyle name="Percent 4 2 2" xfId="2199"/>
    <cellStyle name="Percent 4 3" xfId="2200"/>
    <cellStyle name="Percent 4 4" xfId="2201"/>
    <cellStyle name="Percent 4 5" xfId="2202"/>
    <cellStyle name="Percent 4 6" xfId="2198"/>
    <cellStyle name="Percent 4 7" xfId="17418"/>
    <cellStyle name="Percent 5" xfId="1442"/>
    <cellStyle name="Percent 5 2" xfId="1443"/>
    <cellStyle name="Percent 5 2 2" xfId="1444"/>
    <cellStyle name="Percent 5 2 2 2" xfId="1445"/>
    <cellStyle name="Percent 5 2 3" xfId="1446"/>
    <cellStyle name="Percent 5 2 4" xfId="1447"/>
    <cellStyle name="Percent 5 3" xfId="1448"/>
    <cellStyle name="Percent 5 4" xfId="17412"/>
    <cellStyle name="Percent 6" xfId="1449"/>
    <cellStyle name="Percent 6 2" xfId="1450"/>
    <cellStyle name="Percent 6 2 2" xfId="1451"/>
    <cellStyle name="Percent 6 3" xfId="1452"/>
    <cellStyle name="Percent 6 4" xfId="1453"/>
    <cellStyle name="Percent 7" xfId="1454"/>
    <cellStyle name="Percent 8" xfId="47"/>
    <cellStyle name="Percent 8 2" xfId="2018"/>
    <cellStyle name="Percent 9" xfId="2203"/>
    <cellStyle name="Title" xfId="3" builtinId="15" hidden="1"/>
    <cellStyle name="Title" xfId="1999" builtinId="15" hidden="1" customBuiltin="1"/>
    <cellStyle name="Title" xfId="17420" builtinId="15" hidden="1" customBuiltin="1"/>
    <cellStyle name="Title" xfId="18888" builtinId="15" hidden="1" customBuiltin="1"/>
    <cellStyle name="Title" xfId="18905" builtinId="15" hidden="1" customBuiltin="1"/>
    <cellStyle name="Title 2" xfId="1455"/>
    <cellStyle name="Total" xfId="19" builtinId="25" hidden="1"/>
    <cellStyle name="Total" xfId="2015" builtinId="25" hidden="1" customBuiltin="1"/>
    <cellStyle name="Total" xfId="17436" builtinId="25" hidden="1" customBuiltin="1"/>
    <cellStyle name="Total" xfId="18904" builtinId="25" hidden="1" customBuiltin="1"/>
    <cellStyle name="Total" xfId="18921" builtinId="25" hidden="1" customBuiltin="1"/>
    <cellStyle name="Total 2" xfId="1456"/>
    <cellStyle name="Total 2 10" xfId="2303"/>
    <cellStyle name="Total 2 10 2" xfId="18681"/>
    <cellStyle name="Total 2 10 3" xfId="18682"/>
    <cellStyle name="Total 2 10 4" xfId="18683"/>
    <cellStyle name="Total 2 10 5" xfId="18684"/>
    <cellStyle name="Total 2 10 6" xfId="17730"/>
    <cellStyle name="Total 2 11" xfId="17205"/>
    <cellStyle name="Total 2 11 2" xfId="17632"/>
    <cellStyle name="Total 2 12" xfId="17212"/>
    <cellStyle name="Total 2 12 2" xfId="17461"/>
    <cellStyle name="Total 2 13" xfId="18685"/>
    <cellStyle name="Total 2 14" xfId="18686"/>
    <cellStyle name="Total 2 15" xfId="17514"/>
    <cellStyle name="Total 2 2" xfId="2027"/>
    <cellStyle name="Total 2 2 2" xfId="2215"/>
    <cellStyle name="Total 2 2 2 2" xfId="2295"/>
    <cellStyle name="Total 2 2 2 2 2" xfId="2425"/>
    <cellStyle name="Total 2 2 2 2 2 2" xfId="18687"/>
    <cellStyle name="Total 2 2 2 2 2 3" xfId="18688"/>
    <cellStyle name="Total 2 2 2 2 2 4" xfId="18689"/>
    <cellStyle name="Total 2 2 2 2 2 5" xfId="18690"/>
    <cellStyle name="Total 2 2 2 2 2 6" xfId="17459"/>
    <cellStyle name="Total 2 2 2 2 3" xfId="18691"/>
    <cellStyle name="Total 2 2 2 2 4" xfId="18692"/>
    <cellStyle name="Total 2 2 2 2 5" xfId="18693"/>
    <cellStyle name="Total 2 2 2 2 6" xfId="18694"/>
    <cellStyle name="Total 2 2 2 2 7" xfId="17562"/>
    <cellStyle name="Total 2 2 2 3" xfId="2351"/>
    <cellStyle name="Total 2 2 2 3 2" xfId="18695"/>
    <cellStyle name="Total 2 2 2 3 3" xfId="18696"/>
    <cellStyle name="Total 2 2 2 3 4" xfId="18697"/>
    <cellStyle name="Total 2 2 2 3 5" xfId="18698"/>
    <cellStyle name="Total 2 2 2 3 6" xfId="17635"/>
    <cellStyle name="Total 2 2 2 4" xfId="17217"/>
    <cellStyle name="Total 2 2 2 4 2" xfId="17727"/>
    <cellStyle name="Total 2 2 2 5" xfId="17254"/>
    <cellStyle name="Total 2 2 2 5 2" xfId="17545"/>
    <cellStyle name="Total 2 2 2 6" xfId="18699"/>
    <cellStyle name="Total 2 2 2 7" xfId="18700"/>
    <cellStyle name="Total 2 2 2 8" xfId="17553"/>
    <cellStyle name="Total 2 2 3" xfId="2301"/>
    <cellStyle name="Total 2 2 3 2" xfId="2429"/>
    <cellStyle name="Total 2 2 3 2 2" xfId="18701"/>
    <cellStyle name="Total 2 2 3 2 3" xfId="18702"/>
    <cellStyle name="Total 2 2 3 2 4" xfId="18703"/>
    <cellStyle name="Total 2 2 3 2 5" xfId="18704"/>
    <cellStyle name="Total 2 2 3 2 6" xfId="17442"/>
    <cellStyle name="Total 2 2 3 3" xfId="18705"/>
    <cellStyle name="Total 2 2 3 4" xfId="18706"/>
    <cellStyle name="Total 2 2 3 5" xfId="18707"/>
    <cellStyle name="Total 2 2 3 6" xfId="18708"/>
    <cellStyle name="Total 2 2 3 7" xfId="17702"/>
    <cellStyle name="Total 2 2 4" xfId="2319"/>
    <cellStyle name="Total 2 2 4 2" xfId="18709"/>
    <cellStyle name="Total 2 2 4 3" xfId="18710"/>
    <cellStyle name="Total 2 2 4 4" xfId="18711"/>
    <cellStyle name="Total 2 2 4 5" xfId="18712"/>
    <cellStyle name="Total 2 2 4 6" xfId="17715"/>
    <cellStyle name="Total 2 2 5" xfId="17207"/>
    <cellStyle name="Total 2 2 5 2" xfId="17478"/>
    <cellStyle name="Total 2 2 6" xfId="17230"/>
    <cellStyle name="Total 2 2 6 2" xfId="17465"/>
    <cellStyle name="Total 2 2 7" xfId="18713"/>
    <cellStyle name="Total 2 2 8" xfId="18714"/>
    <cellStyle name="Total 2 2 9" xfId="17729"/>
    <cellStyle name="Total 2 3" xfId="2038"/>
    <cellStyle name="Total 2 3 2" xfId="2224"/>
    <cellStyle name="Total 2 3 2 2" xfId="2263"/>
    <cellStyle name="Total 2 3 2 2 2" xfId="2395"/>
    <cellStyle name="Total 2 3 2 2 2 2" xfId="18715"/>
    <cellStyle name="Total 2 3 2 2 2 3" xfId="18716"/>
    <cellStyle name="Total 2 3 2 2 2 4" xfId="18717"/>
    <cellStyle name="Total 2 3 2 2 2 5" xfId="18718"/>
    <cellStyle name="Total 2 3 2 2 2 6" xfId="17524"/>
    <cellStyle name="Total 2 3 2 2 3" xfId="18719"/>
    <cellStyle name="Total 2 3 2 2 4" xfId="18720"/>
    <cellStyle name="Total 2 3 2 2 5" xfId="18721"/>
    <cellStyle name="Total 2 3 2 2 6" xfId="18722"/>
    <cellStyle name="Total 2 3 2 2 7" xfId="17736"/>
    <cellStyle name="Total 2 3 2 3" xfId="2360"/>
    <cellStyle name="Total 2 3 2 3 2" xfId="18723"/>
    <cellStyle name="Total 2 3 2 3 3" xfId="18724"/>
    <cellStyle name="Total 2 3 2 3 4" xfId="18725"/>
    <cellStyle name="Total 2 3 2 3 5" xfId="18726"/>
    <cellStyle name="Total 2 3 2 3 6" xfId="17642"/>
    <cellStyle name="Total 2 3 2 4" xfId="17206"/>
    <cellStyle name="Total 2 3 2 4 2" xfId="17722"/>
    <cellStyle name="Total 2 3 2 5" xfId="17261"/>
    <cellStyle name="Total 2 3 2 5 2" xfId="17601"/>
    <cellStyle name="Total 2 3 2 6" xfId="18727"/>
    <cellStyle name="Total 2 3 2 7" xfId="18728"/>
    <cellStyle name="Total 2 3 2 8" xfId="18858"/>
    <cellStyle name="Total 2 3 3" xfId="2305"/>
    <cellStyle name="Total 2 3 3 2" xfId="2432"/>
    <cellStyle name="Total 2 3 3 2 2" xfId="18729"/>
    <cellStyle name="Total 2 3 3 2 3" xfId="18730"/>
    <cellStyle name="Total 2 3 3 2 4" xfId="18731"/>
    <cellStyle name="Total 2 3 3 2 5" xfId="18732"/>
    <cellStyle name="Total 2 3 3 2 6" xfId="17452"/>
    <cellStyle name="Total 2 3 3 3" xfId="18733"/>
    <cellStyle name="Total 2 3 3 4" xfId="18734"/>
    <cellStyle name="Total 2 3 3 5" xfId="18735"/>
    <cellStyle name="Total 2 3 3 6" xfId="18736"/>
    <cellStyle name="Total 2 3 3 7" xfId="17705"/>
    <cellStyle name="Total 2 3 4" xfId="2328"/>
    <cellStyle name="Total 2 3 4 2" xfId="18737"/>
    <cellStyle name="Total 2 3 4 3" xfId="18738"/>
    <cellStyle name="Total 2 3 4 4" xfId="18739"/>
    <cellStyle name="Total 2 3 4 5" xfId="18740"/>
    <cellStyle name="Total 2 3 4 6" xfId="17470"/>
    <cellStyle name="Total 2 3 5" xfId="17198"/>
    <cellStyle name="Total 2 3 5 2" xfId="17743"/>
    <cellStyle name="Total 2 3 6" xfId="17237"/>
    <cellStyle name="Total 2 3 6 2" xfId="17654"/>
    <cellStyle name="Total 2 3 7" xfId="18741"/>
    <cellStyle name="Total 2 3 8" xfId="18742"/>
    <cellStyle name="Total 2 3 9" xfId="17583"/>
    <cellStyle name="Total 2 4" xfId="2039"/>
    <cellStyle name="Total 2 4 2" xfId="2225"/>
    <cellStyle name="Total 2 4 2 2" xfId="2250"/>
    <cellStyle name="Total 2 4 2 2 2" xfId="2383"/>
    <cellStyle name="Total 2 4 2 2 2 2" xfId="18743"/>
    <cellStyle name="Total 2 4 2 2 2 3" xfId="18744"/>
    <cellStyle name="Total 2 4 2 2 2 4" xfId="18745"/>
    <cellStyle name="Total 2 4 2 2 2 5" xfId="18746"/>
    <cellStyle name="Total 2 4 2 2 2 6" xfId="17707"/>
    <cellStyle name="Total 2 4 2 2 3" xfId="18747"/>
    <cellStyle name="Total 2 4 2 2 4" xfId="18748"/>
    <cellStyle name="Total 2 4 2 2 5" xfId="18749"/>
    <cellStyle name="Total 2 4 2 2 6" xfId="18750"/>
    <cellStyle name="Total 2 4 2 2 7" xfId="17695"/>
    <cellStyle name="Total 2 4 2 3" xfId="2361"/>
    <cellStyle name="Total 2 4 2 3 2" xfId="18751"/>
    <cellStyle name="Total 2 4 2 3 3" xfId="18752"/>
    <cellStyle name="Total 2 4 2 3 4" xfId="18753"/>
    <cellStyle name="Total 2 4 2 3 5" xfId="18754"/>
    <cellStyle name="Total 2 4 2 3 6" xfId="17639"/>
    <cellStyle name="Total 2 4 2 4" xfId="17203"/>
    <cellStyle name="Total 2 4 2 4 2" xfId="18875"/>
    <cellStyle name="Total 2 4 2 5" xfId="17262"/>
    <cellStyle name="Total 2 4 2 5 2" xfId="17726"/>
    <cellStyle name="Total 2 4 2 6" xfId="18755"/>
    <cellStyle name="Total 2 4 2 7" xfId="18756"/>
    <cellStyle name="Total 2 4 2 8" xfId="17638"/>
    <cellStyle name="Total 2 4 3" xfId="2247"/>
    <cellStyle name="Total 2 4 3 2" xfId="2380"/>
    <cellStyle name="Total 2 4 3 2 2" xfId="18757"/>
    <cellStyle name="Total 2 4 3 2 3" xfId="18758"/>
    <cellStyle name="Total 2 4 3 2 4" xfId="18759"/>
    <cellStyle name="Total 2 4 3 2 5" xfId="18760"/>
    <cellStyle name="Total 2 4 3 2 6" xfId="17602"/>
    <cellStyle name="Total 2 4 3 3" xfId="18761"/>
    <cellStyle name="Total 2 4 3 4" xfId="18762"/>
    <cellStyle name="Total 2 4 3 5" xfId="18763"/>
    <cellStyle name="Total 2 4 3 6" xfId="18764"/>
    <cellStyle name="Total 2 4 3 7" xfId="17561"/>
    <cellStyle name="Total 2 4 4" xfId="2329"/>
    <cellStyle name="Total 2 4 4 2" xfId="18765"/>
    <cellStyle name="Total 2 4 4 3" xfId="18766"/>
    <cellStyle name="Total 2 4 4 4" xfId="18767"/>
    <cellStyle name="Total 2 4 4 5" xfId="18768"/>
    <cellStyle name="Total 2 4 4 6" xfId="18871"/>
    <cellStyle name="Total 2 4 5" xfId="17197"/>
    <cellStyle name="Total 2 4 5 2" xfId="17541"/>
    <cellStyle name="Total 2 4 6" xfId="17238"/>
    <cellStyle name="Total 2 4 6 2" xfId="17732"/>
    <cellStyle name="Total 2 4 7" xfId="18769"/>
    <cellStyle name="Total 2 4 8" xfId="18770"/>
    <cellStyle name="Total 2 4 9" xfId="17651"/>
    <cellStyle name="Total 2 5" xfId="2042"/>
    <cellStyle name="Total 2 5 2" xfId="2227"/>
    <cellStyle name="Total 2 5 2 2" xfId="2304"/>
    <cellStyle name="Total 2 5 2 2 2" xfId="2431"/>
    <cellStyle name="Total 2 5 2 2 2 2" xfId="18771"/>
    <cellStyle name="Total 2 5 2 2 2 3" xfId="18772"/>
    <cellStyle name="Total 2 5 2 2 2 4" xfId="18773"/>
    <cellStyle name="Total 2 5 2 2 2 5" xfId="18774"/>
    <cellStyle name="Total 2 5 2 2 2 6" xfId="17479"/>
    <cellStyle name="Total 2 5 2 2 3" xfId="18775"/>
    <cellStyle name="Total 2 5 2 2 4" xfId="18776"/>
    <cellStyle name="Total 2 5 2 2 5" xfId="18777"/>
    <cellStyle name="Total 2 5 2 2 6" xfId="18778"/>
    <cellStyle name="Total 2 5 2 2 7" xfId="17467"/>
    <cellStyle name="Total 2 5 2 3" xfId="2363"/>
    <cellStyle name="Total 2 5 2 3 2" xfId="18779"/>
    <cellStyle name="Total 2 5 2 3 3" xfId="18780"/>
    <cellStyle name="Total 2 5 2 3 4" xfId="18781"/>
    <cellStyle name="Total 2 5 2 3 5" xfId="18782"/>
    <cellStyle name="Total 2 5 2 3 6" xfId="17535"/>
    <cellStyle name="Total 2 5 2 4" xfId="17192"/>
    <cellStyle name="Total 2 5 2 4 2" xfId="17596"/>
    <cellStyle name="Total 2 5 2 5" xfId="17264"/>
    <cellStyle name="Total 2 5 2 5 2" xfId="17546"/>
    <cellStyle name="Total 2 5 2 6" xfId="18783"/>
    <cellStyle name="Total 2 5 2 7" xfId="18784"/>
    <cellStyle name="Total 2 5 2 8" xfId="17762"/>
    <cellStyle name="Total 2 5 3" xfId="2290"/>
    <cellStyle name="Total 2 5 3 2" xfId="2420"/>
    <cellStyle name="Total 2 5 3 2 2" xfId="18785"/>
    <cellStyle name="Total 2 5 3 2 3" xfId="18786"/>
    <cellStyle name="Total 2 5 3 2 4" xfId="18787"/>
    <cellStyle name="Total 2 5 3 2 5" xfId="18788"/>
    <cellStyle name="Total 2 5 3 2 6" xfId="17578"/>
    <cellStyle name="Total 2 5 3 3" xfId="18789"/>
    <cellStyle name="Total 2 5 3 4" xfId="18790"/>
    <cellStyle name="Total 2 5 3 5" xfId="18791"/>
    <cellStyle name="Total 2 5 3 6" xfId="18792"/>
    <cellStyle name="Total 2 5 3 7" xfId="17624"/>
    <cellStyle name="Total 2 5 4" xfId="2331"/>
    <cellStyle name="Total 2 5 4 2" xfId="18793"/>
    <cellStyle name="Total 2 5 4 3" xfId="18794"/>
    <cellStyle name="Total 2 5 4 4" xfId="18795"/>
    <cellStyle name="Total 2 5 4 5" xfId="18796"/>
    <cellStyle name="Total 2 5 4 6" xfId="17714"/>
    <cellStyle name="Total 2 5 5" xfId="17196"/>
    <cellStyle name="Total 2 5 5 2" xfId="17725"/>
    <cellStyle name="Total 2 5 6" xfId="17240"/>
    <cellStyle name="Total 2 5 6 2" xfId="17542"/>
    <cellStyle name="Total 2 5 7" xfId="18797"/>
    <cellStyle name="Total 2 5 8" xfId="18798"/>
    <cellStyle name="Total 2 5 9" xfId="17569"/>
    <cellStyle name="Total 2 6" xfId="2049"/>
    <cellStyle name="Total 2 6 2" xfId="2234"/>
    <cellStyle name="Total 2 6 2 2" xfId="2285"/>
    <cellStyle name="Total 2 6 2 2 2" xfId="2415"/>
    <cellStyle name="Total 2 6 2 2 2 2" xfId="18799"/>
    <cellStyle name="Total 2 6 2 2 2 3" xfId="18800"/>
    <cellStyle name="Total 2 6 2 2 2 4" xfId="18801"/>
    <cellStyle name="Total 2 6 2 2 2 5" xfId="18802"/>
    <cellStyle name="Total 2 6 2 2 2 6" xfId="17612"/>
    <cellStyle name="Total 2 6 2 2 3" xfId="18803"/>
    <cellStyle name="Total 2 6 2 2 4" xfId="18804"/>
    <cellStyle name="Total 2 6 2 2 5" xfId="18805"/>
    <cellStyle name="Total 2 6 2 2 6" xfId="18806"/>
    <cellStyle name="Total 2 6 2 2 7" xfId="17664"/>
    <cellStyle name="Total 2 6 2 3" xfId="2370"/>
    <cellStyle name="Total 2 6 2 3 2" xfId="18807"/>
    <cellStyle name="Total 2 6 2 3 3" xfId="18808"/>
    <cellStyle name="Total 2 6 2 3 4" xfId="18809"/>
    <cellStyle name="Total 2 6 2 3 5" xfId="18810"/>
    <cellStyle name="Total 2 6 2 3 6" xfId="17748"/>
    <cellStyle name="Total 2 6 2 4" xfId="17209"/>
    <cellStyle name="Total 2 6 2 4 2" xfId="17675"/>
    <cellStyle name="Total 2 6 2 5" xfId="17269"/>
    <cellStyle name="Total 2 6 2 5 2" xfId="17463"/>
    <cellStyle name="Total 2 6 2 6" xfId="18811"/>
    <cellStyle name="Total 2 6 2 7" xfId="18812"/>
    <cellStyle name="Total 2 6 2 8" xfId="17666"/>
    <cellStyle name="Total 2 6 3" xfId="2244"/>
    <cellStyle name="Total 2 6 3 2" xfId="2379"/>
    <cellStyle name="Total 2 6 3 2 2" xfId="18813"/>
    <cellStyle name="Total 2 6 3 2 3" xfId="18814"/>
    <cellStyle name="Total 2 6 3 2 4" xfId="18815"/>
    <cellStyle name="Total 2 6 3 2 5" xfId="18816"/>
    <cellStyle name="Total 2 6 3 2 6" xfId="17605"/>
    <cellStyle name="Total 2 6 3 3" xfId="18817"/>
    <cellStyle name="Total 2 6 3 4" xfId="18818"/>
    <cellStyle name="Total 2 6 3 5" xfId="18819"/>
    <cellStyle name="Total 2 6 3 6" xfId="18820"/>
    <cellStyle name="Total 2 6 3 7" xfId="17746"/>
    <cellStyle name="Total 2 6 4" xfId="2338"/>
    <cellStyle name="Total 2 6 4 2" xfId="18821"/>
    <cellStyle name="Total 2 6 4 3" xfId="18822"/>
    <cellStyle name="Total 2 6 4 4" xfId="18823"/>
    <cellStyle name="Total 2 6 4 5" xfId="18824"/>
    <cellStyle name="Total 2 6 4 6" xfId="17438"/>
    <cellStyle name="Total 2 6 5" xfId="17193"/>
    <cellStyle name="Total 2 6 5 2" xfId="17753"/>
    <cellStyle name="Total 2 6 6" xfId="17245"/>
    <cellStyle name="Total 2 6 6 2" xfId="18862"/>
    <cellStyle name="Total 2 6 7" xfId="18825"/>
    <cellStyle name="Total 2 6 8" xfId="18826"/>
    <cellStyle name="Total 2 6 9" xfId="17720"/>
    <cellStyle name="Total 2 7" xfId="2209"/>
    <cellStyle name="Total 2 7 2" xfId="2294"/>
    <cellStyle name="Total 2 7 2 2" xfId="2424"/>
    <cellStyle name="Total 2 7 2 2 2" xfId="18827"/>
    <cellStyle name="Total 2 7 2 2 3" xfId="18828"/>
    <cellStyle name="Total 2 7 2 2 4" xfId="18829"/>
    <cellStyle name="Total 2 7 2 2 5" xfId="18830"/>
    <cellStyle name="Total 2 7 2 2 6" xfId="17696"/>
    <cellStyle name="Total 2 7 2 3" xfId="18831"/>
    <cellStyle name="Total 2 7 2 4" xfId="18832"/>
    <cellStyle name="Total 2 7 2 5" xfId="18833"/>
    <cellStyle name="Total 2 7 2 6" xfId="18834"/>
    <cellStyle name="Total 2 7 2 7" xfId="17676"/>
    <cellStyle name="Total 2 7 3" xfId="2345"/>
    <cellStyle name="Total 2 7 3 2" xfId="18835"/>
    <cellStyle name="Total 2 7 3 3" xfId="18836"/>
    <cellStyle name="Total 2 7 3 4" xfId="18837"/>
    <cellStyle name="Total 2 7 3 5" xfId="18838"/>
    <cellStyle name="Total 2 7 3 6" xfId="17586"/>
    <cellStyle name="Total 2 7 4" xfId="17190"/>
    <cellStyle name="Total 2 7 4 2" xfId="17560"/>
    <cellStyle name="Total 2 7 5" xfId="17250"/>
    <cellStyle name="Total 2 7 5 2" xfId="17501"/>
    <cellStyle name="Total 2 7 6" xfId="18839"/>
    <cellStyle name="Total 2 7 7" xfId="18840"/>
    <cellStyle name="Total 2 7 8" xfId="17539"/>
    <cellStyle name="Total 2 8" xfId="2239"/>
    <cellStyle name="Total 2 8 2" xfId="2375"/>
    <cellStyle name="Total 2 8 2 2" xfId="18841"/>
    <cellStyle name="Total 2 8 2 3" xfId="18842"/>
    <cellStyle name="Total 2 8 2 4" xfId="18843"/>
    <cellStyle name="Total 2 8 2 5" xfId="18844"/>
    <cellStyle name="Total 2 8 2 6" xfId="17618"/>
    <cellStyle name="Total 2 8 3" xfId="18845"/>
    <cellStyle name="Total 2 8 4" xfId="18846"/>
    <cellStyle name="Total 2 8 5" xfId="18847"/>
    <cellStyle name="Total 2 8 6" xfId="18848"/>
    <cellStyle name="Total 2 8 7" xfId="17622"/>
    <cellStyle name="Total 2 9" xfId="2267"/>
    <cellStyle name="Total 2 9 2" xfId="2399"/>
    <cellStyle name="Total 2 9 2 2" xfId="18849"/>
    <cellStyle name="Total 2 9 2 3" xfId="18850"/>
    <cellStyle name="Total 2 9 2 4" xfId="18851"/>
    <cellStyle name="Total 2 9 2 5" xfId="18852"/>
    <cellStyle name="Total 2 9 2 6" xfId="17508"/>
    <cellStyle name="Total 2 9 3" xfId="18853"/>
    <cellStyle name="Total 2 9 4" xfId="18854"/>
    <cellStyle name="Total 2 9 5" xfId="18855"/>
    <cellStyle name="Total 2 9 6" xfId="18856"/>
    <cellStyle name="Total 2 9 7" xfId="17519"/>
    <cellStyle name="Warning Text" xfId="16" builtinId="11" hidden="1"/>
    <cellStyle name="Warning Text" xfId="2012" builtinId="11" hidden="1" customBuiltin="1"/>
    <cellStyle name="Warning Text" xfId="17433" builtinId="11" hidden="1" customBuiltin="1"/>
    <cellStyle name="Warning Text" xfId="18901" builtinId="11" hidden="1" customBuiltin="1"/>
    <cellStyle name="Warning Text" xfId="18918" builtinId="11" hidden="1" customBuiltin="1"/>
    <cellStyle name="Warning Text 2" xfId="1457"/>
  </cellStyles>
  <dxfs count="1">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47626</xdr:rowOff>
    </xdr:from>
    <xdr:to>
      <xdr:col>2</xdr:col>
      <xdr:colOff>695325</xdr:colOff>
      <xdr:row>3</xdr:row>
      <xdr:rowOff>12125</xdr:rowOff>
    </xdr:to>
    <xdr:pic>
      <xdr:nvPicPr>
        <xdr:cNvPr id="2" name="irc_mi" descr="http://hchgchamber.com/wp-content/uploads/2012/06/UBSCOLOR_Logo.jpe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47626"/>
          <a:ext cx="1552575" cy="5645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9526</xdr:colOff>
      <xdr:row>0</xdr:row>
      <xdr:rowOff>47624</xdr:rowOff>
    </xdr:from>
    <xdr:to>
      <xdr:col>1</xdr:col>
      <xdr:colOff>1476375</xdr:colOff>
      <xdr:row>2</xdr:row>
      <xdr:rowOff>47625</xdr:rowOff>
    </xdr:to>
    <xdr:pic>
      <xdr:nvPicPr>
        <xdr:cNvPr id="2" name="irc_mi" descr="http://hchgchamber.com/wp-content/uploads/2012/06/UBSCOLOR_Logo.jpe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6" y="47624"/>
          <a:ext cx="1781174" cy="6477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4</xdr:row>
          <xdr:rowOff>57150</xdr:rowOff>
        </xdr:from>
        <xdr:to>
          <xdr:col>1</xdr:col>
          <xdr:colOff>1914525</xdr:colOff>
          <xdr:row>5</xdr:row>
          <xdr:rowOff>104775</xdr:rowOff>
        </xdr:to>
        <xdr:sp macro="" textlink="">
          <xdr:nvSpPr>
            <xdr:cNvPr id="3078" name="ComboBox1"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180975" y="219075"/>
    <xdr:ext cx="1038225" cy="361950"/>
    <xdr:pic>
      <xdr:nvPicPr>
        <xdr:cNvPr id="2" name="Picture 1" descr="UBS_4color_wt4"/>
        <xdr:cNvPicPr>
          <a:picLocks noChangeAspect="1" noChangeArrowheads="1"/>
        </xdr:cNvPicPr>
      </xdr:nvPicPr>
      <xdr:blipFill>
        <a:blip xmlns:r="http://schemas.openxmlformats.org/officeDocument/2006/relationships" r:embed="rId1" cstate="print">
          <a:lum contrast="42000"/>
          <a:extLst>
            <a:ext uri="{28A0092B-C50C-407E-A947-70E740481C1C}">
              <a14:useLocalDpi xmlns:a14="http://schemas.microsoft.com/office/drawing/2010/main" val="0"/>
            </a:ext>
          </a:extLst>
        </a:blip>
        <a:srcRect/>
        <a:stretch>
          <a:fillRect/>
        </a:stretch>
      </xdr:blipFill>
      <xdr:spPr bwMode="auto">
        <a:xfrm>
          <a:off x="180975" y="219075"/>
          <a:ext cx="103822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absoluteAnchor>
  <xdr:twoCellAnchor>
    <xdr:from>
      <xdr:col>5</xdr:col>
      <xdr:colOff>9525</xdr:colOff>
      <xdr:row>5</xdr:row>
      <xdr:rowOff>28575</xdr:rowOff>
    </xdr:from>
    <xdr:to>
      <xdr:col>19</xdr:col>
      <xdr:colOff>38100</xdr:colOff>
      <xdr:row>9</xdr:row>
      <xdr:rowOff>180975</xdr:rowOff>
    </xdr:to>
    <xdr:sp macro="" textlink="">
      <xdr:nvSpPr>
        <xdr:cNvPr id="3" name="Rectangle 277"/>
        <xdr:cNvSpPr>
          <a:spLocks noChangeArrowheads="1"/>
        </xdr:cNvSpPr>
      </xdr:nvSpPr>
      <xdr:spPr bwMode="auto">
        <a:xfrm>
          <a:off x="66675" y="704850"/>
          <a:ext cx="9286875" cy="771525"/>
        </a:xfrm>
        <a:prstGeom prst="rect">
          <a:avLst/>
        </a:prstGeom>
        <a:gradFill flip="none" rotWithShape="1">
          <a:gsLst>
            <a:gs pos="0">
              <a:schemeClr val="accent1"/>
            </a:gs>
            <a:gs pos="100000">
              <a:srgbClr val="FFFFFF"/>
            </a:gs>
          </a:gsLst>
          <a:lin ang="0" scaled="1"/>
          <a:tileRect/>
        </a:gradFill>
        <a:ln>
          <a:noFill/>
        </a:ln>
        <a:extLst/>
      </xdr:spPr>
    </xdr:sp>
    <xdr:clientData/>
  </xdr:twoCellAnchor>
  <xdr:twoCellAnchor>
    <xdr:from>
      <xdr:col>6</xdr:col>
      <xdr:colOff>0</xdr:colOff>
      <xdr:row>5</xdr:row>
      <xdr:rowOff>247650</xdr:rowOff>
    </xdr:from>
    <xdr:to>
      <xdr:col>11</xdr:col>
      <xdr:colOff>95250</xdr:colOff>
      <xdr:row>9</xdr:row>
      <xdr:rowOff>28575</xdr:rowOff>
    </xdr:to>
    <xdr:sp macro="" textlink="">
      <xdr:nvSpPr>
        <xdr:cNvPr id="4" name="TextBox 67"/>
        <xdr:cNvSpPr txBox="1">
          <a:spLocks noChangeArrowheads="1"/>
        </xdr:cNvSpPr>
      </xdr:nvSpPr>
      <xdr:spPr bwMode="auto">
        <a:xfrm>
          <a:off x="114300" y="923925"/>
          <a:ext cx="4267200" cy="400050"/>
        </a:xfrm>
        <a:prstGeom prst="rect">
          <a:avLst/>
        </a:prstGeom>
        <a:solidFill>
          <a:srgbClr val="D9D9D9">
            <a:alpha val="0"/>
          </a:srgbClr>
        </a:solidFill>
        <a:ln w="9525">
          <a:noFill/>
          <a:miter lim="800000"/>
          <a:headEnd/>
          <a:tailEnd/>
        </a:ln>
      </xdr:spPr>
      <xdr:txBody>
        <a:bodyPr vertOverflow="clip" wrap="square" lIns="36576" tIns="27432" rIns="0" bIns="0" anchor="t" upright="1"/>
        <a:lstStyle/>
        <a:p>
          <a:pPr algn="l" rtl="0">
            <a:defRPr sz="1000"/>
          </a:pPr>
          <a:r>
            <a:rPr lang="en-US" sz="2000" b="1" i="0" u="none" strike="noStrike" baseline="0">
              <a:solidFill>
                <a:schemeClr val="bg2"/>
              </a:solidFill>
              <a:latin typeface="+mj-lt"/>
            </a:rPr>
            <a:t>UBS Index: Contacts &amp; Disclaimer</a:t>
          </a:r>
        </a:p>
      </xdr:txBody>
    </xdr:sp>
    <xdr:clientData/>
  </xdr:twoCellAnchor>
  <xdr:twoCellAnchor>
    <xdr:from>
      <xdr:col>6</xdr:col>
      <xdr:colOff>9525</xdr:colOff>
      <xdr:row>14</xdr:row>
      <xdr:rowOff>9525</xdr:rowOff>
    </xdr:from>
    <xdr:to>
      <xdr:col>18</xdr:col>
      <xdr:colOff>152400</xdr:colOff>
      <xdr:row>17</xdr:row>
      <xdr:rowOff>9525</xdr:rowOff>
    </xdr:to>
    <xdr:sp macro="" textlink="">
      <xdr:nvSpPr>
        <xdr:cNvPr id="5" name="Rectangle 295"/>
        <xdr:cNvSpPr>
          <a:spLocks noChangeArrowheads="1"/>
        </xdr:cNvSpPr>
      </xdr:nvSpPr>
      <xdr:spPr bwMode="auto">
        <a:xfrm>
          <a:off x="123825" y="1857375"/>
          <a:ext cx="9153525" cy="352425"/>
        </a:xfrm>
        <a:prstGeom prst="rect">
          <a:avLst/>
        </a:prstGeom>
        <a:gradFill flip="none" rotWithShape="1">
          <a:gsLst>
            <a:gs pos="0">
              <a:schemeClr val="accent1"/>
            </a:gs>
            <a:gs pos="100000">
              <a:srgbClr val="FFFFFF"/>
            </a:gs>
          </a:gsLst>
          <a:lin ang="0" scaled="1"/>
          <a:tileRect/>
        </a:gradFill>
        <a:ln>
          <a:noFill/>
        </a:ln>
        <a:extLst/>
      </xdr:spPr>
    </xdr:sp>
    <xdr:clientData/>
  </xdr:twoCellAnchor>
  <xdr:twoCellAnchor>
    <xdr:from>
      <xdr:col>6</xdr:col>
      <xdr:colOff>9525</xdr:colOff>
      <xdr:row>24</xdr:row>
      <xdr:rowOff>9525</xdr:rowOff>
    </xdr:from>
    <xdr:to>
      <xdr:col>18</xdr:col>
      <xdr:colOff>152400</xdr:colOff>
      <xdr:row>26</xdr:row>
      <xdr:rowOff>9525</xdr:rowOff>
    </xdr:to>
    <xdr:sp macro="" textlink="">
      <xdr:nvSpPr>
        <xdr:cNvPr id="6" name="Rectangle 297"/>
        <xdr:cNvSpPr>
          <a:spLocks noChangeArrowheads="1"/>
        </xdr:cNvSpPr>
      </xdr:nvSpPr>
      <xdr:spPr bwMode="auto">
        <a:xfrm>
          <a:off x="123825" y="3086100"/>
          <a:ext cx="9153525" cy="304800"/>
        </a:xfrm>
        <a:prstGeom prst="rect">
          <a:avLst/>
        </a:prstGeom>
        <a:gradFill flip="none" rotWithShape="1">
          <a:gsLst>
            <a:gs pos="0">
              <a:schemeClr val="accent1"/>
            </a:gs>
            <a:gs pos="100000">
              <a:srgbClr val="FFFFFF"/>
            </a:gs>
          </a:gsLst>
          <a:lin ang="0" scaled="1"/>
          <a:tileRect/>
        </a:gradFill>
        <a:ln>
          <a:noFill/>
        </a:ln>
        <a:extLst/>
      </xdr:spPr>
    </xdr:sp>
    <xdr:clientData/>
  </xdr:twoCellAnchor>
  <xdr:twoCellAnchor>
    <xdr:from>
      <xdr:col>6</xdr:col>
      <xdr:colOff>152400</xdr:colOff>
      <xdr:row>37</xdr:row>
      <xdr:rowOff>114300</xdr:rowOff>
    </xdr:from>
    <xdr:to>
      <xdr:col>18</xdr:col>
      <xdr:colOff>19050</xdr:colOff>
      <xdr:row>46</xdr:row>
      <xdr:rowOff>0</xdr:rowOff>
    </xdr:to>
    <xdr:sp macro="" textlink="">
      <xdr:nvSpPr>
        <xdr:cNvPr id="7" name="DISCLAIMER TEXT"/>
        <xdr:cNvSpPr>
          <a:spLocks noChangeArrowheads="1"/>
        </xdr:cNvSpPr>
      </xdr:nvSpPr>
      <xdr:spPr bwMode="gray">
        <a:xfrm>
          <a:off x="266700" y="5229225"/>
          <a:ext cx="8877300" cy="1600200"/>
        </a:xfrm>
        <a:prstGeom prst="rect">
          <a:avLst/>
        </a:prstGeom>
        <a:solidFill>
          <a:srgbClr val="FFFFFF"/>
        </a:solidFill>
        <a:ln w="9525">
          <a:noFill/>
          <a:miter lim="800000"/>
          <a:headEnd/>
          <a:tailEnd/>
        </a:ln>
      </xdr:spPr>
      <xdr:txBody>
        <a:bodyPr vertOverflow="clip" wrap="square" lIns="0" tIns="0" rIns="0" bIns="0" anchor="t" upright="1"/>
        <a:lstStyle/>
        <a:p>
          <a:pPr algn="l" rtl="0">
            <a:defRPr sz="1000"/>
          </a:pPr>
          <a:r>
            <a:rPr lang="en-US" sz="600" b="0" i="0" u="none" strike="noStrike" baseline="0">
              <a:solidFill>
                <a:srgbClr val="000000"/>
              </a:solidFill>
              <a:latin typeface="Frutiger 45 Light"/>
            </a:rPr>
            <a:t>This material has been prepared by UBS AG or an affiliate thereof (“UBS”).  This material is a sales and trading communication and should not be viewed as research.  Opinions expressed herein are subject to change without notice and may differ or be contrary to the opinions or recommendations of UBS Investment research or the opinions expressed by other business areas or groups of UBS as a result of using different assumptions and criteria.  Full details of UBS Investment Research, if any, are available on request.  Any prices or quotations contained herein are indicative only and do not constitute an offer to buy or sell any securities at any given price. No representation or warranty, either express or implied, is provided in relation to the accuracy, completeness, reliability or appropriateness of the information, methodology and any derived price contained within this material.  The securities and related financial instruments described herein may not be eligible for sale in all jurisdictions or to certain categories of investors.  UBS, its directors, officers and employees or clients may have or have had interests or long or short positions in the securities or related financial instruments referred to herein, and may at any time make purchases and/or sales in them as principal or agent.  UBS may provide investment banking and other services to and/or serve as directors of the companies referred to in this material.  Neither UBS its directors, employees or agents accept any liability for any loss or damage arising out of the use of all or any part of these materials.  This material is distributed in the following jurisdictions by: United Kingdom: UBS Limited, a subsidiary of UBS AG, to persons who are market counterparties or intermediate customers (as detailed in the FSA Rules) and is only available to such persons.  The information contained herein does not apply to, and should not be relied upon by, private customers. Switzerland: UBS AG to institutional investors only. Italy: Giubergia UBS SIM SpA, an associate of UBS SA, in Milan. US: UBS Securities LLC or UBS Financial Services Inc., subsidiaries of UBS AG, or solely to US institutional investors by UBS AG or a subsidiary or affiliate thereof that is not registered as a US broker-dealer (a "non-US affiliate"). Transactions resulting from materials distributed by a non-US affiliate must be effected through UBS Securities LLC or UBS Financial Services Inc. Canada: UBS Securities Canada Inc., a subsidiary of UBS AG and a member of the principal Canadian stock exchanges &amp; CIPF. Japan: UBS Securities Japan Ltd, to institutional investors only. Hong Kong: UBS Securities Asia Limited.  Singapore: UBS Securities Singapore Pte. Ltd. Australia: UBS Capital Markets Australia Ltd and UBS Securities Australia Ltd.  For additional information or trade execution please contact your local sales or trading contact.</a:t>
          </a:r>
        </a:p>
        <a:p>
          <a:pPr algn="l" rtl="0">
            <a:defRPr sz="1000"/>
          </a:pPr>
          <a:endParaRPr lang="en-US" sz="600" b="0" i="0" u="none" strike="noStrike" baseline="0">
            <a:solidFill>
              <a:srgbClr val="000000"/>
            </a:solidFill>
            <a:latin typeface="Frutiger 45 Light"/>
          </a:endParaRPr>
        </a:p>
        <a:p>
          <a:pPr algn="l" rtl="0">
            <a:defRPr sz="1000"/>
          </a:pPr>
          <a:r>
            <a:rPr lang="en-US" sz="600" b="0" i="0" u="none" strike="noStrike" baseline="0">
              <a:solidFill>
                <a:srgbClr val="000000"/>
              </a:solidFill>
              <a:latin typeface="Frutiger 45 Light"/>
            </a:rPr>
            <a:t>© 2017 UBS.  All rights reserved. This material is strictly for specified recipients only and may not be reproduced, distributed or forwarded in any manner without the permission of UBS.</a:t>
          </a:r>
        </a:p>
        <a:p>
          <a:pPr algn="l" rtl="0">
            <a:defRPr sz="1000"/>
          </a:pPr>
          <a:endParaRPr lang="en-US" sz="600" b="0" i="0" u="none" strike="noStrike" baseline="0">
            <a:solidFill>
              <a:srgbClr val="000000"/>
            </a:solidFill>
            <a:latin typeface="Frutiger 45 Light"/>
          </a:endParaRPr>
        </a:p>
      </xdr:txBody>
    </xdr:sp>
    <xdr:clientData/>
  </xdr:twoCellAnchor>
  <xdr:twoCellAnchor>
    <xdr:from>
      <xdr:col>6</xdr:col>
      <xdr:colOff>85725</xdr:colOff>
      <xdr:row>14</xdr:row>
      <xdr:rowOff>47625</xdr:rowOff>
    </xdr:from>
    <xdr:to>
      <xdr:col>8</xdr:col>
      <xdr:colOff>1038225</xdr:colOff>
      <xdr:row>16</xdr:row>
      <xdr:rowOff>19050</xdr:rowOff>
    </xdr:to>
    <xdr:sp macro="" textlink="">
      <xdr:nvSpPr>
        <xdr:cNvPr id="8" name="TextBox 7"/>
        <xdr:cNvSpPr txBox="1"/>
      </xdr:nvSpPr>
      <xdr:spPr>
        <a:xfrm>
          <a:off x="200025" y="1895475"/>
          <a:ext cx="1847850" cy="247650"/>
        </a:xfrm>
        <a:prstGeom prst="rect">
          <a:avLst/>
        </a:prstGeom>
        <a:noFill/>
        <a:ln>
          <a:noFill/>
        </a:ln>
      </xdr:spPr>
      <xdr:txBody>
        <a:bodyPr vertOverflow="clip" horzOverflow="clip" wrap="square" lIns="0" tIns="0" rIns="0" bIns="0" rtlCol="0" anchor="ctr">
          <a:noAutofit/>
        </a:bodyPr>
        <a:lstStyle/>
        <a:p>
          <a:r>
            <a:rPr lang="en-US" sz="1050" b="1" dirty="0">
              <a:solidFill>
                <a:schemeClr val="bg2"/>
              </a:solidFill>
              <a:latin typeface="+mj-lt"/>
            </a:rPr>
            <a:t>Index Analysis</a:t>
          </a:r>
        </a:p>
      </xdr:txBody>
    </xdr:sp>
    <xdr:clientData/>
  </xdr:twoCellAnchor>
  <xdr:twoCellAnchor>
    <xdr:from>
      <xdr:col>6</xdr:col>
      <xdr:colOff>76200</xdr:colOff>
      <xdr:row>24</xdr:row>
      <xdr:rowOff>47625</xdr:rowOff>
    </xdr:from>
    <xdr:to>
      <xdr:col>8</xdr:col>
      <xdr:colOff>1028700</xdr:colOff>
      <xdr:row>25</xdr:row>
      <xdr:rowOff>47625</xdr:rowOff>
    </xdr:to>
    <xdr:sp macro="" textlink="">
      <xdr:nvSpPr>
        <xdr:cNvPr id="9" name="TextBox 8"/>
        <xdr:cNvSpPr txBox="1"/>
      </xdr:nvSpPr>
      <xdr:spPr>
        <a:xfrm>
          <a:off x="190500" y="3124200"/>
          <a:ext cx="1847850" cy="247650"/>
        </a:xfrm>
        <a:prstGeom prst="rect">
          <a:avLst/>
        </a:prstGeom>
        <a:noFill/>
        <a:ln/>
      </xdr:spPr>
      <xdr:txBody>
        <a:bodyPr vertOverflow="clip" horzOverflow="clip" wrap="square" lIns="0" tIns="0" rIns="0" bIns="0" rtlCol="0" anchor="ctr">
          <a:noAutofit/>
        </a:bodyPr>
        <a:lstStyle/>
        <a:p>
          <a:r>
            <a:rPr lang="en-US" sz="1050" b="1" dirty="0">
              <a:solidFill>
                <a:schemeClr val="bg2"/>
              </a:solidFill>
              <a:latin typeface="+mj-lt"/>
            </a:rPr>
            <a:t>Global Program Trading</a:t>
          </a:r>
        </a:p>
      </xdr:txBody>
    </xdr:sp>
    <xdr:clientData/>
  </xdr:twoCellAnchor>
  <xdr:twoCellAnchor>
    <xdr:from>
      <xdr:col>11</xdr:col>
      <xdr:colOff>495300</xdr:colOff>
      <xdr:row>16</xdr:row>
      <xdr:rowOff>66675</xdr:rowOff>
    </xdr:from>
    <xdr:to>
      <xdr:col>13</xdr:col>
      <xdr:colOff>704850</xdr:colOff>
      <xdr:row>24</xdr:row>
      <xdr:rowOff>47625</xdr:rowOff>
    </xdr:to>
    <xdr:sp macro="" textlink="">
      <xdr:nvSpPr>
        <xdr:cNvPr id="15" name="TextBox 14"/>
        <xdr:cNvSpPr txBox="1"/>
      </xdr:nvSpPr>
      <xdr:spPr>
        <a:xfrm>
          <a:off x="4781550" y="2190750"/>
          <a:ext cx="1647825" cy="933450"/>
        </a:xfrm>
        <a:prstGeom prst="rect">
          <a:avLst/>
        </a:prstGeom>
        <a:noFill/>
      </xdr:spPr>
      <xdr:txBody>
        <a:bodyPr vertOverflow="clip" horzOverflow="clip" wrap="square" lIns="0" tIns="0" rIns="0" bIns="0" rtlCol="0" anchor="t">
          <a:noAutofit/>
        </a:bodyPr>
        <a:lstStyle/>
        <a:p>
          <a:r>
            <a:rPr lang="en-US" sz="1050" b="1" u="sng" dirty="0">
              <a:latin typeface="Frutiger 45 Light" panose="020B0603020202020204" pitchFamily="34" charset="0"/>
            </a:rPr>
            <a:t>Asia-Pacific</a:t>
          </a:r>
        </a:p>
        <a:p>
          <a:r>
            <a:rPr lang="en-US" sz="1000" dirty="0">
              <a:latin typeface="Frutiger 45 Light" panose="020B0603020202020204" pitchFamily="34" charset="0"/>
            </a:rPr>
            <a:t>Alexandra Loh, CFA</a:t>
          </a:r>
        </a:p>
        <a:p>
          <a:r>
            <a:rPr lang="en-US" sz="1000" dirty="0">
              <a:latin typeface="Frutiger 45 Light" panose="020B0603020202020204" pitchFamily="34" charset="0"/>
            </a:rPr>
            <a:t>Senior Index Analyst</a:t>
          </a:r>
        </a:p>
        <a:p>
          <a:r>
            <a:rPr lang="en-US" sz="1000" dirty="0">
              <a:latin typeface="Frutiger 45 Light" panose="020B0603020202020204" pitchFamily="34" charset="0"/>
            </a:rPr>
            <a:t>+852</a:t>
          </a:r>
          <a:r>
            <a:rPr lang="en-US" sz="1000" baseline="0" dirty="0">
              <a:latin typeface="Frutiger 45 Light" panose="020B0603020202020204" pitchFamily="34" charset="0"/>
            </a:rPr>
            <a:t> </a:t>
          </a:r>
          <a:r>
            <a:rPr lang="en-US" sz="1000" dirty="0">
              <a:latin typeface="Frutiger 45 Light" panose="020B0603020202020204" pitchFamily="34" charset="0"/>
            </a:rPr>
            <a:t>3712</a:t>
          </a:r>
          <a:r>
            <a:rPr lang="en-US" sz="1000" baseline="0" dirty="0">
              <a:latin typeface="Frutiger 45 Light" panose="020B0603020202020204" pitchFamily="34" charset="0"/>
            </a:rPr>
            <a:t> 2903</a:t>
          </a:r>
          <a:endParaRPr lang="en-US" sz="1000" dirty="0">
            <a:latin typeface="Frutiger 45 Light" panose="020B0603020202020204" pitchFamily="34" charset="0"/>
          </a:endParaRPr>
        </a:p>
        <a:p>
          <a:r>
            <a:rPr lang="en-US" sz="1000" dirty="0">
              <a:latin typeface="Frutiger 45 Light" panose="020B0603020202020204" pitchFamily="34" charset="0"/>
            </a:rPr>
            <a:t>alexandra.loh@ubs.com</a:t>
          </a:r>
        </a:p>
      </xdr:txBody>
    </xdr:sp>
    <xdr:clientData/>
  </xdr:twoCellAnchor>
  <xdr:twoCellAnchor>
    <xdr:from>
      <xdr:col>6</xdr:col>
      <xdr:colOff>47625</xdr:colOff>
      <xdr:row>17</xdr:row>
      <xdr:rowOff>0</xdr:rowOff>
    </xdr:from>
    <xdr:to>
      <xdr:col>8</xdr:col>
      <xdr:colOff>895350</xdr:colOff>
      <xdr:row>24</xdr:row>
      <xdr:rowOff>66675</xdr:rowOff>
    </xdr:to>
    <xdr:sp macro="" textlink="">
      <xdr:nvSpPr>
        <xdr:cNvPr id="16" name="TextBox 15"/>
        <xdr:cNvSpPr txBox="1"/>
      </xdr:nvSpPr>
      <xdr:spPr>
        <a:xfrm>
          <a:off x="161925" y="2200275"/>
          <a:ext cx="1743075" cy="942975"/>
        </a:xfrm>
        <a:prstGeom prst="rect">
          <a:avLst/>
        </a:prstGeom>
        <a:noFill/>
      </xdr:spPr>
      <xdr:txBody>
        <a:bodyPr vertOverflow="clip" horzOverflow="clip" wrap="square" lIns="0" tIns="0" rIns="0" bIns="0" rtlCol="0" anchor="t">
          <a:noAutofit/>
        </a:bodyPr>
        <a:lstStyle/>
        <a:p>
          <a:r>
            <a:rPr lang="en-US" sz="1050" b="1" u="sng" dirty="0">
              <a:latin typeface="Frutiger 45 Light" panose="020B0603020202020204" pitchFamily="34" charset="0"/>
            </a:rPr>
            <a:t>Americas</a:t>
          </a:r>
        </a:p>
        <a:p>
          <a:r>
            <a:rPr lang="en-US" sz="1000" dirty="0">
              <a:latin typeface="Frutiger 45 Light" panose="020B0603020202020204" pitchFamily="34" charset="0"/>
            </a:rPr>
            <a:t>Axel Ramos</a:t>
          </a:r>
        </a:p>
        <a:p>
          <a:r>
            <a:rPr lang="en-US" sz="1000" dirty="0">
              <a:latin typeface="Frutiger 45 Light" panose="020B0603020202020204" pitchFamily="34" charset="0"/>
            </a:rPr>
            <a:t>Index Analysis</a:t>
          </a:r>
        </a:p>
        <a:p>
          <a:r>
            <a:rPr lang="en-US" sz="1000" dirty="0">
              <a:latin typeface="Frutiger 45 Light" panose="020B0603020202020204" pitchFamily="34" charset="0"/>
            </a:rPr>
            <a:t>203.719.8800</a:t>
          </a:r>
        </a:p>
        <a:p>
          <a:r>
            <a:rPr lang="en-US" sz="1000" dirty="0">
              <a:latin typeface="Frutiger 45 Light" panose="020B0603020202020204" pitchFamily="34" charset="0"/>
            </a:rPr>
            <a:t>Axel.Ramos@ubs.com</a:t>
          </a:r>
        </a:p>
      </xdr:txBody>
    </xdr:sp>
    <xdr:clientData/>
  </xdr:twoCellAnchor>
  <xdr:twoCellAnchor>
    <xdr:from>
      <xdr:col>10</xdr:col>
      <xdr:colOff>66675</xdr:colOff>
      <xdr:row>17</xdr:row>
      <xdr:rowOff>19050</xdr:rowOff>
    </xdr:from>
    <xdr:to>
      <xdr:col>11</xdr:col>
      <xdr:colOff>657225</xdr:colOff>
      <xdr:row>24</xdr:row>
      <xdr:rowOff>85725</xdr:rowOff>
    </xdr:to>
    <xdr:sp macro="" textlink="">
      <xdr:nvSpPr>
        <xdr:cNvPr id="20" name="TextBox 19"/>
        <xdr:cNvSpPr txBox="1"/>
      </xdr:nvSpPr>
      <xdr:spPr>
        <a:xfrm>
          <a:off x="2971800" y="2219325"/>
          <a:ext cx="1971675" cy="942975"/>
        </a:xfrm>
        <a:prstGeom prst="rect">
          <a:avLst/>
        </a:prstGeom>
        <a:noFill/>
      </xdr:spPr>
      <xdr:txBody>
        <a:bodyPr vertOverflow="clip" horzOverflow="clip" wrap="square" lIns="0" tIns="0" rIns="0" bIns="0" rtlCol="0" anchor="t">
          <a:noAutofit/>
        </a:bodyPr>
        <a:lstStyle/>
        <a:p>
          <a:endParaRPr lang="en-US" sz="1050" b="1" u="sng" dirty="0">
            <a:latin typeface="Frutiger 45 Light" panose="020B0603020202020204" pitchFamily="34" charset="0"/>
          </a:endParaRPr>
        </a:p>
        <a:p>
          <a:r>
            <a:rPr lang="en-US" sz="1000" dirty="0">
              <a:latin typeface="Frutiger 45 Light" panose="020B0603020202020204" pitchFamily="34" charset="0"/>
            </a:rPr>
            <a:t>Andrew Dalgleish</a:t>
          </a:r>
        </a:p>
        <a:p>
          <a:r>
            <a:rPr lang="en-US" sz="1000" dirty="0">
              <a:latin typeface="Frutiger 45 Light" panose="020B0603020202020204" pitchFamily="34" charset="0"/>
            </a:rPr>
            <a:t>Global</a:t>
          </a:r>
          <a:r>
            <a:rPr lang="en-US" sz="1000" baseline="0" dirty="0">
              <a:latin typeface="Frutiger 45 Light" panose="020B0603020202020204" pitchFamily="34" charset="0"/>
            </a:rPr>
            <a:t> Head of Program Trading</a:t>
          </a:r>
          <a:endParaRPr lang="en-US" sz="1000" dirty="0">
            <a:latin typeface="Frutiger 45 Light" panose="020B0603020202020204" pitchFamily="34" charset="0"/>
          </a:endParaRPr>
        </a:p>
        <a:p>
          <a:r>
            <a:rPr lang="en-US" sz="1000" dirty="0">
              <a:latin typeface="Frutiger 45 Light" panose="020B0603020202020204" pitchFamily="34" charset="0"/>
            </a:rPr>
            <a:t>203.719.8800</a:t>
          </a:r>
        </a:p>
        <a:p>
          <a:r>
            <a:rPr lang="en-US" sz="1000" dirty="0">
              <a:latin typeface="Frutiger 45 Light" panose="020B0603020202020204" pitchFamily="34" charset="0"/>
            </a:rPr>
            <a:t>Andrew.Dalgleish@ubs.com</a:t>
          </a:r>
        </a:p>
      </xdr:txBody>
    </xdr:sp>
    <xdr:clientData/>
  </xdr:twoCellAnchor>
  <xdr:twoCellAnchor>
    <xdr:from>
      <xdr:col>8</xdr:col>
      <xdr:colOff>381000</xdr:colOff>
      <xdr:row>17</xdr:row>
      <xdr:rowOff>28575</xdr:rowOff>
    </xdr:from>
    <xdr:to>
      <xdr:col>10</xdr:col>
      <xdr:colOff>228600</xdr:colOff>
      <xdr:row>24</xdr:row>
      <xdr:rowOff>95250</xdr:rowOff>
    </xdr:to>
    <xdr:sp macro="" textlink="">
      <xdr:nvSpPr>
        <xdr:cNvPr id="21" name="TextBox 20"/>
        <xdr:cNvSpPr txBox="1"/>
      </xdr:nvSpPr>
      <xdr:spPr>
        <a:xfrm>
          <a:off x="1390650" y="2228850"/>
          <a:ext cx="1743075" cy="942975"/>
        </a:xfrm>
        <a:prstGeom prst="rect">
          <a:avLst/>
        </a:prstGeom>
        <a:noFill/>
      </xdr:spPr>
      <xdr:txBody>
        <a:bodyPr vertOverflow="clip" horzOverflow="clip" wrap="square" lIns="0" tIns="0" rIns="0" bIns="0" rtlCol="0" anchor="t">
          <a:noAutofit/>
        </a:bodyPr>
        <a:lstStyle/>
        <a:p>
          <a:endParaRPr lang="en-US" sz="1000" dirty="0">
            <a:latin typeface="Frutiger 45 Light" panose="020B0603020202020204" pitchFamily="34" charset="0"/>
          </a:endParaRPr>
        </a:p>
        <a:p>
          <a:r>
            <a:rPr lang="en-US" sz="1000" dirty="0">
              <a:latin typeface="Frutiger 45 Light" panose="020B0603020202020204" pitchFamily="34" charset="0"/>
            </a:rPr>
            <a:t>Adam Morrissey</a:t>
          </a:r>
        </a:p>
        <a:p>
          <a:r>
            <a:rPr lang="en-US" sz="1000" dirty="0">
              <a:latin typeface="Frutiger 45 Light" panose="020B0603020202020204" pitchFamily="34" charset="0"/>
            </a:rPr>
            <a:t>Index Analysis</a:t>
          </a:r>
        </a:p>
        <a:p>
          <a:r>
            <a:rPr lang="en-US" sz="1000" dirty="0">
              <a:latin typeface="Frutiger 45 Light" panose="020B0603020202020204" pitchFamily="34" charset="0"/>
            </a:rPr>
            <a:t>203.719.8800</a:t>
          </a:r>
        </a:p>
        <a:p>
          <a:r>
            <a:rPr lang="en-US" sz="1000" dirty="0">
              <a:latin typeface="Frutiger 45 Light" panose="020B0603020202020204" pitchFamily="34" charset="0"/>
            </a:rPr>
            <a:t>Adam.Morrissey@ubs.com</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219075</xdr:colOff>
          <xdr:row>0</xdr:row>
          <xdr:rowOff>85725</xdr:rowOff>
        </xdr:from>
        <xdr:to>
          <xdr:col>9</xdr:col>
          <xdr:colOff>1333500</xdr:colOff>
          <xdr:row>0</xdr:row>
          <xdr:rowOff>381000</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sz="1050" b="0" i="0" u="none" strike="noStrike" baseline="0">
                  <a:solidFill>
                    <a:srgbClr val="000000"/>
                  </a:solidFill>
                  <a:latin typeface="Frutiger 45 Light"/>
                </a:rPr>
                <a:t>Fix Restricts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1035</xdr:row>
          <xdr:rowOff>180975</xdr:rowOff>
        </xdr:from>
        <xdr:to>
          <xdr:col>14</xdr:col>
          <xdr:colOff>533400</xdr:colOff>
          <xdr:row>1036</xdr:row>
          <xdr:rowOff>0</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sz="1050" b="0" i="0" u="none" strike="noStrike" baseline="0">
                  <a:solidFill>
                    <a:srgbClr val="000000"/>
                  </a:solidFill>
                  <a:latin typeface="Frutiger 45 Light"/>
                </a:rPr>
                <a:t>Copy to Tool Format</a:t>
              </a:r>
            </a:p>
          </xdr:txBody>
        </xdr:sp>
        <xdr:clientData fPrintsWithSheet="0"/>
      </xdr:twoCellAnchor>
    </mc:Choice>
    <mc:Fallback/>
  </mc:AlternateContent>
</xdr:wsDr>
</file>

<file path=xl/theme/theme1.xml><?xml version="1.0" encoding="utf-8"?>
<a:theme xmlns:a="http://schemas.openxmlformats.org/drawingml/2006/main" name="PresXpress_OnScreen_Theme">
  <a:themeElements>
    <a:clrScheme name="UBS Colorset">
      <a:dk1>
        <a:sysClr val="windowText" lastClr="000000"/>
      </a:dk1>
      <a:lt1>
        <a:sysClr val="window" lastClr="FFFFFF"/>
      </a:lt1>
      <a:dk2>
        <a:srgbClr val="E60000"/>
      </a:dk2>
      <a:lt2>
        <a:srgbClr val="FFFFFF"/>
      </a:lt2>
      <a:accent1>
        <a:srgbClr val="3692CA"/>
      </a:accent1>
      <a:accent2>
        <a:srgbClr val="C09979"/>
      </a:accent2>
      <a:accent3>
        <a:srgbClr val="4D3C2F"/>
      </a:accent3>
      <a:accent4>
        <a:srgbClr val="AFBCD5"/>
      </a:accent4>
      <a:accent5>
        <a:srgbClr val="759731"/>
      </a:accent5>
      <a:accent6>
        <a:srgbClr val="A43725"/>
      </a:accent6>
      <a:hlink>
        <a:srgbClr val="0000FF"/>
      </a:hlink>
      <a:folHlink>
        <a:srgbClr val="800080"/>
      </a:folHlink>
    </a:clrScheme>
    <a:fontScheme name="UBS OnScreen Fontset">
      <a:majorFont>
        <a:latin typeface="UBSHeadline"/>
        <a:ea typeface="MS PGothic"/>
        <a:cs typeface=""/>
      </a:majorFont>
      <a:minorFont>
        <a:latin typeface="Frutiger 55 Roman"/>
        <a:ea typeface="MS PGothic"/>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9050">
          <a:solidFill>
            <a:srgbClr val="7B7D80"/>
          </a:solidFill>
        </a:ln>
      </a:spPr>
      <a:bodyPr rot="0" spcFirstLastPara="0" vertOverflow="overflow" horzOverflow="overflow" vert="horz" wrap="square" lIns="0" tIns="0" rIns="0" bIns="0" numCol="1" spcCol="0" rtlCol="0" fromWordArt="0" anchor="ctr" anchorCtr="0" forceAA="0" compatLnSpc="1">
        <a:prstTxWarp prst="textNoShape">
          <a:avLst/>
        </a:prstTxWarp>
        <a:noAutofit/>
      </a:bodyPr>
      <a:lstStyle>
        <a:defPPr algn="ctr">
          <a:defRPr dirty="0"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rgbClr val="7B7D80"/>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0" tIns="0" rIns="0" bIns="0" rtlCol="0">
        <a:noAutofit/>
      </a:bodyPr>
      <a:lstStyle>
        <a:defPPr>
          <a:defRPr dirty="0"/>
        </a:defPPr>
      </a:lst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hyperlink" Target="mailto:emeapt@ubs.com" TargetMode="External"/><Relationship Id="rId2" Type="http://schemas.openxmlformats.org/officeDocument/2006/relationships/hyperlink" Target="mailto:canadapt@ubs.com" TargetMode="External"/><Relationship Id="rId1" Type="http://schemas.openxmlformats.org/officeDocument/2006/relationships/hyperlink" Target="mailto:uspt@ubs.com"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B881"/>
  <sheetViews>
    <sheetView showGridLines="0" workbookViewId="0">
      <selection activeCell="C8" sqref="C8"/>
    </sheetView>
  </sheetViews>
  <sheetFormatPr defaultRowHeight="15.75" x14ac:dyDescent="0.3"/>
  <cols>
    <col min="1" max="1" width="2.875" customWidth="1"/>
    <col min="2" max="2" width="9.875" customWidth="1"/>
    <col min="3" max="3" width="11.625" customWidth="1"/>
    <col min="4" max="4" width="12" customWidth="1"/>
    <col min="5" max="5" width="13.25" customWidth="1"/>
    <col min="6" max="6" width="10" customWidth="1"/>
    <col min="7" max="7" width="2.125" hidden="1" customWidth="1"/>
    <col min="8" max="8" width="10.625" customWidth="1"/>
    <col min="9" max="9" width="14.25" bestFit="1" customWidth="1"/>
    <col min="10" max="10" width="10.625" customWidth="1"/>
    <col min="16" max="16" width="10.875" bestFit="1" customWidth="1"/>
    <col min="23" max="23" width="9" style="14"/>
    <col min="24" max="24" width="10.5" style="5" hidden="1" customWidth="1"/>
    <col min="25" max="25" width="9" style="5" hidden="1" customWidth="1"/>
    <col min="26" max="26" width="10.375" style="5" hidden="1" customWidth="1"/>
    <col min="27" max="27" width="9" style="5" hidden="1" customWidth="1"/>
    <col min="28" max="28" width="9" style="14"/>
  </cols>
  <sheetData>
    <row r="1" spans="2:28" ht="15.75" customHeight="1" x14ac:dyDescent="0.3">
      <c r="B1" s="17"/>
      <c r="C1" s="17"/>
      <c r="D1" s="17"/>
      <c r="E1" s="17"/>
      <c r="F1" s="17"/>
      <c r="G1" s="18"/>
      <c r="H1" s="229" t="s">
        <v>198</v>
      </c>
      <c r="I1" s="230"/>
      <c r="J1" s="230"/>
      <c r="K1" s="19"/>
      <c r="L1" s="19"/>
      <c r="M1" s="18"/>
      <c r="N1" s="17"/>
      <c r="O1" s="17"/>
      <c r="P1" s="17"/>
      <c r="Q1" s="17"/>
      <c r="R1" s="17"/>
      <c r="S1" s="17"/>
      <c r="T1" s="17"/>
      <c r="U1" s="17"/>
      <c r="V1" s="17"/>
      <c r="W1" s="20"/>
      <c r="X1" s="21"/>
      <c r="Y1" s="21"/>
      <c r="Z1" s="21"/>
      <c r="AA1" s="21"/>
      <c r="AB1" s="20"/>
    </row>
    <row r="2" spans="2:28" x14ac:dyDescent="0.3">
      <c r="B2" s="17"/>
      <c r="C2" s="17"/>
      <c r="D2" s="17"/>
      <c r="E2" s="17"/>
      <c r="F2" s="17"/>
      <c r="G2" s="18"/>
      <c r="H2" s="231"/>
      <c r="I2" s="232"/>
      <c r="J2" s="232"/>
      <c r="K2" s="22"/>
      <c r="L2" s="22"/>
      <c r="M2" s="18"/>
      <c r="N2" s="17"/>
      <c r="O2" s="17"/>
      <c r="P2" s="17"/>
      <c r="Q2" s="17"/>
      <c r="R2" s="17"/>
      <c r="S2" s="17"/>
      <c r="T2" s="17"/>
      <c r="U2" s="17"/>
      <c r="V2" s="17"/>
      <c r="W2" s="20"/>
      <c r="X2" s="21"/>
      <c r="Y2" s="21"/>
      <c r="Z2" s="21"/>
      <c r="AA2" s="21"/>
      <c r="AB2" s="20"/>
    </row>
    <row r="3" spans="2:28" x14ac:dyDescent="0.3">
      <c r="B3" s="17"/>
      <c r="C3" s="17"/>
      <c r="D3" s="17"/>
      <c r="E3" s="17"/>
      <c r="F3" s="17"/>
      <c r="G3" s="17"/>
      <c r="H3" s="17"/>
      <c r="I3" s="17"/>
      <c r="J3" s="17"/>
      <c r="K3" s="17"/>
      <c r="L3" s="17"/>
      <c r="M3" s="17"/>
      <c r="N3" s="17"/>
      <c r="O3" s="17"/>
      <c r="P3" s="17"/>
      <c r="Q3" s="17"/>
      <c r="R3" s="17"/>
      <c r="S3" s="17"/>
      <c r="T3" s="17"/>
      <c r="U3" s="17"/>
      <c r="V3" s="17"/>
      <c r="W3" s="20"/>
      <c r="X3" s="21"/>
      <c r="Y3" s="21"/>
      <c r="Z3" s="21"/>
      <c r="AA3" s="21"/>
      <c r="AB3" s="20"/>
    </row>
    <row r="4" spans="2:28" s="13" customFormat="1" x14ac:dyDescent="0.3">
      <c r="B4" s="17"/>
      <c r="C4" s="17"/>
      <c r="D4" s="17"/>
      <c r="E4" s="17"/>
      <c r="F4" s="17"/>
      <c r="G4" s="17"/>
      <c r="H4" s="17"/>
      <c r="I4" s="17"/>
      <c r="J4" s="17"/>
      <c r="K4" s="17"/>
      <c r="L4" s="17"/>
      <c r="M4" s="17"/>
      <c r="N4" s="17"/>
      <c r="O4" s="17"/>
      <c r="P4" s="17"/>
      <c r="Q4" s="17"/>
      <c r="R4" s="17"/>
      <c r="S4" s="17"/>
      <c r="T4" s="17"/>
      <c r="U4" s="17"/>
      <c r="V4" s="17"/>
      <c r="W4" s="20"/>
      <c r="X4" s="21"/>
      <c r="Y4" s="21"/>
      <c r="Z4" s="21"/>
      <c r="AA4" s="21"/>
      <c r="AB4" s="20"/>
    </row>
    <row r="5" spans="2:28" s="13" customFormat="1" ht="18.75" x14ac:dyDescent="0.3">
      <c r="B5" s="23" t="s">
        <v>7117</v>
      </c>
      <c r="C5" s="17"/>
      <c r="D5" s="17"/>
      <c r="E5" s="17"/>
      <c r="F5" s="17"/>
      <c r="G5" s="17"/>
      <c r="H5" s="17"/>
      <c r="I5" s="17"/>
      <c r="J5" s="17"/>
      <c r="K5" s="17"/>
      <c r="L5" s="17"/>
      <c r="M5" s="17"/>
      <c r="N5" s="17"/>
      <c r="O5" s="17"/>
      <c r="P5" s="17"/>
      <c r="Q5" s="17"/>
      <c r="R5" s="17"/>
      <c r="S5" s="17"/>
      <c r="T5" s="17"/>
      <c r="U5" s="17"/>
      <c r="V5" s="17"/>
      <c r="W5" s="20"/>
      <c r="X5" s="21"/>
      <c r="Y5" s="21"/>
      <c r="Z5" s="21"/>
      <c r="AA5" s="21"/>
      <c r="AB5" s="20"/>
    </row>
    <row r="6" spans="2:28" s="13" customFormat="1" x14ac:dyDescent="0.3">
      <c r="B6" s="24" t="s">
        <v>193</v>
      </c>
      <c r="C6" s="17"/>
      <c r="D6" s="17"/>
      <c r="E6" s="17"/>
      <c r="F6" s="17"/>
      <c r="G6" s="17"/>
      <c r="H6" s="17"/>
      <c r="I6" s="17"/>
      <c r="J6" s="17"/>
      <c r="K6" s="17"/>
      <c r="L6" s="17"/>
      <c r="M6" s="17"/>
      <c r="N6" s="17"/>
      <c r="O6" s="17"/>
      <c r="P6" s="17"/>
      <c r="Q6" s="17"/>
      <c r="R6" s="17"/>
      <c r="S6" s="17"/>
      <c r="T6" s="17"/>
      <c r="U6" s="17"/>
      <c r="V6" s="17"/>
      <c r="W6" s="20"/>
      <c r="X6" s="21"/>
      <c r="Y6" s="21"/>
      <c r="Z6" s="21"/>
      <c r="AA6" s="21"/>
      <c r="AB6" s="20"/>
    </row>
    <row r="7" spans="2:28" s="100" customFormat="1" x14ac:dyDescent="0.3">
      <c r="B7" s="24"/>
      <c r="C7" s="233" t="s">
        <v>7118</v>
      </c>
      <c r="D7" s="233"/>
      <c r="E7" s="233"/>
      <c r="F7" s="233"/>
      <c r="G7" s="17"/>
      <c r="H7" s="17"/>
      <c r="I7" s="17"/>
      <c r="J7" s="17"/>
      <c r="K7" s="17"/>
      <c r="L7" s="17"/>
      <c r="M7" s="17"/>
      <c r="N7" s="175"/>
      <c r="O7" s="17"/>
      <c r="P7" s="174"/>
      <c r="Q7" s="17"/>
      <c r="R7" s="17"/>
      <c r="S7" s="17"/>
      <c r="T7" s="20"/>
      <c r="U7" s="21"/>
      <c r="V7" s="21"/>
      <c r="W7" s="21"/>
      <c r="X7" s="21"/>
      <c r="Y7" s="20"/>
    </row>
    <row r="8" spans="2:28" ht="34.5" customHeight="1" thickBot="1" x14ac:dyDescent="0.35">
      <c r="B8" s="26" t="s">
        <v>153</v>
      </c>
      <c r="C8" s="27" t="s">
        <v>154</v>
      </c>
      <c r="D8" s="28" t="s">
        <v>155</v>
      </c>
      <c r="E8" s="28" t="s">
        <v>156</v>
      </c>
      <c r="F8" s="28" t="s">
        <v>157</v>
      </c>
      <c r="G8" s="28"/>
      <c r="H8" s="17"/>
      <c r="I8" s="17"/>
      <c r="J8" s="17"/>
      <c r="K8" s="17"/>
      <c r="L8" s="17"/>
      <c r="M8" s="17"/>
      <c r="N8" s="17"/>
      <c r="O8" s="17"/>
      <c r="P8" s="17"/>
      <c r="Q8" s="17"/>
      <c r="R8" s="20"/>
      <c r="S8" s="21"/>
      <c r="T8" s="21"/>
      <c r="U8" s="21"/>
      <c r="V8" s="21"/>
      <c r="W8" s="20"/>
      <c r="X8"/>
      <c r="Y8"/>
      <c r="Z8"/>
      <c r="AA8"/>
      <c r="AB8"/>
    </row>
    <row r="9" spans="2:28" ht="15.75" customHeight="1" x14ac:dyDescent="0.3">
      <c r="B9" s="30" t="s">
        <v>496</v>
      </c>
      <c r="C9" s="32" t="str">
        <f>IF(LEN(B9)&gt;0,IFERROR(VLOOKUP(B9,Data!$K$4:$X$5129,2,FALSE),"None"),"")</f>
        <v>Float Increase</v>
      </c>
      <c r="D9" s="34">
        <f>IF(LEN(B9)&gt;0,IFERROR(VLOOKUP(B9,Data!$K$4:$X$5129,4,FALSE),"None"),"")</f>
        <v>667496715.22052538</v>
      </c>
      <c r="E9" s="36">
        <f>IF(LEN(B9)&gt;0,IFERROR(VLOOKUP(B9,Data!$K$4:$X$5129,3,FALSE),"None"),"")</f>
        <v>697279921.62913561</v>
      </c>
      <c r="F9" s="122">
        <f>IF(LEN(B9)&gt;0,IFERROR(VLOOKUP(B9,Data!$K$4:$X$5129,5,FALSE),"None"),"")</f>
        <v>2.4738239704264267</v>
      </c>
      <c r="G9" s="129"/>
      <c r="H9" s="17"/>
      <c r="I9" s="17"/>
      <c r="J9" s="17"/>
      <c r="K9" s="17"/>
      <c r="L9" s="17"/>
      <c r="M9" s="17"/>
      <c r="N9" s="17"/>
      <c r="O9" s="17"/>
      <c r="P9" s="17"/>
      <c r="Q9" s="17"/>
      <c r="R9" s="20"/>
      <c r="S9" s="21"/>
      <c r="T9" s="21"/>
      <c r="U9" s="21"/>
      <c r="V9" s="21"/>
      <c r="W9" s="20"/>
      <c r="X9"/>
      <c r="Y9"/>
      <c r="Z9"/>
      <c r="AA9"/>
      <c r="AB9"/>
    </row>
    <row r="10" spans="2:28" x14ac:dyDescent="0.3">
      <c r="B10" s="38" t="s">
        <v>751</v>
      </c>
      <c r="C10" s="39" t="str">
        <f>IF(LEN(B10)&gt;0,IFERROR(VLOOKUP(B10,Data!$B$4:$F$3129,2,FALSE),"None"),"")</f>
        <v>Float Increase</v>
      </c>
      <c r="D10" s="40">
        <f>IF(LEN(B10)&gt;0,IFERROR(VLOOKUP(B10,Data!$B$4:$F$3129,4,FALSE),"None"),"")</f>
        <v>15379974.811232736</v>
      </c>
      <c r="E10" s="41">
        <f>IF(LEN(B10)&gt;0,IFERROR(VLOOKUP(B10,Data!$B$4:$F$3129,3,FALSE),"None"),"")</f>
        <v>605356822.35588121</v>
      </c>
      <c r="F10" s="128">
        <f>IF(LEN(B10)&gt;0,IFERROR(VLOOKUP(B10,Data!$B$4:$F$3129,5,FALSE),"None"),"")</f>
        <v>87.855272831527728</v>
      </c>
      <c r="G10" s="125"/>
      <c r="H10" s="17"/>
      <c r="I10" s="17"/>
      <c r="J10" s="17"/>
      <c r="K10" s="17"/>
      <c r="L10" s="17"/>
      <c r="M10" s="17"/>
      <c r="N10" s="17"/>
      <c r="O10" s="17"/>
      <c r="P10" s="17"/>
      <c r="Q10" s="17"/>
      <c r="R10" s="20"/>
      <c r="S10" s="21"/>
      <c r="T10" s="21"/>
      <c r="U10" s="21"/>
      <c r="V10" s="21"/>
      <c r="W10" s="20"/>
      <c r="X10"/>
      <c r="Y10"/>
      <c r="Z10"/>
      <c r="AA10"/>
      <c r="AB10"/>
    </row>
    <row r="11" spans="2:28" x14ac:dyDescent="0.3">
      <c r="B11" s="38" t="s">
        <v>6092</v>
      </c>
      <c r="C11" s="39" t="str">
        <f>IF(LEN(B11)&gt;0,IFERROR(VLOOKUP(B11,Data!$B$4:$F$3129,2,FALSE),"None"),"")</f>
        <v>Addition</v>
      </c>
      <c r="D11" s="40">
        <f>IF(LEN(B11)&gt;0,IFERROR(VLOOKUP(B11,Data!$B$4:$F$3129,4,FALSE),"None"),"")</f>
        <v>14619929.290423783</v>
      </c>
      <c r="E11" s="41">
        <f>IF(LEN(B11)&gt;0,IFERROR(VLOOKUP(B11,Data!$B$4:$F$3129,3,FALSE),"None"),"")</f>
        <v>617457859.73289001</v>
      </c>
      <c r="F11" s="128">
        <f>IF(LEN(B11)&gt;0,IFERROR(VLOOKUP(B11,Data!$B$4:$F$3129,5,FALSE),"None"),"")</f>
        <v>23.64335761628486</v>
      </c>
      <c r="G11" s="125"/>
      <c r="H11" s="17"/>
      <c r="I11" s="17"/>
      <c r="J11" s="17"/>
      <c r="K11" s="17"/>
      <c r="L11" s="17"/>
      <c r="M11" s="17"/>
      <c r="N11" s="17"/>
      <c r="O11" s="17"/>
      <c r="P11" s="17"/>
      <c r="Q11" s="17"/>
      <c r="R11" s="20"/>
      <c r="S11" s="21"/>
      <c r="T11" s="21"/>
      <c r="U11" s="21"/>
      <c r="V11" s="21"/>
      <c r="W11" s="20"/>
      <c r="X11"/>
      <c r="Y11"/>
      <c r="Z11"/>
      <c r="AA11"/>
      <c r="AB11"/>
    </row>
    <row r="12" spans="2:28" x14ac:dyDescent="0.3">
      <c r="B12" s="38" t="s">
        <v>6120</v>
      </c>
      <c r="C12" s="39" t="str">
        <f>IF(LEN(B12)&gt;0,IFERROR(VLOOKUP(B12,Data!$B$4:$F$3129,2,FALSE),"None"),"")</f>
        <v>Addition</v>
      </c>
      <c r="D12" s="40">
        <f>IF(LEN(B12)&gt;0,IFERROR(VLOOKUP(B12,Data!$B$4:$F$3129,4,FALSE),"None"),"")</f>
        <v>1487051.1717421552</v>
      </c>
      <c r="E12" s="41">
        <f>IF(LEN(B12)&gt;0,IFERROR(VLOOKUP(B12,Data!$B$4:$F$3129,3,FALSE),"None"),"")</f>
        <v>554194230.68486643</v>
      </c>
      <c r="F12" s="128">
        <f>IF(LEN(B12)&gt;0,IFERROR(VLOOKUP(B12,Data!$B$4:$F$3129,5,FALSE),"None"),"")</f>
        <v>2.4895441850713271</v>
      </c>
      <c r="G12" s="125"/>
      <c r="H12" s="17"/>
      <c r="I12" s="17"/>
      <c r="J12" s="17"/>
      <c r="K12" s="17"/>
      <c r="L12" s="17"/>
      <c r="M12" s="17"/>
      <c r="N12" s="17"/>
      <c r="O12" s="17"/>
      <c r="P12" s="17"/>
      <c r="Q12" s="17"/>
      <c r="R12" s="20"/>
      <c r="S12" s="21"/>
      <c r="T12" s="21"/>
      <c r="U12" s="21"/>
      <c r="V12" s="21"/>
      <c r="W12" s="20"/>
      <c r="X12"/>
      <c r="Y12"/>
      <c r="Z12"/>
      <c r="AA12"/>
      <c r="AB12"/>
    </row>
    <row r="13" spans="2:28" x14ac:dyDescent="0.3">
      <c r="B13" s="38" t="s">
        <v>6069</v>
      </c>
      <c r="C13" s="39" t="str">
        <f>IF(LEN(B13)&gt;0,IFERROR(VLOOKUP(B13,Data!$B$4:$F$3129,2,FALSE),"None"),"")</f>
        <v>Addition</v>
      </c>
      <c r="D13" s="40">
        <f>IF(LEN(B13)&gt;0,IFERROR(VLOOKUP(B13,Data!$B$4:$F$3129,4,FALSE),"None"),"")</f>
        <v>3907562.4581862949</v>
      </c>
      <c r="E13" s="41">
        <f>IF(LEN(B13)&gt;0,IFERROR(VLOOKUP(B13,Data!$B$4:$F$3129,3,FALSE),"None"),"")</f>
        <v>529501188.14365017</v>
      </c>
      <c r="F13" s="128">
        <f>IF(LEN(B13)&gt;0,IFERROR(VLOOKUP(B13,Data!$B$4:$F$3129,5,FALSE),"None"),"")</f>
        <v>10.33989587550275</v>
      </c>
      <c r="G13" s="125"/>
      <c r="H13" s="215"/>
      <c r="I13" s="215"/>
      <c r="J13" s="17"/>
      <c r="K13" s="17"/>
      <c r="L13" s="17"/>
      <c r="M13" s="17"/>
      <c r="N13" s="17"/>
      <c r="O13" s="17"/>
      <c r="P13" s="17"/>
      <c r="Q13" s="17"/>
      <c r="R13" s="20"/>
      <c r="S13" s="21"/>
      <c r="T13" s="21"/>
      <c r="U13" s="21"/>
      <c r="V13" s="21"/>
      <c r="W13" s="20"/>
      <c r="X13"/>
      <c r="Y13"/>
      <c r="Z13"/>
      <c r="AA13"/>
      <c r="AB13"/>
    </row>
    <row r="14" spans="2:28" x14ac:dyDescent="0.3">
      <c r="B14" s="38" t="s">
        <v>6095</v>
      </c>
      <c r="C14" s="39" t="str">
        <f>IF(LEN(B14)&gt;0,IFERROR(VLOOKUP(B14,Data!$B$4:$F$3129,2,FALSE),"None"),"")</f>
        <v>Addition</v>
      </c>
      <c r="D14" s="40">
        <f>IF(LEN(B14)&gt;0,IFERROR(VLOOKUP(B14,Data!$B$4:$F$3129,4,FALSE),"None"),"")</f>
        <v>11609181.194775306</v>
      </c>
      <c r="E14" s="41">
        <f>IF(LEN(B14)&gt;0,IFERROR(VLOOKUP(B14,Data!$B$4:$F$3129,3,FALSE),"None"),"")</f>
        <v>515815423.90827453</v>
      </c>
      <c r="F14" s="128">
        <f>IF(LEN(B14)&gt;0,IFERROR(VLOOKUP(B14,Data!$B$4:$F$3129,5,FALSE),"None"),"")</f>
        <v>6.479033348656019</v>
      </c>
      <c r="G14" s="125"/>
      <c r="H14" s="17"/>
      <c r="I14" s="17"/>
      <c r="J14" s="17"/>
      <c r="K14" s="17"/>
      <c r="L14" s="17"/>
      <c r="M14" s="17"/>
      <c r="N14" s="17"/>
      <c r="O14" s="17"/>
      <c r="P14" s="17"/>
      <c r="Q14" s="17"/>
      <c r="R14" s="20"/>
      <c r="S14" s="21"/>
      <c r="T14" s="21"/>
      <c r="U14" s="21"/>
      <c r="V14" s="21"/>
      <c r="W14" s="20"/>
      <c r="X14"/>
      <c r="Y14"/>
      <c r="Z14"/>
      <c r="AA14"/>
      <c r="AB14"/>
    </row>
    <row r="15" spans="2:28" x14ac:dyDescent="0.3">
      <c r="B15" s="38" t="s">
        <v>6332</v>
      </c>
      <c r="C15" s="39" t="str">
        <f>IF(LEN(B15)&gt;0,IFERROR(VLOOKUP(B15,Data!$B$4:$F$3129,2,FALSE),"None"),"")</f>
        <v>Addition</v>
      </c>
      <c r="D15" s="40">
        <f>IF(LEN(B15)&gt;0,IFERROR(VLOOKUP(B15,Data!$B$4:$F$3129,4,FALSE),"None"),"")</f>
        <v>2354180.7082145605</v>
      </c>
      <c r="E15" s="41">
        <f>IF(LEN(B15)&gt;0,IFERROR(VLOOKUP(B15,Data!$B$4:$F$3129,3,FALSE),"None"),"")</f>
        <v>355481286.94039863</v>
      </c>
      <c r="F15" s="128">
        <f>IF(LEN(B15)&gt;0,IFERROR(VLOOKUP(B15,Data!$B$4:$F$3129,5,FALSE),"None"),"")</f>
        <v>6.8124154357789886</v>
      </c>
      <c r="G15" s="125"/>
      <c r="H15" s="17"/>
      <c r="I15" s="17"/>
      <c r="J15" s="17"/>
      <c r="K15" s="17"/>
      <c r="L15" s="17"/>
      <c r="M15" s="17"/>
      <c r="N15" s="17"/>
      <c r="O15" s="17"/>
      <c r="P15" s="17"/>
      <c r="Q15" s="17"/>
      <c r="R15" s="20"/>
      <c r="S15" s="21"/>
      <c r="T15" s="21"/>
      <c r="U15" s="21"/>
      <c r="V15" s="21"/>
      <c r="W15" s="20"/>
      <c r="X15"/>
      <c r="Y15"/>
      <c r="Z15"/>
      <c r="AA15"/>
      <c r="AB15"/>
    </row>
    <row r="16" spans="2:28" x14ac:dyDescent="0.3">
      <c r="B16" s="38" t="s">
        <v>7069</v>
      </c>
      <c r="C16" s="39" t="str">
        <f>IF(LEN(B16)&gt;0,IFERROR(VLOOKUP(B16,Data!$B$4:$F$3129,2,FALSE),"None"),"")</f>
        <v>Addition</v>
      </c>
      <c r="D16" s="40">
        <f>IF(LEN(B16)&gt;0,IFERROR(VLOOKUP(B16,Data!$B$4:$F$3129,4,FALSE),"None"),"")</f>
        <v>112692797.42077173</v>
      </c>
      <c r="E16" s="41">
        <f>IF(LEN(B16)&gt;0,IFERROR(VLOOKUP(B16,Data!$B$4:$F$3129,3,FALSE),"None"),"")</f>
        <v>346405693.7472477</v>
      </c>
      <c r="F16" s="128">
        <f>IF(LEN(B16)&gt;0,IFERROR(VLOOKUP(B16,Data!$B$4:$F$3129,5,FALSE),"None"),"")</f>
        <v>17.84094500054864</v>
      </c>
      <c r="G16" s="125"/>
      <c r="H16" s="17"/>
      <c r="I16" s="17"/>
      <c r="J16" s="17"/>
      <c r="K16" s="17"/>
      <c r="L16" s="17"/>
      <c r="M16" s="17"/>
      <c r="N16" s="17"/>
      <c r="O16" s="17"/>
      <c r="P16" s="17"/>
      <c r="Q16" s="17"/>
      <c r="R16" s="20"/>
      <c r="S16" s="21"/>
      <c r="T16" s="21"/>
      <c r="U16" s="21"/>
      <c r="V16" s="21"/>
      <c r="W16" s="20"/>
      <c r="X16"/>
      <c r="Y16"/>
      <c r="Z16"/>
      <c r="AA16"/>
      <c r="AB16"/>
    </row>
    <row r="17" spans="2:28" x14ac:dyDescent="0.3">
      <c r="B17" s="38" t="s">
        <v>6969</v>
      </c>
      <c r="C17" s="39" t="str">
        <f>IF(LEN(B17)&gt;0,IFERROR(VLOOKUP(B17,Data!$B$4:$F$3129,2,FALSE),"None"),"")</f>
        <v>Addition</v>
      </c>
      <c r="D17" s="40">
        <f>IF(LEN(B17)&gt;0,IFERROR(VLOOKUP(B17,Data!$B$4:$F$3129,4,FALSE),"None"),"")</f>
        <v>35132973.933027506</v>
      </c>
      <c r="E17" s="41">
        <f>IF(LEN(B17)&gt;0,IFERROR(VLOOKUP(B17,Data!$B$4:$F$3129,3,FALSE),"None"),"")</f>
        <v>344179839.54263705</v>
      </c>
      <c r="F17" s="128">
        <f>IF(LEN(B17)&gt;0,IFERROR(VLOOKUP(B17,Data!$B$4:$F$3129,5,FALSE),"None"),"")</f>
        <v>7.9081967661628907</v>
      </c>
      <c r="G17" s="125"/>
      <c r="H17" s="17"/>
      <c r="I17" s="17"/>
      <c r="J17" s="17"/>
      <c r="K17" s="17"/>
      <c r="L17" s="17"/>
      <c r="M17" s="17"/>
      <c r="N17" s="17"/>
      <c r="O17" s="17"/>
      <c r="P17" s="17"/>
      <c r="Q17" s="17"/>
      <c r="R17" s="20"/>
      <c r="S17" s="21" t="s">
        <v>146</v>
      </c>
      <c r="T17" s="43">
        <v>-454.62934476826877</v>
      </c>
      <c r="U17" s="21" t="s">
        <v>194</v>
      </c>
      <c r="V17" s="43">
        <v>-1056.7800420255714</v>
      </c>
      <c r="W17" s="20"/>
      <c r="X17"/>
      <c r="Y17"/>
      <c r="Z17"/>
      <c r="AA17"/>
      <c r="AB17"/>
    </row>
    <row r="18" spans="2:28" x14ac:dyDescent="0.3">
      <c r="B18" s="38" t="s">
        <v>6150</v>
      </c>
      <c r="C18" s="39" t="str">
        <f>IF(LEN(B18)&gt;0,IFERROR(VLOOKUP(B18,Data!$B$4:$F$3129,2,FALSE),"None"),"")</f>
        <v>Addition</v>
      </c>
      <c r="D18" s="40">
        <f>IF(LEN(B18)&gt;0,IFERROR(VLOOKUP(B18,Data!$B$4:$F$3129,4,FALSE),"None"),"")</f>
        <v>4239898.4044326646</v>
      </c>
      <c r="E18" s="41">
        <f>IF(LEN(B18)&gt;0,IFERROR(VLOOKUP(B18,Data!$B$4:$F$3129,3,FALSE),"None"),"")</f>
        <v>462445718.97147065</v>
      </c>
      <c r="F18" s="128">
        <f>IF(LEN(B18)&gt;0,IFERROR(VLOOKUP(B18,Data!$B$4:$F$3129,5,FALSE),"None"),"")</f>
        <v>2.2280004275512648</v>
      </c>
      <c r="G18" s="125"/>
      <c r="H18" s="17"/>
      <c r="I18" s="17"/>
      <c r="J18" s="17"/>
      <c r="K18" s="17"/>
      <c r="L18" s="17"/>
      <c r="M18" s="17"/>
      <c r="N18" s="17"/>
      <c r="O18" s="17"/>
      <c r="P18" s="17"/>
      <c r="Q18" s="17"/>
      <c r="R18" s="20"/>
      <c r="S18" s="21" t="s">
        <v>143</v>
      </c>
      <c r="T18" s="43">
        <v>-175.61174157491175</v>
      </c>
      <c r="U18" s="21" t="s">
        <v>143</v>
      </c>
      <c r="V18" s="43">
        <v>-583.20587575193747</v>
      </c>
      <c r="W18" s="20"/>
      <c r="X18"/>
      <c r="Y18"/>
      <c r="Z18"/>
      <c r="AA18"/>
      <c r="AB18"/>
    </row>
    <row r="19" spans="2:28" x14ac:dyDescent="0.3">
      <c r="B19" s="38" t="s">
        <v>6138</v>
      </c>
      <c r="C19" s="39" t="str">
        <f>IF(LEN(B19)&gt;0,IFERROR(VLOOKUP(B19,Data!$B$4:$F$3129,2,FALSE),"None"),"")</f>
        <v>Addition</v>
      </c>
      <c r="D19" s="40">
        <f>IF(LEN(B19)&gt;0,IFERROR(VLOOKUP(B19,Data!$B$4:$F$3129,4,FALSE),"None"),"")</f>
        <v>5688973.8286358034</v>
      </c>
      <c r="E19" s="41">
        <f>IF(LEN(B19)&gt;0,IFERROR(VLOOKUP(B19,Data!$B$4:$F$3129,3,FALSE),"None"),"")</f>
        <v>451932080.94682819</v>
      </c>
      <c r="F19" s="128">
        <f>IF(LEN(B19)&gt;0,IFERROR(VLOOKUP(B19,Data!$B$4:$F$3129,5,FALSE),"None"),"")</f>
        <v>2.5390226813719421</v>
      </c>
      <c r="G19" s="125"/>
      <c r="H19" s="17"/>
      <c r="I19" s="17"/>
      <c r="J19" s="17"/>
      <c r="K19" s="17"/>
      <c r="L19" s="17"/>
      <c r="M19" s="17"/>
      <c r="N19" s="17"/>
      <c r="O19" s="17"/>
      <c r="P19" s="17"/>
      <c r="Q19" s="17"/>
      <c r="R19" s="20"/>
      <c r="S19" s="21" t="s">
        <v>145</v>
      </c>
      <c r="T19" s="43">
        <v>-102.5825463339453</v>
      </c>
      <c r="U19" s="21" t="s">
        <v>145</v>
      </c>
      <c r="V19" s="43">
        <v>-168.68924754457274</v>
      </c>
      <c r="W19" s="20"/>
      <c r="X19"/>
      <c r="Y19"/>
      <c r="Z19"/>
      <c r="AA19"/>
      <c r="AB19"/>
    </row>
    <row r="20" spans="2:28" x14ac:dyDescent="0.3">
      <c r="B20" s="38" t="s">
        <v>7112</v>
      </c>
      <c r="C20" s="39" t="str">
        <f>IF(LEN(B20)&gt;0,IFERROR(VLOOKUP(B20,Data!$B$4:$F$3129,2,FALSE),"None"),"")</f>
        <v>Addition</v>
      </c>
      <c r="D20" s="40">
        <f>IF(LEN(B20)&gt;0,IFERROR(VLOOKUP(B20,Data!$B$4:$F$3129,4,FALSE),"None"),"")</f>
        <v>18234196.55898498</v>
      </c>
      <c r="E20" s="41">
        <f>IF(LEN(B20)&gt;0,IFERROR(VLOOKUP(B20,Data!$B$4:$F$3129,3,FALSE),"None"),"")</f>
        <v>314412463.33538109</v>
      </c>
      <c r="F20" s="128">
        <f>IF(LEN(B20)&gt;0,IFERROR(VLOOKUP(B20,Data!$B$4:$F$3129,5,FALSE),"None"),"")</f>
        <v>13.091902245300917</v>
      </c>
      <c r="G20" s="125"/>
      <c r="H20" s="17"/>
      <c r="I20" s="17"/>
      <c r="J20" s="17"/>
      <c r="K20" s="17"/>
      <c r="L20" s="17"/>
      <c r="M20" s="17"/>
      <c r="N20" s="17"/>
      <c r="O20" s="17"/>
      <c r="P20" s="17"/>
      <c r="Q20" s="17"/>
      <c r="R20" s="20"/>
      <c r="S20" s="21" t="s">
        <v>196</v>
      </c>
      <c r="T20" s="43">
        <v>-31.431321051395532</v>
      </c>
      <c r="U20" s="21" t="s">
        <v>195</v>
      </c>
      <c r="V20" s="43">
        <v>-55.945582382810443</v>
      </c>
      <c r="W20" s="20"/>
      <c r="X20"/>
      <c r="Y20"/>
      <c r="Z20"/>
      <c r="AA20"/>
      <c r="AB20"/>
    </row>
    <row r="21" spans="2:28" x14ac:dyDescent="0.3">
      <c r="B21" s="38"/>
      <c r="C21" s="39" t="str">
        <f>IF(LEN(B21)&gt;0,IFERROR(VLOOKUP(B21,Data!$B$4:$F$3129,2,FALSE),"None"),"")</f>
        <v/>
      </c>
      <c r="D21" s="40" t="str">
        <f>IF(LEN(B21)&gt;0,IFERROR(VLOOKUP(B21,Data!$B$4:$F$3129,4,FALSE),"None"),"")</f>
        <v/>
      </c>
      <c r="E21" s="41" t="str">
        <f>IF(LEN(B21)&gt;0,IFERROR(VLOOKUP(B21,Data!$B$4:$F$3129,3,FALSE),"None"),"")</f>
        <v/>
      </c>
      <c r="F21" s="128" t="str">
        <f>IF(LEN(B21)&gt;0,IFERROR(VLOOKUP(B21,Data!$B$4:$F$3129,5,FALSE),"None"),"")</f>
        <v/>
      </c>
      <c r="G21" s="125"/>
      <c r="H21" s="17"/>
      <c r="I21" s="17"/>
      <c r="J21" s="17"/>
      <c r="K21" s="17"/>
      <c r="L21" s="17"/>
      <c r="M21" s="17"/>
      <c r="N21" s="17"/>
      <c r="O21" s="17"/>
      <c r="P21" s="17"/>
      <c r="Q21" s="17"/>
      <c r="R21" s="20"/>
      <c r="S21" s="21" t="s">
        <v>197</v>
      </c>
      <c r="T21" s="43">
        <v>-22.504283825345105</v>
      </c>
      <c r="U21" s="21" t="s">
        <v>150</v>
      </c>
      <c r="V21" s="43">
        <v>6.3269539678509084</v>
      </c>
      <c r="W21" s="20"/>
      <c r="X21"/>
      <c r="Y21"/>
      <c r="Z21"/>
      <c r="AA21"/>
      <c r="AB21"/>
    </row>
    <row r="22" spans="2:28" x14ac:dyDescent="0.3">
      <c r="B22" s="38"/>
      <c r="C22" s="39" t="str">
        <f>IF(LEN(B22)&gt;0,IFERROR(VLOOKUP(B22,Data!$B$4:$F$3129,2,FALSE),"None"),"")</f>
        <v/>
      </c>
      <c r="D22" s="40" t="str">
        <f>IF(LEN(B22)&gt;0,IFERROR(VLOOKUP(B22,Data!$B$4:$F$3129,4,FALSE),"None"),"")</f>
        <v/>
      </c>
      <c r="E22" s="41" t="str">
        <f>IF(LEN(B22)&gt;0,IFERROR(VLOOKUP(B22,Data!$B$4:$F$3129,3,FALSE),"None"),"")</f>
        <v/>
      </c>
      <c r="F22" s="128" t="str">
        <f>IF(LEN(B22)&gt;0,IFERROR(VLOOKUP(B22,Data!$B$4:$F$3129,5,FALSE),"None"),"")</f>
        <v/>
      </c>
      <c r="G22" s="125"/>
      <c r="H22" s="17"/>
      <c r="I22" s="17"/>
      <c r="J22" s="17"/>
      <c r="K22" s="17"/>
      <c r="L22" s="17"/>
      <c r="M22" s="17"/>
      <c r="N22" s="17"/>
      <c r="O22" s="17"/>
      <c r="P22" s="17"/>
      <c r="Q22" s="17"/>
      <c r="R22" s="20"/>
      <c r="S22" s="21" t="s">
        <v>195</v>
      </c>
      <c r="T22" s="43">
        <v>-4.5509961760022435</v>
      </c>
      <c r="U22" s="21" t="s">
        <v>196</v>
      </c>
      <c r="V22" s="43">
        <v>44.142460865246562</v>
      </c>
      <c r="W22" s="20"/>
      <c r="X22"/>
      <c r="Y22"/>
      <c r="Z22"/>
      <c r="AA22"/>
      <c r="AB22"/>
    </row>
    <row r="23" spans="2:28" x14ac:dyDescent="0.3">
      <c r="B23" s="38"/>
      <c r="C23" s="39" t="str">
        <f>IF(LEN(B23)&gt;0,IFERROR(VLOOKUP(B23,Data!$B$4:$F$3129,2,FALSE),"None"),"")</f>
        <v/>
      </c>
      <c r="D23" s="40" t="str">
        <f>IF(LEN(B23)&gt;0,IFERROR(VLOOKUP(B23,Data!$B$4:$F$3129,4,FALSE),"None"),"")</f>
        <v/>
      </c>
      <c r="E23" s="41" t="str">
        <f>IF(LEN(B23)&gt;0,IFERROR(VLOOKUP(B23,Data!$B$4:$F$3129,3,FALSE),"None"),"")</f>
        <v/>
      </c>
      <c r="F23" s="128" t="str">
        <f>IF(LEN(B23)&gt;0,IFERROR(VLOOKUP(B23,Data!$B$4:$F$3129,5,FALSE),"None"),"")</f>
        <v/>
      </c>
      <c r="G23" s="125"/>
      <c r="H23" s="17"/>
      <c r="I23" s="17"/>
      <c r="J23" s="17"/>
      <c r="K23" s="17"/>
      <c r="L23" s="17"/>
      <c r="M23" s="17"/>
      <c r="N23" s="17"/>
      <c r="O23" s="17"/>
      <c r="P23" s="17"/>
      <c r="Q23" s="17"/>
      <c r="R23" s="20"/>
      <c r="S23" s="21" t="s">
        <v>150</v>
      </c>
      <c r="T23" s="43">
        <v>70.692217891906225</v>
      </c>
      <c r="U23" s="21" t="s">
        <v>146</v>
      </c>
      <c r="V23" s="43">
        <v>244.64998186479531</v>
      </c>
      <c r="W23" s="20"/>
      <c r="X23"/>
      <c r="Y23"/>
      <c r="Z23"/>
      <c r="AA23"/>
      <c r="AB23"/>
    </row>
    <row r="24" spans="2:28" x14ac:dyDescent="0.3">
      <c r="B24" s="38"/>
      <c r="C24" s="39" t="str">
        <f>IF(LEN(B24)&gt;0,IFERROR(VLOOKUP(B24,Data!$B$4:$F$3129,2,FALSE),"None"),"")</f>
        <v/>
      </c>
      <c r="D24" s="40" t="str">
        <f>IF(LEN(B24)&gt;0,IFERROR(VLOOKUP(B24,Data!$B$4:$F$3129,4,FALSE),"None"),"")</f>
        <v/>
      </c>
      <c r="E24" s="41" t="str">
        <f>IF(LEN(B24)&gt;0,IFERROR(VLOOKUP(B24,Data!$B$4:$F$3129,3,FALSE),"None"),"")</f>
        <v/>
      </c>
      <c r="F24" s="128" t="str">
        <f>IF(LEN(B24)&gt;0,IFERROR(VLOOKUP(B24,Data!$B$4:$F$3129,5,FALSE),"None"),"")</f>
        <v/>
      </c>
      <c r="G24" s="125"/>
      <c r="H24" s="17"/>
      <c r="I24" s="17"/>
      <c r="J24" s="17"/>
      <c r="K24" s="17"/>
      <c r="L24" s="17"/>
      <c r="M24" s="17"/>
      <c r="N24" s="17"/>
      <c r="O24" s="17"/>
      <c r="P24" s="17"/>
      <c r="Q24" s="17"/>
      <c r="R24" s="20"/>
      <c r="S24" s="21" t="s">
        <v>151</v>
      </c>
      <c r="T24" s="43">
        <v>148.68354882654353</v>
      </c>
      <c r="U24" s="21" t="s">
        <v>148</v>
      </c>
      <c r="V24" s="43">
        <v>412.57996902640809</v>
      </c>
      <c r="W24" s="20"/>
      <c r="X24"/>
      <c r="Y24"/>
      <c r="Z24"/>
      <c r="AA24"/>
      <c r="AB24"/>
    </row>
    <row r="25" spans="2:28" x14ac:dyDescent="0.3">
      <c r="B25" s="38"/>
      <c r="C25" s="39" t="str">
        <f>IF(LEN(B25)&gt;0,IFERROR(VLOOKUP(B25,Data!$B$4:$F$3129,2,FALSE),"None"),"")</f>
        <v/>
      </c>
      <c r="D25" s="40" t="str">
        <f>IF(LEN(B25)&gt;0,IFERROR(VLOOKUP(B25,Data!$B$4:$F$3129,4,FALSE),"None"),"")</f>
        <v/>
      </c>
      <c r="E25" s="41" t="str">
        <f>IF(LEN(B25)&gt;0,IFERROR(VLOOKUP(B25,Data!$B$4:$F$3129,3,FALSE),"None"),"")</f>
        <v/>
      </c>
      <c r="F25" s="128" t="str">
        <f>IF(LEN(B25)&gt;0,IFERROR(VLOOKUP(B25,Data!$B$4:$F$3129,5,FALSE),"None"),"")</f>
        <v/>
      </c>
      <c r="G25" s="125"/>
      <c r="H25" s="17"/>
      <c r="I25" s="17"/>
      <c r="J25" s="17"/>
      <c r="K25" s="17"/>
      <c r="L25" s="17"/>
      <c r="M25" s="17"/>
      <c r="N25" s="17"/>
      <c r="O25" s="17"/>
      <c r="P25" s="17"/>
      <c r="Q25" s="17"/>
      <c r="R25" s="20"/>
      <c r="S25" s="21" t="s">
        <v>194</v>
      </c>
      <c r="T25" s="43">
        <v>189.38144570156902</v>
      </c>
      <c r="U25" s="21" t="s">
        <v>151</v>
      </c>
      <c r="V25" s="43">
        <v>549.47536782439352</v>
      </c>
      <c r="W25" s="20"/>
      <c r="X25"/>
      <c r="Y25"/>
      <c r="Z25"/>
      <c r="AA25"/>
      <c r="AB25"/>
    </row>
    <row r="26" spans="2:28" x14ac:dyDescent="0.3">
      <c r="B26" s="38"/>
      <c r="C26" s="39" t="str">
        <f>IF(LEN(B26)&gt;0,IFERROR(VLOOKUP(B26,Data!$B$4:$F$3129,2,FALSE),"None"),"")</f>
        <v/>
      </c>
      <c r="D26" s="40" t="str">
        <f>IF(LEN(B26)&gt;0,IFERROR(VLOOKUP(B26,Data!$B$4:$F$3129,4,FALSE),"None"),"")</f>
        <v/>
      </c>
      <c r="E26" s="41" t="str">
        <f>IF(LEN(B26)&gt;0,IFERROR(VLOOKUP(B26,Data!$B$4:$F$3129,3,FALSE),"None"),"")</f>
        <v/>
      </c>
      <c r="F26" s="128" t="str">
        <f>IF(LEN(B26)&gt;0,IFERROR(VLOOKUP(B26,Data!$B$4:$F$3129,5,FALSE),"None"),"")</f>
        <v/>
      </c>
      <c r="G26" s="125"/>
      <c r="H26" s="17"/>
      <c r="I26" s="17"/>
      <c r="J26" s="17"/>
      <c r="K26" s="17"/>
      <c r="L26" s="17"/>
      <c r="M26" s="17"/>
      <c r="N26" s="17"/>
      <c r="O26" s="17"/>
      <c r="P26" s="17"/>
      <c r="Q26" s="17"/>
      <c r="R26" s="20"/>
      <c r="S26" s="21" t="s">
        <v>148</v>
      </c>
      <c r="T26" s="43">
        <v>382.55302130966368</v>
      </c>
      <c r="U26" s="21" t="s">
        <v>197</v>
      </c>
      <c r="V26" s="43">
        <v>607.44601415619775</v>
      </c>
      <c r="W26" s="20"/>
      <c r="X26"/>
      <c r="Y26"/>
      <c r="Z26"/>
      <c r="AA26"/>
      <c r="AB26"/>
    </row>
    <row r="27" spans="2:28" x14ac:dyDescent="0.3">
      <c r="B27" s="38"/>
      <c r="C27" s="39" t="str">
        <f>IF(LEN(B27)&gt;0,IFERROR(VLOOKUP(B27,Data!$B$4:$F$3129,2,FALSE),"None"),"")</f>
        <v/>
      </c>
      <c r="D27" s="40" t="str">
        <f>IF(LEN(B27)&gt;0,IFERROR(VLOOKUP(B27,Data!$B$4:$F$3129,4,FALSE),"None"),"")</f>
        <v/>
      </c>
      <c r="E27" s="41" t="str">
        <f>IF(LEN(B27)&gt;0,IFERROR(VLOOKUP(B27,Data!$B$4:$F$3129,3,FALSE),"None"),"")</f>
        <v/>
      </c>
      <c r="F27" s="128" t="str">
        <f>IF(LEN(B27)&gt;0,IFERROR(VLOOKUP(B27,Data!$B$4:$F$3129,5,FALSE),"None"),"")</f>
        <v/>
      </c>
      <c r="G27" s="125"/>
      <c r="H27" s="17"/>
      <c r="I27" s="17"/>
      <c r="J27" s="17"/>
      <c r="K27" s="17"/>
      <c r="L27" s="17"/>
      <c r="M27" s="17"/>
      <c r="N27" s="17"/>
      <c r="O27" s="17"/>
      <c r="P27" s="17"/>
      <c r="Q27" s="17"/>
      <c r="R27" s="20"/>
      <c r="S27" s="21"/>
      <c r="T27" s="21"/>
      <c r="U27" s="21"/>
      <c r="V27" s="21"/>
      <c r="W27" s="20"/>
      <c r="X27"/>
      <c r="Y27"/>
      <c r="Z27"/>
      <c r="AA27"/>
      <c r="AB27"/>
    </row>
    <row r="28" spans="2:28" x14ac:dyDescent="0.3">
      <c r="B28" s="38"/>
      <c r="C28" s="39" t="str">
        <f>IF(LEN(B28)&gt;0,IFERROR(VLOOKUP(B28,Data!$B$4:$F$3129,2,FALSE),"None"),"")</f>
        <v/>
      </c>
      <c r="D28" s="40" t="str">
        <f>IF(LEN(B28)&gt;0,IFERROR(VLOOKUP(B28,Data!$B$4:$F$3129,4,FALSE),"None"),"")</f>
        <v/>
      </c>
      <c r="E28" s="41" t="str">
        <f>IF(LEN(B28)&gt;0,IFERROR(VLOOKUP(B28,Data!$B$4:$F$3129,3,FALSE),"None"),"")</f>
        <v/>
      </c>
      <c r="F28" s="128" t="str">
        <f>IF(LEN(B28)&gt;0,IFERROR(VLOOKUP(B28,Data!$B$4:$F$3129,5,FALSE),"None"),"")</f>
        <v/>
      </c>
      <c r="G28" s="125"/>
      <c r="H28" s="17"/>
      <c r="I28" s="17"/>
      <c r="J28" s="17"/>
      <c r="K28" s="17"/>
      <c r="L28" s="17"/>
      <c r="M28" s="17"/>
      <c r="N28" s="17"/>
      <c r="O28" s="17"/>
      <c r="P28" s="17"/>
      <c r="Q28" s="17"/>
      <c r="R28" s="20"/>
      <c r="S28" s="21"/>
      <c r="T28" s="21"/>
      <c r="U28" s="21"/>
      <c r="V28" s="21"/>
      <c r="W28" s="20"/>
      <c r="X28"/>
      <c r="Y28"/>
      <c r="Z28"/>
      <c r="AA28"/>
      <c r="AB28"/>
    </row>
    <row r="29" spans="2:28" x14ac:dyDescent="0.3">
      <c r="B29" s="38"/>
      <c r="C29" s="39" t="str">
        <f>IF(LEN(B29)&gt;0,IFERROR(VLOOKUP(B29,Data!$B$4:$F$3129,2,FALSE),"None"),"")</f>
        <v/>
      </c>
      <c r="D29" s="40" t="str">
        <f>IF(LEN(B29)&gt;0,IFERROR(VLOOKUP(B29,Data!$B$4:$F$3129,4,FALSE),"None"),"")</f>
        <v/>
      </c>
      <c r="E29" s="41" t="str">
        <f>IF(LEN(B29)&gt;0,IFERROR(VLOOKUP(B29,Data!$B$4:$F$3129,3,FALSE),"None"),"")</f>
        <v/>
      </c>
      <c r="F29" s="128" t="str">
        <f>IF(LEN(B29)&gt;0,IFERROR(VLOOKUP(B29,Data!$B$4:$F$3129,5,FALSE),"None"),"")</f>
        <v/>
      </c>
      <c r="G29" s="125"/>
      <c r="H29" s="17"/>
      <c r="I29" s="17"/>
      <c r="J29" s="17"/>
      <c r="K29" s="17"/>
      <c r="L29" s="17"/>
      <c r="M29" s="17"/>
      <c r="N29" s="17"/>
      <c r="O29" s="17"/>
      <c r="P29" s="17"/>
      <c r="Q29" s="17"/>
      <c r="R29" s="20"/>
      <c r="S29" s="21"/>
      <c r="T29" s="21"/>
      <c r="U29" s="21"/>
      <c r="V29" s="21"/>
      <c r="W29" s="20"/>
      <c r="X29"/>
      <c r="Y29"/>
      <c r="Z29"/>
      <c r="AA29"/>
      <c r="AB29"/>
    </row>
    <row r="30" spans="2:28" x14ac:dyDescent="0.3">
      <c r="B30" s="38"/>
      <c r="C30" s="39" t="str">
        <f>IF(LEN(B30)&gt;0,IFERROR(VLOOKUP(B30,Data!$B$4:$F$3129,2,FALSE),"None"),"")</f>
        <v/>
      </c>
      <c r="D30" s="40" t="str">
        <f>IF(LEN(B30)&gt;0,IFERROR(VLOOKUP(B30,Data!$B$4:$F$3129,4,FALSE),"None"),"")</f>
        <v/>
      </c>
      <c r="E30" s="41" t="str">
        <f>IF(LEN(B30)&gt;0,IFERROR(VLOOKUP(B30,Data!$B$4:$F$3129,3,FALSE),"None"),"")</f>
        <v/>
      </c>
      <c r="F30" s="128" t="str">
        <f>IF(LEN(B30)&gt;0,IFERROR(VLOOKUP(B30,Data!$B$4:$F$3129,5,FALSE),"None"),"")</f>
        <v/>
      </c>
      <c r="G30" s="125"/>
      <c r="H30" s="17"/>
      <c r="I30" s="17"/>
      <c r="J30" s="17"/>
      <c r="K30" s="17"/>
      <c r="L30" s="17"/>
      <c r="M30" s="17"/>
      <c r="N30" s="17"/>
      <c r="O30" s="17"/>
      <c r="P30" s="17"/>
      <c r="Q30" s="17"/>
      <c r="R30" s="20"/>
      <c r="S30" s="21"/>
      <c r="T30" s="21"/>
      <c r="U30" s="21"/>
      <c r="V30" s="21"/>
      <c r="W30" s="20"/>
      <c r="X30"/>
      <c r="Y30"/>
      <c r="Z30"/>
      <c r="AA30"/>
      <c r="AB30"/>
    </row>
    <row r="31" spans="2:28" x14ac:dyDescent="0.3">
      <c r="B31" s="38"/>
      <c r="C31" s="39" t="str">
        <f>IF(LEN(B31)&gt;0,IFERROR(VLOOKUP(B31,Data!$B$4:$F$3129,2,FALSE),"None"),"")</f>
        <v/>
      </c>
      <c r="D31" s="40" t="str">
        <f>IF(LEN(B31)&gt;0,IFERROR(VLOOKUP(B31,Data!$B$4:$F$3129,4,FALSE),"None"),"")</f>
        <v/>
      </c>
      <c r="E31" s="41" t="str">
        <f>IF(LEN(B31)&gt;0,IFERROR(VLOOKUP(B31,Data!$B$4:$F$3129,3,FALSE),"None"),"")</f>
        <v/>
      </c>
      <c r="F31" s="128" t="str">
        <f>IF(LEN(B31)&gt;0,IFERROR(VLOOKUP(B31,Data!$B$4:$F$3129,5,FALSE),"None"),"")</f>
        <v/>
      </c>
      <c r="G31" s="125"/>
      <c r="H31" s="17"/>
      <c r="I31" s="17"/>
      <c r="J31" s="17"/>
      <c r="K31" s="17"/>
      <c r="L31" s="17"/>
      <c r="M31" s="17"/>
      <c r="N31" s="17"/>
      <c r="O31" s="17"/>
      <c r="P31" s="17"/>
      <c r="Q31" s="17"/>
      <c r="R31" s="20"/>
      <c r="S31" s="21"/>
      <c r="T31" s="21"/>
      <c r="U31" s="21"/>
      <c r="V31" s="21"/>
      <c r="W31" s="20"/>
      <c r="X31"/>
      <c r="Y31"/>
      <c r="Z31"/>
      <c r="AA31"/>
      <c r="AB31"/>
    </row>
    <row r="32" spans="2:28" x14ac:dyDescent="0.3">
      <c r="B32" s="38"/>
      <c r="C32" s="39" t="str">
        <f>IF(LEN(B32)&gt;0,IFERROR(VLOOKUP(B32,Data!$B$4:$F$3129,2,FALSE),"None"),"")</f>
        <v/>
      </c>
      <c r="D32" s="40" t="str">
        <f>IF(LEN(B32)&gt;0,IFERROR(VLOOKUP(B32,Data!$B$4:$F$3129,4,FALSE),"None"),"")</f>
        <v/>
      </c>
      <c r="E32" s="41" t="str">
        <f>IF(LEN(B32)&gt;0,IFERROR(VLOOKUP(B32,Data!$B$4:$F$3129,3,FALSE),"None"),"")</f>
        <v/>
      </c>
      <c r="F32" s="128" t="str">
        <f>IF(LEN(B32)&gt;0,IFERROR(VLOOKUP(B32,Data!$B$4:$F$3129,5,FALSE),"None"),"")</f>
        <v/>
      </c>
      <c r="G32" s="125"/>
      <c r="H32" s="17"/>
      <c r="I32" s="17"/>
      <c r="J32" s="17"/>
      <c r="K32" s="17"/>
      <c r="L32" s="17"/>
      <c r="M32" s="17"/>
      <c r="N32" s="17"/>
      <c r="O32" s="17"/>
      <c r="P32" s="17"/>
      <c r="Q32" s="17"/>
      <c r="R32" s="20"/>
      <c r="S32" s="21"/>
      <c r="T32" s="21"/>
      <c r="U32" s="21"/>
      <c r="V32" s="21"/>
      <c r="W32" s="20"/>
      <c r="X32"/>
      <c r="Y32"/>
      <c r="Z32"/>
      <c r="AA32"/>
      <c r="AB32"/>
    </row>
    <row r="33" spans="2:28" x14ac:dyDescent="0.3">
      <c r="B33" s="38"/>
      <c r="C33" s="39" t="str">
        <f>IF(LEN(B33)&gt;0,IFERROR(VLOOKUP(B33,Data!$B$4:$F$3129,2,FALSE),"None"),"")</f>
        <v/>
      </c>
      <c r="D33" s="40" t="str">
        <f>IF(LEN(B33)&gt;0,IFERROR(VLOOKUP(B33,Data!$B$4:$F$3129,4,FALSE),"None"),"")</f>
        <v/>
      </c>
      <c r="E33" s="41" t="str">
        <f>IF(LEN(B33)&gt;0,IFERROR(VLOOKUP(B33,Data!$B$4:$F$3129,3,FALSE),"None"),"")</f>
        <v/>
      </c>
      <c r="F33" s="128" t="str">
        <f>IF(LEN(B33)&gt;0,IFERROR(VLOOKUP(B33,Data!$B$4:$F$3129,5,FALSE),"None"),"")</f>
        <v/>
      </c>
      <c r="G33" s="125"/>
      <c r="H33" s="17"/>
      <c r="I33" s="17"/>
      <c r="J33" s="17"/>
      <c r="K33" s="17"/>
      <c r="L33" s="17"/>
      <c r="M33" s="17"/>
      <c r="N33" s="17"/>
      <c r="O33" s="17"/>
      <c r="P33" s="176"/>
      <c r="Q33" s="17"/>
      <c r="R33" s="20"/>
      <c r="S33" s="21"/>
      <c r="T33" s="21"/>
      <c r="U33" s="21"/>
      <c r="V33" s="21"/>
      <c r="W33" s="20"/>
      <c r="X33"/>
      <c r="Y33"/>
      <c r="Z33"/>
      <c r="AA33"/>
      <c r="AB33"/>
    </row>
    <row r="34" spans="2:28" x14ac:dyDescent="0.3">
      <c r="B34" s="38"/>
      <c r="C34" s="39" t="str">
        <f>IF(LEN(B34)&gt;0,IFERROR(VLOOKUP(B34,Data!$B$4:$F$3129,2,FALSE),"None"),"")</f>
        <v/>
      </c>
      <c r="D34" s="40" t="str">
        <f>IF(LEN(B34)&gt;0,IFERROR(VLOOKUP(B34,Data!$B$4:$F$3129,4,FALSE),"None"),"")</f>
        <v/>
      </c>
      <c r="E34" s="41" t="str">
        <f>IF(LEN(B34)&gt;0,IFERROR(VLOOKUP(B34,Data!$B$4:$F$3129,3,FALSE),"None"),"")</f>
        <v/>
      </c>
      <c r="F34" s="128" t="str">
        <f>IF(LEN(B34)&gt;0,IFERROR(VLOOKUP(B34,Data!$B$4:$F$3129,5,FALSE),"None"),"")</f>
        <v/>
      </c>
      <c r="G34" s="125"/>
      <c r="H34" s="17"/>
      <c r="I34" s="17"/>
      <c r="J34" s="17"/>
      <c r="K34" s="17"/>
      <c r="L34" s="17"/>
      <c r="M34" s="17"/>
      <c r="N34" s="17"/>
      <c r="O34" s="17"/>
      <c r="P34" s="17"/>
      <c r="Q34" s="17"/>
      <c r="R34" s="20"/>
      <c r="S34" s="21"/>
      <c r="T34" s="21"/>
      <c r="U34" s="21"/>
      <c r="V34" s="21"/>
      <c r="W34" s="20"/>
      <c r="X34"/>
      <c r="Y34"/>
      <c r="Z34"/>
      <c r="AA34"/>
      <c r="AB34"/>
    </row>
    <row r="35" spans="2:28" x14ac:dyDescent="0.3">
      <c r="B35" s="38"/>
      <c r="C35" s="39" t="str">
        <f>IF(LEN(B35)&gt;0,IFERROR(VLOOKUP(B35,Data!$B$4:$F$3129,2,FALSE),"None"),"")</f>
        <v/>
      </c>
      <c r="D35" s="40" t="str">
        <f>IF(LEN(B35)&gt;0,IFERROR(VLOOKUP(B35,Data!$B$4:$F$3129,4,FALSE),"None"),"")</f>
        <v/>
      </c>
      <c r="E35" s="41" t="str">
        <f>IF(LEN(B35)&gt;0,IFERROR(VLOOKUP(B35,Data!$B$4:$F$3129,3,FALSE),"None"),"")</f>
        <v/>
      </c>
      <c r="F35" s="128" t="str">
        <f>IF(LEN(B35)&gt;0,IFERROR(VLOOKUP(B35,Data!$B$4:$F$3129,5,FALSE),"None"),"")</f>
        <v/>
      </c>
      <c r="G35" s="125"/>
      <c r="H35" s="17"/>
      <c r="I35" s="17"/>
      <c r="J35" s="17"/>
      <c r="K35" s="17"/>
      <c r="L35" s="17"/>
      <c r="M35" s="17"/>
      <c r="N35" s="17"/>
      <c r="O35" s="17"/>
      <c r="P35" s="17"/>
      <c r="Q35" s="17"/>
      <c r="R35" s="20"/>
      <c r="S35" s="21"/>
      <c r="T35" s="21"/>
      <c r="U35" s="21"/>
      <c r="V35" s="21"/>
      <c r="W35" s="20"/>
      <c r="X35"/>
      <c r="Y35"/>
      <c r="Z35"/>
      <c r="AA35"/>
      <c r="AB35"/>
    </row>
    <row r="36" spans="2:28" x14ac:dyDescent="0.3">
      <c r="B36" s="38"/>
      <c r="C36" s="39" t="str">
        <f>IF(LEN(B36)&gt;0,IFERROR(VLOOKUP(B36,Data!$B$4:$F$3129,2,FALSE),"None"),"")</f>
        <v/>
      </c>
      <c r="D36" s="40" t="str">
        <f>IF(LEN(B36)&gt;0,IFERROR(VLOOKUP(B36,Data!$B$4:$F$3129,4,FALSE),"None"),"")</f>
        <v/>
      </c>
      <c r="E36" s="41" t="str">
        <f>IF(LEN(B36)&gt;0,IFERROR(VLOOKUP(B36,Data!$B$4:$F$3129,3,FALSE),"None"),"")</f>
        <v/>
      </c>
      <c r="F36" s="128" t="str">
        <f>IF(LEN(B36)&gt;0,IFERROR(VLOOKUP(B36,Data!$B$4:$F$3129,5,FALSE),"None"),"")</f>
        <v/>
      </c>
      <c r="G36" s="125"/>
      <c r="H36" s="17"/>
      <c r="I36" s="17"/>
      <c r="J36" s="17"/>
      <c r="K36" s="17"/>
      <c r="L36" s="17"/>
      <c r="M36" s="17"/>
      <c r="N36" s="17"/>
      <c r="O36" s="17"/>
      <c r="P36" s="17"/>
      <c r="Q36" s="17"/>
      <c r="R36" s="20"/>
      <c r="S36" s="21"/>
      <c r="T36" s="21"/>
      <c r="U36" s="21"/>
      <c r="V36" s="21"/>
      <c r="W36" s="20"/>
      <c r="X36"/>
      <c r="Y36"/>
      <c r="Z36"/>
      <c r="AA36"/>
      <c r="AB36"/>
    </row>
    <row r="37" spans="2:28" x14ac:dyDescent="0.3">
      <c r="B37" s="38"/>
      <c r="C37" s="39" t="str">
        <f>IF(LEN(B37)&gt;0,IFERROR(VLOOKUP(B37,Data!$B$4:$F$3129,2,FALSE),"None"),"")</f>
        <v/>
      </c>
      <c r="D37" s="40" t="str">
        <f>IF(LEN(B37)&gt;0,IFERROR(VLOOKUP(B37,Data!$B$4:$F$3129,4,FALSE),"None"),"")</f>
        <v/>
      </c>
      <c r="E37" s="41" t="str">
        <f>IF(LEN(B37)&gt;0,IFERROR(VLOOKUP(B37,Data!$B$4:$F$3129,3,FALSE),"None"),"")</f>
        <v/>
      </c>
      <c r="F37" s="128" t="str">
        <f>IF(LEN(B37)&gt;0,IFERROR(VLOOKUP(B37,Data!$B$4:$F$3129,5,FALSE),"None"),"")</f>
        <v/>
      </c>
      <c r="G37" s="125"/>
      <c r="H37" s="17"/>
      <c r="I37" s="17"/>
      <c r="J37" s="17"/>
      <c r="K37" s="17"/>
      <c r="L37" s="17"/>
      <c r="M37" s="17"/>
      <c r="N37" s="17"/>
      <c r="O37" s="17"/>
      <c r="P37" s="17"/>
      <c r="Q37" s="17"/>
      <c r="R37" s="20"/>
      <c r="S37" s="21"/>
      <c r="T37" s="21"/>
      <c r="U37" s="21"/>
      <c r="V37" s="21"/>
      <c r="W37" s="20"/>
      <c r="X37"/>
      <c r="Y37"/>
      <c r="Z37"/>
      <c r="AA37"/>
      <c r="AB37"/>
    </row>
    <row r="38" spans="2:28" x14ac:dyDescent="0.3">
      <c r="B38" s="38"/>
      <c r="C38" s="39" t="str">
        <f>IF(LEN(B38)&gt;0,IFERROR(VLOOKUP(B38,Data!$B$4:$F$3129,2,FALSE),"None"),"")</f>
        <v/>
      </c>
      <c r="D38" s="40" t="str">
        <f>IF(LEN(B38)&gt;0,IFERROR(VLOOKUP(B38,Data!$B$4:$F$3129,4,FALSE),"None"),"")</f>
        <v/>
      </c>
      <c r="E38" s="41" t="str">
        <f>IF(LEN(B38)&gt;0,IFERROR(VLOOKUP(B38,Data!$B$4:$F$3129,3,FALSE),"None"),"")</f>
        <v/>
      </c>
      <c r="F38" s="128" t="str">
        <f>IF(LEN(B38)&gt;0,IFERROR(VLOOKUP(B38,Data!$B$4:$F$3129,5,FALSE),"None"),"")</f>
        <v/>
      </c>
      <c r="G38" s="125"/>
      <c r="H38" s="17"/>
      <c r="I38" s="17"/>
      <c r="J38" s="17"/>
      <c r="K38" s="17"/>
      <c r="L38" s="17"/>
      <c r="M38" s="17"/>
      <c r="N38" s="17"/>
      <c r="O38" s="17"/>
      <c r="P38" s="17"/>
      <c r="Q38" s="17"/>
      <c r="R38" s="20"/>
      <c r="S38" s="21"/>
      <c r="T38" s="21"/>
      <c r="U38" s="21"/>
      <c r="V38" s="21"/>
      <c r="W38" s="20"/>
      <c r="X38"/>
      <c r="Y38"/>
      <c r="Z38"/>
      <c r="AA38"/>
      <c r="AB38"/>
    </row>
    <row r="39" spans="2:28" x14ac:dyDescent="0.3">
      <c r="B39" s="38"/>
      <c r="C39" s="39" t="str">
        <f>IF(LEN(B39)&gt;0,IFERROR(VLOOKUP(B39,Data!$B$4:$F$3129,2,FALSE),"None"),"")</f>
        <v/>
      </c>
      <c r="D39" s="40" t="str">
        <f>IF(LEN(B39)&gt;0,IFERROR(VLOOKUP(B39,Data!$B$4:$F$3129,4,FALSE),"None"),"")</f>
        <v/>
      </c>
      <c r="E39" s="41" t="str">
        <f>IF(LEN(B39)&gt;0,IFERROR(VLOOKUP(B39,Data!$B$4:$F$3129,3,FALSE),"None"),"")</f>
        <v/>
      </c>
      <c r="F39" s="128" t="str">
        <f>IF(LEN(B39)&gt;0,IFERROR(VLOOKUP(B39,Data!$B$4:$F$3129,5,FALSE),"None"),"")</f>
        <v/>
      </c>
      <c r="G39" s="125"/>
      <c r="H39" s="17"/>
      <c r="I39" s="17"/>
      <c r="J39" s="17"/>
      <c r="K39" s="17"/>
      <c r="L39" s="17"/>
      <c r="M39" s="17"/>
      <c r="N39" s="17"/>
      <c r="O39" s="17"/>
      <c r="P39" s="17"/>
      <c r="Q39" s="17"/>
      <c r="R39" s="20"/>
      <c r="S39" s="21"/>
      <c r="T39" s="21"/>
      <c r="U39" s="21"/>
      <c r="V39" s="21"/>
      <c r="W39" s="20"/>
      <c r="X39"/>
      <c r="Y39"/>
      <c r="Z39"/>
      <c r="AA39"/>
      <c r="AB39"/>
    </row>
    <row r="40" spans="2:28" x14ac:dyDescent="0.3">
      <c r="B40" s="38"/>
      <c r="C40" s="39" t="str">
        <f>IF(LEN(B40)&gt;0,IFERROR(VLOOKUP(B40,Data!$B$4:$F$3129,2,FALSE),"None"),"")</f>
        <v/>
      </c>
      <c r="D40" s="40" t="str">
        <f>IF(LEN(B40)&gt;0,IFERROR(VLOOKUP(B40,Data!$B$4:$F$3129,4,FALSE),"None"),"")</f>
        <v/>
      </c>
      <c r="E40" s="41" t="str">
        <f>IF(LEN(B40)&gt;0,IFERROR(VLOOKUP(B40,Data!$B$4:$F$3129,3,FALSE),"None"),"")</f>
        <v/>
      </c>
      <c r="F40" s="128" t="str">
        <f>IF(LEN(B40)&gt;0,IFERROR(VLOOKUP(B40,Data!$B$4:$F$3129,5,FALSE),"None"),"")</f>
        <v/>
      </c>
      <c r="G40" s="125"/>
      <c r="H40" s="17"/>
      <c r="I40" s="17"/>
      <c r="J40" s="17"/>
      <c r="K40" s="17"/>
      <c r="L40" s="17"/>
      <c r="M40" s="17"/>
      <c r="N40" s="17"/>
      <c r="O40" s="17"/>
      <c r="P40" s="17"/>
      <c r="Q40" s="17"/>
      <c r="R40" s="20"/>
      <c r="S40" s="21"/>
      <c r="T40" s="21"/>
      <c r="U40" s="21"/>
      <c r="V40" s="21"/>
      <c r="W40" s="20"/>
      <c r="X40"/>
      <c r="Y40"/>
      <c r="Z40"/>
      <c r="AA40"/>
      <c r="AB40"/>
    </row>
    <row r="41" spans="2:28" x14ac:dyDescent="0.3">
      <c r="B41" s="38"/>
      <c r="C41" s="39" t="str">
        <f>IF(LEN(B41)&gt;0,IFERROR(VLOOKUP(B41,Data!$B$4:$F$3129,2,FALSE),"None"),"")</f>
        <v/>
      </c>
      <c r="D41" s="40" t="str">
        <f>IF(LEN(B41)&gt;0,IFERROR(VLOOKUP(B41,Data!$B$4:$F$3129,4,FALSE),"None"),"")</f>
        <v/>
      </c>
      <c r="E41" s="41" t="str">
        <f>IF(LEN(B41)&gt;0,IFERROR(VLOOKUP(B41,Data!$B$4:$F$3129,3,FALSE),"None"),"")</f>
        <v/>
      </c>
      <c r="F41" s="128" t="str">
        <f>IF(LEN(B41)&gt;0,IFERROR(VLOOKUP(B41,Data!$B$4:$F$3129,5,FALSE),"None"),"")</f>
        <v/>
      </c>
      <c r="G41" s="125"/>
      <c r="H41" s="17"/>
      <c r="I41" s="17"/>
      <c r="J41" s="17"/>
      <c r="K41" s="17"/>
      <c r="L41" s="17"/>
      <c r="M41" s="17"/>
      <c r="N41" s="17"/>
      <c r="O41" s="17"/>
      <c r="P41" s="17"/>
      <c r="Q41" s="17"/>
      <c r="R41" s="20"/>
      <c r="S41" s="21"/>
      <c r="T41" s="21"/>
      <c r="U41" s="21"/>
      <c r="V41" s="21"/>
      <c r="W41" s="20"/>
      <c r="X41"/>
      <c r="Y41"/>
      <c r="Z41"/>
      <c r="AA41"/>
      <c r="AB41"/>
    </row>
    <row r="42" spans="2:28" x14ac:dyDescent="0.3">
      <c r="B42" s="38"/>
      <c r="C42" s="39" t="str">
        <f>IF(LEN(B42)&gt;0,IFERROR(VLOOKUP(B42,Data!$B$4:$F$3129,2,FALSE),"None"),"")</f>
        <v/>
      </c>
      <c r="D42" s="40" t="str">
        <f>IF(LEN(B42)&gt;0,IFERROR(VLOOKUP(B42,Data!$B$4:$F$3129,4,FALSE),"None"),"")</f>
        <v/>
      </c>
      <c r="E42" s="41" t="str">
        <f>IF(LEN(B42)&gt;0,IFERROR(VLOOKUP(B42,Data!$B$4:$F$3129,3,FALSE),"None"),"")</f>
        <v/>
      </c>
      <c r="F42" s="128" t="str">
        <f>IF(LEN(B42)&gt;0,IFERROR(VLOOKUP(B42,Data!$B$4:$F$3129,5,FALSE),"None"),"")</f>
        <v/>
      </c>
      <c r="G42" s="125"/>
      <c r="H42" s="17"/>
      <c r="I42" s="17"/>
      <c r="J42" s="17"/>
      <c r="K42" s="17"/>
      <c r="L42" s="17"/>
      <c r="M42" s="17"/>
      <c r="N42" s="17"/>
      <c r="O42" s="17"/>
      <c r="P42" s="17"/>
      <c r="Q42" s="17"/>
      <c r="R42" s="20"/>
      <c r="S42" s="21"/>
      <c r="T42" s="21"/>
      <c r="U42" s="21"/>
      <c r="V42" s="21"/>
      <c r="W42" s="20"/>
      <c r="X42"/>
      <c r="Y42"/>
      <c r="Z42"/>
      <c r="AA42"/>
      <c r="AB42"/>
    </row>
    <row r="43" spans="2:28" x14ac:dyDescent="0.3">
      <c r="B43" s="38"/>
      <c r="C43" s="39" t="str">
        <f>IF(LEN(B43)&gt;0,IFERROR(VLOOKUP(B43,Data!$B$4:$F$3129,2,FALSE),"None"),"")</f>
        <v/>
      </c>
      <c r="D43" s="40" t="str">
        <f>IF(LEN(B43)&gt;0,IFERROR(VLOOKUP(B43,Data!$B$4:$F$3129,4,FALSE),"None"),"")</f>
        <v/>
      </c>
      <c r="E43" s="41" t="str">
        <f>IF(LEN(B43)&gt;0,IFERROR(VLOOKUP(B43,Data!$B$4:$F$3129,3,FALSE),"None"),"")</f>
        <v/>
      </c>
      <c r="F43" s="128" t="str">
        <f>IF(LEN(B43)&gt;0,IFERROR(VLOOKUP(B43,Data!$B$4:$F$3129,5,FALSE),"None"),"")</f>
        <v/>
      </c>
      <c r="G43" s="125"/>
      <c r="H43" s="17"/>
      <c r="I43" s="17"/>
      <c r="J43" s="17"/>
      <c r="K43" s="17"/>
      <c r="L43" s="17"/>
      <c r="M43" s="17"/>
      <c r="N43" s="17"/>
      <c r="O43" s="17"/>
      <c r="P43" s="17"/>
      <c r="Q43" s="17"/>
      <c r="R43" s="20"/>
      <c r="S43" s="21"/>
      <c r="T43" s="21"/>
      <c r="U43" s="21"/>
      <c r="V43" s="21"/>
      <c r="W43" s="20"/>
      <c r="X43"/>
      <c r="Y43"/>
      <c r="Z43"/>
      <c r="AA43"/>
      <c r="AB43"/>
    </row>
    <row r="44" spans="2:28" x14ac:dyDescent="0.3">
      <c r="B44" s="38"/>
      <c r="C44" s="39" t="str">
        <f>IF(LEN(B44)&gt;0,IFERROR(VLOOKUP(B44,Data!$B$4:$F$3129,2,FALSE),"None"),"")</f>
        <v/>
      </c>
      <c r="D44" s="40" t="str">
        <f>IF(LEN(B44)&gt;0,IFERROR(VLOOKUP(B44,Data!$B$4:$F$3129,4,FALSE),"None"),"")</f>
        <v/>
      </c>
      <c r="E44" s="41" t="str">
        <f>IF(LEN(B44)&gt;0,IFERROR(VLOOKUP(B44,Data!$B$4:$F$3129,3,FALSE),"None"),"")</f>
        <v/>
      </c>
      <c r="F44" s="128" t="str">
        <f>IF(LEN(B44)&gt;0,IFERROR(VLOOKUP(B44,Data!$B$4:$F$3129,5,FALSE),"None"),"")</f>
        <v/>
      </c>
      <c r="G44" s="125"/>
      <c r="H44" s="17"/>
      <c r="I44" s="17"/>
      <c r="J44" s="17"/>
      <c r="K44" s="17"/>
      <c r="L44" s="17"/>
      <c r="M44" s="17"/>
      <c r="N44" s="17"/>
      <c r="O44" s="17"/>
      <c r="P44" s="17"/>
      <c r="Q44" s="17"/>
      <c r="R44" s="20"/>
      <c r="S44" s="21"/>
      <c r="T44" s="21"/>
      <c r="U44" s="21"/>
      <c r="V44" s="21"/>
      <c r="W44" s="20"/>
      <c r="X44"/>
      <c r="Y44"/>
      <c r="Z44"/>
      <c r="AA44"/>
      <c r="AB44"/>
    </row>
    <row r="45" spans="2:28" x14ac:dyDescent="0.3">
      <c r="B45" s="38"/>
      <c r="C45" s="39" t="str">
        <f>IF(LEN(B45)&gt;0,IFERROR(VLOOKUP(B45,Data!$B$4:$F$3129,2,FALSE),"None"),"")</f>
        <v/>
      </c>
      <c r="D45" s="40" t="str">
        <f>IF(LEN(B45)&gt;0,IFERROR(VLOOKUP(B45,Data!$B$4:$F$3129,4,FALSE),"None"),"")</f>
        <v/>
      </c>
      <c r="E45" s="41" t="str">
        <f>IF(LEN(B45)&gt;0,IFERROR(VLOOKUP(B45,Data!$B$4:$F$3129,3,FALSE),"None"),"")</f>
        <v/>
      </c>
      <c r="F45" s="128" t="str">
        <f>IF(LEN(B45)&gt;0,IFERROR(VLOOKUP(B45,Data!$B$4:$F$3129,5,FALSE),"None"),"")</f>
        <v/>
      </c>
      <c r="G45" s="125"/>
      <c r="H45" s="17"/>
      <c r="I45" s="17"/>
      <c r="J45" s="17"/>
      <c r="K45" s="17"/>
      <c r="L45" s="17"/>
      <c r="M45" s="17"/>
      <c r="N45" s="17"/>
      <c r="O45" s="17"/>
      <c r="P45" s="17"/>
      <c r="Q45" s="17"/>
      <c r="R45" s="20"/>
      <c r="S45" s="21"/>
      <c r="T45" s="21"/>
      <c r="U45" s="21"/>
      <c r="V45" s="21"/>
      <c r="W45" s="20"/>
      <c r="X45"/>
      <c r="Y45"/>
      <c r="Z45"/>
      <c r="AA45"/>
      <c r="AB45"/>
    </row>
    <row r="46" spans="2:28" x14ac:dyDescent="0.3">
      <c r="B46" s="38"/>
      <c r="C46" s="39" t="str">
        <f>IF(LEN(B46)&gt;0,IFERROR(VLOOKUP(B46,Data!$B$4:$F$3129,2,FALSE),"None"),"")</f>
        <v/>
      </c>
      <c r="D46" s="40" t="str">
        <f>IF(LEN(B46)&gt;0,IFERROR(VLOOKUP(B46,Data!$B$4:$F$3129,4,FALSE),"None"),"")</f>
        <v/>
      </c>
      <c r="E46" s="41" t="str">
        <f>IF(LEN(B46)&gt;0,IFERROR(VLOOKUP(B46,Data!$B$4:$F$3129,3,FALSE),"None"),"")</f>
        <v/>
      </c>
      <c r="F46" s="128" t="str">
        <f>IF(LEN(B46)&gt;0,IFERROR(VLOOKUP(B46,Data!$B$4:$F$3129,5,FALSE),"None"),"")</f>
        <v/>
      </c>
      <c r="G46" s="125"/>
      <c r="H46" s="17"/>
      <c r="I46" s="17"/>
      <c r="J46" s="17"/>
      <c r="K46" s="17"/>
      <c r="L46" s="17"/>
      <c r="M46" s="17"/>
      <c r="N46" s="17"/>
      <c r="O46" s="17"/>
      <c r="P46" s="17"/>
      <c r="Q46" s="17"/>
      <c r="R46" s="20"/>
      <c r="S46" s="21"/>
      <c r="T46" s="21"/>
      <c r="U46" s="21"/>
      <c r="V46" s="21"/>
      <c r="W46" s="20"/>
      <c r="X46"/>
      <c r="Y46"/>
      <c r="Z46"/>
      <c r="AA46"/>
      <c r="AB46"/>
    </row>
    <row r="47" spans="2:28" x14ac:dyDescent="0.3">
      <c r="B47" s="38"/>
      <c r="C47" s="39" t="str">
        <f>IF(LEN(B47)&gt;0,IFERROR(VLOOKUP(B47,Data!$B$4:$F$3129,2,FALSE),"None"),"")</f>
        <v/>
      </c>
      <c r="D47" s="40" t="str">
        <f>IF(LEN(B47)&gt;0,IFERROR(VLOOKUP(B47,Data!$B$4:$F$3129,4,FALSE),"None"),"")</f>
        <v/>
      </c>
      <c r="E47" s="41" t="str">
        <f>IF(LEN(B47)&gt;0,IFERROR(VLOOKUP(B47,Data!$B$4:$F$3129,3,FALSE),"None"),"")</f>
        <v/>
      </c>
      <c r="F47" s="128" t="str">
        <f>IF(LEN(B47)&gt;0,IFERROR(VLOOKUP(B47,Data!$B$4:$F$3129,5,FALSE),"None"),"")</f>
        <v/>
      </c>
      <c r="G47" s="125"/>
      <c r="H47" s="17"/>
      <c r="I47" s="17"/>
      <c r="J47" s="17"/>
      <c r="K47" s="17"/>
      <c r="L47" s="17"/>
      <c r="M47" s="17"/>
      <c r="N47" s="17"/>
      <c r="O47" s="17"/>
      <c r="P47" s="17"/>
      <c r="Q47" s="17"/>
      <c r="R47" s="20"/>
      <c r="S47" s="21"/>
      <c r="T47" s="21"/>
      <c r="U47" s="21"/>
      <c r="V47" s="21"/>
      <c r="W47" s="20"/>
      <c r="X47"/>
      <c r="Y47"/>
      <c r="Z47"/>
      <c r="AA47"/>
      <c r="AB47"/>
    </row>
    <row r="48" spans="2:28" x14ac:dyDescent="0.3">
      <c r="B48" s="38"/>
      <c r="C48" s="39" t="str">
        <f>IF(LEN(B48)&gt;0,IFERROR(VLOOKUP(B48,Data!$B$4:$F$3129,2,FALSE),"None"),"")</f>
        <v/>
      </c>
      <c r="D48" s="40" t="str">
        <f>IF(LEN(B48)&gt;0,IFERROR(VLOOKUP(B48,Data!$B$4:$F$3129,4,FALSE),"None"),"")</f>
        <v/>
      </c>
      <c r="E48" s="41" t="str">
        <f>IF(LEN(B48)&gt;0,IFERROR(VLOOKUP(B48,Data!$B$4:$F$3129,3,FALSE),"None"),"")</f>
        <v/>
      </c>
      <c r="F48" s="128" t="str">
        <f>IF(LEN(B48)&gt;0,IFERROR(VLOOKUP(B48,Data!$B$4:$F$3129,5,FALSE),"None"),"")</f>
        <v/>
      </c>
      <c r="G48" s="125"/>
      <c r="H48" s="17"/>
      <c r="I48" s="17"/>
      <c r="J48" s="17"/>
      <c r="K48" s="17"/>
      <c r="L48" s="17"/>
      <c r="M48" s="17"/>
      <c r="N48" s="17"/>
      <c r="O48" s="17"/>
      <c r="P48" s="17"/>
      <c r="Q48" s="17"/>
      <c r="R48" s="20"/>
      <c r="S48" s="21"/>
      <c r="T48" s="21"/>
      <c r="U48" s="21"/>
      <c r="V48" s="21"/>
      <c r="W48" s="20"/>
      <c r="X48"/>
      <c r="Y48"/>
      <c r="Z48"/>
      <c r="AA48"/>
      <c r="AB48"/>
    </row>
    <row r="49" spans="2:28" x14ac:dyDescent="0.3">
      <c r="B49" s="38"/>
      <c r="C49" s="39" t="str">
        <f>IF(LEN(B49)&gt;0,IFERROR(VLOOKUP(B49,Data!$B$4:$F$3129,2,FALSE),"None"),"")</f>
        <v/>
      </c>
      <c r="D49" s="40" t="str">
        <f>IF(LEN(B49)&gt;0,IFERROR(VLOOKUP(B49,Data!$B$4:$F$3129,4,FALSE),"None"),"")</f>
        <v/>
      </c>
      <c r="E49" s="41" t="str">
        <f>IF(LEN(B49)&gt;0,IFERROR(VLOOKUP(B49,Data!$B$4:$F$3129,3,FALSE),"None"),"")</f>
        <v/>
      </c>
      <c r="F49" s="128" t="str">
        <f>IF(LEN(B49)&gt;0,IFERROR(VLOOKUP(B49,Data!$B$4:$F$3129,5,FALSE),"None"),"")</f>
        <v/>
      </c>
      <c r="G49" s="125"/>
      <c r="H49" s="17"/>
      <c r="I49" s="17"/>
      <c r="J49" s="17"/>
      <c r="K49" s="17"/>
      <c r="L49" s="17"/>
      <c r="M49" s="17"/>
      <c r="N49" s="17"/>
      <c r="O49" s="17"/>
      <c r="P49" s="17"/>
      <c r="Q49" s="17"/>
      <c r="R49" s="20"/>
      <c r="S49" s="21"/>
      <c r="T49" s="21"/>
      <c r="U49" s="21"/>
      <c r="V49" s="21"/>
      <c r="W49" s="20"/>
      <c r="X49"/>
      <c r="Y49"/>
      <c r="Z49"/>
      <c r="AA49"/>
      <c r="AB49"/>
    </row>
    <row r="50" spans="2:28" x14ac:dyDescent="0.3">
      <c r="B50" s="38"/>
      <c r="C50" s="39" t="str">
        <f>IF(LEN(B50)&gt;0,IFERROR(VLOOKUP(B50,Data!$B$4:$F$3129,2,FALSE),"None"),"")</f>
        <v/>
      </c>
      <c r="D50" s="40" t="str">
        <f>IF(LEN(B50)&gt;0,IFERROR(VLOOKUP(B50,Data!$B$4:$F$3129,4,FALSE),"None"),"")</f>
        <v/>
      </c>
      <c r="E50" s="41" t="str">
        <f>IF(LEN(B50)&gt;0,IFERROR(VLOOKUP(B50,Data!$B$4:$F$3129,3,FALSE),"None"),"")</f>
        <v/>
      </c>
      <c r="F50" s="128" t="str">
        <f>IF(LEN(B50)&gt;0,IFERROR(VLOOKUP(B50,Data!$B$4:$F$3129,5,FALSE),"None"),"")</f>
        <v/>
      </c>
      <c r="G50" s="125"/>
      <c r="H50" s="17"/>
      <c r="I50" s="17"/>
      <c r="J50" s="17"/>
      <c r="K50" s="17"/>
      <c r="L50" s="17"/>
      <c r="M50" s="17"/>
      <c r="N50" s="17"/>
      <c r="O50" s="17"/>
      <c r="P50" s="17"/>
      <c r="Q50" s="17"/>
      <c r="R50" s="20"/>
      <c r="S50" s="21"/>
      <c r="T50" s="21"/>
      <c r="U50" s="21"/>
      <c r="V50" s="21"/>
      <c r="W50" s="20"/>
      <c r="X50"/>
      <c r="Y50"/>
      <c r="Z50"/>
      <c r="AA50"/>
      <c r="AB50"/>
    </row>
    <row r="51" spans="2:28" x14ac:dyDescent="0.3">
      <c r="B51" s="38"/>
      <c r="C51" s="39" t="str">
        <f>IF(LEN(B51)&gt;0,IFERROR(VLOOKUP(B51,Data!$B$4:$F$3129,2,FALSE),"None"),"")</f>
        <v/>
      </c>
      <c r="D51" s="40" t="str">
        <f>IF(LEN(B51)&gt;0,IFERROR(VLOOKUP(B51,Data!$B$4:$F$3129,4,FALSE),"None"),"")</f>
        <v/>
      </c>
      <c r="E51" s="41" t="str">
        <f>IF(LEN(B51)&gt;0,IFERROR(VLOOKUP(B51,Data!$B$4:$F$3129,3,FALSE),"None"),"")</f>
        <v/>
      </c>
      <c r="F51" s="128" t="str">
        <f>IF(LEN(B51)&gt;0,IFERROR(VLOOKUP(B51,Data!$B$4:$F$3129,5,FALSE),"None"),"")</f>
        <v/>
      </c>
      <c r="G51" s="125"/>
      <c r="H51" s="17"/>
      <c r="I51" s="17"/>
      <c r="J51" s="17"/>
      <c r="K51" s="17"/>
      <c r="L51" s="17"/>
      <c r="M51" s="17"/>
      <c r="N51" s="17"/>
      <c r="O51" s="17"/>
      <c r="P51" s="17"/>
      <c r="Q51" s="17"/>
      <c r="R51" s="20"/>
      <c r="S51" s="21"/>
      <c r="T51" s="21"/>
      <c r="U51" s="21"/>
      <c r="V51" s="21"/>
      <c r="W51" s="20"/>
      <c r="X51"/>
      <c r="Y51"/>
      <c r="Z51"/>
      <c r="AA51"/>
      <c r="AB51"/>
    </row>
    <row r="52" spans="2:28" x14ac:dyDescent="0.3">
      <c r="B52" s="38"/>
      <c r="C52" s="39" t="str">
        <f>IF(LEN(B52)&gt;0,IFERROR(VLOOKUP(B52,Data!$B$4:$F$3129,2,FALSE),"None"),"")</f>
        <v/>
      </c>
      <c r="D52" s="40" t="str">
        <f>IF(LEN(B52)&gt;0,IFERROR(VLOOKUP(B52,Data!$B$4:$F$3129,4,FALSE),"None"),"")</f>
        <v/>
      </c>
      <c r="E52" s="41" t="str">
        <f>IF(LEN(B52)&gt;0,IFERROR(VLOOKUP(B52,Data!$B$4:$F$3129,3,FALSE),"None"),"")</f>
        <v/>
      </c>
      <c r="F52" s="128" t="str">
        <f>IF(LEN(B52)&gt;0,IFERROR(VLOOKUP(B52,Data!$B$4:$F$3129,5,FALSE),"None"),"")</f>
        <v/>
      </c>
      <c r="G52" s="125"/>
      <c r="H52" s="17"/>
      <c r="I52" s="17"/>
      <c r="J52" s="17"/>
      <c r="K52" s="17"/>
      <c r="L52" s="17"/>
      <c r="M52" s="17"/>
      <c r="N52" s="17"/>
      <c r="O52" s="17"/>
      <c r="P52" s="17"/>
      <c r="Q52" s="17"/>
      <c r="R52" s="20"/>
      <c r="S52" s="21"/>
      <c r="T52" s="21"/>
      <c r="U52" s="21"/>
      <c r="V52" s="21"/>
      <c r="W52" s="20"/>
      <c r="X52"/>
      <c r="Y52"/>
      <c r="Z52"/>
      <c r="AA52"/>
      <c r="AB52"/>
    </row>
    <row r="53" spans="2:28" x14ac:dyDescent="0.3">
      <c r="B53" s="38"/>
      <c r="C53" s="39" t="str">
        <f>IF(LEN(B53)&gt;0,IFERROR(VLOOKUP(B53,Data!$B$4:$F$3129,2,FALSE),"None"),"")</f>
        <v/>
      </c>
      <c r="D53" s="40" t="str">
        <f>IF(LEN(B53)&gt;0,IFERROR(VLOOKUP(B53,Data!$B$4:$F$3129,4,FALSE),"None"),"")</f>
        <v/>
      </c>
      <c r="E53" s="41" t="str">
        <f>IF(LEN(B53)&gt;0,IFERROR(VLOOKUP(B53,Data!$B$4:$F$3129,3,FALSE),"None"),"")</f>
        <v/>
      </c>
      <c r="F53" s="128" t="str">
        <f>IF(LEN(B53)&gt;0,IFERROR(VLOOKUP(B53,Data!$B$4:$F$3129,5,FALSE),"None"),"")</f>
        <v/>
      </c>
      <c r="G53" s="125"/>
      <c r="H53" s="17"/>
      <c r="I53" s="17"/>
      <c r="J53" s="17"/>
      <c r="K53" s="17"/>
      <c r="L53" s="17"/>
      <c r="M53" s="17"/>
      <c r="N53" s="17"/>
      <c r="O53" s="17"/>
      <c r="P53" s="17"/>
      <c r="Q53" s="17"/>
      <c r="R53" s="20"/>
      <c r="S53" s="21"/>
      <c r="T53" s="21"/>
      <c r="U53" s="21"/>
      <c r="V53" s="21"/>
      <c r="W53" s="20"/>
      <c r="X53"/>
      <c r="Y53"/>
      <c r="Z53"/>
      <c r="AA53"/>
      <c r="AB53"/>
    </row>
    <row r="54" spans="2:28" x14ac:dyDescent="0.3">
      <c r="B54" s="38"/>
      <c r="C54" s="39" t="str">
        <f>IF(LEN(B54)&gt;0,IFERROR(VLOOKUP(B54,Data!$B$4:$F$3129,2,FALSE),"None"),"")</f>
        <v/>
      </c>
      <c r="D54" s="40" t="str">
        <f>IF(LEN(B54)&gt;0,IFERROR(VLOOKUP(B54,Data!$B$4:$F$3129,4,FALSE),"None"),"")</f>
        <v/>
      </c>
      <c r="E54" s="41" t="str">
        <f>IF(LEN(B54)&gt;0,IFERROR(VLOOKUP(B54,Data!$B$4:$F$3129,3,FALSE),"None"),"")</f>
        <v/>
      </c>
      <c r="F54" s="128" t="str">
        <f>IF(LEN(B54)&gt;0,IFERROR(VLOOKUP(B54,Data!$B$4:$F$3129,5,FALSE),"None"),"")</f>
        <v/>
      </c>
      <c r="G54" s="125"/>
      <c r="H54" s="17"/>
      <c r="I54" s="17"/>
      <c r="J54" s="17"/>
      <c r="K54" s="17"/>
      <c r="L54" s="17"/>
      <c r="M54" s="17"/>
      <c r="N54" s="17"/>
      <c r="O54" s="17"/>
      <c r="P54" s="17"/>
      <c r="Q54" s="17"/>
      <c r="R54" s="20"/>
      <c r="S54" s="21"/>
      <c r="T54" s="21"/>
      <c r="U54" s="21"/>
      <c r="V54" s="21"/>
      <c r="W54" s="20"/>
      <c r="X54"/>
      <c r="Y54"/>
      <c r="Z54"/>
      <c r="AA54"/>
      <c r="AB54"/>
    </row>
    <row r="55" spans="2:28" x14ac:dyDescent="0.3">
      <c r="B55" s="38"/>
      <c r="C55" s="39" t="str">
        <f>IF(LEN(B55)&gt;0,IFERROR(VLOOKUP(B55,Data!$B$4:$F$3129,2,FALSE),"None"),"")</f>
        <v/>
      </c>
      <c r="D55" s="40" t="str">
        <f>IF(LEN(B55)&gt;0,IFERROR(VLOOKUP(B55,Data!$B$4:$F$3129,4,FALSE),"None"),"")</f>
        <v/>
      </c>
      <c r="E55" s="41" t="str">
        <f>IF(LEN(B55)&gt;0,IFERROR(VLOOKUP(B55,Data!$B$4:$F$3129,3,FALSE),"None"),"")</f>
        <v/>
      </c>
      <c r="F55" s="128" t="str">
        <f>IF(LEN(B55)&gt;0,IFERROR(VLOOKUP(B55,Data!$B$4:$F$3129,5,FALSE),"None"),"")</f>
        <v/>
      </c>
      <c r="G55" s="125"/>
      <c r="H55" s="17"/>
      <c r="I55" s="17"/>
      <c r="J55" s="17"/>
      <c r="K55" s="17"/>
      <c r="L55" s="17"/>
      <c r="M55" s="17"/>
      <c r="N55" s="17"/>
      <c r="O55" s="17"/>
      <c r="P55" s="17"/>
      <c r="Q55" s="17"/>
      <c r="R55" s="20"/>
      <c r="S55" s="21"/>
      <c r="T55" s="21"/>
      <c r="U55" s="21"/>
      <c r="V55" s="21"/>
      <c r="W55" s="20"/>
      <c r="X55"/>
      <c r="Y55"/>
      <c r="Z55"/>
      <c r="AA55"/>
      <c r="AB55"/>
    </row>
    <row r="56" spans="2:28" x14ac:dyDescent="0.3">
      <c r="B56" s="38"/>
      <c r="C56" s="39" t="str">
        <f>IF(LEN(B56)&gt;0,IFERROR(VLOOKUP(B56,Data!$B$4:$F$3129,2,FALSE),"None"),"")</f>
        <v/>
      </c>
      <c r="D56" s="40" t="str">
        <f>IF(LEN(B56)&gt;0,IFERROR(VLOOKUP(B56,Data!$B$4:$F$3129,4,FALSE),"None"),"")</f>
        <v/>
      </c>
      <c r="E56" s="41" t="str">
        <f>IF(LEN(B56)&gt;0,IFERROR(VLOOKUP(B56,Data!$B$4:$F$3129,3,FALSE),"None"),"")</f>
        <v/>
      </c>
      <c r="F56" s="128" t="str">
        <f>IF(LEN(B56)&gt;0,IFERROR(VLOOKUP(B56,Data!$B$4:$F$3129,5,FALSE),"None"),"")</f>
        <v/>
      </c>
      <c r="G56" s="125"/>
      <c r="H56" s="17"/>
      <c r="I56" s="17"/>
      <c r="J56" s="17"/>
      <c r="K56" s="17"/>
      <c r="L56" s="17"/>
      <c r="M56" s="17"/>
      <c r="N56" s="17"/>
      <c r="O56" s="17"/>
      <c r="P56" s="17"/>
      <c r="Q56" s="17"/>
      <c r="R56" s="20"/>
      <c r="S56" s="21"/>
      <c r="T56" s="21"/>
      <c r="U56" s="21"/>
      <c r="V56" s="21"/>
      <c r="W56" s="20"/>
      <c r="X56"/>
      <c r="Y56"/>
      <c r="Z56"/>
      <c r="AA56"/>
      <c r="AB56"/>
    </row>
    <row r="57" spans="2:28" x14ac:dyDescent="0.3">
      <c r="B57" s="38"/>
      <c r="C57" s="39" t="str">
        <f>IF(LEN(B57)&gt;0,IFERROR(VLOOKUP(B57,Data!$B$4:$F$3129,2,FALSE),"None"),"")</f>
        <v/>
      </c>
      <c r="D57" s="40" t="str">
        <f>IF(LEN(B57)&gt;0,IFERROR(VLOOKUP(B57,Data!$B$4:$F$3129,4,FALSE),"None"),"")</f>
        <v/>
      </c>
      <c r="E57" s="41" t="str">
        <f>IF(LEN(B57)&gt;0,IFERROR(VLOOKUP(B57,Data!$B$4:$F$3129,3,FALSE),"None"),"")</f>
        <v/>
      </c>
      <c r="F57" s="128" t="str">
        <f>IF(LEN(B57)&gt;0,IFERROR(VLOOKUP(B57,Data!$B$4:$F$3129,5,FALSE),"None"),"")</f>
        <v/>
      </c>
      <c r="G57" s="125"/>
      <c r="H57" s="17"/>
      <c r="I57" s="17"/>
      <c r="J57" s="17"/>
      <c r="K57" s="17"/>
      <c r="L57" s="17"/>
      <c r="M57" s="17"/>
      <c r="N57" s="17"/>
      <c r="O57" s="17"/>
      <c r="P57" s="17"/>
      <c r="Q57" s="17"/>
      <c r="R57" s="20"/>
      <c r="S57" s="21"/>
      <c r="T57" s="21"/>
      <c r="U57" s="21"/>
      <c r="V57" s="21"/>
      <c r="W57" s="20"/>
      <c r="X57"/>
      <c r="Y57"/>
      <c r="Z57"/>
      <c r="AA57"/>
      <c r="AB57"/>
    </row>
    <row r="58" spans="2:28" x14ac:dyDescent="0.3">
      <c r="B58" s="38"/>
      <c r="C58" s="39" t="str">
        <f>IF(LEN(B58)&gt;0,IFERROR(VLOOKUP(B58,Data!$B$4:$F$3129,2,FALSE),"None"),"")</f>
        <v/>
      </c>
      <c r="D58" s="40" t="str">
        <f>IF(LEN(B58)&gt;0,IFERROR(VLOOKUP(B58,Data!$B$4:$F$3129,4,FALSE),"None"),"")</f>
        <v/>
      </c>
      <c r="E58" s="41" t="str">
        <f>IF(LEN(B58)&gt;0,IFERROR(VLOOKUP(B58,Data!$B$4:$F$3129,3,FALSE),"None"),"")</f>
        <v/>
      </c>
      <c r="F58" s="128" t="str">
        <f>IF(LEN(B58)&gt;0,IFERROR(VLOOKUP(B58,Data!$B$4:$F$3129,5,FALSE),"None"),"")</f>
        <v/>
      </c>
      <c r="G58" s="125"/>
      <c r="H58" s="17"/>
      <c r="I58" s="17"/>
      <c r="J58" s="17"/>
      <c r="K58" s="17"/>
      <c r="L58" s="17"/>
      <c r="M58" s="17"/>
      <c r="N58" s="17"/>
      <c r="O58" s="17"/>
      <c r="P58" s="17"/>
      <c r="Q58" s="17"/>
      <c r="R58" s="20"/>
      <c r="S58" s="21"/>
      <c r="T58" s="21"/>
      <c r="U58" s="21"/>
      <c r="V58" s="21"/>
      <c r="W58" s="20"/>
      <c r="X58"/>
      <c r="Y58"/>
      <c r="Z58"/>
      <c r="AA58"/>
      <c r="AB58"/>
    </row>
    <row r="59" spans="2:28" x14ac:dyDescent="0.3">
      <c r="B59" s="38"/>
      <c r="C59" s="39" t="str">
        <f>IF(LEN(B59)&gt;0,IFERROR(VLOOKUP(B59,Data!$B$4:$F$3129,2,FALSE),"None"),"")</f>
        <v/>
      </c>
      <c r="D59" s="40" t="str">
        <f>IF(LEN(B59)&gt;0,IFERROR(VLOOKUP(B59,Data!$B$4:$F$3129,4,FALSE),"None"),"")</f>
        <v/>
      </c>
      <c r="E59" s="41" t="str">
        <f>IF(LEN(B59)&gt;0,IFERROR(VLOOKUP(B59,Data!$B$4:$F$3129,3,FALSE),"None"),"")</f>
        <v/>
      </c>
      <c r="F59" s="128" t="str">
        <f>IF(LEN(B59)&gt;0,IFERROR(VLOOKUP(B59,Data!$B$4:$F$3129,5,FALSE),"None"),"")</f>
        <v/>
      </c>
      <c r="G59" s="125"/>
      <c r="H59" s="17"/>
      <c r="I59" s="17"/>
      <c r="J59" s="17"/>
      <c r="K59" s="17"/>
      <c r="L59" s="17"/>
      <c r="M59" s="17"/>
      <c r="N59" s="17"/>
      <c r="O59" s="17"/>
      <c r="P59" s="17"/>
      <c r="Q59" s="17"/>
      <c r="R59" s="20"/>
      <c r="S59" s="21"/>
      <c r="T59" s="21"/>
      <c r="U59" s="21"/>
      <c r="V59" s="21"/>
      <c r="W59" s="20"/>
      <c r="X59"/>
      <c r="Y59"/>
      <c r="Z59"/>
      <c r="AA59"/>
      <c r="AB59"/>
    </row>
    <row r="60" spans="2:28" x14ac:dyDescent="0.3">
      <c r="B60" s="38"/>
      <c r="C60" s="39" t="str">
        <f>IF(LEN(B60)&gt;0,IFERROR(VLOOKUP(B60,Data!$B$4:$F$3129,2,FALSE),"None"),"")</f>
        <v/>
      </c>
      <c r="D60" s="40" t="str">
        <f>IF(LEN(B60)&gt;0,IFERROR(VLOOKUP(B60,Data!$B$4:$F$3129,4,FALSE),"None"),"")</f>
        <v/>
      </c>
      <c r="E60" s="41" t="str">
        <f>IF(LEN(B60)&gt;0,IFERROR(VLOOKUP(B60,Data!$B$4:$F$3129,3,FALSE),"None"),"")</f>
        <v/>
      </c>
      <c r="F60" s="128" t="str">
        <f>IF(LEN(B60)&gt;0,IFERROR(VLOOKUP(B60,Data!$B$4:$F$3129,5,FALSE),"None"),"")</f>
        <v/>
      </c>
      <c r="G60" s="125"/>
      <c r="H60" s="17"/>
      <c r="I60" s="17"/>
      <c r="J60" s="17"/>
      <c r="K60" s="17"/>
      <c r="L60" s="17"/>
      <c r="M60" s="17"/>
      <c r="N60" s="17"/>
      <c r="O60" s="17"/>
      <c r="P60" s="17"/>
      <c r="Q60" s="17"/>
      <c r="R60" s="20"/>
      <c r="S60" s="21"/>
      <c r="T60" s="21"/>
      <c r="U60" s="21"/>
      <c r="V60" s="21"/>
      <c r="W60" s="20"/>
      <c r="X60"/>
      <c r="Y60"/>
      <c r="Z60"/>
      <c r="AA60"/>
      <c r="AB60"/>
    </row>
    <row r="61" spans="2:28" x14ac:dyDescent="0.3">
      <c r="B61" s="38"/>
      <c r="C61" s="39" t="str">
        <f>IF(LEN(B61)&gt;0,IFERROR(VLOOKUP(B61,Data!$B$4:$F$3129,2,FALSE),"None"),"")</f>
        <v/>
      </c>
      <c r="D61" s="40" t="str">
        <f>IF(LEN(B61)&gt;0,IFERROR(VLOOKUP(B61,Data!$B$4:$F$3129,4,FALSE),"None"),"")</f>
        <v/>
      </c>
      <c r="E61" s="41" t="str">
        <f>IF(LEN(B61)&gt;0,IFERROR(VLOOKUP(B61,Data!$B$4:$F$3129,3,FALSE),"None"),"")</f>
        <v/>
      </c>
      <c r="F61" s="128" t="str">
        <f>IF(LEN(B61)&gt;0,IFERROR(VLOOKUP(B61,Data!$B$4:$F$3129,5,FALSE),"None"),"")</f>
        <v/>
      </c>
      <c r="G61" s="125"/>
      <c r="H61" s="17"/>
      <c r="I61" s="17"/>
      <c r="J61" s="17"/>
      <c r="K61" s="17"/>
      <c r="L61" s="17"/>
      <c r="M61" s="17"/>
      <c r="N61" s="17"/>
      <c r="O61" s="17"/>
      <c r="P61" s="17"/>
      <c r="Q61" s="17"/>
      <c r="R61" s="20"/>
      <c r="S61" s="21"/>
      <c r="T61" s="21"/>
      <c r="U61" s="21"/>
      <c r="V61" s="21"/>
      <c r="W61" s="20"/>
      <c r="X61"/>
      <c r="Y61"/>
      <c r="Z61"/>
      <c r="AA61"/>
      <c r="AB61"/>
    </row>
    <row r="62" spans="2:28" x14ac:dyDescent="0.3">
      <c r="B62" s="38"/>
      <c r="C62" s="39" t="str">
        <f>IF(LEN(B62)&gt;0,IFERROR(VLOOKUP(B62,Data!$B$4:$F$3129,2,FALSE),"None"),"")</f>
        <v/>
      </c>
      <c r="D62" s="40" t="str">
        <f>IF(LEN(B62)&gt;0,IFERROR(VLOOKUP(B62,Data!$B$4:$F$3129,4,FALSE),"None"),"")</f>
        <v/>
      </c>
      <c r="E62" s="41" t="str">
        <f>IF(LEN(B62)&gt;0,IFERROR(VLOOKUP(B62,Data!$B$4:$F$3129,3,FALSE),"None"),"")</f>
        <v/>
      </c>
      <c r="F62" s="128" t="str">
        <f>IF(LEN(B62)&gt;0,IFERROR(VLOOKUP(B62,Data!$B$4:$F$3129,5,FALSE),"None"),"")</f>
        <v/>
      </c>
      <c r="G62" s="125"/>
      <c r="H62" s="17"/>
      <c r="I62" s="17"/>
      <c r="J62" s="17"/>
      <c r="K62" s="17"/>
      <c r="L62" s="17"/>
      <c r="M62" s="17"/>
      <c r="N62" s="17"/>
      <c r="O62" s="17"/>
      <c r="P62" s="17"/>
      <c r="Q62" s="17"/>
      <c r="R62" s="20"/>
      <c r="S62" s="21"/>
      <c r="T62" s="21"/>
      <c r="U62" s="21"/>
      <c r="V62" s="21"/>
      <c r="W62" s="20"/>
      <c r="X62"/>
      <c r="Y62"/>
      <c r="Z62"/>
      <c r="AA62"/>
      <c r="AB62"/>
    </row>
    <row r="63" spans="2:28" x14ac:dyDescent="0.3">
      <c r="B63" s="38"/>
      <c r="C63" s="39" t="str">
        <f>IF(LEN(B63)&gt;0,IFERROR(VLOOKUP(B63,Data!$B$4:$F$3129,2,FALSE),"None"),"")</f>
        <v/>
      </c>
      <c r="D63" s="40" t="str">
        <f>IF(LEN(B63)&gt;0,IFERROR(VLOOKUP(B63,Data!$B$4:$F$3129,4,FALSE),"None"),"")</f>
        <v/>
      </c>
      <c r="E63" s="41" t="str">
        <f>IF(LEN(B63)&gt;0,IFERROR(VLOOKUP(B63,Data!$B$4:$F$3129,3,FALSE),"None"),"")</f>
        <v/>
      </c>
      <c r="F63" s="128" t="str">
        <f>IF(LEN(B63)&gt;0,IFERROR(VLOOKUP(B63,Data!$B$4:$F$3129,5,FALSE),"None"),"")</f>
        <v/>
      </c>
      <c r="G63" s="125"/>
      <c r="H63" s="17"/>
      <c r="I63" s="17"/>
      <c r="J63" s="17"/>
      <c r="K63" s="17"/>
      <c r="L63" s="17"/>
      <c r="M63" s="17"/>
      <c r="N63" s="17"/>
      <c r="O63" s="17"/>
      <c r="P63" s="17"/>
      <c r="Q63" s="17"/>
      <c r="R63" s="20"/>
      <c r="S63" s="21"/>
      <c r="T63" s="21"/>
      <c r="U63" s="21"/>
      <c r="V63" s="21"/>
      <c r="W63" s="20"/>
      <c r="X63"/>
      <c r="Y63"/>
      <c r="Z63"/>
      <c r="AA63"/>
      <c r="AB63"/>
    </row>
    <row r="64" spans="2:28" x14ac:dyDescent="0.3">
      <c r="B64" s="38"/>
      <c r="C64" s="39" t="str">
        <f>IF(LEN(B64)&gt;0,IFERROR(VLOOKUP(B64,Data!$B$4:$F$3129,2,FALSE),"None"),"")</f>
        <v/>
      </c>
      <c r="D64" s="40" t="str">
        <f>IF(LEN(B64)&gt;0,IFERROR(VLOOKUP(B64,Data!$B$4:$F$3129,4,FALSE),"None"),"")</f>
        <v/>
      </c>
      <c r="E64" s="41" t="str">
        <f>IF(LEN(B64)&gt;0,IFERROR(VLOOKUP(B64,Data!$B$4:$F$3129,3,FALSE),"None"),"")</f>
        <v/>
      </c>
      <c r="F64" s="128" t="str">
        <f>IF(LEN(B64)&gt;0,IFERROR(VLOOKUP(B64,Data!$B$4:$F$3129,5,FALSE),"None"),"")</f>
        <v/>
      </c>
      <c r="G64" s="125"/>
      <c r="H64" s="17"/>
      <c r="I64" s="17"/>
      <c r="J64" s="17"/>
      <c r="K64" s="17"/>
      <c r="L64" s="17"/>
      <c r="M64" s="17"/>
      <c r="N64" s="17"/>
      <c r="O64" s="17"/>
      <c r="P64" s="17"/>
      <c r="Q64" s="17"/>
      <c r="R64" s="20"/>
      <c r="S64" s="21"/>
      <c r="T64" s="21"/>
      <c r="U64" s="21"/>
      <c r="V64" s="21"/>
      <c r="W64" s="20"/>
      <c r="X64"/>
      <c r="Y64"/>
      <c r="Z64"/>
      <c r="AA64"/>
      <c r="AB64"/>
    </row>
    <row r="65" spans="2:28" x14ac:dyDescent="0.3">
      <c r="B65" s="38"/>
      <c r="C65" s="39" t="str">
        <f>IF(LEN(B65)&gt;0,IFERROR(VLOOKUP(B65,Data!$B$4:$F$3129,2,FALSE),"None"),"")</f>
        <v/>
      </c>
      <c r="D65" s="40" t="str">
        <f>IF(LEN(B65)&gt;0,IFERROR(VLOOKUP(B65,Data!$B$4:$F$3129,4,FALSE),"None"),"")</f>
        <v/>
      </c>
      <c r="E65" s="41" t="str">
        <f>IF(LEN(B65)&gt;0,IFERROR(VLOOKUP(B65,Data!$B$4:$F$3129,3,FALSE),"None"),"")</f>
        <v/>
      </c>
      <c r="F65" s="128" t="str">
        <f>IF(LEN(B65)&gt;0,IFERROR(VLOOKUP(B65,Data!$B$4:$F$3129,5,FALSE),"None"),"")</f>
        <v/>
      </c>
      <c r="G65" s="125"/>
      <c r="H65" s="17"/>
      <c r="I65" s="17"/>
      <c r="J65" s="17"/>
      <c r="K65" s="17"/>
      <c r="L65" s="17"/>
      <c r="M65" s="17"/>
      <c r="N65" s="17"/>
      <c r="O65" s="17"/>
      <c r="P65" s="17"/>
      <c r="Q65" s="17"/>
      <c r="R65" s="20"/>
      <c r="S65" s="21"/>
      <c r="T65" s="21"/>
      <c r="U65" s="21"/>
      <c r="V65" s="21"/>
      <c r="W65" s="20"/>
      <c r="X65"/>
      <c r="Y65"/>
      <c r="Z65"/>
      <c r="AA65"/>
      <c r="AB65"/>
    </row>
    <row r="66" spans="2:28" x14ac:dyDescent="0.3">
      <c r="B66" s="38"/>
      <c r="C66" s="39" t="str">
        <f>IF(LEN(B66)&gt;0,IFERROR(VLOOKUP(B66,Data!$B$4:$F$3129,2,FALSE),"None"),"")</f>
        <v/>
      </c>
      <c r="D66" s="40" t="str">
        <f>IF(LEN(B66)&gt;0,IFERROR(VLOOKUP(B66,Data!$B$4:$F$3129,4,FALSE),"None"),"")</f>
        <v/>
      </c>
      <c r="E66" s="41" t="str">
        <f>IF(LEN(B66)&gt;0,IFERROR(VLOOKUP(B66,Data!$B$4:$F$3129,3,FALSE),"None"),"")</f>
        <v/>
      </c>
      <c r="F66" s="128" t="str">
        <f>IF(LEN(B66)&gt;0,IFERROR(VLOOKUP(B66,Data!$B$4:$F$3129,5,FALSE),"None"),"")</f>
        <v/>
      </c>
      <c r="G66" s="125"/>
      <c r="H66" s="17"/>
      <c r="I66" s="17"/>
      <c r="J66" s="17"/>
      <c r="K66" s="17"/>
      <c r="L66" s="17"/>
      <c r="M66" s="17"/>
      <c r="N66" s="17"/>
      <c r="O66" s="17"/>
      <c r="P66" s="17"/>
      <c r="Q66" s="17"/>
      <c r="R66" s="20"/>
      <c r="S66" s="21"/>
      <c r="T66" s="21"/>
      <c r="U66" s="21"/>
      <c r="V66" s="21"/>
      <c r="W66" s="20"/>
      <c r="X66"/>
      <c r="Y66"/>
      <c r="Z66"/>
      <c r="AA66"/>
      <c r="AB66"/>
    </row>
    <row r="67" spans="2:28" x14ac:dyDescent="0.3">
      <c r="B67" s="38"/>
      <c r="C67" s="39" t="str">
        <f>IF(LEN(B67)&gt;0,IFERROR(VLOOKUP(B67,Data!$B$4:$F$3129,2,FALSE),"None"),"")</f>
        <v/>
      </c>
      <c r="D67" s="40" t="str">
        <f>IF(LEN(B67)&gt;0,IFERROR(VLOOKUP(B67,Data!$B$4:$F$3129,4,FALSE),"None"),"")</f>
        <v/>
      </c>
      <c r="E67" s="41" t="str">
        <f>IF(LEN(B67)&gt;0,IFERROR(VLOOKUP(B67,Data!$B$4:$F$3129,3,FALSE),"None"),"")</f>
        <v/>
      </c>
      <c r="F67" s="128" t="str">
        <f>IF(LEN(B67)&gt;0,IFERROR(VLOOKUP(B67,Data!$B$4:$F$3129,5,FALSE),"None"),"")</f>
        <v/>
      </c>
      <c r="G67" s="125"/>
      <c r="H67" s="17"/>
      <c r="I67" s="17"/>
      <c r="J67" s="17"/>
      <c r="K67" s="17"/>
      <c r="L67" s="17"/>
      <c r="M67" s="17"/>
      <c r="N67" s="17"/>
      <c r="O67" s="17"/>
      <c r="P67" s="17"/>
      <c r="Q67" s="17"/>
      <c r="R67" s="20"/>
      <c r="S67" s="21"/>
      <c r="T67" s="21"/>
      <c r="U67" s="21"/>
      <c r="V67" s="21"/>
      <c r="W67" s="20"/>
      <c r="X67"/>
      <c r="Y67"/>
      <c r="Z67"/>
      <c r="AA67"/>
      <c r="AB67"/>
    </row>
    <row r="68" spans="2:28" x14ac:dyDescent="0.3">
      <c r="B68" s="38"/>
      <c r="C68" s="39" t="str">
        <f>IF(LEN(B68)&gt;0,IFERROR(VLOOKUP(B68,Data!$B$4:$F$3129,2,FALSE),"None"),"")</f>
        <v/>
      </c>
      <c r="D68" s="40" t="str">
        <f>IF(LEN(B68)&gt;0,IFERROR(VLOOKUP(B68,Data!$B$4:$F$3129,4,FALSE),"None"),"")</f>
        <v/>
      </c>
      <c r="E68" s="41" t="str">
        <f>IF(LEN(B68)&gt;0,IFERROR(VLOOKUP(B68,Data!$B$4:$F$3129,3,FALSE),"None"),"")</f>
        <v/>
      </c>
      <c r="F68" s="128" t="str">
        <f>IF(LEN(B68)&gt;0,IFERROR(VLOOKUP(B68,Data!$B$4:$F$3129,5,FALSE),"None"),"")</f>
        <v/>
      </c>
      <c r="G68" s="125"/>
      <c r="H68" s="17"/>
      <c r="I68" s="17"/>
      <c r="J68" s="17"/>
      <c r="K68" s="17"/>
      <c r="L68" s="17"/>
      <c r="M68" s="17"/>
      <c r="N68" s="17"/>
      <c r="O68" s="17"/>
      <c r="P68" s="17"/>
      <c r="Q68" s="17"/>
      <c r="R68" s="20"/>
      <c r="S68" s="21"/>
      <c r="T68" s="21"/>
      <c r="U68" s="21"/>
      <c r="V68" s="21"/>
      <c r="W68" s="20"/>
      <c r="X68"/>
      <c r="Y68"/>
      <c r="Z68"/>
      <c r="AA68"/>
      <c r="AB68"/>
    </row>
    <row r="69" spans="2:28" x14ac:dyDescent="0.3">
      <c r="B69" s="38"/>
      <c r="C69" s="39" t="str">
        <f>IF(LEN(B69)&gt;0,IFERROR(VLOOKUP(B69,Data!$B$4:$F$3129,2,FALSE),"None"),"")</f>
        <v/>
      </c>
      <c r="D69" s="40" t="str">
        <f>IF(LEN(B69)&gt;0,IFERROR(VLOOKUP(B69,Data!$B$4:$F$3129,4,FALSE),"None"),"")</f>
        <v/>
      </c>
      <c r="E69" s="41" t="str">
        <f>IF(LEN(B69)&gt;0,IFERROR(VLOOKUP(B69,Data!$B$4:$F$3129,3,FALSE),"None"),"")</f>
        <v/>
      </c>
      <c r="F69" s="128" t="str">
        <f>IF(LEN(B69)&gt;0,IFERROR(VLOOKUP(B69,Data!$B$4:$F$3129,5,FALSE),"None"),"")</f>
        <v/>
      </c>
      <c r="G69" s="125"/>
      <c r="H69" s="17"/>
      <c r="I69" s="17"/>
      <c r="J69" s="17"/>
      <c r="K69" s="17"/>
      <c r="L69" s="17"/>
      <c r="M69" s="17"/>
      <c r="N69" s="17"/>
      <c r="O69" s="17"/>
      <c r="P69" s="17"/>
      <c r="Q69" s="17"/>
      <c r="R69" s="20"/>
      <c r="S69" s="21"/>
      <c r="T69" s="21"/>
      <c r="U69" s="21"/>
      <c r="V69" s="21"/>
      <c r="W69" s="20"/>
      <c r="X69"/>
      <c r="Y69"/>
      <c r="Z69"/>
      <c r="AA69"/>
      <c r="AB69"/>
    </row>
    <row r="70" spans="2:28" x14ac:dyDescent="0.3">
      <c r="B70" s="38"/>
      <c r="C70" s="39" t="str">
        <f>IF(LEN(B70)&gt;0,IFERROR(VLOOKUP(B70,Data!$B$4:$F$3129,2,FALSE),"None"),"")</f>
        <v/>
      </c>
      <c r="D70" s="40" t="str">
        <f>IF(LEN(B70)&gt;0,IFERROR(VLOOKUP(B70,Data!$B$4:$F$3129,4,FALSE),"None"),"")</f>
        <v/>
      </c>
      <c r="E70" s="41" t="str">
        <f>IF(LEN(B70)&gt;0,IFERROR(VLOOKUP(B70,Data!$B$4:$F$3129,3,FALSE),"None"),"")</f>
        <v/>
      </c>
      <c r="F70" s="128" t="str">
        <f>IF(LEN(B70)&gt;0,IFERROR(VLOOKUP(B70,Data!$B$4:$F$3129,5,FALSE),"None"),"")</f>
        <v/>
      </c>
      <c r="G70" s="125"/>
      <c r="H70" s="17"/>
      <c r="I70" s="17"/>
      <c r="J70" s="17"/>
      <c r="K70" s="17"/>
      <c r="L70" s="17"/>
      <c r="M70" s="17"/>
      <c r="N70" s="17"/>
      <c r="O70" s="17"/>
      <c r="P70" s="17"/>
      <c r="Q70" s="17"/>
      <c r="R70" s="20"/>
      <c r="S70" s="21"/>
      <c r="T70" s="21"/>
      <c r="U70" s="21"/>
      <c r="V70" s="21"/>
      <c r="W70" s="20"/>
      <c r="X70"/>
      <c r="Y70"/>
      <c r="Z70"/>
      <c r="AA70"/>
      <c r="AB70"/>
    </row>
    <row r="71" spans="2:28" x14ac:dyDescent="0.3">
      <c r="B71" s="38"/>
      <c r="C71" s="39" t="str">
        <f>IF(LEN(B71)&gt;0,IFERROR(VLOOKUP(B71,Data!$B$4:$F$3129,2,FALSE),"None"),"")</f>
        <v/>
      </c>
      <c r="D71" s="40" t="str">
        <f>IF(LEN(B71)&gt;0,IFERROR(VLOOKUP(B71,Data!$B$4:$F$3129,4,FALSE),"None"),"")</f>
        <v/>
      </c>
      <c r="E71" s="41" t="str">
        <f>IF(LEN(B71)&gt;0,IFERROR(VLOOKUP(B71,Data!$B$4:$F$3129,3,FALSE),"None"),"")</f>
        <v/>
      </c>
      <c r="F71" s="128" t="str">
        <f>IF(LEN(B71)&gt;0,IFERROR(VLOOKUP(B71,Data!$B$4:$F$3129,5,FALSE),"None"),"")</f>
        <v/>
      </c>
      <c r="G71" s="125"/>
      <c r="H71" s="17"/>
      <c r="I71" s="17"/>
      <c r="J71" s="17"/>
      <c r="K71" s="17"/>
      <c r="L71" s="17"/>
      <c r="M71" s="17"/>
      <c r="N71" s="17"/>
      <c r="O71" s="17"/>
      <c r="P71" s="17"/>
      <c r="Q71" s="17"/>
      <c r="R71" s="20"/>
      <c r="S71" s="21"/>
      <c r="T71" s="21"/>
      <c r="U71" s="21"/>
      <c r="V71" s="21"/>
      <c r="W71" s="20"/>
      <c r="X71"/>
      <c r="Y71"/>
      <c r="Z71"/>
      <c r="AA71"/>
      <c r="AB71"/>
    </row>
    <row r="72" spans="2:28" x14ac:dyDescent="0.3">
      <c r="B72" s="38"/>
      <c r="C72" s="39" t="str">
        <f>IF(LEN(B72)&gt;0,IFERROR(VLOOKUP(B72,Data!$B$4:$F$3129,2,FALSE),"None"),"")</f>
        <v/>
      </c>
      <c r="D72" s="40" t="str">
        <f>IF(LEN(B72)&gt;0,IFERROR(VLOOKUP(B72,Data!$B$4:$F$3129,4,FALSE),"None"),"")</f>
        <v/>
      </c>
      <c r="E72" s="41" t="str">
        <f>IF(LEN(B72)&gt;0,IFERROR(VLOOKUP(B72,Data!$B$4:$F$3129,3,FALSE),"None"),"")</f>
        <v/>
      </c>
      <c r="F72" s="128" t="str">
        <f>IF(LEN(B72)&gt;0,IFERROR(VLOOKUP(B72,Data!$B$4:$F$3129,5,FALSE),"None"),"")</f>
        <v/>
      </c>
      <c r="G72" s="125"/>
      <c r="H72" s="17"/>
      <c r="I72" s="17"/>
      <c r="J72" s="17"/>
      <c r="K72" s="17"/>
      <c r="L72" s="17"/>
      <c r="M72" s="17"/>
      <c r="N72" s="17"/>
      <c r="O72" s="17"/>
      <c r="P72" s="17"/>
      <c r="Q72" s="17"/>
      <c r="R72" s="20"/>
      <c r="S72" s="21"/>
      <c r="T72" s="21"/>
      <c r="U72" s="21"/>
      <c r="V72" s="21"/>
      <c r="W72" s="20"/>
      <c r="X72"/>
      <c r="Y72"/>
      <c r="Z72"/>
      <c r="AA72"/>
      <c r="AB72"/>
    </row>
    <row r="73" spans="2:28" x14ac:dyDescent="0.3">
      <c r="B73" s="38"/>
      <c r="C73" s="39" t="str">
        <f>IF(LEN(B73)&gt;0,IFERROR(VLOOKUP(B73,Data!$B$4:$F$3129,2,FALSE),"None"),"")</f>
        <v/>
      </c>
      <c r="D73" s="40" t="str">
        <f>IF(LEN(B73)&gt;0,IFERROR(VLOOKUP(B73,Data!$B$4:$F$3129,4,FALSE),"None"),"")</f>
        <v/>
      </c>
      <c r="E73" s="41" t="str">
        <f>IF(LEN(B73)&gt;0,IFERROR(VLOOKUP(B73,Data!$B$4:$F$3129,3,FALSE),"None"),"")</f>
        <v/>
      </c>
      <c r="F73" s="128" t="str">
        <f>IF(LEN(B73)&gt;0,IFERROR(VLOOKUP(B73,Data!$B$4:$F$3129,5,FALSE),"None"),"")</f>
        <v/>
      </c>
      <c r="G73" s="125"/>
      <c r="H73" s="17"/>
      <c r="I73" s="17"/>
      <c r="J73" s="17"/>
      <c r="K73" s="17"/>
      <c r="L73" s="17"/>
      <c r="M73" s="17"/>
      <c r="N73" s="17"/>
      <c r="O73" s="17"/>
      <c r="P73" s="17"/>
      <c r="Q73" s="17"/>
      <c r="R73" s="20"/>
      <c r="S73" s="21"/>
      <c r="T73" s="21"/>
      <c r="U73" s="21"/>
      <c r="V73" s="21"/>
      <c r="W73" s="20"/>
      <c r="X73"/>
      <c r="Y73"/>
      <c r="Z73"/>
      <c r="AA73"/>
      <c r="AB73"/>
    </row>
    <row r="74" spans="2:28" x14ac:dyDescent="0.3">
      <c r="B74" s="38"/>
      <c r="C74" s="39" t="str">
        <f>IF(LEN(B74)&gt;0,IFERROR(VLOOKUP(B74,Data!$B$4:$F$3129,2,FALSE),"None"),"")</f>
        <v/>
      </c>
      <c r="D74" s="40" t="str">
        <f>IF(LEN(B74)&gt;0,IFERROR(VLOOKUP(B74,Data!$B$4:$F$3129,4,FALSE),"None"),"")</f>
        <v/>
      </c>
      <c r="E74" s="41" t="str">
        <f>IF(LEN(B74)&gt;0,IFERROR(VLOOKUP(B74,Data!$B$4:$F$3129,3,FALSE),"None"),"")</f>
        <v/>
      </c>
      <c r="F74" s="128" t="str">
        <f>IF(LEN(B74)&gt;0,IFERROR(VLOOKUP(B74,Data!$B$4:$F$3129,5,FALSE),"None"),"")</f>
        <v/>
      </c>
      <c r="G74" s="125"/>
      <c r="H74" s="17"/>
      <c r="I74" s="17"/>
      <c r="J74" s="17"/>
      <c r="K74" s="17"/>
      <c r="L74" s="17"/>
      <c r="M74" s="17"/>
      <c r="N74" s="17"/>
      <c r="O74" s="17"/>
      <c r="P74" s="17"/>
      <c r="Q74" s="17"/>
      <c r="R74" s="20"/>
      <c r="S74" s="21"/>
      <c r="T74" s="21"/>
      <c r="U74" s="21"/>
      <c r="V74" s="21"/>
      <c r="W74" s="20"/>
      <c r="X74"/>
      <c r="Y74"/>
      <c r="Z74"/>
      <c r="AA74"/>
      <c r="AB74"/>
    </row>
    <row r="75" spans="2:28" x14ac:dyDescent="0.3">
      <c r="B75" s="38"/>
      <c r="C75" s="39" t="str">
        <f>IF(LEN(B75)&gt;0,IFERROR(VLOOKUP(B75,Data!$B$4:$F$3129,2,FALSE),"None"),"")</f>
        <v/>
      </c>
      <c r="D75" s="40" t="str">
        <f>IF(LEN(B75)&gt;0,IFERROR(VLOOKUP(B75,Data!$B$4:$F$3129,4,FALSE),"None"),"")</f>
        <v/>
      </c>
      <c r="E75" s="41" t="str">
        <f>IF(LEN(B75)&gt;0,IFERROR(VLOOKUP(B75,Data!$B$4:$F$3129,3,FALSE),"None"),"")</f>
        <v/>
      </c>
      <c r="F75" s="128" t="str">
        <f>IF(LEN(B75)&gt;0,IFERROR(VLOOKUP(B75,Data!$B$4:$F$3129,5,FALSE),"None"),"")</f>
        <v/>
      </c>
      <c r="G75" s="125"/>
      <c r="H75" s="17"/>
      <c r="I75" s="17"/>
      <c r="J75" s="17"/>
      <c r="K75" s="17"/>
      <c r="L75" s="17"/>
      <c r="M75" s="17"/>
      <c r="N75" s="17"/>
      <c r="O75" s="17"/>
      <c r="P75" s="17"/>
      <c r="Q75" s="17"/>
      <c r="R75" s="20"/>
      <c r="S75" s="21"/>
      <c r="T75" s="21"/>
      <c r="U75" s="21"/>
      <c r="V75" s="21"/>
      <c r="W75" s="20"/>
      <c r="X75"/>
      <c r="Y75"/>
      <c r="Z75"/>
      <c r="AA75"/>
      <c r="AB75"/>
    </row>
    <row r="76" spans="2:28" x14ac:dyDescent="0.3">
      <c r="B76" s="38"/>
      <c r="C76" s="39" t="str">
        <f>IF(LEN(B76)&gt;0,IFERROR(VLOOKUP(B76,Data!$B$4:$F$3129,2,FALSE),"None"),"")</f>
        <v/>
      </c>
      <c r="D76" s="40" t="str">
        <f>IF(LEN(B76)&gt;0,IFERROR(VLOOKUP(B76,Data!$B$4:$F$3129,4,FALSE),"None"),"")</f>
        <v/>
      </c>
      <c r="E76" s="41" t="str">
        <f>IF(LEN(B76)&gt;0,IFERROR(VLOOKUP(B76,Data!$B$4:$F$3129,3,FALSE),"None"),"")</f>
        <v/>
      </c>
      <c r="F76" s="128" t="str">
        <f>IF(LEN(B76)&gt;0,IFERROR(VLOOKUP(B76,Data!$B$4:$F$3129,5,FALSE),"None"),"")</f>
        <v/>
      </c>
      <c r="G76" s="125"/>
      <c r="H76" s="17"/>
      <c r="I76" s="17"/>
      <c r="J76" s="17"/>
      <c r="K76" s="17"/>
      <c r="L76" s="17"/>
      <c r="M76" s="17"/>
      <c r="N76" s="17"/>
      <c r="O76" s="17"/>
      <c r="P76" s="17"/>
      <c r="Q76" s="17"/>
      <c r="R76" s="20"/>
      <c r="S76" s="21"/>
      <c r="T76" s="21"/>
      <c r="U76" s="21"/>
      <c r="V76" s="21"/>
      <c r="W76" s="20"/>
      <c r="X76"/>
      <c r="Y76"/>
      <c r="Z76"/>
      <c r="AA76"/>
      <c r="AB76"/>
    </row>
    <row r="77" spans="2:28" x14ac:dyDescent="0.3">
      <c r="B77" s="38"/>
      <c r="C77" s="39" t="str">
        <f>IF(LEN(B77)&gt;0,IFERROR(VLOOKUP(B77,Data!$B$4:$F$3129,2,FALSE),"None"),"")</f>
        <v/>
      </c>
      <c r="D77" s="40" t="str">
        <f>IF(LEN(B77)&gt;0,IFERROR(VLOOKUP(B77,Data!$B$4:$F$3129,4,FALSE),"None"),"")</f>
        <v/>
      </c>
      <c r="E77" s="41" t="str">
        <f>IF(LEN(B77)&gt;0,IFERROR(VLOOKUP(B77,Data!$B$4:$F$3129,3,FALSE),"None"),"")</f>
        <v/>
      </c>
      <c r="F77" s="128" t="str">
        <f>IF(LEN(B77)&gt;0,IFERROR(VLOOKUP(B77,Data!$B$4:$F$3129,5,FALSE),"None"),"")</f>
        <v/>
      </c>
      <c r="G77" s="125"/>
      <c r="H77" s="17"/>
      <c r="I77" s="17"/>
      <c r="J77" s="17"/>
      <c r="K77" s="17"/>
      <c r="L77" s="17"/>
      <c r="M77" s="17"/>
      <c r="N77" s="17"/>
      <c r="O77" s="17"/>
      <c r="P77" s="17"/>
      <c r="Q77" s="17"/>
      <c r="R77" s="20"/>
      <c r="S77" s="21"/>
      <c r="T77" s="21"/>
      <c r="U77" s="21"/>
      <c r="V77" s="21"/>
      <c r="W77" s="20"/>
      <c r="X77"/>
      <c r="Y77"/>
      <c r="Z77"/>
      <c r="AA77"/>
      <c r="AB77"/>
    </row>
    <row r="78" spans="2:28" x14ac:dyDescent="0.3">
      <c r="B78" s="38"/>
      <c r="C78" s="39" t="str">
        <f>IF(LEN(B78)&gt;0,IFERROR(VLOOKUP(B78,Data!$B$4:$F$3129,2,FALSE),"None"),"")</f>
        <v/>
      </c>
      <c r="D78" s="40" t="str">
        <f>IF(LEN(B78)&gt;0,IFERROR(VLOOKUP(B78,Data!$B$4:$F$3129,4,FALSE),"None"),"")</f>
        <v/>
      </c>
      <c r="E78" s="41" t="str">
        <f>IF(LEN(B78)&gt;0,IFERROR(VLOOKUP(B78,Data!$B$4:$F$3129,3,FALSE),"None"),"")</f>
        <v/>
      </c>
      <c r="F78" s="128" t="str">
        <f>IF(LEN(B78)&gt;0,IFERROR(VLOOKUP(B78,Data!$B$4:$F$3129,5,FALSE),"None"),"")</f>
        <v/>
      </c>
      <c r="G78" s="125"/>
      <c r="H78" s="17"/>
      <c r="I78" s="17"/>
      <c r="J78" s="17"/>
      <c r="K78" s="17"/>
      <c r="L78" s="17"/>
      <c r="M78" s="17"/>
      <c r="N78" s="17"/>
      <c r="O78" s="17"/>
      <c r="P78" s="17"/>
      <c r="Q78" s="17"/>
      <c r="R78" s="20"/>
      <c r="S78" s="21"/>
      <c r="T78" s="21"/>
      <c r="U78" s="21"/>
      <c r="V78" s="21"/>
      <c r="W78" s="20"/>
      <c r="X78"/>
      <c r="Y78"/>
      <c r="Z78"/>
      <c r="AA78"/>
      <c r="AB78"/>
    </row>
    <row r="79" spans="2:28" x14ac:dyDescent="0.3">
      <c r="B79" s="38"/>
      <c r="C79" s="39" t="str">
        <f>IF(LEN(B79)&gt;0,IFERROR(VLOOKUP(B79,Data!$B$4:$F$3129,2,FALSE),"None"),"")</f>
        <v/>
      </c>
      <c r="D79" s="40" t="str">
        <f>IF(LEN(B79)&gt;0,IFERROR(VLOOKUP(B79,Data!$B$4:$F$3129,4,FALSE),"None"),"")</f>
        <v/>
      </c>
      <c r="E79" s="41" t="str">
        <f>IF(LEN(B79)&gt;0,IFERROR(VLOOKUP(B79,Data!$B$4:$F$3129,3,FALSE),"None"),"")</f>
        <v/>
      </c>
      <c r="F79" s="128" t="str">
        <f>IF(LEN(B79)&gt;0,IFERROR(VLOOKUP(B79,Data!$B$4:$F$3129,5,FALSE),"None"),"")</f>
        <v/>
      </c>
      <c r="G79" s="125"/>
      <c r="H79" s="17"/>
      <c r="I79" s="17"/>
      <c r="J79" s="17"/>
      <c r="K79" s="17"/>
      <c r="L79" s="17"/>
      <c r="M79" s="17"/>
      <c r="N79" s="17"/>
      <c r="O79" s="17"/>
      <c r="P79" s="17"/>
      <c r="Q79" s="17"/>
      <c r="R79" s="20"/>
      <c r="S79" s="21"/>
      <c r="T79" s="21"/>
      <c r="U79" s="21"/>
      <c r="V79" s="21"/>
      <c r="W79" s="20"/>
      <c r="X79"/>
      <c r="Y79"/>
      <c r="Z79"/>
      <c r="AA79"/>
      <c r="AB79"/>
    </row>
    <row r="80" spans="2:28" x14ac:dyDescent="0.3">
      <c r="B80" s="38"/>
      <c r="C80" s="39" t="str">
        <f>IF(LEN(B80)&gt;0,IFERROR(VLOOKUP(B80,Data!$B$4:$F$3129,2,FALSE),"None"),"")</f>
        <v/>
      </c>
      <c r="D80" s="40" t="str">
        <f>IF(LEN(B80)&gt;0,IFERROR(VLOOKUP(B80,Data!$B$4:$F$3129,4,FALSE),"None"),"")</f>
        <v/>
      </c>
      <c r="E80" s="41" t="str">
        <f>IF(LEN(B80)&gt;0,IFERROR(VLOOKUP(B80,Data!$B$4:$F$3129,3,FALSE),"None"),"")</f>
        <v/>
      </c>
      <c r="F80" s="128" t="str">
        <f>IF(LEN(B80)&gt;0,IFERROR(VLOOKUP(B80,Data!$B$4:$F$3129,5,FALSE),"None"),"")</f>
        <v/>
      </c>
      <c r="G80" s="125"/>
      <c r="H80" s="17"/>
      <c r="I80" s="17"/>
      <c r="J80" s="17"/>
      <c r="K80" s="17"/>
      <c r="L80" s="17"/>
      <c r="M80" s="17"/>
      <c r="N80" s="17"/>
      <c r="O80" s="17"/>
      <c r="P80" s="17"/>
      <c r="Q80" s="17"/>
      <c r="R80" s="20"/>
      <c r="S80" s="21"/>
      <c r="T80" s="21"/>
      <c r="U80" s="21"/>
      <c r="V80" s="21"/>
      <c r="W80" s="20"/>
      <c r="X80"/>
      <c r="Y80"/>
      <c r="Z80"/>
      <c r="AA80"/>
      <c r="AB80"/>
    </row>
    <row r="81" spans="2:28" x14ac:dyDescent="0.3">
      <c r="B81" s="38"/>
      <c r="C81" s="39" t="str">
        <f>IF(LEN(B81)&gt;0,IFERROR(VLOOKUP(B81,Data!$B$4:$F$3129,2,FALSE),"None"),"")</f>
        <v/>
      </c>
      <c r="D81" s="40" t="str">
        <f>IF(LEN(B81)&gt;0,IFERROR(VLOOKUP(B81,Data!$B$4:$F$3129,4,FALSE),"None"),"")</f>
        <v/>
      </c>
      <c r="E81" s="41" t="str">
        <f>IF(LEN(B81)&gt;0,IFERROR(VLOOKUP(B81,Data!$B$4:$F$3129,3,FALSE),"None"),"")</f>
        <v/>
      </c>
      <c r="F81" s="128" t="str">
        <f>IF(LEN(B81)&gt;0,IFERROR(VLOOKUP(B81,Data!$B$4:$F$3129,5,FALSE),"None"),"")</f>
        <v/>
      </c>
      <c r="G81" s="125"/>
      <c r="H81" s="17"/>
      <c r="I81" s="17"/>
      <c r="J81" s="17"/>
      <c r="K81" s="17"/>
      <c r="L81" s="17"/>
      <c r="M81" s="17"/>
      <c r="N81" s="17"/>
      <c r="O81" s="17"/>
      <c r="P81" s="17"/>
      <c r="Q81" s="17"/>
      <c r="R81" s="20"/>
      <c r="S81" s="21"/>
      <c r="T81" s="21"/>
      <c r="U81" s="21"/>
      <c r="V81" s="21"/>
      <c r="W81" s="20"/>
      <c r="X81"/>
      <c r="Y81"/>
      <c r="Z81"/>
      <c r="AA81"/>
      <c r="AB81"/>
    </row>
    <row r="82" spans="2:28" x14ac:dyDescent="0.3">
      <c r="B82" s="38"/>
      <c r="C82" s="39" t="str">
        <f>IF(LEN(B82)&gt;0,IFERROR(VLOOKUP(B82,Data!$B$4:$F$3129,2,FALSE),"None"),"")</f>
        <v/>
      </c>
      <c r="D82" s="40" t="str">
        <f>IF(LEN(B82)&gt;0,IFERROR(VLOOKUP(B82,Data!$B$4:$F$3129,4,FALSE),"None"),"")</f>
        <v/>
      </c>
      <c r="E82" s="41" t="str">
        <f>IF(LEN(B82)&gt;0,IFERROR(VLOOKUP(B82,Data!$B$4:$F$3129,3,FALSE),"None"),"")</f>
        <v/>
      </c>
      <c r="F82" s="128" t="str">
        <f>IF(LEN(B82)&gt;0,IFERROR(VLOOKUP(B82,Data!$B$4:$F$3129,5,FALSE),"None"),"")</f>
        <v/>
      </c>
      <c r="G82" s="125"/>
      <c r="H82" s="17"/>
      <c r="I82" s="17"/>
      <c r="J82" s="17"/>
      <c r="K82" s="17"/>
      <c r="L82" s="17"/>
      <c r="M82" s="17"/>
      <c r="N82" s="17"/>
      <c r="O82" s="17"/>
      <c r="P82" s="17"/>
      <c r="Q82" s="17"/>
      <c r="R82" s="20"/>
      <c r="S82" s="21"/>
      <c r="T82" s="21"/>
      <c r="U82" s="21"/>
      <c r="V82" s="21"/>
      <c r="W82" s="20"/>
      <c r="X82"/>
      <c r="Y82"/>
      <c r="Z82"/>
      <c r="AA82"/>
      <c r="AB82"/>
    </row>
    <row r="83" spans="2:28" x14ac:dyDescent="0.3">
      <c r="B83" s="38"/>
      <c r="C83" s="39" t="str">
        <f>IF(LEN(B83)&gt;0,IFERROR(VLOOKUP(B83,Data!$B$4:$F$3129,2,FALSE),"None"),"")</f>
        <v/>
      </c>
      <c r="D83" s="40" t="str">
        <f>IF(LEN(B83)&gt;0,IFERROR(VLOOKUP(B83,Data!$B$4:$F$3129,4,FALSE),"None"),"")</f>
        <v/>
      </c>
      <c r="E83" s="41" t="str">
        <f>IF(LEN(B83)&gt;0,IFERROR(VLOOKUP(B83,Data!$B$4:$F$3129,3,FALSE),"None"),"")</f>
        <v/>
      </c>
      <c r="F83" s="128" t="str">
        <f>IF(LEN(B83)&gt;0,IFERROR(VLOOKUP(B83,Data!$B$4:$F$3129,5,FALSE),"None"),"")</f>
        <v/>
      </c>
      <c r="G83" s="125"/>
      <c r="H83" s="17"/>
      <c r="I83" s="17"/>
      <c r="J83" s="17"/>
      <c r="K83" s="17"/>
      <c r="L83" s="17"/>
      <c r="M83" s="17"/>
      <c r="N83" s="17"/>
      <c r="O83" s="17"/>
      <c r="P83" s="17"/>
      <c r="Q83" s="17"/>
      <c r="R83" s="20"/>
      <c r="S83" s="21"/>
      <c r="T83" s="21"/>
      <c r="U83" s="21"/>
      <c r="V83" s="21"/>
      <c r="W83" s="20"/>
      <c r="X83"/>
      <c r="Y83"/>
      <c r="Z83"/>
      <c r="AA83"/>
      <c r="AB83"/>
    </row>
    <row r="84" spans="2:28" x14ac:dyDescent="0.3">
      <c r="B84" s="38"/>
      <c r="C84" s="39" t="str">
        <f>IF(LEN(B84)&gt;0,IFERROR(VLOOKUP(B84,Data!$B$4:$F$3129,2,FALSE),"None"),"")</f>
        <v/>
      </c>
      <c r="D84" s="40" t="str">
        <f>IF(LEN(B84)&gt;0,IFERROR(VLOOKUP(B84,Data!$B$4:$F$3129,4,FALSE),"None"),"")</f>
        <v/>
      </c>
      <c r="E84" s="41" t="str">
        <f>IF(LEN(B84)&gt;0,IFERROR(VLOOKUP(B84,Data!$B$4:$F$3129,3,FALSE),"None"),"")</f>
        <v/>
      </c>
      <c r="F84" s="128" t="str">
        <f>IF(LEN(B84)&gt;0,IFERROR(VLOOKUP(B84,Data!$B$4:$F$3129,5,FALSE),"None"),"")</f>
        <v/>
      </c>
      <c r="G84" s="125"/>
      <c r="H84" s="17"/>
      <c r="I84" s="17"/>
      <c r="J84" s="17"/>
      <c r="K84" s="17"/>
      <c r="L84" s="17"/>
      <c r="M84" s="17"/>
      <c r="N84" s="17"/>
      <c r="O84" s="17"/>
      <c r="P84" s="17"/>
      <c r="Q84" s="17"/>
      <c r="R84" s="20"/>
      <c r="S84" s="21"/>
      <c r="T84" s="21"/>
      <c r="U84" s="21"/>
      <c r="V84" s="21"/>
      <c r="W84" s="20"/>
      <c r="X84"/>
      <c r="Y84"/>
      <c r="Z84"/>
      <c r="AA84"/>
      <c r="AB84"/>
    </row>
    <row r="85" spans="2:28" x14ac:dyDescent="0.3">
      <c r="B85" s="38"/>
      <c r="C85" s="39" t="str">
        <f>IF(LEN(B85)&gt;0,IFERROR(VLOOKUP(B85,Data!$B$4:$F$3129,2,FALSE),"None"),"")</f>
        <v/>
      </c>
      <c r="D85" s="40" t="str">
        <f>IF(LEN(B85)&gt;0,IFERROR(VLOOKUP(B85,Data!$B$4:$F$3129,4,FALSE),"None"),"")</f>
        <v/>
      </c>
      <c r="E85" s="41" t="str">
        <f>IF(LEN(B85)&gt;0,IFERROR(VLOOKUP(B85,Data!$B$4:$F$3129,3,FALSE),"None"),"")</f>
        <v/>
      </c>
      <c r="F85" s="128" t="str">
        <f>IF(LEN(B85)&gt;0,IFERROR(VLOOKUP(B85,Data!$B$4:$F$3129,5,FALSE),"None"),"")</f>
        <v/>
      </c>
      <c r="G85" s="125"/>
      <c r="H85" s="17"/>
      <c r="I85" s="17"/>
      <c r="J85" s="17"/>
      <c r="K85" s="17"/>
      <c r="L85" s="17"/>
      <c r="M85" s="17"/>
      <c r="N85" s="17"/>
      <c r="O85" s="17"/>
      <c r="P85" s="17"/>
      <c r="Q85" s="17"/>
      <c r="R85" s="20"/>
      <c r="S85" s="21"/>
      <c r="T85" s="21"/>
      <c r="U85" s="21"/>
      <c r="V85" s="21"/>
      <c r="W85" s="20"/>
      <c r="X85"/>
      <c r="Y85"/>
      <c r="Z85"/>
      <c r="AA85"/>
      <c r="AB85"/>
    </row>
    <row r="86" spans="2:28" x14ac:dyDescent="0.3">
      <c r="B86" s="38"/>
      <c r="C86" s="39" t="str">
        <f>IF(LEN(B86)&gt;0,IFERROR(VLOOKUP(B86,Data!$B$4:$F$3129,2,FALSE),"None"),"")</f>
        <v/>
      </c>
      <c r="D86" s="40" t="str">
        <f>IF(LEN(B86)&gt;0,IFERROR(VLOOKUP(B86,Data!$B$4:$F$3129,4,FALSE),"None"),"")</f>
        <v/>
      </c>
      <c r="E86" s="41" t="str">
        <f>IF(LEN(B86)&gt;0,IFERROR(VLOOKUP(B86,Data!$B$4:$F$3129,3,FALSE),"None"),"")</f>
        <v/>
      </c>
      <c r="F86" s="128" t="str">
        <f>IF(LEN(B86)&gt;0,IFERROR(VLOOKUP(B86,Data!$B$4:$F$3129,5,FALSE),"None"),"")</f>
        <v/>
      </c>
      <c r="G86" s="125"/>
      <c r="H86" s="17"/>
      <c r="I86" s="17"/>
      <c r="J86" s="17"/>
      <c r="K86" s="17"/>
      <c r="L86" s="17"/>
      <c r="M86" s="17"/>
      <c r="N86" s="17"/>
      <c r="O86" s="17"/>
      <c r="P86" s="17"/>
      <c r="Q86" s="17"/>
      <c r="R86" s="20"/>
      <c r="S86" s="21"/>
      <c r="T86" s="21"/>
      <c r="U86" s="21"/>
      <c r="V86" s="21"/>
      <c r="W86" s="20"/>
      <c r="X86"/>
      <c r="Y86"/>
      <c r="Z86"/>
      <c r="AA86"/>
      <c r="AB86"/>
    </row>
    <row r="87" spans="2:28" x14ac:dyDescent="0.3">
      <c r="B87" s="38"/>
      <c r="C87" s="39" t="str">
        <f>IF(LEN(B87)&gt;0,IFERROR(VLOOKUP(B87,Data!$B$4:$F$3129,2,FALSE),"None"),"")</f>
        <v/>
      </c>
      <c r="D87" s="40" t="str">
        <f>IF(LEN(B87)&gt;0,IFERROR(VLOOKUP(B87,Data!$B$4:$F$3129,4,FALSE),"None"),"")</f>
        <v/>
      </c>
      <c r="E87" s="41" t="str">
        <f>IF(LEN(B87)&gt;0,IFERROR(VLOOKUP(B87,Data!$B$4:$F$3129,3,FALSE),"None"),"")</f>
        <v/>
      </c>
      <c r="F87" s="128" t="str">
        <f>IF(LEN(B87)&gt;0,IFERROR(VLOOKUP(B87,Data!$B$4:$F$3129,5,FALSE),"None"),"")</f>
        <v/>
      </c>
      <c r="G87" s="125"/>
      <c r="H87" s="17"/>
      <c r="I87" s="17"/>
      <c r="J87" s="17"/>
      <c r="K87" s="17"/>
      <c r="L87" s="17"/>
      <c r="M87" s="17"/>
      <c r="N87" s="17"/>
      <c r="O87" s="17"/>
      <c r="P87" s="17"/>
      <c r="Q87" s="17"/>
      <c r="R87" s="20"/>
      <c r="S87" s="21"/>
      <c r="T87" s="21"/>
      <c r="U87" s="21"/>
      <c r="V87" s="21"/>
      <c r="W87" s="20"/>
      <c r="X87"/>
      <c r="Y87"/>
      <c r="Z87"/>
      <c r="AA87"/>
      <c r="AB87"/>
    </row>
    <row r="88" spans="2:28" x14ac:dyDescent="0.3">
      <c r="B88" s="38"/>
      <c r="C88" s="39" t="str">
        <f>IF(LEN(B88)&gt;0,IFERROR(VLOOKUP(B88,Data!$B$4:$F$3129,2,FALSE),"None"),"")</f>
        <v/>
      </c>
      <c r="D88" s="40" t="str">
        <f>IF(LEN(B88)&gt;0,IFERROR(VLOOKUP(B88,Data!$B$4:$F$3129,4,FALSE),"None"),"")</f>
        <v/>
      </c>
      <c r="E88" s="41" t="str">
        <f>IF(LEN(B88)&gt;0,IFERROR(VLOOKUP(B88,Data!$B$4:$F$3129,3,FALSE),"None"),"")</f>
        <v/>
      </c>
      <c r="F88" s="128" t="str">
        <f>IF(LEN(B88)&gt;0,IFERROR(VLOOKUP(B88,Data!$B$4:$F$3129,5,FALSE),"None"),"")</f>
        <v/>
      </c>
      <c r="G88" s="125"/>
      <c r="H88" s="17"/>
      <c r="I88" s="17"/>
      <c r="J88" s="17"/>
      <c r="K88" s="17"/>
      <c r="L88" s="17"/>
      <c r="M88" s="17"/>
      <c r="N88" s="17"/>
      <c r="O88" s="17"/>
      <c r="P88" s="17"/>
      <c r="Q88" s="17"/>
      <c r="R88" s="20"/>
      <c r="S88" s="21"/>
      <c r="T88" s="21"/>
      <c r="U88" s="21"/>
      <c r="V88" s="21"/>
      <c r="W88" s="20"/>
      <c r="X88"/>
      <c r="Y88"/>
      <c r="Z88"/>
      <c r="AA88"/>
      <c r="AB88"/>
    </row>
    <row r="89" spans="2:28" x14ac:dyDescent="0.3">
      <c r="B89" s="38"/>
      <c r="C89" s="39" t="str">
        <f>IF(LEN(B89)&gt;0,IFERROR(VLOOKUP(B89,Data!$B$4:$F$3129,2,FALSE),"None"),"")</f>
        <v/>
      </c>
      <c r="D89" s="40" t="str">
        <f>IF(LEN(B89)&gt;0,IFERROR(VLOOKUP(B89,Data!$B$4:$F$3129,4,FALSE),"None"),"")</f>
        <v/>
      </c>
      <c r="E89" s="41" t="str">
        <f>IF(LEN(B89)&gt;0,IFERROR(VLOOKUP(B89,Data!$B$4:$F$3129,3,FALSE),"None"),"")</f>
        <v/>
      </c>
      <c r="F89" s="128" t="str">
        <f>IF(LEN(B89)&gt;0,IFERROR(VLOOKUP(B89,Data!$B$4:$F$3129,5,FALSE),"None"),"")</f>
        <v/>
      </c>
      <c r="G89" s="125"/>
      <c r="H89" s="17"/>
      <c r="I89" s="17"/>
      <c r="J89" s="17"/>
      <c r="K89" s="17"/>
      <c r="L89" s="17"/>
      <c r="M89" s="17"/>
      <c r="N89" s="17"/>
      <c r="O89" s="17"/>
      <c r="P89" s="17"/>
      <c r="Q89" s="17"/>
      <c r="R89" s="20"/>
      <c r="S89" s="21"/>
      <c r="T89" s="21"/>
      <c r="U89" s="21"/>
      <c r="V89" s="21"/>
      <c r="W89" s="20"/>
      <c r="X89"/>
      <c r="Y89"/>
      <c r="Z89"/>
      <c r="AA89"/>
      <c r="AB89"/>
    </row>
    <row r="90" spans="2:28" x14ac:dyDescent="0.3">
      <c r="B90" s="38"/>
      <c r="C90" s="39" t="str">
        <f>IF(LEN(B90)&gt;0,IFERROR(VLOOKUP(B90,Data!$B$4:$F$3129,2,FALSE),"None"),"")</f>
        <v/>
      </c>
      <c r="D90" s="40" t="str">
        <f>IF(LEN(B90)&gt;0,IFERROR(VLOOKUP(B90,Data!$B$4:$F$3129,4,FALSE),"None"),"")</f>
        <v/>
      </c>
      <c r="E90" s="41" t="str">
        <f>IF(LEN(B90)&gt;0,IFERROR(VLOOKUP(B90,Data!$B$4:$F$3129,3,FALSE),"None"),"")</f>
        <v/>
      </c>
      <c r="F90" s="128" t="str">
        <f>IF(LEN(B90)&gt;0,IFERROR(VLOOKUP(B90,Data!$B$4:$F$3129,5,FALSE),"None"),"")</f>
        <v/>
      </c>
      <c r="G90" s="125"/>
      <c r="H90" s="17"/>
      <c r="I90" s="17"/>
      <c r="J90" s="17"/>
      <c r="K90" s="17"/>
      <c r="L90" s="17"/>
      <c r="M90" s="17"/>
      <c r="N90" s="17"/>
      <c r="O90" s="17"/>
      <c r="P90" s="17"/>
      <c r="Q90" s="17"/>
      <c r="R90" s="20"/>
      <c r="S90" s="21"/>
      <c r="T90" s="21"/>
      <c r="U90" s="21"/>
      <c r="V90" s="21"/>
      <c r="W90" s="20"/>
      <c r="X90"/>
      <c r="Y90"/>
      <c r="Z90"/>
      <c r="AA90"/>
      <c r="AB90"/>
    </row>
    <row r="91" spans="2:28" x14ac:dyDescent="0.3">
      <c r="B91" s="38"/>
      <c r="C91" s="39" t="str">
        <f>IF(LEN(B91)&gt;0,IFERROR(VLOOKUP(B91,Data!$B$4:$F$3129,2,FALSE),"None"),"")</f>
        <v/>
      </c>
      <c r="D91" s="40" t="str">
        <f>IF(LEN(B91)&gt;0,IFERROR(VLOOKUP(B91,Data!$B$4:$F$3129,4,FALSE),"None"),"")</f>
        <v/>
      </c>
      <c r="E91" s="41" t="str">
        <f>IF(LEN(B91)&gt;0,IFERROR(VLOOKUP(B91,Data!$B$4:$F$3129,3,FALSE),"None"),"")</f>
        <v/>
      </c>
      <c r="F91" s="128" t="str">
        <f>IF(LEN(B91)&gt;0,IFERROR(VLOOKUP(B91,Data!$B$4:$F$3129,5,FALSE),"None"),"")</f>
        <v/>
      </c>
      <c r="G91" s="125"/>
      <c r="H91" s="17"/>
      <c r="I91" s="17"/>
      <c r="J91" s="17"/>
      <c r="K91" s="17"/>
      <c r="L91" s="17"/>
      <c r="M91" s="17"/>
      <c r="N91" s="17"/>
      <c r="O91" s="17"/>
      <c r="P91" s="17"/>
      <c r="Q91" s="17"/>
      <c r="R91" s="20"/>
      <c r="S91" s="21"/>
      <c r="T91" s="21"/>
      <c r="U91" s="21"/>
      <c r="V91" s="21"/>
      <c r="W91" s="20"/>
      <c r="X91"/>
      <c r="Y91"/>
      <c r="Z91"/>
      <c r="AA91"/>
      <c r="AB91"/>
    </row>
    <row r="92" spans="2:28" x14ac:dyDescent="0.3">
      <c r="B92" s="38"/>
      <c r="C92" s="39" t="str">
        <f>IF(LEN(B92)&gt;0,IFERROR(VLOOKUP(B92,Data!$B$4:$F$3129,2,FALSE),"None"),"")</f>
        <v/>
      </c>
      <c r="D92" s="40" t="str">
        <f>IF(LEN(B92)&gt;0,IFERROR(VLOOKUP(B92,Data!$B$4:$F$3129,4,FALSE),"None"),"")</f>
        <v/>
      </c>
      <c r="E92" s="41" t="str">
        <f>IF(LEN(B92)&gt;0,IFERROR(VLOOKUP(B92,Data!$B$4:$F$3129,3,FALSE),"None"),"")</f>
        <v/>
      </c>
      <c r="F92" s="128" t="str">
        <f>IF(LEN(B92)&gt;0,IFERROR(VLOOKUP(B92,Data!$B$4:$F$3129,5,FALSE),"None"),"")</f>
        <v/>
      </c>
      <c r="G92" s="125"/>
      <c r="H92" s="17"/>
      <c r="I92" s="17"/>
      <c r="J92" s="17"/>
      <c r="K92" s="17"/>
      <c r="L92" s="17"/>
      <c r="M92" s="17"/>
      <c r="N92" s="17"/>
      <c r="O92" s="17"/>
      <c r="P92" s="17"/>
      <c r="Q92" s="17"/>
      <c r="R92" s="20"/>
      <c r="S92" s="21"/>
      <c r="T92" s="21"/>
      <c r="U92" s="21"/>
      <c r="V92" s="21"/>
      <c r="W92" s="20"/>
      <c r="X92"/>
      <c r="Y92"/>
      <c r="Z92"/>
      <c r="AA92"/>
      <c r="AB92"/>
    </row>
    <row r="93" spans="2:28" x14ac:dyDescent="0.3">
      <c r="B93" s="38"/>
      <c r="C93" s="39" t="str">
        <f>IF(LEN(B93)&gt;0,IFERROR(VLOOKUP(B93,Data!$B$4:$F$3129,2,FALSE),"None"),"")</f>
        <v/>
      </c>
      <c r="D93" s="40" t="str">
        <f>IF(LEN(B93)&gt;0,IFERROR(VLOOKUP(B93,Data!$B$4:$F$3129,4,FALSE),"None"),"")</f>
        <v/>
      </c>
      <c r="E93" s="41" t="str">
        <f>IF(LEN(B93)&gt;0,IFERROR(VLOOKUP(B93,Data!$B$4:$F$3129,3,FALSE),"None"),"")</f>
        <v/>
      </c>
      <c r="F93" s="128" t="str">
        <f>IF(LEN(B93)&gt;0,IFERROR(VLOOKUP(B93,Data!$B$4:$F$3129,5,FALSE),"None"),"")</f>
        <v/>
      </c>
      <c r="G93" s="125"/>
      <c r="H93" s="17"/>
      <c r="I93" s="17"/>
      <c r="J93" s="17"/>
      <c r="K93" s="17"/>
      <c r="L93" s="17"/>
      <c r="M93" s="17"/>
      <c r="N93" s="17"/>
      <c r="O93" s="17"/>
      <c r="P93" s="17"/>
      <c r="Q93" s="17"/>
      <c r="R93" s="20"/>
      <c r="S93" s="21"/>
      <c r="T93" s="21"/>
      <c r="U93" s="21"/>
      <c r="V93" s="21"/>
      <c r="W93" s="20"/>
      <c r="X93"/>
      <c r="Y93"/>
      <c r="Z93"/>
      <c r="AA93"/>
      <c r="AB93"/>
    </row>
    <row r="94" spans="2:28" x14ac:dyDescent="0.3">
      <c r="B94" s="38"/>
      <c r="C94" s="39" t="str">
        <f>IF(LEN(B94)&gt;0,IFERROR(VLOOKUP(B94,Data!$B$4:$F$3129,2,FALSE),"None"),"")</f>
        <v/>
      </c>
      <c r="D94" s="40" t="str">
        <f>IF(LEN(B94)&gt;0,IFERROR(VLOOKUP(B94,Data!$B$4:$F$3129,4,FALSE),"None"),"")</f>
        <v/>
      </c>
      <c r="E94" s="41" t="str">
        <f>IF(LEN(B94)&gt;0,IFERROR(VLOOKUP(B94,Data!$B$4:$F$3129,3,FALSE),"None"),"")</f>
        <v/>
      </c>
      <c r="F94" s="128" t="str">
        <f>IF(LEN(B94)&gt;0,IFERROR(VLOOKUP(B94,Data!$B$4:$F$3129,5,FALSE),"None"),"")</f>
        <v/>
      </c>
      <c r="G94" s="125"/>
      <c r="H94" s="17"/>
      <c r="I94" s="17"/>
      <c r="J94" s="17"/>
      <c r="K94" s="17"/>
      <c r="L94" s="17"/>
      <c r="M94" s="17"/>
      <c r="N94" s="17"/>
      <c r="O94" s="17"/>
      <c r="P94" s="17"/>
      <c r="Q94" s="17"/>
      <c r="R94" s="20"/>
      <c r="S94" s="21"/>
      <c r="T94" s="21"/>
      <c r="U94" s="21"/>
      <c r="V94" s="21"/>
      <c r="W94" s="20"/>
      <c r="X94"/>
      <c r="Y94"/>
      <c r="Z94"/>
      <c r="AA94"/>
      <c r="AB94"/>
    </row>
    <row r="95" spans="2:28" x14ac:dyDescent="0.3">
      <c r="B95" s="38"/>
      <c r="C95" s="39" t="str">
        <f>IF(LEN(B95)&gt;0,IFERROR(VLOOKUP(B95,Data!$B$4:$F$3129,2,FALSE),"None"),"")</f>
        <v/>
      </c>
      <c r="D95" s="40" t="str">
        <f>IF(LEN(B95)&gt;0,IFERROR(VLOOKUP(B95,Data!$B$4:$F$3129,4,FALSE),"None"),"")</f>
        <v/>
      </c>
      <c r="E95" s="41" t="str">
        <f>IF(LEN(B95)&gt;0,IFERROR(VLOOKUP(B95,Data!$B$4:$F$3129,3,FALSE),"None"),"")</f>
        <v/>
      </c>
      <c r="F95" s="128" t="str">
        <f>IF(LEN(B95)&gt;0,IFERROR(VLOOKUP(B95,Data!$B$4:$F$3129,5,FALSE),"None"),"")</f>
        <v/>
      </c>
      <c r="G95" s="125"/>
      <c r="H95" s="17"/>
      <c r="I95" s="17"/>
      <c r="J95" s="17"/>
      <c r="K95" s="17"/>
      <c r="L95" s="17"/>
      <c r="M95" s="17"/>
      <c r="N95" s="17"/>
      <c r="O95" s="17"/>
      <c r="P95" s="17"/>
      <c r="Q95" s="17"/>
      <c r="R95" s="20"/>
      <c r="S95" s="21"/>
      <c r="T95" s="21"/>
      <c r="U95" s="21"/>
      <c r="V95" s="21"/>
      <c r="W95" s="20"/>
      <c r="X95"/>
      <c r="Y95"/>
      <c r="Z95"/>
      <c r="AA95"/>
      <c r="AB95"/>
    </row>
    <row r="96" spans="2:28" x14ac:dyDescent="0.3">
      <c r="B96" s="38"/>
      <c r="C96" s="39" t="str">
        <f>IF(LEN(B96)&gt;0,IFERROR(VLOOKUP(B96,Data!$B$4:$F$3129,2,FALSE),"None"),"")</f>
        <v/>
      </c>
      <c r="D96" s="40" t="str">
        <f>IF(LEN(B96)&gt;0,IFERROR(VLOOKUP(B96,Data!$B$4:$F$3129,4,FALSE),"None"),"")</f>
        <v/>
      </c>
      <c r="E96" s="41" t="str">
        <f>IF(LEN(B96)&gt;0,IFERROR(VLOOKUP(B96,Data!$B$4:$F$3129,3,FALSE),"None"),"")</f>
        <v/>
      </c>
      <c r="F96" s="128" t="str">
        <f>IF(LEN(B96)&gt;0,IFERROR(VLOOKUP(B96,Data!$B$4:$F$3129,5,FALSE),"None"),"")</f>
        <v/>
      </c>
      <c r="G96" s="125"/>
      <c r="H96" s="17"/>
      <c r="I96" s="17"/>
      <c r="J96" s="17"/>
      <c r="K96" s="17"/>
      <c r="L96" s="17"/>
      <c r="M96" s="17"/>
      <c r="N96" s="17"/>
      <c r="O96" s="17"/>
      <c r="P96" s="17"/>
      <c r="Q96" s="17"/>
      <c r="R96" s="20"/>
      <c r="S96" s="21"/>
      <c r="T96" s="21"/>
      <c r="U96" s="21"/>
      <c r="V96" s="21"/>
      <c r="W96" s="20"/>
      <c r="X96"/>
      <c r="Y96"/>
      <c r="Z96"/>
      <c r="AA96"/>
      <c r="AB96"/>
    </row>
    <row r="97" spans="2:28" x14ac:dyDescent="0.3">
      <c r="B97" s="38"/>
      <c r="C97" s="39" t="str">
        <f>IF(LEN(B97)&gt;0,IFERROR(VLOOKUP(B97,Data!$B$4:$F$3129,2,FALSE),"None"),"")</f>
        <v/>
      </c>
      <c r="D97" s="40" t="str">
        <f>IF(LEN(B97)&gt;0,IFERROR(VLOOKUP(B97,Data!$B$4:$F$3129,4,FALSE),"None"),"")</f>
        <v/>
      </c>
      <c r="E97" s="41" t="str">
        <f>IF(LEN(B97)&gt;0,IFERROR(VLOOKUP(B97,Data!$B$4:$F$3129,3,FALSE),"None"),"")</f>
        <v/>
      </c>
      <c r="F97" s="128" t="str">
        <f>IF(LEN(B97)&gt;0,IFERROR(VLOOKUP(B97,Data!$B$4:$F$3129,5,FALSE),"None"),"")</f>
        <v/>
      </c>
      <c r="G97" s="125"/>
      <c r="H97" s="17"/>
      <c r="I97" s="17"/>
      <c r="J97" s="17"/>
      <c r="K97" s="17"/>
      <c r="L97" s="17"/>
      <c r="M97" s="17"/>
      <c r="N97" s="17"/>
      <c r="O97" s="17"/>
      <c r="P97" s="17"/>
      <c r="Q97" s="17"/>
      <c r="R97" s="20"/>
      <c r="S97" s="21"/>
      <c r="T97" s="21"/>
      <c r="U97" s="21"/>
      <c r="V97" s="21"/>
      <c r="W97" s="20"/>
      <c r="X97"/>
      <c r="Y97"/>
      <c r="Z97"/>
      <c r="AA97"/>
      <c r="AB97"/>
    </row>
    <row r="98" spans="2:28" x14ac:dyDescent="0.3">
      <c r="B98" s="38"/>
      <c r="C98" s="39" t="str">
        <f>IF(LEN(B98)&gt;0,IFERROR(VLOOKUP(B98,Data!$B$4:$F$3129,2,FALSE),"None"),"")</f>
        <v/>
      </c>
      <c r="D98" s="40" t="str">
        <f>IF(LEN(B98)&gt;0,IFERROR(VLOOKUP(B98,Data!$B$4:$F$3129,4,FALSE),"None"),"")</f>
        <v/>
      </c>
      <c r="E98" s="41" t="str">
        <f>IF(LEN(B98)&gt;0,IFERROR(VLOOKUP(B98,Data!$B$4:$F$3129,3,FALSE),"None"),"")</f>
        <v/>
      </c>
      <c r="F98" s="128" t="str">
        <f>IF(LEN(B98)&gt;0,IFERROR(VLOOKUP(B98,Data!$B$4:$F$3129,5,FALSE),"None"),"")</f>
        <v/>
      </c>
      <c r="G98" s="125"/>
      <c r="H98" s="17"/>
      <c r="I98" s="17"/>
      <c r="J98" s="17"/>
      <c r="K98" s="17"/>
      <c r="L98" s="17"/>
      <c r="M98" s="17"/>
      <c r="N98" s="17"/>
      <c r="O98" s="17"/>
      <c r="P98" s="17"/>
      <c r="Q98" s="17"/>
      <c r="R98" s="20"/>
      <c r="S98" s="21"/>
      <c r="T98" s="21"/>
      <c r="U98" s="21"/>
      <c r="V98" s="21"/>
      <c r="W98" s="20"/>
      <c r="X98"/>
      <c r="Y98"/>
      <c r="Z98"/>
      <c r="AA98"/>
      <c r="AB98"/>
    </row>
    <row r="99" spans="2:28" x14ac:dyDescent="0.3">
      <c r="B99" s="38"/>
      <c r="C99" s="39" t="str">
        <f>IF(LEN(B99)&gt;0,IFERROR(VLOOKUP(B99,Data!$B$4:$F$3129,2,FALSE),"None"),"")</f>
        <v/>
      </c>
      <c r="D99" s="40" t="str">
        <f>IF(LEN(B99)&gt;0,IFERROR(VLOOKUP(B99,Data!$B$4:$F$3129,4,FALSE),"None"),"")</f>
        <v/>
      </c>
      <c r="E99" s="41" t="str">
        <f>IF(LEN(B99)&gt;0,IFERROR(VLOOKUP(B99,Data!$B$4:$F$3129,3,FALSE),"None"),"")</f>
        <v/>
      </c>
      <c r="F99" s="128" t="str">
        <f>IF(LEN(B99)&gt;0,IFERROR(VLOOKUP(B99,Data!$B$4:$F$3129,5,FALSE),"None"),"")</f>
        <v/>
      </c>
      <c r="G99" s="125"/>
      <c r="H99" s="17"/>
      <c r="I99" s="17"/>
      <c r="J99" s="17"/>
      <c r="K99" s="17"/>
      <c r="L99" s="17"/>
      <c r="M99" s="17"/>
      <c r="N99" s="17"/>
      <c r="O99" s="17"/>
      <c r="P99" s="17"/>
      <c r="Q99" s="17"/>
      <c r="R99" s="20"/>
      <c r="S99" s="21"/>
      <c r="T99" s="21"/>
      <c r="U99" s="21"/>
      <c r="V99" s="21"/>
      <c r="W99" s="20"/>
      <c r="X99"/>
      <c r="Y99"/>
      <c r="Z99"/>
      <c r="AA99"/>
      <c r="AB99"/>
    </row>
    <row r="100" spans="2:28" x14ac:dyDescent="0.3">
      <c r="B100" s="38"/>
      <c r="C100" s="39" t="str">
        <f>IF(LEN(B100)&gt;0,IFERROR(VLOOKUP(B100,Data!$B$4:$F$3129,2,FALSE),"None"),"")</f>
        <v/>
      </c>
      <c r="D100" s="40" t="str">
        <f>IF(LEN(B100)&gt;0,IFERROR(VLOOKUP(B100,Data!$B$4:$F$3129,4,FALSE),"None"),"")</f>
        <v/>
      </c>
      <c r="E100" s="41" t="str">
        <f>IF(LEN(B100)&gt;0,IFERROR(VLOOKUP(B100,Data!$B$4:$F$3129,3,FALSE),"None"),"")</f>
        <v/>
      </c>
      <c r="F100" s="128" t="str">
        <f>IF(LEN(B100)&gt;0,IFERROR(VLOOKUP(B100,Data!$B$4:$F$3129,5,FALSE),"None"),"")</f>
        <v/>
      </c>
      <c r="G100" s="125"/>
      <c r="H100" s="17"/>
      <c r="I100" s="17"/>
      <c r="J100" s="17"/>
      <c r="K100" s="17"/>
      <c r="L100" s="17"/>
      <c r="M100" s="17"/>
      <c r="N100" s="17"/>
      <c r="O100" s="17"/>
      <c r="P100" s="17"/>
      <c r="Q100" s="17"/>
      <c r="R100" s="20"/>
      <c r="S100" s="21"/>
      <c r="T100" s="21"/>
      <c r="U100" s="21"/>
      <c r="V100" s="21"/>
      <c r="W100" s="20"/>
      <c r="X100"/>
      <c r="Y100"/>
      <c r="Z100"/>
      <c r="AA100"/>
      <c r="AB100"/>
    </row>
    <row r="101" spans="2:28" x14ac:dyDescent="0.3">
      <c r="B101" s="38"/>
      <c r="C101" s="39" t="str">
        <f>IF(LEN(B101)&gt;0,IFERROR(VLOOKUP(B101,Data!$B$4:$F$3129,2,FALSE),"None"),"")</f>
        <v/>
      </c>
      <c r="D101" s="40" t="str">
        <f>IF(LEN(B101)&gt;0,IFERROR(VLOOKUP(B101,Data!$B$4:$F$3129,4,FALSE),"None"),"")</f>
        <v/>
      </c>
      <c r="E101" s="41" t="str">
        <f>IF(LEN(B101)&gt;0,IFERROR(VLOOKUP(B101,Data!$B$4:$F$3129,3,FALSE),"None"),"")</f>
        <v/>
      </c>
      <c r="F101" s="128" t="str">
        <f>IF(LEN(B101)&gt;0,IFERROR(VLOOKUP(B101,Data!$B$4:$F$3129,5,FALSE),"None"),"")</f>
        <v/>
      </c>
      <c r="G101" s="125"/>
      <c r="H101" s="17"/>
      <c r="I101" s="17"/>
      <c r="J101" s="17"/>
      <c r="K101" s="17"/>
      <c r="L101" s="17"/>
      <c r="M101" s="17"/>
      <c r="N101" s="17"/>
      <c r="O101" s="17"/>
      <c r="P101" s="17"/>
      <c r="Q101" s="17"/>
      <c r="R101" s="20"/>
      <c r="S101" s="21"/>
      <c r="T101" s="21"/>
      <c r="U101" s="21"/>
      <c r="V101" s="21"/>
      <c r="W101" s="20"/>
      <c r="X101"/>
      <c r="Y101"/>
      <c r="Z101"/>
      <c r="AA101"/>
      <c r="AB101"/>
    </row>
    <row r="102" spans="2:28" x14ac:dyDescent="0.3">
      <c r="B102" s="38"/>
      <c r="C102" s="39" t="str">
        <f>IF(LEN(B102)&gt;0,IFERROR(VLOOKUP(B102,Data!$B$4:$F$3129,2,FALSE),"None"),"")</f>
        <v/>
      </c>
      <c r="D102" s="40" t="str">
        <f>IF(LEN(B102)&gt;0,IFERROR(VLOOKUP(B102,Data!$B$4:$F$3129,4,FALSE),"None"),"")</f>
        <v/>
      </c>
      <c r="E102" s="41" t="str">
        <f>IF(LEN(B102)&gt;0,IFERROR(VLOOKUP(B102,Data!$B$4:$F$3129,3,FALSE),"None"),"")</f>
        <v/>
      </c>
      <c r="F102" s="128" t="str">
        <f>IF(LEN(B102)&gt;0,IFERROR(VLOOKUP(B102,Data!$B$4:$F$3129,5,FALSE),"None"),"")</f>
        <v/>
      </c>
      <c r="G102" s="125"/>
      <c r="H102" s="17"/>
      <c r="I102" s="17"/>
      <c r="J102" s="17"/>
      <c r="K102" s="17"/>
      <c r="L102" s="17"/>
      <c r="M102" s="17"/>
      <c r="N102" s="17"/>
      <c r="O102" s="17"/>
      <c r="P102" s="17"/>
      <c r="Q102" s="17"/>
      <c r="R102" s="20"/>
      <c r="S102" s="21"/>
      <c r="T102" s="21"/>
      <c r="U102" s="21"/>
      <c r="V102" s="21"/>
      <c r="W102" s="20"/>
      <c r="X102"/>
      <c r="Y102"/>
      <c r="Z102"/>
      <c r="AA102"/>
      <c r="AB102"/>
    </row>
    <row r="103" spans="2:28" x14ac:dyDescent="0.3">
      <c r="B103" s="38"/>
      <c r="C103" s="39" t="str">
        <f>IF(LEN(B103)&gt;0,IFERROR(VLOOKUP(B103,Data!$B$4:$F$3129,2,FALSE),"None"),"")</f>
        <v/>
      </c>
      <c r="D103" s="40" t="str">
        <f>IF(LEN(B103)&gt;0,IFERROR(VLOOKUP(B103,Data!$B$4:$F$3129,4,FALSE),"None"),"")</f>
        <v/>
      </c>
      <c r="E103" s="41" t="str">
        <f>IF(LEN(B103)&gt;0,IFERROR(VLOOKUP(B103,Data!$B$4:$F$3129,3,FALSE),"None"),"")</f>
        <v/>
      </c>
      <c r="F103" s="128" t="str">
        <f>IF(LEN(B103)&gt;0,IFERROR(VLOOKUP(B103,Data!$B$4:$F$3129,5,FALSE),"None"),"")</f>
        <v/>
      </c>
      <c r="G103" s="125"/>
      <c r="H103" s="17"/>
      <c r="I103" s="17"/>
      <c r="J103" s="17"/>
      <c r="K103" s="17"/>
      <c r="L103" s="17"/>
      <c r="M103" s="17"/>
      <c r="N103" s="17"/>
      <c r="O103" s="17"/>
      <c r="P103" s="17"/>
      <c r="Q103" s="17"/>
      <c r="R103" s="20"/>
      <c r="S103" s="21"/>
      <c r="T103" s="21"/>
      <c r="U103" s="21"/>
      <c r="V103" s="21"/>
      <c r="W103" s="20"/>
      <c r="X103"/>
      <c r="Y103"/>
      <c r="Z103"/>
      <c r="AA103"/>
      <c r="AB103"/>
    </row>
    <row r="104" spans="2:28" x14ac:dyDescent="0.3">
      <c r="B104" s="38"/>
      <c r="C104" s="39" t="str">
        <f>IF(LEN(B104)&gt;0,IFERROR(VLOOKUP(B104,Data!$B$4:$F$3129,2,FALSE),"None"),"")</f>
        <v/>
      </c>
      <c r="D104" s="40" t="str">
        <f>IF(LEN(B104)&gt;0,IFERROR(VLOOKUP(B104,Data!$B$4:$F$3129,4,FALSE),"None"),"")</f>
        <v/>
      </c>
      <c r="E104" s="41" t="str">
        <f>IF(LEN(B104)&gt;0,IFERROR(VLOOKUP(B104,Data!$B$4:$F$3129,3,FALSE),"None"),"")</f>
        <v/>
      </c>
      <c r="F104" s="128" t="str">
        <f>IF(LEN(B104)&gt;0,IFERROR(VLOOKUP(B104,Data!$B$4:$F$3129,5,FALSE),"None"),"")</f>
        <v/>
      </c>
      <c r="G104" s="125"/>
      <c r="H104" s="17"/>
      <c r="I104" s="17"/>
      <c r="J104" s="17"/>
      <c r="K104" s="17"/>
      <c r="L104" s="17"/>
      <c r="M104" s="17"/>
      <c r="N104" s="17"/>
      <c r="O104" s="17"/>
      <c r="P104" s="17"/>
      <c r="Q104" s="17"/>
      <c r="R104" s="20"/>
      <c r="S104" s="21"/>
      <c r="T104" s="21"/>
      <c r="U104" s="21"/>
      <c r="V104" s="21"/>
      <c r="W104" s="20"/>
      <c r="X104"/>
      <c r="Y104"/>
      <c r="Z104"/>
      <c r="AA104"/>
      <c r="AB104"/>
    </row>
    <row r="105" spans="2:28" x14ac:dyDescent="0.3">
      <c r="B105" s="38"/>
      <c r="C105" s="39" t="str">
        <f>IF(LEN(B105)&gt;0,IFERROR(VLOOKUP(B105,Data!$B$4:$F$3129,2,FALSE),"None"),"")</f>
        <v/>
      </c>
      <c r="D105" s="40" t="str">
        <f>IF(LEN(B105)&gt;0,IFERROR(VLOOKUP(B105,Data!$B$4:$F$3129,4,FALSE),"None"),"")</f>
        <v/>
      </c>
      <c r="E105" s="41" t="str">
        <f>IF(LEN(B105)&gt;0,IFERROR(VLOOKUP(B105,Data!$B$4:$F$3129,3,FALSE),"None"),"")</f>
        <v/>
      </c>
      <c r="F105" s="128" t="str">
        <f>IF(LEN(B105)&gt;0,IFERROR(VLOOKUP(B105,Data!$B$4:$F$3129,5,FALSE),"None"),"")</f>
        <v/>
      </c>
      <c r="G105" s="125"/>
      <c r="H105" s="17"/>
      <c r="I105" s="17"/>
      <c r="J105" s="17"/>
      <c r="K105" s="17"/>
      <c r="L105" s="17"/>
      <c r="M105" s="17"/>
      <c r="N105" s="17"/>
      <c r="O105" s="17"/>
      <c r="P105" s="17"/>
      <c r="Q105" s="17"/>
      <c r="R105" s="20"/>
      <c r="S105" s="21"/>
      <c r="T105" s="21"/>
      <c r="U105" s="21"/>
      <c r="V105" s="21"/>
      <c r="W105" s="20"/>
      <c r="X105"/>
      <c r="Y105"/>
      <c r="Z105"/>
      <c r="AA105"/>
      <c r="AB105"/>
    </row>
    <row r="106" spans="2:28" x14ac:dyDescent="0.3">
      <c r="B106" s="38"/>
      <c r="C106" s="39" t="str">
        <f>IF(LEN(B106)&gt;0,IFERROR(VLOOKUP(B106,Data!$B$4:$F$3129,2,FALSE),"None"),"")</f>
        <v/>
      </c>
      <c r="D106" s="40" t="str">
        <f>IF(LEN(B106)&gt;0,IFERROR(VLOOKUP(B106,Data!$B$4:$F$3129,4,FALSE),"None"),"")</f>
        <v/>
      </c>
      <c r="E106" s="41" t="str">
        <f>IF(LEN(B106)&gt;0,IFERROR(VLOOKUP(B106,Data!$B$4:$F$3129,3,FALSE),"None"),"")</f>
        <v/>
      </c>
      <c r="F106" s="128" t="str">
        <f>IF(LEN(B106)&gt;0,IFERROR(VLOOKUP(B106,Data!$B$4:$F$3129,5,FALSE),"None"),"")</f>
        <v/>
      </c>
      <c r="G106" s="125"/>
      <c r="H106" s="17"/>
      <c r="I106" s="17"/>
      <c r="J106" s="17"/>
      <c r="K106" s="17"/>
      <c r="L106" s="17"/>
      <c r="M106" s="17"/>
      <c r="N106" s="17"/>
      <c r="O106" s="17"/>
      <c r="P106" s="17"/>
      <c r="Q106" s="17"/>
      <c r="R106" s="20"/>
      <c r="S106" s="21"/>
      <c r="T106" s="21"/>
      <c r="U106" s="21"/>
      <c r="V106" s="21"/>
      <c r="W106" s="20"/>
      <c r="X106"/>
      <c r="Y106"/>
      <c r="Z106"/>
      <c r="AA106"/>
      <c r="AB106"/>
    </row>
    <row r="107" spans="2:28" x14ac:dyDescent="0.3">
      <c r="B107" s="38"/>
      <c r="C107" s="39" t="str">
        <f>IF(LEN(B107)&gt;0,IFERROR(VLOOKUP(B107,Data!$B$4:$F$3129,2,FALSE),"None"),"")</f>
        <v/>
      </c>
      <c r="D107" s="40" t="str">
        <f>IF(LEN(B107)&gt;0,IFERROR(VLOOKUP(B107,Data!$B$4:$F$3129,4,FALSE),"None"),"")</f>
        <v/>
      </c>
      <c r="E107" s="41" t="str">
        <f>IF(LEN(B107)&gt;0,IFERROR(VLOOKUP(B107,Data!$B$4:$F$3129,3,FALSE),"None"),"")</f>
        <v/>
      </c>
      <c r="F107" s="128" t="str">
        <f>IF(LEN(B107)&gt;0,IFERROR(VLOOKUP(B107,Data!$B$4:$F$3129,5,FALSE),"None"),"")</f>
        <v/>
      </c>
      <c r="G107" s="125"/>
      <c r="H107" s="17"/>
      <c r="I107" s="17"/>
      <c r="J107" s="17"/>
      <c r="K107" s="17"/>
      <c r="L107" s="17"/>
      <c r="M107" s="17"/>
      <c r="N107" s="17"/>
      <c r="O107" s="17"/>
      <c r="P107" s="17"/>
      <c r="Q107" s="17"/>
      <c r="R107" s="20"/>
      <c r="S107" s="21"/>
      <c r="T107" s="21"/>
      <c r="U107" s="21"/>
      <c r="V107" s="21"/>
      <c r="W107" s="20"/>
      <c r="X107"/>
      <c r="Y107"/>
      <c r="Z107"/>
      <c r="AA107"/>
      <c r="AB107"/>
    </row>
    <row r="108" spans="2:28" x14ac:dyDescent="0.3">
      <c r="B108" s="38"/>
      <c r="C108" s="39" t="str">
        <f>IF(LEN(B108)&gt;0,IFERROR(VLOOKUP(B108,Data!$B$4:$F$3129,2,FALSE),"None"),"")</f>
        <v/>
      </c>
      <c r="D108" s="40" t="str">
        <f>IF(LEN(B108)&gt;0,IFERROR(VLOOKUP(B108,Data!$B$4:$F$3129,4,FALSE),"None"),"")</f>
        <v/>
      </c>
      <c r="E108" s="41" t="str">
        <f>IF(LEN(B108)&gt;0,IFERROR(VLOOKUP(B108,Data!$B$4:$F$3129,3,FALSE),"None"),"")</f>
        <v/>
      </c>
      <c r="F108" s="128" t="str">
        <f>IF(LEN(B108)&gt;0,IFERROR(VLOOKUP(B108,Data!$B$4:$F$3129,5,FALSE),"None"),"")</f>
        <v/>
      </c>
      <c r="G108" s="125"/>
      <c r="H108" s="17"/>
      <c r="I108" s="17"/>
      <c r="J108" s="17"/>
      <c r="K108" s="17"/>
      <c r="L108" s="17"/>
      <c r="M108" s="17"/>
      <c r="N108" s="17"/>
      <c r="O108" s="17"/>
      <c r="P108" s="17"/>
      <c r="Q108" s="17"/>
      <c r="R108" s="20"/>
      <c r="S108" s="21"/>
      <c r="T108" s="21"/>
      <c r="U108" s="21"/>
      <c r="V108" s="21"/>
      <c r="W108" s="20"/>
      <c r="X108"/>
      <c r="Y108"/>
      <c r="Z108"/>
      <c r="AA108"/>
      <c r="AB108"/>
    </row>
    <row r="109" spans="2:28" x14ac:dyDescent="0.3">
      <c r="B109" s="38"/>
      <c r="C109" s="39" t="str">
        <f>IF(LEN(B109)&gt;0,IFERROR(VLOOKUP(B109,Data!$B$4:$F$3129,2,FALSE),"None"),"")</f>
        <v/>
      </c>
      <c r="D109" s="40" t="str">
        <f>IF(LEN(B109)&gt;0,IFERROR(VLOOKUP(B109,Data!$B$4:$F$3129,4,FALSE),"None"),"")</f>
        <v/>
      </c>
      <c r="E109" s="41" t="str">
        <f>IF(LEN(B109)&gt;0,IFERROR(VLOOKUP(B109,Data!$B$4:$F$3129,3,FALSE),"None"),"")</f>
        <v/>
      </c>
      <c r="F109" s="128" t="str">
        <f>IF(LEN(B109)&gt;0,IFERROR(VLOOKUP(B109,Data!$B$4:$F$3129,5,FALSE),"None"),"")</f>
        <v/>
      </c>
      <c r="G109" s="125"/>
      <c r="H109" s="17"/>
      <c r="I109" s="17"/>
      <c r="J109" s="17"/>
      <c r="K109" s="17"/>
      <c r="L109" s="17"/>
      <c r="M109" s="17"/>
      <c r="N109" s="17"/>
      <c r="O109" s="17"/>
      <c r="P109" s="17"/>
      <c r="Q109" s="17"/>
      <c r="R109" s="20"/>
      <c r="S109" s="21"/>
      <c r="T109" s="21"/>
      <c r="U109" s="21"/>
      <c r="V109" s="21"/>
      <c r="W109" s="20"/>
      <c r="X109"/>
      <c r="Y109"/>
      <c r="Z109"/>
      <c r="AA109"/>
      <c r="AB109"/>
    </row>
    <row r="110" spans="2:28" x14ac:dyDescent="0.3">
      <c r="B110" s="38"/>
      <c r="C110" s="39" t="str">
        <f>IF(LEN(B110)&gt;0,IFERROR(VLOOKUP(B110,Data!$B$4:$F$3129,2,FALSE),"None"),"")</f>
        <v/>
      </c>
      <c r="D110" s="40" t="str">
        <f>IF(LEN(B110)&gt;0,IFERROR(VLOOKUP(B110,Data!$B$4:$F$3129,4,FALSE),"None"),"")</f>
        <v/>
      </c>
      <c r="E110" s="41" t="str">
        <f>IF(LEN(B110)&gt;0,IFERROR(VLOOKUP(B110,Data!$B$4:$F$3129,3,FALSE),"None"),"")</f>
        <v/>
      </c>
      <c r="F110" s="128" t="str">
        <f>IF(LEN(B110)&gt;0,IFERROR(VLOOKUP(B110,Data!$B$4:$F$3129,5,FALSE),"None"),"")</f>
        <v/>
      </c>
      <c r="G110" s="125"/>
      <c r="H110" s="17"/>
      <c r="I110" s="17"/>
      <c r="J110" s="17"/>
      <c r="K110" s="17"/>
      <c r="L110" s="17"/>
      <c r="M110" s="17"/>
      <c r="N110" s="17"/>
      <c r="O110" s="17"/>
      <c r="P110" s="17"/>
      <c r="Q110" s="17"/>
      <c r="R110" s="20"/>
      <c r="S110" s="21"/>
      <c r="T110" s="21"/>
      <c r="U110" s="21"/>
      <c r="V110" s="21"/>
      <c r="W110" s="20"/>
      <c r="X110"/>
      <c r="Y110"/>
      <c r="Z110"/>
      <c r="AA110"/>
      <c r="AB110"/>
    </row>
    <row r="111" spans="2:28" x14ac:dyDescent="0.3">
      <c r="B111" s="38"/>
      <c r="C111" s="39" t="str">
        <f>IF(LEN(B111)&gt;0,IFERROR(VLOOKUP(B111,Data!$B$4:$F$3129,2,FALSE),"None"),"")</f>
        <v/>
      </c>
      <c r="D111" s="40" t="str">
        <f>IF(LEN(B111)&gt;0,IFERROR(VLOOKUP(B111,Data!$B$4:$F$3129,4,FALSE),"None"),"")</f>
        <v/>
      </c>
      <c r="E111" s="41" t="str">
        <f>IF(LEN(B111)&gt;0,IFERROR(VLOOKUP(B111,Data!$B$4:$F$3129,3,FALSE),"None"),"")</f>
        <v/>
      </c>
      <c r="F111" s="128" t="str">
        <f>IF(LEN(B111)&gt;0,IFERROR(VLOOKUP(B111,Data!$B$4:$F$3129,5,FALSE),"None"),"")</f>
        <v/>
      </c>
      <c r="G111" s="125"/>
      <c r="H111" s="17"/>
      <c r="I111" s="17"/>
      <c r="J111" s="17"/>
      <c r="K111" s="17"/>
      <c r="L111" s="17"/>
      <c r="M111" s="17"/>
      <c r="N111" s="17"/>
      <c r="O111" s="17"/>
      <c r="P111" s="17"/>
      <c r="Q111" s="17"/>
      <c r="R111" s="20"/>
      <c r="S111" s="21"/>
      <c r="T111" s="21"/>
      <c r="U111" s="21"/>
      <c r="V111" s="21"/>
      <c r="W111" s="20"/>
      <c r="X111"/>
      <c r="Y111"/>
      <c r="Z111"/>
      <c r="AA111"/>
      <c r="AB111"/>
    </row>
    <row r="112" spans="2:28" x14ac:dyDescent="0.3">
      <c r="B112" s="38"/>
      <c r="C112" s="39" t="str">
        <f>IF(LEN(B112)&gt;0,IFERROR(VLOOKUP(B112,Data!$B$4:$F$3129,2,FALSE),"None"),"")</f>
        <v/>
      </c>
      <c r="D112" s="40" t="str">
        <f>IF(LEN(B112)&gt;0,IFERROR(VLOOKUP(B112,Data!$B$4:$F$3129,4,FALSE),"None"),"")</f>
        <v/>
      </c>
      <c r="E112" s="41" t="str">
        <f>IF(LEN(B112)&gt;0,IFERROR(VLOOKUP(B112,Data!$B$4:$F$3129,3,FALSE),"None"),"")</f>
        <v/>
      </c>
      <c r="F112" s="128" t="str">
        <f>IF(LEN(B112)&gt;0,IFERROR(VLOOKUP(B112,Data!$B$4:$F$3129,5,FALSE),"None"),"")</f>
        <v/>
      </c>
      <c r="G112" s="125"/>
      <c r="H112" s="17"/>
      <c r="I112" s="17"/>
      <c r="J112" s="17"/>
      <c r="K112" s="17"/>
      <c r="L112" s="17"/>
      <c r="M112" s="17"/>
      <c r="N112" s="17"/>
      <c r="O112" s="17"/>
      <c r="P112" s="17"/>
      <c r="Q112" s="17"/>
      <c r="R112" s="20"/>
      <c r="S112" s="21"/>
      <c r="T112" s="21"/>
      <c r="U112" s="21"/>
      <c r="V112" s="21"/>
      <c r="W112" s="20"/>
      <c r="X112"/>
      <c r="Y112"/>
      <c r="Z112"/>
      <c r="AA112"/>
      <c r="AB112"/>
    </row>
    <row r="113" spans="2:28" x14ac:dyDescent="0.3">
      <c r="B113" s="38"/>
      <c r="C113" s="39" t="str">
        <f>IF(LEN(B113)&gt;0,IFERROR(VLOOKUP(B113,Data!$B$4:$F$3129,2,FALSE),"None"),"")</f>
        <v/>
      </c>
      <c r="D113" s="40" t="str">
        <f>IF(LEN(B113)&gt;0,IFERROR(VLOOKUP(B113,Data!$B$4:$F$3129,4,FALSE),"None"),"")</f>
        <v/>
      </c>
      <c r="E113" s="41" t="str">
        <f>IF(LEN(B113)&gt;0,IFERROR(VLOOKUP(B113,Data!$B$4:$F$3129,3,FALSE),"None"),"")</f>
        <v/>
      </c>
      <c r="F113" s="128" t="str">
        <f>IF(LEN(B113)&gt;0,IFERROR(VLOOKUP(B113,Data!$B$4:$F$3129,5,FALSE),"None"),"")</f>
        <v/>
      </c>
      <c r="G113" s="125"/>
      <c r="H113" s="17"/>
      <c r="I113" s="17"/>
      <c r="J113" s="17"/>
      <c r="K113" s="17"/>
      <c r="L113" s="17"/>
      <c r="M113" s="17"/>
      <c r="N113" s="17"/>
      <c r="O113" s="17"/>
      <c r="P113" s="17"/>
      <c r="Q113" s="17"/>
      <c r="R113" s="20"/>
      <c r="S113" s="21"/>
      <c r="T113" s="21"/>
      <c r="U113" s="21"/>
      <c r="V113" s="21"/>
      <c r="W113" s="20"/>
      <c r="X113"/>
      <c r="Y113"/>
      <c r="Z113"/>
      <c r="AA113"/>
      <c r="AB113"/>
    </row>
    <row r="114" spans="2:28" x14ac:dyDescent="0.3">
      <c r="B114" s="38"/>
      <c r="C114" s="39" t="str">
        <f>IF(LEN(B114)&gt;0,IFERROR(VLOOKUP(B114,Data!$B$4:$F$3129,2,FALSE),"None"),"")</f>
        <v/>
      </c>
      <c r="D114" s="40" t="str">
        <f>IF(LEN(B114)&gt;0,IFERROR(VLOOKUP(B114,Data!$B$4:$F$3129,4,FALSE),"None"),"")</f>
        <v/>
      </c>
      <c r="E114" s="41" t="str">
        <f>IF(LEN(B114)&gt;0,IFERROR(VLOOKUP(B114,Data!$B$4:$F$3129,3,FALSE),"None"),"")</f>
        <v/>
      </c>
      <c r="F114" s="128" t="str">
        <f>IF(LEN(B114)&gt;0,IFERROR(VLOOKUP(B114,Data!$B$4:$F$3129,5,FALSE),"None"),"")</f>
        <v/>
      </c>
      <c r="G114" s="125"/>
      <c r="H114" s="17"/>
      <c r="I114" s="17"/>
      <c r="J114" s="17"/>
      <c r="K114" s="17"/>
      <c r="L114" s="17"/>
      <c r="M114" s="17"/>
      <c r="N114" s="17"/>
      <c r="O114" s="17"/>
      <c r="P114" s="17"/>
      <c r="Q114" s="17"/>
      <c r="R114" s="20"/>
      <c r="S114" s="21"/>
      <c r="T114" s="21"/>
      <c r="U114" s="21"/>
      <c r="V114" s="21"/>
      <c r="W114" s="20"/>
      <c r="X114"/>
      <c r="Y114"/>
      <c r="Z114"/>
      <c r="AA114"/>
      <c r="AB114"/>
    </row>
    <row r="115" spans="2:28" x14ac:dyDescent="0.3">
      <c r="B115" s="38"/>
      <c r="C115" s="39" t="str">
        <f>IF(LEN(B115)&gt;0,IFERROR(VLOOKUP(B115,Data!$B$4:$F$3129,2,FALSE),"None"),"")</f>
        <v/>
      </c>
      <c r="D115" s="40" t="str">
        <f>IF(LEN(B115)&gt;0,IFERROR(VLOOKUP(B115,Data!$B$4:$F$3129,4,FALSE),"None"),"")</f>
        <v/>
      </c>
      <c r="E115" s="41" t="str">
        <f>IF(LEN(B115)&gt;0,IFERROR(VLOOKUP(B115,Data!$B$4:$F$3129,3,FALSE),"None"),"")</f>
        <v/>
      </c>
      <c r="F115" s="128" t="str">
        <f>IF(LEN(B115)&gt;0,IFERROR(VLOOKUP(B115,Data!$B$4:$F$3129,5,FALSE),"None"),"")</f>
        <v/>
      </c>
      <c r="G115" s="125"/>
      <c r="H115" s="17"/>
      <c r="I115" s="17"/>
      <c r="J115" s="17"/>
      <c r="K115" s="17"/>
      <c r="L115" s="17"/>
      <c r="M115" s="17"/>
      <c r="N115" s="17"/>
      <c r="O115" s="17"/>
      <c r="P115" s="17"/>
      <c r="Q115" s="17"/>
      <c r="R115" s="20"/>
      <c r="S115" s="21"/>
      <c r="T115" s="21"/>
      <c r="U115" s="21"/>
      <c r="V115" s="21"/>
      <c r="W115" s="20"/>
      <c r="X115"/>
      <c r="Y115"/>
      <c r="Z115"/>
      <c r="AA115"/>
      <c r="AB115"/>
    </row>
    <row r="116" spans="2:28" x14ac:dyDescent="0.3">
      <c r="B116" s="38"/>
      <c r="C116" s="39" t="str">
        <f>IF(LEN(B116)&gt;0,IFERROR(VLOOKUP(B116,Data!$B$4:$F$3129,2,FALSE),"None"),"")</f>
        <v/>
      </c>
      <c r="D116" s="40" t="str">
        <f>IF(LEN(B116)&gt;0,IFERROR(VLOOKUP(B116,Data!$B$4:$F$3129,4,FALSE),"None"),"")</f>
        <v/>
      </c>
      <c r="E116" s="41" t="str">
        <f>IF(LEN(B116)&gt;0,IFERROR(VLOOKUP(B116,Data!$B$4:$F$3129,3,FALSE),"None"),"")</f>
        <v/>
      </c>
      <c r="F116" s="128" t="str">
        <f>IF(LEN(B116)&gt;0,IFERROR(VLOOKUP(B116,Data!$B$4:$F$3129,5,FALSE),"None"),"")</f>
        <v/>
      </c>
      <c r="G116" s="125"/>
      <c r="H116" s="17"/>
      <c r="I116" s="17"/>
      <c r="J116" s="17"/>
      <c r="K116" s="17"/>
      <c r="L116" s="17"/>
      <c r="M116" s="17"/>
      <c r="N116" s="17"/>
      <c r="O116" s="17"/>
      <c r="P116" s="17"/>
      <c r="Q116" s="17"/>
      <c r="R116" s="20"/>
      <c r="S116" s="21"/>
      <c r="T116" s="21"/>
      <c r="U116" s="21"/>
      <c r="V116" s="21"/>
      <c r="W116" s="20"/>
      <c r="X116"/>
      <c r="Y116"/>
      <c r="Z116"/>
      <c r="AA116"/>
      <c r="AB116"/>
    </row>
    <row r="117" spans="2:28" x14ac:dyDescent="0.3">
      <c r="B117" s="38"/>
      <c r="C117" s="39" t="str">
        <f>IF(LEN(B117)&gt;0,IFERROR(VLOOKUP(B117,Data!$B$4:$F$3129,2,FALSE),"None"),"")</f>
        <v/>
      </c>
      <c r="D117" s="40" t="str">
        <f>IF(LEN(B117)&gt;0,IFERROR(VLOOKUP(B117,Data!$B$4:$F$3129,4,FALSE),"None"),"")</f>
        <v/>
      </c>
      <c r="E117" s="41" t="str">
        <f>IF(LEN(B117)&gt;0,IFERROR(VLOOKUP(B117,Data!$B$4:$F$3129,3,FALSE),"None"),"")</f>
        <v/>
      </c>
      <c r="F117" s="128" t="str">
        <f>IF(LEN(B117)&gt;0,IFERROR(VLOOKUP(B117,Data!$B$4:$F$3129,5,FALSE),"None"),"")</f>
        <v/>
      </c>
      <c r="G117" s="125"/>
      <c r="H117" s="17"/>
      <c r="I117" s="17"/>
      <c r="J117" s="17"/>
      <c r="K117" s="17"/>
      <c r="L117" s="17"/>
      <c r="M117" s="17"/>
      <c r="N117" s="17"/>
      <c r="O117" s="17"/>
      <c r="P117" s="17"/>
      <c r="Q117" s="17"/>
      <c r="R117" s="20"/>
      <c r="S117" s="21"/>
      <c r="T117" s="21"/>
      <c r="U117" s="21"/>
      <c r="V117" s="21"/>
      <c r="W117" s="20"/>
      <c r="X117"/>
      <c r="Y117"/>
      <c r="Z117"/>
      <c r="AA117"/>
      <c r="AB117"/>
    </row>
    <row r="118" spans="2:28" x14ac:dyDescent="0.3">
      <c r="B118" s="38"/>
      <c r="C118" s="39" t="str">
        <f>IF(LEN(B118)&gt;0,IFERROR(VLOOKUP(B118,Data!$B$4:$F$3129,2,FALSE),"None"),"")</f>
        <v/>
      </c>
      <c r="D118" s="40" t="str">
        <f>IF(LEN(B118)&gt;0,IFERROR(VLOOKUP(B118,Data!$B$4:$F$3129,4,FALSE),"None"),"")</f>
        <v/>
      </c>
      <c r="E118" s="41" t="str">
        <f>IF(LEN(B118)&gt;0,IFERROR(VLOOKUP(B118,Data!$B$4:$F$3129,3,FALSE),"None"),"")</f>
        <v/>
      </c>
      <c r="F118" s="128" t="str">
        <f>IF(LEN(B118)&gt;0,IFERROR(VLOOKUP(B118,Data!$B$4:$F$3129,5,FALSE),"None"),"")</f>
        <v/>
      </c>
      <c r="G118" s="125"/>
      <c r="H118" s="17"/>
      <c r="I118" s="17"/>
      <c r="J118" s="17"/>
      <c r="K118" s="17"/>
      <c r="L118" s="17"/>
      <c r="M118" s="17"/>
      <c r="N118" s="17"/>
      <c r="O118" s="17"/>
      <c r="P118" s="17"/>
      <c r="Q118" s="17"/>
      <c r="R118" s="20"/>
      <c r="S118" s="21"/>
      <c r="T118" s="21"/>
      <c r="U118" s="21"/>
      <c r="V118" s="21"/>
      <c r="W118" s="20"/>
      <c r="X118"/>
      <c r="Y118"/>
      <c r="Z118"/>
      <c r="AA118"/>
      <c r="AB118"/>
    </row>
    <row r="119" spans="2:28" x14ac:dyDescent="0.3">
      <c r="B119" s="38"/>
      <c r="C119" s="39" t="str">
        <f>IF(LEN(B119)&gt;0,IFERROR(VLOOKUP(B119,Data!$B$4:$F$3129,2,FALSE),"None"),"")</f>
        <v/>
      </c>
      <c r="D119" s="40" t="str">
        <f>IF(LEN(B119)&gt;0,IFERROR(VLOOKUP(B119,Data!$B$4:$F$3129,4,FALSE),"None"),"")</f>
        <v/>
      </c>
      <c r="E119" s="41" t="str">
        <f>IF(LEN(B119)&gt;0,IFERROR(VLOOKUP(B119,Data!$B$4:$F$3129,3,FALSE),"None"),"")</f>
        <v/>
      </c>
      <c r="F119" s="128" t="str">
        <f>IF(LEN(B119)&gt;0,IFERROR(VLOOKUP(B119,Data!$B$4:$F$3129,5,FALSE),"None"),"")</f>
        <v/>
      </c>
      <c r="G119" s="125"/>
      <c r="H119" s="17"/>
      <c r="I119" s="17"/>
      <c r="J119" s="17"/>
      <c r="K119" s="17"/>
      <c r="L119" s="17"/>
      <c r="M119" s="17"/>
      <c r="N119" s="17"/>
      <c r="O119" s="17"/>
      <c r="P119" s="17"/>
      <c r="Q119" s="17"/>
      <c r="R119" s="20"/>
      <c r="S119" s="21"/>
      <c r="T119" s="21"/>
      <c r="U119" s="21"/>
      <c r="V119" s="21"/>
      <c r="W119" s="20"/>
      <c r="X119"/>
      <c r="Y119"/>
      <c r="Z119"/>
      <c r="AA119"/>
      <c r="AB119"/>
    </row>
    <row r="120" spans="2:28" x14ac:dyDescent="0.3">
      <c r="B120" s="38"/>
      <c r="C120" s="39" t="str">
        <f>IF(LEN(B120)&gt;0,IFERROR(VLOOKUP(B120,Data!$B$4:$F$3129,2,FALSE),"None"),"")</f>
        <v/>
      </c>
      <c r="D120" s="40" t="str">
        <f>IF(LEN(B120)&gt;0,IFERROR(VLOOKUP(B120,Data!$B$4:$F$3129,4,FALSE),"None"),"")</f>
        <v/>
      </c>
      <c r="E120" s="41" t="str">
        <f>IF(LEN(B120)&gt;0,IFERROR(VLOOKUP(B120,Data!$B$4:$F$3129,3,FALSE),"None"),"")</f>
        <v/>
      </c>
      <c r="F120" s="128" t="str">
        <f>IF(LEN(B120)&gt;0,IFERROR(VLOOKUP(B120,Data!$B$4:$F$3129,5,FALSE),"None"),"")</f>
        <v/>
      </c>
      <c r="G120" s="125"/>
      <c r="H120" s="17"/>
      <c r="I120" s="17"/>
      <c r="J120" s="17"/>
      <c r="K120" s="17"/>
      <c r="L120" s="17"/>
      <c r="M120" s="17"/>
      <c r="N120" s="17"/>
      <c r="O120" s="17"/>
      <c r="P120" s="17"/>
      <c r="Q120" s="17"/>
      <c r="R120" s="20"/>
      <c r="S120" s="21"/>
      <c r="T120" s="21"/>
      <c r="U120" s="21"/>
      <c r="V120" s="21"/>
      <c r="W120" s="20"/>
      <c r="X120"/>
      <c r="Y120"/>
      <c r="Z120"/>
      <c r="AA120"/>
      <c r="AB120"/>
    </row>
    <row r="121" spans="2:28" x14ac:dyDescent="0.3">
      <c r="B121" s="38"/>
      <c r="C121" s="39" t="str">
        <f>IF(LEN(B121)&gt;0,IFERROR(VLOOKUP(B121,Data!$B$4:$F$3129,2,FALSE),"None"),"")</f>
        <v/>
      </c>
      <c r="D121" s="40" t="str">
        <f>IF(LEN(B121)&gt;0,IFERROR(VLOOKUP(B121,Data!$B$4:$F$3129,4,FALSE),"None"),"")</f>
        <v/>
      </c>
      <c r="E121" s="41" t="str">
        <f>IF(LEN(B121)&gt;0,IFERROR(VLOOKUP(B121,Data!$B$4:$F$3129,3,FALSE),"None"),"")</f>
        <v/>
      </c>
      <c r="F121" s="128" t="str">
        <f>IF(LEN(B121)&gt;0,IFERROR(VLOOKUP(B121,Data!$B$4:$F$3129,5,FALSE),"None"),"")</f>
        <v/>
      </c>
      <c r="G121" s="125"/>
      <c r="H121" s="17"/>
      <c r="I121" s="17"/>
      <c r="J121" s="17"/>
      <c r="K121" s="17"/>
      <c r="L121" s="17"/>
      <c r="M121" s="17"/>
      <c r="N121" s="17"/>
      <c r="O121" s="17"/>
      <c r="P121" s="17"/>
      <c r="Q121" s="17"/>
      <c r="R121" s="20"/>
      <c r="S121" s="21"/>
      <c r="T121" s="21"/>
      <c r="U121" s="21"/>
      <c r="V121" s="21"/>
      <c r="W121" s="20"/>
      <c r="X121"/>
      <c r="Y121"/>
      <c r="Z121"/>
      <c r="AA121"/>
      <c r="AB121"/>
    </row>
    <row r="122" spans="2:28" x14ac:dyDescent="0.3">
      <c r="B122" s="38"/>
      <c r="C122" s="39" t="str">
        <f>IF(LEN(B122)&gt;0,IFERROR(VLOOKUP(B122,Data!$B$4:$F$3129,2,FALSE),"None"),"")</f>
        <v/>
      </c>
      <c r="D122" s="40" t="str">
        <f>IF(LEN(B122)&gt;0,IFERROR(VLOOKUP(B122,Data!$B$4:$F$3129,4,FALSE),"None"),"")</f>
        <v/>
      </c>
      <c r="E122" s="41" t="str">
        <f>IF(LEN(B122)&gt;0,IFERROR(VLOOKUP(B122,Data!$B$4:$F$3129,3,FALSE),"None"),"")</f>
        <v/>
      </c>
      <c r="F122" s="128" t="str">
        <f>IF(LEN(B122)&gt;0,IFERROR(VLOOKUP(B122,Data!$B$4:$F$3129,5,FALSE),"None"),"")</f>
        <v/>
      </c>
      <c r="G122" s="125"/>
      <c r="H122" s="17"/>
      <c r="I122" s="17"/>
      <c r="J122" s="17"/>
      <c r="K122" s="17"/>
      <c r="L122" s="17"/>
      <c r="M122" s="17"/>
      <c r="N122" s="17"/>
      <c r="O122" s="17"/>
      <c r="P122" s="17"/>
      <c r="Q122" s="17"/>
      <c r="R122" s="20"/>
      <c r="S122" s="21"/>
      <c r="T122" s="21"/>
      <c r="U122" s="21"/>
      <c r="V122" s="21"/>
      <c r="W122" s="20"/>
      <c r="X122"/>
      <c r="Y122"/>
      <c r="Z122"/>
      <c r="AA122"/>
      <c r="AB122"/>
    </row>
    <row r="123" spans="2:28" x14ac:dyDescent="0.3">
      <c r="B123" s="38"/>
      <c r="C123" s="39" t="str">
        <f>IF(LEN(B123)&gt;0,IFERROR(VLOOKUP(B123,Data!$B$4:$F$3129,2,FALSE),"None"),"")</f>
        <v/>
      </c>
      <c r="D123" s="40" t="str">
        <f>IF(LEN(B123)&gt;0,IFERROR(VLOOKUP(B123,Data!$B$4:$F$3129,4,FALSE),"None"),"")</f>
        <v/>
      </c>
      <c r="E123" s="41" t="str">
        <f>IF(LEN(B123)&gt;0,IFERROR(VLOOKUP(B123,Data!$B$4:$F$3129,3,FALSE),"None"),"")</f>
        <v/>
      </c>
      <c r="F123" s="128" t="str">
        <f>IF(LEN(B123)&gt;0,IFERROR(VLOOKUP(B123,Data!$B$4:$F$3129,5,FALSE),"None"),"")</f>
        <v/>
      </c>
      <c r="G123" s="125"/>
      <c r="H123" s="17"/>
      <c r="I123" s="17"/>
      <c r="J123" s="17"/>
      <c r="K123" s="17"/>
      <c r="L123" s="17"/>
      <c r="M123" s="17"/>
      <c r="N123" s="17"/>
      <c r="O123" s="17"/>
      <c r="P123" s="17"/>
      <c r="Q123" s="17"/>
      <c r="R123" s="20"/>
      <c r="S123" s="21"/>
      <c r="T123" s="21"/>
      <c r="U123" s="21"/>
      <c r="V123" s="21"/>
      <c r="W123" s="20"/>
      <c r="X123"/>
      <c r="Y123"/>
      <c r="Z123"/>
      <c r="AA123"/>
      <c r="AB123"/>
    </row>
    <row r="124" spans="2:28" x14ac:dyDescent="0.3">
      <c r="B124" s="38"/>
      <c r="C124" s="39" t="str">
        <f>IF(LEN(B124)&gt;0,IFERROR(VLOOKUP(B124,Data!$B$4:$F$3129,2,FALSE),"None"),"")</f>
        <v/>
      </c>
      <c r="D124" s="40" t="str">
        <f>IF(LEN(B124)&gt;0,IFERROR(VLOOKUP(B124,Data!$B$4:$F$3129,4,FALSE),"None"),"")</f>
        <v/>
      </c>
      <c r="E124" s="41" t="str">
        <f>IF(LEN(B124)&gt;0,IFERROR(VLOOKUP(B124,Data!$B$4:$F$3129,3,FALSE),"None"),"")</f>
        <v/>
      </c>
      <c r="F124" s="128" t="str">
        <f>IF(LEN(B124)&gt;0,IFERROR(VLOOKUP(B124,Data!$B$4:$F$3129,5,FALSE),"None"),"")</f>
        <v/>
      </c>
      <c r="G124" s="125"/>
      <c r="H124" s="17"/>
      <c r="I124" s="17"/>
      <c r="J124" s="17"/>
      <c r="K124" s="17"/>
      <c r="L124" s="17"/>
      <c r="M124" s="17"/>
      <c r="N124" s="17"/>
      <c r="O124" s="17"/>
      <c r="P124" s="17"/>
      <c r="Q124" s="17"/>
      <c r="R124" s="20"/>
      <c r="S124" s="21"/>
      <c r="T124" s="21"/>
      <c r="U124" s="21"/>
      <c r="V124" s="21"/>
      <c r="W124" s="20"/>
      <c r="X124"/>
      <c r="Y124"/>
      <c r="Z124"/>
      <c r="AA124"/>
      <c r="AB124"/>
    </row>
    <row r="125" spans="2:28" x14ac:dyDescent="0.3">
      <c r="B125" s="38"/>
      <c r="C125" s="39" t="str">
        <f>IF(LEN(B125)&gt;0,IFERROR(VLOOKUP(B125,Data!$B$4:$F$3129,2,FALSE),"None"),"")</f>
        <v/>
      </c>
      <c r="D125" s="40" t="str">
        <f>IF(LEN(B125)&gt;0,IFERROR(VLOOKUP(B125,Data!$B$4:$F$3129,4,FALSE),"None"),"")</f>
        <v/>
      </c>
      <c r="E125" s="41" t="str">
        <f>IF(LEN(B125)&gt;0,IFERROR(VLOOKUP(B125,Data!$B$4:$F$3129,3,FALSE),"None"),"")</f>
        <v/>
      </c>
      <c r="F125" s="128" t="str">
        <f>IF(LEN(B125)&gt;0,IFERROR(VLOOKUP(B125,Data!$B$4:$F$3129,5,FALSE),"None"),"")</f>
        <v/>
      </c>
      <c r="G125" s="125"/>
      <c r="H125" s="17"/>
      <c r="I125" s="17"/>
      <c r="J125" s="17"/>
      <c r="K125" s="17"/>
      <c r="L125" s="17"/>
      <c r="M125" s="17"/>
      <c r="N125" s="17"/>
      <c r="O125" s="17"/>
      <c r="P125" s="17"/>
      <c r="Q125" s="17"/>
      <c r="R125" s="20"/>
      <c r="S125" s="21"/>
      <c r="T125" s="21"/>
      <c r="U125" s="21"/>
      <c r="V125" s="21"/>
      <c r="W125" s="20"/>
      <c r="X125"/>
      <c r="Y125"/>
      <c r="Z125"/>
      <c r="AA125"/>
      <c r="AB125"/>
    </row>
    <row r="126" spans="2:28" x14ac:dyDescent="0.3">
      <c r="B126" s="38"/>
      <c r="C126" s="39" t="str">
        <f>IF(LEN(B126)&gt;0,IFERROR(VLOOKUP(B126,Data!$B$4:$F$3129,2,FALSE),"None"),"")</f>
        <v/>
      </c>
      <c r="D126" s="40" t="str">
        <f>IF(LEN(B126)&gt;0,IFERROR(VLOOKUP(B126,Data!$B$4:$F$3129,4,FALSE),"None"),"")</f>
        <v/>
      </c>
      <c r="E126" s="41" t="str">
        <f>IF(LEN(B126)&gt;0,IFERROR(VLOOKUP(B126,Data!$B$4:$F$3129,3,FALSE),"None"),"")</f>
        <v/>
      </c>
      <c r="F126" s="128" t="str">
        <f>IF(LEN(B126)&gt;0,IFERROR(VLOOKUP(B126,Data!$B$4:$F$3129,5,FALSE),"None"),"")</f>
        <v/>
      </c>
      <c r="G126" s="125"/>
      <c r="H126" s="17"/>
      <c r="I126" s="17"/>
      <c r="J126" s="17"/>
      <c r="K126" s="17"/>
      <c r="L126" s="17"/>
      <c r="M126" s="17"/>
      <c r="N126" s="17"/>
      <c r="O126" s="17"/>
      <c r="P126" s="17"/>
      <c r="Q126" s="17"/>
      <c r="R126" s="20"/>
      <c r="S126" s="21"/>
      <c r="T126" s="21"/>
      <c r="U126" s="21"/>
      <c r="V126" s="21"/>
      <c r="W126" s="20"/>
      <c r="X126"/>
      <c r="Y126"/>
      <c r="Z126"/>
      <c r="AA126"/>
      <c r="AB126"/>
    </row>
    <row r="127" spans="2:28" x14ac:dyDescent="0.3">
      <c r="B127" s="38"/>
      <c r="C127" s="39" t="str">
        <f>IF(LEN(B127)&gt;0,IFERROR(VLOOKUP(B127,Data!$B$4:$F$3129,2,FALSE),"None"),"")</f>
        <v/>
      </c>
      <c r="D127" s="40" t="str">
        <f>IF(LEN(B127)&gt;0,IFERROR(VLOOKUP(B127,Data!$B$4:$F$3129,4,FALSE),"None"),"")</f>
        <v/>
      </c>
      <c r="E127" s="41" t="str">
        <f>IF(LEN(B127)&gt;0,IFERROR(VLOOKUP(B127,Data!$B$4:$F$3129,3,FALSE),"None"),"")</f>
        <v/>
      </c>
      <c r="F127" s="128" t="str">
        <f>IF(LEN(B127)&gt;0,IFERROR(VLOOKUP(B127,Data!$B$4:$F$3129,5,FALSE),"None"),"")</f>
        <v/>
      </c>
      <c r="G127" s="125"/>
      <c r="H127" s="17"/>
      <c r="I127" s="17"/>
      <c r="J127" s="17"/>
      <c r="K127" s="17"/>
      <c r="L127" s="17"/>
      <c r="M127" s="17"/>
      <c r="N127" s="17"/>
      <c r="O127" s="17"/>
      <c r="P127" s="17"/>
      <c r="Q127" s="17"/>
      <c r="R127" s="20"/>
      <c r="S127" s="21"/>
      <c r="T127" s="21"/>
      <c r="U127" s="21"/>
      <c r="V127" s="21"/>
      <c r="W127" s="20"/>
      <c r="X127"/>
      <c r="Y127"/>
      <c r="Z127"/>
      <c r="AA127"/>
      <c r="AB127"/>
    </row>
    <row r="128" spans="2:28" x14ac:dyDescent="0.3">
      <c r="B128" s="38"/>
      <c r="C128" s="39" t="str">
        <f>IF(LEN(B128)&gt;0,IFERROR(VLOOKUP(B128,Data!$B$4:$F$3129,2,FALSE),"None"),"")</f>
        <v/>
      </c>
      <c r="D128" s="40" t="str">
        <f>IF(LEN(B128)&gt;0,IFERROR(VLOOKUP(B128,Data!$B$4:$F$3129,4,FALSE),"None"),"")</f>
        <v/>
      </c>
      <c r="E128" s="41" t="str">
        <f>IF(LEN(B128)&gt;0,IFERROR(VLOOKUP(B128,Data!$B$4:$F$3129,3,FALSE),"None"),"")</f>
        <v/>
      </c>
      <c r="F128" s="128" t="str">
        <f>IF(LEN(B128)&gt;0,IFERROR(VLOOKUP(B128,Data!$B$4:$F$3129,5,FALSE),"None"),"")</f>
        <v/>
      </c>
      <c r="G128" s="125"/>
      <c r="H128" s="17"/>
      <c r="I128" s="17"/>
      <c r="J128" s="17"/>
      <c r="K128" s="17"/>
      <c r="L128" s="17"/>
      <c r="M128" s="17"/>
      <c r="N128" s="17"/>
      <c r="O128" s="17"/>
      <c r="P128" s="17"/>
      <c r="Q128" s="17"/>
      <c r="R128" s="20"/>
      <c r="S128" s="21"/>
      <c r="T128" s="21"/>
      <c r="U128" s="21"/>
      <c r="V128" s="21"/>
      <c r="W128" s="20"/>
      <c r="X128"/>
      <c r="Y128"/>
      <c r="Z128"/>
      <c r="AA128"/>
      <c r="AB128"/>
    </row>
    <row r="129" spans="2:28" x14ac:dyDescent="0.3">
      <c r="B129" s="38"/>
      <c r="C129" s="39" t="str">
        <f>IF(LEN(B129)&gt;0,IFERROR(VLOOKUP(B129,Data!$B$4:$F$3129,2,FALSE),"None"),"")</f>
        <v/>
      </c>
      <c r="D129" s="40" t="str">
        <f>IF(LEN(B129)&gt;0,IFERROR(VLOOKUP(B129,Data!$B$4:$F$3129,4,FALSE),"None"),"")</f>
        <v/>
      </c>
      <c r="E129" s="41" t="str">
        <f>IF(LEN(B129)&gt;0,IFERROR(VLOOKUP(B129,Data!$B$4:$F$3129,3,FALSE),"None"),"")</f>
        <v/>
      </c>
      <c r="F129" s="128" t="str">
        <f>IF(LEN(B129)&gt;0,IFERROR(VLOOKUP(B129,Data!$B$4:$F$3129,5,FALSE),"None"),"")</f>
        <v/>
      </c>
      <c r="G129" s="125"/>
      <c r="H129" s="17"/>
      <c r="I129" s="17"/>
      <c r="J129" s="17"/>
      <c r="K129" s="17"/>
      <c r="L129" s="17"/>
      <c r="M129" s="17"/>
      <c r="N129" s="17"/>
      <c r="O129" s="17"/>
      <c r="P129" s="17"/>
      <c r="Q129" s="17"/>
      <c r="R129" s="20"/>
      <c r="S129" s="21"/>
      <c r="T129" s="21"/>
      <c r="U129" s="21"/>
      <c r="V129" s="21"/>
      <c r="W129" s="20"/>
      <c r="X129"/>
      <c r="Y129"/>
      <c r="Z129"/>
      <c r="AA129"/>
      <c r="AB129"/>
    </row>
    <row r="130" spans="2:28" x14ac:dyDescent="0.3">
      <c r="B130" s="38"/>
      <c r="C130" s="39" t="str">
        <f>IF(LEN(B130)&gt;0,IFERROR(VLOOKUP(B130,Data!$B$4:$F$3129,2,FALSE),"None"),"")</f>
        <v/>
      </c>
      <c r="D130" s="40" t="str">
        <f>IF(LEN(B130)&gt;0,IFERROR(VLOOKUP(B130,Data!$B$4:$F$3129,4,FALSE),"None"),"")</f>
        <v/>
      </c>
      <c r="E130" s="41" t="str">
        <f>IF(LEN(B130)&gt;0,IFERROR(VLOOKUP(B130,Data!$B$4:$F$3129,3,FALSE),"None"),"")</f>
        <v/>
      </c>
      <c r="F130" s="128" t="str">
        <f>IF(LEN(B130)&gt;0,IFERROR(VLOOKUP(B130,Data!$B$4:$F$3129,5,FALSE),"None"),"")</f>
        <v/>
      </c>
      <c r="G130" s="125"/>
      <c r="H130" s="17"/>
      <c r="I130" s="17"/>
      <c r="J130" s="17"/>
      <c r="K130" s="17"/>
      <c r="L130" s="17"/>
      <c r="M130" s="17"/>
      <c r="N130" s="17"/>
      <c r="O130" s="17"/>
      <c r="P130" s="17"/>
      <c r="Q130" s="17"/>
      <c r="R130" s="20"/>
      <c r="S130" s="21"/>
      <c r="T130" s="21"/>
      <c r="U130" s="21"/>
      <c r="V130" s="21"/>
      <c r="W130" s="20"/>
      <c r="X130"/>
      <c r="Y130"/>
      <c r="Z130"/>
      <c r="AA130"/>
      <c r="AB130"/>
    </row>
    <row r="131" spans="2:28" x14ac:dyDescent="0.3">
      <c r="B131" s="38"/>
      <c r="C131" s="39" t="str">
        <f>IF(LEN(B131)&gt;0,IFERROR(VLOOKUP(B131,Data!$B$4:$F$3129,2,FALSE),"None"),"")</f>
        <v/>
      </c>
      <c r="D131" s="40" t="str">
        <f>IF(LEN(B131)&gt;0,IFERROR(VLOOKUP(B131,Data!$B$4:$F$3129,4,FALSE),"None"),"")</f>
        <v/>
      </c>
      <c r="E131" s="41" t="str">
        <f>IF(LEN(B131)&gt;0,IFERROR(VLOOKUP(B131,Data!$B$4:$F$3129,3,FALSE),"None"),"")</f>
        <v/>
      </c>
      <c r="F131" s="128" t="str">
        <f>IF(LEN(B131)&gt;0,IFERROR(VLOOKUP(B131,Data!$B$4:$F$3129,5,FALSE),"None"),"")</f>
        <v/>
      </c>
      <c r="G131" s="125"/>
      <c r="H131" s="17"/>
      <c r="I131" s="17"/>
      <c r="J131" s="17"/>
      <c r="K131" s="17"/>
      <c r="L131" s="17"/>
      <c r="M131" s="17"/>
      <c r="N131" s="17"/>
      <c r="O131" s="17"/>
      <c r="P131" s="17"/>
      <c r="Q131" s="17"/>
      <c r="R131" s="20"/>
      <c r="S131" s="21"/>
      <c r="T131" s="21"/>
      <c r="U131" s="21"/>
      <c r="V131" s="21"/>
      <c r="W131" s="20"/>
      <c r="X131"/>
      <c r="Y131"/>
      <c r="Z131"/>
      <c r="AA131"/>
      <c r="AB131"/>
    </row>
    <row r="132" spans="2:28" x14ac:dyDescent="0.3">
      <c r="B132" s="38"/>
      <c r="C132" s="39" t="str">
        <f>IF(LEN(B132)&gt;0,IFERROR(VLOOKUP(B132,Data!$B$4:$F$3129,2,FALSE),"None"),"")</f>
        <v/>
      </c>
      <c r="D132" s="40" t="str">
        <f>IF(LEN(B132)&gt;0,IFERROR(VLOOKUP(B132,Data!$B$4:$F$3129,4,FALSE),"None"),"")</f>
        <v/>
      </c>
      <c r="E132" s="41" t="str">
        <f>IF(LEN(B132)&gt;0,IFERROR(VLOOKUP(B132,Data!$B$4:$F$3129,3,FALSE),"None"),"")</f>
        <v/>
      </c>
      <c r="F132" s="128" t="str">
        <f>IF(LEN(B132)&gt;0,IFERROR(VLOOKUP(B132,Data!$B$4:$F$3129,5,FALSE),"None"),"")</f>
        <v/>
      </c>
      <c r="G132" s="125"/>
      <c r="H132" s="17"/>
      <c r="I132" s="17"/>
      <c r="J132" s="17"/>
      <c r="K132" s="17"/>
      <c r="L132" s="17"/>
      <c r="M132" s="17"/>
      <c r="N132" s="17"/>
      <c r="O132" s="17"/>
      <c r="P132" s="17"/>
      <c r="Q132" s="17"/>
      <c r="R132" s="20"/>
      <c r="S132" s="21"/>
      <c r="T132" s="21"/>
      <c r="U132" s="21"/>
      <c r="V132" s="21"/>
      <c r="W132" s="20"/>
      <c r="X132"/>
      <c r="Y132"/>
      <c r="Z132"/>
      <c r="AA132"/>
      <c r="AB132"/>
    </row>
    <row r="133" spans="2:28" x14ac:dyDescent="0.3">
      <c r="B133" s="38"/>
      <c r="C133" s="39" t="str">
        <f>IF(LEN(B133)&gt;0,IFERROR(VLOOKUP(B133,Data!$B$4:$F$3129,2,FALSE),"None"),"")</f>
        <v/>
      </c>
      <c r="D133" s="40" t="str">
        <f>IF(LEN(B133)&gt;0,IFERROR(VLOOKUP(B133,Data!$B$4:$F$3129,4,FALSE),"None"),"")</f>
        <v/>
      </c>
      <c r="E133" s="41" t="str">
        <f>IF(LEN(B133)&gt;0,IFERROR(VLOOKUP(B133,Data!$B$4:$F$3129,3,FALSE),"None"),"")</f>
        <v/>
      </c>
      <c r="F133" s="128" t="str">
        <f>IF(LEN(B133)&gt;0,IFERROR(VLOOKUP(B133,Data!$B$4:$F$3129,5,FALSE),"None"),"")</f>
        <v/>
      </c>
      <c r="G133" s="125"/>
      <c r="H133" s="17"/>
      <c r="I133" s="17"/>
      <c r="J133" s="17"/>
      <c r="K133" s="17"/>
      <c r="L133" s="17"/>
      <c r="M133" s="17"/>
      <c r="N133" s="17"/>
      <c r="O133" s="17"/>
      <c r="P133" s="17"/>
      <c r="Q133" s="17"/>
      <c r="R133" s="20"/>
      <c r="S133" s="21"/>
      <c r="T133" s="21"/>
      <c r="U133" s="21"/>
      <c r="V133" s="21"/>
      <c r="W133" s="20"/>
      <c r="X133"/>
      <c r="Y133"/>
      <c r="Z133"/>
      <c r="AA133"/>
      <c r="AB133"/>
    </row>
    <row r="134" spans="2:28" x14ac:dyDescent="0.3">
      <c r="B134" s="38"/>
      <c r="C134" s="39" t="str">
        <f>IF(LEN(B134)&gt;0,IFERROR(VLOOKUP(B134,Data!$B$4:$F$3129,2,FALSE),"None"),"")</f>
        <v/>
      </c>
      <c r="D134" s="40" t="str">
        <f>IF(LEN(B134)&gt;0,IFERROR(VLOOKUP(B134,Data!$B$4:$F$3129,4,FALSE),"None"),"")</f>
        <v/>
      </c>
      <c r="E134" s="41" t="str">
        <f>IF(LEN(B134)&gt;0,IFERROR(VLOOKUP(B134,Data!$B$4:$F$3129,3,FALSE),"None"),"")</f>
        <v/>
      </c>
      <c r="F134" s="128" t="str">
        <f>IF(LEN(B134)&gt;0,IFERROR(VLOOKUP(B134,Data!$B$4:$F$3129,5,FALSE),"None"),"")</f>
        <v/>
      </c>
      <c r="G134" s="125"/>
      <c r="H134" s="17"/>
      <c r="I134" s="17"/>
      <c r="J134" s="17"/>
      <c r="K134" s="17"/>
      <c r="L134" s="17"/>
      <c r="M134" s="17"/>
      <c r="N134" s="17"/>
      <c r="O134" s="17"/>
      <c r="P134" s="17"/>
      <c r="Q134" s="17"/>
      <c r="R134" s="20"/>
      <c r="S134" s="21"/>
      <c r="T134" s="21"/>
      <c r="U134" s="21"/>
      <c r="V134" s="21"/>
      <c r="W134" s="20"/>
      <c r="X134"/>
      <c r="Y134"/>
      <c r="Z134"/>
      <c r="AA134"/>
      <c r="AB134"/>
    </row>
    <row r="135" spans="2:28" x14ac:dyDescent="0.3">
      <c r="B135" s="38"/>
      <c r="C135" s="39" t="str">
        <f>IF(LEN(B135)&gt;0,IFERROR(VLOOKUP(B135,Data!$B$4:$F$3129,2,FALSE),"None"),"")</f>
        <v/>
      </c>
      <c r="D135" s="40" t="str">
        <f>IF(LEN(B135)&gt;0,IFERROR(VLOOKUP(B135,Data!$B$4:$F$3129,4,FALSE),"None"),"")</f>
        <v/>
      </c>
      <c r="E135" s="41" t="str">
        <f>IF(LEN(B135)&gt;0,IFERROR(VLOOKUP(B135,Data!$B$4:$F$3129,3,FALSE),"None"),"")</f>
        <v/>
      </c>
      <c r="F135" s="128" t="str">
        <f>IF(LEN(B135)&gt;0,IFERROR(VLOOKUP(B135,Data!$B$4:$F$3129,5,FALSE),"None"),"")</f>
        <v/>
      </c>
      <c r="G135" s="125"/>
      <c r="H135" s="17"/>
      <c r="I135" s="17"/>
      <c r="J135" s="17"/>
      <c r="K135" s="17"/>
      <c r="L135" s="17"/>
      <c r="M135" s="17"/>
      <c r="N135" s="17"/>
      <c r="O135" s="17"/>
      <c r="P135" s="17"/>
      <c r="Q135" s="17"/>
      <c r="R135" s="20"/>
      <c r="S135" s="21"/>
      <c r="T135" s="21"/>
      <c r="U135" s="21"/>
      <c r="V135" s="21"/>
      <c r="W135" s="20"/>
      <c r="X135"/>
      <c r="Y135"/>
      <c r="Z135"/>
      <c r="AA135"/>
      <c r="AB135"/>
    </row>
    <row r="136" spans="2:28" x14ac:dyDescent="0.3">
      <c r="B136" s="38"/>
      <c r="C136" s="39" t="str">
        <f>IF(LEN(B136)&gt;0,IFERROR(VLOOKUP(B136,Data!$B$4:$F$3129,2,FALSE),"None"),"")</f>
        <v/>
      </c>
      <c r="D136" s="40" t="str">
        <f>IF(LEN(B136)&gt;0,IFERROR(VLOOKUP(B136,Data!$B$4:$F$3129,4,FALSE),"None"),"")</f>
        <v/>
      </c>
      <c r="E136" s="41" t="str">
        <f>IF(LEN(B136)&gt;0,IFERROR(VLOOKUP(B136,Data!$B$4:$F$3129,3,FALSE),"None"),"")</f>
        <v/>
      </c>
      <c r="F136" s="128" t="str">
        <f>IF(LEN(B136)&gt;0,IFERROR(VLOOKUP(B136,Data!$B$4:$F$3129,5,FALSE),"None"),"")</f>
        <v/>
      </c>
      <c r="G136" s="125"/>
      <c r="H136" s="17"/>
      <c r="I136" s="17"/>
      <c r="J136" s="17"/>
      <c r="K136" s="17"/>
      <c r="L136" s="17"/>
      <c r="M136" s="17"/>
      <c r="N136" s="17"/>
      <c r="O136" s="17"/>
      <c r="P136" s="17"/>
      <c r="Q136" s="17"/>
      <c r="R136" s="20"/>
      <c r="S136" s="21"/>
      <c r="T136" s="21"/>
      <c r="U136" s="21"/>
      <c r="V136" s="21"/>
      <c r="W136" s="20"/>
      <c r="X136"/>
      <c r="Y136"/>
      <c r="Z136"/>
      <c r="AA136"/>
      <c r="AB136"/>
    </row>
    <row r="137" spans="2:28" x14ac:dyDescent="0.3">
      <c r="B137" s="38"/>
      <c r="C137" s="39" t="str">
        <f>IF(LEN(B137)&gt;0,IFERROR(VLOOKUP(B137,Data!$B$4:$F$3129,2,FALSE),"None"),"")</f>
        <v/>
      </c>
      <c r="D137" s="40" t="str">
        <f>IF(LEN(B137)&gt;0,IFERROR(VLOOKUP(B137,Data!$B$4:$F$3129,4,FALSE),"None"),"")</f>
        <v/>
      </c>
      <c r="E137" s="41" t="str">
        <f>IF(LEN(B137)&gt;0,IFERROR(VLOOKUP(B137,Data!$B$4:$F$3129,3,FALSE),"None"),"")</f>
        <v/>
      </c>
      <c r="F137" s="128" t="str">
        <f>IF(LEN(B137)&gt;0,IFERROR(VLOOKUP(B137,Data!$B$4:$F$3129,5,FALSE),"None"),"")</f>
        <v/>
      </c>
      <c r="G137" s="125"/>
      <c r="H137" s="17"/>
      <c r="I137" s="17"/>
      <c r="J137" s="17"/>
      <c r="K137" s="17"/>
      <c r="L137" s="17"/>
      <c r="M137" s="17"/>
      <c r="N137" s="17"/>
      <c r="O137" s="17"/>
      <c r="P137" s="17"/>
      <c r="Q137" s="17"/>
      <c r="R137" s="20"/>
      <c r="S137" s="21"/>
      <c r="T137" s="21"/>
      <c r="U137" s="21"/>
      <c r="V137" s="21"/>
      <c r="W137" s="20"/>
      <c r="X137"/>
      <c r="Y137"/>
      <c r="Z137"/>
      <c r="AA137"/>
      <c r="AB137"/>
    </row>
    <row r="138" spans="2:28" x14ac:dyDescent="0.3">
      <c r="B138" s="38"/>
      <c r="C138" s="39" t="str">
        <f>IF(LEN(B138)&gt;0,IFERROR(VLOOKUP(B138,Data!$B$4:$F$3129,2,FALSE),"None"),"")</f>
        <v/>
      </c>
      <c r="D138" s="40" t="str">
        <f>IF(LEN(B138)&gt;0,IFERROR(VLOOKUP(B138,Data!$B$4:$F$3129,4,FALSE),"None"),"")</f>
        <v/>
      </c>
      <c r="E138" s="41" t="str">
        <f>IF(LEN(B138)&gt;0,IFERROR(VLOOKUP(B138,Data!$B$4:$F$3129,3,FALSE),"None"),"")</f>
        <v/>
      </c>
      <c r="F138" s="128" t="str">
        <f>IF(LEN(B138)&gt;0,IFERROR(VLOOKUP(B138,Data!$B$4:$F$3129,5,FALSE),"None"),"")</f>
        <v/>
      </c>
      <c r="G138" s="125"/>
      <c r="H138" s="17"/>
      <c r="I138" s="17"/>
      <c r="J138" s="17"/>
      <c r="K138" s="17"/>
      <c r="L138" s="17"/>
      <c r="M138" s="17"/>
      <c r="N138" s="17"/>
      <c r="O138" s="17"/>
      <c r="P138" s="17"/>
      <c r="Q138" s="17"/>
      <c r="R138" s="20"/>
      <c r="S138" s="21"/>
      <c r="T138" s="21"/>
      <c r="U138" s="21"/>
      <c r="V138" s="21"/>
      <c r="W138" s="20"/>
      <c r="X138"/>
      <c r="Y138"/>
      <c r="Z138"/>
      <c r="AA138"/>
      <c r="AB138"/>
    </row>
    <row r="139" spans="2:28" x14ac:dyDescent="0.3">
      <c r="B139" s="38"/>
      <c r="C139" s="39" t="str">
        <f>IF(LEN(B139)&gt;0,IFERROR(VLOOKUP(B139,Data!$B$4:$F$3129,2,FALSE),"None"),"")</f>
        <v/>
      </c>
      <c r="D139" s="40" t="str">
        <f>IF(LEN(B139)&gt;0,IFERROR(VLOOKUP(B139,Data!$B$4:$F$3129,4,FALSE),"None"),"")</f>
        <v/>
      </c>
      <c r="E139" s="41" t="str">
        <f>IF(LEN(B139)&gt;0,IFERROR(VLOOKUP(B139,Data!$B$4:$F$3129,3,FALSE),"None"),"")</f>
        <v/>
      </c>
      <c r="F139" s="128" t="str">
        <f>IF(LEN(B139)&gt;0,IFERROR(VLOOKUP(B139,Data!$B$4:$F$3129,5,FALSE),"None"),"")</f>
        <v/>
      </c>
      <c r="G139" s="125"/>
      <c r="H139" s="17"/>
      <c r="I139" s="17"/>
      <c r="J139" s="17"/>
      <c r="K139" s="17"/>
      <c r="L139" s="17"/>
      <c r="M139" s="17"/>
      <c r="N139" s="17"/>
      <c r="O139" s="17"/>
      <c r="P139" s="17"/>
      <c r="Q139" s="17"/>
      <c r="R139" s="20"/>
      <c r="S139" s="21"/>
      <c r="T139" s="21"/>
      <c r="U139" s="21"/>
      <c r="V139" s="21"/>
      <c r="W139" s="20"/>
      <c r="X139"/>
      <c r="Y139"/>
      <c r="Z139"/>
      <c r="AA139"/>
      <c r="AB139"/>
    </row>
    <row r="140" spans="2:28" x14ac:dyDescent="0.3">
      <c r="B140" s="38"/>
      <c r="C140" s="39" t="str">
        <f>IF(LEN(B140)&gt;0,IFERROR(VLOOKUP(B140,Data!$B$4:$F$3129,2,FALSE),"None"),"")</f>
        <v/>
      </c>
      <c r="D140" s="40" t="str">
        <f>IF(LEN(B140)&gt;0,IFERROR(VLOOKUP(B140,Data!$B$4:$F$3129,4,FALSE),"None"),"")</f>
        <v/>
      </c>
      <c r="E140" s="41" t="str">
        <f>IF(LEN(B140)&gt;0,IFERROR(VLOOKUP(B140,Data!$B$4:$F$3129,3,FALSE),"None"),"")</f>
        <v/>
      </c>
      <c r="F140" s="128" t="str">
        <f>IF(LEN(B140)&gt;0,IFERROR(VLOOKUP(B140,Data!$B$4:$F$3129,5,FALSE),"None"),"")</f>
        <v/>
      </c>
      <c r="G140" s="125"/>
      <c r="H140" s="17"/>
      <c r="I140" s="17"/>
      <c r="J140" s="17"/>
      <c r="K140" s="17"/>
      <c r="L140" s="17"/>
      <c r="M140" s="17"/>
      <c r="N140" s="17"/>
      <c r="O140" s="17"/>
      <c r="P140" s="17"/>
      <c r="Q140" s="17"/>
      <c r="R140" s="20"/>
      <c r="S140" s="21"/>
      <c r="T140" s="21"/>
      <c r="U140" s="21"/>
      <c r="V140" s="21"/>
      <c r="W140" s="20"/>
      <c r="X140"/>
      <c r="Y140"/>
      <c r="Z140"/>
      <c r="AA140"/>
      <c r="AB140"/>
    </row>
    <row r="141" spans="2:28" x14ac:dyDescent="0.3">
      <c r="B141" s="38"/>
      <c r="C141" s="39" t="str">
        <f>IF(LEN(B141)&gt;0,IFERROR(VLOOKUP(B141,Data!$B$4:$F$3129,2,FALSE),"None"),"")</f>
        <v/>
      </c>
      <c r="D141" s="40" t="str">
        <f>IF(LEN(B141)&gt;0,IFERROR(VLOOKUP(B141,Data!$B$4:$F$3129,4,FALSE),"None"),"")</f>
        <v/>
      </c>
      <c r="E141" s="41" t="str">
        <f>IF(LEN(B141)&gt;0,IFERROR(VLOOKUP(B141,Data!$B$4:$F$3129,3,FALSE),"None"),"")</f>
        <v/>
      </c>
      <c r="F141" s="128" t="str">
        <f>IF(LEN(B141)&gt;0,IFERROR(VLOOKUP(B141,Data!$B$4:$F$3129,5,FALSE),"None"),"")</f>
        <v/>
      </c>
      <c r="G141" s="125"/>
      <c r="H141" s="17"/>
      <c r="I141" s="17"/>
      <c r="J141" s="17"/>
      <c r="K141" s="17"/>
      <c r="L141" s="17"/>
      <c r="M141" s="17"/>
      <c r="N141" s="17"/>
      <c r="O141" s="17"/>
      <c r="P141" s="17"/>
      <c r="Q141" s="17"/>
      <c r="R141" s="20"/>
      <c r="S141" s="21"/>
      <c r="T141" s="21"/>
      <c r="U141" s="21"/>
      <c r="V141" s="21"/>
      <c r="W141" s="20"/>
      <c r="X141"/>
      <c r="Y141"/>
      <c r="Z141"/>
      <c r="AA141"/>
      <c r="AB141"/>
    </row>
    <row r="142" spans="2:28" x14ac:dyDescent="0.3">
      <c r="B142" s="38"/>
      <c r="C142" s="39" t="str">
        <f>IF(LEN(B142)&gt;0,IFERROR(VLOOKUP(B142,Data!$B$4:$F$3129,2,FALSE),"None"),"")</f>
        <v/>
      </c>
      <c r="D142" s="40" t="str">
        <f>IF(LEN(B142)&gt;0,IFERROR(VLOOKUP(B142,Data!$B$4:$F$3129,4,FALSE),"None"),"")</f>
        <v/>
      </c>
      <c r="E142" s="41" t="str">
        <f>IF(LEN(B142)&gt;0,IFERROR(VLOOKUP(B142,Data!$B$4:$F$3129,3,FALSE),"None"),"")</f>
        <v/>
      </c>
      <c r="F142" s="128" t="str">
        <f>IF(LEN(B142)&gt;0,IFERROR(VLOOKUP(B142,Data!$B$4:$F$3129,5,FALSE),"None"),"")</f>
        <v/>
      </c>
      <c r="G142" s="125"/>
      <c r="H142" s="17"/>
      <c r="I142" s="17"/>
      <c r="J142" s="17"/>
      <c r="K142" s="17"/>
      <c r="L142" s="17"/>
      <c r="M142" s="17"/>
      <c r="N142" s="17"/>
      <c r="O142" s="17"/>
      <c r="P142" s="17"/>
      <c r="Q142" s="17"/>
      <c r="R142" s="20"/>
      <c r="S142" s="21"/>
      <c r="T142" s="21"/>
      <c r="U142" s="21"/>
      <c r="V142" s="21"/>
      <c r="W142" s="20"/>
      <c r="X142"/>
      <c r="Y142"/>
      <c r="Z142"/>
      <c r="AA142"/>
      <c r="AB142"/>
    </row>
    <row r="143" spans="2:28" x14ac:dyDescent="0.3">
      <c r="B143" s="38"/>
      <c r="C143" s="39" t="str">
        <f>IF(LEN(B143)&gt;0,IFERROR(VLOOKUP(B143,Data!$B$4:$F$3129,2,FALSE),"None"),"")</f>
        <v/>
      </c>
      <c r="D143" s="40" t="str">
        <f>IF(LEN(B143)&gt;0,IFERROR(VLOOKUP(B143,Data!$B$4:$F$3129,4,FALSE),"None"),"")</f>
        <v/>
      </c>
      <c r="E143" s="41" t="str">
        <f>IF(LEN(B143)&gt;0,IFERROR(VLOOKUP(B143,Data!$B$4:$F$3129,3,FALSE),"None"),"")</f>
        <v/>
      </c>
      <c r="F143" s="128" t="str">
        <f>IF(LEN(B143)&gt;0,IFERROR(VLOOKUP(B143,Data!$B$4:$F$3129,5,FALSE),"None"),"")</f>
        <v/>
      </c>
      <c r="G143" s="125"/>
      <c r="H143" s="17"/>
      <c r="I143" s="17"/>
      <c r="J143" s="17"/>
      <c r="K143" s="17"/>
      <c r="L143" s="17"/>
      <c r="M143" s="17"/>
      <c r="N143" s="17"/>
      <c r="O143" s="17"/>
      <c r="P143" s="17"/>
      <c r="Q143" s="17"/>
      <c r="R143" s="20"/>
      <c r="S143" s="21"/>
      <c r="T143" s="21"/>
      <c r="U143" s="21"/>
      <c r="V143" s="21"/>
      <c r="W143" s="20"/>
      <c r="X143"/>
      <c r="Y143"/>
      <c r="Z143"/>
      <c r="AA143"/>
      <c r="AB143"/>
    </row>
    <row r="144" spans="2:28" x14ac:dyDescent="0.3">
      <c r="B144" s="38"/>
      <c r="C144" s="39" t="str">
        <f>IF(LEN(B144)&gt;0,IFERROR(VLOOKUP(B144,Data!$B$4:$F$3129,2,FALSE),"None"),"")</f>
        <v/>
      </c>
      <c r="D144" s="40" t="str">
        <f>IF(LEN(B144)&gt;0,IFERROR(VLOOKUP(B144,Data!$B$4:$F$3129,4,FALSE),"None"),"")</f>
        <v/>
      </c>
      <c r="E144" s="41" t="str">
        <f>IF(LEN(B144)&gt;0,IFERROR(VLOOKUP(B144,Data!$B$4:$F$3129,3,FALSE),"None"),"")</f>
        <v/>
      </c>
      <c r="F144" s="128" t="str">
        <f>IF(LEN(B144)&gt;0,IFERROR(VLOOKUP(B144,Data!$B$4:$F$3129,5,FALSE),"None"),"")</f>
        <v/>
      </c>
      <c r="G144" s="125"/>
      <c r="H144" s="17"/>
      <c r="I144" s="17"/>
      <c r="J144" s="17"/>
      <c r="K144" s="17"/>
      <c r="L144" s="17"/>
      <c r="M144" s="17"/>
      <c r="N144" s="17"/>
      <c r="O144" s="17"/>
      <c r="P144" s="17"/>
      <c r="Q144" s="17"/>
      <c r="R144" s="20"/>
      <c r="S144" s="21"/>
      <c r="T144" s="21"/>
      <c r="U144" s="21"/>
      <c r="V144" s="21"/>
      <c r="W144" s="20"/>
      <c r="X144"/>
      <c r="Y144"/>
      <c r="Z144"/>
      <c r="AA144"/>
      <c r="AB144"/>
    </row>
    <row r="145" spans="2:28" x14ac:dyDescent="0.3">
      <c r="B145" s="38"/>
      <c r="C145" s="39" t="str">
        <f>IF(LEN(B145)&gt;0,IFERROR(VLOOKUP(B145,Data!$B$4:$F$3129,2,FALSE),"None"),"")</f>
        <v/>
      </c>
      <c r="D145" s="40" t="str">
        <f>IF(LEN(B145)&gt;0,IFERROR(VLOOKUP(B145,Data!$B$4:$F$3129,4,FALSE),"None"),"")</f>
        <v/>
      </c>
      <c r="E145" s="41" t="str">
        <f>IF(LEN(B145)&gt;0,IFERROR(VLOOKUP(B145,Data!$B$4:$F$3129,3,FALSE),"None"),"")</f>
        <v/>
      </c>
      <c r="F145" s="128" t="str">
        <f>IF(LEN(B145)&gt;0,IFERROR(VLOOKUP(B145,Data!$B$4:$F$3129,5,FALSE),"None"),"")</f>
        <v/>
      </c>
      <c r="G145" s="125"/>
      <c r="H145" s="17"/>
      <c r="I145" s="17"/>
      <c r="J145" s="17"/>
      <c r="K145" s="17"/>
      <c r="L145" s="17"/>
      <c r="M145" s="17"/>
      <c r="N145" s="17"/>
      <c r="O145" s="17"/>
      <c r="P145" s="17"/>
      <c r="Q145" s="17"/>
      <c r="R145" s="20"/>
      <c r="S145" s="21"/>
      <c r="T145" s="21"/>
      <c r="U145" s="21"/>
      <c r="V145" s="21"/>
      <c r="W145" s="20"/>
      <c r="X145"/>
      <c r="Y145"/>
      <c r="Z145"/>
      <c r="AA145"/>
      <c r="AB145"/>
    </row>
    <row r="146" spans="2:28" x14ac:dyDescent="0.3">
      <c r="B146" s="38"/>
      <c r="C146" s="39" t="str">
        <f>IF(LEN(B146)&gt;0,IFERROR(VLOOKUP(B146,Data!$B$4:$F$3129,2,FALSE),"None"),"")</f>
        <v/>
      </c>
      <c r="D146" s="40" t="str">
        <f>IF(LEN(B146)&gt;0,IFERROR(VLOOKUP(B146,Data!$B$4:$F$3129,4,FALSE),"None"),"")</f>
        <v/>
      </c>
      <c r="E146" s="41" t="str">
        <f>IF(LEN(B146)&gt;0,IFERROR(VLOOKUP(B146,Data!$B$4:$F$3129,3,FALSE),"None"),"")</f>
        <v/>
      </c>
      <c r="F146" s="128" t="str">
        <f>IF(LEN(B146)&gt;0,IFERROR(VLOOKUP(B146,Data!$B$4:$F$3129,5,FALSE),"None"),"")</f>
        <v/>
      </c>
      <c r="G146" s="125"/>
      <c r="H146" s="17"/>
      <c r="I146" s="17"/>
      <c r="J146" s="17"/>
      <c r="K146" s="17"/>
      <c r="L146" s="17"/>
      <c r="M146" s="17"/>
      <c r="N146" s="17"/>
      <c r="O146" s="17"/>
      <c r="P146" s="17"/>
      <c r="Q146" s="17"/>
      <c r="R146" s="20"/>
      <c r="S146" s="21"/>
      <c r="T146" s="21"/>
      <c r="U146" s="21"/>
      <c r="V146" s="21"/>
      <c r="W146" s="20"/>
      <c r="X146"/>
      <c r="Y146"/>
      <c r="Z146"/>
      <c r="AA146"/>
      <c r="AB146"/>
    </row>
    <row r="147" spans="2:28" x14ac:dyDescent="0.3">
      <c r="B147" s="38"/>
      <c r="C147" s="39" t="str">
        <f>IF(LEN(B147)&gt;0,IFERROR(VLOOKUP(B147,Data!$B$4:$F$3129,2,FALSE),"None"),"")</f>
        <v/>
      </c>
      <c r="D147" s="40" t="str">
        <f>IF(LEN(B147)&gt;0,IFERROR(VLOOKUP(B147,Data!$B$4:$F$3129,4,FALSE),"None"),"")</f>
        <v/>
      </c>
      <c r="E147" s="41" t="str">
        <f>IF(LEN(B147)&gt;0,IFERROR(VLOOKUP(B147,Data!$B$4:$F$3129,3,FALSE),"None"),"")</f>
        <v/>
      </c>
      <c r="F147" s="128" t="str">
        <f>IF(LEN(B147)&gt;0,IFERROR(VLOOKUP(B147,Data!$B$4:$F$3129,5,FALSE),"None"),"")</f>
        <v/>
      </c>
      <c r="G147" s="125"/>
      <c r="H147" s="17"/>
      <c r="I147" s="17"/>
      <c r="J147" s="17"/>
      <c r="K147" s="17"/>
      <c r="L147" s="17"/>
      <c r="M147" s="17"/>
      <c r="N147" s="17"/>
      <c r="O147" s="17"/>
      <c r="P147" s="17"/>
      <c r="Q147" s="17"/>
      <c r="R147" s="20"/>
      <c r="S147" s="21"/>
      <c r="T147" s="21"/>
      <c r="U147" s="21"/>
      <c r="V147" s="21"/>
      <c r="W147" s="20"/>
      <c r="X147"/>
      <c r="Y147"/>
      <c r="Z147"/>
      <c r="AA147"/>
      <c r="AB147"/>
    </row>
    <row r="148" spans="2:28" x14ac:dyDescent="0.3">
      <c r="B148" s="38"/>
      <c r="C148" s="39" t="str">
        <f>IF(LEN(B148)&gt;0,IFERROR(VLOOKUP(B148,Data!$B$4:$F$3129,2,FALSE),"None"),"")</f>
        <v/>
      </c>
      <c r="D148" s="40" t="str">
        <f>IF(LEN(B148)&gt;0,IFERROR(VLOOKUP(B148,Data!$B$4:$F$3129,4,FALSE),"None"),"")</f>
        <v/>
      </c>
      <c r="E148" s="41" t="str">
        <f>IF(LEN(B148)&gt;0,IFERROR(VLOOKUP(B148,Data!$B$4:$F$3129,3,FALSE),"None"),"")</f>
        <v/>
      </c>
      <c r="F148" s="128" t="str">
        <f>IF(LEN(B148)&gt;0,IFERROR(VLOOKUP(B148,Data!$B$4:$F$3129,5,FALSE),"None"),"")</f>
        <v/>
      </c>
      <c r="G148" s="125"/>
      <c r="H148" s="17"/>
      <c r="I148" s="17"/>
      <c r="J148" s="17"/>
      <c r="K148" s="17"/>
      <c r="L148" s="17"/>
      <c r="M148" s="17"/>
      <c r="N148" s="17"/>
      <c r="O148" s="17"/>
      <c r="P148" s="17"/>
      <c r="Q148" s="17"/>
      <c r="R148" s="20"/>
      <c r="S148" s="21"/>
      <c r="T148" s="21"/>
      <c r="U148" s="21"/>
      <c r="V148" s="21"/>
      <c r="W148" s="20"/>
      <c r="X148"/>
      <c r="Y148"/>
      <c r="Z148"/>
      <c r="AA148"/>
      <c r="AB148"/>
    </row>
    <row r="149" spans="2:28" x14ac:dyDescent="0.3">
      <c r="B149" s="38"/>
      <c r="C149" s="39" t="str">
        <f>IF(LEN(B149)&gt;0,IFERROR(VLOOKUP(B149,Data!$B$4:$F$3129,2,FALSE),"None"),"")</f>
        <v/>
      </c>
      <c r="D149" s="40" t="str">
        <f>IF(LEN(B149)&gt;0,IFERROR(VLOOKUP(B149,Data!$B$4:$F$3129,4,FALSE),"None"),"")</f>
        <v/>
      </c>
      <c r="E149" s="41" t="str">
        <f>IF(LEN(B149)&gt;0,IFERROR(VLOOKUP(B149,Data!$B$4:$F$3129,3,FALSE),"None"),"")</f>
        <v/>
      </c>
      <c r="F149" s="128" t="str">
        <f>IF(LEN(B149)&gt;0,IFERROR(VLOOKUP(B149,Data!$B$4:$F$3129,5,FALSE),"None"),"")</f>
        <v/>
      </c>
      <c r="G149" s="125"/>
      <c r="H149" s="17"/>
      <c r="I149" s="17"/>
      <c r="J149" s="17"/>
      <c r="K149" s="17"/>
      <c r="L149" s="17"/>
      <c r="M149" s="17"/>
      <c r="N149" s="17"/>
      <c r="O149" s="17"/>
      <c r="P149" s="17"/>
      <c r="Q149" s="17"/>
      <c r="R149" s="20"/>
      <c r="S149" s="21"/>
      <c r="T149" s="21"/>
      <c r="U149" s="21"/>
      <c r="V149" s="21"/>
      <c r="W149" s="20"/>
      <c r="X149"/>
      <c r="Y149"/>
      <c r="Z149"/>
      <c r="AA149"/>
      <c r="AB149"/>
    </row>
    <row r="150" spans="2:28" x14ac:dyDescent="0.3">
      <c r="B150" s="38"/>
      <c r="C150" s="39" t="str">
        <f>IF(LEN(B150)&gt;0,IFERROR(VLOOKUP(B150,Data!$B$4:$F$3129,2,FALSE),"None"),"")</f>
        <v/>
      </c>
      <c r="D150" s="40" t="str">
        <f>IF(LEN(B150)&gt;0,IFERROR(VLOOKUP(B150,Data!$B$4:$F$3129,4,FALSE),"None"),"")</f>
        <v/>
      </c>
      <c r="E150" s="41" t="str">
        <f>IF(LEN(B150)&gt;0,IFERROR(VLOOKUP(B150,Data!$B$4:$F$3129,3,FALSE),"None"),"")</f>
        <v/>
      </c>
      <c r="F150" s="128" t="str">
        <f>IF(LEN(B150)&gt;0,IFERROR(VLOOKUP(B150,Data!$B$4:$F$3129,5,FALSE),"None"),"")</f>
        <v/>
      </c>
      <c r="G150" s="125"/>
      <c r="H150" s="17"/>
      <c r="I150" s="17"/>
      <c r="J150" s="17"/>
      <c r="K150" s="17"/>
      <c r="L150" s="17"/>
      <c r="M150" s="17"/>
      <c r="N150" s="17"/>
      <c r="O150" s="17"/>
      <c r="P150" s="17"/>
      <c r="Q150" s="17"/>
      <c r="R150" s="20"/>
      <c r="S150" s="21"/>
      <c r="T150" s="21"/>
      <c r="U150" s="21"/>
      <c r="V150" s="21"/>
      <c r="W150" s="20"/>
      <c r="X150"/>
      <c r="Y150"/>
      <c r="Z150"/>
      <c r="AA150"/>
      <c r="AB150"/>
    </row>
    <row r="151" spans="2:28" x14ac:dyDescent="0.3">
      <c r="B151" s="38"/>
      <c r="C151" s="39" t="str">
        <f>IF(LEN(B151)&gt;0,IFERROR(VLOOKUP(B151,Data!$B$4:$F$3129,2,FALSE),"None"),"")</f>
        <v/>
      </c>
      <c r="D151" s="40" t="str">
        <f>IF(LEN(B151)&gt;0,IFERROR(VLOOKUP(B151,Data!$B$4:$F$3129,4,FALSE),"None"),"")</f>
        <v/>
      </c>
      <c r="E151" s="41" t="str">
        <f>IF(LEN(B151)&gt;0,IFERROR(VLOOKUP(B151,Data!$B$4:$F$3129,3,FALSE),"None"),"")</f>
        <v/>
      </c>
      <c r="F151" s="128" t="str">
        <f>IF(LEN(B151)&gt;0,IFERROR(VLOOKUP(B151,Data!$B$4:$F$3129,5,FALSE),"None"),"")</f>
        <v/>
      </c>
      <c r="G151" s="125"/>
      <c r="H151" s="17"/>
      <c r="I151" s="17"/>
      <c r="J151" s="17"/>
      <c r="K151" s="17"/>
      <c r="L151" s="17"/>
      <c r="M151" s="17"/>
      <c r="N151" s="17"/>
      <c r="O151" s="17"/>
      <c r="P151" s="17"/>
      <c r="Q151" s="17"/>
      <c r="R151" s="20"/>
      <c r="S151" s="21"/>
      <c r="T151" s="21"/>
      <c r="U151" s="21"/>
      <c r="V151" s="21"/>
      <c r="W151" s="20"/>
      <c r="X151"/>
      <c r="Y151"/>
      <c r="Z151"/>
      <c r="AA151"/>
      <c r="AB151"/>
    </row>
    <row r="152" spans="2:28" x14ac:dyDescent="0.3">
      <c r="B152" s="38"/>
      <c r="C152" s="39" t="str">
        <f>IF(LEN(B152)&gt;0,IFERROR(VLOOKUP(B152,Data!$B$4:$F$3129,2,FALSE),"None"),"")</f>
        <v/>
      </c>
      <c r="D152" s="40" t="str">
        <f>IF(LEN(B152)&gt;0,IFERROR(VLOOKUP(B152,Data!$B$4:$F$3129,4,FALSE),"None"),"")</f>
        <v/>
      </c>
      <c r="E152" s="41" t="str">
        <f>IF(LEN(B152)&gt;0,IFERROR(VLOOKUP(B152,Data!$B$4:$F$3129,3,FALSE),"None"),"")</f>
        <v/>
      </c>
      <c r="F152" s="128" t="str">
        <f>IF(LEN(B152)&gt;0,IFERROR(VLOOKUP(B152,Data!$B$4:$F$3129,5,FALSE),"None"),"")</f>
        <v/>
      </c>
      <c r="G152" s="125"/>
      <c r="H152" s="17"/>
      <c r="I152" s="17"/>
      <c r="J152" s="17"/>
      <c r="K152" s="17"/>
      <c r="L152" s="17"/>
      <c r="M152" s="17"/>
      <c r="N152" s="17"/>
      <c r="O152" s="17"/>
      <c r="P152" s="17"/>
      <c r="Q152" s="17"/>
      <c r="R152" s="20"/>
      <c r="S152" s="21"/>
      <c r="T152" s="21"/>
      <c r="U152" s="21"/>
      <c r="V152" s="21"/>
      <c r="W152" s="20"/>
      <c r="X152"/>
      <c r="Y152"/>
      <c r="Z152"/>
      <c r="AA152"/>
      <c r="AB152"/>
    </row>
    <row r="153" spans="2:28" x14ac:dyDescent="0.3">
      <c r="B153" s="38"/>
      <c r="C153" s="39" t="str">
        <f>IF(LEN(B153)&gt;0,IFERROR(VLOOKUP(B153,Data!$B$4:$F$3129,2,FALSE),"None"),"")</f>
        <v/>
      </c>
      <c r="D153" s="40" t="str">
        <f>IF(LEN(B153)&gt;0,IFERROR(VLOOKUP(B153,Data!$B$4:$F$3129,4,FALSE),"None"),"")</f>
        <v/>
      </c>
      <c r="E153" s="41" t="str">
        <f>IF(LEN(B153)&gt;0,IFERROR(VLOOKUP(B153,Data!$B$4:$F$3129,3,FALSE),"None"),"")</f>
        <v/>
      </c>
      <c r="F153" s="128" t="str">
        <f>IF(LEN(B153)&gt;0,IFERROR(VLOOKUP(B153,Data!$B$4:$F$3129,5,FALSE),"None"),"")</f>
        <v/>
      </c>
      <c r="G153" s="125"/>
      <c r="H153" s="17"/>
      <c r="I153" s="17"/>
      <c r="J153" s="17"/>
      <c r="K153" s="17"/>
      <c r="L153" s="17"/>
      <c r="M153" s="17"/>
      <c r="N153" s="17"/>
      <c r="O153" s="17"/>
      <c r="P153" s="17"/>
      <c r="Q153" s="17"/>
      <c r="R153" s="20"/>
      <c r="S153" s="21"/>
      <c r="T153" s="21"/>
      <c r="U153" s="21"/>
      <c r="V153" s="21"/>
      <c r="W153" s="20"/>
      <c r="X153"/>
      <c r="Y153"/>
      <c r="Z153"/>
      <c r="AA153"/>
      <c r="AB153"/>
    </row>
    <row r="154" spans="2:28" x14ac:dyDescent="0.3">
      <c r="B154" s="38"/>
      <c r="C154" s="39" t="str">
        <f>IF(LEN(B154)&gt;0,IFERROR(VLOOKUP(B154,Data!$B$4:$F$3129,2,FALSE),"None"),"")</f>
        <v/>
      </c>
      <c r="D154" s="40" t="str">
        <f>IF(LEN(B154)&gt;0,IFERROR(VLOOKUP(B154,Data!$B$4:$F$3129,4,FALSE),"None"),"")</f>
        <v/>
      </c>
      <c r="E154" s="41" t="str">
        <f>IF(LEN(B154)&gt;0,IFERROR(VLOOKUP(B154,Data!$B$4:$F$3129,3,FALSE),"None"),"")</f>
        <v/>
      </c>
      <c r="F154" s="128" t="str">
        <f>IF(LEN(B154)&gt;0,IFERROR(VLOOKUP(B154,Data!$B$4:$F$3129,5,FALSE),"None"),"")</f>
        <v/>
      </c>
      <c r="G154" s="125"/>
      <c r="H154" s="17"/>
      <c r="I154" s="17"/>
      <c r="J154" s="17"/>
      <c r="K154" s="17"/>
      <c r="L154" s="17"/>
      <c r="M154" s="17"/>
      <c r="N154" s="17"/>
      <c r="O154" s="17"/>
      <c r="P154" s="17"/>
      <c r="Q154" s="17"/>
      <c r="R154" s="20"/>
      <c r="S154" s="21"/>
      <c r="T154" s="21"/>
      <c r="U154" s="21"/>
      <c r="V154" s="21"/>
      <c r="W154" s="20"/>
      <c r="X154"/>
      <c r="Y154"/>
      <c r="Z154"/>
      <c r="AA154"/>
      <c r="AB154"/>
    </row>
    <row r="155" spans="2:28" x14ac:dyDescent="0.3">
      <c r="B155" s="38"/>
      <c r="C155" s="39" t="str">
        <f>IF(LEN(B155)&gt;0,IFERROR(VLOOKUP(B155,Data!$B$4:$F$3129,2,FALSE),"None"),"")</f>
        <v/>
      </c>
      <c r="D155" s="40" t="str">
        <f>IF(LEN(B155)&gt;0,IFERROR(VLOOKUP(B155,Data!$B$4:$F$3129,4,FALSE),"None"),"")</f>
        <v/>
      </c>
      <c r="E155" s="41" t="str">
        <f>IF(LEN(B155)&gt;0,IFERROR(VLOOKUP(B155,Data!$B$4:$F$3129,3,FALSE),"None"),"")</f>
        <v/>
      </c>
      <c r="F155" s="128" t="str">
        <f>IF(LEN(B155)&gt;0,IFERROR(VLOOKUP(B155,Data!$B$4:$F$3129,5,FALSE),"None"),"")</f>
        <v/>
      </c>
      <c r="G155" s="125"/>
      <c r="H155" s="17"/>
      <c r="I155" s="17"/>
      <c r="J155" s="17"/>
      <c r="K155" s="17"/>
      <c r="L155" s="17"/>
      <c r="M155" s="17"/>
      <c r="N155" s="17"/>
      <c r="O155" s="17"/>
      <c r="P155" s="17"/>
      <c r="Q155" s="17"/>
      <c r="R155" s="20"/>
      <c r="S155" s="21"/>
      <c r="T155" s="21"/>
      <c r="U155" s="21"/>
      <c r="V155" s="21"/>
      <c r="W155" s="20"/>
      <c r="X155"/>
      <c r="Y155"/>
      <c r="Z155"/>
      <c r="AA155"/>
      <c r="AB155"/>
    </row>
    <row r="156" spans="2:28" x14ac:dyDescent="0.3">
      <c r="B156" s="38"/>
      <c r="C156" s="39" t="str">
        <f>IF(LEN(B156)&gt;0,IFERROR(VLOOKUP(B156,Data!$B$4:$F$3129,2,FALSE),"None"),"")</f>
        <v/>
      </c>
      <c r="D156" s="40" t="str">
        <f>IF(LEN(B156)&gt;0,IFERROR(VLOOKUP(B156,Data!$B$4:$F$3129,4,FALSE),"None"),"")</f>
        <v/>
      </c>
      <c r="E156" s="41" t="str">
        <f>IF(LEN(B156)&gt;0,IFERROR(VLOOKUP(B156,Data!$B$4:$F$3129,3,FALSE),"None"),"")</f>
        <v/>
      </c>
      <c r="F156" s="128" t="str">
        <f>IF(LEN(B156)&gt;0,IFERROR(VLOOKUP(B156,Data!$B$4:$F$3129,5,FALSE),"None"),"")</f>
        <v/>
      </c>
      <c r="G156" s="125"/>
      <c r="H156" s="17"/>
      <c r="I156" s="17"/>
      <c r="J156" s="17"/>
      <c r="K156" s="17"/>
      <c r="L156" s="17"/>
      <c r="M156" s="17"/>
      <c r="N156" s="17"/>
      <c r="O156" s="17"/>
      <c r="P156" s="17"/>
      <c r="Q156" s="17"/>
      <c r="R156" s="20"/>
      <c r="S156" s="21"/>
      <c r="T156" s="21"/>
      <c r="U156" s="21"/>
      <c r="V156" s="21"/>
      <c r="W156" s="20"/>
      <c r="X156"/>
      <c r="Y156"/>
      <c r="Z156"/>
      <c r="AA156"/>
      <c r="AB156"/>
    </row>
    <row r="157" spans="2:28" x14ac:dyDescent="0.3">
      <c r="B157" s="38"/>
      <c r="C157" s="39" t="str">
        <f>IF(LEN(B157)&gt;0,IFERROR(VLOOKUP(B157,Data!$B$4:$F$3129,2,FALSE),"None"),"")</f>
        <v/>
      </c>
      <c r="D157" s="40" t="str">
        <f>IF(LEN(B157)&gt;0,IFERROR(VLOOKUP(B157,Data!$B$4:$F$3129,4,FALSE),"None"),"")</f>
        <v/>
      </c>
      <c r="E157" s="41" t="str">
        <f>IF(LEN(B157)&gt;0,IFERROR(VLOOKUP(B157,Data!$B$4:$F$3129,3,FALSE),"None"),"")</f>
        <v/>
      </c>
      <c r="F157" s="128" t="str">
        <f>IF(LEN(B157)&gt;0,IFERROR(VLOOKUP(B157,Data!$B$4:$F$3129,5,FALSE),"None"),"")</f>
        <v/>
      </c>
      <c r="G157" s="125"/>
      <c r="H157" s="17"/>
      <c r="I157" s="17"/>
      <c r="J157" s="17"/>
      <c r="K157" s="17"/>
      <c r="L157" s="17"/>
      <c r="M157" s="17"/>
      <c r="N157" s="17"/>
      <c r="O157" s="17"/>
      <c r="P157" s="17"/>
      <c r="Q157" s="17"/>
      <c r="R157" s="20"/>
      <c r="S157" s="21"/>
      <c r="T157" s="21"/>
      <c r="U157" s="21"/>
      <c r="V157" s="21"/>
      <c r="W157" s="20"/>
      <c r="X157"/>
      <c r="Y157"/>
      <c r="Z157"/>
      <c r="AA157"/>
      <c r="AB157"/>
    </row>
    <row r="158" spans="2:28" x14ac:dyDescent="0.3">
      <c r="B158" s="38"/>
      <c r="C158" s="39" t="str">
        <f>IF(LEN(B158)&gt;0,IFERROR(VLOOKUP(B158,Data!$B$4:$F$3129,2,FALSE),"None"),"")</f>
        <v/>
      </c>
      <c r="D158" s="40" t="str">
        <f>IF(LEN(B158)&gt;0,IFERROR(VLOOKUP(B158,Data!$B$4:$F$3129,4,FALSE),"None"),"")</f>
        <v/>
      </c>
      <c r="E158" s="41" t="str">
        <f>IF(LEN(B158)&gt;0,IFERROR(VLOOKUP(B158,Data!$B$4:$F$3129,3,FALSE),"None"),"")</f>
        <v/>
      </c>
      <c r="F158" s="128" t="str">
        <f>IF(LEN(B158)&gt;0,IFERROR(VLOOKUP(B158,Data!$B$4:$F$3129,5,FALSE),"None"),"")</f>
        <v/>
      </c>
      <c r="G158" s="125"/>
      <c r="H158" s="17"/>
      <c r="I158" s="17"/>
      <c r="J158" s="17"/>
      <c r="K158" s="17"/>
      <c r="L158" s="17"/>
      <c r="M158" s="17"/>
      <c r="N158" s="17"/>
      <c r="O158" s="17"/>
      <c r="P158" s="17"/>
      <c r="Q158" s="17"/>
      <c r="R158" s="20"/>
      <c r="S158" s="21"/>
      <c r="T158" s="21"/>
      <c r="U158" s="21"/>
      <c r="V158" s="21"/>
      <c r="W158" s="20"/>
      <c r="X158"/>
      <c r="Y158"/>
      <c r="Z158"/>
      <c r="AA158"/>
      <c r="AB158"/>
    </row>
    <row r="159" spans="2:28" x14ac:dyDescent="0.3">
      <c r="B159" s="38"/>
      <c r="C159" s="39" t="str">
        <f>IF(LEN(B159)&gt;0,IFERROR(VLOOKUP(B159,Data!$B$4:$F$3129,2,FALSE),"None"),"")</f>
        <v/>
      </c>
      <c r="D159" s="40" t="str">
        <f>IF(LEN(B159)&gt;0,IFERROR(VLOOKUP(B159,Data!$B$4:$F$3129,4,FALSE),"None"),"")</f>
        <v/>
      </c>
      <c r="E159" s="41" t="str">
        <f>IF(LEN(B159)&gt;0,IFERROR(VLOOKUP(B159,Data!$B$4:$F$3129,3,FALSE),"None"),"")</f>
        <v/>
      </c>
      <c r="F159" s="128" t="str">
        <f>IF(LEN(B159)&gt;0,IFERROR(VLOOKUP(B159,Data!$B$4:$F$3129,5,FALSE),"None"),"")</f>
        <v/>
      </c>
      <c r="G159" s="125"/>
      <c r="H159" s="17"/>
      <c r="I159" s="17"/>
      <c r="J159" s="17"/>
      <c r="K159" s="17"/>
      <c r="L159" s="17"/>
      <c r="M159" s="17"/>
      <c r="N159" s="17"/>
      <c r="O159" s="17"/>
      <c r="P159" s="17"/>
      <c r="Q159" s="17"/>
      <c r="R159" s="20"/>
      <c r="S159" s="21"/>
      <c r="T159" s="21"/>
      <c r="U159" s="21"/>
      <c r="V159" s="21"/>
      <c r="W159" s="20"/>
      <c r="X159"/>
      <c r="Y159"/>
      <c r="Z159"/>
      <c r="AA159"/>
      <c r="AB159"/>
    </row>
    <row r="160" spans="2:28" x14ac:dyDescent="0.3">
      <c r="B160" s="38"/>
      <c r="C160" s="39" t="str">
        <f>IF(LEN(B160)&gt;0,IFERROR(VLOOKUP(B160,Data!$B$4:$F$3129,2,FALSE),"None"),"")</f>
        <v/>
      </c>
      <c r="D160" s="40" t="str">
        <f>IF(LEN(B160)&gt;0,IFERROR(VLOOKUP(B160,Data!$B$4:$F$3129,4,FALSE),"None"),"")</f>
        <v/>
      </c>
      <c r="E160" s="41" t="str">
        <f>IF(LEN(B160)&gt;0,IFERROR(VLOOKUP(B160,Data!$B$4:$F$3129,3,FALSE),"None"),"")</f>
        <v/>
      </c>
      <c r="F160" s="128" t="str">
        <f>IF(LEN(B160)&gt;0,IFERROR(VLOOKUP(B160,Data!$B$4:$F$3129,5,FALSE),"None"),"")</f>
        <v/>
      </c>
      <c r="G160" s="125"/>
      <c r="H160" s="17"/>
      <c r="I160" s="17"/>
      <c r="J160" s="17"/>
      <c r="K160" s="17"/>
      <c r="L160" s="17"/>
      <c r="M160" s="17"/>
      <c r="N160" s="17"/>
      <c r="O160" s="17"/>
      <c r="P160" s="17"/>
      <c r="Q160" s="17"/>
      <c r="R160" s="20"/>
      <c r="S160" s="21"/>
      <c r="T160" s="21"/>
      <c r="U160" s="21"/>
      <c r="V160" s="21"/>
      <c r="W160" s="20"/>
      <c r="X160"/>
      <c r="Y160"/>
      <c r="Z160"/>
      <c r="AA160"/>
      <c r="AB160"/>
    </row>
    <row r="161" spans="2:28" x14ac:dyDescent="0.3">
      <c r="B161" s="38"/>
      <c r="C161" s="39" t="str">
        <f>IF(LEN(B161)&gt;0,IFERROR(VLOOKUP(B161,Data!$B$4:$F$3129,2,FALSE),"None"),"")</f>
        <v/>
      </c>
      <c r="D161" s="40" t="str">
        <f>IF(LEN(B161)&gt;0,IFERROR(VLOOKUP(B161,Data!$B$4:$F$3129,4,FALSE),"None"),"")</f>
        <v/>
      </c>
      <c r="E161" s="41" t="str">
        <f>IF(LEN(B161)&gt;0,IFERROR(VLOOKUP(B161,Data!$B$4:$F$3129,3,FALSE),"None"),"")</f>
        <v/>
      </c>
      <c r="F161" s="128" t="str">
        <f>IF(LEN(B161)&gt;0,IFERROR(VLOOKUP(B161,Data!$B$4:$F$3129,5,FALSE),"None"),"")</f>
        <v/>
      </c>
      <c r="G161" s="125"/>
      <c r="H161" s="17"/>
      <c r="I161" s="17"/>
      <c r="J161" s="17"/>
      <c r="K161" s="17"/>
      <c r="L161" s="17"/>
      <c r="M161" s="17"/>
      <c r="N161" s="17"/>
      <c r="O161" s="17"/>
      <c r="P161" s="17"/>
      <c r="Q161" s="17"/>
      <c r="R161" s="20"/>
      <c r="S161" s="21"/>
      <c r="T161" s="21"/>
      <c r="U161" s="21"/>
      <c r="V161" s="21"/>
      <c r="W161" s="20"/>
      <c r="X161"/>
      <c r="Y161"/>
      <c r="Z161"/>
      <c r="AA161"/>
      <c r="AB161"/>
    </row>
    <row r="162" spans="2:28" x14ac:dyDescent="0.3">
      <c r="B162" s="38"/>
      <c r="C162" s="39" t="str">
        <f>IF(LEN(B162)&gt;0,IFERROR(VLOOKUP(B162,Data!$B$4:$F$3129,2,FALSE),"None"),"")</f>
        <v/>
      </c>
      <c r="D162" s="40" t="str">
        <f>IF(LEN(B162)&gt;0,IFERROR(VLOOKUP(B162,Data!$B$4:$F$3129,4,FALSE),"None"),"")</f>
        <v/>
      </c>
      <c r="E162" s="41" t="str">
        <f>IF(LEN(B162)&gt;0,IFERROR(VLOOKUP(B162,Data!$B$4:$F$3129,3,FALSE),"None"),"")</f>
        <v/>
      </c>
      <c r="F162" s="128" t="str">
        <f>IF(LEN(B162)&gt;0,IFERROR(VLOOKUP(B162,Data!$B$4:$F$3129,5,FALSE),"None"),"")</f>
        <v/>
      </c>
      <c r="G162" s="125"/>
      <c r="H162" s="17"/>
      <c r="I162" s="17"/>
      <c r="J162" s="17"/>
      <c r="K162" s="17"/>
      <c r="L162" s="17"/>
      <c r="M162" s="17"/>
      <c r="N162" s="17"/>
      <c r="O162" s="17"/>
      <c r="P162" s="17"/>
      <c r="Q162" s="17"/>
      <c r="R162" s="20"/>
      <c r="S162" s="21"/>
      <c r="T162" s="21"/>
      <c r="U162" s="21"/>
      <c r="V162" s="21"/>
      <c r="W162" s="20"/>
      <c r="X162"/>
      <c r="Y162"/>
      <c r="Z162"/>
      <c r="AA162"/>
      <c r="AB162"/>
    </row>
    <row r="163" spans="2:28" x14ac:dyDescent="0.3">
      <c r="B163" s="38"/>
      <c r="C163" s="39" t="str">
        <f>IF(LEN(B163)&gt;0,IFERROR(VLOOKUP(B163,Data!$B$4:$F$3129,2,FALSE),"None"),"")</f>
        <v/>
      </c>
      <c r="D163" s="40" t="str">
        <f>IF(LEN(B163)&gt;0,IFERROR(VLOOKUP(B163,Data!$B$4:$F$3129,4,FALSE),"None"),"")</f>
        <v/>
      </c>
      <c r="E163" s="41" t="str">
        <f>IF(LEN(B163)&gt;0,IFERROR(VLOOKUP(B163,Data!$B$4:$F$3129,3,FALSE),"None"),"")</f>
        <v/>
      </c>
      <c r="F163" s="128" t="str">
        <f>IF(LEN(B163)&gt;0,IFERROR(VLOOKUP(B163,Data!$B$4:$F$3129,5,FALSE),"None"),"")</f>
        <v/>
      </c>
      <c r="G163" s="125"/>
      <c r="H163" s="17"/>
      <c r="I163" s="17"/>
      <c r="J163" s="17"/>
      <c r="K163" s="17"/>
      <c r="L163" s="17"/>
      <c r="M163" s="17"/>
      <c r="N163" s="17"/>
      <c r="O163" s="17"/>
      <c r="P163" s="17"/>
      <c r="Q163" s="17"/>
      <c r="R163" s="20"/>
      <c r="S163" s="21"/>
      <c r="T163" s="21"/>
      <c r="U163" s="21"/>
      <c r="V163" s="21"/>
      <c r="W163" s="20"/>
      <c r="X163"/>
      <c r="Y163"/>
      <c r="Z163"/>
      <c r="AA163"/>
      <c r="AB163"/>
    </row>
    <row r="164" spans="2:28" x14ac:dyDescent="0.3">
      <c r="B164" s="38"/>
      <c r="C164" s="39" t="str">
        <f>IF(LEN(B164)&gt;0,IFERROR(VLOOKUP(B164,Data!$B$4:$F$3129,2,FALSE),"None"),"")</f>
        <v/>
      </c>
      <c r="D164" s="40" t="str">
        <f>IF(LEN(B164)&gt;0,IFERROR(VLOOKUP(B164,Data!$B$4:$F$3129,4,FALSE),"None"),"")</f>
        <v/>
      </c>
      <c r="E164" s="41" t="str">
        <f>IF(LEN(B164)&gt;0,IFERROR(VLOOKUP(B164,Data!$B$4:$F$3129,3,FALSE),"None"),"")</f>
        <v/>
      </c>
      <c r="F164" s="128" t="str">
        <f>IF(LEN(B164)&gt;0,IFERROR(VLOOKUP(B164,Data!$B$4:$F$3129,5,FALSE),"None"),"")</f>
        <v/>
      </c>
      <c r="G164" s="125"/>
      <c r="H164" s="17"/>
      <c r="I164" s="17"/>
      <c r="J164" s="17"/>
      <c r="K164" s="17"/>
      <c r="L164" s="17"/>
      <c r="M164" s="17"/>
      <c r="N164" s="17"/>
      <c r="O164" s="17"/>
      <c r="P164" s="17"/>
      <c r="Q164" s="17"/>
      <c r="R164" s="20"/>
      <c r="S164" s="21"/>
      <c r="T164" s="21"/>
      <c r="U164" s="21"/>
      <c r="V164" s="21"/>
      <c r="W164" s="20"/>
      <c r="X164"/>
      <c r="Y164"/>
      <c r="Z164"/>
      <c r="AA164"/>
      <c r="AB164"/>
    </row>
    <row r="165" spans="2:28" x14ac:dyDescent="0.3">
      <c r="B165" s="38"/>
      <c r="C165" s="39" t="str">
        <f>IF(LEN(B165)&gt;0,IFERROR(VLOOKUP(B165,Data!$B$4:$F$3129,2,FALSE),"None"),"")</f>
        <v/>
      </c>
      <c r="D165" s="40" t="str">
        <f>IF(LEN(B165)&gt;0,IFERROR(VLOOKUP(B165,Data!$B$4:$F$3129,4,FALSE),"None"),"")</f>
        <v/>
      </c>
      <c r="E165" s="41" t="str">
        <f>IF(LEN(B165)&gt;0,IFERROR(VLOOKUP(B165,Data!$B$4:$F$3129,3,FALSE),"None"),"")</f>
        <v/>
      </c>
      <c r="F165" s="128" t="str">
        <f>IF(LEN(B165)&gt;0,IFERROR(VLOOKUP(B165,Data!$B$4:$F$3129,5,FALSE),"None"),"")</f>
        <v/>
      </c>
      <c r="G165" s="125"/>
      <c r="H165" s="17"/>
      <c r="I165" s="17"/>
      <c r="J165" s="17"/>
      <c r="K165" s="17"/>
      <c r="L165" s="17"/>
      <c r="M165" s="17"/>
      <c r="N165" s="17"/>
      <c r="O165" s="17"/>
      <c r="P165" s="17"/>
      <c r="Q165" s="17"/>
      <c r="R165" s="20"/>
      <c r="S165" s="21"/>
      <c r="T165" s="21"/>
      <c r="U165" s="21"/>
      <c r="V165" s="21"/>
      <c r="W165" s="20"/>
      <c r="X165"/>
      <c r="Y165"/>
      <c r="Z165"/>
      <c r="AA165"/>
      <c r="AB165"/>
    </row>
    <row r="166" spans="2:28" x14ac:dyDescent="0.3">
      <c r="B166" s="38"/>
      <c r="C166" s="39" t="str">
        <f>IF(LEN(B166)&gt;0,IFERROR(VLOOKUP(B166,Data!$B$4:$F$3129,2,FALSE),"None"),"")</f>
        <v/>
      </c>
      <c r="D166" s="40" t="str">
        <f>IF(LEN(B166)&gt;0,IFERROR(VLOOKUP(B166,Data!$B$4:$F$3129,4,FALSE),"None"),"")</f>
        <v/>
      </c>
      <c r="E166" s="41" t="str">
        <f>IF(LEN(B166)&gt;0,IFERROR(VLOOKUP(B166,Data!$B$4:$F$3129,3,FALSE),"None"),"")</f>
        <v/>
      </c>
      <c r="F166" s="128" t="str">
        <f>IF(LEN(B166)&gt;0,IFERROR(VLOOKUP(B166,Data!$B$4:$F$3129,5,FALSE),"None"),"")</f>
        <v/>
      </c>
      <c r="G166" s="125"/>
      <c r="H166" s="17"/>
      <c r="I166" s="17"/>
      <c r="J166" s="17"/>
      <c r="K166" s="17"/>
      <c r="L166" s="17"/>
      <c r="M166" s="17"/>
      <c r="N166" s="17"/>
      <c r="O166" s="17"/>
      <c r="P166" s="17"/>
      <c r="Q166" s="17"/>
      <c r="R166" s="20"/>
      <c r="S166" s="21"/>
      <c r="T166" s="21"/>
      <c r="U166" s="21"/>
      <c r="V166" s="21"/>
      <c r="W166" s="20"/>
      <c r="X166"/>
      <c r="Y166"/>
      <c r="Z166"/>
      <c r="AA166"/>
      <c r="AB166"/>
    </row>
    <row r="167" spans="2:28" x14ac:dyDescent="0.3">
      <c r="B167" s="38"/>
      <c r="C167" s="39" t="str">
        <f>IF(LEN(B167)&gt;0,IFERROR(VLOOKUP(B167,Data!$B$4:$F$3129,2,FALSE),"None"),"")</f>
        <v/>
      </c>
      <c r="D167" s="40" t="str">
        <f>IF(LEN(B167)&gt;0,IFERROR(VLOOKUP(B167,Data!$B$4:$F$3129,4,FALSE),"None"),"")</f>
        <v/>
      </c>
      <c r="E167" s="41" t="str">
        <f>IF(LEN(B167)&gt;0,IFERROR(VLOOKUP(B167,Data!$B$4:$F$3129,3,FALSE),"None"),"")</f>
        <v/>
      </c>
      <c r="F167" s="128" t="str">
        <f>IF(LEN(B167)&gt;0,IFERROR(VLOOKUP(B167,Data!$B$4:$F$3129,5,FALSE),"None"),"")</f>
        <v/>
      </c>
      <c r="G167" s="125"/>
      <c r="H167" s="17"/>
      <c r="I167" s="17"/>
      <c r="J167" s="17"/>
      <c r="K167" s="17"/>
      <c r="L167" s="17"/>
      <c r="M167" s="17"/>
      <c r="N167" s="17"/>
      <c r="O167" s="17"/>
      <c r="P167" s="17"/>
      <c r="Q167" s="17"/>
      <c r="R167" s="20"/>
      <c r="S167" s="21"/>
      <c r="T167" s="21"/>
      <c r="U167" s="21"/>
      <c r="V167" s="21"/>
      <c r="W167" s="20"/>
      <c r="X167"/>
      <c r="Y167"/>
      <c r="Z167"/>
      <c r="AA167"/>
      <c r="AB167"/>
    </row>
    <row r="168" spans="2:28" x14ac:dyDescent="0.3">
      <c r="B168" s="38"/>
      <c r="C168" s="39" t="str">
        <f>IF(LEN(B168)&gt;0,IFERROR(VLOOKUP(B168,Data!$B$4:$F$3129,2,FALSE),"None"),"")</f>
        <v/>
      </c>
      <c r="D168" s="40" t="str">
        <f>IF(LEN(B168)&gt;0,IFERROR(VLOOKUP(B168,Data!$B$4:$F$3129,4,FALSE),"None"),"")</f>
        <v/>
      </c>
      <c r="E168" s="41" t="str">
        <f>IF(LEN(B168)&gt;0,IFERROR(VLOOKUP(B168,Data!$B$4:$F$3129,3,FALSE),"None"),"")</f>
        <v/>
      </c>
      <c r="F168" s="128" t="str">
        <f>IF(LEN(B168)&gt;0,IFERROR(VLOOKUP(B168,Data!$B$4:$F$3129,5,FALSE),"None"),"")</f>
        <v/>
      </c>
      <c r="G168" s="125"/>
      <c r="H168" s="17"/>
      <c r="I168" s="17"/>
      <c r="J168" s="17"/>
      <c r="K168" s="17"/>
      <c r="L168" s="17"/>
      <c r="M168" s="17"/>
      <c r="N168" s="17"/>
      <c r="O168" s="17"/>
      <c r="P168" s="17"/>
      <c r="Q168" s="17"/>
      <c r="R168" s="20"/>
      <c r="S168" s="21"/>
      <c r="T168" s="21"/>
      <c r="U168" s="21"/>
      <c r="V168" s="21"/>
      <c r="W168" s="20"/>
      <c r="X168"/>
      <c r="Y168"/>
      <c r="Z168"/>
      <c r="AA168"/>
      <c r="AB168"/>
    </row>
    <row r="169" spans="2:28" x14ac:dyDescent="0.3">
      <c r="B169" s="38"/>
      <c r="C169" s="39" t="str">
        <f>IF(LEN(B169)&gt;0,IFERROR(VLOOKUP(B169,Data!$B$4:$F$3129,2,FALSE),"None"),"")</f>
        <v/>
      </c>
      <c r="D169" s="40" t="str">
        <f>IF(LEN(B169)&gt;0,IFERROR(VLOOKUP(B169,Data!$B$4:$F$3129,4,FALSE),"None"),"")</f>
        <v/>
      </c>
      <c r="E169" s="41" t="str">
        <f>IF(LEN(B169)&gt;0,IFERROR(VLOOKUP(B169,Data!$B$4:$F$3129,3,FALSE),"None"),"")</f>
        <v/>
      </c>
      <c r="F169" s="128" t="str">
        <f>IF(LEN(B169)&gt;0,IFERROR(VLOOKUP(B169,Data!$B$4:$F$3129,5,FALSE),"None"),"")</f>
        <v/>
      </c>
      <c r="G169" s="125"/>
      <c r="H169" s="17"/>
      <c r="I169" s="17"/>
      <c r="J169" s="17"/>
      <c r="K169" s="17"/>
      <c r="L169" s="17"/>
      <c r="M169" s="17"/>
      <c r="N169" s="17"/>
      <c r="O169" s="17"/>
      <c r="P169" s="17"/>
      <c r="Q169" s="17"/>
      <c r="R169" s="20"/>
      <c r="S169" s="21"/>
      <c r="T169" s="21"/>
      <c r="U169" s="21"/>
      <c r="V169" s="21"/>
      <c r="W169" s="20"/>
      <c r="X169"/>
      <c r="Y169"/>
      <c r="Z169"/>
      <c r="AA169"/>
      <c r="AB169"/>
    </row>
    <row r="170" spans="2:28" x14ac:dyDescent="0.3">
      <c r="B170" s="38"/>
      <c r="C170" s="39" t="str">
        <f>IF(LEN(B170)&gt;0,IFERROR(VLOOKUP(B170,Data!$B$4:$F$3129,2,FALSE),"None"),"")</f>
        <v/>
      </c>
      <c r="D170" s="40" t="str">
        <f>IF(LEN(B170)&gt;0,IFERROR(VLOOKUP(B170,Data!$B$4:$F$3129,4,FALSE),"None"),"")</f>
        <v/>
      </c>
      <c r="E170" s="41" t="str">
        <f>IF(LEN(B170)&gt;0,IFERROR(VLOOKUP(B170,Data!$B$4:$F$3129,3,FALSE),"None"),"")</f>
        <v/>
      </c>
      <c r="F170" s="128" t="str">
        <f>IF(LEN(B170)&gt;0,IFERROR(VLOOKUP(B170,Data!$B$4:$F$3129,5,FALSE),"None"),"")</f>
        <v/>
      </c>
      <c r="G170" s="125"/>
      <c r="H170" s="17"/>
      <c r="I170" s="17"/>
      <c r="J170" s="17"/>
      <c r="K170" s="17"/>
      <c r="L170" s="17"/>
      <c r="M170" s="17"/>
      <c r="N170" s="17"/>
      <c r="O170" s="17"/>
      <c r="P170" s="17"/>
      <c r="Q170" s="17"/>
      <c r="R170" s="20"/>
      <c r="S170" s="21"/>
      <c r="T170" s="21"/>
      <c r="U170" s="21"/>
      <c r="V170" s="21"/>
      <c r="W170" s="20"/>
      <c r="X170"/>
      <c r="Y170"/>
      <c r="Z170"/>
      <c r="AA170"/>
      <c r="AB170"/>
    </row>
    <row r="171" spans="2:28" x14ac:dyDescent="0.3">
      <c r="B171" s="38"/>
      <c r="C171" s="39" t="str">
        <f>IF(LEN(B171)&gt;0,IFERROR(VLOOKUP(B171,Data!$B$4:$F$3129,2,FALSE),"None"),"")</f>
        <v/>
      </c>
      <c r="D171" s="40" t="str">
        <f>IF(LEN(B171)&gt;0,IFERROR(VLOOKUP(B171,Data!$B$4:$F$3129,4,FALSE),"None"),"")</f>
        <v/>
      </c>
      <c r="E171" s="41" t="str">
        <f>IF(LEN(B171)&gt;0,IFERROR(VLOOKUP(B171,Data!$B$4:$F$3129,3,FALSE),"None"),"")</f>
        <v/>
      </c>
      <c r="F171" s="128" t="str">
        <f>IF(LEN(B171)&gt;0,IFERROR(VLOOKUP(B171,Data!$B$4:$F$3129,5,FALSE),"None"),"")</f>
        <v/>
      </c>
      <c r="G171" s="125"/>
      <c r="H171" s="17"/>
      <c r="I171" s="17"/>
      <c r="J171" s="17"/>
      <c r="K171" s="17"/>
      <c r="L171" s="17"/>
      <c r="M171" s="17"/>
      <c r="N171" s="17"/>
      <c r="O171" s="17"/>
      <c r="P171" s="17"/>
      <c r="Q171" s="17"/>
      <c r="R171" s="20"/>
      <c r="S171" s="21"/>
      <c r="T171" s="21"/>
      <c r="U171" s="21"/>
      <c r="V171" s="21"/>
      <c r="W171" s="20"/>
      <c r="X171"/>
      <c r="Y171"/>
      <c r="Z171"/>
      <c r="AA171"/>
      <c r="AB171"/>
    </row>
    <row r="172" spans="2:28" x14ac:dyDescent="0.3">
      <c r="B172" s="38"/>
      <c r="C172" s="39" t="str">
        <f>IF(LEN(B172)&gt;0,IFERROR(VLOOKUP(B172,Data!$B$4:$F$3129,2,FALSE),"None"),"")</f>
        <v/>
      </c>
      <c r="D172" s="40" t="str">
        <f>IF(LEN(B172)&gt;0,IFERROR(VLOOKUP(B172,Data!$B$4:$F$3129,4,FALSE),"None"),"")</f>
        <v/>
      </c>
      <c r="E172" s="41" t="str">
        <f>IF(LEN(B172)&gt;0,IFERROR(VLOOKUP(B172,Data!$B$4:$F$3129,3,FALSE),"None"),"")</f>
        <v/>
      </c>
      <c r="F172" s="128" t="str">
        <f>IF(LEN(B172)&gt;0,IFERROR(VLOOKUP(B172,Data!$B$4:$F$3129,5,FALSE),"None"),"")</f>
        <v/>
      </c>
      <c r="G172" s="125"/>
      <c r="H172" s="17"/>
      <c r="I172" s="17"/>
      <c r="J172" s="17"/>
      <c r="K172" s="17"/>
      <c r="L172" s="17"/>
      <c r="M172" s="17"/>
      <c r="N172" s="17"/>
      <c r="O172" s="17"/>
      <c r="P172" s="17"/>
      <c r="Q172" s="17"/>
      <c r="R172" s="20"/>
      <c r="S172" s="21"/>
      <c r="T172" s="21"/>
      <c r="U172" s="21"/>
      <c r="V172" s="21"/>
      <c r="W172" s="20"/>
      <c r="X172"/>
      <c r="Y172"/>
      <c r="Z172"/>
      <c r="AA172"/>
      <c r="AB172"/>
    </row>
    <row r="173" spans="2:28" x14ac:dyDescent="0.3">
      <c r="B173" s="38"/>
      <c r="C173" s="39" t="str">
        <f>IF(LEN(B173)&gt;0,IFERROR(VLOOKUP(B173,Data!$B$4:$F$3129,2,FALSE),"None"),"")</f>
        <v/>
      </c>
      <c r="D173" s="40" t="str">
        <f>IF(LEN(B173)&gt;0,IFERROR(VLOOKUP(B173,Data!$B$4:$F$3129,4,FALSE),"None"),"")</f>
        <v/>
      </c>
      <c r="E173" s="41" t="str">
        <f>IF(LEN(B173)&gt;0,IFERROR(VLOOKUP(B173,Data!$B$4:$F$3129,3,FALSE),"None"),"")</f>
        <v/>
      </c>
      <c r="F173" s="128" t="str">
        <f>IF(LEN(B173)&gt;0,IFERROR(VLOOKUP(B173,Data!$B$4:$F$3129,5,FALSE),"None"),"")</f>
        <v/>
      </c>
      <c r="G173" s="125"/>
      <c r="H173" s="17"/>
      <c r="I173" s="17"/>
      <c r="J173" s="17"/>
      <c r="K173" s="17"/>
      <c r="L173" s="17"/>
      <c r="M173" s="17"/>
      <c r="N173" s="17"/>
      <c r="O173" s="17"/>
      <c r="P173" s="17"/>
      <c r="Q173" s="17"/>
      <c r="R173" s="20"/>
      <c r="S173" s="21"/>
      <c r="T173" s="21"/>
      <c r="U173" s="21"/>
      <c r="V173" s="21"/>
      <c r="W173" s="20"/>
      <c r="X173"/>
      <c r="Y173"/>
      <c r="Z173"/>
      <c r="AA173"/>
      <c r="AB173"/>
    </row>
    <row r="174" spans="2:28" x14ac:dyDescent="0.3">
      <c r="B174" s="38"/>
      <c r="C174" s="39" t="str">
        <f>IF(LEN(B174)&gt;0,IFERROR(VLOOKUP(B174,Data!$B$4:$F$3129,2,FALSE),"None"),"")</f>
        <v/>
      </c>
      <c r="D174" s="40" t="str">
        <f>IF(LEN(B174)&gt;0,IFERROR(VLOOKUP(B174,Data!$B$4:$F$3129,4,FALSE),"None"),"")</f>
        <v/>
      </c>
      <c r="E174" s="41" t="str">
        <f>IF(LEN(B174)&gt;0,IFERROR(VLOOKUP(B174,Data!$B$4:$F$3129,3,FALSE),"None"),"")</f>
        <v/>
      </c>
      <c r="F174" s="128" t="str">
        <f>IF(LEN(B174)&gt;0,IFERROR(VLOOKUP(B174,Data!$B$4:$F$3129,5,FALSE),"None"),"")</f>
        <v/>
      </c>
      <c r="G174" s="125"/>
      <c r="H174" s="17"/>
      <c r="I174" s="17"/>
      <c r="J174" s="17"/>
      <c r="K174" s="17"/>
      <c r="L174" s="17"/>
      <c r="M174" s="17"/>
      <c r="N174" s="17"/>
      <c r="O174" s="17"/>
      <c r="P174" s="17"/>
      <c r="Q174" s="17"/>
      <c r="R174" s="20"/>
      <c r="S174" s="21"/>
      <c r="T174" s="21"/>
      <c r="U174" s="21"/>
      <c r="V174" s="21"/>
      <c r="W174" s="20"/>
      <c r="X174"/>
      <c r="Y174"/>
      <c r="Z174"/>
      <c r="AA174"/>
      <c r="AB174"/>
    </row>
    <row r="175" spans="2:28" x14ac:dyDescent="0.3">
      <c r="B175" s="38"/>
      <c r="C175" s="39" t="str">
        <f>IF(LEN(B175)&gt;0,IFERROR(VLOOKUP(B175,Data!$B$4:$F$3129,2,FALSE),"None"),"")</f>
        <v/>
      </c>
      <c r="D175" s="40" t="str">
        <f>IF(LEN(B175)&gt;0,IFERROR(VLOOKUP(B175,Data!$B$4:$F$3129,4,FALSE),"None"),"")</f>
        <v/>
      </c>
      <c r="E175" s="41" t="str">
        <f>IF(LEN(B175)&gt;0,IFERROR(VLOOKUP(B175,Data!$B$4:$F$3129,3,FALSE),"None"),"")</f>
        <v/>
      </c>
      <c r="F175" s="128" t="str">
        <f>IF(LEN(B175)&gt;0,IFERROR(VLOOKUP(B175,Data!$B$4:$F$3129,5,FALSE),"None"),"")</f>
        <v/>
      </c>
      <c r="G175" s="125"/>
      <c r="H175" s="17"/>
      <c r="I175" s="17"/>
      <c r="J175" s="17"/>
      <c r="K175" s="17"/>
      <c r="L175" s="17"/>
      <c r="M175" s="17"/>
      <c r="N175" s="17"/>
      <c r="O175" s="17"/>
      <c r="P175" s="17"/>
      <c r="Q175" s="17"/>
      <c r="R175" s="20"/>
      <c r="S175" s="21"/>
      <c r="T175" s="21"/>
      <c r="U175" s="21"/>
      <c r="V175" s="21"/>
      <c r="W175" s="20"/>
      <c r="X175"/>
      <c r="Y175"/>
      <c r="Z175"/>
      <c r="AA175"/>
      <c r="AB175"/>
    </row>
    <row r="176" spans="2:28" x14ac:dyDescent="0.3">
      <c r="B176" s="38"/>
      <c r="C176" s="39" t="str">
        <f>IF(LEN(B176)&gt;0,IFERROR(VLOOKUP(B176,Data!$B$4:$F$3129,2,FALSE),"None"),"")</f>
        <v/>
      </c>
      <c r="D176" s="40" t="str">
        <f>IF(LEN(B176)&gt;0,IFERROR(VLOOKUP(B176,Data!$B$4:$F$3129,4,FALSE),"None"),"")</f>
        <v/>
      </c>
      <c r="E176" s="41" t="str">
        <f>IF(LEN(B176)&gt;0,IFERROR(VLOOKUP(B176,Data!$B$4:$F$3129,3,FALSE),"None"),"")</f>
        <v/>
      </c>
      <c r="F176" s="128" t="str">
        <f>IF(LEN(B176)&gt;0,IFERROR(VLOOKUP(B176,Data!$B$4:$F$3129,5,FALSE),"None"),"")</f>
        <v/>
      </c>
      <c r="G176" s="125"/>
      <c r="H176" s="17"/>
      <c r="I176" s="17"/>
      <c r="J176" s="17"/>
      <c r="K176" s="17"/>
      <c r="L176" s="17"/>
      <c r="M176" s="17"/>
      <c r="N176" s="17"/>
      <c r="O176" s="17"/>
      <c r="P176" s="17"/>
      <c r="Q176" s="17"/>
      <c r="R176" s="20"/>
      <c r="S176" s="21"/>
      <c r="T176" s="21"/>
      <c r="U176" s="21"/>
      <c r="V176" s="21"/>
      <c r="W176" s="20"/>
      <c r="X176"/>
      <c r="Y176"/>
      <c r="Z176"/>
      <c r="AA176"/>
      <c r="AB176"/>
    </row>
    <row r="177" spans="2:28" x14ac:dyDescent="0.3">
      <c r="B177" s="38"/>
      <c r="C177" s="39" t="str">
        <f>IF(LEN(B177)&gt;0,IFERROR(VLOOKUP(B177,Data!$B$4:$F$3129,2,FALSE),"None"),"")</f>
        <v/>
      </c>
      <c r="D177" s="40" t="str">
        <f>IF(LEN(B177)&gt;0,IFERROR(VLOOKUP(B177,Data!$B$4:$F$3129,4,FALSE),"None"),"")</f>
        <v/>
      </c>
      <c r="E177" s="41" t="str">
        <f>IF(LEN(B177)&gt;0,IFERROR(VLOOKUP(B177,Data!$B$4:$F$3129,3,FALSE),"None"),"")</f>
        <v/>
      </c>
      <c r="F177" s="128" t="str">
        <f>IF(LEN(B177)&gt;0,IFERROR(VLOOKUP(B177,Data!$B$4:$F$3129,5,FALSE),"None"),"")</f>
        <v/>
      </c>
      <c r="G177" s="125"/>
      <c r="H177" s="17"/>
      <c r="I177" s="17"/>
      <c r="J177" s="17"/>
      <c r="K177" s="17"/>
      <c r="L177" s="17"/>
      <c r="M177" s="17"/>
      <c r="N177" s="17"/>
      <c r="O177" s="17"/>
      <c r="P177" s="17"/>
      <c r="Q177" s="17"/>
      <c r="R177" s="20"/>
      <c r="S177" s="21"/>
      <c r="T177" s="21"/>
      <c r="U177" s="21"/>
      <c r="V177" s="21"/>
      <c r="W177" s="20"/>
      <c r="X177"/>
      <c r="Y177"/>
      <c r="Z177"/>
      <c r="AA177"/>
      <c r="AB177"/>
    </row>
    <row r="178" spans="2:28" x14ac:dyDescent="0.3">
      <c r="B178" s="38"/>
      <c r="C178" s="39" t="str">
        <f>IF(LEN(B178)&gt;0,IFERROR(VLOOKUP(B178,Data!$B$4:$F$3129,2,FALSE),"None"),"")</f>
        <v/>
      </c>
      <c r="D178" s="40" t="str">
        <f>IF(LEN(B178)&gt;0,IFERROR(VLOOKUP(B178,Data!$B$4:$F$3129,4,FALSE),"None"),"")</f>
        <v/>
      </c>
      <c r="E178" s="41" t="str">
        <f>IF(LEN(B178)&gt;0,IFERROR(VLOOKUP(B178,Data!$B$4:$F$3129,3,FALSE),"None"),"")</f>
        <v/>
      </c>
      <c r="F178" s="128" t="str">
        <f>IF(LEN(B178)&gt;0,IFERROR(VLOOKUP(B178,Data!$B$4:$F$3129,5,FALSE),"None"),"")</f>
        <v/>
      </c>
      <c r="G178" s="125"/>
      <c r="H178" s="17"/>
      <c r="I178" s="17"/>
      <c r="J178" s="17"/>
      <c r="K178" s="17"/>
      <c r="L178" s="17"/>
      <c r="M178" s="17"/>
      <c r="N178" s="17"/>
      <c r="O178" s="17"/>
      <c r="P178" s="17"/>
      <c r="Q178" s="17"/>
      <c r="R178" s="20"/>
      <c r="S178" s="21"/>
      <c r="T178" s="21"/>
      <c r="U178" s="21"/>
      <c r="V178" s="21"/>
      <c r="W178" s="20"/>
      <c r="X178"/>
      <c r="Y178"/>
      <c r="Z178"/>
      <c r="AA178"/>
      <c r="AB178"/>
    </row>
    <row r="179" spans="2:28" x14ac:dyDescent="0.3">
      <c r="B179" s="38"/>
      <c r="C179" s="39" t="str">
        <f>IF(LEN(B179)&gt;0,IFERROR(VLOOKUP(B179,Data!$B$4:$F$3129,2,FALSE),"None"),"")</f>
        <v/>
      </c>
      <c r="D179" s="40" t="str">
        <f>IF(LEN(B179)&gt;0,IFERROR(VLOOKUP(B179,Data!$B$4:$F$3129,4,FALSE),"None"),"")</f>
        <v/>
      </c>
      <c r="E179" s="41" t="str">
        <f>IF(LEN(B179)&gt;0,IFERROR(VLOOKUP(B179,Data!$B$4:$F$3129,3,FALSE),"None"),"")</f>
        <v/>
      </c>
      <c r="F179" s="128" t="str">
        <f>IF(LEN(B179)&gt;0,IFERROR(VLOOKUP(B179,Data!$B$4:$F$3129,5,FALSE),"None"),"")</f>
        <v/>
      </c>
      <c r="G179" s="125"/>
      <c r="H179" s="17"/>
      <c r="I179" s="17"/>
      <c r="J179" s="17"/>
      <c r="K179" s="17"/>
      <c r="L179" s="17"/>
      <c r="M179" s="17"/>
      <c r="N179" s="17"/>
      <c r="O179" s="17"/>
      <c r="P179" s="17"/>
      <c r="Q179" s="17"/>
      <c r="R179" s="20"/>
      <c r="S179" s="21"/>
      <c r="T179" s="21"/>
      <c r="U179" s="21"/>
      <c r="V179" s="21"/>
      <c r="W179" s="20"/>
      <c r="X179"/>
      <c r="Y179"/>
      <c r="Z179"/>
      <c r="AA179"/>
      <c r="AB179"/>
    </row>
    <row r="180" spans="2:28" x14ac:dyDescent="0.3">
      <c r="B180" s="38"/>
      <c r="C180" s="39" t="str">
        <f>IF(LEN(B180)&gt;0,IFERROR(VLOOKUP(B180,Data!$B$4:$F$3129,2,FALSE),"None"),"")</f>
        <v/>
      </c>
      <c r="D180" s="40" t="str">
        <f>IF(LEN(B180)&gt;0,IFERROR(VLOOKUP(B180,Data!$B$4:$F$3129,4,FALSE),"None"),"")</f>
        <v/>
      </c>
      <c r="E180" s="41" t="str">
        <f>IF(LEN(B180)&gt;0,IFERROR(VLOOKUP(B180,Data!$B$4:$F$3129,3,FALSE),"None"),"")</f>
        <v/>
      </c>
      <c r="F180" s="128" t="str">
        <f>IF(LEN(B180)&gt;0,IFERROR(VLOOKUP(B180,Data!$B$4:$F$3129,5,FALSE),"None"),"")</f>
        <v/>
      </c>
      <c r="G180" s="125"/>
      <c r="H180" s="17"/>
      <c r="I180" s="17"/>
      <c r="J180" s="17"/>
      <c r="K180" s="17"/>
      <c r="L180" s="17"/>
      <c r="M180" s="17"/>
      <c r="N180" s="17"/>
      <c r="O180" s="17"/>
      <c r="P180" s="17"/>
      <c r="Q180" s="17"/>
      <c r="R180" s="20"/>
      <c r="S180" s="21"/>
      <c r="T180" s="21"/>
      <c r="U180" s="21"/>
      <c r="V180" s="21"/>
      <c r="W180" s="20"/>
      <c r="X180"/>
      <c r="Y180"/>
      <c r="Z180"/>
      <c r="AA180"/>
      <c r="AB180"/>
    </row>
    <row r="181" spans="2:28" x14ac:dyDescent="0.3">
      <c r="B181" s="38"/>
      <c r="C181" s="39" t="str">
        <f>IF(LEN(B181)&gt;0,IFERROR(VLOOKUP(B181,Data!$B$4:$F$3129,2,FALSE),"None"),"")</f>
        <v/>
      </c>
      <c r="D181" s="40" t="str">
        <f>IF(LEN(B181)&gt;0,IFERROR(VLOOKUP(B181,Data!$B$4:$F$3129,4,FALSE),"None"),"")</f>
        <v/>
      </c>
      <c r="E181" s="41" t="str">
        <f>IF(LEN(B181)&gt;0,IFERROR(VLOOKUP(B181,Data!$B$4:$F$3129,3,FALSE),"None"),"")</f>
        <v/>
      </c>
      <c r="F181" s="128" t="str">
        <f>IF(LEN(B181)&gt;0,IFERROR(VLOOKUP(B181,Data!$B$4:$F$3129,5,FALSE),"None"),"")</f>
        <v/>
      </c>
      <c r="G181" s="125"/>
      <c r="H181" s="17"/>
      <c r="I181" s="17"/>
      <c r="J181" s="17"/>
      <c r="K181" s="17"/>
      <c r="L181" s="17"/>
      <c r="M181" s="17"/>
      <c r="N181" s="17"/>
      <c r="O181" s="17"/>
      <c r="P181" s="17"/>
      <c r="Q181" s="17"/>
      <c r="R181" s="20"/>
      <c r="S181" s="21"/>
      <c r="T181" s="21"/>
      <c r="U181" s="21"/>
      <c r="V181" s="21"/>
      <c r="W181" s="20"/>
      <c r="X181"/>
      <c r="Y181"/>
      <c r="Z181"/>
      <c r="AA181"/>
      <c r="AB181"/>
    </row>
    <row r="182" spans="2:28" x14ac:dyDescent="0.3">
      <c r="B182" s="38"/>
      <c r="C182" s="39" t="str">
        <f>IF(LEN(B182)&gt;0,IFERROR(VLOOKUP(B182,Data!$B$4:$F$3129,2,FALSE),"None"),"")</f>
        <v/>
      </c>
      <c r="D182" s="40" t="str">
        <f>IF(LEN(B182)&gt;0,IFERROR(VLOOKUP(B182,Data!$B$4:$F$3129,4,FALSE),"None"),"")</f>
        <v/>
      </c>
      <c r="E182" s="41" t="str">
        <f>IF(LEN(B182)&gt;0,IFERROR(VLOOKUP(B182,Data!$B$4:$F$3129,3,FALSE),"None"),"")</f>
        <v/>
      </c>
      <c r="F182" s="128" t="str">
        <f>IF(LEN(B182)&gt;0,IFERROR(VLOOKUP(B182,Data!$B$4:$F$3129,5,FALSE),"None"),"")</f>
        <v/>
      </c>
      <c r="G182" s="125"/>
      <c r="H182" s="17"/>
      <c r="I182" s="17"/>
      <c r="J182" s="17"/>
      <c r="K182" s="17"/>
      <c r="L182" s="17"/>
      <c r="M182" s="17"/>
      <c r="N182" s="17"/>
      <c r="O182" s="17"/>
      <c r="P182" s="17"/>
      <c r="Q182" s="17"/>
      <c r="R182" s="20"/>
      <c r="S182" s="21"/>
      <c r="T182" s="21"/>
      <c r="U182" s="21"/>
      <c r="V182" s="21"/>
      <c r="W182" s="20"/>
      <c r="X182"/>
      <c r="Y182"/>
      <c r="Z182"/>
      <c r="AA182"/>
      <c r="AB182"/>
    </row>
    <row r="183" spans="2:28" x14ac:dyDescent="0.3">
      <c r="B183" s="38"/>
      <c r="C183" s="39" t="str">
        <f>IF(LEN(B183)&gt;0,IFERROR(VLOOKUP(B183,Data!$B$4:$F$3129,2,FALSE),"None"),"")</f>
        <v/>
      </c>
      <c r="D183" s="40" t="str">
        <f>IF(LEN(B183)&gt;0,IFERROR(VLOOKUP(B183,Data!$B$4:$F$3129,4,FALSE),"None"),"")</f>
        <v/>
      </c>
      <c r="E183" s="41" t="str">
        <f>IF(LEN(B183)&gt;0,IFERROR(VLOOKUP(B183,Data!$B$4:$F$3129,3,FALSE),"None"),"")</f>
        <v/>
      </c>
      <c r="F183" s="128" t="str">
        <f>IF(LEN(B183)&gt;0,IFERROR(VLOOKUP(B183,Data!$B$4:$F$3129,5,FALSE),"None"),"")</f>
        <v/>
      </c>
      <c r="G183" s="125"/>
      <c r="H183" s="17"/>
      <c r="I183" s="17"/>
      <c r="J183" s="17"/>
      <c r="K183" s="17"/>
      <c r="L183" s="17"/>
      <c r="M183" s="17"/>
      <c r="N183" s="17"/>
      <c r="O183" s="17"/>
      <c r="P183" s="17"/>
      <c r="Q183" s="17"/>
      <c r="R183" s="20"/>
      <c r="S183" s="21"/>
      <c r="T183" s="21"/>
      <c r="U183" s="21"/>
      <c r="V183" s="21"/>
      <c r="W183" s="20"/>
      <c r="X183"/>
      <c r="Y183"/>
      <c r="Z183"/>
      <c r="AA183"/>
      <c r="AB183"/>
    </row>
    <row r="184" spans="2:28" x14ac:dyDescent="0.3">
      <c r="B184" s="38"/>
      <c r="C184" s="39" t="str">
        <f>IF(LEN(B184)&gt;0,IFERROR(VLOOKUP(B184,Data!$B$4:$F$3129,2,FALSE),"None"),"")</f>
        <v/>
      </c>
      <c r="D184" s="40" t="str">
        <f>IF(LEN(B184)&gt;0,IFERROR(VLOOKUP(B184,Data!$B$4:$F$3129,4,FALSE),"None"),"")</f>
        <v/>
      </c>
      <c r="E184" s="41" t="str">
        <f>IF(LEN(B184)&gt;0,IFERROR(VLOOKUP(B184,Data!$B$4:$F$3129,3,FALSE),"None"),"")</f>
        <v/>
      </c>
      <c r="F184" s="128" t="str">
        <f>IF(LEN(B184)&gt;0,IFERROR(VLOOKUP(B184,Data!$B$4:$F$3129,5,FALSE),"None"),"")</f>
        <v/>
      </c>
      <c r="G184" s="125"/>
      <c r="H184" s="17"/>
      <c r="I184" s="17"/>
      <c r="J184" s="17"/>
      <c r="K184" s="17"/>
      <c r="L184" s="17"/>
      <c r="M184" s="17"/>
      <c r="N184" s="17"/>
      <c r="O184" s="17"/>
      <c r="P184" s="17"/>
      <c r="Q184" s="17"/>
      <c r="R184" s="20"/>
      <c r="S184" s="21"/>
      <c r="T184" s="21"/>
      <c r="U184" s="21"/>
      <c r="V184" s="21"/>
      <c r="W184" s="20"/>
      <c r="X184"/>
      <c r="Y184"/>
      <c r="Z184"/>
      <c r="AA184"/>
      <c r="AB184"/>
    </row>
    <row r="185" spans="2:28" x14ac:dyDescent="0.3">
      <c r="B185" s="38"/>
      <c r="C185" s="39" t="str">
        <f>IF(LEN(B185)&gt;0,IFERROR(VLOOKUP(B185,Data!$B$4:$F$3129,2,FALSE),"None"),"")</f>
        <v/>
      </c>
      <c r="D185" s="40" t="str">
        <f>IF(LEN(B185)&gt;0,IFERROR(VLOOKUP(B185,Data!$B$4:$F$3129,4,FALSE),"None"),"")</f>
        <v/>
      </c>
      <c r="E185" s="41" t="str">
        <f>IF(LEN(B185)&gt;0,IFERROR(VLOOKUP(B185,Data!$B$4:$F$3129,3,FALSE),"None"),"")</f>
        <v/>
      </c>
      <c r="F185" s="128" t="str">
        <f>IF(LEN(B185)&gt;0,IFERROR(VLOOKUP(B185,Data!$B$4:$F$3129,5,FALSE),"None"),"")</f>
        <v/>
      </c>
      <c r="G185" s="125"/>
      <c r="H185" s="17"/>
      <c r="I185" s="17"/>
      <c r="J185" s="17"/>
      <c r="K185" s="17"/>
      <c r="L185" s="17"/>
      <c r="M185" s="17"/>
      <c r="N185" s="17"/>
      <c r="O185" s="17"/>
      <c r="P185" s="17"/>
      <c r="Q185" s="17"/>
      <c r="R185" s="20"/>
      <c r="S185" s="21"/>
      <c r="T185" s="21"/>
      <c r="U185" s="21"/>
      <c r="V185" s="21"/>
      <c r="W185" s="20"/>
      <c r="X185"/>
      <c r="Y185"/>
      <c r="Z185"/>
      <c r="AA185"/>
      <c r="AB185"/>
    </row>
    <row r="186" spans="2:28" x14ac:dyDescent="0.3">
      <c r="B186" s="38"/>
      <c r="C186" s="39" t="str">
        <f>IF(LEN(B186)&gt;0,IFERROR(VLOOKUP(B186,Data!$B$4:$F$3129,2,FALSE),"None"),"")</f>
        <v/>
      </c>
      <c r="D186" s="40" t="str">
        <f>IF(LEN(B186)&gt;0,IFERROR(VLOOKUP(B186,Data!$B$4:$F$3129,4,FALSE),"None"),"")</f>
        <v/>
      </c>
      <c r="E186" s="41" t="str">
        <f>IF(LEN(B186)&gt;0,IFERROR(VLOOKUP(B186,Data!$B$4:$F$3129,3,FALSE),"None"),"")</f>
        <v/>
      </c>
      <c r="F186" s="128" t="str">
        <f>IF(LEN(B186)&gt;0,IFERROR(VLOOKUP(B186,Data!$B$4:$F$3129,5,FALSE),"None"),"")</f>
        <v/>
      </c>
      <c r="G186" s="125"/>
      <c r="H186" s="17"/>
      <c r="I186" s="17"/>
      <c r="J186" s="17"/>
      <c r="K186" s="17"/>
      <c r="L186" s="17"/>
      <c r="M186" s="17"/>
      <c r="N186" s="17"/>
      <c r="O186" s="17"/>
      <c r="P186" s="17"/>
      <c r="Q186" s="17"/>
      <c r="R186" s="20"/>
      <c r="S186" s="21"/>
      <c r="T186" s="21"/>
      <c r="U186" s="21"/>
      <c r="V186" s="21"/>
      <c r="W186" s="20"/>
      <c r="X186"/>
      <c r="Y186"/>
      <c r="Z186"/>
      <c r="AA186"/>
      <c r="AB186"/>
    </row>
    <row r="187" spans="2:28" x14ac:dyDescent="0.3">
      <c r="B187" s="38"/>
      <c r="C187" s="39" t="str">
        <f>IF(LEN(B187)&gt;0,IFERROR(VLOOKUP(B187,Data!$B$4:$F$3129,2,FALSE),"None"),"")</f>
        <v/>
      </c>
      <c r="D187" s="40" t="str">
        <f>IF(LEN(B187)&gt;0,IFERROR(VLOOKUP(B187,Data!$B$4:$F$3129,4,FALSE),"None"),"")</f>
        <v/>
      </c>
      <c r="E187" s="41" t="str">
        <f>IF(LEN(B187)&gt;0,IFERROR(VLOOKUP(B187,Data!$B$4:$F$3129,3,FALSE),"None"),"")</f>
        <v/>
      </c>
      <c r="F187" s="128" t="str">
        <f>IF(LEN(B187)&gt;0,IFERROR(VLOOKUP(B187,Data!$B$4:$F$3129,5,FALSE),"None"),"")</f>
        <v/>
      </c>
      <c r="G187" s="125"/>
      <c r="H187" s="17"/>
      <c r="I187" s="17"/>
      <c r="J187" s="17"/>
      <c r="K187" s="17"/>
      <c r="L187" s="17"/>
      <c r="M187" s="17"/>
      <c r="N187" s="17"/>
      <c r="O187" s="17"/>
      <c r="P187" s="17"/>
      <c r="Q187" s="17"/>
      <c r="R187" s="20"/>
      <c r="S187" s="21"/>
      <c r="T187" s="21"/>
      <c r="U187" s="21"/>
      <c r="V187" s="21"/>
      <c r="W187" s="20"/>
      <c r="X187"/>
      <c r="Y187"/>
      <c r="Z187"/>
      <c r="AA187"/>
      <c r="AB187"/>
    </row>
    <row r="188" spans="2:28" x14ac:dyDescent="0.3">
      <c r="B188" s="38"/>
      <c r="C188" s="39" t="str">
        <f>IF(LEN(B188)&gt;0,IFERROR(VLOOKUP(B188,Data!$B$4:$F$3129,2,FALSE),"None"),"")</f>
        <v/>
      </c>
      <c r="D188" s="40" t="str">
        <f>IF(LEN(B188)&gt;0,IFERROR(VLOOKUP(B188,Data!$B$4:$F$3129,4,FALSE),"None"),"")</f>
        <v/>
      </c>
      <c r="E188" s="41" t="str">
        <f>IF(LEN(B188)&gt;0,IFERROR(VLOOKUP(B188,Data!$B$4:$F$3129,3,FALSE),"None"),"")</f>
        <v/>
      </c>
      <c r="F188" s="128" t="str">
        <f>IF(LEN(B188)&gt;0,IFERROR(VLOOKUP(B188,Data!$B$4:$F$3129,5,FALSE),"None"),"")</f>
        <v/>
      </c>
      <c r="G188" s="125"/>
      <c r="H188" s="17"/>
      <c r="I188" s="17"/>
      <c r="J188" s="17"/>
      <c r="K188" s="17"/>
      <c r="L188" s="17"/>
      <c r="M188" s="17"/>
      <c r="N188" s="17"/>
      <c r="O188" s="17"/>
      <c r="P188" s="17"/>
      <c r="Q188" s="17"/>
      <c r="R188" s="20"/>
      <c r="S188" s="21"/>
      <c r="T188" s="21"/>
      <c r="U188" s="21"/>
      <c r="V188" s="21"/>
      <c r="W188" s="20"/>
      <c r="X188"/>
      <c r="Y188"/>
      <c r="Z188"/>
      <c r="AA188"/>
      <c r="AB188"/>
    </row>
    <row r="189" spans="2:28" x14ac:dyDescent="0.3">
      <c r="B189" s="38"/>
      <c r="C189" s="39" t="str">
        <f>IF(LEN(B189)&gt;0,IFERROR(VLOOKUP(B189,Data!$B$4:$F$3129,2,FALSE),"None"),"")</f>
        <v/>
      </c>
      <c r="D189" s="40" t="str">
        <f>IF(LEN(B189)&gt;0,IFERROR(VLOOKUP(B189,Data!$B$4:$F$3129,4,FALSE),"None"),"")</f>
        <v/>
      </c>
      <c r="E189" s="41" t="str">
        <f>IF(LEN(B189)&gt;0,IFERROR(VLOOKUP(B189,Data!$B$4:$F$3129,3,FALSE),"None"),"")</f>
        <v/>
      </c>
      <c r="F189" s="128" t="str">
        <f>IF(LEN(B189)&gt;0,IFERROR(VLOOKUP(B189,Data!$B$4:$F$3129,5,FALSE),"None"),"")</f>
        <v/>
      </c>
      <c r="G189" s="125"/>
      <c r="H189" s="17"/>
      <c r="I189" s="17"/>
      <c r="J189" s="17"/>
      <c r="K189" s="17"/>
      <c r="L189" s="17"/>
      <c r="M189" s="17"/>
      <c r="N189" s="17"/>
      <c r="O189" s="17"/>
      <c r="P189" s="17"/>
      <c r="Q189" s="17"/>
      <c r="R189" s="20"/>
      <c r="S189" s="21"/>
      <c r="T189" s="21"/>
      <c r="U189" s="21"/>
      <c r="V189" s="21"/>
      <c r="W189" s="20"/>
      <c r="X189"/>
      <c r="Y189"/>
      <c r="Z189"/>
      <c r="AA189"/>
      <c r="AB189"/>
    </row>
    <row r="190" spans="2:28" x14ac:dyDescent="0.3">
      <c r="B190" s="38"/>
      <c r="C190" s="39" t="str">
        <f>IF(LEN(B190)&gt;0,IFERROR(VLOOKUP(B190,Data!$B$4:$F$3129,2,FALSE),"None"),"")</f>
        <v/>
      </c>
      <c r="D190" s="40" t="str">
        <f>IF(LEN(B190)&gt;0,IFERROR(VLOOKUP(B190,Data!$B$4:$F$3129,4,FALSE),"None"),"")</f>
        <v/>
      </c>
      <c r="E190" s="41" t="str">
        <f>IF(LEN(B190)&gt;0,IFERROR(VLOOKUP(B190,Data!$B$4:$F$3129,3,FALSE),"None"),"")</f>
        <v/>
      </c>
      <c r="F190" s="128" t="str">
        <f>IF(LEN(B190)&gt;0,IFERROR(VLOOKUP(B190,Data!$B$4:$F$3129,5,FALSE),"None"),"")</f>
        <v/>
      </c>
      <c r="G190" s="125"/>
      <c r="H190" s="17"/>
      <c r="I190" s="17"/>
      <c r="J190" s="17"/>
      <c r="K190" s="17"/>
      <c r="L190" s="17"/>
      <c r="M190" s="17"/>
      <c r="N190" s="17"/>
      <c r="O190" s="17"/>
      <c r="P190" s="17"/>
      <c r="Q190" s="17"/>
      <c r="R190" s="20"/>
      <c r="S190" s="21"/>
      <c r="T190" s="21"/>
      <c r="U190" s="21"/>
      <c r="V190" s="21"/>
      <c r="W190" s="20"/>
      <c r="X190"/>
      <c r="Y190"/>
      <c r="Z190"/>
      <c r="AA190"/>
      <c r="AB190"/>
    </row>
    <row r="191" spans="2:28" x14ac:dyDescent="0.3">
      <c r="B191" s="38"/>
      <c r="C191" s="39" t="str">
        <f>IF(LEN(B191)&gt;0,IFERROR(VLOOKUP(B191,Data!$B$4:$F$3129,2,FALSE),"None"),"")</f>
        <v/>
      </c>
      <c r="D191" s="40" t="str">
        <f>IF(LEN(B191)&gt;0,IFERROR(VLOOKUP(B191,Data!$B$4:$F$3129,4,FALSE),"None"),"")</f>
        <v/>
      </c>
      <c r="E191" s="41" t="str">
        <f>IF(LEN(B191)&gt;0,IFERROR(VLOOKUP(B191,Data!$B$4:$F$3129,3,FALSE),"None"),"")</f>
        <v/>
      </c>
      <c r="F191" s="128" t="str">
        <f>IF(LEN(B191)&gt;0,IFERROR(VLOOKUP(B191,Data!$B$4:$F$3129,5,FALSE),"None"),"")</f>
        <v/>
      </c>
      <c r="G191" s="125"/>
      <c r="H191" s="17"/>
      <c r="I191" s="17"/>
      <c r="J191" s="17"/>
      <c r="K191" s="17"/>
      <c r="L191" s="17"/>
      <c r="M191" s="17"/>
      <c r="N191" s="17"/>
      <c r="O191" s="17"/>
      <c r="P191" s="17"/>
      <c r="Q191" s="17"/>
      <c r="R191" s="20"/>
      <c r="S191" s="21"/>
      <c r="T191" s="21"/>
      <c r="U191" s="21"/>
      <c r="V191" s="21"/>
      <c r="W191" s="20"/>
      <c r="X191"/>
      <c r="Y191"/>
      <c r="Z191"/>
      <c r="AA191"/>
      <c r="AB191"/>
    </row>
    <row r="192" spans="2:28" x14ac:dyDescent="0.3">
      <c r="B192" s="38"/>
      <c r="C192" s="39" t="str">
        <f>IF(LEN(B192)&gt;0,IFERROR(VLOOKUP(B192,Data!$B$4:$F$3129,2,FALSE),"None"),"")</f>
        <v/>
      </c>
      <c r="D192" s="40" t="str">
        <f>IF(LEN(B192)&gt;0,IFERROR(VLOOKUP(B192,Data!$B$4:$F$3129,4,FALSE),"None"),"")</f>
        <v/>
      </c>
      <c r="E192" s="41" t="str">
        <f>IF(LEN(B192)&gt;0,IFERROR(VLOOKUP(B192,Data!$B$4:$F$3129,3,FALSE),"None"),"")</f>
        <v/>
      </c>
      <c r="F192" s="128" t="str">
        <f>IF(LEN(B192)&gt;0,IFERROR(VLOOKUP(B192,Data!$B$4:$F$3129,5,FALSE),"None"),"")</f>
        <v/>
      </c>
      <c r="G192" s="125"/>
      <c r="H192" s="17"/>
      <c r="I192" s="17"/>
      <c r="J192" s="17"/>
      <c r="K192" s="17"/>
      <c r="L192" s="17"/>
      <c r="M192" s="17"/>
      <c r="N192" s="17"/>
      <c r="O192" s="17"/>
      <c r="P192" s="17"/>
      <c r="Q192" s="17"/>
      <c r="R192" s="20"/>
      <c r="S192" s="21"/>
      <c r="T192" s="21"/>
      <c r="U192" s="21"/>
      <c r="V192" s="21"/>
      <c r="W192" s="20"/>
      <c r="X192"/>
      <c r="Y192"/>
      <c r="Z192"/>
      <c r="AA192"/>
      <c r="AB192"/>
    </row>
    <row r="193" spans="2:28" x14ac:dyDescent="0.3">
      <c r="B193" s="38"/>
      <c r="C193" s="39" t="str">
        <f>IF(LEN(B193)&gt;0,IFERROR(VLOOKUP(B193,Data!$B$4:$F$3129,2,FALSE),"None"),"")</f>
        <v/>
      </c>
      <c r="D193" s="40" t="str">
        <f>IF(LEN(B193)&gt;0,IFERROR(VLOOKUP(B193,Data!$B$4:$F$3129,4,FALSE),"None"),"")</f>
        <v/>
      </c>
      <c r="E193" s="41" t="str">
        <f>IF(LEN(B193)&gt;0,IFERROR(VLOOKUP(B193,Data!$B$4:$F$3129,3,FALSE),"None"),"")</f>
        <v/>
      </c>
      <c r="F193" s="128" t="str">
        <f>IF(LEN(B193)&gt;0,IFERROR(VLOOKUP(B193,Data!$B$4:$F$3129,5,FALSE),"None"),"")</f>
        <v/>
      </c>
      <c r="G193" s="125"/>
      <c r="H193" s="17"/>
      <c r="I193" s="17"/>
      <c r="J193" s="17"/>
      <c r="K193" s="17"/>
      <c r="L193" s="17"/>
      <c r="M193" s="17"/>
      <c r="N193" s="17"/>
      <c r="O193" s="17"/>
      <c r="P193" s="17"/>
      <c r="Q193" s="17"/>
      <c r="R193" s="20"/>
      <c r="S193" s="21"/>
      <c r="T193" s="21"/>
      <c r="U193" s="21"/>
      <c r="V193" s="21"/>
      <c r="W193" s="20"/>
      <c r="X193"/>
      <c r="Y193"/>
      <c r="Z193"/>
      <c r="AA193"/>
      <c r="AB193"/>
    </row>
    <row r="194" spans="2:28" x14ac:dyDescent="0.3">
      <c r="B194" s="38"/>
      <c r="C194" s="39" t="str">
        <f>IF(LEN(B194)&gt;0,IFERROR(VLOOKUP(B194,Data!$B$4:$F$3129,2,FALSE),"None"),"")</f>
        <v/>
      </c>
      <c r="D194" s="40" t="str">
        <f>IF(LEN(B194)&gt;0,IFERROR(VLOOKUP(B194,Data!$B$4:$F$3129,4,FALSE),"None"),"")</f>
        <v/>
      </c>
      <c r="E194" s="41" t="str">
        <f>IF(LEN(B194)&gt;0,IFERROR(VLOOKUP(B194,Data!$B$4:$F$3129,3,FALSE),"None"),"")</f>
        <v/>
      </c>
      <c r="F194" s="128" t="str">
        <f>IF(LEN(B194)&gt;0,IFERROR(VLOOKUP(B194,Data!$B$4:$F$3129,5,FALSE),"None"),"")</f>
        <v/>
      </c>
      <c r="G194" s="125"/>
      <c r="H194" s="17"/>
      <c r="I194" s="17"/>
      <c r="J194" s="17"/>
      <c r="K194" s="17"/>
      <c r="L194" s="17"/>
      <c r="M194" s="17"/>
      <c r="N194" s="17"/>
      <c r="O194" s="17"/>
      <c r="P194" s="17"/>
      <c r="Q194" s="17"/>
      <c r="R194" s="20"/>
      <c r="S194" s="21"/>
      <c r="T194" s="21"/>
      <c r="U194" s="21"/>
      <c r="V194" s="21"/>
      <c r="W194" s="20"/>
      <c r="X194"/>
      <c r="Y194"/>
      <c r="Z194"/>
      <c r="AA194"/>
      <c r="AB194"/>
    </row>
    <row r="195" spans="2:28" x14ac:dyDescent="0.3">
      <c r="B195" s="38"/>
      <c r="C195" s="39" t="str">
        <f>IF(LEN(B195)&gt;0,IFERROR(VLOOKUP(B195,Data!$B$4:$F$3129,2,FALSE),"None"),"")</f>
        <v/>
      </c>
      <c r="D195" s="40" t="str">
        <f>IF(LEN(B195)&gt;0,IFERROR(VLOOKUP(B195,Data!$B$4:$F$3129,4,FALSE),"None"),"")</f>
        <v/>
      </c>
      <c r="E195" s="41" t="str">
        <f>IF(LEN(B195)&gt;0,IFERROR(VLOOKUP(B195,Data!$B$4:$F$3129,3,FALSE),"None"),"")</f>
        <v/>
      </c>
      <c r="F195" s="128" t="str">
        <f>IF(LEN(B195)&gt;0,IFERROR(VLOOKUP(B195,Data!$B$4:$F$3129,5,FALSE),"None"),"")</f>
        <v/>
      </c>
      <c r="G195" s="125"/>
      <c r="H195" s="17"/>
      <c r="I195" s="17"/>
      <c r="J195" s="17"/>
      <c r="K195" s="17"/>
      <c r="L195" s="17"/>
      <c r="M195" s="17"/>
      <c r="N195" s="17"/>
      <c r="O195" s="17"/>
      <c r="P195" s="17"/>
      <c r="Q195" s="17"/>
      <c r="R195" s="20"/>
      <c r="S195" s="21"/>
      <c r="T195" s="21"/>
      <c r="U195" s="21"/>
      <c r="V195" s="21"/>
      <c r="W195" s="20"/>
      <c r="X195"/>
      <c r="Y195"/>
      <c r="Z195"/>
      <c r="AA195"/>
      <c r="AB195"/>
    </row>
    <row r="196" spans="2:28" x14ac:dyDescent="0.3">
      <c r="B196" s="38"/>
      <c r="C196" s="39" t="str">
        <f>IF(LEN(B196)&gt;0,IFERROR(VLOOKUP(B196,Data!$B$4:$F$3129,2,FALSE),"None"),"")</f>
        <v/>
      </c>
      <c r="D196" s="40" t="str">
        <f>IF(LEN(B196)&gt;0,IFERROR(VLOOKUP(B196,Data!$B$4:$F$3129,4,FALSE),"None"),"")</f>
        <v/>
      </c>
      <c r="E196" s="41" t="str">
        <f>IF(LEN(B196)&gt;0,IFERROR(VLOOKUP(B196,Data!$B$4:$F$3129,3,FALSE),"None"),"")</f>
        <v/>
      </c>
      <c r="F196" s="128" t="str">
        <f>IF(LEN(B196)&gt;0,IFERROR(VLOOKUP(B196,Data!$B$4:$F$3129,5,FALSE),"None"),"")</f>
        <v/>
      </c>
      <c r="G196" s="125"/>
      <c r="H196" s="17"/>
      <c r="I196" s="17"/>
      <c r="J196" s="17"/>
      <c r="K196" s="17"/>
      <c r="L196" s="17"/>
      <c r="M196" s="17"/>
      <c r="N196" s="17"/>
      <c r="O196" s="17"/>
      <c r="P196" s="17"/>
      <c r="Q196" s="17"/>
      <c r="R196" s="20"/>
      <c r="S196" s="21"/>
      <c r="T196" s="21"/>
      <c r="U196" s="21"/>
      <c r="V196" s="21"/>
      <c r="W196" s="20"/>
      <c r="X196"/>
      <c r="Y196"/>
      <c r="Z196"/>
      <c r="AA196"/>
      <c r="AB196"/>
    </row>
    <row r="197" spans="2:28" x14ac:dyDescent="0.3">
      <c r="B197" s="38"/>
      <c r="C197" s="39" t="str">
        <f>IF(LEN(B197)&gt;0,IFERROR(VLOOKUP(B197,Data!$B$4:$F$3129,2,FALSE),"None"),"")</f>
        <v/>
      </c>
      <c r="D197" s="40" t="str">
        <f>IF(LEN(B197)&gt;0,IFERROR(VLOOKUP(B197,Data!$B$4:$F$3129,4,FALSE),"None"),"")</f>
        <v/>
      </c>
      <c r="E197" s="41" t="str">
        <f>IF(LEN(B197)&gt;0,IFERROR(VLOOKUP(B197,Data!$B$4:$F$3129,3,FALSE),"None"),"")</f>
        <v/>
      </c>
      <c r="F197" s="128" t="str">
        <f>IF(LEN(B197)&gt;0,IFERROR(VLOOKUP(B197,Data!$B$4:$F$3129,5,FALSE),"None"),"")</f>
        <v/>
      </c>
      <c r="G197" s="125"/>
      <c r="H197" s="17"/>
      <c r="I197" s="17"/>
      <c r="J197" s="17"/>
      <c r="K197" s="17"/>
      <c r="L197" s="17"/>
      <c r="M197" s="17"/>
      <c r="N197" s="17"/>
      <c r="O197" s="17"/>
      <c r="P197" s="17"/>
      <c r="Q197" s="17"/>
      <c r="R197" s="20"/>
      <c r="S197" s="21"/>
      <c r="T197" s="21"/>
      <c r="U197" s="21"/>
      <c r="V197" s="21"/>
      <c r="W197" s="20"/>
      <c r="X197"/>
      <c r="Y197"/>
      <c r="Z197"/>
      <c r="AA197"/>
      <c r="AB197"/>
    </row>
    <row r="198" spans="2:28" x14ac:dyDescent="0.3">
      <c r="B198" s="38"/>
      <c r="C198" s="39" t="str">
        <f>IF(LEN(B198)&gt;0,IFERROR(VLOOKUP(B198,Data!$B$4:$F$3129,2,FALSE),"None"),"")</f>
        <v/>
      </c>
      <c r="D198" s="40" t="str">
        <f>IF(LEN(B198)&gt;0,IFERROR(VLOOKUP(B198,Data!$B$4:$F$3129,4,FALSE),"None"),"")</f>
        <v/>
      </c>
      <c r="E198" s="41" t="str">
        <f>IF(LEN(B198)&gt;0,IFERROR(VLOOKUP(B198,Data!$B$4:$F$3129,3,FALSE),"None"),"")</f>
        <v/>
      </c>
      <c r="F198" s="128" t="str">
        <f>IF(LEN(B198)&gt;0,IFERROR(VLOOKUP(B198,Data!$B$4:$F$3129,5,FALSE),"None"),"")</f>
        <v/>
      </c>
      <c r="G198" s="125"/>
      <c r="H198" s="17"/>
      <c r="I198" s="17"/>
      <c r="J198" s="17"/>
      <c r="K198" s="17"/>
      <c r="L198" s="17"/>
      <c r="M198" s="17"/>
      <c r="N198" s="17"/>
      <c r="O198" s="17"/>
      <c r="P198" s="17"/>
      <c r="Q198" s="17"/>
      <c r="R198" s="20"/>
      <c r="S198" s="21"/>
      <c r="T198" s="21"/>
      <c r="U198" s="21"/>
      <c r="V198" s="21"/>
      <c r="W198" s="20"/>
      <c r="X198"/>
      <c r="Y198"/>
      <c r="Z198"/>
      <c r="AA198"/>
      <c r="AB198"/>
    </row>
    <row r="199" spans="2:28" x14ac:dyDescent="0.3">
      <c r="B199" s="38"/>
      <c r="C199" s="39" t="str">
        <f>IF(LEN(B199)&gt;0,IFERROR(VLOOKUP(B199,Data!$B$4:$F$3129,2,FALSE),"None"),"")</f>
        <v/>
      </c>
      <c r="D199" s="40" t="str">
        <f>IF(LEN(B199)&gt;0,IFERROR(VLOOKUP(B199,Data!$B$4:$F$3129,4,FALSE),"None"),"")</f>
        <v/>
      </c>
      <c r="E199" s="41" t="str">
        <f>IF(LEN(B199)&gt;0,IFERROR(VLOOKUP(B199,Data!$B$4:$F$3129,3,FALSE),"None"),"")</f>
        <v/>
      </c>
      <c r="F199" s="128" t="str">
        <f>IF(LEN(B199)&gt;0,IFERROR(VLOOKUP(B199,Data!$B$4:$F$3129,5,FALSE),"None"),"")</f>
        <v/>
      </c>
      <c r="G199" s="125"/>
      <c r="H199" s="17"/>
      <c r="I199" s="17"/>
      <c r="J199" s="17"/>
      <c r="K199" s="17"/>
      <c r="L199" s="17"/>
      <c r="M199" s="17"/>
      <c r="N199" s="17"/>
      <c r="O199" s="17"/>
      <c r="P199" s="17"/>
      <c r="Q199" s="17"/>
      <c r="R199" s="20"/>
      <c r="S199" s="21"/>
      <c r="T199" s="21"/>
      <c r="U199" s="21"/>
      <c r="V199" s="21"/>
      <c r="W199" s="20"/>
      <c r="X199"/>
      <c r="Y199"/>
      <c r="Z199"/>
      <c r="AA199"/>
      <c r="AB199"/>
    </row>
    <row r="200" spans="2:28" x14ac:dyDescent="0.3">
      <c r="B200" s="38"/>
      <c r="C200" s="39" t="str">
        <f>IF(LEN(B200)&gt;0,IFERROR(VLOOKUP(B200,Data!$B$4:$F$3129,2,FALSE),"None"),"")</f>
        <v/>
      </c>
      <c r="D200" s="40" t="str">
        <f>IF(LEN(B200)&gt;0,IFERROR(VLOOKUP(B200,Data!$B$4:$F$3129,4,FALSE),"None"),"")</f>
        <v/>
      </c>
      <c r="E200" s="41" t="str">
        <f>IF(LEN(B200)&gt;0,IFERROR(VLOOKUP(B200,Data!$B$4:$F$3129,3,FALSE),"None"),"")</f>
        <v/>
      </c>
      <c r="F200" s="128" t="str">
        <f>IF(LEN(B200)&gt;0,IFERROR(VLOOKUP(B200,Data!$B$4:$F$3129,5,FALSE),"None"),"")</f>
        <v/>
      </c>
      <c r="G200" s="125"/>
      <c r="H200" s="17"/>
      <c r="I200" s="17"/>
      <c r="J200" s="17"/>
      <c r="K200" s="17"/>
      <c r="L200" s="17"/>
      <c r="M200" s="17"/>
      <c r="N200" s="17"/>
      <c r="O200" s="17"/>
      <c r="P200" s="17"/>
      <c r="Q200" s="17"/>
      <c r="R200" s="20"/>
      <c r="S200" s="21"/>
      <c r="T200" s="21"/>
      <c r="U200" s="21"/>
      <c r="V200" s="21"/>
      <c r="W200" s="20"/>
      <c r="X200"/>
      <c r="Y200"/>
      <c r="Z200"/>
      <c r="AA200"/>
      <c r="AB200"/>
    </row>
    <row r="201" spans="2:28" x14ac:dyDescent="0.3">
      <c r="B201" s="38"/>
      <c r="C201" s="39" t="str">
        <f>IF(LEN(B201)&gt;0,IFERROR(VLOOKUP(B201,Data!$B$4:$F$3129,2,FALSE),"None"),"")</f>
        <v/>
      </c>
      <c r="D201" s="40" t="str">
        <f>IF(LEN(B201)&gt;0,IFERROR(VLOOKUP(B201,Data!$B$4:$F$3129,4,FALSE),"None"),"")</f>
        <v/>
      </c>
      <c r="E201" s="41" t="str">
        <f>IF(LEN(B201)&gt;0,IFERROR(VLOOKUP(B201,Data!$B$4:$F$3129,3,FALSE),"None"),"")</f>
        <v/>
      </c>
      <c r="F201" s="128" t="str">
        <f>IF(LEN(B201)&gt;0,IFERROR(VLOOKUP(B201,Data!$B$4:$F$3129,5,FALSE),"None"),"")</f>
        <v/>
      </c>
      <c r="G201" s="125"/>
      <c r="H201" s="17"/>
      <c r="I201" s="17"/>
      <c r="J201" s="17"/>
      <c r="K201" s="17"/>
      <c r="L201" s="17"/>
      <c r="M201" s="17"/>
      <c r="N201" s="17"/>
      <c r="O201" s="17"/>
      <c r="P201" s="17"/>
      <c r="Q201" s="17"/>
      <c r="R201" s="20"/>
      <c r="S201" s="21"/>
      <c r="T201" s="21"/>
      <c r="U201" s="21"/>
      <c r="V201" s="21"/>
      <c r="W201" s="20"/>
      <c r="X201"/>
      <c r="Y201"/>
      <c r="Z201"/>
      <c r="AA201"/>
      <c r="AB201"/>
    </row>
    <row r="202" spans="2:28" x14ac:dyDescent="0.3">
      <c r="B202" s="38"/>
      <c r="C202" s="39" t="str">
        <f>IF(LEN(B202)&gt;0,IFERROR(VLOOKUP(B202,Data!$B$4:$F$3129,2,FALSE),"None"),"")</f>
        <v/>
      </c>
      <c r="D202" s="40" t="str">
        <f>IF(LEN(B202)&gt;0,IFERROR(VLOOKUP(B202,Data!$B$4:$F$3129,4,FALSE),"None"),"")</f>
        <v/>
      </c>
      <c r="E202" s="41" t="str">
        <f>IF(LEN(B202)&gt;0,IFERROR(VLOOKUP(B202,Data!$B$4:$F$3129,3,FALSE),"None"),"")</f>
        <v/>
      </c>
      <c r="F202" s="128" t="str">
        <f>IF(LEN(B202)&gt;0,IFERROR(VLOOKUP(B202,Data!$B$4:$F$3129,5,FALSE),"None"),"")</f>
        <v/>
      </c>
      <c r="G202" s="125"/>
      <c r="H202" s="17"/>
      <c r="I202" s="17"/>
      <c r="J202" s="17"/>
      <c r="K202" s="17"/>
      <c r="L202" s="17"/>
      <c r="M202" s="17"/>
      <c r="N202" s="17"/>
      <c r="O202" s="17"/>
      <c r="P202" s="17"/>
      <c r="Q202" s="17"/>
      <c r="R202" s="20"/>
      <c r="S202" s="21"/>
      <c r="T202" s="21"/>
      <c r="U202" s="21"/>
      <c r="V202" s="21"/>
      <c r="W202" s="20"/>
      <c r="X202"/>
      <c r="Y202"/>
      <c r="Z202"/>
      <c r="AA202"/>
      <c r="AB202"/>
    </row>
    <row r="203" spans="2:28" x14ac:dyDescent="0.3">
      <c r="B203" s="38"/>
      <c r="C203" s="39" t="str">
        <f>IF(LEN(B203)&gt;0,IFERROR(VLOOKUP(B203,Data!$B$4:$F$3129,2,FALSE),"None"),"")</f>
        <v/>
      </c>
      <c r="D203" s="40" t="str">
        <f>IF(LEN(B203)&gt;0,IFERROR(VLOOKUP(B203,Data!$B$4:$F$3129,4,FALSE),"None"),"")</f>
        <v/>
      </c>
      <c r="E203" s="41" t="str">
        <f>IF(LEN(B203)&gt;0,IFERROR(VLOOKUP(B203,Data!$B$4:$F$3129,3,FALSE),"None"),"")</f>
        <v/>
      </c>
      <c r="F203" s="128" t="str">
        <f>IF(LEN(B203)&gt;0,IFERROR(VLOOKUP(B203,Data!$B$4:$F$3129,5,FALSE),"None"),"")</f>
        <v/>
      </c>
      <c r="G203" s="125"/>
      <c r="H203" s="17"/>
      <c r="I203" s="17"/>
      <c r="J203" s="17"/>
      <c r="K203" s="17"/>
      <c r="L203" s="17"/>
      <c r="M203" s="17"/>
      <c r="N203" s="17"/>
      <c r="O203" s="17"/>
      <c r="P203" s="17"/>
      <c r="Q203" s="17"/>
      <c r="R203" s="20"/>
      <c r="S203" s="21"/>
      <c r="T203" s="21"/>
      <c r="U203" s="21"/>
      <c r="V203" s="21"/>
      <c r="W203" s="20"/>
      <c r="X203"/>
      <c r="Y203"/>
      <c r="Z203"/>
      <c r="AA203"/>
      <c r="AB203"/>
    </row>
    <row r="204" spans="2:28" x14ac:dyDescent="0.3">
      <c r="B204" s="38"/>
      <c r="C204" s="39" t="str">
        <f>IF(LEN(B204)&gt;0,IFERROR(VLOOKUP(B204,Data!$B$4:$F$3129,2,FALSE),"None"),"")</f>
        <v/>
      </c>
      <c r="D204" s="40" t="str">
        <f>IF(LEN(B204)&gt;0,IFERROR(VLOOKUP(B204,Data!$B$4:$F$3129,4,FALSE),"None"),"")</f>
        <v/>
      </c>
      <c r="E204" s="41" t="str">
        <f>IF(LEN(B204)&gt;0,IFERROR(VLOOKUP(B204,Data!$B$4:$F$3129,3,FALSE),"None"),"")</f>
        <v/>
      </c>
      <c r="F204" s="128" t="str">
        <f>IF(LEN(B204)&gt;0,IFERROR(VLOOKUP(B204,Data!$B$4:$F$3129,5,FALSE),"None"),"")</f>
        <v/>
      </c>
      <c r="G204" s="125"/>
      <c r="H204" s="17"/>
      <c r="I204" s="17"/>
      <c r="J204" s="17"/>
      <c r="K204" s="17"/>
      <c r="L204" s="17"/>
      <c r="M204" s="17"/>
      <c r="N204" s="17"/>
      <c r="O204" s="17"/>
      <c r="P204" s="17"/>
      <c r="Q204" s="17"/>
      <c r="R204" s="20"/>
      <c r="S204" s="21"/>
      <c r="T204" s="21"/>
      <c r="U204" s="21"/>
      <c r="V204" s="21"/>
      <c r="W204" s="20"/>
      <c r="X204"/>
      <c r="Y204"/>
      <c r="Z204"/>
      <c r="AA204"/>
      <c r="AB204"/>
    </row>
    <row r="205" spans="2:28" x14ac:dyDescent="0.3">
      <c r="B205" s="38"/>
      <c r="C205" s="39" t="str">
        <f>IF(LEN(B205)&gt;0,IFERROR(VLOOKUP(B205,Data!$B$4:$F$3129,2,FALSE),"None"),"")</f>
        <v/>
      </c>
      <c r="D205" s="40" t="str">
        <f>IF(LEN(B205)&gt;0,IFERROR(VLOOKUP(B205,Data!$B$4:$F$3129,4,FALSE),"None"),"")</f>
        <v/>
      </c>
      <c r="E205" s="41" t="str">
        <f>IF(LEN(B205)&gt;0,IFERROR(VLOOKUP(B205,Data!$B$4:$F$3129,3,FALSE),"None"),"")</f>
        <v/>
      </c>
      <c r="F205" s="128" t="str">
        <f>IF(LEN(B205)&gt;0,IFERROR(VLOOKUP(B205,Data!$B$4:$F$3129,5,FALSE),"None"),"")</f>
        <v/>
      </c>
      <c r="G205" s="125"/>
      <c r="H205" s="17"/>
      <c r="I205" s="17"/>
      <c r="J205" s="17"/>
      <c r="K205" s="17"/>
      <c r="L205" s="17"/>
      <c r="M205" s="17"/>
      <c r="N205" s="17"/>
      <c r="O205" s="17"/>
      <c r="P205" s="17"/>
      <c r="Q205" s="17"/>
      <c r="R205" s="20"/>
      <c r="S205" s="21"/>
      <c r="T205" s="21"/>
      <c r="U205" s="21"/>
      <c r="V205" s="21"/>
      <c r="W205" s="20"/>
      <c r="X205"/>
      <c r="Y205"/>
      <c r="Z205"/>
      <c r="AA205"/>
      <c r="AB205"/>
    </row>
    <row r="206" spans="2:28" x14ac:dyDescent="0.3">
      <c r="B206" s="38"/>
      <c r="C206" s="39" t="str">
        <f>IF(LEN(B206)&gt;0,IFERROR(VLOOKUP(B206,Data!$B$4:$F$3129,2,FALSE),"None"),"")</f>
        <v/>
      </c>
      <c r="D206" s="40" t="str">
        <f>IF(LEN(B206)&gt;0,IFERROR(VLOOKUP(B206,Data!$B$4:$F$3129,4,FALSE),"None"),"")</f>
        <v/>
      </c>
      <c r="E206" s="41" t="str">
        <f>IF(LEN(B206)&gt;0,IFERROR(VLOOKUP(B206,Data!$B$4:$F$3129,3,FALSE),"None"),"")</f>
        <v/>
      </c>
      <c r="F206" s="128" t="str">
        <f>IF(LEN(B206)&gt;0,IFERROR(VLOOKUP(B206,Data!$B$4:$F$3129,5,FALSE),"None"),"")</f>
        <v/>
      </c>
      <c r="G206" s="125"/>
      <c r="H206" s="17"/>
      <c r="I206" s="17"/>
      <c r="J206" s="17"/>
      <c r="K206" s="17"/>
      <c r="L206" s="17"/>
      <c r="M206" s="17"/>
      <c r="N206" s="17"/>
      <c r="O206" s="17"/>
      <c r="P206" s="17"/>
      <c r="Q206" s="17"/>
      <c r="R206" s="20"/>
      <c r="S206" s="21"/>
      <c r="T206" s="21"/>
      <c r="U206" s="21"/>
      <c r="V206" s="21"/>
      <c r="W206" s="20"/>
      <c r="X206"/>
      <c r="Y206"/>
      <c r="Z206"/>
      <c r="AA206"/>
      <c r="AB206"/>
    </row>
    <row r="207" spans="2:28" x14ac:dyDescent="0.3">
      <c r="B207" s="38"/>
      <c r="C207" s="39" t="str">
        <f>IF(LEN(B207)&gt;0,IFERROR(VLOOKUP(B207,Data!$B$4:$F$3129,2,FALSE),"None"),"")</f>
        <v/>
      </c>
      <c r="D207" s="40" t="str">
        <f>IF(LEN(B207)&gt;0,IFERROR(VLOOKUP(B207,Data!$B$4:$F$3129,4,FALSE),"None"),"")</f>
        <v/>
      </c>
      <c r="E207" s="41" t="str">
        <f>IF(LEN(B207)&gt;0,IFERROR(VLOOKUP(B207,Data!$B$4:$F$3129,3,FALSE),"None"),"")</f>
        <v/>
      </c>
      <c r="F207" s="128" t="str">
        <f>IF(LEN(B207)&gt;0,IFERROR(VLOOKUP(B207,Data!$B$4:$F$3129,5,FALSE),"None"),"")</f>
        <v/>
      </c>
      <c r="G207" s="125"/>
      <c r="H207" s="17"/>
      <c r="I207" s="17"/>
      <c r="J207" s="17"/>
      <c r="K207" s="17"/>
      <c r="L207" s="17"/>
      <c r="M207" s="17"/>
      <c r="N207" s="17"/>
      <c r="O207" s="17"/>
      <c r="P207" s="17"/>
      <c r="Q207" s="17"/>
      <c r="R207" s="20"/>
      <c r="S207" s="21"/>
      <c r="T207" s="21"/>
      <c r="U207" s="21"/>
      <c r="V207" s="21"/>
      <c r="W207" s="20"/>
      <c r="X207"/>
      <c r="Y207"/>
      <c r="Z207"/>
      <c r="AA207"/>
      <c r="AB207"/>
    </row>
    <row r="208" spans="2:28" x14ac:dyDescent="0.3">
      <c r="B208" s="38"/>
      <c r="C208" s="39" t="str">
        <f>IF(LEN(B208)&gt;0,IFERROR(VLOOKUP(B208,Data!$B$4:$F$3129,2,FALSE),"None"),"")</f>
        <v/>
      </c>
      <c r="D208" s="40" t="str">
        <f>IF(LEN(B208)&gt;0,IFERROR(VLOOKUP(B208,Data!$B$4:$F$3129,4,FALSE),"None"),"")</f>
        <v/>
      </c>
      <c r="E208" s="41" t="str">
        <f>IF(LEN(B208)&gt;0,IFERROR(VLOOKUP(B208,Data!$B$4:$F$3129,3,FALSE),"None"),"")</f>
        <v/>
      </c>
      <c r="F208" s="128" t="str">
        <f>IF(LEN(B208)&gt;0,IFERROR(VLOOKUP(B208,Data!$B$4:$F$3129,5,FALSE),"None"),"")</f>
        <v/>
      </c>
      <c r="G208" s="125"/>
      <c r="H208" s="17"/>
      <c r="I208" s="17"/>
      <c r="J208" s="17"/>
      <c r="K208" s="17"/>
      <c r="L208" s="17"/>
      <c r="M208" s="17"/>
      <c r="N208" s="17"/>
      <c r="O208" s="17"/>
      <c r="P208" s="17"/>
      <c r="Q208" s="17"/>
      <c r="R208" s="20"/>
      <c r="S208" s="21"/>
      <c r="T208" s="21"/>
      <c r="U208" s="21"/>
      <c r="V208" s="21"/>
      <c r="W208" s="20"/>
      <c r="X208"/>
      <c r="Y208"/>
      <c r="Z208"/>
      <c r="AA208"/>
      <c r="AB208"/>
    </row>
    <row r="209" spans="2:28" x14ac:dyDescent="0.3">
      <c r="B209" s="38"/>
      <c r="C209" s="39" t="str">
        <f>IF(LEN(B209)&gt;0,IFERROR(VLOOKUP(B209,Data!$B$4:$F$3129,2,FALSE),"None"),"")</f>
        <v/>
      </c>
      <c r="D209" s="40" t="str">
        <f>IF(LEN(B209)&gt;0,IFERROR(VLOOKUP(B209,Data!$B$4:$F$3129,4,FALSE),"None"),"")</f>
        <v/>
      </c>
      <c r="E209" s="41" t="str">
        <f>IF(LEN(B209)&gt;0,IFERROR(VLOOKUP(B209,Data!$B$4:$F$3129,3,FALSE),"None"),"")</f>
        <v/>
      </c>
      <c r="F209" s="128" t="str">
        <f>IF(LEN(B209)&gt;0,IFERROR(VLOOKUP(B209,Data!$B$4:$F$3129,5,FALSE),"None"),"")</f>
        <v/>
      </c>
      <c r="G209" s="125"/>
      <c r="H209" s="17"/>
      <c r="I209" s="17"/>
      <c r="J209" s="17"/>
      <c r="K209" s="17"/>
      <c r="L209" s="17"/>
      <c r="M209" s="17"/>
      <c r="N209" s="17"/>
      <c r="O209" s="17"/>
      <c r="P209" s="17"/>
      <c r="Q209" s="17"/>
      <c r="R209" s="20"/>
      <c r="S209" s="21"/>
      <c r="T209" s="21"/>
      <c r="U209" s="21"/>
      <c r="V209" s="21"/>
      <c r="W209" s="20"/>
      <c r="X209"/>
      <c r="Y209"/>
      <c r="Z209"/>
      <c r="AA209"/>
      <c r="AB209"/>
    </row>
    <row r="210" spans="2:28" x14ac:dyDescent="0.3">
      <c r="B210" s="38"/>
      <c r="C210" s="39" t="str">
        <f>IF(LEN(B210)&gt;0,IFERROR(VLOOKUP(B210,Data!$B$4:$F$3129,2,FALSE),"None"),"")</f>
        <v/>
      </c>
      <c r="D210" s="40" t="str">
        <f>IF(LEN(B210)&gt;0,IFERROR(VLOOKUP(B210,Data!$B$4:$F$3129,4,FALSE),"None"),"")</f>
        <v/>
      </c>
      <c r="E210" s="41" t="str">
        <f>IF(LEN(B210)&gt;0,IFERROR(VLOOKUP(B210,Data!$B$4:$F$3129,3,FALSE),"None"),"")</f>
        <v/>
      </c>
      <c r="F210" s="128" t="str">
        <f>IF(LEN(B210)&gt;0,IFERROR(VLOOKUP(B210,Data!$B$4:$F$3129,5,FALSE),"None"),"")</f>
        <v/>
      </c>
      <c r="G210" s="125"/>
      <c r="H210" s="17"/>
      <c r="I210" s="17"/>
      <c r="J210" s="17"/>
      <c r="K210" s="17"/>
      <c r="L210" s="17"/>
      <c r="M210" s="17"/>
      <c r="N210" s="17"/>
      <c r="O210" s="17"/>
      <c r="P210" s="17"/>
      <c r="Q210" s="17"/>
      <c r="R210" s="20"/>
      <c r="S210" s="21"/>
      <c r="T210" s="21"/>
      <c r="U210" s="21"/>
      <c r="V210" s="21"/>
      <c r="W210" s="20"/>
      <c r="X210"/>
      <c r="Y210"/>
      <c r="Z210"/>
      <c r="AA210"/>
      <c r="AB210"/>
    </row>
    <row r="211" spans="2:28" x14ac:dyDescent="0.3">
      <c r="B211" s="38"/>
      <c r="C211" s="39" t="str">
        <f>IF(LEN(B211)&gt;0,IFERROR(VLOOKUP(B211,Data!$B$4:$F$3129,2,FALSE),"None"),"")</f>
        <v/>
      </c>
      <c r="D211" s="40" t="str">
        <f>IF(LEN(B211)&gt;0,IFERROR(VLOOKUP(B211,Data!$B$4:$F$3129,4,FALSE),"None"),"")</f>
        <v/>
      </c>
      <c r="E211" s="41" t="str">
        <f>IF(LEN(B211)&gt;0,IFERROR(VLOOKUP(B211,Data!$B$4:$F$3129,3,FALSE),"None"),"")</f>
        <v/>
      </c>
      <c r="F211" s="128" t="str">
        <f>IF(LEN(B211)&gt;0,IFERROR(VLOOKUP(B211,Data!$B$4:$F$3129,5,FALSE),"None"),"")</f>
        <v/>
      </c>
      <c r="G211" s="125"/>
      <c r="H211" s="17"/>
      <c r="I211" s="17"/>
      <c r="J211" s="17"/>
      <c r="K211" s="17"/>
      <c r="L211" s="17"/>
      <c r="M211" s="17"/>
      <c r="N211" s="17"/>
      <c r="O211" s="17"/>
      <c r="P211" s="17"/>
      <c r="Q211" s="17"/>
      <c r="R211" s="20"/>
      <c r="S211" s="21"/>
      <c r="T211" s="21"/>
      <c r="U211" s="21"/>
      <c r="V211" s="21"/>
      <c r="W211" s="20"/>
      <c r="X211"/>
      <c r="Y211"/>
      <c r="Z211"/>
      <c r="AA211"/>
      <c r="AB211"/>
    </row>
    <row r="212" spans="2:28" x14ac:dyDescent="0.3">
      <c r="B212" s="38"/>
      <c r="C212" s="39" t="str">
        <f>IF(LEN(B212)&gt;0,IFERROR(VLOOKUP(B212,Data!$B$4:$F$3129,2,FALSE),"None"),"")</f>
        <v/>
      </c>
      <c r="D212" s="40" t="str">
        <f>IF(LEN(B212)&gt;0,IFERROR(VLOOKUP(B212,Data!$B$4:$F$3129,4,FALSE),"None"),"")</f>
        <v/>
      </c>
      <c r="E212" s="41" t="str">
        <f>IF(LEN(B212)&gt;0,IFERROR(VLOOKUP(B212,Data!$B$4:$F$3129,3,FALSE),"None"),"")</f>
        <v/>
      </c>
      <c r="F212" s="128" t="str">
        <f>IF(LEN(B212)&gt;0,IFERROR(VLOOKUP(B212,Data!$B$4:$F$3129,5,FALSE),"None"),"")</f>
        <v/>
      </c>
      <c r="G212" s="125"/>
      <c r="H212" s="17"/>
      <c r="I212" s="17"/>
      <c r="J212" s="17"/>
      <c r="K212" s="17"/>
      <c r="L212" s="17"/>
      <c r="M212" s="17"/>
      <c r="N212" s="17"/>
      <c r="O212" s="17"/>
      <c r="P212" s="17"/>
      <c r="Q212" s="17"/>
      <c r="R212" s="20"/>
      <c r="S212" s="21"/>
      <c r="T212" s="21"/>
      <c r="U212" s="21"/>
      <c r="V212" s="21"/>
      <c r="W212" s="20"/>
      <c r="X212"/>
      <c r="Y212"/>
      <c r="Z212"/>
      <c r="AA212"/>
      <c r="AB212"/>
    </row>
    <row r="213" spans="2:28" x14ac:dyDescent="0.3">
      <c r="B213" s="38"/>
      <c r="C213" s="39" t="str">
        <f>IF(LEN(B213)&gt;0,IFERROR(VLOOKUP(B213,Data!$B$4:$F$3129,2,FALSE),"None"),"")</f>
        <v/>
      </c>
      <c r="D213" s="40" t="str">
        <f>IF(LEN(B213)&gt;0,IFERROR(VLOOKUP(B213,Data!$B$4:$F$3129,4,FALSE),"None"),"")</f>
        <v/>
      </c>
      <c r="E213" s="41" t="str">
        <f>IF(LEN(B213)&gt;0,IFERROR(VLOOKUP(B213,Data!$B$4:$F$3129,3,FALSE),"None"),"")</f>
        <v/>
      </c>
      <c r="F213" s="128" t="str">
        <f>IF(LEN(B213)&gt;0,IFERROR(VLOOKUP(B213,Data!$B$4:$F$3129,5,FALSE),"None"),"")</f>
        <v/>
      </c>
      <c r="G213" s="125"/>
      <c r="H213" s="17"/>
      <c r="I213" s="17"/>
      <c r="J213" s="17"/>
      <c r="K213" s="17"/>
      <c r="L213" s="17"/>
      <c r="M213" s="17"/>
      <c r="N213" s="17"/>
      <c r="O213" s="17"/>
      <c r="P213" s="17"/>
      <c r="Q213" s="17"/>
      <c r="R213" s="20"/>
      <c r="S213" s="21"/>
      <c r="T213" s="21"/>
      <c r="U213" s="21"/>
      <c r="V213" s="21"/>
      <c r="W213" s="20"/>
      <c r="X213"/>
      <c r="Y213"/>
      <c r="Z213"/>
      <c r="AA213"/>
      <c r="AB213"/>
    </row>
    <row r="214" spans="2:28" x14ac:dyDescent="0.3">
      <c r="B214" s="38"/>
      <c r="C214" s="39" t="str">
        <f>IF(LEN(B214)&gt;0,IFERROR(VLOOKUP(B214,Data!$B$4:$F$3129,2,FALSE),"None"),"")</f>
        <v/>
      </c>
      <c r="D214" s="40" t="str">
        <f>IF(LEN(B214)&gt;0,IFERROR(VLOOKUP(B214,Data!$B$4:$F$3129,4,FALSE),"None"),"")</f>
        <v/>
      </c>
      <c r="E214" s="41" t="str">
        <f>IF(LEN(B214)&gt;0,IFERROR(VLOOKUP(B214,Data!$B$4:$F$3129,3,FALSE),"None"),"")</f>
        <v/>
      </c>
      <c r="F214" s="128" t="str">
        <f>IF(LEN(B214)&gt;0,IFERROR(VLOOKUP(B214,Data!$B$4:$F$3129,5,FALSE),"None"),"")</f>
        <v/>
      </c>
      <c r="G214" s="125"/>
      <c r="H214" s="17"/>
      <c r="I214" s="17"/>
      <c r="J214" s="17"/>
      <c r="K214" s="17"/>
      <c r="L214" s="17"/>
      <c r="M214" s="17"/>
      <c r="N214" s="17"/>
      <c r="O214" s="17"/>
      <c r="P214" s="17"/>
      <c r="Q214" s="17"/>
      <c r="R214" s="20"/>
      <c r="S214" s="21"/>
      <c r="T214" s="21"/>
      <c r="U214" s="21"/>
      <c r="V214" s="21"/>
      <c r="W214" s="20"/>
      <c r="X214"/>
      <c r="Y214"/>
      <c r="Z214"/>
      <c r="AA214"/>
      <c r="AB214"/>
    </row>
    <row r="215" spans="2:28" x14ac:dyDescent="0.3">
      <c r="B215" s="38"/>
      <c r="C215" s="39" t="str">
        <f>IF(LEN(B215)&gt;0,IFERROR(VLOOKUP(B215,Data!$B$4:$F$3129,2,FALSE),"None"),"")</f>
        <v/>
      </c>
      <c r="D215" s="40" t="str">
        <f>IF(LEN(B215)&gt;0,IFERROR(VLOOKUP(B215,Data!$B$4:$F$3129,4,FALSE),"None"),"")</f>
        <v/>
      </c>
      <c r="E215" s="41" t="str">
        <f>IF(LEN(B215)&gt;0,IFERROR(VLOOKUP(B215,Data!$B$4:$F$3129,3,FALSE),"None"),"")</f>
        <v/>
      </c>
      <c r="F215" s="128" t="str">
        <f>IF(LEN(B215)&gt;0,IFERROR(VLOOKUP(B215,Data!$B$4:$F$3129,5,FALSE),"None"),"")</f>
        <v/>
      </c>
      <c r="G215" s="125"/>
      <c r="H215" s="17"/>
      <c r="I215" s="17"/>
      <c r="J215" s="17"/>
      <c r="K215" s="17"/>
      <c r="L215" s="17"/>
      <c r="M215" s="17"/>
      <c r="N215" s="17"/>
      <c r="O215" s="17"/>
      <c r="P215" s="17"/>
      <c r="Q215" s="17"/>
      <c r="R215" s="20"/>
      <c r="S215" s="21"/>
      <c r="T215" s="21"/>
      <c r="U215" s="21"/>
      <c r="V215" s="21"/>
      <c r="W215" s="20"/>
      <c r="X215"/>
      <c r="Y215"/>
      <c r="Z215"/>
      <c r="AA215"/>
      <c r="AB215"/>
    </row>
    <row r="216" spans="2:28" x14ac:dyDescent="0.3">
      <c r="B216" s="38"/>
      <c r="C216" s="39" t="str">
        <f>IF(LEN(B216)&gt;0,IFERROR(VLOOKUP(B216,Data!$B$4:$F$3129,2,FALSE),"None"),"")</f>
        <v/>
      </c>
      <c r="D216" s="40" t="str">
        <f>IF(LEN(B216)&gt;0,IFERROR(VLOOKUP(B216,Data!$B$4:$F$3129,4,FALSE),"None"),"")</f>
        <v/>
      </c>
      <c r="E216" s="41" t="str">
        <f>IF(LEN(B216)&gt;0,IFERROR(VLOOKUP(B216,Data!$B$4:$F$3129,3,FALSE),"None"),"")</f>
        <v/>
      </c>
      <c r="F216" s="128" t="str">
        <f>IF(LEN(B216)&gt;0,IFERROR(VLOOKUP(B216,Data!$B$4:$F$3129,5,FALSE),"None"),"")</f>
        <v/>
      </c>
      <c r="G216" s="125"/>
      <c r="H216" s="17"/>
      <c r="I216" s="17"/>
      <c r="J216" s="17"/>
      <c r="K216" s="17"/>
      <c r="L216" s="17"/>
      <c r="M216" s="17"/>
      <c r="N216" s="17"/>
      <c r="O216" s="17"/>
      <c r="P216" s="17"/>
      <c r="Q216" s="17"/>
      <c r="R216" s="20"/>
      <c r="S216" s="21"/>
      <c r="T216" s="21"/>
      <c r="U216" s="21"/>
      <c r="V216" s="21"/>
      <c r="W216" s="20"/>
      <c r="X216"/>
      <c r="Y216"/>
      <c r="Z216"/>
      <c r="AA216"/>
      <c r="AB216"/>
    </row>
    <row r="217" spans="2:28" x14ac:dyDescent="0.3">
      <c r="B217" s="38"/>
      <c r="C217" s="39" t="str">
        <f>IF(LEN(B217)&gt;0,IFERROR(VLOOKUP(B217,Data!$B$4:$F$3129,2,FALSE),"None"),"")</f>
        <v/>
      </c>
      <c r="D217" s="40" t="str">
        <f>IF(LEN(B217)&gt;0,IFERROR(VLOOKUP(B217,Data!$B$4:$F$3129,4,FALSE),"None"),"")</f>
        <v/>
      </c>
      <c r="E217" s="41" t="str">
        <f>IF(LEN(B217)&gt;0,IFERROR(VLOOKUP(B217,Data!$B$4:$F$3129,3,FALSE),"None"),"")</f>
        <v/>
      </c>
      <c r="F217" s="128" t="str">
        <f>IF(LEN(B217)&gt;0,IFERROR(VLOOKUP(B217,Data!$B$4:$F$3129,5,FALSE),"None"),"")</f>
        <v/>
      </c>
      <c r="G217" s="125"/>
      <c r="H217" s="17"/>
      <c r="I217" s="17"/>
      <c r="J217" s="17"/>
      <c r="K217" s="17"/>
      <c r="L217" s="17"/>
      <c r="M217" s="17"/>
      <c r="N217" s="17"/>
      <c r="O217" s="17"/>
      <c r="P217" s="17"/>
      <c r="Q217" s="17"/>
      <c r="R217" s="20"/>
      <c r="S217" s="21"/>
      <c r="T217" s="21"/>
      <c r="U217" s="21"/>
      <c r="V217" s="21"/>
      <c r="W217" s="20"/>
      <c r="X217"/>
      <c r="Y217"/>
      <c r="Z217"/>
      <c r="AA217"/>
      <c r="AB217"/>
    </row>
    <row r="218" spans="2:28" x14ac:dyDescent="0.3">
      <c r="B218" s="38"/>
      <c r="C218" s="39" t="str">
        <f>IF(LEN(B218)&gt;0,IFERROR(VLOOKUP(B218,Data!$B$4:$F$3129,2,FALSE),"None"),"")</f>
        <v/>
      </c>
      <c r="D218" s="40" t="str">
        <f>IF(LEN(B218)&gt;0,IFERROR(VLOOKUP(B218,Data!$B$4:$F$3129,4,FALSE),"None"),"")</f>
        <v/>
      </c>
      <c r="E218" s="41" t="str">
        <f>IF(LEN(B218)&gt;0,IFERROR(VLOOKUP(B218,Data!$B$4:$F$3129,3,FALSE),"None"),"")</f>
        <v/>
      </c>
      <c r="F218" s="128" t="str">
        <f>IF(LEN(B218)&gt;0,IFERROR(VLOOKUP(B218,Data!$B$4:$F$3129,5,FALSE),"None"),"")</f>
        <v/>
      </c>
      <c r="G218" s="125"/>
      <c r="H218" s="17"/>
      <c r="I218" s="17"/>
      <c r="J218" s="17"/>
      <c r="K218" s="17"/>
      <c r="L218" s="17"/>
      <c r="M218" s="17"/>
      <c r="N218" s="17"/>
      <c r="O218" s="17"/>
      <c r="P218" s="17"/>
      <c r="Q218" s="17"/>
      <c r="R218" s="20"/>
      <c r="S218" s="21"/>
      <c r="T218" s="21"/>
      <c r="U218" s="21"/>
      <c r="V218" s="21"/>
      <c r="W218" s="20"/>
      <c r="X218"/>
      <c r="Y218"/>
      <c r="Z218"/>
      <c r="AA218"/>
      <c r="AB218"/>
    </row>
    <row r="219" spans="2:28" x14ac:dyDescent="0.3">
      <c r="B219" s="38"/>
      <c r="C219" s="39" t="str">
        <f>IF(LEN(B219)&gt;0,IFERROR(VLOOKUP(B219,Data!$B$4:$F$3129,2,FALSE),"None"),"")</f>
        <v/>
      </c>
      <c r="D219" s="40" t="str">
        <f>IF(LEN(B219)&gt;0,IFERROR(VLOOKUP(B219,Data!$B$4:$F$3129,4,FALSE),"None"),"")</f>
        <v/>
      </c>
      <c r="E219" s="41" t="str">
        <f>IF(LEN(B219)&gt;0,IFERROR(VLOOKUP(B219,Data!$B$4:$F$3129,3,FALSE),"None"),"")</f>
        <v/>
      </c>
      <c r="F219" s="128" t="str">
        <f>IF(LEN(B219)&gt;0,IFERROR(VLOOKUP(B219,Data!$B$4:$F$3129,5,FALSE),"None"),"")</f>
        <v/>
      </c>
      <c r="G219" s="125"/>
      <c r="H219" s="17"/>
      <c r="I219" s="17"/>
      <c r="J219" s="17"/>
      <c r="K219" s="17"/>
      <c r="L219" s="17"/>
      <c r="M219" s="17"/>
      <c r="N219" s="17"/>
      <c r="O219" s="17"/>
      <c r="P219" s="17"/>
      <c r="Q219" s="17"/>
      <c r="R219" s="20"/>
      <c r="S219" s="21"/>
      <c r="T219" s="21"/>
      <c r="U219" s="21"/>
      <c r="V219" s="21"/>
      <c r="W219" s="20"/>
      <c r="X219"/>
      <c r="Y219"/>
      <c r="Z219"/>
      <c r="AA219"/>
      <c r="AB219"/>
    </row>
    <row r="220" spans="2:28" x14ac:dyDescent="0.3">
      <c r="B220" s="38"/>
      <c r="C220" s="39" t="str">
        <f>IF(LEN(B220)&gt;0,IFERROR(VLOOKUP(B220,Data!$B$4:$F$3129,2,FALSE),"None"),"")</f>
        <v/>
      </c>
      <c r="D220" s="40" t="str">
        <f>IF(LEN(B220)&gt;0,IFERROR(VLOOKUP(B220,Data!$B$4:$F$3129,4,FALSE),"None"),"")</f>
        <v/>
      </c>
      <c r="E220" s="41" t="str">
        <f>IF(LEN(B220)&gt;0,IFERROR(VLOOKUP(B220,Data!$B$4:$F$3129,3,FALSE),"None"),"")</f>
        <v/>
      </c>
      <c r="F220" s="128" t="str">
        <f>IF(LEN(B220)&gt;0,IFERROR(VLOOKUP(B220,Data!$B$4:$F$3129,5,FALSE),"None"),"")</f>
        <v/>
      </c>
      <c r="G220" s="125"/>
      <c r="H220" s="17"/>
      <c r="I220" s="17"/>
      <c r="J220" s="17"/>
      <c r="K220" s="17"/>
      <c r="L220" s="17"/>
      <c r="M220" s="17"/>
      <c r="N220" s="17"/>
      <c r="O220" s="17"/>
      <c r="P220" s="17"/>
      <c r="Q220" s="17"/>
      <c r="R220" s="20"/>
      <c r="S220" s="21"/>
      <c r="T220" s="21"/>
      <c r="U220" s="21"/>
      <c r="V220" s="21"/>
      <c r="W220" s="20"/>
      <c r="X220"/>
      <c r="Y220"/>
      <c r="Z220"/>
      <c r="AA220"/>
      <c r="AB220"/>
    </row>
    <row r="221" spans="2:28" x14ac:dyDescent="0.3">
      <c r="B221" s="38"/>
      <c r="C221" s="39" t="str">
        <f>IF(LEN(B221)&gt;0,IFERROR(VLOOKUP(B221,Data!$B$4:$F$3129,2,FALSE),"None"),"")</f>
        <v/>
      </c>
      <c r="D221" s="40" t="str">
        <f>IF(LEN(B221)&gt;0,IFERROR(VLOOKUP(B221,Data!$B$4:$F$3129,4,FALSE),"None"),"")</f>
        <v/>
      </c>
      <c r="E221" s="41" t="str">
        <f>IF(LEN(B221)&gt;0,IFERROR(VLOOKUP(B221,Data!$B$4:$F$3129,3,FALSE),"None"),"")</f>
        <v/>
      </c>
      <c r="F221" s="128" t="str">
        <f>IF(LEN(B221)&gt;0,IFERROR(VLOOKUP(B221,Data!$B$4:$F$3129,5,FALSE),"None"),"")</f>
        <v/>
      </c>
      <c r="G221" s="125"/>
      <c r="H221" s="17"/>
      <c r="I221" s="17"/>
      <c r="J221" s="17"/>
      <c r="K221" s="17"/>
      <c r="L221" s="17"/>
      <c r="M221" s="17"/>
      <c r="N221" s="17"/>
      <c r="O221" s="17"/>
      <c r="P221" s="17"/>
      <c r="Q221" s="17"/>
      <c r="R221" s="20"/>
      <c r="S221" s="21"/>
      <c r="T221" s="21"/>
      <c r="U221" s="21"/>
      <c r="V221" s="21"/>
      <c r="W221" s="20"/>
      <c r="X221"/>
      <c r="Y221"/>
      <c r="Z221"/>
      <c r="AA221"/>
      <c r="AB221"/>
    </row>
    <row r="222" spans="2:28" x14ac:dyDescent="0.3">
      <c r="B222" s="38"/>
      <c r="C222" s="39" t="str">
        <f>IF(LEN(B222)&gt;0,IFERROR(VLOOKUP(B222,Data!$B$4:$F$3129,2,FALSE),"None"),"")</f>
        <v/>
      </c>
      <c r="D222" s="40" t="str">
        <f>IF(LEN(B222)&gt;0,IFERROR(VLOOKUP(B222,Data!$B$4:$F$3129,4,FALSE),"None"),"")</f>
        <v/>
      </c>
      <c r="E222" s="41" t="str">
        <f>IF(LEN(B222)&gt;0,IFERROR(VLOOKUP(B222,Data!$B$4:$F$3129,3,FALSE),"None"),"")</f>
        <v/>
      </c>
      <c r="F222" s="128" t="str">
        <f>IF(LEN(B222)&gt;0,IFERROR(VLOOKUP(B222,Data!$B$4:$F$3129,5,FALSE),"None"),"")</f>
        <v/>
      </c>
      <c r="G222" s="125"/>
      <c r="H222" s="17"/>
      <c r="I222" s="17"/>
      <c r="J222" s="17"/>
      <c r="K222" s="17"/>
      <c r="L222" s="17"/>
      <c r="M222" s="17"/>
      <c r="N222" s="17"/>
      <c r="O222" s="17"/>
      <c r="P222" s="17"/>
      <c r="Q222" s="17"/>
      <c r="R222" s="20"/>
      <c r="S222" s="21"/>
      <c r="T222" s="21"/>
      <c r="U222" s="21"/>
      <c r="V222" s="21"/>
      <c r="W222" s="20"/>
      <c r="X222"/>
      <c r="Y222"/>
      <c r="Z222"/>
      <c r="AA222"/>
      <c r="AB222"/>
    </row>
    <row r="223" spans="2:28" x14ac:dyDescent="0.3">
      <c r="B223" s="38"/>
      <c r="C223" s="39" t="str">
        <f>IF(LEN(B223)&gt;0,IFERROR(VLOOKUP(B223,Data!$B$4:$F$3129,2,FALSE),"None"),"")</f>
        <v/>
      </c>
      <c r="D223" s="40" t="str">
        <f>IF(LEN(B223)&gt;0,IFERROR(VLOOKUP(B223,Data!$B$4:$F$3129,4,FALSE),"None"),"")</f>
        <v/>
      </c>
      <c r="E223" s="41" t="str">
        <f>IF(LEN(B223)&gt;0,IFERROR(VLOOKUP(B223,Data!$B$4:$F$3129,3,FALSE),"None"),"")</f>
        <v/>
      </c>
      <c r="F223" s="128" t="str">
        <f>IF(LEN(B223)&gt;0,IFERROR(VLOOKUP(B223,Data!$B$4:$F$3129,5,FALSE),"None"),"")</f>
        <v/>
      </c>
      <c r="G223" s="125"/>
      <c r="H223" s="17"/>
      <c r="I223" s="17"/>
      <c r="J223" s="17"/>
      <c r="K223" s="17"/>
      <c r="L223" s="17"/>
      <c r="M223" s="17"/>
      <c r="N223" s="17"/>
      <c r="O223" s="17"/>
      <c r="P223" s="17"/>
      <c r="Q223" s="17"/>
      <c r="R223" s="20"/>
      <c r="S223" s="21"/>
      <c r="T223" s="21"/>
      <c r="U223" s="21"/>
      <c r="V223" s="21"/>
      <c r="W223" s="20"/>
      <c r="X223"/>
      <c r="Y223"/>
      <c r="Z223"/>
      <c r="AA223"/>
      <c r="AB223"/>
    </row>
    <row r="224" spans="2:28" x14ac:dyDescent="0.3">
      <c r="B224" s="38"/>
      <c r="C224" s="39" t="str">
        <f>IF(LEN(B224)&gt;0,IFERROR(VLOOKUP(B224,Data!$B$4:$F$3129,2,FALSE),"None"),"")</f>
        <v/>
      </c>
      <c r="D224" s="40" t="str">
        <f>IF(LEN(B224)&gt;0,IFERROR(VLOOKUP(B224,Data!$B$4:$F$3129,4,FALSE),"None"),"")</f>
        <v/>
      </c>
      <c r="E224" s="41" t="str">
        <f>IF(LEN(B224)&gt;0,IFERROR(VLOOKUP(B224,Data!$B$4:$F$3129,3,FALSE),"None"),"")</f>
        <v/>
      </c>
      <c r="F224" s="128" t="str">
        <f>IF(LEN(B224)&gt;0,IFERROR(VLOOKUP(B224,Data!$B$4:$F$3129,5,FALSE),"None"),"")</f>
        <v/>
      </c>
      <c r="G224" s="125"/>
      <c r="H224" s="17"/>
      <c r="I224" s="17"/>
      <c r="J224" s="17"/>
      <c r="K224" s="17"/>
      <c r="L224" s="17"/>
      <c r="M224" s="17"/>
      <c r="N224" s="17"/>
      <c r="O224" s="17"/>
      <c r="P224" s="17"/>
      <c r="Q224" s="17"/>
      <c r="R224" s="20"/>
      <c r="S224" s="21"/>
      <c r="T224" s="21"/>
      <c r="U224" s="21"/>
      <c r="V224" s="21"/>
      <c r="W224" s="20"/>
      <c r="X224"/>
      <c r="Y224"/>
      <c r="Z224"/>
      <c r="AA224"/>
      <c r="AB224"/>
    </row>
    <row r="225" spans="2:28" x14ac:dyDescent="0.3">
      <c r="B225" s="38"/>
      <c r="C225" s="39" t="str">
        <f>IF(LEN(B225)&gt;0,IFERROR(VLOOKUP(B225,Data!$B$4:$F$3129,2,FALSE),"None"),"")</f>
        <v/>
      </c>
      <c r="D225" s="40" t="str">
        <f>IF(LEN(B225)&gt;0,IFERROR(VLOOKUP(B225,Data!$B$4:$F$3129,4,FALSE),"None"),"")</f>
        <v/>
      </c>
      <c r="E225" s="41" t="str">
        <f>IF(LEN(B225)&gt;0,IFERROR(VLOOKUP(B225,Data!$B$4:$F$3129,3,FALSE),"None"),"")</f>
        <v/>
      </c>
      <c r="F225" s="128" t="str">
        <f>IF(LEN(B225)&gt;0,IFERROR(VLOOKUP(B225,Data!$B$4:$F$3129,5,FALSE),"None"),"")</f>
        <v/>
      </c>
      <c r="G225" s="125"/>
      <c r="H225" s="17"/>
      <c r="I225" s="17"/>
      <c r="J225" s="17"/>
      <c r="K225" s="17"/>
      <c r="L225" s="17"/>
      <c r="M225" s="17"/>
      <c r="N225" s="17"/>
      <c r="O225" s="17"/>
      <c r="P225" s="17"/>
      <c r="Q225" s="17"/>
      <c r="R225" s="20"/>
      <c r="S225" s="21"/>
      <c r="T225" s="21"/>
      <c r="U225" s="21"/>
      <c r="V225" s="21"/>
      <c r="W225" s="20"/>
      <c r="X225"/>
      <c r="Y225"/>
      <c r="Z225"/>
      <c r="AA225"/>
      <c r="AB225"/>
    </row>
    <row r="226" spans="2:28" x14ac:dyDescent="0.3">
      <c r="B226" s="38"/>
      <c r="C226" s="39" t="str">
        <f>IF(LEN(B226)&gt;0,IFERROR(VLOOKUP(B226,Data!$B$4:$F$3129,2,FALSE),"None"),"")</f>
        <v/>
      </c>
      <c r="D226" s="40" t="str">
        <f>IF(LEN(B226)&gt;0,IFERROR(VLOOKUP(B226,Data!$B$4:$F$3129,4,FALSE),"None"),"")</f>
        <v/>
      </c>
      <c r="E226" s="41" t="str">
        <f>IF(LEN(B226)&gt;0,IFERROR(VLOOKUP(B226,Data!$B$4:$F$3129,3,FALSE),"None"),"")</f>
        <v/>
      </c>
      <c r="F226" s="128" t="str">
        <f>IF(LEN(B226)&gt;0,IFERROR(VLOOKUP(B226,Data!$B$4:$F$3129,5,FALSE),"None"),"")</f>
        <v/>
      </c>
      <c r="G226" s="125"/>
      <c r="H226" s="17"/>
      <c r="I226" s="17"/>
      <c r="J226" s="17"/>
      <c r="K226" s="17"/>
      <c r="L226" s="17"/>
      <c r="M226" s="17"/>
      <c r="N226" s="17"/>
      <c r="O226" s="17"/>
      <c r="P226" s="17"/>
      <c r="Q226" s="17"/>
      <c r="R226" s="20"/>
      <c r="S226" s="21"/>
      <c r="T226" s="21"/>
      <c r="U226" s="21"/>
      <c r="V226" s="21"/>
      <c r="W226" s="20"/>
      <c r="X226"/>
      <c r="Y226"/>
      <c r="Z226"/>
      <c r="AA226"/>
      <c r="AB226"/>
    </row>
    <row r="227" spans="2:28" x14ac:dyDescent="0.3">
      <c r="B227" s="38"/>
      <c r="C227" s="39" t="str">
        <f>IF(LEN(B227)&gt;0,IFERROR(VLOOKUP(B227,Data!$B$4:$F$3129,2,FALSE),"None"),"")</f>
        <v/>
      </c>
      <c r="D227" s="40" t="str">
        <f>IF(LEN(B227)&gt;0,IFERROR(VLOOKUP(B227,Data!$B$4:$F$3129,4,FALSE),"None"),"")</f>
        <v/>
      </c>
      <c r="E227" s="41" t="str">
        <f>IF(LEN(B227)&gt;0,IFERROR(VLOOKUP(B227,Data!$B$4:$F$3129,3,FALSE),"None"),"")</f>
        <v/>
      </c>
      <c r="F227" s="128" t="str">
        <f>IF(LEN(B227)&gt;0,IFERROR(VLOOKUP(B227,Data!$B$4:$F$3129,5,FALSE),"None"),"")</f>
        <v/>
      </c>
      <c r="G227" s="125"/>
      <c r="H227" s="17"/>
      <c r="I227" s="17"/>
      <c r="J227" s="17"/>
      <c r="K227" s="17"/>
      <c r="L227" s="17"/>
      <c r="M227" s="17"/>
      <c r="N227" s="17"/>
      <c r="O227" s="17"/>
      <c r="P227" s="17"/>
      <c r="Q227" s="17"/>
      <c r="R227" s="20"/>
      <c r="S227" s="21"/>
      <c r="T227" s="21"/>
      <c r="U227" s="21"/>
      <c r="V227" s="21"/>
      <c r="W227" s="20"/>
      <c r="X227"/>
      <c r="Y227"/>
      <c r="Z227"/>
      <c r="AA227"/>
      <c r="AB227"/>
    </row>
    <row r="228" spans="2:28" x14ac:dyDescent="0.3">
      <c r="B228" s="38"/>
      <c r="C228" s="39" t="str">
        <f>IF(LEN(B228)&gt;0,IFERROR(VLOOKUP(B228,Data!$B$4:$F$3129,2,FALSE),"None"),"")</f>
        <v/>
      </c>
      <c r="D228" s="40" t="str">
        <f>IF(LEN(B228)&gt;0,IFERROR(VLOOKUP(B228,Data!$B$4:$F$3129,4,FALSE),"None"),"")</f>
        <v/>
      </c>
      <c r="E228" s="41" t="str">
        <f>IF(LEN(B228)&gt;0,IFERROR(VLOOKUP(B228,Data!$B$4:$F$3129,3,FALSE),"None"),"")</f>
        <v/>
      </c>
      <c r="F228" s="128" t="str">
        <f>IF(LEN(B228)&gt;0,IFERROR(VLOOKUP(B228,Data!$B$4:$F$3129,5,FALSE),"None"),"")</f>
        <v/>
      </c>
      <c r="G228" s="125"/>
      <c r="H228" s="17"/>
      <c r="I228" s="17"/>
      <c r="J228" s="17"/>
      <c r="K228" s="17"/>
      <c r="L228" s="17"/>
      <c r="M228" s="17"/>
      <c r="N228" s="17"/>
      <c r="O228" s="17"/>
      <c r="P228" s="17"/>
      <c r="Q228" s="17"/>
      <c r="R228" s="20"/>
      <c r="S228" s="21"/>
      <c r="T228" s="21"/>
      <c r="U228" s="21"/>
      <c r="V228" s="21"/>
      <c r="W228" s="20"/>
      <c r="X228"/>
      <c r="Y228"/>
      <c r="Z228"/>
      <c r="AA228"/>
      <c r="AB228"/>
    </row>
    <row r="229" spans="2:28" x14ac:dyDescent="0.3">
      <c r="B229" s="38"/>
      <c r="C229" s="39" t="str">
        <f>IF(LEN(B229)&gt;0,IFERROR(VLOOKUP(B229,Data!$B$4:$F$3129,2,FALSE),"None"),"")</f>
        <v/>
      </c>
      <c r="D229" s="40" t="str">
        <f>IF(LEN(B229)&gt;0,IFERROR(VLOOKUP(B229,Data!$B$4:$F$3129,4,FALSE),"None"),"")</f>
        <v/>
      </c>
      <c r="E229" s="41" t="str">
        <f>IF(LEN(B229)&gt;0,IFERROR(VLOOKUP(B229,Data!$B$4:$F$3129,3,FALSE),"None"),"")</f>
        <v/>
      </c>
      <c r="F229" s="128" t="str">
        <f>IF(LEN(B229)&gt;0,IFERROR(VLOOKUP(B229,Data!$B$4:$F$3129,5,FALSE),"None"),"")</f>
        <v/>
      </c>
      <c r="G229" s="125"/>
      <c r="H229" s="17"/>
      <c r="I229" s="17"/>
      <c r="J229" s="17"/>
      <c r="K229" s="17"/>
      <c r="L229" s="17"/>
      <c r="M229" s="17"/>
      <c r="N229" s="17"/>
      <c r="O229" s="17"/>
      <c r="P229" s="17"/>
      <c r="Q229" s="17"/>
      <c r="R229" s="20"/>
      <c r="S229" s="21"/>
      <c r="T229" s="21"/>
      <c r="U229" s="21"/>
      <c r="V229" s="21"/>
      <c r="W229" s="20"/>
      <c r="X229"/>
      <c r="Y229"/>
      <c r="Z229"/>
      <c r="AA229"/>
      <c r="AB229"/>
    </row>
    <row r="230" spans="2:28" x14ac:dyDescent="0.3">
      <c r="B230" s="38"/>
      <c r="C230" s="39" t="str">
        <f>IF(LEN(B230)&gt;0,IFERROR(VLOOKUP(B230,Data!$B$4:$F$3129,2,FALSE),"None"),"")</f>
        <v/>
      </c>
      <c r="D230" s="40" t="str">
        <f>IF(LEN(B230)&gt;0,IFERROR(VLOOKUP(B230,Data!$B$4:$F$3129,4,FALSE),"None"),"")</f>
        <v/>
      </c>
      <c r="E230" s="41" t="str">
        <f>IF(LEN(B230)&gt;0,IFERROR(VLOOKUP(B230,Data!$B$4:$F$3129,3,FALSE),"None"),"")</f>
        <v/>
      </c>
      <c r="F230" s="128" t="str">
        <f>IF(LEN(B230)&gt;0,IFERROR(VLOOKUP(B230,Data!$B$4:$F$3129,5,FALSE),"None"),"")</f>
        <v/>
      </c>
      <c r="G230" s="125"/>
      <c r="H230" s="17"/>
      <c r="I230" s="17"/>
      <c r="J230" s="17"/>
      <c r="K230" s="17"/>
      <c r="L230" s="17"/>
      <c r="M230" s="17"/>
      <c r="N230" s="17"/>
      <c r="O230" s="17"/>
      <c r="P230" s="17"/>
      <c r="Q230" s="17"/>
      <c r="R230" s="20"/>
      <c r="S230" s="21"/>
      <c r="T230" s="21"/>
      <c r="U230" s="21"/>
      <c r="V230" s="21"/>
      <c r="W230" s="20"/>
      <c r="X230"/>
      <c r="Y230"/>
      <c r="Z230"/>
      <c r="AA230"/>
      <c r="AB230"/>
    </row>
    <row r="231" spans="2:28" x14ac:dyDescent="0.3">
      <c r="B231" s="38"/>
      <c r="C231" s="39" t="str">
        <f>IF(LEN(B231)&gt;0,IFERROR(VLOOKUP(B231,Data!$B$4:$F$3129,2,FALSE),"None"),"")</f>
        <v/>
      </c>
      <c r="D231" s="40" t="str">
        <f>IF(LEN(B231)&gt;0,IFERROR(VLOOKUP(B231,Data!$B$4:$F$3129,4,FALSE),"None"),"")</f>
        <v/>
      </c>
      <c r="E231" s="41" t="str">
        <f>IF(LEN(B231)&gt;0,IFERROR(VLOOKUP(B231,Data!$B$4:$F$3129,3,FALSE),"None"),"")</f>
        <v/>
      </c>
      <c r="F231" s="128" t="str">
        <f>IF(LEN(B231)&gt;0,IFERROR(VLOOKUP(B231,Data!$B$4:$F$3129,5,FALSE),"None"),"")</f>
        <v/>
      </c>
      <c r="G231" s="125"/>
      <c r="H231" s="17"/>
      <c r="I231" s="17"/>
      <c r="J231" s="17"/>
      <c r="K231" s="17"/>
      <c r="L231" s="17"/>
      <c r="M231" s="17"/>
      <c r="N231" s="17"/>
      <c r="O231" s="17"/>
      <c r="P231" s="17"/>
      <c r="Q231" s="17"/>
      <c r="R231" s="20"/>
      <c r="S231" s="21"/>
      <c r="T231" s="21"/>
      <c r="U231" s="21"/>
      <c r="V231" s="21"/>
      <c r="W231" s="20"/>
      <c r="X231"/>
      <c r="Y231"/>
      <c r="Z231"/>
      <c r="AA231"/>
      <c r="AB231"/>
    </row>
    <row r="232" spans="2:28" x14ac:dyDescent="0.3">
      <c r="B232" s="38"/>
      <c r="C232" s="39" t="str">
        <f>IF(LEN(B232)&gt;0,IFERROR(VLOOKUP(B232,Data!$B$4:$F$3129,2,FALSE),"None"),"")</f>
        <v/>
      </c>
      <c r="D232" s="40" t="str">
        <f>IF(LEN(B232)&gt;0,IFERROR(VLOOKUP(B232,Data!$B$4:$F$3129,4,FALSE),"None"),"")</f>
        <v/>
      </c>
      <c r="E232" s="41" t="str">
        <f>IF(LEN(B232)&gt;0,IFERROR(VLOOKUP(B232,Data!$B$4:$F$3129,3,FALSE),"None"),"")</f>
        <v/>
      </c>
      <c r="F232" s="128" t="str">
        <f>IF(LEN(B232)&gt;0,IFERROR(VLOOKUP(B232,Data!$B$4:$F$3129,5,FALSE),"None"),"")</f>
        <v/>
      </c>
      <c r="G232" s="125"/>
      <c r="H232" s="17"/>
      <c r="I232" s="17"/>
      <c r="J232" s="17"/>
      <c r="K232" s="17"/>
      <c r="L232" s="17"/>
      <c r="M232" s="17"/>
      <c r="N232" s="17"/>
      <c r="O232" s="17"/>
      <c r="P232" s="17"/>
      <c r="Q232" s="17"/>
      <c r="R232" s="20"/>
      <c r="S232" s="21"/>
      <c r="T232" s="21"/>
      <c r="U232" s="21"/>
      <c r="V232" s="21"/>
      <c r="W232" s="20"/>
      <c r="X232"/>
      <c r="Y232"/>
      <c r="Z232"/>
      <c r="AA232"/>
      <c r="AB232"/>
    </row>
    <row r="233" spans="2:28" x14ac:dyDescent="0.3">
      <c r="B233" s="38"/>
      <c r="C233" s="39" t="str">
        <f>IF(LEN(B233)&gt;0,IFERROR(VLOOKUP(B233,Data!$B$4:$F$3129,2,FALSE),"None"),"")</f>
        <v/>
      </c>
      <c r="D233" s="40" t="str">
        <f>IF(LEN(B233)&gt;0,IFERROR(VLOOKUP(B233,Data!$B$4:$F$3129,4,FALSE),"None"),"")</f>
        <v/>
      </c>
      <c r="E233" s="41" t="str">
        <f>IF(LEN(B233)&gt;0,IFERROR(VLOOKUP(B233,Data!$B$4:$F$3129,3,FALSE),"None"),"")</f>
        <v/>
      </c>
      <c r="F233" s="128" t="str">
        <f>IF(LEN(B233)&gt;0,IFERROR(VLOOKUP(B233,Data!$B$4:$F$3129,5,FALSE),"None"),"")</f>
        <v/>
      </c>
      <c r="G233" s="125"/>
      <c r="H233" s="17"/>
      <c r="I233" s="17"/>
      <c r="J233" s="17"/>
      <c r="K233" s="17"/>
      <c r="L233" s="17"/>
      <c r="M233" s="17"/>
      <c r="N233" s="17"/>
      <c r="O233" s="17"/>
      <c r="P233" s="17"/>
      <c r="Q233" s="17"/>
      <c r="R233" s="20"/>
      <c r="S233" s="21"/>
      <c r="T233" s="21"/>
      <c r="U233" s="21"/>
      <c r="V233" s="21"/>
      <c r="W233" s="20"/>
      <c r="X233"/>
      <c r="Y233"/>
      <c r="Z233"/>
      <c r="AA233"/>
      <c r="AB233"/>
    </row>
    <row r="234" spans="2:28" x14ac:dyDescent="0.3">
      <c r="B234" s="38"/>
      <c r="C234" s="39" t="str">
        <f>IF(LEN(B234)&gt;0,IFERROR(VLOOKUP(B234,Data!$B$4:$F$3129,2,FALSE),"None"),"")</f>
        <v/>
      </c>
      <c r="D234" s="40" t="str">
        <f>IF(LEN(B234)&gt;0,IFERROR(VLOOKUP(B234,Data!$B$4:$F$3129,4,FALSE),"None"),"")</f>
        <v/>
      </c>
      <c r="E234" s="41" t="str">
        <f>IF(LEN(B234)&gt;0,IFERROR(VLOOKUP(B234,Data!$B$4:$F$3129,3,FALSE),"None"),"")</f>
        <v/>
      </c>
      <c r="F234" s="128" t="str">
        <f>IF(LEN(B234)&gt;0,IFERROR(VLOOKUP(B234,Data!$B$4:$F$3129,5,FALSE),"None"),"")</f>
        <v/>
      </c>
      <c r="G234" s="125"/>
      <c r="H234" s="17"/>
      <c r="I234" s="17"/>
      <c r="J234" s="17"/>
      <c r="K234" s="17"/>
      <c r="L234" s="17"/>
      <c r="M234" s="17"/>
      <c r="N234" s="17"/>
      <c r="O234" s="17"/>
      <c r="P234" s="17"/>
      <c r="Q234" s="17"/>
      <c r="R234" s="20"/>
      <c r="S234" s="21"/>
      <c r="T234" s="21"/>
      <c r="U234" s="21"/>
      <c r="V234" s="21"/>
      <c r="W234" s="20"/>
      <c r="X234"/>
      <c r="Y234"/>
      <c r="Z234"/>
      <c r="AA234"/>
      <c r="AB234"/>
    </row>
    <row r="235" spans="2:28" x14ac:dyDescent="0.3">
      <c r="B235" s="38"/>
      <c r="C235" s="39" t="str">
        <f>IF(LEN(B235)&gt;0,IFERROR(VLOOKUP(B235,Data!$B$4:$F$3129,2,FALSE),"None"),"")</f>
        <v/>
      </c>
      <c r="D235" s="40" t="str">
        <f>IF(LEN(B235)&gt;0,IFERROR(VLOOKUP(B235,Data!$B$4:$F$3129,4,FALSE),"None"),"")</f>
        <v/>
      </c>
      <c r="E235" s="41" t="str">
        <f>IF(LEN(B235)&gt;0,IFERROR(VLOOKUP(B235,Data!$B$4:$F$3129,3,FALSE),"None"),"")</f>
        <v/>
      </c>
      <c r="F235" s="128" t="str">
        <f>IF(LEN(B235)&gt;0,IFERROR(VLOOKUP(B235,Data!$B$4:$F$3129,5,FALSE),"None"),"")</f>
        <v/>
      </c>
      <c r="G235" s="125"/>
      <c r="H235" s="17"/>
      <c r="I235" s="17"/>
      <c r="J235" s="17"/>
      <c r="K235" s="17"/>
      <c r="L235" s="17"/>
      <c r="M235" s="17"/>
      <c r="N235" s="17"/>
      <c r="O235" s="17"/>
      <c r="P235" s="17"/>
      <c r="Q235" s="17"/>
      <c r="R235" s="20"/>
      <c r="S235" s="21"/>
      <c r="T235" s="21"/>
      <c r="U235" s="21"/>
      <c r="V235" s="21"/>
      <c r="W235" s="20"/>
      <c r="X235"/>
      <c r="Y235"/>
      <c r="Z235"/>
      <c r="AA235"/>
      <c r="AB235"/>
    </row>
    <row r="236" spans="2:28" x14ac:dyDescent="0.3">
      <c r="B236" s="38"/>
      <c r="C236" s="39" t="str">
        <f>IF(LEN(B236)&gt;0,IFERROR(VLOOKUP(B236,Data!$B$4:$F$3129,2,FALSE),"None"),"")</f>
        <v/>
      </c>
      <c r="D236" s="40" t="str">
        <f>IF(LEN(B236)&gt;0,IFERROR(VLOOKUP(B236,Data!$B$4:$F$3129,4,FALSE),"None"),"")</f>
        <v/>
      </c>
      <c r="E236" s="41" t="str">
        <f>IF(LEN(B236)&gt;0,IFERROR(VLOOKUP(B236,Data!$B$4:$F$3129,3,FALSE),"None"),"")</f>
        <v/>
      </c>
      <c r="F236" s="128" t="str">
        <f>IF(LEN(B236)&gt;0,IFERROR(VLOOKUP(B236,Data!$B$4:$F$3129,5,FALSE),"None"),"")</f>
        <v/>
      </c>
      <c r="G236" s="125"/>
      <c r="H236" s="17"/>
      <c r="I236" s="17"/>
      <c r="J236" s="17"/>
      <c r="K236" s="17"/>
      <c r="L236" s="17"/>
      <c r="M236" s="17"/>
      <c r="N236" s="17"/>
      <c r="O236" s="17"/>
      <c r="P236" s="17"/>
      <c r="Q236" s="17"/>
      <c r="R236" s="20"/>
      <c r="S236" s="21"/>
      <c r="T236" s="21"/>
      <c r="U236" s="21"/>
      <c r="V236" s="21"/>
      <c r="W236" s="20"/>
      <c r="X236"/>
      <c r="Y236"/>
      <c r="Z236"/>
      <c r="AA236"/>
      <c r="AB236"/>
    </row>
    <row r="237" spans="2:28" x14ac:dyDescent="0.3">
      <c r="B237" s="38"/>
      <c r="C237" s="39" t="str">
        <f>IF(LEN(B237)&gt;0,IFERROR(VLOOKUP(B237,Data!$B$4:$F$3129,2,FALSE),"None"),"")</f>
        <v/>
      </c>
      <c r="D237" s="40" t="str">
        <f>IF(LEN(B237)&gt;0,IFERROR(VLOOKUP(B237,Data!$B$4:$F$3129,4,FALSE),"None"),"")</f>
        <v/>
      </c>
      <c r="E237" s="41" t="str">
        <f>IF(LEN(B237)&gt;0,IFERROR(VLOOKUP(B237,Data!$B$4:$F$3129,3,FALSE),"None"),"")</f>
        <v/>
      </c>
      <c r="F237" s="128" t="str">
        <f>IF(LEN(B237)&gt;0,IFERROR(VLOOKUP(B237,Data!$B$4:$F$3129,5,FALSE),"None"),"")</f>
        <v/>
      </c>
      <c r="G237" s="125"/>
      <c r="H237" s="17"/>
      <c r="I237" s="17"/>
      <c r="J237" s="17"/>
      <c r="K237" s="17"/>
      <c r="L237" s="17"/>
      <c r="M237" s="17"/>
      <c r="N237" s="17"/>
      <c r="O237" s="17"/>
      <c r="P237" s="17"/>
      <c r="Q237" s="17"/>
      <c r="R237" s="20"/>
      <c r="S237" s="21"/>
      <c r="T237" s="21"/>
      <c r="U237" s="21"/>
      <c r="V237" s="21"/>
      <c r="W237" s="20"/>
      <c r="X237"/>
      <c r="Y237"/>
      <c r="Z237"/>
      <c r="AA237"/>
      <c r="AB237"/>
    </row>
    <row r="238" spans="2:28" x14ac:dyDescent="0.3">
      <c r="B238" s="38"/>
      <c r="C238" s="39" t="str">
        <f>IF(LEN(B238)&gt;0,IFERROR(VLOOKUP(B238,Data!$B$4:$F$3129,2,FALSE),"None"),"")</f>
        <v/>
      </c>
      <c r="D238" s="40" t="str">
        <f>IF(LEN(B238)&gt;0,IFERROR(VLOOKUP(B238,Data!$B$4:$F$3129,4,FALSE),"None"),"")</f>
        <v/>
      </c>
      <c r="E238" s="41" t="str">
        <f>IF(LEN(B238)&gt;0,IFERROR(VLOOKUP(B238,Data!$B$4:$F$3129,3,FALSE),"None"),"")</f>
        <v/>
      </c>
      <c r="F238" s="128" t="str">
        <f>IF(LEN(B238)&gt;0,IFERROR(VLOOKUP(B238,Data!$B$4:$F$3129,5,FALSE),"None"),"")</f>
        <v/>
      </c>
      <c r="G238" s="125"/>
      <c r="H238" s="17"/>
      <c r="I238" s="17"/>
      <c r="J238" s="17"/>
      <c r="K238" s="17"/>
      <c r="L238" s="17"/>
      <c r="M238" s="17"/>
      <c r="N238" s="17"/>
      <c r="O238" s="17"/>
      <c r="P238" s="17"/>
      <c r="Q238" s="17"/>
      <c r="R238" s="20"/>
      <c r="S238" s="21"/>
      <c r="T238" s="21"/>
      <c r="U238" s="21"/>
      <c r="V238" s="21"/>
      <c r="W238" s="20"/>
      <c r="X238"/>
      <c r="Y238"/>
      <c r="Z238"/>
      <c r="AA238"/>
      <c r="AB238"/>
    </row>
    <row r="239" spans="2:28" x14ac:dyDescent="0.3">
      <c r="B239" s="38"/>
      <c r="C239" s="39" t="str">
        <f>IF(LEN(B239)&gt;0,IFERROR(VLOOKUP(B239,Data!$B$4:$F$3129,2,FALSE),"None"),"")</f>
        <v/>
      </c>
      <c r="D239" s="40" t="str">
        <f>IF(LEN(B239)&gt;0,IFERROR(VLOOKUP(B239,Data!$B$4:$F$3129,4,FALSE),"None"),"")</f>
        <v/>
      </c>
      <c r="E239" s="41" t="str">
        <f>IF(LEN(B239)&gt;0,IFERROR(VLOOKUP(B239,Data!$B$4:$F$3129,3,FALSE),"None"),"")</f>
        <v/>
      </c>
      <c r="F239" s="128" t="str">
        <f>IF(LEN(B239)&gt;0,IFERROR(VLOOKUP(B239,Data!$B$4:$F$3129,5,FALSE),"None"),"")</f>
        <v/>
      </c>
      <c r="G239" s="125"/>
      <c r="H239" s="17"/>
      <c r="I239" s="17"/>
      <c r="J239" s="17"/>
      <c r="K239" s="17"/>
      <c r="L239" s="17"/>
      <c r="M239" s="17"/>
      <c r="N239" s="17"/>
      <c r="O239" s="17"/>
      <c r="P239" s="17"/>
      <c r="Q239" s="17"/>
      <c r="R239" s="20"/>
      <c r="S239" s="21"/>
      <c r="T239" s="21"/>
      <c r="U239" s="21"/>
      <c r="V239" s="21"/>
      <c r="W239" s="20"/>
      <c r="X239"/>
      <c r="Y239"/>
      <c r="Z239"/>
      <c r="AA239"/>
      <c r="AB239"/>
    </row>
    <row r="240" spans="2:28" x14ac:dyDescent="0.3">
      <c r="B240" s="38"/>
      <c r="C240" s="39" t="str">
        <f>IF(LEN(B240)&gt;0,IFERROR(VLOOKUP(B240,Data!$B$4:$F$3129,2,FALSE),"None"),"")</f>
        <v/>
      </c>
      <c r="D240" s="40" t="str">
        <f>IF(LEN(B240)&gt;0,IFERROR(VLOOKUP(B240,Data!$B$4:$F$3129,4,FALSE),"None"),"")</f>
        <v/>
      </c>
      <c r="E240" s="41" t="str">
        <f>IF(LEN(B240)&gt;0,IFERROR(VLOOKUP(B240,Data!$B$4:$F$3129,3,FALSE),"None"),"")</f>
        <v/>
      </c>
      <c r="F240" s="128" t="str">
        <f>IF(LEN(B240)&gt;0,IFERROR(VLOOKUP(B240,Data!$B$4:$F$3129,5,FALSE),"None"),"")</f>
        <v/>
      </c>
      <c r="G240" s="125"/>
      <c r="H240" s="17"/>
      <c r="I240" s="17"/>
      <c r="J240" s="17"/>
      <c r="K240" s="17"/>
      <c r="L240" s="17"/>
      <c r="M240" s="17"/>
      <c r="N240" s="17"/>
      <c r="O240" s="17"/>
      <c r="P240" s="17"/>
      <c r="Q240" s="17"/>
      <c r="R240" s="20"/>
      <c r="S240" s="21"/>
      <c r="T240" s="21"/>
      <c r="U240" s="21"/>
      <c r="V240" s="21"/>
      <c r="W240" s="20"/>
      <c r="X240"/>
      <c r="Y240"/>
      <c r="Z240"/>
      <c r="AA240"/>
      <c r="AB240"/>
    </row>
    <row r="241" spans="2:28" x14ac:dyDescent="0.3">
      <c r="B241" s="38"/>
      <c r="C241" s="39" t="str">
        <f>IF(LEN(B241)&gt;0,IFERROR(VLOOKUP(B241,Data!$B$4:$F$3129,2,FALSE),"None"),"")</f>
        <v/>
      </c>
      <c r="D241" s="40" t="str">
        <f>IF(LEN(B241)&gt;0,IFERROR(VLOOKUP(B241,Data!$B$4:$F$3129,4,FALSE),"None"),"")</f>
        <v/>
      </c>
      <c r="E241" s="41" t="str">
        <f>IF(LEN(B241)&gt;0,IFERROR(VLOOKUP(B241,Data!$B$4:$F$3129,3,FALSE),"None"),"")</f>
        <v/>
      </c>
      <c r="F241" s="128" t="str">
        <f>IF(LEN(B241)&gt;0,IFERROR(VLOOKUP(B241,Data!$B$4:$F$3129,5,FALSE),"None"),"")</f>
        <v/>
      </c>
      <c r="G241" s="125"/>
      <c r="H241" s="17"/>
      <c r="I241" s="17"/>
      <c r="J241" s="17"/>
      <c r="K241" s="17"/>
      <c r="L241" s="17"/>
      <c r="M241" s="17"/>
      <c r="N241" s="17"/>
      <c r="O241" s="17"/>
      <c r="P241" s="17"/>
      <c r="Q241" s="17"/>
      <c r="R241" s="20"/>
      <c r="S241" s="21"/>
      <c r="T241" s="21"/>
      <c r="U241" s="21"/>
      <c r="V241" s="21"/>
      <c r="W241" s="20"/>
      <c r="X241"/>
      <c r="Y241"/>
      <c r="Z241"/>
      <c r="AA241"/>
      <c r="AB241"/>
    </row>
    <row r="242" spans="2:28" x14ac:dyDescent="0.3">
      <c r="B242" s="38"/>
      <c r="C242" s="39" t="str">
        <f>IF(LEN(B242)&gt;0,IFERROR(VLOOKUP(B242,Data!$B$4:$F$3129,2,FALSE),"None"),"")</f>
        <v/>
      </c>
      <c r="D242" s="40" t="str">
        <f>IF(LEN(B242)&gt;0,IFERROR(VLOOKUP(B242,Data!$B$4:$F$3129,4,FALSE),"None"),"")</f>
        <v/>
      </c>
      <c r="E242" s="41" t="str">
        <f>IF(LEN(B242)&gt;0,IFERROR(VLOOKUP(B242,Data!$B$4:$F$3129,3,FALSE),"None"),"")</f>
        <v/>
      </c>
      <c r="F242" s="128" t="str">
        <f>IF(LEN(B242)&gt;0,IFERROR(VLOOKUP(B242,Data!$B$4:$F$3129,5,FALSE),"None"),"")</f>
        <v/>
      </c>
      <c r="G242" s="125"/>
      <c r="H242" s="17"/>
      <c r="I242" s="17"/>
      <c r="J242" s="17"/>
      <c r="K242" s="17"/>
      <c r="L242" s="17"/>
      <c r="M242" s="17"/>
      <c r="N242" s="17"/>
      <c r="O242" s="17"/>
      <c r="P242" s="17"/>
      <c r="Q242" s="17"/>
      <c r="R242" s="20"/>
      <c r="S242" s="21"/>
      <c r="T242" s="21"/>
      <c r="U242" s="21"/>
      <c r="V242" s="21"/>
      <c r="W242" s="20"/>
      <c r="X242"/>
      <c r="Y242"/>
      <c r="Z242"/>
      <c r="AA242"/>
      <c r="AB242"/>
    </row>
    <row r="243" spans="2:28" x14ac:dyDescent="0.3">
      <c r="B243" s="38"/>
      <c r="C243" s="39" t="str">
        <f>IF(LEN(B243)&gt;0,IFERROR(VLOOKUP(B243,Data!$B$4:$F$3129,2,FALSE),"None"),"")</f>
        <v/>
      </c>
      <c r="D243" s="40" t="str">
        <f>IF(LEN(B243)&gt;0,IFERROR(VLOOKUP(B243,Data!$B$4:$F$3129,4,FALSE),"None"),"")</f>
        <v/>
      </c>
      <c r="E243" s="41" t="str">
        <f>IF(LEN(B243)&gt;0,IFERROR(VLOOKUP(B243,Data!$B$4:$F$3129,3,FALSE),"None"),"")</f>
        <v/>
      </c>
      <c r="F243" s="128" t="str">
        <f>IF(LEN(B243)&gt;0,IFERROR(VLOOKUP(B243,Data!$B$4:$F$3129,5,FALSE),"None"),"")</f>
        <v/>
      </c>
      <c r="G243" s="125"/>
      <c r="H243" s="17"/>
      <c r="I243" s="17"/>
      <c r="J243" s="17"/>
      <c r="K243" s="17"/>
      <c r="L243" s="17"/>
      <c r="M243" s="17"/>
      <c r="N243" s="17"/>
      <c r="O243" s="17"/>
      <c r="P243" s="17"/>
      <c r="Q243" s="17"/>
      <c r="R243" s="20"/>
      <c r="S243" s="21"/>
      <c r="T243" s="21"/>
      <c r="U243" s="21"/>
      <c r="V243" s="21"/>
      <c r="W243" s="20"/>
      <c r="X243"/>
      <c r="Y243"/>
      <c r="Z243"/>
      <c r="AA243"/>
      <c r="AB243"/>
    </row>
    <row r="244" spans="2:28" x14ac:dyDescent="0.3">
      <c r="B244" s="38"/>
      <c r="C244" s="39" t="str">
        <f>IF(LEN(B244)&gt;0,IFERROR(VLOOKUP(B244,Data!$B$4:$F$3129,2,FALSE),"None"),"")</f>
        <v/>
      </c>
      <c r="D244" s="40" t="str">
        <f>IF(LEN(B244)&gt;0,IFERROR(VLOOKUP(B244,Data!$B$4:$F$3129,4,FALSE),"None"),"")</f>
        <v/>
      </c>
      <c r="E244" s="41" t="str">
        <f>IF(LEN(B244)&gt;0,IFERROR(VLOOKUP(B244,Data!$B$4:$F$3129,3,FALSE),"None"),"")</f>
        <v/>
      </c>
      <c r="F244" s="128" t="str">
        <f>IF(LEN(B244)&gt;0,IFERROR(VLOOKUP(B244,Data!$B$4:$F$3129,5,FALSE),"None"),"")</f>
        <v/>
      </c>
      <c r="G244" s="125"/>
      <c r="H244" s="17"/>
      <c r="I244" s="17"/>
      <c r="J244" s="17"/>
      <c r="K244" s="17"/>
      <c r="L244" s="17"/>
      <c r="M244" s="17"/>
      <c r="N244" s="17"/>
      <c r="O244" s="17"/>
      <c r="P244" s="17"/>
      <c r="Q244" s="17"/>
      <c r="R244" s="20"/>
      <c r="S244" s="21"/>
      <c r="T244" s="21"/>
      <c r="U244" s="21"/>
      <c r="V244" s="21"/>
      <c r="W244" s="20"/>
      <c r="X244"/>
      <c r="Y244"/>
      <c r="Z244"/>
      <c r="AA244"/>
      <c r="AB244"/>
    </row>
    <row r="245" spans="2:28" x14ac:dyDescent="0.3">
      <c r="B245" s="38"/>
      <c r="C245" s="39" t="str">
        <f>IF(LEN(B245)&gt;0,IFERROR(VLOOKUP(B245,Data!$B$4:$F$3129,2,FALSE),"None"),"")</f>
        <v/>
      </c>
      <c r="D245" s="40" t="str">
        <f>IF(LEN(B245)&gt;0,IFERROR(VLOOKUP(B245,Data!$B$4:$F$3129,4,FALSE),"None"),"")</f>
        <v/>
      </c>
      <c r="E245" s="41" t="str">
        <f>IF(LEN(B245)&gt;0,IFERROR(VLOOKUP(B245,Data!$B$4:$F$3129,3,FALSE),"None"),"")</f>
        <v/>
      </c>
      <c r="F245" s="128" t="str">
        <f>IF(LEN(B245)&gt;0,IFERROR(VLOOKUP(B245,Data!$B$4:$F$3129,5,FALSE),"None"),"")</f>
        <v/>
      </c>
      <c r="G245" s="125"/>
      <c r="H245" s="17"/>
      <c r="I245" s="17"/>
      <c r="J245" s="17"/>
      <c r="K245" s="17"/>
      <c r="L245" s="17"/>
      <c r="M245" s="17"/>
      <c r="N245" s="17"/>
      <c r="O245" s="17"/>
      <c r="P245" s="17"/>
      <c r="Q245" s="17"/>
      <c r="R245" s="20"/>
      <c r="S245" s="21"/>
      <c r="T245" s="21"/>
      <c r="U245" s="21"/>
      <c r="V245" s="21"/>
      <c r="W245" s="20"/>
      <c r="X245"/>
      <c r="Y245"/>
      <c r="Z245"/>
      <c r="AA245"/>
      <c r="AB245"/>
    </row>
    <row r="246" spans="2:28" x14ac:dyDescent="0.3">
      <c r="B246" s="38"/>
      <c r="C246" s="39" t="str">
        <f>IF(LEN(B246)&gt;0,IFERROR(VLOOKUP(B246,Data!$B$4:$F$3129,2,FALSE),"None"),"")</f>
        <v/>
      </c>
      <c r="D246" s="40" t="str">
        <f>IF(LEN(B246)&gt;0,IFERROR(VLOOKUP(B246,Data!$B$4:$F$3129,4,FALSE),"None"),"")</f>
        <v/>
      </c>
      <c r="E246" s="41" t="str">
        <f>IF(LEN(B246)&gt;0,IFERROR(VLOOKUP(B246,Data!$B$4:$F$3129,3,FALSE),"None"),"")</f>
        <v/>
      </c>
      <c r="F246" s="128" t="str">
        <f>IF(LEN(B246)&gt;0,IFERROR(VLOOKUP(B246,Data!$B$4:$F$3129,5,FALSE),"None"),"")</f>
        <v/>
      </c>
      <c r="G246" s="125"/>
      <c r="H246" s="17"/>
      <c r="I246" s="17"/>
      <c r="J246" s="17"/>
      <c r="K246" s="17"/>
      <c r="L246" s="17"/>
      <c r="M246" s="17"/>
      <c r="N246" s="17"/>
      <c r="O246" s="17"/>
      <c r="P246" s="17"/>
      <c r="Q246" s="17"/>
      <c r="R246" s="20"/>
      <c r="S246" s="21"/>
      <c r="T246" s="21"/>
      <c r="U246" s="21"/>
      <c r="V246" s="21"/>
      <c r="W246" s="20"/>
      <c r="X246"/>
      <c r="Y246"/>
      <c r="Z246"/>
      <c r="AA246"/>
      <c r="AB246"/>
    </row>
    <row r="247" spans="2:28" x14ac:dyDescent="0.3">
      <c r="B247" s="38"/>
      <c r="C247" s="39" t="str">
        <f>IF(LEN(B247)&gt;0,IFERROR(VLOOKUP(B247,Data!$B$4:$F$3129,2,FALSE),"None"),"")</f>
        <v/>
      </c>
      <c r="D247" s="40" t="str">
        <f>IF(LEN(B247)&gt;0,IFERROR(VLOOKUP(B247,Data!$B$4:$F$3129,4,FALSE),"None"),"")</f>
        <v/>
      </c>
      <c r="E247" s="41" t="str">
        <f>IF(LEN(B247)&gt;0,IFERROR(VLOOKUP(B247,Data!$B$4:$F$3129,3,FALSE),"None"),"")</f>
        <v/>
      </c>
      <c r="F247" s="128" t="str">
        <f>IF(LEN(B247)&gt;0,IFERROR(VLOOKUP(B247,Data!$B$4:$F$3129,5,FALSE),"None"),"")</f>
        <v/>
      </c>
      <c r="G247" s="125"/>
      <c r="H247" s="17"/>
      <c r="I247" s="17"/>
      <c r="J247" s="17"/>
      <c r="K247" s="17"/>
      <c r="L247" s="17"/>
      <c r="M247" s="17"/>
      <c r="N247" s="17"/>
      <c r="O247" s="17"/>
      <c r="P247" s="17"/>
      <c r="Q247" s="17"/>
      <c r="R247" s="20"/>
      <c r="S247" s="21"/>
      <c r="T247" s="21"/>
      <c r="U247" s="21"/>
      <c r="V247" s="21"/>
      <c r="W247" s="20"/>
      <c r="X247"/>
      <c r="Y247"/>
      <c r="Z247"/>
      <c r="AA247"/>
      <c r="AB247"/>
    </row>
    <row r="248" spans="2:28" x14ac:dyDescent="0.3">
      <c r="B248" s="38"/>
      <c r="C248" s="39" t="str">
        <f>IF(LEN(B248)&gt;0,IFERROR(VLOOKUP(B248,Data!$B$4:$F$3129,2,FALSE),"None"),"")</f>
        <v/>
      </c>
      <c r="D248" s="40" t="str">
        <f>IF(LEN(B248)&gt;0,IFERROR(VLOOKUP(B248,Data!$B$4:$F$3129,4,FALSE),"None"),"")</f>
        <v/>
      </c>
      <c r="E248" s="41" t="str">
        <f>IF(LEN(B248)&gt;0,IFERROR(VLOOKUP(B248,Data!$B$4:$F$3129,3,FALSE),"None"),"")</f>
        <v/>
      </c>
      <c r="F248" s="128" t="str">
        <f>IF(LEN(B248)&gt;0,IFERROR(VLOOKUP(B248,Data!$B$4:$F$3129,5,FALSE),"None"),"")</f>
        <v/>
      </c>
      <c r="G248" s="125"/>
      <c r="H248" s="17"/>
      <c r="I248" s="17"/>
      <c r="J248" s="17"/>
      <c r="K248" s="17"/>
      <c r="L248" s="17"/>
      <c r="M248" s="17"/>
      <c r="N248" s="17"/>
      <c r="O248" s="17"/>
      <c r="P248" s="17"/>
      <c r="Q248" s="17"/>
      <c r="R248" s="20"/>
      <c r="S248" s="21"/>
      <c r="T248" s="21"/>
      <c r="U248" s="21"/>
      <c r="V248" s="21"/>
      <c r="W248" s="20"/>
      <c r="X248"/>
      <c r="Y248"/>
      <c r="Z248"/>
      <c r="AA248"/>
      <c r="AB248"/>
    </row>
    <row r="249" spans="2:28" x14ac:dyDescent="0.3">
      <c r="B249" s="38"/>
      <c r="C249" s="39" t="str">
        <f>IF(LEN(B249)&gt;0,IFERROR(VLOOKUP(B249,Data!$B$4:$F$3129,2,FALSE),"None"),"")</f>
        <v/>
      </c>
      <c r="D249" s="40" t="str">
        <f>IF(LEN(B249)&gt;0,IFERROR(VLOOKUP(B249,Data!$B$4:$F$3129,4,FALSE),"None"),"")</f>
        <v/>
      </c>
      <c r="E249" s="41" t="str">
        <f>IF(LEN(B249)&gt;0,IFERROR(VLOOKUP(B249,Data!$B$4:$F$3129,3,FALSE),"None"),"")</f>
        <v/>
      </c>
      <c r="F249" s="128" t="str">
        <f>IF(LEN(B249)&gt;0,IFERROR(VLOOKUP(B249,Data!$B$4:$F$3129,5,FALSE),"None"),"")</f>
        <v/>
      </c>
      <c r="G249" s="125"/>
      <c r="H249" s="17"/>
      <c r="I249" s="17"/>
      <c r="J249" s="17"/>
      <c r="K249" s="17"/>
      <c r="L249" s="17"/>
      <c r="M249" s="17"/>
      <c r="N249" s="17"/>
      <c r="O249" s="17"/>
      <c r="P249" s="17"/>
      <c r="Q249" s="17"/>
      <c r="R249" s="20"/>
      <c r="S249" s="21"/>
      <c r="T249" s="21"/>
      <c r="U249" s="21"/>
      <c r="V249" s="21"/>
      <c r="W249" s="20"/>
      <c r="X249"/>
      <c r="Y249"/>
      <c r="Z249"/>
      <c r="AA249"/>
      <c r="AB249"/>
    </row>
    <row r="250" spans="2:28" x14ac:dyDescent="0.3">
      <c r="B250" s="38"/>
      <c r="C250" s="39" t="str">
        <f>IF(LEN(B250)&gt;0,IFERROR(VLOOKUP(B250,Data!$B$4:$F$3129,2,FALSE),"None"),"")</f>
        <v/>
      </c>
      <c r="D250" s="40" t="str">
        <f>IF(LEN(B250)&gt;0,IFERROR(VLOOKUP(B250,Data!$B$4:$F$3129,4,FALSE),"None"),"")</f>
        <v/>
      </c>
      <c r="E250" s="41" t="str">
        <f>IF(LEN(B250)&gt;0,IFERROR(VLOOKUP(B250,Data!$B$4:$F$3129,3,FALSE),"None"),"")</f>
        <v/>
      </c>
      <c r="F250" s="128" t="str">
        <f>IF(LEN(B250)&gt;0,IFERROR(VLOOKUP(B250,Data!$B$4:$F$3129,5,FALSE),"None"),"")</f>
        <v/>
      </c>
      <c r="G250" s="125"/>
      <c r="H250" s="17"/>
      <c r="I250" s="17"/>
      <c r="J250" s="17"/>
      <c r="K250" s="17"/>
      <c r="L250" s="17"/>
      <c r="M250" s="17"/>
      <c r="N250" s="17"/>
      <c r="O250" s="17"/>
      <c r="P250" s="17"/>
      <c r="Q250" s="17"/>
      <c r="R250" s="20"/>
      <c r="S250" s="21"/>
      <c r="T250" s="21"/>
      <c r="U250" s="21"/>
      <c r="V250" s="21"/>
      <c r="W250" s="20"/>
      <c r="X250"/>
      <c r="Y250"/>
      <c r="Z250"/>
      <c r="AA250"/>
      <c r="AB250"/>
    </row>
    <row r="251" spans="2:28" x14ac:dyDescent="0.3">
      <c r="B251" s="38"/>
      <c r="C251" s="39" t="str">
        <f>IF(LEN(B251)&gt;0,IFERROR(VLOOKUP(B251,Data!$B$4:$F$3129,2,FALSE),"None"),"")</f>
        <v/>
      </c>
      <c r="D251" s="40" t="str">
        <f>IF(LEN(B251)&gt;0,IFERROR(VLOOKUP(B251,Data!$B$4:$F$3129,4,FALSE),"None"),"")</f>
        <v/>
      </c>
      <c r="E251" s="41" t="str">
        <f>IF(LEN(B251)&gt;0,IFERROR(VLOOKUP(B251,Data!$B$4:$F$3129,3,FALSE),"None"),"")</f>
        <v/>
      </c>
      <c r="F251" s="128" t="str">
        <f>IF(LEN(B251)&gt;0,IFERROR(VLOOKUP(B251,Data!$B$4:$F$3129,5,FALSE),"None"),"")</f>
        <v/>
      </c>
      <c r="G251" s="125"/>
      <c r="H251" s="17"/>
      <c r="I251" s="17"/>
      <c r="J251" s="17"/>
      <c r="K251" s="17"/>
      <c r="L251" s="17"/>
      <c r="M251" s="17"/>
      <c r="N251" s="17"/>
      <c r="O251" s="17"/>
      <c r="P251" s="17"/>
      <c r="Q251" s="17"/>
      <c r="R251" s="20"/>
      <c r="S251" s="21"/>
      <c r="T251" s="21"/>
      <c r="U251" s="21"/>
      <c r="V251" s="21"/>
      <c r="W251" s="20"/>
      <c r="X251"/>
      <c r="Y251"/>
      <c r="Z251"/>
      <c r="AA251"/>
      <c r="AB251"/>
    </row>
    <row r="252" spans="2:28" x14ac:dyDescent="0.3">
      <c r="B252" s="38"/>
      <c r="C252" s="39" t="str">
        <f>IF(LEN(B252)&gt;0,IFERROR(VLOOKUP(B252,Data!$B$4:$F$3129,2,FALSE),"None"),"")</f>
        <v/>
      </c>
      <c r="D252" s="40" t="str">
        <f>IF(LEN(B252)&gt;0,IFERROR(VLOOKUP(B252,Data!$B$4:$F$3129,4,FALSE),"None"),"")</f>
        <v/>
      </c>
      <c r="E252" s="41" t="str">
        <f>IF(LEN(B252)&gt;0,IFERROR(VLOOKUP(B252,Data!$B$4:$F$3129,3,FALSE),"None"),"")</f>
        <v/>
      </c>
      <c r="F252" s="128" t="str">
        <f>IF(LEN(B252)&gt;0,IFERROR(VLOOKUP(B252,Data!$B$4:$F$3129,5,FALSE),"None"),"")</f>
        <v/>
      </c>
      <c r="G252" s="125"/>
      <c r="H252" s="17"/>
      <c r="I252" s="17"/>
      <c r="J252" s="17"/>
      <c r="K252" s="17"/>
      <c r="L252" s="17"/>
      <c r="M252" s="17"/>
      <c r="N252" s="17"/>
      <c r="O252" s="17"/>
      <c r="P252" s="17"/>
      <c r="Q252" s="17"/>
      <c r="R252" s="20"/>
      <c r="S252" s="21"/>
      <c r="T252" s="21"/>
      <c r="U252" s="21"/>
      <c r="V252" s="21"/>
      <c r="W252" s="20"/>
      <c r="X252"/>
      <c r="Y252"/>
      <c r="Z252"/>
      <c r="AA252"/>
      <c r="AB252"/>
    </row>
    <row r="253" spans="2:28" x14ac:dyDescent="0.3">
      <c r="B253" s="38"/>
      <c r="C253" s="39" t="str">
        <f>IF(LEN(B253)&gt;0,IFERROR(VLOOKUP(B253,Data!$B$4:$F$3129,2,FALSE),"None"),"")</f>
        <v/>
      </c>
      <c r="D253" s="40" t="str">
        <f>IF(LEN(B253)&gt;0,IFERROR(VLOOKUP(B253,Data!$B$4:$F$3129,4,FALSE),"None"),"")</f>
        <v/>
      </c>
      <c r="E253" s="41" t="str">
        <f>IF(LEN(B253)&gt;0,IFERROR(VLOOKUP(B253,Data!$B$4:$F$3129,3,FALSE),"None"),"")</f>
        <v/>
      </c>
      <c r="F253" s="128" t="str">
        <f>IF(LEN(B253)&gt;0,IFERROR(VLOOKUP(B253,Data!$B$4:$F$3129,5,FALSE),"None"),"")</f>
        <v/>
      </c>
      <c r="G253" s="125"/>
      <c r="H253" s="17"/>
      <c r="I253" s="17"/>
      <c r="J253" s="17"/>
      <c r="K253" s="17"/>
      <c r="L253" s="17"/>
      <c r="M253" s="17"/>
      <c r="N253" s="17"/>
      <c r="O253" s="17"/>
      <c r="P253" s="17"/>
      <c r="Q253" s="17"/>
      <c r="R253" s="20"/>
      <c r="S253" s="21"/>
      <c r="T253" s="21"/>
      <c r="U253" s="21"/>
      <c r="V253" s="21"/>
      <c r="W253" s="20"/>
      <c r="X253"/>
      <c r="Y253"/>
      <c r="Z253"/>
      <c r="AA253"/>
      <c r="AB253"/>
    </row>
    <row r="254" spans="2:28" x14ac:dyDescent="0.3">
      <c r="B254" s="38"/>
      <c r="C254" s="39" t="str">
        <f>IF(LEN(B254)&gt;0,IFERROR(VLOOKUP(B254,Data!$B$4:$F$3129,2,FALSE),"None"),"")</f>
        <v/>
      </c>
      <c r="D254" s="40" t="str">
        <f>IF(LEN(B254)&gt;0,IFERROR(VLOOKUP(B254,Data!$B$4:$F$3129,4,FALSE),"None"),"")</f>
        <v/>
      </c>
      <c r="E254" s="41" t="str">
        <f>IF(LEN(B254)&gt;0,IFERROR(VLOOKUP(B254,Data!$B$4:$F$3129,3,FALSE),"None"),"")</f>
        <v/>
      </c>
      <c r="F254" s="128" t="str">
        <f>IF(LEN(B254)&gt;0,IFERROR(VLOOKUP(B254,Data!$B$4:$F$3129,5,FALSE),"None"),"")</f>
        <v/>
      </c>
      <c r="G254" s="125"/>
      <c r="H254" s="17"/>
      <c r="I254" s="17"/>
      <c r="J254" s="17"/>
      <c r="K254" s="17"/>
      <c r="L254" s="17"/>
      <c r="M254" s="17"/>
      <c r="N254" s="17"/>
      <c r="O254" s="17"/>
      <c r="P254" s="17"/>
      <c r="Q254" s="17"/>
      <c r="R254" s="20"/>
      <c r="S254" s="21"/>
      <c r="T254" s="21"/>
      <c r="U254" s="21"/>
      <c r="V254" s="21"/>
      <c r="W254" s="20"/>
      <c r="X254"/>
      <c r="Y254"/>
      <c r="Z254"/>
      <c r="AA254"/>
      <c r="AB254"/>
    </row>
    <row r="255" spans="2:28" x14ac:dyDescent="0.3">
      <c r="B255" s="38"/>
      <c r="C255" s="39" t="str">
        <f>IF(LEN(B255)&gt;0,IFERROR(VLOOKUP(B255,Data!$B$4:$F$3129,2,FALSE),"None"),"")</f>
        <v/>
      </c>
      <c r="D255" s="40" t="str">
        <f>IF(LEN(B255)&gt;0,IFERROR(VLOOKUP(B255,Data!$B$4:$F$3129,4,FALSE),"None"),"")</f>
        <v/>
      </c>
      <c r="E255" s="41" t="str">
        <f>IF(LEN(B255)&gt;0,IFERROR(VLOOKUP(B255,Data!$B$4:$F$3129,3,FALSE),"None"),"")</f>
        <v/>
      </c>
      <c r="F255" s="128" t="str">
        <f>IF(LEN(B255)&gt;0,IFERROR(VLOOKUP(B255,Data!$B$4:$F$3129,5,FALSE),"None"),"")</f>
        <v/>
      </c>
      <c r="G255" s="125"/>
      <c r="H255" s="17"/>
      <c r="I255" s="17"/>
      <c r="J255" s="17"/>
      <c r="K255" s="17"/>
      <c r="L255" s="17"/>
      <c r="M255" s="17"/>
      <c r="N255" s="17"/>
      <c r="O255" s="17"/>
      <c r="P255" s="17"/>
      <c r="Q255" s="17"/>
      <c r="R255" s="20"/>
      <c r="S255" s="21"/>
      <c r="T255" s="21"/>
      <c r="U255" s="21"/>
      <c r="V255" s="21"/>
      <c r="W255" s="20"/>
      <c r="X255"/>
      <c r="Y255"/>
      <c r="Z255"/>
      <c r="AA255"/>
      <c r="AB255"/>
    </row>
    <row r="256" spans="2:28" x14ac:dyDescent="0.3">
      <c r="B256" s="38"/>
      <c r="C256" s="39" t="str">
        <f>IF(LEN(B256)&gt;0,IFERROR(VLOOKUP(B256,Data!$B$4:$F$3129,2,FALSE),"None"),"")</f>
        <v/>
      </c>
      <c r="D256" s="40" t="str">
        <f>IF(LEN(B256)&gt;0,IFERROR(VLOOKUP(B256,Data!$B$4:$F$3129,4,FALSE),"None"),"")</f>
        <v/>
      </c>
      <c r="E256" s="41" t="str">
        <f>IF(LEN(B256)&gt;0,IFERROR(VLOOKUP(B256,Data!$B$4:$F$3129,3,FALSE),"None"),"")</f>
        <v/>
      </c>
      <c r="F256" s="128" t="str">
        <f>IF(LEN(B256)&gt;0,IFERROR(VLOOKUP(B256,Data!$B$4:$F$3129,5,FALSE),"None"),"")</f>
        <v/>
      </c>
      <c r="G256" s="125"/>
      <c r="H256" s="17"/>
      <c r="I256" s="17"/>
      <c r="J256" s="17"/>
      <c r="K256" s="17"/>
      <c r="L256" s="17"/>
      <c r="M256" s="17"/>
      <c r="N256" s="17"/>
      <c r="O256" s="17"/>
      <c r="P256" s="17"/>
      <c r="Q256" s="17"/>
      <c r="R256" s="20"/>
      <c r="S256" s="21"/>
      <c r="T256" s="21"/>
      <c r="U256" s="21"/>
      <c r="V256" s="21"/>
      <c r="W256" s="20"/>
      <c r="X256"/>
      <c r="Y256"/>
      <c r="Z256"/>
      <c r="AA256"/>
      <c r="AB256"/>
    </row>
    <row r="257" spans="2:28" x14ac:dyDescent="0.3">
      <c r="B257" s="38"/>
      <c r="C257" s="39" t="str">
        <f>IF(LEN(B257)&gt;0,IFERROR(VLOOKUP(B257,Data!$B$4:$F$3129,2,FALSE),"None"),"")</f>
        <v/>
      </c>
      <c r="D257" s="40" t="str">
        <f>IF(LEN(B257)&gt;0,IFERROR(VLOOKUP(B257,Data!$B$4:$F$3129,4,FALSE),"None"),"")</f>
        <v/>
      </c>
      <c r="E257" s="41" t="str">
        <f>IF(LEN(B257)&gt;0,IFERROR(VLOOKUP(B257,Data!$B$4:$F$3129,3,FALSE),"None"),"")</f>
        <v/>
      </c>
      <c r="F257" s="128" t="str">
        <f>IF(LEN(B257)&gt;0,IFERROR(VLOOKUP(B257,Data!$B$4:$F$3129,5,FALSE),"None"),"")</f>
        <v/>
      </c>
      <c r="G257" s="125"/>
      <c r="H257" s="17"/>
      <c r="I257" s="17"/>
      <c r="J257" s="17"/>
      <c r="K257" s="17"/>
      <c r="L257" s="17"/>
      <c r="M257" s="17"/>
      <c r="N257" s="17"/>
      <c r="O257" s="17"/>
      <c r="P257" s="17"/>
      <c r="Q257" s="17"/>
      <c r="R257" s="20"/>
      <c r="S257" s="21"/>
      <c r="T257" s="21"/>
      <c r="U257" s="21"/>
      <c r="V257" s="21"/>
      <c r="W257" s="20"/>
      <c r="X257"/>
      <c r="Y257"/>
      <c r="Z257"/>
      <c r="AA257"/>
      <c r="AB257"/>
    </row>
    <row r="258" spans="2:28" x14ac:dyDescent="0.3">
      <c r="B258" s="38"/>
      <c r="C258" s="39" t="str">
        <f>IF(LEN(B258)&gt;0,IFERROR(VLOOKUP(B258,Data!$B$4:$F$3129,2,FALSE),"None"),"")</f>
        <v/>
      </c>
      <c r="D258" s="40" t="str">
        <f>IF(LEN(B258)&gt;0,IFERROR(VLOOKUP(B258,Data!$B$4:$F$3129,4,FALSE),"None"),"")</f>
        <v/>
      </c>
      <c r="E258" s="41" t="str">
        <f>IF(LEN(B258)&gt;0,IFERROR(VLOOKUP(B258,Data!$B$4:$F$3129,3,FALSE),"None"),"")</f>
        <v/>
      </c>
      <c r="F258" s="128" t="str">
        <f>IF(LEN(B258)&gt;0,IFERROR(VLOOKUP(B258,Data!$B$4:$F$3129,5,FALSE),"None"),"")</f>
        <v/>
      </c>
      <c r="G258" s="125"/>
      <c r="H258" s="17"/>
      <c r="I258" s="17"/>
      <c r="J258" s="17"/>
      <c r="K258" s="17"/>
      <c r="L258" s="17"/>
      <c r="M258" s="17"/>
      <c r="N258" s="17"/>
      <c r="O258" s="17"/>
      <c r="P258" s="17"/>
      <c r="Q258" s="17"/>
      <c r="R258" s="20"/>
      <c r="S258" s="21"/>
      <c r="T258" s="21"/>
      <c r="U258" s="21"/>
      <c r="V258" s="21"/>
      <c r="W258" s="20"/>
      <c r="X258"/>
      <c r="Y258"/>
      <c r="Z258"/>
      <c r="AA258"/>
      <c r="AB258"/>
    </row>
    <row r="259" spans="2:28" x14ac:dyDescent="0.3">
      <c r="B259" s="38"/>
      <c r="C259" s="39" t="str">
        <f>IF(LEN(B259)&gt;0,IFERROR(VLOOKUP(B259,Data!$B$4:$F$3129,2,FALSE),"None"),"")</f>
        <v/>
      </c>
      <c r="D259" s="40" t="str">
        <f>IF(LEN(B259)&gt;0,IFERROR(VLOOKUP(B259,Data!$B$4:$F$3129,4,FALSE),"None"),"")</f>
        <v/>
      </c>
      <c r="E259" s="41" t="str">
        <f>IF(LEN(B259)&gt;0,IFERROR(VLOOKUP(B259,Data!$B$4:$F$3129,3,FALSE),"None"),"")</f>
        <v/>
      </c>
      <c r="F259" s="128" t="str">
        <f>IF(LEN(B259)&gt;0,IFERROR(VLOOKUP(B259,Data!$B$4:$F$3129,5,FALSE),"None"),"")</f>
        <v/>
      </c>
      <c r="G259" s="125"/>
      <c r="H259" s="17"/>
      <c r="I259" s="17"/>
      <c r="J259" s="17"/>
      <c r="K259" s="17"/>
      <c r="L259" s="17"/>
      <c r="M259" s="17"/>
      <c r="N259" s="17"/>
      <c r="O259" s="17"/>
      <c r="P259" s="17"/>
      <c r="Q259" s="17"/>
      <c r="R259" s="20"/>
      <c r="S259" s="21"/>
      <c r="T259" s="21"/>
      <c r="U259" s="21"/>
      <c r="V259" s="21"/>
      <c r="W259" s="20"/>
      <c r="X259"/>
      <c r="Y259"/>
      <c r="Z259"/>
      <c r="AA259"/>
      <c r="AB259"/>
    </row>
    <row r="260" spans="2:28" x14ac:dyDescent="0.3">
      <c r="B260" s="38"/>
      <c r="C260" s="39" t="str">
        <f>IF(LEN(B260)&gt;0,IFERROR(VLOOKUP(B260,Data!$B$4:$F$3129,2,FALSE),"None"),"")</f>
        <v/>
      </c>
      <c r="D260" s="40" t="str">
        <f>IF(LEN(B260)&gt;0,IFERROR(VLOOKUP(B260,Data!$B$4:$F$3129,4,FALSE),"None"),"")</f>
        <v/>
      </c>
      <c r="E260" s="41" t="str">
        <f>IF(LEN(B260)&gt;0,IFERROR(VLOOKUP(B260,Data!$B$4:$F$3129,3,FALSE),"None"),"")</f>
        <v/>
      </c>
      <c r="F260" s="128" t="str">
        <f>IF(LEN(B260)&gt;0,IFERROR(VLOOKUP(B260,Data!$B$4:$F$3129,5,FALSE),"None"),"")</f>
        <v/>
      </c>
      <c r="G260" s="125"/>
      <c r="H260" s="17"/>
      <c r="I260" s="17"/>
      <c r="J260" s="17"/>
      <c r="K260" s="17"/>
      <c r="L260" s="17"/>
      <c r="M260" s="17"/>
      <c r="N260" s="17"/>
      <c r="O260" s="17"/>
      <c r="P260" s="17"/>
      <c r="Q260" s="17"/>
      <c r="R260" s="20"/>
      <c r="S260" s="21"/>
      <c r="T260" s="21"/>
      <c r="U260" s="21"/>
      <c r="V260" s="21"/>
      <c r="W260" s="20"/>
      <c r="X260"/>
      <c r="Y260"/>
      <c r="Z260"/>
      <c r="AA260"/>
      <c r="AB260"/>
    </row>
    <row r="261" spans="2:28" x14ac:dyDescent="0.3">
      <c r="B261" s="38"/>
      <c r="C261" s="39" t="str">
        <f>IF(LEN(B261)&gt;0,IFERROR(VLOOKUP(B261,Data!$B$4:$F$3129,2,FALSE),"None"),"")</f>
        <v/>
      </c>
      <c r="D261" s="40" t="str">
        <f>IF(LEN(B261)&gt;0,IFERROR(VLOOKUP(B261,Data!$B$4:$F$3129,4,FALSE),"None"),"")</f>
        <v/>
      </c>
      <c r="E261" s="41" t="str">
        <f>IF(LEN(B261)&gt;0,IFERROR(VLOOKUP(B261,Data!$B$4:$F$3129,3,FALSE),"None"),"")</f>
        <v/>
      </c>
      <c r="F261" s="128" t="str">
        <f>IF(LEN(B261)&gt;0,IFERROR(VLOOKUP(B261,Data!$B$4:$F$3129,5,FALSE),"None"),"")</f>
        <v/>
      </c>
      <c r="G261" s="125"/>
      <c r="H261" s="17"/>
      <c r="I261" s="17"/>
      <c r="J261" s="17"/>
      <c r="K261" s="17"/>
      <c r="L261" s="17"/>
      <c r="M261" s="17"/>
      <c r="N261" s="17"/>
      <c r="O261" s="17"/>
      <c r="P261" s="17"/>
      <c r="Q261" s="17"/>
      <c r="R261" s="20"/>
      <c r="S261" s="21"/>
      <c r="T261" s="21"/>
      <c r="U261" s="21"/>
      <c r="V261" s="21"/>
      <c r="W261" s="20"/>
      <c r="X261"/>
      <c r="Y261"/>
      <c r="Z261"/>
      <c r="AA261"/>
      <c r="AB261"/>
    </row>
    <row r="262" spans="2:28" x14ac:dyDescent="0.3">
      <c r="B262" s="38"/>
      <c r="C262" s="39" t="str">
        <f>IF(LEN(B262)&gt;0,IFERROR(VLOOKUP(B262,Data!$B$4:$F$3129,2,FALSE),"None"),"")</f>
        <v/>
      </c>
      <c r="D262" s="40" t="str">
        <f>IF(LEN(B262)&gt;0,IFERROR(VLOOKUP(B262,Data!$B$4:$F$3129,4,FALSE),"None"),"")</f>
        <v/>
      </c>
      <c r="E262" s="41" t="str">
        <f>IF(LEN(B262)&gt;0,IFERROR(VLOOKUP(B262,Data!$B$4:$F$3129,3,FALSE),"None"),"")</f>
        <v/>
      </c>
      <c r="F262" s="128" t="str">
        <f>IF(LEN(B262)&gt;0,IFERROR(VLOOKUP(B262,Data!$B$4:$F$3129,5,FALSE),"None"),"")</f>
        <v/>
      </c>
      <c r="G262" s="125"/>
      <c r="H262" s="17"/>
      <c r="I262" s="17"/>
      <c r="J262" s="17"/>
      <c r="K262" s="17"/>
      <c r="L262" s="17"/>
      <c r="M262" s="17"/>
      <c r="N262" s="17"/>
      <c r="O262" s="17"/>
      <c r="P262" s="17"/>
      <c r="Q262" s="17"/>
      <c r="R262" s="20"/>
      <c r="S262" s="21"/>
      <c r="T262" s="21"/>
      <c r="U262" s="21"/>
      <c r="V262" s="21"/>
      <c r="W262" s="20"/>
      <c r="X262"/>
      <c r="Y262"/>
      <c r="Z262"/>
      <c r="AA262"/>
      <c r="AB262"/>
    </row>
    <row r="263" spans="2:28" x14ac:dyDescent="0.3">
      <c r="B263" s="38"/>
      <c r="C263" s="39" t="str">
        <f>IF(LEN(B263)&gt;0,IFERROR(VLOOKUP(B263,Data!$B$4:$F$3129,2,FALSE),"None"),"")</f>
        <v/>
      </c>
      <c r="D263" s="40" t="str">
        <f>IF(LEN(B263)&gt;0,IFERROR(VLOOKUP(B263,Data!$B$4:$F$3129,4,FALSE),"None"),"")</f>
        <v/>
      </c>
      <c r="E263" s="41" t="str">
        <f>IF(LEN(B263)&gt;0,IFERROR(VLOOKUP(B263,Data!$B$4:$F$3129,3,FALSE),"None"),"")</f>
        <v/>
      </c>
      <c r="F263" s="128" t="str">
        <f>IF(LEN(B263)&gt;0,IFERROR(VLOOKUP(B263,Data!$B$4:$F$3129,5,FALSE),"None"),"")</f>
        <v/>
      </c>
      <c r="G263" s="125"/>
      <c r="H263" s="17"/>
      <c r="I263" s="17"/>
      <c r="J263" s="17"/>
      <c r="K263" s="17"/>
      <c r="L263" s="17"/>
      <c r="M263" s="17"/>
      <c r="N263" s="17"/>
      <c r="O263" s="17"/>
      <c r="P263" s="17"/>
      <c r="Q263" s="17"/>
      <c r="R263" s="20"/>
      <c r="S263" s="21"/>
      <c r="T263" s="21"/>
      <c r="U263" s="21"/>
      <c r="V263" s="21"/>
      <c r="W263" s="20"/>
      <c r="X263"/>
      <c r="Y263"/>
      <c r="Z263"/>
      <c r="AA263"/>
      <c r="AB263"/>
    </row>
    <row r="264" spans="2:28" x14ac:dyDescent="0.3">
      <c r="B264" s="38"/>
      <c r="C264" s="39" t="str">
        <f>IF(LEN(B264)&gt;0,IFERROR(VLOOKUP(B264,Data!$B$4:$F$3129,2,FALSE),"None"),"")</f>
        <v/>
      </c>
      <c r="D264" s="40" t="str">
        <f>IF(LEN(B264)&gt;0,IFERROR(VLOOKUP(B264,Data!$B$4:$F$3129,4,FALSE),"None"),"")</f>
        <v/>
      </c>
      <c r="E264" s="41" t="str">
        <f>IF(LEN(B264)&gt;0,IFERROR(VLOOKUP(B264,Data!$B$4:$F$3129,3,FALSE),"None"),"")</f>
        <v/>
      </c>
      <c r="F264" s="128" t="str">
        <f>IF(LEN(B264)&gt;0,IFERROR(VLOOKUP(B264,Data!$B$4:$F$3129,5,FALSE),"None"),"")</f>
        <v/>
      </c>
      <c r="G264" s="125"/>
      <c r="H264" s="17"/>
      <c r="I264" s="17"/>
      <c r="J264" s="17"/>
      <c r="K264" s="17"/>
      <c r="L264" s="17"/>
      <c r="M264" s="17"/>
      <c r="N264" s="17"/>
      <c r="O264" s="17"/>
      <c r="P264" s="17"/>
      <c r="Q264" s="17"/>
      <c r="R264" s="20"/>
      <c r="S264" s="21"/>
      <c r="T264" s="21"/>
      <c r="U264" s="21"/>
      <c r="V264" s="21"/>
      <c r="W264" s="20"/>
      <c r="X264"/>
      <c r="Y264"/>
      <c r="Z264"/>
      <c r="AA264"/>
      <c r="AB264"/>
    </row>
    <row r="265" spans="2:28" x14ac:dyDescent="0.3">
      <c r="B265" s="38"/>
      <c r="C265" s="39" t="str">
        <f>IF(LEN(B265)&gt;0,IFERROR(VLOOKUP(B265,Data!$B$4:$F$3129,2,FALSE),"None"),"")</f>
        <v/>
      </c>
      <c r="D265" s="40" t="str">
        <f>IF(LEN(B265)&gt;0,IFERROR(VLOOKUP(B265,Data!$B$4:$F$3129,4,FALSE),"None"),"")</f>
        <v/>
      </c>
      <c r="E265" s="41" t="str">
        <f>IF(LEN(B265)&gt;0,IFERROR(VLOOKUP(B265,Data!$B$4:$F$3129,3,FALSE),"None"),"")</f>
        <v/>
      </c>
      <c r="F265" s="128" t="str">
        <f>IF(LEN(B265)&gt;0,IFERROR(VLOOKUP(B265,Data!$B$4:$F$3129,5,FALSE),"None"),"")</f>
        <v/>
      </c>
      <c r="G265" s="125"/>
      <c r="H265" s="17"/>
      <c r="I265" s="17"/>
      <c r="J265" s="17"/>
      <c r="K265" s="17"/>
      <c r="L265" s="17"/>
      <c r="M265" s="17"/>
      <c r="N265" s="17"/>
      <c r="O265" s="17"/>
      <c r="P265" s="17"/>
      <c r="Q265" s="17"/>
      <c r="R265" s="20"/>
      <c r="S265" s="21"/>
      <c r="T265" s="21"/>
      <c r="U265" s="21"/>
      <c r="V265" s="21"/>
      <c r="W265" s="20"/>
      <c r="X265"/>
      <c r="Y265"/>
      <c r="Z265"/>
      <c r="AA265"/>
      <c r="AB265"/>
    </row>
    <row r="266" spans="2:28" x14ac:dyDescent="0.3">
      <c r="B266" s="38"/>
      <c r="C266" s="39" t="str">
        <f>IF(LEN(B266)&gt;0,IFERROR(VLOOKUP(B266,Data!$B$4:$F$3129,2,FALSE),"None"),"")</f>
        <v/>
      </c>
      <c r="D266" s="40" t="str">
        <f>IF(LEN(B266)&gt;0,IFERROR(VLOOKUP(B266,Data!$B$4:$F$3129,4,FALSE),"None"),"")</f>
        <v/>
      </c>
      <c r="E266" s="41" t="str">
        <f>IF(LEN(B266)&gt;0,IFERROR(VLOOKUP(B266,Data!$B$4:$F$3129,3,FALSE),"None"),"")</f>
        <v/>
      </c>
      <c r="F266" s="128" t="str">
        <f>IF(LEN(B266)&gt;0,IFERROR(VLOOKUP(B266,Data!$B$4:$F$3129,5,FALSE),"None"),"")</f>
        <v/>
      </c>
      <c r="G266" s="125"/>
      <c r="H266" s="17"/>
      <c r="I266" s="17"/>
      <c r="J266" s="17"/>
      <c r="K266" s="17"/>
      <c r="L266" s="17"/>
      <c r="M266" s="17"/>
      <c r="N266" s="17"/>
      <c r="O266" s="17"/>
      <c r="P266" s="17"/>
      <c r="Q266" s="17"/>
      <c r="R266" s="20"/>
      <c r="S266" s="21"/>
      <c r="T266" s="21"/>
      <c r="U266" s="21"/>
      <c r="V266" s="21"/>
      <c r="W266" s="20"/>
      <c r="X266"/>
      <c r="Y266"/>
      <c r="Z266"/>
      <c r="AA266"/>
      <c r="AB266"/>
    </row>
    <row r="267" spans="2:28" x14ac:dyDescent="0.3">
      <c r="B267" s="38"/>
      <c r="C267" s="39" t="str">
        <f>IF(LEN(B267)&gt;0,IFERROR(VLOOKUP(B267,Data!$B$4:$F$3129,2,FALSE),"None"),"")</f>
        <v/>
      </c>
      <c r="D267" s="40" t="str">
        <f>IF(LEN(B267)&gt;0,IFERROR(VLOOKUP(B267,Data!$B$4:$F$3129,4,FALSE),"None"),"")</f>
        <v/>
      </c>
      <c r="E267" s="41" t="str">
        <f>IF(LEN(B267)&gt;0,IFERROR(VLOOKUP(B267,Data!$B$4:$F$3129,3,FALSE),"None"),"")</f>
        <v/>
      </c>
      <c r="F267" s="128" t="str">
        <f>IF(LEN(B267)&gt;0,IFERROR(VLOOKUP(B267,Data!$B$4:$F$3129,5,FALSE),"None"),"")</f>
        <v/>
      </c>
      <c r="G267" s="125"/>
      <c r="H267" s="17"/>
      <c r="I267" s="17"/>
      <c r="J267" s="17"/>
      <c r="K267" s="17"/>
      <c r="L267" s="17"/>
      <c r="M267" s="17"/>
      <c r="N267" s="17"/>
      <c r="O267" s="17"/>
      <c r="P267" s="17"/>
      <c r="Q267" s="17"/>
      <c r="R267" s="20"/>
      <c r="S267" s="21"/>
      <c r="T267" s="21"/>
      <c r="U267" s="21"/>
      <c r="V267" s="21"/>
      <c r="W267" s="20"/>
      <c r="X267"/>
      <c r="Y267"/>
      <c r="Z267"/>
      <c r="AA267"/>
      <c r="AB267"/>
    </row>
    <row r="268" spans="2:28" x14ac:dyDescent="0.3">
      <c r="B268" s="38"/>
      <c r="C268" s="39" t="str">
        <f>IF(LEN(B268)&gt;0,IFERROR(VLOOKUP(B268,Data!$B$4:$F$3129,2,FALSE),"None"),"")</f>
        <v/>
      </c>
      <c r="D268" s="40" t="str">
        <f>IF(LEN(B268)&gt;0,IFERROR(VLOOKUP(B268,Data!$B$4:$F$3129,4,FALSE),"None"),"")</f>
        <v/>
      </c>
      <c r="E268" s="41" t="str">
        <f>IF(LEN(B268)&gt;0,IFERROR(VLOOKUP(B268,Data!$B$4:$F$3129,3,FALSE),"None"),"")</f>
        <v/>
      </c>
      <c r="F268" s="128" t="str">
        <f>IF(LEN(B268)&gt;0,IFERROR(VLOOKUP(B268,Data!$B$4:$F$3129,5,FALSE),"None"),"")</f>
        <v/>
      </c>
      <c r="G268" s="125"/>
      <c r="H268" s="17"/>
      <c r="I268" s="17"/>
      <c r="J268" s="17"/>
      <c r="K268" s="17"/>
      <c r="L268" s="17"/>
      <c r="M268" s="17"/>
      <c r="N268" s="17"/>
      <c r="O268" s="17"/>
      <c r="P268" s="17"/>
      <c r="Q268" s="17"/>
      <c r="R268" s="20"/>
      <c r="S268" s="21"/>
      <c r="T268" s="21"/>
      <c r="U268" s="21"/>
      <c r="V268" s="21"/>
      <c r="W268" s="20"/>
      <c r="X268"/>
      <c r="Y268"/>
      <c r="Z268"/>
      <c r="AA268"/>
      <c r="AB268"/>
    </row>
    <row r="269" spans="2:28" x14ac:dyDescent="0.3">
      <c r="B269" s="38"/>
      <c r="C269" s="39" t="str">
        <f>IF(LEN(B269)&gt;0,IFERROR(VLOOKUP(B269,Data!$B$4:$F$3129,2,FALSE),"None"),"")</f>
        <v/>
      </c>
      <c r="D269" s="40" t="str">
        <f>IF(LEN(B269)&gt;0,IFERROR(VLOOKUP(B269,Data!$B$4:$F$3129,4,FALSE),"None"),"")</f>
        <v/>
      </c>
      <c r="E269" s="41" t="str">
        <f>IF(LEN(B269)&gt;0,IFERROR(VLOOKUP(B269,Data!$B$4:$F$3129,3,FALSE),"None"),"")</f>
        <v/>
      </c>
      <c r="F269" s="128" t="str">
        <f>IF(LEN(B269)&gt;0,IFERROR(VLOOKUP(B269,Data!$B$4:$F$3129,5,FALSE),"None"),"")</f>
        <v/>
      </c>
      <c r="G269" s="125"/>
      <c r="H269" s="17"/>
      <c r="I269" s="17"/>
      <c r="J269" s="17"/>
      <c r="K269" s="17"/>
      <c r="L269" s="17"/>
      <c r="M269" s="17"/>
      <c r="N269" s="17"/>
      <c r="O269" s="17"/>
      <c r="P269" s="17"/>
      <c r="Q269" s="17"/>
      <c r="R269" s="20"/>
      <c r="S269" s="21"/>
      <c r="T269" s="21"/>
      <c r="U269" s="21"/>
      <c r="V269" s="21"/>
      <c r="W269" s="20"/>
      <c r="X269"/>
      <c r="Y269"/>
      <c r="Z269"/>
      <c r="AA269"/>
      <c r="AB269"/>
    </row>
    <row r="270" spans="2:28" x14ac:dyDescent="0.3">
      <c r="B270" s="38"/>
      <c r="C270" s="39" t="str">
        <f>IF(LEN(B270)&gt;0,IFERROR(VLOOKUP(B270,Data!$B$4:$F$3129,2,FALSE),"None"),"")</f>
        <v/>
      </c>
      <c r="D270" s="40" t="str">
        <f>IF(LEN(B270)&gt;0,IFERROR(VLOOKUP(B270,Data!$B$4:$F$3129,4,FALSE),"None"),"")</f>
        <v/>
      </c>
      <c r="E270" s="41" t="str">
        <f>IF(LEN(B270)&gt;0,IFERROR(VLOOKUP(B270,Data!$B$4:$F$3129,3,FALSE),"None"),"")</f>
        <v/>
      </c>
      <c r="F270" s="128" t="str">
        <f>IF(LEN(B270)&gt;0,IFERROR(VLOOKUP(B270,Data!$B$4:$F$3129,5,FALSE),"None"),"")</f>
        <v/>
      </c>
      <c r="G270" s="125"/>
      <c r="H270" s="17"/>
      <c r="I270" s="17"/>
      <c r="J270" s="17"/>
      <c r="K270" s="17"/>
      <c r="L270" s="17"/>
      <c r="M270" s="17"/>
      <c r="N270" s="17"/>
      <c r="O270" s="17"/>
      <c r="P270" s="17"/>
      <c r="Q270" s="17"/>
      <c r="R270" s="20"/>
      <c r="S270" s="21"/>
      <c r="T270" s="21"/>
      <c r="U270" s="21"/>
      <c r="V270" s="21"/>
      <c r="W270" s="20"/>
      <c r="X270"/>
      <c r="Y270"/>
      <c r="Z270"/>
      <c r="AA270"/>
      <c r="AB270"/>
    </row>
    <row r="271" spans="2:28" x14ac:dyDescent="0.3">
      <c r="B271" s="38"/>
      <c r="C271" s="39" t="str">
        <f>IF(LEN(B271)&gt;0,IFERROR(VLOOKUP(B271,Data!$B$4:$F$3129,2,FALSE),"None"),"")</f>
        <v/>
      </c>
      <c r="D271" s="40" t="str">
        <f>IF(LEN(B271)&gt;0,IFERROR(VLOOKUP(B271,Data!$B$4:$F$3129,4,FALSE),"None"),"")</f>
        <v/>
      </c>
      <c r="E271" s="41" t="str">
        <f>IF(LEN(B271)&gt;0,IFERROR(VLOOKUP(B271,Data!$B$4:$F$3129,3,FALSE),"None"),"")</f>
        <v/>
      </c>
      <c r="F271" s="128" t="str">
        <f>IF(LEN(B271)&gt;0,IFERROR(VLOOKUP(B271,Data!$B$4:$F$3129,5,FALSE),"None"),"")</f>
        <v/>
      </c>
      <c r="G271" s="125"/>
      <c r="H271" s="17"/>
      <c r="I271" s="17"/>
      <c r="J271" s="17"/>
      <c r="K271" s="17"/>
      <c r="L271" s="17"/>
      <c r="M271" s="17"/>
      <c r="N271" s="17"/>
      <c r="O271" s="17"/>
      <c r="P271" s="17"/>
      <c r="Q271" s="17"/>
      <c r="R271" s="20"/>
      <c r="S271" s="21"/>
      <c r="T271" s="21"/>
      <c r="U271" s="21"/>
      <c r="V271" s="21"/>
      <c r="W271" s="20"/>
      <c r="X271"/>
      <c r="Y271"/>
      <c r="Z271"/>
      <c r="AA271"/>
      <c r="AB271"/>
    </row>
    <row r="272" spans="2:28" x14ac:dyDescent="0.3">
      <c r="B272" s="38"/>
      <c r="C272" s="39" t="str">
        <f>IF(LEN(B272)&gt;0,IFERROR(VLOOKUP(B272,Data!$B$4:$F$3129,2,FALSE),"None"),"")</f>
        <v/>
      </c>
      <c r="D272" s="40" t="str">
        <f>IF(LEN(B272)&gt;0,IFERROR(VLOOKUP(B272,Data!$B$4:$F$3129,4,FALSE),"None"),"")</f>
        <v/>
      </c>
      <c r="E272" s="41" t="str">
        <f>IF(LEN(B272)&gt;0,IFERROR(VLOOKUP(B272,Data!$B$4:$F$3129,3,FALSE),"None"),"")</f>
        <v/>
      </c>
      <c r="F272" s="128" t="str">
        <f>IF(LEN(B272)&gt;0,IFERROR(VLOOKUP(B272,Data!$B$4:$F$3129,5,FALSE),"None"),"")</f>
        <v/>
      </c>
      <c r="G272" s="125"/>
      <c r="H272" s="17"/>
      <c r="I272" s="17"/>
      <c r="J272" s="17"/>
      <c r="K272" s="17"/>
      <c r="L272" s="17"/>
      <c r="M272" s="17"/>
      <c r="N272" s="17"/>
      <c r="O272" s="17"/>
      <c r="P272" s="17"/>
      <c r="Q272" s="17"/>
      <c r="R272" s="20"/>
      <c r="S272" s="21"/>
      <c r="T272" s="21"/>
      <c r="U272" s="21"/>
      <c r="V272" s="21"/>
      <c r="W272" s="20"/>
      <c r="X272"/>
      <c r="Y272"/>
      <c r="Z272"/>
      <c r="AA272"/>
      <c r="AB272"/>
    </row>
    <row r="273" spans="2:28" x14ac:dyDescent="0.3">
      <c r="B273" s="38"/>
      <c r="C273" s="39" t="str">
        <f>IF(LEN(B273)&gt;0,IFERROR(VLOOKUP(B273,Data!$B$4:$F$3129,2,FALSE),"None"),"")</f>
        <v/>
      </c>
      <c r="D273" s="40" t="str">
        <f>IF(LEN(B273)&gt;0,IFERROR(VLOOKUP(B273,Data!$B$4:$F$3129,4,FALSE),"None"),"")</f>
        <v/>
      </c>
      <c r="E273" s="41" t="str">
        <f>IF(LEN(B273)&gt;0,IFERROR(VLOOKUP(B273,Data!$B$4:$F$3129,3,FALSE),"None"),"")</f>
        <v/>
      </c>
      <c r="F273" s="128" t="str">
        <f>IF(LEN(B273)&gt;0,IFERROR(VLOOKUP(B273,Data!$B$4:$F$3129,5,FALSE),"None"),"")</f>
        <v/>
      </c>
      <c r="G273" s="125"/>
      <c r="H273" s="17"/>
      <c r="I273" s="17"/>
      <c r="J273" s="17"/>
      <c r="K273" s="17"/>
      <c r="L273" s="17"/>
      <c r="M273" s="17"/>
      <c r="N273" s="17"/>
      <c r="O273" s="17"/>
      <c r="P273" s="17"/>
      <c r="Q273" s="17"/>
      <c r="R273" s="20"/>
      <c r="S273" s="21"/>
      <c r="T273" s="21"/>
      <c r="U273" s="21"/>
      <c r="V273" s="21"/>
      <c r="W273" s="20"/>
      <c r="X273"/>
      <c r="Y273"/>
      <c r="Z273"/>
      <c r="AA273"/>
      <c r="AB273"/>
    </row>
    <row r="274" spans="2:28" x14ac:dyDescent="0.3">
      <c r="B274" s="38"/>
      <c r="C274" s="39" t="str">
        <f>IF(LEN(B274)&gt;0,IFERROR(VLOOKUP(B274,Data!$B$4:$F$3129,2,FALSE),"None"),"")</f>
        <v/>
      </c>
      <c r="D274" s="40" t="str">
        <f>IF(LEN(B274)&gt;0,IFERROR(VLOOKUP(B274,Data!$B$4:$F$3129,4,FALSE),"None"),"")</f>
        <v/>
      </c>
      <c r="E274" s="41" t="str">
        <f>IF(LEN(B274)&gt;0,IFERROR(VLOOKUP(B274,Data!$B$4:$F$3129,3,FALSE),"None"),"")</f>
        <v/>
      </c>
      <c r="F274" s="128" t="str">
        <f>IF(LEN(B274)&gt;0,IFERROR(VLOOKUP(B274,Data!$B$4:$F$3129,5,FALSE),"None"),"")</f>
        <v/>
      </c>
      <c r="G274" s="125"/>
      <c r="H274" s="17"/>
      <c r="I274" s="17"/>
      <c r="J274" s="17"/>
      <c r="K274" s="17"/>
      <c r="L274" s="17"/>
      <c r="M274" s="17"/>
      <c r="N274" s="17"/>
      <c r="O274" s="17"/>
      <c r="P274" s="17"/>
      <c r="Q274" s="17"/>
      <c r="R274" s="20"/>
      <c r="S274" s="21"/>
      <c r="T274" s="21"/>
      <c r="U274" s="21"/>
      <c r="V274" s="21"/>
      <c r="W274" s="20"/>
      <c r="X274"/>
      <c r="Y274"/>
      <c r="Z274"/>
      <c r="AA274"/>
      <c r="AB274"/>
    </row>
    <row r="275" spans="2:28" x14ac:dyDescent="0.3">
      <c r="B275" s="38"/>
      <c r="C275" s="39" t="str">
        <f>IF(LEN(B275)&gt;0,IFERROR(VLOOKUP(B275,Data!$B$4:$F$3129,2,FALSE),"None"),"")</f>
        <v/>
      </c>
      <c r="D275" s="40" t="str">
        <f>IF(LEN(B275)&gt;0,IFERROR(VLOOKUP(B275,Data!$B$4:$F$3129,4,FALSE),"None"),"")</f>
        <v/>
      </c>
      <c r="E275" s="41" t="str">
        <f>IF(LEN(B275)&gt;0,IFERROR(VLOOKUP(B275,Data!$B$4:$F$3129,3,FALSE),"None"),"")</f>
        <v/>
      </c>
      <c r="F275" s="128" t="str">
        <f>IF(LEN(B275)&gt;0,IFERROR(VLOOKUP(B275,Data!$B$4:$F$3129,5,FALSE),"None"),"")</f>
        <v/>
      </c>
      <c r="G275" s="125"/>
      <c r="H275" s="17"/>
      <c r="I275" s="17"/>
      <c r="J275" s="17"/>
      <c r="K275" s="17"/>
      <c r="L275" s="17"/>
      <c r="M275" s="17"/>
      <c r="N275" s="17"/>
      <c r="O275" s="17"/>
      <c r="P275" s="17"/>
      <c r="Q275" s="17"/>
      <c r="R275" s="20"/>
      <c r="S275" s="21"/>
      <c r="T275" s="21"/>
      <c r="U275" s="21"/>
      <c r="V275" s="21"/>
      <c r="W275" s="20"/>
      <c r="X275"/>
      <c r="Y275"/>
      <c r="Z275"/>
      <c r="AA275"/>
      <c r="AB275"/>
    </row>
    <row r="276" spans="2:28" x14ac:dyDescent="0.3">
      <c r="B276" s="38"/>
      <c r="C276" s="39" t="str">
        <f>IF(LEN(B276)&gt;0,IFERROR(VLOOKUP(B276,Data!$B$4:$F$3129,2,FALSE),"None"),"")</f>
        <v/>
      </c>
      <c r="D276" s="40" t="str">
        <f>IF(LEN(B276)&gt;0,IFERROR(VLOOKUP(B276,Data!$B$4:$F$3129,4,FALSE),"None"),"")</f>
        <v/>
      </c>
      <c r="E276" s="41" t="str">
        <f>IF(LEN(B276)&gt;0,IFERROR(VLOOKUP(B276,Data!$B$4:$F$3129,3,FALSE),"None"),"")</f>
        <v/>
      </c>
      <c r="F276" s="128" t="str">
        <f>IF(LEN(B276)&gt;0,IFERROR(VLOOKUP(B276,Data!$B$4:$F$3129,5,FALSE),"None"),"")</f>
        <v/>
      </c>
      <c r="G276" s="125"/>
      <c r="H276" s="17"/>
      <c r="I276" s="17"/>
      <c r="J276" s="17"/>
      <c r="K276" s="17"/>
      <c r="L276" s="17"/>
      <c r="M276" s="17"/>
      <c r="N276" s="17"/>
      <c r="O276" s="17"/>
      <c r="P276" s="17"/>
      <c r="Q276" s="17"/>
      <c r="R276" s="20"/>
      <c r="S276" s="21"/>
      <c r="T276" s="21"/>
      <c r="U276" s="21"/>
      <c r="V276" s="21"/>
      <c r="W276" s="20"/>
      <c r="X276"/>
      <c r="Y276"/>
      <c r="Z276"/>
      <c r="AA276"/>
      <c r="AB276"/>
    </row>
    <row r="277" spans="2:28" x14ac:dyDescent="0.3">
      <c r="B277" s="38"/>
      <c r="C277" s="39" t="str">
        <f>IF(LEN(B277)&gt;0,IFERROR(VLOOKUP(B277,Data!$B$4:$F$3129,2,FALSE),"None"),"")</f>
        <v/>
      </c>
      <c r="D277" s="40" t="str">
        <f>IF(LEN(B277)&gt;0,IFERROR(VLOOKUP(B277,Data!$B$4:$F$3129,4,FALSE),"None"),"")</f>
        <v/>
      </c>
      <c r="E277" s="41" t="str">
        <f>IF(LEN(B277)&gt;0,IFERROR(VLOOKUP(B277,Data!$B$4:$F$3129,3,FALSE),"None"),"")</f>
        <v/>
      </c>
      <c r="F277" s="128" t="str">
        <f>IF(LEN(B277)&gt;0,IFERROR(VLOOKUP(B277,Data!$B$4:$F$3129,5,FALSE),"None"),"")</f>
        <v/>
      </c>
      <c r="G277" s="125"/>
      <c r="H277" s="17"/>
      <c r="I277" s="17"/>
      <c r="J277" s="17"/>
      <c r="K277" s="17"/>
      <c r="L277" s="17"/>
      <c r="M277" s="17"/>
      <c r="N277" s="17"/>
      <c r="O277" s="17"/>
      <c r="P277" s="17"/>
      <c r="Q277" s="17"/>
      <c r="R277" s="20"/>
      <c r="S277" s="21"/>
      <c r="T277" s="21"/>
      <c r="U277" s="21"/>
      <c r="V277" s="21"/>
      <c r="W277" s="20"/>
      <c r="X277"/>
      <c r="Y277"/>
      <c r="Z277"/>
      <c r="AA277"/>
      <c r="AB277"/>
    </row>
    <row r="278" spans="2:28" x14ac:dyDescent="0.3">
      <c r="B278" s="38"/>
      <c r="C278" s="39" t="str">
        <f>IF(LEN(B278)&gt;0,IFERROR(VLOOKUP(B278,Data!$B$4:$F$3129,2,FALSE),"None"),"")</f>
        <v/>
      </c>
      <c r="D278" s="40" t="str">
        <f>IF(LEN(B278)&gt;0,IFERROR(VLOOKUP(B278,Data!$B$4:$F$3129,4,FALSE),"None"),"")</f>
        <v/>
      </c>
      <c r="E278" s="41" t="str">
        <f>IF(LEN(B278)&gt;0,IFERROR(VLOOKUP(B278,Data!$B$4:$F$3129,3,FALSE),"None"),"")</f>
        <v/>
      </c>
      <c r="F278" s="128" t="str">
        <f>IF(LEN(B278)&gt;0,IFERROR(VLOOKUP(B278,Data!$B$4:$F$3129,5,FALSE),"None"),"")</f>
        <v/>
      </c>
      <c r="G278" s="125"/>
      <c r="H278" s="17"/>
      <c r="I278" s="17"/>
      <c r="J278" s="17"/>
      <c r="K278" s="17"/>
      <c r="L278" s="17"/>
      <c r="M278" s="17"/>
      <c r="N278" s="17"/>
      <c r="O278" s="17"/>
      <c r="P278" s="17"/>
      <c r="Q278" s="17"/>
      <c r="R278" s="20"/>
      <c r="S278" s="21"/>
      <c r="T278" s="21"/>
      <c r="U278" s="21"/>
      <c r="V278" s="21"/>
      <c r="W278" s="20"/>
      <c r="X278"/>
      <c r="Y278"/>
      <c r="Z278"/>
      <c r="AA278"/>
      <c r="AB278"/>
    </row>
    <row r="279" spans="2:28" x14ac:dyDescent="0.3">
      <c r="B279" s="38"/>
      <c r="C279" s="39" t="str">
        <f>IF(LEN(B279)&gt;0,IFERROR(VLOOKUP(B279,Data!$B$4:$F$3129,2,FALSE),"None"),"")</f>
        <v/>
      </c>
      <c r="D279" s="40" t="str">
        <f>IF(LEN(B279)&gt;0,IFERROR(VLOOKUP(B279,Data!$B$4:$F$3129,4,FALSE),"None"),"")</f>
        <v/>
      </c>
      <c r="E279" s="41" t="str">
        <f>IF(LEN(B279)&gt;0,IFERROR(VLOOKUP(B279,Data!$B$4:$F$3129,3,FALSE),"None"),"")</f>
        <v/>
      </c>
      <c r="F279" s="128" t="str">
        <f>IF(LEN(B279)&gt;0,IFERROR(VLOOKUP(B279,Data!$B$4:$F$3129,5,FALSE),"None"),"")</f>
        <v/>
      </c>
      <c r="G279" s="125"/>
      <c r="H279" s="17"/>
      <c r="I279" s="17"/>
      <c r="J279" s="17"/>
      <c r="K279" s="17"/>
      <c r="L279" s="17"/>
      <c r="M279" s="17"/>
      <c r="N279" s="17"/>
      <c r="O279" s="17"/>
      <c r="P279" s="17"/>
      <c r="Q279" s="17"/>
      <c r="R279" s="20"/>
      <c r="S279" s="21"/>
      <c r="T279" s="21"/>
      <c r="U279" s="21"/>
      <c r="V279" s="21"/>
      <c r="W279" s="20"/>
      <c r="X279"/>
      <c r="Y279"/>
      <c r="Z279"/>
      <c r="AA279"/>
      <c r="AB279"/>
    </row>
    <row r="280" spans="2:28" x14ac:dyDescent="0.3">
      <c r="B280" s="38"/>
      <c r="C280" s="39" t="str">
        <f>IF(LEN(B280)&gt;0,IFERROR(VLOOKUP(B280,Data!$B$4:$F$3129,2,FALSE),"None"),"")</f>
        <v/>
      </c>
      <c r="D280" s="40" t="str">
        <f>IF(LEN(B280)&gt;0,IFERROR(VLOOKUP(B280,Data!$B$4:$F$3129,4,FALSE),"None"),"")</f>
        <v/>
      </c>
      <c r="E280" s="41" t="str">
        <f>IF(LEN(B280)&gt;0,IFERROR(VLOOKUP(B280,Data!$B$4:$F$3129,3,FALSE),"None"),"")</f>
        <v/>
      </c>
      <c r="F280" s="128" t="str">
        <f>IF(LEN(B280)&gt;0,IFERROR(VLOOKUP(B280,Data!$B$4:$F$3129,5,FALSE),"None"),"")</f>
        <v/>
      </c>
      <c r="G280" s="125"/>
      <c r="H280" s="17"/>
      <c r="I280" s="17"/>
      <c r="J280" s="17"/>
      <c r="K280" s="17"/>
      <c r="L280" s="17"/>
      <c r="M280" s="17"/>
      <c r="N280" s="17"/>
      <c r="O280" s="17"/>
      <c r="P280" s="17"/>
      <c r="Q280" s="17"/>
      <c r="R280" s="20"/>
      <c r="S280" s="21"/>
      <c r="T280" s="21"/>
      <c r="U280" s="21"/>
      <c r="V280" s="21"/>
      <c r="W280" s="20"/>
      <c r="X280"/>
      <c r="Y280"/>
      <c r="Z280"/>
      <c r="AA280"/>
      <c r="AB280"/>
    </row>
    <row r="281" spans="2:28" x14ac:dyDescent="0.3">
      <c r="B281" s="38"/>
      <c r="C281" s="39" t="str">
        <f>IF(LEN(B281)&gt;0,IFERROR(VLOOKUP(B281,Data!$B$4:$F$3129,2,FALSE),"None"),"")</f>
        <v/>
      </c>
      <c r="D281" s="40" t="str">
        <f>IF(LEN(B281)&gt;0,IFERROR(VLOOKUP(B281,Data!$B$4:$F$3129,4,FALSE),"None"),"")</f>
        <v/>
      </c>
      <c r="E281" s="41" t="str">
        <f>IF(LEN(B281)&gt;0,IFERROR(VLOOKUP(B281,Data!$B$4:$F$3129,3,FALSE),"None"),"")</f>
        <v/>
      </c>
      <c r="F281" s="128" t="str">
        <f>IF(LEN(B281)&gt;0,IFERROR(VLOOKUP(B281,Data!$B$4:$F$3129,5,FALSE),"None"),"")</f>
        <v/>
      </c>
      <c r="G281" s="125"/>
      <c r="H281" s="17"/>
      <c r="I281" s="17"/>
      <c r="J281" s="17"/>
      <c r="K281" s="17"/>
      <c r="L281" s="17"/>
      <c r="M281" s="17"/>
      <c r="N281" s="17"/>
      <c r="O281" s="17"/>
      <c r="P281" s="17"/>
      <c r="Q281" s="17"/>
      <c r="R281" s="20"/>
      <c r="S281" s="21"/>
      <c r="T281" s="21"/>
      <c r="U281" s="21"/>
      <c r="V281" s="21"/>
      <c r="W281" s="20"/>
      <c r="X281"/>
      <c r="Y281"/>
      <c r="Z281"/>
      <c r="AA281"/>
      <c r="AB281"/>
    </row>
    <row r="282" spans="2:28" x14ac:dyDescent="0.3">
      <c r="B282" s="38"/>
      <c r="C282" s="39" t="str">
        <f>IF(LEN(B282)&gt;0,IFERROR(VLOOKUP(B282,Data!$B$4:$F$3129,2,FALSE),"None"),"")</f>
        <v/>
      </c>
      <c r="D282" s="40" t="str">
        <f>IF(LEN(B282)&gt;0,IFERROR(VLOOKUP(B282,Data!$B$4:$F$3129,4,FALSE),"None"),"")</f>
        <v/>
      </c>
      <c r="E282" s="41" t="str">
        <f>IF(LEN(B282)&gt;0,IFERROR(VLOOKUP(B282,Data!$B$4:$F$3129,3,FALSE),"None"),"")</f>
        <v/>
      </c>
      <c r="F282" s="128" t="str">
        <f>IF(LEN(B282)&gt;0,IFERROR(VLOOKUP(B282,Data!$B$4:$F$3129,5,FALSE),"None"),"")</f>
        <v/>
      </c>
      <c r="G282" s="125"/>
      <c r="H282" s="17"/>
      <c r="I282" s="17"/>
      <c r="J282" s="17"/>
      <c r="K282" s="17"/>
      <c r="L282" s="17"/>
      <c r="M282" s="17"/>
      <c r="N282" s="17"/>
      <c r="O282" s="17"/>
      <c r="P282" s="17"/>
      <c r="Q282" s="17"/>
      <c r="R282" s="20"/>
      <c r="S282" s="21"/>
      <c r="T282" s="21"/>
      <c r="U282" s="21"/>
      <c r="V282" s="21"/>
      <c r="W282" s="20"/>
      <c r="X282"/>
      <c r="Y282"/>
      <c r="Z282"/>
      <c r="AA282"/>
      <c r="AB282"/>
    </row>
    <row r="283" spans="2:28" x14ac:dyDescent="0.3">
      <c r="B283" s="38"/>
      <c r="C283" s="39" t="str">
        <f>IF(LEN(B283)&gt;0,IFERROR(VLOOKUP(B283,Data!$B$4:$F$3129,2,FALSE),"None"),"")</f>
        <v/>
      </c>
      <c r="D283" s="40" t="str">
        <f>IF(LEN(B283)&gt;0,IFERROR(VLOOKUP(B283,Data!$B$4:$F$3129,4,FALSE),"None"),"")</f>
        <v/>
      </c>
      <c r="E283" s="41" t="str">
        <f>IF(LEN(B283)&gt;0,IFERROR(VLOOKUP(B283,Data!$B$4:$F$3129,3,FALSE),"None"),"")</f>
        <v/>
      </c>
      <c r="F283" s="128" t="str">
        <f>IF(LEN(B283)&gt;0,IFERROR(VLOOKUP(B283,Data!$B$4:$F$3129,5,FALSE),"None"),"")</f>
        <v/>
      </c>
      <c r="G283" s="125"/>
      <c r="H283" s="17"/>
      <c r="I283" s="17"/>
      <c r="J283" s="17"/>
      <c r="K283" s="17"/>
      <c r="L283" s="17"/>
      <c r="M283" s="17"/>
      <c r="N283" s="17"/>
      <c r="O283" s="17"/>
      <c r="P283" s="17"/>
      <c r="Q283" s="17"/>
      <c r="R283" s="20"/>
      <c r="S283" s="21"/>
      <c r="T283" s="21"/>
      <c r="U283" s="21"/>
      <c r="V283" s="21"/>
      <c r="W283" s="20"/>
      <c r="X283"/>
      <c r="Y283"/>
      <c r="Z283"/>
      <c r="AA283"/>
      <c r="AB283"/>
    </row>
    <row r="284" spans="2:28" x14ac:dyDescent="0.3">
      <c r="B284" s="38"/>
      <c r="C284" s="39" t="str">
        <f>IF(LEN(B284)&gt;0,IFERROR(VLOOKUP(B284,Data!$B$4:$F$3129,2,FALSE),"None"),"")</f>
        <v/>
      </c>
      <c r="D284" s="40" t="str">
        <f>IF(LEN(B284)&gt;0,IFERROR(VLOOKUP(B284,Data!$B$4:$F$3129,4,FALSE),"None"),"")</f>
        <v/>
      </c>
      <c r="E284" s="41" t="str">
        <f>IF(LEN(B284)&gt;0,IFERROR(VLOOKUP(B284,Data!$B$4:$F$3129,3,FALSE),"None"),"")</f>
        <v/>
      </c>
      <c r="F284" s="128" t="str">
        <f>IF(LEN(B284)&gt;0,IFERROR(VLOOKUP(B284,Data!$B$4:$F$3129,5,FALSE),"None"),"")</f>
        <v/>
      </c>
      <c r="G284" s="125"/>
      <c r="H284" s="17"/>
      <c r="I284" s="17"/>
      <c r="J284" s="17"/>
      <c r="K284" s="17"/>
      <c r="L284" s="17"/>
      <c r="M284" s="17"/>
      <c r="N284" s="17"/>
      <c r="O284" s="17"/>
      <c r="P284" s="17"/>
      <c r="Q284" s="17"/>
      <c r="R284" s="20"/>
      <c r="S284" s="21"/>
      <c r="T284" s="21"/>
      <c r="U284" s="21"/>
      <c r="V284" s="21"/>
      <c r="W284" s="20"/>
      <c r="X284"/>
      <c r="Y284"/>
      <c r="Z284"/>
      <c r="AA284"/>
      <c r="AB284"/>
    </row>
    <row r="285" spans="2:28" x14ac:dyDescent="0.3">
      <c r="B285" s="38"/>
      <c r="C285" s="39" t="str">
        <f>IF(LEN(B285)&gt;0,IFERROR(VLOOKUP(B285,Data!$B$4:$F$3129,2,FALSE),"None"),"")</f>
        <v/>
      </c>
      <c r="D285" s="40" t="str">
        <f>IF(LEN(B285)&gt;0,IFERROR(VLOOKUP(B285,Data!$B$4:$F$3129,4,FALSE),"None"),"")</f>
        <v/>
      </c>
      <c r="E285" s="41" t="str">
        <f>IF(LEN(B285)&gt;0,IFERROR(VLOOKUP(B285,Data!$B$4:$F$3129,3,FALSE),"None"),"")</f>
        <v/>
      </c>
      <c r="F285" s="128" t="str">
        <f>IF(LEN(B285)&gt;0,IFERROR(VLOOKUP(B285,Data!$B$4:$F$3129,5,FALSE),"None"),"")</f>
        <v/>
      </c>
      <c r="G285" s="125"/>
      <c r="H285" s="17"/>
      <c r="I285" s="17"/>
      <c r="J285" s="17"/>
      <c r="K285" s="17"/>
      <c r="L285" s="17"/>
      <c r="M285" s="17"/>
      <c r="N285" s="17"/>
      <c r="O285" s="17"/>
      <c r="P285" s="17"/>
      <c r="Q285" s="17"/>
      <c r="R285" s="20"/>
      <c r="S285" s="21"/>
      <c r="T285" s="21"/>
      <c r="U285" s="21"/>
      <c r="V285" s="21"/>
      <c r="W285" s="20"/>
      <c r="X285"/>
      <c r="Y285"/>
      <c r="Z285"/>
      <c r="AA285"/>
      <c r="AB285"/>
    </row>
    <row r="286" spans="2:28" x14ac:dyDescent="0.3">
      <c r="B286" s="38"/>
      <c r="C286" s="39" t="str">
        <f>IF(LEN(B286)&gt;0,IFERROR(VLOOKUP(B286,Data!$B$4:$F$3129,2,FALSE),"None"),"")</f>
        <v/>
      </c>
      <c r="D286" s="40" t="str">
        <f>IF(LEN(B286)&gt;0,IFERROR(VLOOKUP(B286,Data!$B$4:$F$3129,4,FALSE),"None"),"")</f>
        <v/>
      </c>
      <c r="E286" s="41" t="str">
        <f>IF(LEN(B286)&gt;0,IFERROR(VLOOKUP(B286,Data!$B$4:$F$3129,3,FALSE),"None"),"")</f>
        <v/>
      </c>
      <c r="F286" s="128" t="str">
        <f>IF(LEN(B286)&gt;0,IFERROR(VLOOKUP(B286,Data!$B$4:$F$3129,5,FALSE),"None"),"")</f>
        <v/>
      </c>
      <c r="G286" s="125"/>
      <c r="H286" s="17"/>
      <c r="I286" s="17"/>
      <c r="J286" s="17"/>
      <c r="K286" s="17"/>
      <c r="L286" s="17"/>
      <c r="M286" s="17"/>
      <c r="N286" s="17"/>
      <c r="O286" s="17"/>
      <c r="P286" s="17"/>
      <c r="Q286" s="17"/>
      <c r="R286" s="20"/>
      <c r="S286" s="21"/>
      <c r="T286" s="21"/>
      <c r="U286" s="21"/>
      <c r="V286" s="21"/>
      <c r="W286" s="20"/>
      <c r="X286"/>
      <c r="Y286"/>
      <c r="Z286"/>
      <c r="AA286"/>
      <c r="AB286"/>
    </row>
    <row r="287" spans="2:28" x14ac:dyDescent="0.3">
      <c r="B287" s="38"/>
      <c r="C287" s="39" t="str">
        <f>IF(LEN(B287)&gt;0,IFERROR(VLOOKUP(B287,Data!$B$4:$F$3129,2,FALSE),"None"),"")</f>
        <v/>
      </c>
      <c r="D287" s="40" t="str">
        <f>IF(LEN(B287)&gt;0,IFERROR(VLOOKUP(B287,Data!$B$4:$F$3129,4,FALSE),"None"),"")</f>
        <v/>
      </c>
      <c r="E287" s="41" t="str">
        <f>IF(LEN(B287)&gt;0,IFERROR(VLOOKUP(B287,Data!$B$4:$F$3129,3,FALSE),"None"),"")</f>
        <v/>
      </c>
      <c r="F287" s="128" t="str">
        <f>IF(LEN(B287)&gt;0,IFERROR(VLOOKUP(B287,Data!$B$4:$F$3129,5,FALSE),"None"),"")</f>
        <v/>
      </c>
      <c r="G287" s="125"/>
      <c r="H287" s="17"/>
      <c r="I287" s="17"/>
      <c r="J287" s="17"/>
      <c r="K287" s="17"/>
      <c r="L287" s="17"/>
      <c r="M287" s="17"/>
      <c r="N287" s="17"/>
      <c r="O287" s="17"/>
      <c r="P287" s="17"/>
      <c r="Q287" s="17"/>
      <c r="R287" s="20"/>
      <c r="S287" s="21"/>
      <c r="T287" s="21"/>
      <c r="U287" s="21"/>
      <c r="V287" s="21"/>
      <c r="W287" s="20"/>
      <c r="X287"/>
      <c r="Y287"/>
      <c r="Z287"/>
      <c r="AA287"/>
      <c r="AB287"/>
    </row>
    <row r="288" spans="2:28" x14ac:dyDescent="0.3">
      <c r="B288" s="38"/>
      <c r="C288" s="39" t="str">
        <f>IF(LEN(B288)&gt;0,IFERROR(VLOOKUP(B288,Data!$B$4:$F$3129,2,FALSE),"None"),"")</f>
        <v/>
      </c>
      <c r="D288" s="40" t="str">
        <f>IF(LEN(B288)&gt;0,IFERROR(VLOOKUP(B288,Data!$B$4:$F$3129,4,FALSE),"None"),"")</f>
        <v/>
      </c>
      <c r="E288" s="41" t="str">
        <f>IF(LEN(B288)&gt;0,IFERROR(VLOOKUP(B288,Data!$B$4:$F$3129,3,FALSE),"None"),"")</f>
        <v/>
      </c>
      <c r="F288" s="128" t="str">
        <f>IF(LEN(B288)&gt;0,IFERROR(VLOOKUP(B288,Data!$B$4:$F$3129,5,FALSE),"None"),"")</f>
        <v/>
      </c>
      <c r="G288" s="125"/>
      <c r="H288" s="17"/>
      <c r="I288" s="17"/>
      <c r="J288" s="17"/>
      <c r="K288" s="17"/>
      <c r="L288" s="17"/>
      <c r="M288" s="17"/>
      <c r="N288" s="17"/>
      <c r="O288" s="17"/>
      <c r="P288" s="17"/>
      <c r="Q288" s="17"/>
      <c r="R288" s="20"/>
      <c r="S288" s="21"/>
      <c r="T288" s="21"/>
      <c r="U288" s="21"/>
      <c r="V288" s="21"/>
      <c r="W288" s="20"/>
      <c r="X288"/>
      <c r="Y288"/>
      <c r="Z288"/>
      <c r="AA288"/>
      <c r="AB288"/>
    </row>
    <row r="289" spans="2:28" x14ac:dyDescent="0.3">
      <c r="B289" s="38"/>
      <c r="C289" s="39" t="str">
        <f>IF(LEN(B289)&gt;0,IFERROR(VLOOKUP(B289,Data!$B$4:$F$3129,2,FALSE),"None"),"")</f>
        <v/>
      </c>
      <c r="D289" s="40" t="str">
        <f>IF(LEN(B289)&gt;0,IFERROR(VLOOKUP(B289,Data!$B$4:$F$3129,4,FALSE),"None"),"")</f>
        <v/>
      </c>
      <c r="E289" s="41" t="str">
        <f>IF(LEN(B289)&gt;0,IFERROR(VLOOKUP(B289,Data!$B$4:$F$3129,3,FALSE),"None"),"")</f>
        <v/>
      </c>
      <c r="F289" s="128" t="str">
        <f>IF(LEN(B289)&gt;0,IFERROR(VLOOKUP(B289,Data!$B$4:$F$3129,5,FALSE),"None"),"")</f>
        <v/>
      </c>
      <c r="G289" s="125"/>
      <c r="H289" s="17"/>
      <c r="I289" s="17"/>
      <c r="J289" s="17"/>
      <c r="K289" s="17"/>
      <c r="L289" s="17"/>
      <c r="M289" s="17"/>
      <c r="N289" s="17"/>
      <c r="O289" s="17"/>
      <c r="P289" s="17"/>
      <c r="Q289" s="17"/>
      <c r="R289" s="20"/>
      <c r="S289" s="21"/>
      <c r="T289" s="21"/>
      <c r="U289" s="21"/>
      <c r="V289" s="21"/>
      <c r="W289" s="20"/>
      <c r="X289"/>
      <c r="Y289"/>
      <c r="Z289"/>
      <c r="AA289"/>
      <c r="AB289"/>
    </row>
    <row r="290" spans="2:28" x14ac:dyDescent="0.3">
      <c r="B290" s="38"/>
      <c r="C290" s="39" t="str">
        <f>IF(LEN(B290)&gt;0,IFERROR(VLOOKUP(B290,Data!$B$4:$F$3129,2,FALSE),"None"),"")</f>
        <v/>
      </c>
      <c r="D290" s="40" t="str">
        <f>IF(LEN(B290)&gt;0,IFERROR(VLOOKUP(B290,Data!$B$4:$F$3129,4,FALSE),"None"),"")</f>
        <v/>
      </c>
      <c r="E290" s="41" t="str">
        <f>IF(LEN(B290)&gt;0,IFERROR(VLOOKUP(B290,Data!$B$4:$F$3129,3,FALSE),"None"),"")</f>
        <v/>
      </c>
      <c r="F290" s="128" t="str">
        <f>IF(LEN(B290)&gt;0,IFERROR(VLOOKUP(B290,Data!$B$4:$F$3129,5,FALSE),"None"),"")</f>
        <v/>
      </c>
      <c r="G290" s="125"/>
      <c r="H290" s="17"/>
      <c r="I290" s="17"/>
      <c r="J290" s="17"/>
      <c r="K290" s="17"/>
      <c r="L290" s="17"/>
      <c r="M290" s="17"/>
      <c r="N290" s="17"/>
      <c r="O290" s="17"/>
      <c r="P290" s="17"/>
      <c r="Q290" s="17"/>
      <c r="R290" s="20"/>
      <c r="S290" s="21"/>
      <c r="T290" s="21"/>
      <c r="U290" s="21"/>
      <c r="V290" s="21"/>
      <c r="W290" s="20"/>
      <c r="X290"/>
      <c r="Y290"/>
      <c r="Z290"/>
      <c r="AA290"/>
      <c r="AB290"/>
    </row>
    <row r="291" spans="2:28" x14ac:dyDescent="0.3">
      <c r="B291" s="38"/>
      <c r="C291" s="39" t="str">
        <f>IF(LEN(B291)&gt;0,IFERROR(VLOOKUP(B291,Data!$B$4:$F$3129,2,FALSE),"None"),"")</f>
        <v/>
      </c>
      <c r="D291" s="40" t="str">
        <f>IF(LEN(B291)&gt;0,IFERROR(VLOOKUP(B291,Data!$B$4:$F$3129,4,FALSE),"None"),"")</f>
        <v/>
      </c>
      <c r="E291" s="41" t="str">
        <f>IF(LEN(B291)&gt;0,IFERROR(VLOOKUP(B291,Data!$B$4:$F$3129,3,FALSE),"None"),"")</f>
        <v/>
      </c>
      <c r="F291" s="128" t="str">
        <f>IF(LEN(B291)&gt;0,IFERROR(VLOOKUP(B291,Data!$B$4:$F$3129,5,FALSE),"None"),"")</f>
        <v/>
      </c>
      <c r="G291" s="125"/>
      <c r="H291" s="17"/>
      <c r="I291" s="17"/>
      <c r="J291" s="17"/>
      <c r="K291" s="17"/>
      <c r="L291" s="17"/>
      <c r="M291" s="17"/>
      <c r="N291" s="17"/>
      <c r="O291" s="17"/>
      <c r="P291" s="17"/>
      <c r="Q291" s="17"/>
      <c r="R291" s="20"/>
      <c r="S291" s="21"/>
      <c r="T291" s="21"/>
      <c r="U291" s="21"/>
      <c r="V291" s="21"/>
      <c r="W291" s="20"/>
      <c r="X291"/>
      <c r="Y291"/>
      <c r="Z291"/>
      <c r="AA291"/>
      <c r="AB291"/>
    </row>
    <row r="292" spans="2:28" x14ac:dyDescent="0.3">
      <c r="B292" s="38"/>
      <c r="C292" s="39" t="str">
        <f>IF(LEN(B292)&gt;0,IFERROR(VLOOKUP(B292,Data!$B$4:$F$3129,2,FALSE),"None"),"")</f>
        <v/>
      </c>
      <c r="D292" s="40" t="str">
        <f>IF(LEN(B292)&gt;0,IFERROR(VLOOKUP(B292,Data!$B$4:$F$3129,4,FALSE),"None"),"")</f>
        <v/>
      </c>
      <c r="E292" s="41" t="str">
        <f>IF(LEN(B292)&gt;0,IFERROR(VLOOKUP(B292,Data!$B$4:$F$3129,3,FALSE),"None"),"")</f>
        <v/>
      </c>
      <c r="F292" s="128" t="str">
        <f>IF(LEN(B292)&gt;0,IFERROR(VLOOKUP(B292,Data!$B$4:$F$3129,5,FALSE),"None"),"")</f>
        <v/>
      </c>
      <c r="G292" s="125"/>
      <c r="H292" s="17"/>
      <c r="I292" s="17"/>
      <c r="J292" s="17"/>
      <c r="K292" s="17"/>
      <c r="L292" s="17"/>
      <c r="M292" s="17"/>
      <c r="N292" s="17"/>
      <c r="O292" s="17"/>
      <c r="P292" s="17"/>
      <c r="Q292" s="17"/>
      <c r="R292" s="20"/>
      <c r="S292" s="21"/>
      <c r="T292" s="21"/>
      <c r="U292" s="21"/>
      <c r="V292" s="21"/>
      <c r="W292" s="20"/>
      <c r="X292"/>
      <c r="Y292"/>
      <c r="Z292"/>
      <c r="AA292"/>
      <c r="AB292"/>
    </row>
    <row r="293" spans="2:28" x14ac:dyDescent="0.3">
      <c r="B293" s="38"/>
      <c r="C293" s="39" t="str">
        <f>IF(LEN(B293)&gt;0,IFERROR(VLOOKUP(B293,Data!$B$4:$F$3129,2,FALSE),"None"),"")</f>
        <v/>
      </c>
      <c r="D293" s="40" t="str">
        <f>IF(LEN(B293)&gt;0,IFERROR(VLOOKUP(B293,Data!$B$4:$F$3129,4,FALSE),"None"),"")</f>
        <v/>
      </c>
      <c r="E293" s="41" t="str">
        <f>IF(LEN(B293)&gt;0,IFERROR(VLOOKUP(B293,Data!$B$4:$F$3129,3,FALSE),"None"),"")</f>
        <v/>
      </c>
      <c r="F293" s="128" t="str">
        <f>IF(LEN(B293)&gt;0,IFERROR(VLOOKUP(B293,Data!$B$4:$F$3129,5,FALSE),"None"),"")</f>
        <v/>
      </c>
      <c r="G293" s="125"/>
      <c r="H293" s="17"/>
      <c r="I293" s="17"/>
      <c r="J293" s="17"/>
      <c r="K293" s="17"/>
      <c r="L293" s="17"/>
      <c r="M293" s="17"/>
      <c r="N293" s="17"/>
      <c r="O293" s="17"/>
      <c r="P293" s="17"/>
      <c r="Q293" s="17"/>
      <c r="R293" s="20"/>
      <c r="S293" s="21"/>
      <c r="T293" s="21"/>
      <c r="U293" s="21"/>
      <c r="V293" s="21"/>
      <c r="W293" s="20"/>
      <c r="X293"/>
      <c r="Y293"/>
      <c r="Z293"/>
      <c r="AA293"/>
      <c r="AB293"/>
    </row>
    <row r="294" spans="2:28" x14ac:dyDescent="0.3">
      <c r="B294" s="38"/>
      <c r="C294" s="39" t="str">
        <f>IF(LEN(B294)&gt;0,IFERROR(VLOOKUP(B294,Data!$B$4:$F$3129,2,FALSE),"None"),"")</f>
        <v/>
      </c>
      <c r="D294" s="40" t="str">
        <f>IF(LEN(B294)&gt;0,IFERROR(VLOOKUP(B294,Data!$B$4:$F$3129,4,FALSE),"None"),"")</f>
        <v/>
      </c>
      <c r="E294" s="41" t="str">
        <f>IF(LEN(B294)&gt;0,IFERROR(VLOOKUP(B294,Data!$B$4:$F$3129,3,FALSE),"None"),"")</f>
        <v/>
      </c>
      <c r="F294" s="128" t="str">
        <f>IF(LEN(B294)&gt;0,IFERROR(VLOOKUP(B294,Data!$B$4:$F$3129,5,FALSE),"None"),"")</f>
        <v/>
      </c>
      <c r="G294" s="125"/>
      <c r="H294" s="17"/>
      <c r="I294" s="17"/>
      <c r="J294" s="17"/>
      <c r="K294" s="17"/>
      <c r="L294" s="17"/>
      <c r="M294" s="17"/>
      <c r="N294" s="17"/>
      <c r="O294" s="17"/>
      <c r="P294" s="17"/>
      <c r="Q294" s="17"/>
      <c r="R294" s="20"/>
      <c r="S294" s="21"/>
      <c r="T294" s="21"/>
      <c r="U294" s="21"/>
      <c r="V294" s="21"/>
      <c r="W294" s="20"/>
      <c r="X294"/>
      <c r="Y294"/>
      <c r="Z294"/>
      <c r="AA294"/>
      <c r="AB294"/>
    </row>
    <row r="295" spans="2:28" x14ac:dyDescent="0.3">
      <c r="B295" s="38"/>
      <c r="C295" s="39" t="str">
        <f>IF(LEN(B295)&gt;0,IFERROR(VLOOKUP(B295,Data!$B$4:$F$3129,2,FALSE),"None"),"")</f>
        <v/>
      </c>
      <c r="D295" s="40" t="str">
        <f>IF(LEN(B295)&gt;0,IFERROR(VLOOKUP(B295,Data!$B$4:$F$3129,4,FALSE),"None"),"")</f>
        <v/>
      </c>
      <c r="E295" s="41" t="str">
        <f>IF(LEN(B295)&gt;0,IFERROR(VLOOKUP(B295,Data!$B$4:$F$3129,3,FALSE),"None"),"")</f>
        <v/>
      </c>
      <c r="F295" s="128" t="str">
        <f>IF(LEN(B295)&gt;0,IFERROR(VLOOKUP(B295,Data!$B$4:$F$3129,5,FALSE),"None"),"")</f>
        <v/>
      </c>
      <c r="G295" s="125"/>
      <c r="H295" s="17"/>
      <c r="I295" s="17"/>
      <c r="J295" s="17"/>
      <c r="K295" s="17"/>
      <c r="L295" s="17"/>
      <c r="M295" s="17"/>
      <c r="N295" s="17"/>
      <c r="O295" s="17"/>
      <c r="P295" s="17"/>
      <c r="Q295" s="17"/>
      <c r="R295" s="20"/>
      <c r="S295" s="21"/>
      <c r="T295" s="21"/>
      <c r="U295" s="21"/>
      <c r="V295" s="21"/>
      <c r="W295" s="20"/>
      <c r="X295"/>
      <c r="Y295"/>
      <c r="Z295"/>
      <c r="AA295"/>
      <c r="AB295"/>
    </row>
    <row r="296" spans="2:28" x14ac:dyDescent="0.3">
      <c r="B296" s="38"/>
      <c r="C296" s="39" t="str">
        <f>IF(LEN(B296)&gt;0,IFERROR(VLOOKUP(B296,Data!$B$4:$F$3129,2,FALSE),"None"),"")</f>
        <v/>
      </c>
      <c r="D296" s="40" t="str">
        <f>IF(LEN(B296)&gt;0,IFERROR(VLOOKUP(B296,Data!$B$4:$F$3129,4,FALSE),"None"),"")</f>
        <v/>
      </c>
      <c r="E296" s="41" t="str">
        <f>IF(LEN(B296)&gt;0,IFERROR(VLOOKUP(B296,Data!$B$4:$F$3129,3,FALSE),"None"),"")</f>
        <v/>
      </c>
      <c r="F296" s="128" t="str">
        <f>IF(LEN(B296)&gt;0,IFERROR(VLOOKUP(B296,Data!$B$4:$F$3129,5,FALSE),"None"),"")</f>
        <v/>
      </c>
      <c r="G296" s="125"/>
      <c r="H296" s="17"/>
      <c r="I296" s="17"/>
      <c r="J296" s="17"/>
      <c r="K296" s="17"/>
      <c r="L296" s="17"/>
      <c r="M296" s="17"/>
      <c r="N296" s="17"/>
      <c r="O296" s="17"/>
      <c r="P296" s="17"/>
      <c r="Q296" s="17"/>
      <c r="R296" s="20"/>
      <c r="S296" s="21"/>
      <c r="T296" s="21"/>
      <c r="U296" s="21"/>
      <c r="V296" s="21"/>
      <c r="W296" s="20"/>
      <c r="X296"/>
      <c r="Y296"/>
      <c r="Z296"/>
      <c r="AA296"/>
      <c r="AB296"/>
    </row>
    <row r="297" spans="2:28" x14ac:dyDescent="0.3">
      <c r="B297" s="38"/>
      <c r="C297" s="39" t="str">
        <f>IF(LEN(B297)&gt;0,IFERROR(VLOOKUP(B297,Data!$B$4:$F$3129,2,FALSE),"None"),"")</f>
        <v/>
      </c>
      <c r="D297" s="40" t="str">
        <f>IF(LEN(B297)&gt;0,IFERROR(VLOOKUP(B297,Data!$B$4:$F$3129,4,FALSE),"None"),"")</f>
        <v/>
      </c>
      <c r="E297" s="41" t="str">
        <f>IF(LEN(B297)&gt;0,IFERROR(VLOOKUP(B297,Data!$B$4:$F$3129,3,FALSE),"None"),"")</f>
        <v/>
      </c>
      <c r="F297" s="128" t="str">
        <f>IF(LEN(B297)&gt;0,IFERROR(VLOOKUP(B297,Data!$B$4:$F$3129,5,FALSE),"None"),"")</f>
        <v/>
      </c>
      <c r="G297" s="125"/>
      <c r="H297" s="17"/>
      <c r="I297" s="17"/>
      <c r="J297" s="17"/>
      <c r="K297" s="17"/>
      <c r="L297" s="17"/>
      <c r="M297" s="17"/>
      <c r="N297" s="17"/>
      <c r="O297" s="17"/>
      <c r="P297" s="17"/>
      <c r="Q297" s="17"/>
      <c r="R297" s="20"/>
      <c r="S297" s="21"/>
      <c r="T297" s="21"/>
      <c r="U297" s="21"/>
      <c r="V297" s="21"/>
      <c r="W297" s="20"/>
      <c r="X297"/>
      <c r="Y297"/>
      <c r="Z297"/>
      <c r="AA297"/>
      <c r="AB297"/>
    </row>
    <row r="298" spans="2:28" x14ac:dyDescent="0.3">
      <c r="B298" s="38"/>
      <c r="C298" s="39" t="str">
        <f>IF(LEN(B298)&gt;0,IFERROR(VLOOKUP(B298,Data!$B$4:$F$3129,2,FALSE),"None"),"")</f>
        <v/>
      </c>
      <c r="D298" s="40" t="str">
        <f>IF(LEN(B298)&gt;0,IFERROR(VLOOKUP(B298,Data!$B$4:$F$3129,4,FALSE),"None"),"")</f>
        <v/>
      </c>
      <c r="E298" s="41" t="str">
        <f>IF(LEN(B298)&gt;0,IFERROR(VLOOKUP(B298,Data!$B$4:$F$3129,3,FALSE),"None"),"")</f>
        <v/>
      </c>
      <c r="F298" s="128" t="str">
        <f>IF(LEN(B298)&gt;0,IFERROR(VLOOKUP(B298,Data!$B$4:$F$3129,5,FALSE),"None"),"")</f>
        <v/>
      </c>
      <c r="G298" s="125"/>
      <c r="H298" s="17"/>
      <c r="I298" s="17"/>
      <c r="J298" s="17"/>
      <c r="K298" s="17"/>
      <c r="L298" s="17"/>
      <c r="M298" s="17"/>
      <c r="N298" s="17"/>
      <c r="O298" s="17"/>
      <c r="P298" s="17"/>
      <c r="Q298" s="17"/>
      <c r="R298" s="20"/>
      <c r="S298" s="21"/>
      <c r="T298" s="21"/>
      <c r="U298" s="21"/>
      <c r="V298" s="21"/>
      <c r="W298" s="20"/>
      <c r="X298"/>
      <c r="Y298"/>
      <c r="Z298"/>
      <c r="AA298"/>
      <c r="AB298"/>
    </row>
    <row r="299" spans="2:28" x14ac:dyDescent="0.3">
      <c r="B299" s="38"/>
      <c r="C299" s="39" t="str">
        <f>IF(LEN(B299)&gt;0,IFERROR(VLOOKUP(B299,Data!$B$4:$F$3129,2,FALSE),"None"),"")</f>
        <v/>
      </c>
      <c r="D299" s="40" t="str">
        <f>IF(LEN(B299)&gt;0,IFERROR(VLOOKUP(B299,Data!$B$4:$F$3129,4,FALSE),"None"),"")</f>
        <v/>
      </c>
      <c r="E299" s="41" t="str">
        <f>IF(LEN(B299)&gt;0,IFERROR(VLOOKUP(B299,Data!$B$4:$F$3129,3,FALSE),"None"),"")</f>
        <v/>
      </c>
      <c r="F299" s="128" t="str">
        <f>IF(LEN(B299)&gt;0,IFERROR(VLOOKUP(B299,Data!$B$4:$F$3129,5,FALSE),"None"),"")</f>
        <v/>
      </c>
      <c r="G299" s="125"/>
      <c r="H299" s="17"/>
      <c r="I299" s="17"/>
      <c r="J299" s="17"/>
      <c r="K299" s="17"/>
      <c r="L299" s="17"/>
      <c r="M299" s="17"/>
      <c r="N299" s="17"/>
      <c r="O299" s="17"/>
      <c r="P299" s="17"/>
      <c r="Q299" s="17"/>
      <c r="R299" s="20"/>
      <c r="S299" s="21"/>
      <c r="T299" s="21"/>
      <c r="U299" s="21"/>
      <c r="V299" s="21"/>
      <c r="W299" s="20"/>
      <c r="X299"/>
      <c r="Y299"/>
      <c r="Z299"/>
      <c r="AA299"/>
      <c r="AB299"/>
    </row>
    <row r="300" spans="2:28" x14ac:dyDescent="0.3">
      <c r="B300" s="38"/>
      <c r="C300" s="39" t="str">
        <f>IF(LEN(B300)&gt;0,IFERROR(VLOOKUP(B300,Data!$B$4:$F$3129,2,FALSE),"None"),"")</f>
        <v/>
      </c>
      <c r="D300" s="40" t="str">
        <f>IF(LEN(B300)&gt;0,IFERROR(VLOOKUP(B300,Data!$B$4:$F$3129,4,FALSE),"None"),"")</f>
        <v/>
      </c>
      <c r="E300" s="41" t="str">
        <f>IF(LEN(B300)&gt;0,IFERROR(VLOOKUP(B300,Data!$B$4:$F$3129,3,FALSE),"None"),"")</f>
        <v/>
      </c>
      <c r="F300" s="128" t="str">
        <f>IF(LEN(B300)&gt;0,IFERROR(VLOOKUP(B300,Data!$B$4:$F$3129,5,FALSE),"None"),"")</f>
        <v/>
      </c>
      <c r="G300" s="125"/>
      <c r="H300" s="17"/>
      <c r="I300" s="17"/>
      <c r="J300" s="17"/>
      <c r="K300" s="17"/>
      <c r="L300" s="17"/>
      <c r="M300" s="17"/>
      <c r="N300" s="17"/>
      <c r="O300" s="17"/>
      <c r="P300" s="17"/>
      <c r="Q300" s="17"/>
      <c r="R300" s="20"/>
      <c r="S300" s="21"/>
      <c r="T300" s="21"/>
      <c r="U300" s="21"/>
      <c r="V300" s="21"/>
      <c r="W300" s="20"/>
      <c r="X300"/>
      <c r="Y300"/>
      <c r="Z300"/>
      <c r="AA300"/>
      <c r="AB300"/>
    </row>
    <row r="301" spans="2:28" x14ac:dyDescent="0.3">
      <c r="B301" s="38"/>
      <c r="C301" s="39" t="str">
        <f>IF(LEN(B301)&gt;0,IFERROR(VLOOKUP(B301,Data!$B$4:$F$3129,2,FALSE),"None"),"")</f>
        <v/>
      </c>
      <c r="D301" s="40" t="str">
        <f>IF(LEN(B301)&gt;0,IFERROR(VLOOKUP(B301,Data!$B$4:$F$3129,4,FALSE),"None"),"")</f>
        <v/>
      </c>
      <c r="E301" s="41" t="str">
        <f>IF(LEN(B301)&gt;0,IFERROR(VLOOKUP(B301,Data!$B$4:$F$3129,3,FALSE),"None"),"")</f>
        <v/>
      </c>
      <c r="F301" s="128" t="str">
        <f>IF(LEN(B301)&gt;0,IFERROR(VLOOKUP(B301,Data!$B$4:$F$3129,5,FALSE),"None"),"")</f>
        <v/>
      </c>
      <c r="G301" s="125"/>
      <c r="H301" s="17"/>
      <c r="I301" s="17"/>
      <c r="J301" s="17"/>
      <c r="K301" s="17"/>
      <c r="L301" s="17"/>
      <c r="M301" s="17"/>
      <c r="N301" s="17"/>
      <c r="O301" s="17"/>
      <c r="P301" s="17"/>
      <c r="Q301" s="17"/>
      <c r="R301" s="20"/>
      <c r="S301" s="21"/>
      <c r="T301" s="21"/>
      <c r="U301" s="21"/>
      <c r="V301" s="21"/>
      <c r="W301" s="20"/>
      <c r="X301"/>
      <c r="Y301"/>
      <c r="Z301"/>
      <c r="AA301"/>
      <c r="AB301"/>
    </row>
    <row r="302" spans="2:28" x14ac:dyDescent="0.3">
      <c r="B302" s="38"/>
      <c r="C302" s="39" t="str">
        <f>IF(LEN(B302)&gt;0,IFERROR(VLOOKUP(B302,Data!$B$4:$F$3129,2,FALSE),"None"),"")</f>
        <v/>
      </c>
      <c r="D302" s="40" t="str">
        <f>IF(LEN(B302)&gt;0,IFERROR(VLOOKUP(B302,Data!$B$4:$F$3129,4,FALSE),"None"),"")</f>
        <v/>
      </c>
      <c r="E302" s="41" t="str">
        <f>IF(LEN(B302)&gt;0,IFERROR(VLOOKUP(B302,Data!$B$4:$F$3129,3,FALSE),"None"),"")</f>
        <v/>
      </c>
      <c r="F302" s="128" t="str">
        <f>IF(LEN(B302)&gt;0,IFERROR(VLOOKUP(B302,Data!$B$4:$F$3129,5,FALSE),"None"),"")</f>
        <v/>
      </c>
      <c r="G302" s="125"/>
      <c r="H302" s="17"/>
      <c r="I302" s="17"/>
      <c r="J302" s="17"/>
      <c r="K302" s="17"/>
      <c r="L302" s="17"/>
      <c r="M302" s="17"/>
      <c r="N302" s="17"/>
      <c r="O302" s="17"/>
      <c r="P302" s="17"/>
      <c r="Q302" s="17"/>
      <c r="R302" s="20"/>
      <c r="S302" s="21"/>
      <c r="T302" s="21"/>
      <c r="U302" s="21"/>
      <c r="V302" s="21"/>
      <c r="W302" s="20"/>
      <c r="X302"/>
      <c r="Y302"/>
      <c r="Z302"/>
      <c r="AA302"/>
      <c r="AB302"/>
    </row>
    <row r="303" spans="2:28" x14ac:dyDescent="0.3">
      <c r="B303" s="38"/>
      <c r="C303" s="39" t="str">
        <f>IF(LEN(B303)&gt;0,IFERROR(VLOOKUP(B303,Data!$B$4:$F$3129,2,FALSE),"None"),"")</f>
        <v/>
      </c>
      <c r="D303" s="40" t="str">
        <f>IF(LEN(B303)&gt;0,IFERROR(VLOOKUP(B303,Data!$B$4:$F$3129,4,FALSE),"None"),"")</f>
        <v/>
      </c>
      <c r="E303" s="41" t="str">
        <f>IF(LEN(B303)&gt;0,IFERROR(VLOOKUP(B303,Data!$B$4:$F$3129,3,FALSE),"None"),"")</f>
        <v/>
      </c>
      <c r="F303" s="128" t="str">
        <f>IF(LEN(B303)&gt;0,IFERROR(VLOOKUP(B303,Data!$B$4:$F$3129,5,FALSE),"None"),"")</f>
        <v/>
      </c>
      <c r="G303" s="125"/>
      <c r="H303" s="17"/>
      <c r="I303" s="17"/>
      <c r="J303" s="17"/>
      <c r="K303" s="17"/>
      <c r="L303" s="17"/>
      <c r="M303" s="17"/>
      <c r="N303" s="17"/>
      <c r="O303" s="17"/>
      <c r="P303" s="17"/>
      <c r="Q303" s="17"/>
      <c r="R303" s="20"/>
      <c r="S303" s="21"/>
      <c r="T303" s="21"/>
      <c r="U303" s="21"/>
      <c r="V303" s="21"/>
      <c r="W303" s="20"/>
      <c r="X303"/>
      <c r="Y303"/>
      <c r="Z303"/>
      <c r="AA303"/>
      <c r="AB303"/>
    </row>
    <row r="304" spans="2:28" x14ac:dyDescent="0.3">
      <c r="B304" s="38"/>
      <c r="C304" s="39" t="str">
        <f>IF(LEN(B304)&gt;0,IFERROR(VLOOKUP(B304,Data!$B$4:$F$3129,2,FALSE),"None"),"")</f>
        <v/>
      </c>
      <c r="D304" s="40" t="str">
        <f>IF(LEN(B304)&gt;0,IFERROR(VLOOKUP(B304,Data!$B$4:$F$3129,4,FALSE),"None"),"")</f>
        <v/>
      </c>
      <c r="E304" s="41" t="str">
        <f>IF(LEN(B304)&gt;0,IFERROR(VLOOKUP(B304,Data!$B$4:$F$3129,3,FALSE),"None"),"")</f>
        <v/>
      </c>
      <c r="F304" s="128" t="str">
        <f>IF(LEN(B304)&gt;0,IFERROR(VLOOKUP(B304,Data!$B$4:$F$3129,5,FALSE),"None"),"")</f>
        <v/>
      </c>
      <c r="G304" s="125"/>
      <c r="H304" s="17"/>
      <c r="I304" s="17"/>
      <c r="J304" s="17"/>
      <c r="K304" s="17"/>
      <c r="L304" s="17"/>
      <c r="M304" s="17"/>
      <c r="N304" s="17"/>
      <c r="O304" s="17"/>
      <c r="P304" s="17"/>
      <c r="Q304" s="17"/>
      <c r="R304" s="20"/>
      <c r="S304" s="21"/>
      <c r="T304" s="21"/>
      <c r="U304" s="21"/>
      <c r="V304" s="21"/>
      <c r="W304" s="20"/>
      <c r="X304"/>
      <c r="Y304"/>
      <c r="Z304"/>
      <c r="AA304"/>
      <c r="AB304"/>
    </row>
    <row r="305" spans="2:28" x14ac:dyDescent="0.3">
      <c r="B305" s="38"/>
      <c r="C305" s="39" t="str">
        <f>IF(LEN(B305)&gt;0,IFERROR(VLOOKUP(B305,Data!$B$4:$F$3129,2,FALSE),"None"),"")</f>
        <v/>
      </c>
      <c r="D305" s="40" t="str">
        <f>IF(LEN(B305)&gt;0,IFERROR(VLOOKUP(B305,Data!$B$4:$F$3129,4,FALSE),"None"),"")</f>
        <v/>
      </c>
      <c r="E305" s="41" t="str">
        <f>IF(LEN(B305)&gt;0,IFERROR(VLOOKUP(B305,Data!$B$4:$F$3129,3,FALSE),"None"),"")</f>
        <v/>
      </c>
      <c r="F305" s="128" t="str">
        <f>IF(LEN(B305)&gt;0,IFERROR(VLOOKUP(B305,Data!$B$4:$F$3129,5,FALSE),"None"),"")</f>
        <v/>
      </c>
      <c r="G305" s="125"/>
      <c r="H305" s="17"/>
      <c r="I305" s="17"/>
      <c r="J305" s="17"/>
      <c r="K305" s="17"/>
      <c r="L305" s="17"/>
      <c r="M305" s="17"/>
      <c r="N305" s="17"/>
      <c r="O305" s="17"/>
      <c r="P305" s="17"/>
      <c r="Q305" s="17"/>
      <c r="R305" s="20"/>
      <c r="S305" s="21"/>
      <c r="T305" s="21"/>
      <c r="U305" s="21"/>
      <c r="V305" s="21"/>
      <c r="W305" s="20"/>
      <c r="X305"/>
      <c r="Y305"/>
      <c r="Z305"/>
      <c r="AA305"/>
      <c r="AB305"/>
    </row>
    <row r="306" spans="2:28" x14ac:dyDescent="0.3">
      <c r="B306" s="38"/>
      <c r="C306" s="39" t="str">
        <f>IF(LEN(B306)&gt;0,IFERROR(VLOOKUP(B306,Data!$B$4:$F$3129,2,FALSE),"None"),"")</f>
        <v/>
      </c>
      <c r="D306" s="40" t="str">
        <f>IF(LEN(B306)&gt;0,IFERROR(VLOOKUP(B306,Data!$B$4:$F$3129,4,FALSE),"None"),"")</f>
        <v/>
      </c>
      <c r="E306" s="41" t="str">
        <f>IF(LEN(B306)&gt;0,IFERROR(VLOOKUP(B306,Data!$B$4:$F$3129,3,FALSE),"None"),"")</f>
        <v/>
      </c>
      <c r="F306" s="128" t="str">
        <f>IF(LEN(B306)&gt;0,IFERROR(VLOOKUP(B306,Data!$B$4:$F$3129,5,FALSE),"None"),"")</f>
        <v/>
      </c>
      <c r="G306" s="125"/>
      <c r="H306" s="17"/>
      <c r="I306" s="17"/>
      <c r="J306" s="17"/>
      <c r="K306" s="17"/>
      <c r="L306" s="17"/>
      <c r="M306" s="17"/>
      <c r="N306" s="17"/>
      <c r="O306" s="17"/>
      <c r="P306" s="17"/>
      <c r="Q306" s="17"/>
      <c r="R306" s="20"/>
      <c r="S306" s="21"/>
      <c r="T306" s="21"/>
      <c r="U306" s="21"/>
      <c r="V306" s="21"/>
      <c r="W306" s="20"/>
      <c r="X306"/>
      <c r="Y306"/>
      <c r="Z306"/>
      <c r="AA306"/>
      <c r="AB306"/>
    </row>
    <row r="307" spans="2:28" x14ac:dyDescent="0.3">
      <c r="B307" s="38"/>
      <c r="C307" s="39" t="str">
        <f>IF(LEN(B307)&gt;0,IFERROR(VLOOKUP(B307,Data!$B$4:$F$3129,2,FALSE),"None"),"")</f>
        <v/>
      </c>
      <c r="D307" s="40" t="str">
        <f>IF(LEN(B307)&gt;0,IFERROR(VLOOKUP(B307,Data!$B$4:$F$3129,4,FALSE),"None"),"")</f>
        <v/>
      </c>
      <c r="E307" s="41" t="str">
        <f>IF(LEN(B307)&gt;0,IFERROR(VLOOKUP(B307,Data!$B$4:$F$3129,3,FALSE),"None"),"")</f>
        <v/>
      </c>
      <c r="F307" s="128" t="str">
        <f>IF(LEN(B307)&gt;0,IFERROR(VLOOKUP(B307,Data!$B$4:$F$3129,5,FALSE),"None"),"")</f>
        <v/>
      </c>
      <c r="G307" s="125"/>
      <c r="H307" s="17"/>
      <c r="I307" s="17"/>
      <c r="J307" s="17"/>
      <c r="K307" s="17"/>
      <c r="L307" s="17"/>
      <c r="M307" s="17"/>
      <c r="N307" s="17"/>
      <c r="O307" s="17"/>
      <c r="P307" s="17"/>
      <c r="Q307" s="17"/>
      <c r="R307" s="20"/>
      <c r="S307" s="21"/>
      <c r="T307" s="21"/>
      <c r="U307" s="21"/>
      <c r="V307" s="21"/>
      <c r="W307" s="20"/>
      <c r="X307"/>
      <c r="Y307"/>
      <c r="Z307"/>
      <c r="AA307"/>
      <c r="AB307"/>
    </row>
    <row r="308" spans="2:28" x14ac:dyDescent="0.3">
      <c r="B308" s="38"/>
      <c r="C308" s="39" t="str">
        <f>IF(LEN(B308)&gt;0,IFERROR(VLOOKUP(B308,Data!$B$4:$F$3129,2,FALSE),"None"),"")</f>
        <v/>
      </c>
      <c r="D308" s="40" t="str">
        <f>IF(LEN(B308)&gt;0,IFERROR(VLOOKUP(B308,Data!$B$4:$F$3129,4,FALSE),"None"),"")</f>
        <v/>
      </c>
      <c r="E308" s="41" t="str">
        <f>IF(LEN(B308)&gt;0,IFERROR(VLOOKUP(B308,Data!$B$4:$F$3129,3,FALSE),"None"),"")</f>
        <v/>
      </c>
      <c r="F308" s="128" t="str">
        <f>IF(LEN(B308)&gt;0,IFERROR(VLOOKUP(B308,Data!$B$4:$F$3129,5,FALSE),"None"),"")</f>
        <v/>
      </c>
      <c r="G308" s="125"/>
      <c r="H308" s="17"/>
      <c r="I308" s="17"/>
      <c r="J308" s="17"/>
      <c r="K308" s="17"/>
      <c r="L308" s="17"/>
      <c r="M308" s="17"/>
      <c r="N308" s="17"/>
      <c r="O308" s="17"/>
      <c r="P308" s="17"/>
      <c r="Q308" s="17"/>
      <c r="R308" s="20"/>
      <c r="S308" s="21"/>
      <c r="T308" s="21"/>
      <c r="U308" s="21"/>
      <c r="V308" s="21"/>
      <c r="W308" s="20"/>
      <c r="X308"/>
      <c r="Y308"/>
      <c r="Z308"/>
      <c r="AA308"/>
      <c r="AB308"/>
    </row>
    <row r="309" spans="2:28" x14ac:dyDescent="0.3">
      <c r="B309" s="38"/>
      <c r="C309" s="39" t="str">
        <f>IF(LEN(B309)&gt;0,IFERROR(VLOOKUP(B309,Data!$B$4:$F$3129,2,FALSE),"None"),"")</f>
        <v/>
      </c>
      <c r="D309" s="40" t="str">
        <f>IF(LEN(B309)&gt;0,IFERROR(VLOOKUP(B309,Data!$B$4:$F$3129,4,FALSE),"None"),"")</f>
        <v/>
      </c>
      <c r="E309" s="41" t="str">
        <f>IF(LEN(B309)&gt;0,IFERROR(VLOOKUP(B309,Data!$B$4:$F$3129,3,FALSE),"None"),"")</f>
        <v/>
      </c>
      <c r="F309" s="128" t="str">
        <f>IF(LEN(B309)&gt;0,IFERROR(VLOOKUP(B309,Data!$B$4:$F$3129,5,FALSE),"None"),"")</f>
        <v/>
      </c>
      <c r="G309" s="125"/>
      <c r="H309" s="17"/>
      <c r="I309" s="17"/>
      <c r="J309" s="17"/>
      <c r="K309" s="17"/>
      <c r="L309" s="17"/>
      <c r="M309" s="17"/>
      <c r="N309" s="17"/>
      <c r="O309" s="17"/>
      <c r="P309" s="17"/>
      <c r="Q309" s="17"/>
      <c r="R309" s="20"/>
      <c r="S309" s="21"/>
      <c r="T309" s="21"/>
      <c r="U309" s="21"/>
      <c r="V309" s="21"/>
      <c r="W309" s="20"/>
      <c r="X309"/>
      <c r="Y309"/>
      <c r="Z309"/>
      <c r="AA309"/>
      <c r="AB309"/>
    </row>
    <row r="310" spans="2:28" x14ac:dyDescent="0.3">
      <c r="B310" s="38"/>
      <c r="C310" s="39" t="str">
        <f>IF(LEN(B310)&gt;0,IFERROR(VLOOKUP(B310,Data!$B$4:$F$3129,2,FALSE),"None"),"")</f>
        <v/>
      </c>
      <c r="D310" s="40" t="str">
        <f>IF(LEN(B310)&gt;0,IFERROR(VLOOKUP(B310,Data!$B$4:$F$3129,4,FALSE),"None"),"")</f>
        <v/>
      </c>
      <c r="E310" s="41" t="str">
        <f>IF(LEN(B310)&gt;0,IFERROR(VLOOKUP(B310,Data!$B$4:$F$3129,3,FALSE),"None"),"")</f>
        <v/>
      </c>
      <c r="F310" s="128" t="str">
        <f>IF(LEN(B310)&gt;0,IFERROR(VLOOKUP(B310,Data!$B$4:$F$3129,5,FALSE),"None"),"")</f>
        <v/>
      </c>
      <c r="G310" s="125"/>
      <c r="H310" s="17"/>
      <c r="I310" s="17"/>
      <c r="J310" s="17"/>
      <c r="K310" s="17"/>
      <c r="L310" s="17"/>
      <c r="M310" s="17"/>
      <c r="N310" s="17"/>
      <c r="O310" s="17"/>
      <c r="P310" s="17"/>
      <c r="Q310" s="17"/>
      <c r="R310" s="20"/>
      <c r="S310" s="21"/>
      <c r="T310" s="21"/>
      <c r="U310" s="21"/>
      <c r="V310" s="21"/>
      <c r="W310" s="20"/>
      <c r="X310"/>
      <c r="Y310"/>
      <c r="Z310"/>
      <c r="AA310"/>
      <c r="AB310"/>
    </row>
    <row r="311" spans="2:28" x14ac:dyDescent="0.3">
      <c r="B311" s="38"/>
      <c r="C311" s="39" t="str">
        <f>IF(LEN(B311)&gt;0,IFERROR(VLOOKUP(B311,Data!$B$4:$F$3129,2,FALSE),"None"),"")</f>
        <v/>
      </c>
      <c r="D311" s="40" t="str">
        <f>IF(LEN(B311)&gt;0,IFERROR(VLOOKUP(B311,Data!$B$4:$F$3129,4,FALSE),"None"),"")</f>
        <v/>
      </c>
      <c r="E311" s="41" t="str">
        <f>IF(LEN(B311)&gt;0,IFERROR(VLOOKUP(B311,Data!$B$4:$F$3129,3,FALSE),"None"),"")</f>
        <v/>
      </c>
      <c r="F311" s="128" t="str">
        <f>IF(LEN(B311)&gt;0,IFERROR(VLOOKUP(B311,Data!$B$4:$F$3129,5,FALSE),"None"),"")</f>
        <v/>
      </c>
      <c r="G311" s="125"/>
      <c r="H311" s="17"/>
      <c r="I311" s="17"/>
      <c r="J311" s="17"/>
      <c r="K311" s="17"/>
      <c r="L311" s="17"/>
      <c r="M311" s="17"/>
      <c r="N311" s="17"/>
      <c r="O311" s="17"/>
      <c r="P311" s="17"/>
      <c r="Q311" s="17"/>
      <c r="R311" s="20"/>
      <c r="S311" s="21"/>
      <c r="T311" s="21"/>
      <c r="U311" s="21"/>
      <c r="V311" s="21"/>
      <c r="W311" s="20"/>
      <c r="X311"/>
      <c r="Y311"/>
      <c r="Z311"/>
      <c r="AA311"/>
      <c r="AB311"/>
    </row>
    <row r="312" spans="2:28" x14ac:dyDescent="0.3">
      <c r="B312" s="38"/>
      <c r="C312" s="39" t="str">
        <f>IF(LEN(B312)&gt;0,IFERROR(VLOOKUP(B312,Data!$B$4:$F$3129,2,FALSE),"None"),"")</f>
        <v/>
      </c>
      <c r="D312" s="40" t="str">
        <f>IF(LEN(B312)&gt;0,IFERROR(VLOOKUP(B312,Data!$B$4:$F$3129,4,FALSE),"None"),"")</f>
        <v/>
      </c>
      <c r="E312" s="41" t="str">
        <f>IF(LEN(B312)&gt;0,IFERROR(VLOOKUP(B312,Data!$B$4:$F$3129,3,FALSE),"None"),"")</f>
        <v/>
      </c>
      <c r="F312" s="128" t="str">
        <f>IF(LEN(B312)&gt;0,IFERROR(VLOOKUP(B312,Data!$B$4:$F$3129,5,FALSE),"None"),"")</f>
        <v/>
      </c>
      <c r="G312" s="125"/>
      <c r="H312" s="17"/>
      <c r="I312" s="17"/>
      <c r="J312" s="17"/>
      <c r="K312" s="17"/>
      <c r="L312" s="17"/>
      <c r="M312" s="17"/>
      <c r="N312" s="17"/>
      <c r="O312" s="17"/>
      <c r="P312" s="17"/>
      <c r="Q312" s="17"/>
      <c r="R312" s="20"/>
      <c r="S312" s="21"/>
      <c r="T312" s="21"/>
      <c r="U312" s="21"/>
      <c r="V312" s="21"/>
      <c r="W312" s="20"/>
      <c r="X312"/>
      <c r="Y312"/>
      <c r="Z312"/>
      <c r="AA312"/>
      <c r="AB312"/>
    </row>
    <row r="313" spans="2:28" x14ac:dyDescent="0.3">
      <c r="B313" s="38"/>
      <c r="C313" s="39" t="str">
        <f>IF(LEN(B313)&gt;0,IFERROR(VLOOKUP(B313,Data!$B$4:$F$3129,2,FALSE),"None"),"")</f>
        <v/>
      </c>
      <c r="D313" s="40" t="str">
        <f>IF(LEN(B313)&gt;0,IFERROR(VLOOKUP(B313,Data!$B$4:$F$3129,4,FALSE),"None"),"")</f>
        <v/>
      </c>
      <c r="E313" s="41" t="str">
        <f>IF(LEN(B313)&gt;0,IFERROR(VLOOKUP(B313,Data!$B$4:$F$3129,3,FALSE),"None"),"")</f>
        <v/>
      </c>
      <c r="F313" s="128" t="str">
        <f>IF(LEN(B313)&gt;0,IFERROR(VLOOKUP(B313,Data!$B$4:$F$3129,5,FALSE),"None"),"")</f>
        <v/>
      </c>
      <c r="G313" s="125"/>
      <c r="H313" s="17"/>
      <c r="I313" s="17"/>
      <c r="J313" s="17"/>
      <c r="K313" s="17"/>
      <c r="L313" s="17"/>
      <c r="M313" s="17"/>
      <c r="N313" s="17"/>
      <c r="O313" s="17"/>
      <c r="P313" s="17"/>
      <c r="Q313" s="17"/>
      <c r="R313" s="20"/>
      <c r="S313" s="21"/>
      <c r="T313" s="21"/>
      <c r="U313" s="21"/>
      <c r="V313" s="21"/>
      <c r="W313" s="20"/>
      <c r="X313"/>
      <c r="Y313"/>
      <c r="Z313"/>
      <c r="AA313"/>
      <c r="AB313"/>
    </row>
    <row r="314" spans="2:28" x14ac:dyDescent="0.3">
      <c r="B314" s="38"/>
      <c r="C314" s="39" t="str">
        <f>IF(LEN(B314)&gt;0,IFERROR(VLOOKUP(B314,Data!$B$4:$F$3129,2,FALSE),"None"),"")</f>
        <v/>
      </c>
      <c r="D314" s="40" t="str">
        <f>IF(LEN(B314)&gt;0,IFERROR(VLOOKUP(B314,Data!$B$4:$F$3129,4,FALSE),"None"),"")</f>
        <v/>
      </c>
      <c r="E314" s="41" t="str">
        <f>IF(LEN(B314)&gt;0,IFERROR(VLOOKUP(B314,Data!$B$4:$F$3129,3,FALSE),"None"),"")</f>
        <v/>
      </c>
      <c r="F314" s="128" t="str">
        <f>IF(LEN(B314)&gt;0,IFERROR(VLOOKUP(B314,Data!$B$4:$F$3129,5,FALSE),"None"),"")</f>
        <v/>
      </c>
      <c r="G314" s="125"/>
      <c r="H314" s="17"/>
      <c r="I314" s="17"/>
      <c r="J314" s="17"/>
      <c r="K314" s="17"/>
      <c r="L314" s="17"/>
      <c r="M314" s="17"/>
      <c r="N314" s="17"/>
      <c r="O314" s="17"/>
      <c r="P314" s="17"/>
      <c r="Q314" s="17"/>
      <c r="R314" s="20"/>
      <c r="S314" s="21"/>
      <c r="T314" s="21"/>
      <c r="U314" s="21"/>
      <c r="V314" s="21"/>
      <c r="W314" s="20"/>
      <c r="X314"/>
      <c r="Y314"/>
      <c r="Z314"/>
      <c r="AA314"/>
      <c r="AB314"/>
    </row>
    <row r="315" spans="2:28" x14ac:dyDescent="0.3">
      <c r="B315" s="38"/>
      <c r="C315" s="39" t="str">
        <f>IF(LEN(B315)&gt;0,IFERROR(VLOOKUP(B315,Data!$B$4:$F$3129,2,FALSE),"None"),"")</f>
        <v/>
      </c>
      <c r="D315" s="40" t="str">
        <f>IF(LEN(B315)&gt;0,IFERROR(VLOOKUP(B315,Data!$B$4:$F$3129,4,FALSE),"None"),"")</f>
        <v/>
      </c>
      <c r="E315" s="41" t="str">
        <f>IF(LEN(B315)&gt;0,IFERROR(VLOOKUP(B315,Data!$B$4:$F$3129,3,FALSE),"None"),"")</f>
        <v/>
      </c>
      <c r="F315" s="128" t="str">
        <f>IF(LEN(B315)&gt;0,IFERROR(VLOOKUP(B315,Data!$B$4:$F$3129,5,FALSE),"None"),"")</f>
        <v/>
      </c>
      <c r="G315" s="125"/>
      <c r="H315" s="17"/>
      <c r="I315" s="17"/>
      <c r="J315" s="17"/>
      <c r="K315" s="17"/>
      <c r="L315" s="17"/>
      <c r="M315" s="17"/>
      <c r="N315" s="17"/>
      <c r="O315" s="17"/>
      <c r="P315" s="17"/>
      <c r="Q315" s="17"/>
      <c r="R315" s="20"/>
      <c r="S315" s="21"/>
      <c r="T315" s="21"/>
      <c r="U315" s="21"/>
      <c r="V315" s="21"/>
      <c r="W315" s="20"/>
      <c r="X315"/>
      <c r="Y315"/>
      <c r="Z315"/>
      <c r="AA315"/>
      <c r="AB315"/>
    </row>
    <row r="316" spans="2:28" x14ac:dyDescent="0.3">
      <c r="B316" s="38"/>
      <c r="C316" s="39" t="str">
        <f>IF(LEN(B316)&gt;0,IFERROR(VLOOKUP(B316,Data!$B$4:$F$3129,2,FALSE),"None"),"")</f>
        <v/>
      </c>
      <c r="D316" s="40" t="str">
        <f>IF(LEN(B316)&gt;0,IFERROR(VLOOKUP(B316,Data!$B$4:$F$3129,4,FALSE),"None"),"")</f>
        <v/>
      </c>
      <c r="E316" s="41" t="str">
        <f>IF(LEN(B316)&gt;0,IFERROR(VLOOKUP(B316,Data!$B$4:$F$3129,3,FALSE),"None"),"")</f>
        <v/>
      </c>
      <c r="F316" s="128" t="str">
        <f>IF(LEN(B316)&gt;0,IFERROR(VLOOKUP(B316,Data!$B$4:$F$3129,5,FALSE),"None"),"")</f>
        <v/>
      </c>
      <c r="G316" s="125"/>
      <c r="H316" s="17"/>
      <c r="I316" s="17"/>
      <c r="J316" s="17"/>
      <c r="K316" s="17"/>
      <c r="L316" s="17"/>
      <c r="M316" s="17"/>
      <c r="N316" s="17"/>
      <c r="O316" s="17"/>
      <c r="P316" s="17"/>
      <c r="Q316" s="17"/>
      <c r="R316" s="20"/>
      <c r="S316" s="21"/>
      <c r="T316" s="21"/>
      <c r="U316" s="21"/>
      <c r="V316" s="21"/>
      <c r="W316" s="20"/>
      <c r="X316"/>
      <c r="Y316"/>
      <c r="Z316"/>
      <c r="AA316"/>
      <c r="AB316"/>
    </row>
    <row r="317" spans="2:28" x14ac:dyDescent="0.3">
      <c r="B317" s="38"/>
      <c r="C317" s="39" t="str">
        <f>IF(LEN(B317)&gt;0,IFERROR(VLOOKUP(B317,Data!$B$4:$F$3129,2,FALSE),"None"),"")</f>
        <v/>
      </c>
      <c r="D317" s="40" t="str">
        <f>IF(LEN(B317)&gt;0,IFERROR(VLOOKUP(B317,Data!$B$4:$F$3129,4,FALSE),"None"),"")</f>
        <v/>
      </c>
      <c r="E317" s="41" t="str">
        <f>IF(LEN(B317)&gt;0,IFERROR(VLOOKUP(B317,Data!$B$4:$F$3129,3,FALSE),"None"),"")</f>
        <v/>
      </c>
      <c r="F317" s="128" t="str">
        <f>IF(LEN(B317)&gt;0,IFERROR(VLOOKUP(B317,Data!$B$4:$F$3129,5,FALSE),"None"),"")</f>
        <v/>
      </c>
      <c r="G317" s="125"/>
      <c r="H317" s="17"/>
      <c r="I317" s="17"/>
      <c r="J317" s="17"/>
      <c r="K317" s="17"/>
      <c r="L317" s="17"/>
      <c r="M317" s="17"/>
      <c r="N317" s="17"/>
      <c r="O317" s="17"/>
      <c r="P317" s="17"/>
      <c r="Q317" s="17"/>
      <c r="R317" s="20"/>
      <c r="S317" s="21"/>
      <c r="T317" s="21"/>
      <c r="U317" s="21"/>
      <c r="V317" s="21"/>
      <c r="W317" s="20"/>
      <c r="X317"/>
      <c r="Y317"/>
      <c r="Z317"/>
      <c r="AA317"/>
      <c r="AB317"/>
    </row>
    <row r="318" spans="2:28" x14ac:dyDescent="0.3">
      <c r="B318" s="38"/>
      <c r="C318" s="39" t="str">
        <f>IF(LEN(B318)&gt;0,IFERROR(VLOOKUP(B318,Data!$B$4:$F$3129,2,FALSE),"None"),"")</f>
        <v/>
      </c>
      <c r="D318" s="40" t="str">
        <f>IF(LEN(B318)&gt;0,IFERROR(VLOOKUP(B318,Data!$B$4:$F$3129,4,FALSE),"None"),"")</f>
        <v/>
      </c>
      <c r="E318" s="41" t="str">
        <f>IF(LEN(B318)&gt;0,IFERROR(VLOOKUP(B318,Data!$B$4:$F$3129,3,FALSE),"None"),"")</f>
        <v/>
      </c>
      <c r="F318" s="128" t="str">
        <f>IF(LEN(B318)&gt;0,IFERROR(VLOOKUP(B318,Data!$B$4:$F$3129,5,FALSE),"None"),"")</f>
        <v/>
      </c>
      <c r="G318" s="125"/>
      <c r="H318" s="17"/>
      <c r="I318" s="17"/>
      <c r="J318" s="17"/>
      <c r="K318" s="17"/>
      <c r="L318" s="17"/>
      <c r="M318" s="17"/>
      <c r="N318" s="17"/>
      <c r="O318" s="17"/>
      <c r="P318" s="17"/>
      <c r="Q318" s="17"/>
      <c r="R318" s="20"/>
      <c r="S318" s="21"/>
      <c r="T318" s="21"/>
      <c r="U318" s="21"/>
      <c r="V318" s="21"/>
      <c r="W318" s="20"/>
      <c r="X318"/>
      <c r="Y318"/>
      <c r="Z318"/>
      <c r="AA318"/>
      <c r="AB318"/>
    </row>
    <row r="319" spans="2:28" x14ac:dyDescent="0.3">
      <c r="B319" s="38"/>
      <c r="C319" s="39" t="str">
        <f>IF(LEN(B319)&gt;0,IFERROR(VLOOKUP(B319,Data!$B$4:$F$3129,2,FALSE),"None"),"")</f>
        <v/>
      </c>
      <c r="D319" s="40" t="str">
        <f>IF(LEN(B319)&gt;0,IFERROR(VLOOKUP(B319,Data!$B$4:$F$3129,4,FALSE),"None"),"")</f>
        <v/>
      </c>
      <c r="E319" s="41" t="str">
        <f>IF(LEN(B319)&gt;0,IFERROR(VLOOKUP(B319,Data!$B$4:$F$3129,3,FALSE),"None"),"")</f>
        <v/>
      </c>
      <c r="F319" s="128" t="str">
        <f>IF(LEN(B319)&gt;0,IFERROR(VLOOKUP(B319,Data!$B$4:$F$3129,5,FALSE),"None"),"")</f>
        <v/>
      </c>
      <c r="G319" s="125"/>
      <c r="H319" s="17"/>
      <c r="I319" s="17"/>
      <c r="J319" s="17"/>
      <c r="K319" s="17"/>
      <c r="L319" s="17"/>
      <c r="M319" s="17"/>
      <c r="N319" s="17"/>
      <c r="O319" s="17"/>
      <c r="P319" s="17"/>
      <c r="Q319" s="17"/>
      <c r="R319" s="20"/>
      <c r="S319" s="21"/>
      <c r="T319" s="21"/>
      <c r="U319" s="21"/>
      <c r="V319" s="21"/>
      <c r="W319" s="20"/>
      <c r="X319"/>
      <c r="Y319"/>
      <c r="Z319"/>
      <c r="AA319"/>
      <c r="AB319"/>
    </row>
    <row r="320" spans="2:28" x14ac:dyDescent="0.3">
      <c r="B320" s="38"/>
      <c r="C320" s="39" t="str">
        <f>IF(LEN(B320)&gt;0,IFERROR(VLOOKUP(B320,Data!$B$4:$F$3129,2,FALSE),"None"),"")</f>
        <v/>
      </c>
      <c r="D320" s="40" t="str">
        <f>IF(LEN(B320)&gt;0,IFERROR(VLOOKUP(B320,Data!$B$4:$F$3129,4,FALSE),"None"),"")</f>
        <v/>
      </c>
      <c r="E320" s="41" t="str">
        <f>IF(LEN(B320)&gt;0,IFERROR(VLOOKUP(B320,Data!$B$4:$F$3129,3,FALSE),"None"),"")</f>
        <v/>
      </c>
      <c r="F320" s="128" t="str">
        <f>IF(LEN(B320)&gt;0,IFERROR(VLOOKUP(B320,Data!$B$4:$F$3129,5,FALSE),"None"),"")</f>
        <v/>
      </c>
      <c r="G320" s="125"/>
      <c r="H320" s="17"/>
      <c r="I320" s="17"/>
      <c r="J320" s="17"/>
      <c r="K320" s="17"/>
      <c r="L320" s="17"/>
      <c r="M320" s="17"/>
      <c r="N320" s="17"/>
      <c r="O320" s="17"/>
      <c r="P320" s="17"/>
      <c r="Q320" s="17"/>
      <c r="R320" s="20"/>
      <c r="S320" s="21"/>
      <c r="T320" s="21"/>
      <c r="U320" s="21"/>
      <c r="V320" s="21"/>
      <c r="W320" s="20"/>
      <c r="X320"/>
      <c r="Y320"/>
      <c r="Z320"/>
      <c r="AA320"/>
      <c r="AB320"/>
    </row>
    <row r="321" spans="2:28" x14ac:dyDescent="0.3">
      <c r="B321" s="38"/>
      <c r="C321" s="39" t="str">
        <f>IF(LEN(B321)&gt;0,IFERROR(VLOOKUP(B321,Data!$B$4:$F$3129,2,FALSE),"None"),"")</f>
        <v/>
      </c>
      <c r="D321" s="40" t="str">
        <f>IF(LEN(B321)&gt;0,IFERROR(VLOOKUP(B321,Data!$B$4:$F$3129,4,FALSE),"None"),"")</f>
        <v/>
      </c>
      <c r="E321" s="41" t="str">
        <f>IF(LEN(B321)&gt;0,IFERROR(VLOOKUP(B321,Data!$B$4:$F$3129,3,FALSE),"None"),"")</f>
        <v/>
      </c>
      <c r="F321" s="128" t="str">
        <f>IF(LEN(B321)&gt;0,IFERROR(VLOOKUP(B321,Data!$B$4:$F$3129,5,FALSE),"None"),"")</f>
        <v/>
      </c>
      <c r="G321" s="125"/>
      <c r="H321" s="17"/>
      <c r="I321" s="17"/>
      <c r="J321" s="17"/>
      <c r="K321" s="17"/>
      <c r="L321" s="17"/>
      <c r="M321" s="17"/>
      <c r="N321" s="17"/>
      <c r="O321" s="17"/>
      <c r="P321" s="17"/>
      <c r="Q321" s="17"/>
      <c r="R321" s="20"/>
      <c r="S321" s="21"/>
      <c r="T321" s="21"/>
      <c r="U321" s="21"/>
      <c r="V321" s="21"/>
      <c r="W321" s="20"/>
      <c r="X321"/>
      <c r="Y321"/>
      <c r="Z321"/>
      <c r="AA321"/>
      <c r="AB321"/>
    </row>
    <row r="322" spans="2:28" x14ac:dyDescent="0.3">
      <c r="B322" s="38"/>
      <c r="C322" s="39" t="str">
        <f>IF(LEN(B322)&gt;0,IFERROR(VLOOKUP(B322,Data!$B$4:$F$3129,2,FALSE),"None"),"")</f>
        <v/>
      </c>
      <c r="D322" s="40" t="str">
        <f>IF(LEN(B322)&gt;0,IFERROR(VLOOKUP(B322,Data!$B$4:$F$3129,4,FALSE),"None"),"")</f>
        <v/>
      </c>
      <c r="E322" s="41" t="str">
        <f>IF(LEN(B322)&gt;0,IFERROR(VLOOKUP(B322,Data!$B$4:$F$3129,3,FALSE),"None"),"")</f>
        <v/>
      </c>
      <c r="F322" s="128" t="str">
        <f>IF(LEN(B322)&gt;0,IFERROR(VLOOKUP(B322,Data!$B$4:$F$3129,5,FALSE),"None"),"")</f>
        <v/>
      </c>
      <c r="G322" s="125"/>
      <c r="H322" s="17"/>
      <c r="I322" s="17"/>
      <c r="J322" s="17"/>
      <c r="K322" s="17"/>
      <c r="L322" s="17"/>
      <c r="M322" s="17"/>
      <c r="N322" s="17"/>
      <c r="O322" s="17"/>
      <c r="P322" s="17"/>
      <c r="Q322" s="17"/>
      <c r="R322" s="20"/>
      <c r="S322" s="21"/>
      <c r="T322" s="21"/>
      <c r="U322" s="21"/>
      <c r="V322" s="21"/>
      <c r="W322" s="20"/>
      <c r="X322"/>
      <c r="Y322"/>
      <c r="Z322"/>
      <c r="AA322"/>
      <c r="AB322"/>
    </row>
    <row r="323" spans="2:28" x14ac:dyDescent="0.3">
      <c r="B323" s="38"/>
      <c r="C323" s="39" t="str">
        <f>IF(LEN(B323)&gt;0,IFERROR(VLOOKUP(B323,Data!$B$4:$F$3129,2,FALSE),"None"),"")</f>
        <v/>
      </c>
      <c r="D323" s="40" t="str">
        <f>IF(LEN(B323)&gt;0,IFERROR(VLOOKUP(B323,Data!$B$4:$F$3129,4,FALSE),"None"),"")</f>
        <v/>
      </c>
      <c r="E323" s="41" t="str">
        <f>IF(LEN(B323)&gt;0,IFERROR(VLOOKUP(B323,Data!$B$4:$F$3129,3,FALSE),"None"),"")</f>
        <v/>
      </c>
      <c r="F323" s="128" t="str">
        <f>IF(LEN(B323)&gt;0,IFERROR(VLOOKUP(B323,Data!$B$4:$F$3129,5,FALSE),"None"),"")</f>
        <v/>
      </c>
      <c r="G323" s="125"/>
      <c r="H323" s="17"/>
      <c r="I323" s="17"/>
      <c r="J323" s="17"/>
      <c r="K323" s="17"/>
      <c r="L323" s="17"/>
      <c r="M323" s="17"/>
      <c r="N323" s="17"/>
      <c r="O323" s="17"/>
      <c r="P323" s="17"/>
      <c r="Q323" s="17"/>
      <c r="R323" s="20"/>
      <c r="S323" s="21"/>
      <c r="T323" s="21"/>
      <c r="U323" s="21"/>
      <c r="V323" s="21"/>
      <c r="W323" s="20"/>
      <c r="X323"/>
      <c r="Y323"/>
      <c r="Z323"/>
      <c r="AA323"/>
      <c r="AB323"/>
    </row>
    <row r="324" spans="2:28" x14ac:dyDescent="0.3">
      <c r="B324" s="38"/>
      <c r="C324" s="39" t="str">
        <f>IF(LEN(B324)&gt;0,IFERROR(VLOOKUP(B324,Data!$B$4:$F$3129,2,FALSE),"None"),"")</f>
        <v/>
      </c>
      <c r="D324" s="40" t="str">
        <f>IF(LEN(B324)&gt;0,IFERROR(VLOOKUP(B324,Data!$B$4:$F$3129,4,FALSE),"None"),"")</f>
        <v/>
      </c>
      <c r="E324" s="41" t="str">
        <f>IF(LEN(B324)&gt;0,IFERROR(VLOOKUP(B324,Data!$B$4:$F$3129,3,FALSE),"None"),"")</f>
        <v/>
      </c>
      <c r="F324" s="128" t="str">
        <f>IF(LEN(B324)&gt;0,IFERROR(VLOOKUP(B324,Data!$B$4:$F$3129,5,FALSE),"None"),"")</f>
        <v/>
      </c>
      <c r="G324" s="125"/>
      <c r="H324" s="17"/>
      <c r="I324" s="17"/>
      <c r="J324" s="17"/>
      <c r="K324" s="17"/>
      <c r="L324" s="17"/>
      <c r="M324" s="17"/>
      <c r="N324" s="17"/>
      <c r="O324" s="17"/>
      <c r="P324" s="17"/>
      <c r="Q324" s="17"/>
      <c r="R324" s="20"/>
      <c r="S324" s="21"/>
      <c r="T324" s="21"/>
      <c r="U324" s="21"/>
      <c r="V324" s="21"/>
      <c r="W324" s="20"/>
      <c r="X324"/>
      <c r="Y324"/>
      <c r="Z324"/>
      <c r="AA324"/>
      <c r="AB324"/>
    </row>
    <row r="325" spans="2:28" x14ac:dyDescent="0.3">
      <c r="B325" s="38"/>
      <c r="C325" s="39" t="str">
        <f>IF(LEN(B325)&gt;0,IFERROR(VLOOKUP(B325,Data!$B$4:$F$3129,2,FALSE),"None"),"")</f>
        <v/>
      </c>
      <c r="D325" s="40" t="str">
        <f>IF(LEN(B325)&gt;0,IFERROR(VLOOKUP(B325,Data!$B$4:$F$3129,4,FALSE),"None"),"")</f>
        <v/>
      </c>
      <c r="E325" s="41" t="str">
        <f>IF(LEN(B325)&gt;0,IFERROR(VLOOKUP(B325,Data!$B$4:$F$3129,3,FALSE),"None"),"")</f>
        <v/>
      </c>
      <c r="F325" s="128" t="str">
        <f>IF(LEN(B325)&gt;0,IFERROR(VLOOKUP(B325,Data!$B$4:$F$3129,5,FALSE),"None"),"")</f>
        <v/>
      </c>
      <c r="G325" s="125"/>
      <c r="H325" s="17"/>
      <c r="I325" s="17"/>
      <c r="J325" s="17"/>
      <c r="K325" s="17"/>
      <c r="L325" s="17"/>
      <c r="M325" s="17"/>
      <c r="N325" s="17"/>
      <c r="O325" s="17"/>
      <c r="P325" s="17"/>
      <c r="Q325" s="17"/>
      <c r="R325" s="20"/>
      <c r="S325" s="21"/>
      <c r="T325" s="21"/>
      <c r="U325" s="21"/>
      <c r="V325" s="21"/>
      <c r="W325" s="20"/>
      <c r="X325"/>
      <c r="Y325"/>
      <c r="Z325"/>
      <c r="AA325"/>
      <c r="AB325"/>
    </row>
    <row r="326" spans="2:28" x14ac:dyDescent="0.3">
      <c r="B326" s="38"/>
      <c r="C326" s="39" t="str">
        <f>IF(LEN(B326)&gt;0,IFERROR(VLOOKUP(B326,Data!$B$4:$F$3129,2,FALSE),"None"),"")</f>
        <v/>
      </c>
      <c r="D326" s="40" t="str">
        <f>IF(LEN(B326)&gt;0,IFERROR(VLOOKUP(B326,Data!$B$4:$F$3129,4,FALSE),"None"),"")</f>
        <v/>
      </c>
      <c r="E326" s="41" t="str">
        <f>IF(LEN(B326)&gt;0,IFERROR(VLOOKUP(B326,Data!$B$4:$F$3129,3,FALSE),"None"),"")</f>
        <v/>
      </c>
      <c r="F326" s="128" t="str">
        <f>IF(LEN(B326)&gt;0,IFERROR(VLOOKUP(B326,Data!$B$4:$F$3129,5,FALSE),"None"),"")</f>
        <v/>
      </c>
      <c r="G326" s="125"/>
      <c r="H326" s="17"/>
      <c r="I326" s="17"/>
      <c r="J326" s="17"/>
      <c r="K326" s="17"/>
      <c r="L326" s="17"/>
      <c r="M326" s="17"/>
      <c r="N326" s="17"/>
      <c r="O326" s="17"/>
      <c r="P326" s="17"/>
      <c r="Q326" s="17"/>
      <c r="R326" s="20"/>
      <c r="S326" s="21"/>
      <c r="T326" s="21"/>
      <c r="U326" s="21"/>
      <c r="V326" s="21"/>
      <c r="W326" s="20"/>
      <c r="X326"/>
      <c r="Y326"/>
      <c r="Z326"/>
      <c r="AA326"/>
      <c r="AB326"/>
    </row>
    <row r="327" spans="2:28" x14ac:dyDescent="0.3">
      <c r="B327" s="38"/>
      <c r="C327" s="39" t="str">
        <f>IF(LEN(B327)&gt;0,IFERROR(VLOOKUP(B327,Data!$B$4:$F$3129,2,FALSE),"None"),"")</f>
        <v/>
      </c>
      <c r="D327" s="40" t="str">
        <f>IF(LEN(B327)&gt;0,IFERROR(VLOOKUP(B327,Data!$B$4:$F$3129,4,FALSE),"None"),"")</f>
        <v/>
      </c>
      <c r="E327" s="41" t="str">
        <f>IF(LEN(B327)&gt;0,IFERROR(VLOOKUP(B327,Data!$B$4:$F$3129,3,FALSE),"None"),"")</f>
        <v/>
      </c>
      <c r="F327" s="128" t="str">
        <f>IF(LEN(B327)&gt;0,IFERROR(VLOOKUP(B327,Data!$B$4:$F$3129,5,FALSE),"None"),"")</f>
        <v/>
      </c>
      <c r="G327" s="125"/>
      <c r="H327" s="17"/>
      <c r="I327" s="17"/>
      <c r="J327" s="17"/>
      <c r="K327" s="17"/>
      <c r="L327" s="17"/>
      <c r="M327" s="17"/>
      <c r="N327" s="17"/>
      <c r="O327" s="17"/>
      <c r="P327" s="17"/>
      <c r="Q327" s="17"/>
      <c r="R327" s="20"/>
      <c r="S327" s="21"/>
      <c r="T327" s="21"/>
      <c r="U327" s="21"/>
      <c r="V327" s="21"/>
      <c r="W327" s="20"/>
      <c r="X327"/>
      <c r="Y327"/>
      <c r="Z327"/>
      <c r="AA327"/>
      <c r="AB327"/>
    </row>
    <row r="328" spans="2:28" x14ac:dyDescent="0.3">
      <c r="B328" s="38"/>
      <c r="C328" s="39" t="str">
        <f>IF(LEN(B328)&gt;0,IFERROR(VLOOKUP(B328,Data!$B$4:$F$3129,2,FALSE),"None"),"")</f>
        <v/>
      </c>
      <c r="D328" s="40" t="str">
        <f>IF(LEN(B328)&gt;0,IFERROR(VLOOKUP(B328,Data!$B$4:$F$3129,4,FALSE),"None"),"")</f>
        <v/>
      </c>
      <c r="E328" s="41" t="str">
        <f>IF(LEN(B328)&gt;0,IFERROR(VLOOKUP(B328,Data!$B$4:$F$3129,3,FALSE),"None"),"")</f>
        <v/>
      </c>
      <c r="F328" s="128" t="str">
        <f>IF(LEN(B328)&gt;0,IFERROR(VLOOKUP(B328,Data!$B$4:$F$3129,5,FALSE),"None"),"")</f>
        <v/>
      </c>
      <c r="G328" s="125"/>
      <c r="H328" s="17"/>
      <c r="I328" s="17"/>
      <c r="J328" s="17"/>
      <c r="K328" s="17"/>
      <c r="L328" s="17"/>
      <c r="M328" s="17"/>
      <c r="N328" s="17"/>
      <c r="O328" s="17"/>
      <c r="P328" s="17"/>
      <c r="Q328" s="17"/>
      <c r="R328" s="20"/>
      <c r="S328" s="21"/>
      <c r="T328" s="21"/>
      <c r="U328" s="21"/>
      <c r="V328" s="21"/>
      <c r="W328" s="20"/>
      <c r="X328"/>
      <c r="Y328"/>
      <c r="Z328"/>
      <c r="AA328"/>
      <c r="AB328"/>
    </row>
    <row r="329" spans="2:28" x14ac:dyDescent="0.3">
      <c r="B329" s="38"/>
      <c r="C329" s="39" t="str">
        <f>IF(LEN(B329)&gt;0,IFERROR(VLOOKUP(B329,Data!$B$4:$F$3129,2,FALSE),"None"),"")</f>
        <v/>
      </c>
      <c r="D329" s="40" t="str">
        <f>IF(LEN(B329)&gt;0,IFERROR(VLOOKUP(B329,Data!$B$4:$F$3129,4,FALSE),"None"),"")</f>
        <v/>
      </c>
      <c r="E329" s="41" t="str">
        <f>IF(LEN(B329)&gt;0,IFERROR(VLOOKUP(B329,Data!$B$4:$F$3129,3,FALSE),"None"),"")</f>
        <v/>
      </c>
      <c r="F329" s="128" t="str">
        <f>IF(LEN(B329)&gt;0,IFERROR(VLOOKUP(B329,Data!$B$4:$F$3129,5,FALSE),"None"),"")</f>
        <v/>
      </c>
      <c r="G329" s="125"/>
      <c r="H329" s="17"/>
      <c r="I329" s="17"/>
      <c r="J329" s="17"/>
      <c r="K329" s="17"/>
      <c r="L329" s="17"/>
      <c r="M329" s="17"/>
      <c r="N329" s="17"/>
      <c r="O329" s="17"/>
      <c r="P329" s="17"/>
      <c r="Q329" s="17"/>
      <c r="R329" s="20"/>
      <c r="S329" s="21"/>
      <c r="T329" s="21"/>
      <c r="U329" s="21"/>
      <c r="V329" s="21"/>
      <c r="W329" s="20"/>
      <c r="X329"/>
      <c r="Y329"/>
      <c r="Z329"/>
      <c r="AA329"/>
      <c r="AB329"/>
    </row>
    <row r="330" spans="2:28" x14ac:dyDescent="0.3">
      <c r="B330" s="38"/>
      <c r="C330" s="39" t="str">
        <f>IF(LEN(B330)&gt;0,IFERROR(VLOOKUP(B330,Data!$B$4:$F$3129,2,FALSE),"None"),"")</f>
        <v/>
      </c>
      <c r="D330" s="40" t="str">
        <f>IF(LEN(B330)&gt;0,IFERROR(VLOOKUP(B330,Data!$B$4:$F$3129,4,FALSE),"None"),"")</f>
        <v/>
      </c>
      <c r="E330" s="41" t="str">
        <f>IF(LEN(B330)&gt;0,IFERROR(VLOOKUP(B330,Data!$B$4:$F$3129,3,FALSE),"None"),"")</f>
        <v/>
      </c>
      <c r="F330" s="128" t="str">
        <f>IF(LEN(B330)&gt;0,IFERROR(VLOOKUP(B330,Data!$B$4:$F$3129,5,FALSE),"None"),"")</f>
        <v/>
      </c>
      <c r="G330" s="125"/>
      <c r="H330" s="17"/>
      <c r="I330" s="17"/>
      <c r="J330" s="17"/>
      <c r="K330" s="17"/>
      <c r="L330" s="17"/>
      <c r="M330" s="17"/>
      <c r="N330" s="17"/>
      <c r="O330" s="17"/>
      <c r="P330" s="17"/>
      <c r="Q330" s="17"/>
      <c r="R330" s="20"/>
      <c r="S330" s="21"/>
      <c r="T330" s="21"/>
      <c r="U330" s="21"/>
      <c r="V330" s="21"/>
      <c r="W330" s="20"/>
      <c r="X330"/>
      <c r="Y330"/>
      <c r="Z330"/>
      <c r="AA330"/>
      <c r="AB330"/>
    </row>
    <row r="331" spans="2:28" x14ac:dyDescent="0.3">
      <c r="B331" s="38"/>
      <c r="C331" s="39" t="str">
        <f>IF(LEN(B331)&gt;0,IFERROR(VLOOKUP(B331,Data!$B$4:$F$3129,2,FALSE),"None"),"")</f>
        <v/>
      </c>
      <c r="D331" s="40" t="str">
        <f>IF(LEN(B331)&gt;0,IFERROR(VLOOKUP(B331,Data!$B$4:$F$3129,4,FALSE),"None"),"")</f>
        <v/>
      </c>
      <c r="E331" s="41" t="str">
        <f>IF(LEN(B331)&gt;0,IFERROR(VLOOKUP(B331,Data!$B$4:$F$3129,3,FALSE),"None"),"")</f>
        <v/>
      </c>
      <c r="F331" s="128" t="str">
        <f>IF(LEN(B331)&gt;0,IFERROR(VLOOKUP(B331,Data!$B$4:$F$3129,5,FALSE),"None"),"")</f>
        <v/>
      </c>
      <c r="G331" s="125"/>
      <c r="H331" s="17"/>
      <c r="I331" s="17"/>
      <c r="J331" s="17"/>
      <c r="K331" s="17"/>
      <c r="L331" s="17"/>
      <c r="M331" s="17"/>
      <c r="N331" s="17"/>
      <c r="O331" s="17"/>
      <c r="P331" s="17"/>
      <c r="Q331" s="17"/>
      <c r="R331" s="20"/>
      <c r="S331" s="21"/>
      <c r="T331" s="21"/>
      <c r="U331" s="21"/>
      <c r="V331" s="21"/>
      <c r="W331" s="20"/>
      <c r="X331"/>
      <c r="Y331"/>
      <c r="Z331"/>
      <c r="AA331"/>
      <c r="AB331"/>
    </row>
    <row r="332" spans="2:28" x14ac:dyDescent="0.3">
      <c r="B332" s="38"/>
      <c r="C332" s="39" t="str">
        <f>IF(LEN(B332)&gt;0,IFERROR(VLOOKUP(B332,Data!$B$4:$F$3129,2,FALSE),"None"),"")</f>
        <v/>
      </c>
      <c r="D332" s="40" t="str">
        <f>IF(LEN(B332)&gt;0,IFERROR(VLOOKUP(B332,Data!$B$4:$F$3129,4,FALSE),"None"),"")</f>
        <v/>
      </c>
      <c r="E332" s="41" t="str">
        <f>IF(LEN(B332)&gt;0,IFERROR(VLOOKUP(B332,Data!$B$4:$F$3129,3,FALSE),"None"),"")</f>
        <v/>
      </c>
      <c r="F332" s="128" t="str">
        <f>IF(LEN(B332)&gt;0,IFERROR(VLOOKUP(B332,Data!$B$4:$F$3129,5,FALSE),"None"),"")</f>
        <v/>
      </c>
      <c r="G332" s="125"/>
      <c r="H332" s="17"/>
      <c r="I332" s="17"/>
      <c r="J332" s="17"/>
      <c r="K332" s="17"/>
      <c r="L332" s="17"/>
      <c r="M332" s="17"/>
      <c r="N332" s="17"/>
      <c r="O332" s="17"/>
      <c r="P332" s="17"/>
      <c r="Q332" s="17"/>
      <c r="R332" s="20"/>
      <c r="S332" s="21"/>
      <c r="T332" s="21"/>
      <c r="U332" s="21"/>
      <c r="V332" s="21"/>
      <c r="W332" s="20"/>
      <c r="X332"/>
      <c r="Y332"/>
      <c r="Z332"/>
      <c r="AA332"/>
      <c r="AB332"/>
    </row>
    <row r="333" spans="2:28" x14ac:dyDescent="0.3">
      <c r="B333" s="38"/>
      <c r="C333" s="39" t="str">
        <f>IF(LEN(B333)&gt;0,IFERROR(VLOOKUP(B333,Data!$B$4:$F$3129,2,FALSE),"None"),"")</f>
        <v/>
      </c>
      <c r="D333" s="40" t="str">
        <f>IF(LEN(B333)&gt;0,IFERROR(VLOOKUP(B333,Data!$B$4:$F$3129,4,FALSE),"None"),"")</f>
        <v/>
      </c>
      <c r="E333" s="41" t="str">
        <f>IF(LEN(B333)&gt;0,IFERROR(VLOOKUP(B333,Data!$B$4:$F$3129,3,FALSE),"None"),"")</f>
        <v/>
      </c>
      <c r="F333" s="128" t="str">
        <f>IF(LEN(B333)&gt;0,IFERROR(VLOOKUP(B333,Data!$B$4:$F$3129,5,FALSE),"None"),"")</f>
        <v/>
      </c>
      <c r="G333" s="125"/>
      <c r="H333" s="17"/>
      <c r="I333" s="17"/>
      <c r="J333" s="17"/>
      <c r="K333" s="17"/>
      <c r="L333" s="17"/>
      <c r="M333" s="17"/>
      <c r="N333" s="17"/>
      <c r="O333" s="17"/>
      <c r="P333" s="17"/>
      <c r="Q333" s="17"/>
      <c r="R333" s="20"/>
      <c r="S333" s="21"/>
      <c r="T333" s="21"/>
      <c r="U333" s="21"/>
      <c r="V333" s="21"/>
      <c r="W333" s="20"/>
      <c r="X333"/>
      <c r="Y333"/>
      <c r="Z333"/>
      <c r="AA333"/>
      <c r="AB333"/>
    </row>
    <row r="334" spans="2:28" x14ac:dyDescent="0.3">
      <c r="B334" s="38"/>
      <c r="C334" s="39" t="str">
        <f>IF(LEN(B334)&gt;0,IFERROR(VLOOKUP(B334,Data!$B$4:$F$3129,2,FALSE),"None"),"")</f>
        <v/>
      </c>
      <c r="D334" s="40" t="str">
        <f>IF(LEN(B334)&gt;0,IFERROR(VLOOKUP(B334,Data!$B$4:$F$3129,4,FALSE),"None"),"")</f>
        <v/>
      </c>
      <c r="E334" s="41" t="str">
        <f>IF(LEN(B334)&gt;0,IFERROR(VLOOKUP(B334,Data!$B$4:$F$3129,3,FALSE),"None"),"")</f>
        <v/>
      </c>
      <c r="F334" s="128" t="str">
        <f>IF(LEN(B334)&gt;0,IFERROR(VLOOKUP(B334,Data!$B$4:$F$3129,5,FALSE),"None"),"")</f>
        <v/>
      </c>
      <c r="G334" s="125"/>
      <c r="H334" s="17"/>
      <c r="I334" s="17"/>
      <c r="J334" s="17"/>
      <c r="K334" s="17"/>
      <c r="L334" s="17"/>
      <c r="M334" s="17"/>
      <c r="N334" s="17"/>
      <c r="O334" s="17"/>
      <c r="P334" s="17"/>
      <c r="Q334" s="17"/>
      <c r="R334" s="20"/>
      <c r="S334" s="21"/>
      <c r="T334" s="21"/>
      <c r="U334" s="21"/>
      <c r="V334" s="21"/>
      <c r="W334" s="20"/>
      <c r="X334"/>
      <c r="Y334"/>
      <c r="Z334"/>
      <c r="AA334"/>
      <c r="AB334"/>
    </row>
    <row r="335" spans="2:28" x14ac:dyDescent="0.3">
      <c r="B335" s="38"/>
      <c r="C335" s="39" t="str">
        <f>IF(LEN(B335)&gt;0,IFERROR(VLOOKUP(B335,Data!$B$4:$F$3129,2,FALSE),"None"),"")</f>
        <v/>
      </c>
      <c r="D335" s="40" t="str">
        <f>IF(LEN(B335)&gt;0,IFERROR(VLOOKUP(B335,Data!$B$4:$F$3129,4,FALSE),"None"),"")</f>
        <v/>
      </c>
      <c r="E335" s="41" t="str">
        <f>IF(LEN(B335)&gt;0,IFERROR(VLOOKUP(B335,Data!$B$4:$F$3129,3,FALSE),"None"),"")</f>
        <v/>
      </c>
      <c r="F335" s="128" t="str">
        <f>IF(LEN(B335)&gt;0,IFERROR(VLOOKUP(B335,Data!$B$4:$F$3129,5,FALSE),"None"),"")</f>
        <v/>
      </c>
      <c r="G335" s="125"/>
      <c r="H335" s="17"/>
      <c r="I335" s="17"/>
      <c r="J335" s="17"/>
      <c r="K335" s="17"/>
      <c r="L335" s="17"/>
      <c r="M335" s="17"/>
      <c r="N335" s="17"/>
      <c r="O335" s="17"/>
      <c r="P335" s="17"/>
      <c r="Q335" s="17"/>
      <c r="R335" s="20"/>
      <c r="S335" s="21"/>
      <c r="T335" s="21"/>
      <c r="U335" s="21"/>
      <c r="V335" s="21"/>
      <c r="W335" s="20"/>
      <c r="X335"/>
      <c r="Y335"/>
      <c r="Z335"/>
      <c r="AA335"/>
      <c r="AB335"/>
    </row>
    <row r="336" spans="2:28" x14ac:dyDescent="0.3">
      <c r="B336" s="38"/>
      <c r="C336" s="39" t="str">
        <f>IF(LEN(B336)&gt;0,IFERROR(VLOOKUP(B336,Data!$B$4:$F$3129,2,FALSE),"None"),"")</f>
        <v/>
      </c>
      <c r="D336" s="40" t="str">
        <f>IF(LEN(B336)&gt;0,IFERROR(VLOOKUP(B336,Data!$B$4:$F$3129,4,FALSE),"None"),"")</f>
        <v/>
      </c>
      <c r="E336" s="41" t="str">
        <f>IF(LEN(B336)&gt;0,IFERROR(VLOOKUP(B336,Data!$B$4:$F$3129,3,FALSE),"None"),"")</f>
        <v/>
      </c>
      <c r="F336" s="128" t="str">
        <f>IF(LEN(B336)&gt;0,IFERROR(VLOOKUP(B336,Data!$B$4:$F$3129,5,FALSE),"None"),"")</f>
        <v/>
      </c>
      <c r="G336" s="125"/>
      <c r="H336" s="17"/>
      <c r="I336" s="17"/>
      <c r="J336" s="17"/>
      <c r="K336" s="17"/>
      <c r="L336" s="17"/>
      <c r="M336" s="17"/>
      <c r="N336" s="17"/>
      <c r="O336" s="17"/>
      <c r="P336" s="17"/>
      <c r="Q336" s="17"/>
      <c r="R336" s="20"/>
      <c r="S336" s="21"/>
      <c r="T336" s="21"/>
      <c r="U336" s="21"/>
      <c r="V336" s="21"/>
      <c r="W336" s="20"/>
      <c r="X336"/>
      <c r="Y336"/>
      <c r="Z336"/>
      <c r="AA336"/>
      <c r="AB336"/>
    </row>
    <row r="337" spans="2:28" x14ac:dyDescent="0.3">
      <c r="B337" s="38"/>
      <c r="C337" s="39" t="str">
        <f>IF(LEN(B337)&gt;0,IFERROR(VLOOKUP(B337,Data!$B$4:$F$3129,2,FALSE),"None"),"")</f>
        <v/>
      </c>
      <c r="D337" s="40" t="str">
        <f>IF(LEN(B337)&gt;0,IFERROR(VLOOKUP(B337,Data!$B$4:$F$3129,4,FALSE),"None"),"")</f>
        <v/>
      </c>
      <c r="E337" s="41" t="str">
        <f>IF(LEN(B337)&gt;0,IFERROR(VLOOKUP(B337,Data!$B$4:$F$3129,3,FALSE),"None"),"")</f>
        <v/>
      </c>
      <c r="F337" s="128" t="str">
        <f>IF(LEN(B337)&gt;0,IFERROR(VLOOKUP(B337,Data!$B$4:$F$3129,5,FALSE),"None"),"")</f>
        <v/>
      </c>
      <c r="G337" s="125"/>
      <c r="H337" s="17"/>
      <c r="I337" s="17"/>
      <c r="J337" s="17"/>
      <c r="K337" s="17"/>
      <c r="L337" s="17"/>
      <c r="M337" s="17"/>
      <c r="N337" s="17"/>
      <c r="O337" s="17"/>
      <c r="P337" s="17"/>
      <c r="Q337" s="17"/>
      <c r="R337" s="20"/>
      <c r="S337" s="21"/>
      <c r="T337" s="21"/>
      <c r="U337" s="21"/>
      <c r="V337" s="21"/>
      <c r="W337" s="20"/>
      <c r="X337"/>
      <c r="Y337"/>
      <c r="Z337"/>
      <c r="AA337"/>
      <c r="AB337"/>
    </row>
    <row r="338" spans="2:28" x14ac:dyDescent="0.3">
      <c r="B338" s="38"/>
      <c r="C338" s="39" t="str">
        <f>IF(LEN(B338)&gt;0,IFERROR(VLOOKUP(B338,Data!$B$4:$F$3129,2,FALSE),"None"),"")</f>
        <v/>
      </c>
      <c r="D338" s="40" t="str">
        <f>IF(LEN(B338)&gt;0,IFERROR(VLOOKUP(B338,Data!$B$4:$F$3129,4,FALSE),"None"),"")</f>
        <v/>
      </c>
      <c r="E338" s="41" t="str">
        <f>IF(LEN(B338)&gt;0,IFERROR(VLOOKUP(B338,Data!$B$4:$F$3129,3,FALSE),"None"),"")</f>
        <v/>
      </c>
      <c r="F338" s="128" t="str">
        <f>IF(LEN(B338)&gt;0,IFERROR(VLOOKUP(B338,Data!$B$4:$F$3129,5,FALSE),"None"),"")</f>
        <v/>
      </c>
      <c r="G338" s="125"/>
      <c r="H338" s="17"/>
      <c r="I338" s="17"/>
      <c r="J338" s="17"/>
      <c r="K338" s="17"/>
      <c r="L338" s="17"/>
      <c r="M338" s="17"/>
      <c r="N338" s="17"/>
      <c r="O338" s="17"/>
      <c r="P338" s="17"/>
      <c r="Q338" s="17"/>
      <c r="R338" s="20"/>
      <c r="S338" s="21"/>
      <c r="T338" s="21"/>
      <c r="U338" s="21"/>
      <c r="V338" s="21"/>
      <c r="W338" s="20"/>
      <c r="X338"/>
      <c r="Y338"/>
      <c r="Z338"/>
      <c r="AA338"/>
      <c r="AB338"/>
    </row>
    <row r="339" spans="2:28" x14ac:dyDescent="0.3">
      <c r="B339" s="38"/>
      <c r="C339" s="39" t="str">
        <f>IF(LEN(B339)&gt;0,IFERROR(VLOOKUP(B339,Data!$B$4:$F$3129,2,FALSE),"None"),"")</f>
        <v/>
      </c>
      <c r="D339" s="40" t="str">
        <f>IF(LEN(B339)&gt;0,IFERROR(VLOOKUP(B339,Data!$B$4:$F$3129,4,FALSE),"None"),"")</f>
        <v/>
      </c>
      <c r="E339" s="41" t="str">
        <f>IF(LEN(B339)&gt;0,IFERROR(VLOOKUP(B339,Data!$B$4:$F$3129,3,FALSE),"None"),"")</f>
        <v/>
      </c>
      <c r="F339" s="128" t="str">
        <f>IF(LEN(B339)&gt;0,IFERROR(VLOOKUP(B339,Data!$B$4:$F$3129,5,FALSE),"None"),"")</f>
        <v/>
      </c>
      <c r="G339" s="125"/>
      <c r="H339" s="17"/>
      <c r="I339" s="17"/>
      <c r="J339" s="17"/>
      <c r="K339" s="17"/>
      <c r="L339" s="17"/>
      <c r="M339" s="17"/>
      <c r="N339" s="17"/>
      <c r="O339" s="17"/>
      <c r="P339" s="17"/>
      <c r="Q339" s="17"/>
      <c r="R339" s="20"/>
      <c r="S339" s="21"/>
      <c r="T339" s="21"/>
      <c r="U339" s="21"/>
      <c r="V339" s="21"/>
      <c r="W339" s="20"/>
      <c r="X339"/>
      <c r="Y339"/>
      <c r="Z339"/>
      <c r="AA339"/>
      <c r="AB339"/>
    </row>
    <row r="340" spans="2:28" x14ac:dyDescent="0.3">
      <c r="B340" s="38"/>
      <c r="C340" s="39" t="str">
        <f>IF(LEN(B340)&gt;0,IFERROR(VLOOKUP(B340,Data!$B$4:$F$3129,2,FALSE),"None"),"")</f>
        <v/>
      </c>
      <c r="D340" s="40" t="str">
        <f>IF(LEN(B340)&gt;0,IFERROR(VLOOKUP(B340,Data!$B$4:$F$3129,4,FALSE),"None"),"")</f>
        <v/>
      </c>
      <c r="E340" s="41" t="str">
        <f>IF(LEN(B340)&gt;0,IFERROR(VLOOKUP(B340,Data!$B$4:$F$3129,3,FALSE),"None"),"")</f>
        <v/>
      </c>
      <c r="F340" s="128" t="str">
        <f>IF(LEN(B340)&gt;0,IFERROR(VLOOKUP(B340,Data!$B$4:$F$3129,5,FALSE),"None"),"")</f>
        <v/>
      </c>
      <c r="G340" s="125"/>
      <c r="H340" s="17"/>
      <c r="I340" s="17"/>
      <c r="J340" s="17"/>
      <c r="K340" s="17"/>
      <c r="L340" s="17"/>
      <c r="M340" s="17"/>
      <c r="N340" s="17"/>
      <c r="O340" s="17"/>
      <c r="P340" s="17"/>
      <c r="Q340" s="17"/>
      <c r="R340" s="20"/>
      <c r="S340" s="21"/>
      <c r="T340" s="21"/>
      <c r="U340" s="21"/>
      <c r="V340" s="21"/>
      <c r="W340" s="20"/>
      <c r="X340"/>
      <c r="Y340"/>
      <c r="Z340"/>
      <c r="AA340"/>
      <c r="AB340"/>
    </row>
    <row r="341" spans="2:28" x14ac:dyDescent="0.3">
      <c r="B341" s="38"/>
      <c r="C341" s="39" t="str">
        <f>IF(LEN(B341)&gt;0,IFERROR(VLOOKUP(B341,Data!$B$4:$F$3129,2,FALSE),"None"),"")</f>
        <v/>
      </c>
      <c r="D341" s="40" t="str">
        <f>IF(LEN(B341)&gt;0,IFERROR(VLOOKUP(B341,Data!$B$4:$F$3129,4,FALSE),"None"),"")</f>
        <v/>
      </c>
      <c r="E341" s="41" t="str">
        <f>IF(LEN(B341)&gt;0,IFERROR(VLOOKUP(B341,Data!$B$4:$F$3129,3,FALSE),"None"),"")</f>
        <v/>
      </c>
      <c r="F341" s="128" t="str">
        <f>IF(LEN(B341)&gt;0,IFERROR(VLOOKUP(B341,Data!$B$4:$F$3129,5,FALSE),"None"),"")</f>
        <v/>
      </c>
      <c r="G341" s="125"/>
      <c r="H341" s="17"/>
      <c r="I341" s="17"/>
      <c r="J341" s="17"/>
      <c r="K341" s="17"/>
      <c r="L341" s="17"/>
      <c r="M341" s="17"/>
      <c r="N341" s="17"/>
      <c r="O341" s="17"/>
      <c r="P341" s="17"/>
      <c r="Q341" s="17"/>
      <c r="R341" s="20"/>
      <c r="S341" s="21"/>
      <c r="T341" s="21"/>
      <c r="U341" s="21"/>
      <c r="V341" s="21"/>
      <c r="W341" s="20"/>
      <c r="X341"/>
      <c r="Y341"/>
      <c r="Z341"/>
      <c r="AA341"/>
      <c r="AB341"/>
    </row>
    <row r="342" spans="2:28" x14ac:dyDescent="0.3">
      <c r="B342" s="38"/>
      <c r="C342" s="39" t="str">
        <f>IF(LEN(B342)&gt;0,IFERROR(VLOOKUP(B342,Data!$B$4:$F$3129,2,FALSE),"None"),"")</f>
        <v/>
      </c>
      <c r="D342" s="40" t="str">
        <f>IF(LEN(B342)&gt;0,IFERROR(VLOOKUP(B342,Data!$B$4:$F$3129,4,FALSE),"None"),"")</f>
        <v/>
      </c>
      <c r="E342" s="41" t="str">
        <f>IF(LEN(B342)&gt;0,IFERROR(VLOOKUP(B342,Data!$B$4:$F$3129,3,FALSE),"None"),"")</f>
        <v/>
      </c>
      <c r="F342" s="128" t="str">
        <f>IF(LEN(B342)&gt;0,IFERROR(VLOOKUP(B342,Data!$B$4:$F$3129,5,FALSE),"None"),"")</f>
        <v/>
      </c>
      <c r="G342" s="125"/>
      <c r="H342" s="17"/>
      <c r="I342" s="17"/>
      <c r="J342" s="17"/>
      <c r="K342" s="17"/>
      <c r="L342" s="17"/>
      <c r="M342" s="17"/>
      <c r="N342" s="17"/>
      <c r="O342" s="17"/>
      <c r="P342" s="17"/>
      <c r="Q342" s="17"/>
      <c r="R342" s="20"/>
      <c r="S342" s="21"/>
      <c r="T342" s="21"/>
      <c r="U342" s="21"/>
      <c r="V342" s="21"/>
      <c r="W342" s="20"/>
      <c r="X342"/>
      <c r="Y342"/>
      <c r="Z342"/>
      <c r="AA342"/>
      <c r="AB342"/>
    </row>
    <row r="343" spans="2:28" x14ac:dyDescent="0.3">
      <c r="B343" s="38"/>
      <c r="C343" s="39" t="str">
        <f>IF(LEN(B343)&gt;0,IFERROR(VLOOKUP(B343,Data!$B$4:$F$3129,2,FALSE),"None"),"")</f>
        <v/>
      </c>
      <c r="D343" s="40" t="str">
        <f>IF(LEN(B343)&gt;0,IFERROR(VLOOKUP(B343,Data!$B$4:$F$3129,4,FALSE),"None"),"")</f>
        <v/>
      </c>
      <c r="E343" s="41" t="str">
        <f>IF(LEN(B343)&gt;0,IFERROR(VLOOKUP(B343,Data!$B$4:$F$3129,3,FALSE),"None"),"")</f>
        <v/>
      </c>
      <c r="F343" s="128" t="str">
        <f>IF(LEN(B343)&gt;0,IFERROR(VLOOKUP(B343,Data!$B$4:$F$3129,5,FALSE),"None"),"")</f>
        <v/>
      </c>
      <c r="G343" s="125"/>
      <c r="H343" s="17"/>
      <c r="I343" s="17"/>
      <c r="J343" s="17"/>
      <c r="K343" s="17"/>
      <c r="L343" s="17"/>
      <c r="M343" s="17"/>
      <c r="N343" s="17"/>
      <c r="O343" s="17"/>
      <c r="P343" s="17"/>
      <c r="Q343" s="17"/>
      <c r="R343" s="20"/>
      <c r="S343" s="21"/>
      <c r="T343" s="21"/>
      <c r="U343" s="21"/>
      <c r="V343" s="21"/>
      <c r="W343" s="20"/>
      <c r="X343"/>
      <c r="Y343"/>
      <c r="Z343"/>
      <c r="AA343"/>
      <c r="AB343"/>
    </row>
    <row r="344" spans="2:28" x14ac:dyDescent="0.3">
      <c r="B344" s="38"/>
      <c r="C344" s="39" t="str">
        <f>IF(LEN(B344)&gt;0,IFERROR(VLOOKUP(B344,Data!$B$4:$F$3129,2,FALSE),"None"),"")</f>
        <v/>
      </c>
      <c r="D344" s="40" t="str">
        <f>IF(LEN(B344)&gt;0,IFERROR(VLOOKUP(B344,Data!$B$4:$F$3129,4,FALSE),"None"),"")</f>
        <v/>
      </c>
      <c r="E344" s="41" t="str">
        <f>IF(LEN(B344)&gt;0,IFERROR(VLOOKUP(B344,Data!$B$4:$F$3129,3,FALSE),"None"),"")</f>
        <v/>
      </c>
      <c r="F344" s="128" t="str">
        <f>IF(LEN(B344)&gt;0,IFERROR(VLOOKUP(B344,Data!$B$4:$F$3129,5,FALSE),"None"),"")</f>
        <v/>
      </c>
      <c r="G344" s="125"/>
      <c r="H344" s="17"/>
      <c r="I344" s="17"/>
      <c r="J344" s="17"/>
      <c r="K344" s="17"/>
      <c r="L344" s="17"/>
      <c r="M344" s="17"/>
      <c r="N344" s="17"/>
      <c r="O344" s="17"/>
      <c r="P344" s="17"/>
      <c r="Q344" s="17"/>
      <c r="R344" s="20"/>
      <c r="S344" s="21"/>
      <c r="T344" s="21"/>
      <c r="U344" s="21"/>
      <c r="V344" s="21"/>
      <c r="W344" s="20"/>
      <c r="X344"/>
      <c r="Y344"/>
      <c r="Z344"/>
      <c r="AA344"/>
      <c r="AB344"/>
    </row>
    <row r="345" spans="2:28" x14ac:dyDescent="0.3">
      <c r="B345" s="38"/>
      <c r="C345" s="39" t="str">
        <f>IF(LEN(B345)&gt;0,IFERROR(VLOOKUP(B345,Data!$B$4:$F$3129,2,FALSE),"None"),"")</f>
        <v/>
      </c>
      <c r="D345" s="40" t="str">
        <f>IF(LEN(B345)&gt;0,IFERROR(VLOOKUP(B345,Data!$B$4:$F$3129,4,FALSE),"None"),"")</f>
        <v/>
      </c>
      <c r="E345" s="41" t="str">
        <f>IF(LEN(B345)&gt;0,IFERROR(VLOOKUP(B345,Data!$B$4:$F$3129,3,FALSE),"None"),"")</f>
        <v/>
      </c>
      <c r="F345" s="128" t="str">
        <f>IF(LEN(B345)&gt;0,IFERROR(VLOOKUP(B345,Data!$B$4:$F$3129,5,FALSE),"None"),"")</f>
        <v/>
      </c>
      <c r="G345" s="125"/>
      <c r="H345" s="17"/>
      <c r="I345" s="17"/>
      <c r="J345" s="17"/>
      <c r="K345" s="17"/>
      <c r="L345" s="17"/>
      <c r="M345" s="17"/>
      <c r="N345" s="17"/>
      <c r="O345" s="17"/>
      <c r="P345" s="17"/>
      <c r="Q345" s="17"/>
      <c r="R345" s="20"/>
      <c r="S345" s="21"/>
      <c r="T345" s="21"/>
      <c r="U345" s="21"/>
      <c r="V345" s="21"/>
      <c r="W345" s="20"/>
      <c r="X345"/>
      <c r="Y345"/>
      <c r="Z345"/>
      <c r="AA345"/>
      <c r="AB345"/>
    </row>
    <row r="346" spans="2:28" x14ac:dyDescent="0.3">
      <c r="B346" s="38"/>
      <c r="C346" s="39" t="str">
        <f>IF(LEN(B346)&gt;0,IFERROR(VLOOKUP(B346,Data!$B$4:$F$3129,2,FALSE),"None"),"")</f>
        <v/>
      </c>
      <c r="D346" s="40" t="str">
        <f>IF(LEN(B346)&gt;0,IFERROR(VLOOKUP(B346,Data!$B$4:$F$3129,4,FALSE),"None"),"")</f>
        <v/>
      </c>
      <c r="E346" s="41" t="str">
        <f>IF(LEN(B346)&gt;0,IFERROR(VLOOKUP(B346,Data!$B$4:$F$3129,3,FALSE),"None"),"")</f>
        <v/>
      </c>
      <c r="F346" s="128" t="str">
        <f>IF(LEN(B346)&gt;0,IFERROR(VLOOKUP(B346,Data!$B$4:$F$3129,5,FALSE),"None"),"")</f>
        <v/>
      </c>
      <c r="G346" s="125"/>
      <c r="H346" s="17"/>
      <c r="I346" s="17"/>
      <c r="J346" s="17"/>
      <c r="K346" s="17"/>
      <c r="L346" s="17"/>
      <c r="M346" s="17"/>
      <c r="N346" s="17"/>
      <c r="O346" s="17"/>
      <c r="P346" s="17"/>
      <c r="Q346" s="17"/>
      <c r="R346" s="20"/>
      <c r="S346" s="21"/>
      <c r="T346" s="21"/>
      <c r="U346" s="21"/>
      <c r="V346" s="21"/>
      <c r="W346" s="20"/>
      <c r="X346"/>
      <c r="Y346"/>
      <c r="Z346"/>
      <c r="AA346"/>
      <c r="AB346"/>
    </row>
    <row r="347" spans="2:28" x14ac:dyDescent="0.3">
      <c r="B347" s="38"/>
      <c r="C347" s="39" t="str">
        <f>IF(LEN(B347)&gt;0,IFERROR(VLOOKUP(B347,Data!$B$4:$F$3129,2,FALSE),"None"),"")</f>
        <v/>
      </c>
      <c r="D347" s="40" t="str">
        <f>IF(LEN(B347)&gt;0,IFERROR(VLOOKUP(B347,Data!$B$4:$F$3129,4,FALSE),"None"),"")</f>
        <v/>
      </c>
      <c r="E347" s="41" t="str">
        <f>IF(LEN(B347)&gt;0,IFERROR(VLOOKUP(B347,Data!$B$4:$F$3129,3,FALSE),"None"),"")</f>
        <v/>
      </c>
      <c r="F347" s="128" t="str">
        <f>IF(LEN(B347)&gt;0,IFERROR(VLOOKUP(B347,Data!$B$4:$F$3129,5,FALSE),"None"),"")</f>
        <v/>
      </c>
      <c r="G347" s="125"/>
      <c r="H347" s="17"/>
      <c r="I347" s="17"/>
      <c r="J347" s="17"/>
      <c r="K347" s="17"/>
      <c r="L347" s="17"/>
      <c r="M347" s="17"/>
      <c r="N347" s="17"/>
      <c r="O347" s="17"/>
      <c r="P347" s="17"/>
      <c r="Q347" s="17"/>
      <c r="R347" s="20"/>
      <c r="S347" s="21"/>
      <c r="T347" s="21"/>
      <c r="U347" s="21"/>
      <c r="V347" s="21"/>
      <c r="W347" s="20"/>
      <c r="X347"/>
      <c r="Y347"/>
      <c r="Z347"/>
      <c r="AA347"/>
      <c r="AB347"/>
    </row>
    <row r="348" spans="2:28" x14ac:dyDescent="0.3">
      <c r="B348" s="38"/>
      <c r="C348" s="39" t="str">
        <f>IF(LEN(B348)&gt;0,IFERROR(VLOOKUP(B348,Data!$B$4:$F$3129,2,FALSE),"None"),"")</f>
        <v/>
      </c>
      <c r="D348" s="40" t="str">
        <f>IF(LEN(B348)&gt;0,IFERROR(VLOOKUP(B348,Data!$B$4:$F$3129,4,FALSE),"None"),"")</f>
        <v/>
      </c>
      <c r="E348" s="41" t="str">
        <f>IF(LEN(B348)&gt;0,IFERROR(VLOOKUP(B348,Data!$B$4:$F$3129,3,FALSE),"None"),"")</f>
        <v/>
      </c>
      <c r="F348" s="128" t="str">
        <f>IF(LEN(B348)&gt;0,IFERROR(VLOOKUP(B348,Data!$B$4:$F$3129,5,FALSE),"None"),"")</f>
        <v/>
      </c>
      <c r="G348" s="125"/>
      <c r="H348" s="17"/>
      <c r="I348" s="17"/>
      <c r="J348" s="17"/>
      <c r="K348" s="17"/>
      <c r="L348" s="17"/>
      <c r="M348" s="17"/>
      <c r="N348" s="17"/>
      <c r="O348" s="17"/>
      <c r="P348" s="17"/>
      <c r="Q348" s="17"/>
      <c r="R348" s="20"/>
      <c r="S348" s="21"/>
      <c r="T348" s="21"/>
      <c r="U348" s="21"/>
      <c r="V348" s="21"/>
      <c r="W348" s="20"/>
      <c r="X348"/>
      <c r="Y348"/>
      <c r="Z348"/>
      <c r="AA348"/>
      <c r="AB348"/>
    </row>
    <row r="349" spans="2:28" x14ac:dyDescent="0.3">
      <c r="B349" s="38"/>
      <c r="C349" s="39" t="str">
        <f>IF(LEN(B349)&gt;0,IFERROR(VLOOKUP(B349,Data!$B$4:$F$3129,2,FALSE),"None"),"")</f>
        <v/>
      </c>
      <c r="D349" s="40" t="str">
        <f>IF(LEN(B349)&gt;0,IFERROR(VLOOKUP(B349,Data!$B$4:$F$3129,4,FALSE),"None"),"")</f>
        <v/>
      </c>
      <c r="E349" s="41" t="str">
        <f>IF(LEN(B349)&gt;0,IFERROR(VLOOKUP(B349,Data!$B$4:$F$3129,3,FALSE),"None"),"")</f>
        <v/>
      </c>
      <c r="F349" s="128" t="str">
        <f>IF(LEN(B349)&gt;0,IFERROR(VLOOKUP(B349,Data!$B$4:$F$3129,5,FALSE),"None"),"")</f>
        <v/>
      </c>
      <c r="G349" s="125"/>
      <c r="H349" s="17"/>
      <c r="I349" s="17"/>
      <c r="J349" s="17"/>
      <c r="K349" s="17"/>
      <c r="L349" s="17"/>
      <c r="M349" s="17"/>
      <c r="N349" s="17"/>
      <c r="O349" s="17"/>
      <c r="P349" s="17"/>
      <c r="Q349" s="17"/>
      <c r="R349" s="20"/>
      <c r="S349" s="21"/>
      <c r="T349" s="21"/>
      <c r="U349" s="21"/>
      <c r="V349" s="21"/>
      <c r="W349" s="20"/>
      <c r="X349"/>
      <c r="Y349"/>
      <c r="Z349"/>
      <c r="AA349"/>
      <c r="AB349"/>
    </row>
    <row r="350" spans="2:28" x14ac:dyDescent="0.3">
      <c r="B350" s="38"/>
      <c r="C350" s="39" t="str">
        <f>IF(LEN(B350)&gt;0,IFERROR(VLOOKUP(B350,Data!$B$4:$F$3129,2,FALSE),"None"),"")</f>
        <v/>
      </c>
      <c r="D350" s="40" t="str">
        <f>IF(LEN(B350)&gt;0,IFERROR(VLOOKUP(B350,Data!$B$4:$F$3129,4,FALSE),"None"),"")</f>
        <v/>
      </c>
      <c r="E350" s="41" t="str">
        <f>IF(LEN(B350)&gt;0,IFERROR(VLOOKUP(B350,Data!$B$4:$F$3129,3,FALSE),"None"),"")</f>
        <v/>
      </c>
      <c r="F350" s="128" t="str">
        <f>IF(LEN(B350)&gt;0,IFERROR(VLOOKUP(B350,Data!$B$4:$F$3129,5,FALSE),"None"),"")</f>
        <v/>
      </c>
      <c r="G350" s="125"/>
      <c r="H350" s="17"/>
      <c r="I350" s="17"/>
      <c r="J350" s="17"/>
      <c r="K350" s="17"/>
      <c r="L350" s="17"/>
      <c r="M350" s="17"/>
      <c r="N350" s="17"/>
      <c r="O350" s="17"/>
      <c r="P350" s="17"/>
      <c r="Q350" s="17"/>
      <c r="R350" s="20"/>
      <c r="S350" s="21"/>
      <c r="T350" s="21"/>
      <c r="U350" s="21"/>
      <c r="V350" s="21"/>
      <c r="W350" s="20"/>
      <c r="X350"/>
      <c r="Y350"/>
      <c r="Z350"/>
      <c r="AA350"/>
      <c r="AB350"/>
    </row>
    <row r="351" spans="2:28" x14ac:dyDescent="0.3">
      <c r="B351" s="38"/>
      <c r="C351" s="39" t="str">
        <f>IF(LEN(B351)&gt;0,IFERROR(VLOOKUP(B351,Data!$B$4:$F$3129,2,FALSE),"None"),"")</f>
        <v/>
      </c>
      <c r="D351" s="40" t="str">
        <f>IF(LEN(B351)&gt;0,IFERROR(VLOOKUP(B351,Data!$B$4:$F$3129,4,FALSE),"None"),"")</f>
        <v/>
      </c>
      <c r="E351" s="41" t="str">
        <f>IF(LEN(B351)&gt;0,IFERROR(VLOOKUP(B351,Data!$B$4:$F$3129,3,FALSE),"None"),"")</f>
        <v/>
      </c>
      <c r="F351" s="128" t="str">
        <f>IF(LEN(B351)&gt;0,IFERROR(VLOOKUP(B351,Data!$B$4:$F$3129,5,FALSE),"None"),"")</f>
        <v/>
      </c>
      <c r="G351" s="125"/>
      <c r="H351" s="17"/>
      <c r="I351" s="17"/>
      <c r="J351" s="17"/>
      <c r="K351" s="17"/>
      <c r="L351" s="17"/>
      <c r="M351" s="17"/>
      <c r="N351" s="17"/>
      <c r="O351" s="17"/>
      <c r="P351" s="17"/>
      <c r="Q351" s="17"/>
      <c r="R351" s="20"/>
      <c r="S351" s="21"/>
      <c r="T351" s="21"/>
      <c r="U351" s="21"/>
      <c r="V351" s="21"/>
      <c r="W351" s="20"/>
      <c r="X351"/>
      <c r="Y351"/>
      <c r="Z351"/>
      <c r="AA351"/>
      <c r="AB351"/>
    </row>
    <row r="352" spans="2:28" x14ac:dyDescent="0.3">
      <c r="B352" s="38"/>
      <c r="C352" s="39" t="str">
        <f>IF(LEN(B352)&gt;0,IFERROR(VLOOKUP(B352,Data!$B$4:$F$3129,2,FALSE),"None"),"")</f>
        <v/>
      </c>
      <c r="D352" s="40" t="str">
        <f>IF(LEN(B352)&gt;0,IFERROR(VLOOKUP(B352,Data!$B$4:$F$3129,4,FALSE),"None"),"")</f>
        <v/>
      </c>
      <c r="E352" s="41" t="str">
        <f>IF(LEN(B352)&gt;0,IFERROR(VLOOKUP(B352,Data!$B$4:$F$3129,3,FALSE),"None"),"")</f>
        <v/>
      </c>
      <c r="F352" s="128" t="str">
        <f>IF(LEN(B352)&gt;0,IFERROR(VLOOKUP(B352,Data!$B$4:$F$3129,5,FALSE),"None"),"")</f>
        <v/>
      </c>
      <c r="G352" s="125"/>
      <c r="H352" s="17"/>
      <c r="I352" s="17"/>
      <c r="J352" s="17"/>
      <c r="K352" s="17"/>
      <c r="L352" s="17"/>
      <c r="M352" s="17"/>
      <c r="N352" s="17"/>
      <c r="O352" s="17"/>
      <c r="P352" s="17"/>
      <c r="Q352" s="17"/>
      <c r="R352" s="20"/>
      <c r="S352" s="21"/>
      <c r="T352" s="21"/>
      <c r="U352" s="21"/>
      <c r="V352" s="21"/>
      <c r="W352" s="20"/>
      <c r="X352"/>
      <c r="Y352"/>
      <c r="Z352"/>
      <c r="AA352"/>
      <c r="AB352"/>
    </row>
    <row r="353" spans="2:28" x14ac:dyDescent="0.3">
      <c r="B353" s="38"/>
      <c r="C353" s="39" t="str">
        <f>IF(LEN(B353)&gt;0,IFERROR(VLOOKUP(B353,Data!$B$4:$F$3129,2,FALSE),"None"),"")</f>
        <v/>
      </c>
      <c r="D353" s="40" t="str">
        <f>IF(LEN(B353)&gt;0,IFERROR(VLOOKUP(B353,Data!$B$4:$F$3129,4,FALSE),"None"),"")</f>
        <v/>
      </c>
      <c r="E353" s="41" t="str">
        <f>IF(LEN(B353)&gt;0,IFERROR(VLOOKUP(B353,Data!$B$4:$F$3129,3,FALSE),"None"),"")</f>
        <v/>
      </c>
      <c r="F353" s="128" t="str">
        <f>IF(LEN(B353)&gt;0,IFERROR(VLOOKUP(B353,Data!$B$4:$F$3129,5,FALSE),"None"),"")</f>
        <v/>
      </c>
      <c r="G353" s="125"/>
      <c r="H353" s="17"/>
      <c r="I353" s="17"/>
      <c r="J353" s="17"/>
      <c r="K353" s="17"/>
      <c r="L353" s="17"/>
      <c r="M353" s="17"/>
      <c r="N353" s="17"/>
      <c r="O353" s="17"/>
      <c r="P353" s="17"/>
      <c r="Q353" s="17"/>
      <c r="R353" s="20"/>
      <c r="S353" s="21"/>
      <c r="T353" s="21"/>
      <c r="U353" s="21"/>
      <c r="V353" s="21"/>
      <c r="W353" s="20"/>
      <c r="X353"/>
      <c r="Y353"/>
      <c r="Z353"/>
      <c r="AA353"/>
      <c r="AB353"/>
    </row>
    <row r="354" spans="2:28" x14ac:dyDescent="0.3">
      <c r="B354" s="38"/>
      <c r="C354" s="39" t="str">
        <f>IF(LEN(B354)&gt;0,IFERROR(VLOOKUP(B354,Data!$B$4:$F$3129,2,FALSE),"None"),"")</f>
        <v/>
      </c>
      <c r="D354" s="40" t="str">
        <f>IF(LEN(B354)&gt;0,IFERROR(VLOOKUP(B354,Data!$B$4:$F$3129,4,FALSE),"None"),"")</f>
        <v/>
      </c>
      <c r="E354" s="41" t="str">
        <f>IF(LEN(B354)&gt;0,IFERROR(VLOOKUP(B354,Data!$B$4:$F$3129,3,FALSE),"None"),"")</f>
        <v/>
      </c>
      <c r="F354" s="128" t="str">
        <f>IF(LEN(B354)&gt;0,IFERROR(VLOOKUP(B354,Data!$B$4:$F$3129,5,FALSE),"None"),"")</f>
        <v/>
      </c>
      <c r="G354" s="125"/>
      <c r="H354" s="17"/>
      <c r="I354" s="17"/>
      <c r="J354" s="17"/>
      <c r="K354" s="17"/>
      <c r="L354" s="17"/>
      <c r="M354" s="17"/>
      <c r="N354" s="17"/>
      <c r="O354" s="17"/>
      <c r="P354" s="17"/>
      <c r="Q354" s="17"/>
      <c r="R354" s="20"/>
      <c r="S354" s="21"/>
      <c r="T354" s="21"/>
      <c r="U354" s="21"/>
      <c r="V354" s="21"/>
      <c r="W354" s="20"/>
      <c r="X354"/>
      <c r="Y354"/>
      <c r="Z354"/>
      <c r="AA354"/>
      <c r="AB354"/>
    </row>
    <row r="355" spans="2:28" x14ac:dyDescent="0.3">
      <c r="B355" s="38"/>
      <c r="C355" s="39" t="str">
        <f>IF(LEN(B355)&gt;0,IFERROR(VLOOKUP(B355,Data!$B$4:$F$3129,2,FALSE),"None"),"")</f>
        <v/>
      </c>
      <c r="D355" s="40" t="str">
        <f>IF(LEN(B355)&gt;0,IFERROR(VLOOKUP(B355,Data!$B$4:$F$3129,4,FALSE),"None"),"")</f>
        <v/>
      </c>
      <c r="E355" s="41" t="str">
        <f>IF(LEN(B355)&gt;0,IFERROR(VLOOKUP(B355,Data!$B$4:$F$3129,3,FALSE),"None"),"")</f>
        <v/>
      </c>
      <c r="F355" s="128" t="str">
        <f>IF(LEN(B355)&gt;0,IFERROR(VLOOKUP(B355,Data!$B$4:$F$3129,5,FALSE),"None"),"")</f>
        <v/>
      </c>
      <c r="G355" s="125"/>
      <c r="H355" s="17"/>
      <c r="I355" s="17"/>
      <c r="J355" s="17"/>
      <c r="K355" s="17"/>
      <c r="L355" s="17"/>
      <c r="M355" s="17"/>
      <c r="N355" s="17"/>
      <c r="O355" s="17"/>
      <c r="P355" s="17"/>
      <c r="Q355" s="17"/>
      <c r="R355" s="20"/>
      <c r="S355" s="21"/>
      <c r="T355" s="21"/>
      <c r="U355" s="21"/>
      <c r="V355" s="21"/>
      <c r="W355" s="20"/>
      <c r="X355"/>
      <c r="Y355"/>
      <c r="Z355"/>
      <c r="AA355"/>
      <c r="AB355"/>
    </row>
    <row r="356" spans="2:28" x14ac:dyDescent="0.3">
      <c r="B356" s="38"/>
      <c r="C356" s="39" t="str">
        <f>IF(LEN(B356)&gt;0,IFERROR(VLOOKUP(B356,Data!$B$4:$F$3129,2,FALSE),"None"),"")</f>
        <v/>
      </c>
      <c r="D356" s="40" t="str">
        <f>IF(LEN(B356)&gt;0,IFERROR(VLOOKUP(B356,Data!$B$4:$F$3129,4,FALSE),"None"),"")</f>
        <v/>
      </c>
      <c r="E356" s="41" t="str">
        <f>IF(LEN(B356)&gt;0,IFERROR(VLOOKUP(B356,Data!$B$4:$F$3129,3,FALSE),"None"),"")</f>
        <v/>
      </c>
      <c r="F356" s="128" t="str">
        <f>IF(LEN(B356)&gt;0,IFERROR(VLOOKUP(B356,Data!$B$4:$F$3129,5,FALSE),"None"),"")</f>
        <v/>
      </c>
      <c r="G356" s="125"/>
      <c r="H356" s="17"/>
      <c r="I356" s="17"/>
      <c r="J356" s="17"/>
      <c r="K356" s="17"/>
      <c r="L356" s="17"/>
      <c r="M356" s="17"/>
      <c r="N356" s="17"/>
      <c r="O356" s="17"/>
      <c r="P356" s="17"/>
      <c r="Q356" s="17"/>
      <c r="R356" s="20"/>
      <c r="S356" s="21"/>
      <c r="T356" s="21"/>
      <c r="U356" s="21"/>
      <c r="V356" s="21"/>
      <c r="W356" s="20"/>
      <c r="X356"/>
      <c r="Y356"/>
      <c r="Z356"/>
      <c r="AA356"/>
      <c r="AB356"/>
    </row>
    <row r="357" spans="2:28" x14ac:dyDescent="0.3">
      <c r="B357" s="38"/>
      <c r="C357" s="39" t="str">
        <f>IF(LEN(B357)&gt;0,IFERROR(VLOOKUP(B357,Data!$B$4:$F$3129,2,FALSE),"None"),"")</f>
        <v/>
      </c>
      <c r="D357" s="40" t="str">
        <f>IF(LEN(B357)&gt;0,IFERROR(VLOOKUP(B357,Data!$B$4:$F$3129,4,FALSE),"None"),"")</f>
        <v/>
      </c>
      <c r="E357" s="41" t="str">
        <f>IF(LEN(B357)&gt;0,IFERROR(VLOOKUP(B357,Data!$B$4:$F$3129,3,FALSE),"None"),"")</f>
        <v/>
      </c>
      <c r="F357" s="128" t="str">
        <f>IF(LEN(B357)&gt;0,IFERROR(VLOOKUP(B357,Data!$B$4:$F$3129,5,FALSE),"None"),"")</f>
        <v/>
      </c>
      <c r="G357" s="125"/>
      <c r="H357" s="17"/>
      <c r="I357" s="17"/>
      <c r="J357" s="17"/>
      <c r="K357" s="17"/>
      <c r="L357" s="17"/>
      <c r="M357" s="17"/>
      <c r="N357" s="17"/>
      <c r="O357" s="17"/>
      <c r="P357" s="17"/>
      <c r="Q357" s="17"/>
      <c r="R357" s="20"/>
      <c r="S357" s="21"/>
      <c r="T357" s="21"/>
      <c r="U357" s="21"/>
      <c r="V357" s="21"/>
      <c r="W357" s="20"/>
      <c r="X357"/>
      <c r="Y357"/>
      <c r="Z357"/>
      <c r="AA357"/>
      <c r="AB357"/>
    </row>
    <row r="358" spans="2:28" x14ac:dyDescent="0.3">
      <c r="B358" s="38"/>
      <c r="C358" s="39" t="str">
        <f>IF(LEN(B358)&gt;0,IFERROR(VLOOKUP(B358,Data!$B$4:$F$3129,2,FALSE),"None"),"")</f>
        <v/>
      </c>
      <c r="D358" s="40" t="str">
        <f>IF(LEN(B358)&gt;0,IFERROR(VLOOKUP(B358,Data!$B$4:$F$3129,4,FALSE),"None"),"")</f>
        <v/>
      </c>
      <c r="E358" s="41" t="str">
        <f>IF(LEN(B358)&gt;0,IFERROR(VLOOKUP(B358,Data!$B$4:$F$3129,3,FALSE),"None"),"")</f>
        <v/>
      </c>
      <c r="F358" s="128" t="str">
        <f>IF(LEN(B358)&gt;0,IFERROR(VLOOKUP(B358,Data!$B$4:$F$3129,5,FALSE),"None"),"")</f>
        <v/>
      </c>
      <c r="G358" s="125"/>
      <c r="H358" s="17"/>
      <c r="I358" s="17"/>
      <c r="J358" s="17"/>
      <c r="K358" s="17"/>
      <c r="L358" s="17"/>
      <c r="M358" s="17"/>
      <c r="N358" s="17"/>
      <c r="O358" s="17"/>
      <c r="P358" s="17"/>
      <c r="Q358" s="17"/>
      <c r="R358" s="20"/>
      <c r="S358" s="21"/>
      <c r="T358" s="21"/>
      <c r="U358" s="21"/>
      <c r="V358" s="21"/>
      <c r="W358" s="20"/>
      <c r="X358"/>
      <c r="Y358"/>
      <c r="Z358"/>
      <c r="AA358"/>
      <c r="AB358"/>
    </row>
    <row r="359" spans="2:28" x14ac:dyDescent="0.3">
      <c r="B359" s="38"/>
      <c r="C359" s="39" t="str">
        <f>IF(LEN(B359)&gt;0,IFERROR(VLOOKUP(B359,Data!$B$4:$F$3129,2,FALSE),"None"),"")</f>
        <v/>
      </c>
      <c r="D359" s="40" t="str">
        <f>IF(LEN(B359)&gt;0,IFERROR(VLOOKUP(B359,Data!$B$4:$F$3129,4,FALSE),"None"),"")</f>
        <v/>
      </c>
      <c r="E359" s="41" t="str">
        <f>IF(LEN(B359)&gt;0,IFERROR(VLOOKUP(B359,Data!$B$4:$F$3129,3,FALSE),"None"),"")</f>
        <v/>
      </c>
      <c r="F359" s="128" t="str">
        <f>IF(LEN(B359)&gt;0,IFERROR(VLOOKUP(B359,Data!$B$4:$F$3129,5,FALSE),"None"),"")</f>
        <v/>
      </c>
      <c r="G359" s="125"/>
      <c r="H359" s="17"/>
      <c r="I359" s="17"/>
      <c r="J359" s="17"/>
      <c r="K359" s="17"/>
      <c r="L359" s="17"/>
      <c r="M359" s="17"/>
      <c r="N359" s="17"/>
      <c r="O359" s="17"/>
      <c r="P359" s="17"/>
      <c r="Q359" s="17"/>
      <c r="R359" s="20"/>
      <c r="S359" s="21"/>
      <c r="T359" s="21"/>
      <c r="U359" s="21"/>
      <c r="V359" s="21"/>
      <c r="W359" s="20"/>
      <c r="X359"/>
      <c r="Y359"/>
      <c r="Z359"/>
      <c r="AA359"/>
      <c r="AB359"/>
    </row>
    <row r="360" spans="2:28" x14ac:dyDescent="0.3">
      <c r="B360" s="38"/>
      <c r="C360" s="39" t="str">
        <f>IF(LEN(B360)&gt;0,IFERROR(VLOOKUP(B360,Data!$B$4:$F$3129,2,FALSE),"None"),"")</f>
        <v/>
      </c>
      <c r="D360" s="40" t="str">
        <f>IF(LEN(B360)&gt;0,IFERROR(VLOOKUP(B360,Data!$B$4:$F$3129,4,FALSE),"None"),"")</f>
        <v/>
      </c>
      <c r="E360" s="41" t="str">
        <f>IF(LEN(B360)&gt;0,IFERROR(VLOOKUP(B360,Data!$B$4:$F$3129,3,FALSE),"None"),"")</f>
        <v/>
      </c>
      <c r="F360" s="128" t="str">
        <f>IF(LEN(B360)&gt;0,IFERROR(VLOOKUP(B360,Data!$B$4:$F$3129,5,FALSE),"None"),"")</f>
        <v/>
      </c>
      <c r="G360" s="125"/>
      <c r="H360" s="17"/>
      <c r="I360" s="17"/>
      <c r="J360" s="17"/>
      <c r="K360" s="17"/>
      <c r="L360" s="17"/>
      <c r="M360" s="17"/>
      <c r="N360" s="17"/>
      <c r="O360" s="17"/>
      <c r="P360" s="17"/>
      <c r="Q360" s="17"/>
      <c r="R360" s="20"/>
      <c r="S360" s="21"/>
      <c r="T360" s="21"/>
      <c r="U360" s="21"/>
      <c r="V360" s="21"/>
      <c r="W360" s="20"/>
      <c r="X360"/>
      <c r="Y360"/>
      <c r="Z360"/>
      <c r="AA360"/>
      <c r="AB360"/>
    </row>
    <row r="361" spans="2:28" x14ac:dyDescent="0.3">
      <c r="B361" s="38"/>
      <c r="C361" s="39" t="str">
        <f>IF(LEN(B361)&gt;0,IFERROR(VLOOKUP(B361,Data!$B$4:$F$3129,2,FALSE),"None"),"")</f>
        <v/>
      </c>
      <c r="D361" s="40" t="str">
        <f>IF(LEN(B361)&gt;0,IFERROR(VLOOKUP(B361,Data!$B$4:$F$3129,4,FALSE),"None"),"")</f>
        <v/>
      </c>
      <c r="E361" s="41" t="str">
        <f>IF(LEN(B361)&gt;0,IFERROR(VLOOKUP(B361,Data!$B$4:$F$3129,3,FALSE),"None"),"")</f>
        <v/>
      </c>
      <c r="F361" s="128" t="str">
        <f>IF(LEN(B361)&gt;0,IFERROR(VLOOKUP(B361,Data!$B$4:$F$3129,5,FALSE),"None"),"")</f>
        <v/>
      </c>
      <c r="G361" s="125"/>
      <c r="H361" s="17"/>
      <c r="I361" s="17"/>
      <c r="J361" s="17"/>
      <c r="K361" s="17"/>
      <c r="L361" s="17"/>
      <c r="M361" s="17"/>
      <c r="N361" s="17"/>
      <c r="O361" s="17"/>
      <c r="P361" s="17"/>
      <c r="Q361" s="17"/>
      <c r="R361" s="20"/>
      <c r="S361" s="21"/>
      <c r="T361" s="21"/>
      <c r="U361" s="21"/>
      <c r="V361" s="21"/>
      <c r="W361" s="20"/>
      <c r="X361"/>
      <c r="Y361"/>
      <c r="Z361"/>
      <c r="AA361"/>
      <c r="AB361"/>
    </row>
    <row r="362" spans="2:28" x14ac:dyDescent="0.3">
      <c r="B362" s="38"/>
      <c r="C362" s="39" t="str">
        <f>IF(LEN(B362)&gt;0,IFERROR(VLOOKUP(B362,Data!$B$4:$F$3129,2,FALSE),"None"),"")</f>
        <v/>
      </c>
      <c r="D362" s="40" t="str">
        <f>IF(LEN(B362)&gt;0,IFERROR(VLOOKUP(B362,Data!$B$4:$F$3129,4,FALSE),"None"),"")</f>
        <v/>
      </c>
      <c r="E362" s="41" t="str">
        <f>IF(LEN(B362)&gt;0,IFERROR(VLOOKUP(B362,Data!$B$4:$F$3129,3,FALSE),"None"),"")</f>
        <v/>
      </c>
      <c r="F362" s="128" t="str">
        <f>IF(LEN(B362)&gt;0,IFERROR(VLOOKUP(B362,Data!$B$4:$F$3129,5,FALSE),"None"),"")</f>
        <v/>
      </c>
      <c r="G362" s="125"/>
      <c r="H362" s="17"/>
      <c r="I362" s="17"/>
      <c r="J362" s="17"/>
      <c r="K362" s="17"/>
      <c r="L362" s="17"/>
      <c r="M362" s="17"/>
      <c r="N362" s="17"/>
      <c r="O362" s="17"/>
      <c r="P362" s="17"/>
      <c r="Q362" s="17"/>
      <c r="R362" s="20"/>
      <c r="S362" s="21"/>
      <c r="T362" s="21"/>
      <c r="U362" s="21"/>
      <c r="V362" s="21"/>
      <c r="W362" s="20"/>
      <c r="X362"/>
      <c r="Y362"/>
      <c r="Z362"/>
      <c r="AA362"/>
      <c r="AB362"/>
    </row>
    <row r="363" spans="2:28" x14ac:dyDescent="0.3">
      <c r="B363" s="38"/>
      <c r="C363" s="39" t="str">
        <f>IF(LEN(B363)&gt;0,IFERROR(VLOOKUP(B363,Data!$B$4:$F$3129,2,FALSE),"None"),"")</f>
        <v/>
      </c>
      <c r="D363" s="40" t="str">
        <f>IF(LEN(B363)&gt;0,IFERROR(VLOOKUP(B363,Data!$B$4:$F$3129,4,FALSE),"None"),"")</f>
        <v/>
      </c>
      <c r="E363" s="41" t="str">
        <f>IF(LEN(B363)&gt;0,IFERROR(VLOOKUP(B363,Data!$B$4:$F$3129,3,FALSE),"None"),"")</f>
        <v/>
      </c>
      <c r="F363" s="128" t="str">
        <f>IF(LEN(B363)&gt;0,IFERROR(VLOOKUP(B363,Data!$B$4:$F$3129,5,FALSE),"None"),"")</f>
        <v/>
      </c>
      <c r="G363" s="125"/>
      <c r="H363" s="17"/>
      <c r="I363" s="17"/>
      <c r="J363" s="17"/>
      <c r="K363" s="17"/>
      <c r="L363" s="17"/>
      <c r="M363" s="17"/>
      <c r="N363" s="17"/>
      <c r="O363" s="17"/>
      <c r="P363" s="17"/>
      <c r="Q363" s="17"/>
      <c r="R363" s="20"/>
      <c r="S363" s="21"/>
      <c r="T363" s="21"/>
      <c r="U363" s="21"/>
      <c r="V363" s="21"/>
      <c r="W363" s="20"/>
      <c r="X363"/>
      <c r="Y363"/>
      <c r="Z363"/>
      <c r="AA363"/>
      <c r="AB363"/>
    </row>
    <row r="364" spans="2:28" x14ac:dyDescent="0.3">
      <c r="B364" s="38"/>
      <c r="C364" s="39" t="str">
        <f>IF(LEN(B364)&gt;0,IFERROR(VLOOKUP(B364,Data!$B$4:$F$3129,2,FALSE),"None"),"")</f>
        <v/>
      </c>
      <c r="D364" s="40" t="str">
        <f>IF(LEN(B364)&gt;0,IFERROR(VLOOKUP(B364,Data!$B$4:$F$3129,4,FALSE),"None"),"")</f>
        <v/>
      </c>
      <c r="E364" s="41" t="str">
        <f>IF(LEN(B364)&gt;0,IFERROR(VLOOKUP(B364,Data!$B$4:$F$3129,3,FALSE),"None"),"")</f>
        <v/>
      </c>
      <c r="F364" s="128" t="str">
        <f>IF(LEN(B364)&gt;0,IFERROR(VLOOKUP(B364,Data!$B$4:$F$3129,5,FALSE),"None"),"")</f>
        <v/>
      </c>
      <c r="G364" s="125"/>
      <c r="H364" s="17"/>
      <c r="I364" s="17"/>
      <c r="J364" s="17"/>
      <c r="K364" s="17"/>
      <c r="L364" s="17"/>
      <c r="M364" s="17"/>
      <c r="N364" s="17"/>
      <c r="O364" s="17"/>
      <c r="P364" s="17"/>
      <c r="Q364" s="17"/>
      <c r="R364" s="20"/>
      <c r="S364" s="21"/>
      <c r="T364" s="21"/>
      <c r="U364" s="21"/>
      <c r="V364" s="21"/>
      <c r="W364" s="20"/>
      <c r="X364"/>
      <c r="Y364"/>
      <c r="Z364"/>
      <c r="AA364"/>
      <c r="AB364"/>
    </row>
    <row r="365" spans="2:28" x14ac:dyDescent="0.3">
      <c r="B365" s="38"/>
      <c r="C365" s="39" t="str">
        <f>IF(LEN(B365)&gt;0,IFERROR(VLOOKUP(B365,Data!$B$4:$F$3129,2,FALSE),"None"),"")</f>
        <v/>
      </c>
      <c r="D365" s="40" t="str">
        <f>IF(LEN(B365)&gt;0,IFERROR(VLOOKUP(B365,Data!$B$4:$F$3129,4,FALSE),"None"),"")</f>
        <v/>
      </c>
      <c r="E365" s="41" t="str">
        <f>IF(LEN(B365)&gt;0,IFERROR(VLOOKUP(B365,Data!$B$4:$F$3129,3,FALSE),"None"),"")</f>
        <v/>
      </c>
      <c r="F365" s="128" t="str">
        <f>IF(LEN(B365)&gt;0,IFERROR(VLOOKUP(B365,Data!$B$4:$F$3129,5,FALSE),"None"),"")</f>
        <v/>
      </c>
      <c r="G365" s="125"/>
      <c r="H365" s="17"/>
      <c r="I365" s="17"/>
      <c r="J365" s="17"/>
      <c r="K365" s="17"/>
      <c r="L365" s="17"/>
      <c r="M365" s="17"/>
      <c r="N365" s="17"/>
      <c r="O365" s="17"/>
      <c r="P365" s="17"/>
      <c r="Q365" s="17"/>
      <c r="R365" s="20"/>
      <c r="S365" s="21"/>
      <c r="T365" s="21"/>
      <c r="U365" s="21"/>
      <c r="V365" s="21"/>
      <c r="W365" s="20"/>
      <c r="X365"/>
      <c r="Y365"/>
      <c r="Z365"/>
      <c r="AA365"/>
      <c r="AB365"/>
    </row>
    <row r="366" spans="2:28" x14ac:dyDescent="0.3">
      <c r="B366" s="38"/>
      <c r="C366" s="39" t="str">
        <f>IF(LEN(B366)&gt;0,IFERROR(VLOOKUP(B366,Data!$B$4:$F$3129,2,FALSE),"None"),"")</f>
        <v/>
      </c>
      <c r="D366" s="40" t="str">
        <f>IF(LEN(B366)&gt;0,IFERROR(VLOOKUP(B366,Data!$B$4:$F$3129,4,FALSE),"None"),"")</f>
        <v/>
      </c>
      <c r="E366" s="41" t="str">
        <f>IF(LEN(B366)&gt;0,IFERROR(VLOOKUP(B366,Data!$B$4:$F$3129,3,FALSE),"None"),"")</f>
        <v/>
      </c>
      <c r="F366" s="128" t="str">
        <f>IF(LEN(B366)&gt;0,IFERROR(VLOOKUP(B366,Data!$B$4:$F$3129,5,FALSE),"None"),"")</f>
        <v/>
      </c>
      <c r="G366" s="125"/>
      <c r="H366" s="17"/>
      <c r="I366" s="17"/>
      <c r="J366" s="17"/>
      <c r="K366" s="17"/>
      <c r="L366" s="17"/>
      <c r="M366" s="17"/>
      <c r="N366" s="17"/>
      <c r="O366" s="17"/>
      <c r="P366" s="17"/>
      <c r="Q366" s="17"/>
      <c r="R366" s="20"/>
      <c r="S366" s="21"/>
      <c r="T366" s="21"/>
      <c r="U366" s="21"/>
      <c r="V366" s="21"/>
      <c r="W366" s="20"/>
      <c r="X366"/>
      <c r="Y366"/>
      <c r="Z366"/>
      <c r="AA366"/>
      <c r="AB366"/>
    </row>
    <row r="367" spans="2:28" x14ac:dyDescent="0.3">
      <c r="B367" s="38"/>
      <c r="C367" s="39" t="str">
        <f>IF(LEN(B367)&gt;0,IFERROR(VLOOKUP(B367,Data!$B$4:$F$3129,2,FALSE),"None"),"")</f>
        <v/>
      </c>
      <c r="D367" s="40" t="str">
        <f>IF(LEN(B367)&gt;0,IFERROR(VLOOKUP(B367,Data!$B$4:$F$3129,4,FALSE),"None"),"")</f>
        <v/>
      </c>
      <c r="E367" s="41" t="str">
        <f>IF(LEN(B367)&gt;0,IFERROR(VLOOKUP(B367,Data!$B$4:$F$3129,3,FALSE),"None"),"")</f>
        <v/>
      </c>
      <c r="F367" s="128" t="str">
        <f>IF(LEN(B367)&gt;0,IFERROR(VLOOKUP(B367,Data!$B$4:$F$3129,5,FALSE),"None"),"")</f>
        <v/>
      </c>
      <c r="G367" s="125"/>
      <c r="H367" s="17"/>
      <c r="I367" s="17"/>
      <c r="J367" s="17"/>
      <c r="K367" s="17"/>
      <c r="L367" s="17"/>
      <c r="M367" s="17"/>
      <c r="N367" s="17"/>
      <c r="O367" s="17"/>
      <c r="P367" s="17"/>
      <c r="Q367" s="17"/>
      <c r="R367" s="20"/>
      <c r="S367" s="21"/>
      <c r="T367" s="21"/>
      <c r="U367" s="21"/>
      <c r="V367" s="21"/>
      <c r="W367" s="20"/>
      <c r="X367"/>
      <c r="Y367"/>
      <c r="Z367"/>
      <c r="AA367"/>
      <c r="AB367"/>
    </row>
    <row r="368" spans="2:28" x14ac:dyDescent="0.3">
      <c r="B368" s="38"/>
      <c r="C368" s="39" t="str">
        <f>IF(LEN(B368)&gt;0,IFERROR(VLOOKUP(B368,Data!$B$4:$F$3129,2,FALSE),"None"),"")</f>
        <v/>
      </c>
      <c r="D368" s="40" t="str">
        <f>IF(LEN(B368)&gt;0,IFERROR(VLOOKUP(B368,Data!$B$4:$F$3129,4,FALSE),"None"),"")</f>
        <v/>
      </c>
      <c r="E368" s="41" t="str">
        <f>IF(LEN(B368)&gt;0,IFERROR(VLOOKUP(B368,Data!$B$4:$F$3129,3,FALSE),"None"),"")</f>
        <v/>
      </c>
      <c r="F368" s="128" t="str">
        <f>IF(LEN(B368)&gt;0,IFERROR(VLOOKUP(B368,Data!$B$4:$F$3129,5,FALSE),"None"),"")</f>
        <v/>
      </c>
      <c r="G368" s="125"/>
      <c r="H368" s="17"/>
      <c r="I368" s="17"/>
      <c r="J368" s="17"/>
      <c r="K368" s="17"/>
      <c r="L368" s="17"/>
      <c r="M368" s="17"/>
      <c r="N368" s="17"/>
      <c r="O368" s="17"/>
      <c r="P368" s="17"/>
      <c r="Q368" s="17"/>
      <c r="R368" s="20"/>
      <c r="S368" s="21"/>
      <c r="T368" s="21"/>
      <c r="U368" s="21"/>
      <c r="V368" s="21"/>
      <c r="W368" s="20"/>
      <c r="X368"/>
      <c r="Y368"/>
      <c r="Z368"/>
      <c r="AA368"/>
      <c r="AB368"/>
    </row>
    <row r="369" spans="2:28" x14ac:dyDescent="0.3">
      <c r="B369" s="38"/>
      <c r="C369" s="39" t="str">
        <f>IF(LEN(B369)&gt;0,IFERROR(VLOOKUP(B369,Data!$B$4:$F$3129,2,FALSE),"None"),"")</f>
        <v/>
      </c>
      <c r="D369" s="40" t="str">
        <f>IF(LEN(B369)&gt;0,IFERROR(VLOOKUP(B369,Data!$B$4:$F$3129,4,FALSE),"None"),"")</f>
        <v/>
      </c>
      <c r="E369" s="41" t="str">
        <f>IF(LEN(B369)&gt;0,IFERROR(VLOOKUP(B369,Data!$B$4:$F$3129,3,FALSE),"None"),"")</f>
        <v/>
      </c>
      <c r="F369" s="128" t="str">
        <f>IF(LEN(B369)&gt;0,IFERROR(VLOOKUP(B369,Data!$B$4:$F$3129,5,FALSE),"None"),"")</f>
        <v/>
      </c>
      <c r="G369" s="125"/>
      <c r="H369" s="17"/>
      <c r="I369" s="17"/>
      <c r="J369" s="17"/>
      <c r="K369" s="17"/>
      <c r="L369" s="17"/>
      <c r="M369" s="17"/>
      <c r="N369" s="17"/>
      <c r="O369" s="17"/>
      <c r="P369" s="17"/>
      <c r="Q369" s="17"/>
      <c r="R369" s="20"/>
      <c r="S369" s="21"/>
      <c r="T369" s="21"/>
      <c r="U369" s="21"/>
      <c r="V369" s="21"/>
      <c r="W369" s="20"/>
      <c r="X369"/>
      <c r="Y369"/>
      <c r="Z369"/>
      <c r="AA369"/>
      <c r="AB369"/>
    </row>
    <row r="370" spans="2:28" x14ac:dyDescent="0.3">
      <c r="B370" s="38"/>
      <c r="C370" s="39" t="str">
        <f>IF(LEN(B370)&gt;0,IFERROR(VLOOKUP(B370,Data!$B$4:$F$3129,2,FALSE),"None"),"")</f>
        <v/>
      </c>
      <c r="D370" s="40" t="str">
        <f>IF(LEN(B370)&gt;0,IFERROR(VLOOKUP(B370,Data!$B$4:$F$3129,4,FALSE),"None"),"")</f>
        <v/>
      </c>
      <c r="E370" s="41" t="str">
        <f>IF(LEN(B370)&gt;0,IFERROR(VLOOKUP(B370,Data!$B$4:$F$3129,3,FALSE),"None"),"")</f>
        <v/>
      </c>
      <c r="F370" s="128" t="str">
        <f>IF(LEN(B370)&gt;0,IFERROR(VLOOKUP(B370,Data!$B$4:$F$3129,5,FALSE),"None"),"")</f>
        <v/>
      </c>
      <c r="G370" s="125"/>
      <c r="H370" s="17"/>
      <c r="I370" s="17"/>
      <c r="J370" s="17"/>
      <c r="K370" s="17"/>
      <c r="L370" s="17"/>
      <c r="M370" s="17"/>
      <c r="N370" s="17"/>
      <c r="O370" s="17"/>
      <c r="P370" s="17"/>
      <c r="Q370" s="17"/>
      <c r="R370" s="20"/>
      <c r="S370" s="21"/>
      <c r="T370" s="21"/>
      <c r="U370" s="21"/>
      <c r="V370" s="21"/>
      <c r="W370" s="20"/>
      <c r="X370"/>
      <c r="Y370"/>
      <c r="Z370"/>
      <c r="AA370"/>
      <c r="AB370"/>
    </row>
    <row r="371" spans="2:28" x14ac:dyDescent="0.3">
      <c r="B371" s="38"/>
      <c r="C371" s="39" t="str">
        <f>IF(LEN(B371)&gt;0,IFERROR(VLOOKUP(B371,Data!$B$4:$F$3129,2,FALSE),"None"),"")</f>
        <v/>
      </c>
      <c r="D371" s="40" t="str">
        <f>IF(LEN(B371)&gt;0,IFERROR(VLOOKUP(B371,Data!$B$4:$F$3129,4,FALSE),"None"),"")</f>
        <v/>
      </c>
      <c r="E371" s="41" t="str">
        <f>IF(LEN(B371)&gt;0,IFERROR(VLOOKUP(B371,Data!$B$4:$F$3129,3,FALSE),"None"),"")</f>
        <v/>
      </c>
      <c r="F371" s="128" t="str">
        <f>IF(LEN(B371)&gt;0,IFERROR(VLOOKUP(B371,Data!$B$4:$F$3129,5,FALSE),"None"),"")</f>
        <v/>
      </c>
      <c r="G371" s="125"/>
      <c r="H371" s="17"/>
      <c r="I371" s="17"/>
      <c r="J371" s="17"/>
      <c r="K371" s="17"/>
      <c r="L371" s="17"/>
      <c r="M371" s="17"/>
      <c r="N371" s="17"/>
      <c r="O371" s="17"/>
      <c r="P371" s="17"/>
      <c r="Q371" s="17"/>
      <c r="R371" s="20"/>
      <c r="S371" s="21"/>
      <c r="T371" s="21"/>
      <c r="U371" s="21"/>
      <c r="V371" s="21"/>
      <c r="W371" s="20"/>
      <c r="X371"/>
      <c r="Y371"/>
      <c r="Z371"/>
      <c r="AA371"/>
      <c r="AB371"/>
    </row>
    <row r="372" spans="2:28" x14ac:dyDescent="0.3">
      <c r="B372" s="38"/>
      <c r="C372" s="39" t="str">
        <f>IF(LEN(B372)&gt;0,IFERROR(VLOOKUP(B372,Data!$B$4:$F$3129,2,FALSE),"None"),"")</f>
        <v/>
      </c>
      <c r="D372" s="40" t="str">
        <f>IF(LEN(B372)&gt;0,IFERROR(VLOOKUP(B372,Data!$B$4:$F$3129,4,FALSE),"None"),"")</f>
        <v/>
      </c>
      <c r="E372" s="41" t="str">
        <f>IF(LEN(B372)&gt;0,IFERROR(VLOOKUP(B372,Data!$B$4:$F$3129,3,FALSE),"None"),"")</f>
        <v/>
      </c>
      <c r="F372" s="128" t="str">
        <f>IF(LEN(B372)&gt;0,IFERROR(VLOOKUP(B372,Data!$B$4:$F$3129,5,FALSE),"None"),"")</f>
        <v/>
      </c>
      <c r="G372" s="125"/>
      <c r="H372" s="17"/>
      <c r="I372" s="17"/>
      <c r="J372" s="17"/>
      <c r="K372" s="17"/>
      <c r="L372" s="17"/>
      <c r="M372" s="17"/>
      <c r="N372" s="17"/>
      <c r="O372" s="17"/>
      <c r="P372" s="17"/>
      <c r="Q372" s="17"/>
      <c r="R372" s="20"/>
      <c r="S372" s="21"/>
      <c r="T372" s="21"/>
      <c r="U372" s="21"/>
      <c r="V372" s="21"/>
      <c r="W372" s="20"/>
      <c r="X372"/>
      <c r="Y372"/>
      <c r="Z372"/>
      <c r="AA372"/>
      <c r="AB372"/>
    </row>
    <row r="373" spans="2:28" x14ac:dyDescent="0.3">
      <c r="B373" s="38"/>
      <c r="C373" s="39" t="str">
        <f>IF(LEN(B373)&gt;0,IFERROR(VLOOKUP(B373,Data!$B$4:$F$3129,2,FALSE),"None"),"")</f>
        <v/>
      </c>
      <c r="D373" s="40" t="str">
        <f>IF(LEN(B373)&gt;0,IFERROR(VLOOKUP(B373,Data!$B$4:$F$3129,4,FALSE),"None"),"")</f>
        <v/>
      </c>
      <c r="E373" s="41" t="str">
        <f>IF(LEN(B373)&gt;0,IFERROR(VLOOKUP(B373,Data!$B$4:$F$3129,3,FALSE),"None"),"")</f>
        <v/>
      </c>
      <c r="F373" s="128" t="str">
        <f>IF(LEN(B373)&gt;0,IFERROR(VLOOKUP(B373,Data!$B$4:$F$3129,5,FALSE),"None"),"")</f>
        <v/>
      </c>
      <c r="G373" s="125"/>
      <c r="H373" s="17"/>
      <c r="I373" s="17"/>
      <c r="J373" s="17"/>
      <c r="K373" s="17"/>
      <c r="L373" s="17"/>
      <c r="M373" s="17"/>
      <c r="N373" s="17"/>
      <c r="O373" s="17"/>
      <c r="P373" s="17"/>
      <c r="Q373" s="17"/>
      <c r="R373" s="20"/>
      <c r="S373" s="21"/>
      <c r="T373" s="21"/>
      <c r="U373" s="21"/>
      <c r="V373" s="21"/>
      <c r="W373" s="20"/>
      <c r="X373"/>
      <c r="Y373"/>
      <c r="Z373"/>
      <c r="AA373"/>
      <c r="AB373"/>
    </row>
    <row r="374" spans="2:28" x14ac:dyDescent="0.3">
      <c r="B374" s="38"/>
      <c r="C374" s="39" t="str">
        <f>IF(LEN(B374)&gt;0,IFERROR(VLOOKUP(B374,Data!$B$4:$F$3129,2,FALSE),"None"),"")</f>
        <v/>
      </c>
      <c r="D374" s="40" t="str">
        <f>IF(LEN(B374)&gt;0,IFERROR(VLOOKUP(B374,Data!$B$4:$F$3129,4,FALSE),"None"),"")</f>
        <v/>
      </c>
      <c r="E374" s="41" t="str">
        <f>IF(LEN(B374)&gt;0,IFERROR(VLOOKUP(B374,Data!$B$4:$F$3129,3,FALSE),"None"),"")</f>
        <v/>
      </c>
      <c r="F374" s="128" t="str">
        <f>IF(LEN(B374)&gt;0,IFERROR(VLOOKUP(B374,Data!$B$4:$F$3129,5,FALSE),"None"),"")</f>
        <v/>
      </c>
      <c r="G374" s="125"/>
      <c r="H374" s="17"/>
      <c r="I374" s="17"/>
      <c r="J374" s="17"/>
      <c r="K374" s="17"/>
      <c r="L374" s="17"/>
      <c r="M374" s="17"/>
      <c r="N374" s="17"/>
      <c r="O374" s="17"/>
      <c r="P374" s="17"/>
      <c r="Q374" s="17"/>
      <c r="R374" s="20"/>
      <c r="S374" s="21"/>
      <c r="T374" s="21"/>
      <c r="U374" s="21"/>
      <c r="V374" s="21"/>
      <c r="W374" s="20"/>
      <c r="X374"/>
      <c r="Y374"/>
      <c r="Z374"/>
      <c r="AA374"/>
      <c r="AB374"/>
    </row>
    <row r="375" spans="2:28" x14ac:dyDescent="0.3">
      <c r="B375" s="38"/>
      <c r="C375" s="39" t="str">
        <f>IF(LEN(B375)&gt;0,IFERROR(VLOOKUP(B375,Data!$B$4:$F$3129,2,FALSE),"None"),"")</f>
        <v/>
      </c>
      <c r="D375" s="40" t="str">
        <f>IF(LEN(B375)&gt;0,IFERROR(VLOOKUP(B375,Data!$B$4:$F$3129,4,FALSE),"None"),"")</f>
        <v/>
      </c>
      <c r="E375" s="41" t="str">
        <f>IF(LEN(B375)&gt;0,IFERROR(VLOOKUP(B375,Data!$B$4:$F$3129,3,FALSE),"None"),"")</f>
        <v/>
      </c>
      <c r="F375" s="128" t="str">
        <f>IF(LEN(B375)&gt;0,IFERROR(VLOOKUP(B375,Data!$B$4:$F$3129,5,FALSE),"None"),"")</f>
        <v/>
      </c>
      <c r="G375" s="125"/>
      <c r="H375" s="17"/>
      <c r="I375" s="17"/>
      <c r="J375" s="17"/>
      <c r="K375" s="17"/>
      <c r="L375" s="17"/>
      <c r="M375" s="17"/>
      <c r="N375" s="17"/>
      <c r="O375" s="17"/>
      <c r="P375" s="17"/>
      <c r="Q375" s="17"/>
      <c r="R375" s="20"/>
      <c r="S375" s="21"/>
      <c r="T375" s="21"/>
      <c r="U375" s="21"/>
      <c r="V375" s="21"/>
      <c r="W375" s="20"/>
      <c r="X375"/>
      <c r="Y375"/>
      <c r="Z375"/>
      <c r="AA375"/>
      <c r="AB375"/>
    </row>
    <row r="376" spans="2:28" x14ac:dyDescent="0.3">
      <c r="B376" s="38"/>
      <c r="C376" s="39" t="str">
        <f>IF(LEN(B376)&gt;0,IFERROR(VLOOKUP(B376,Data!$B$4:$F$3129,2,FALSE),"None"),"")</f>
        <v/>
      </c>
      <c r="D376" s="40" t="str">
        <f>IF(LEN(B376)&gt;0,IFERROR(VLOOKUP(B376,Data!$B$4:$F$3129,4,FALSE),"None"),"")</f>
        <v/>
      </c>
      <c r="E376" s="41" t="str">
        <f>IF(LEN(B376)&gt;0,IFERROR(VLOOKUP(B376,Data!$B$4:$F$3129,3,FALSE),"None"),"")</f>
        <v/>
      </c>
      <c r="F376" s="128" t="str">
        <f>IF(LEN(B376)&gt;0,IFERROR(VLOOKUP(B376,Data!$B$4:$F$3129,5,FALSE),"None"),"")</f>
        <v/>
      </c>
      <c r="G376" s="125"/>
      <c r="H376" s="17"/>
      <c r="I376" s="17"/>
      <c r="J376" s="17"/>
      <c r="K376" s="17"/>
      <c r="L376" s="17"/>
      <c r="M376" s="17"/>
      <c r="N376" s="17"/>
      <c r="O376" s="17"/>
      <c r="P376" s="17"/>
      <c r="Q376" s="17"/>
      <c r="R376" s="20"/>
      <c r="S376" s="21"/>
      <c r="T376" s="21"/>
      <c r="U376" s="21"/>
      <c r="V376" s="21"/>
      <c r="W376" s="20"/>
      <c r="X376"/>
      <c r="Y376"/>
      <c r="Z376"/>
      <c r="AA376"/>
      <c r="AB376"/>
    </row>
    <row r="377" spans="2:28" x14ac:dyDescent="0.3">
      <c r="B377" s="38"/>
      <c r="C377" s="39" t="str">
        <f>IF(LEN(B377)&gt;0,IFERROR(VLOOKUP(B377,Data!$B$4:$F$3129,2,FALSE),"None"),"")</f>
        <v/>
      </c>
      <c r="D377" s="40" t="str">
        <f>IF(LEN(B377)&gt;0,IFERROR(VLOOKUP(B377,Data!$B$4:$F$3129,4,FALSE),"None"),"")</f>
        <v/>
      </c>
      <c r="E377" s="41" t="str">
        <f>IF(LEN(B377)&gt;0,IFERROR(VLOOKUP(B377,Data!$B$4:$F$3129,3,FALSE),"None"),"")</f>
        <v/>
      </c>
      <c r="F377" s="128" t="str">
        <f>IF(LEN(B377)&gt;0,IFERROR(VLOOKUP(B377,Data!$B$4:$F$3129,5,FALSE),"None"),"")</f>
        <v/>
      </c>
      <c r="G377" s="125"/>
      <c r="H377" s="17"/>
      <c r="I377" s="17"/>
      <c r="J377" s="17"/>
      <c r="K377" s="17"/>
      <c r="L377" s="17"/>
      <c r="M377" s="17"/>
      <c r="N377" s="17"/>
      <c r="O377" s="17"/>
      <c r="P377" s="17"/>
      <c r="Q377" s="17"/>
      <c r="R377" s="20"/>
      <c r="S377" s="21"/>
      <c r="T377" s="21"/>
      <c r="U377" s="21"/>
      <c r="V377" s="21"/>
      <c r="W377" s="20"/>
      <c r="X377"/>
      <c r="Y377"/>
      <c r="Z377"/>
      <c r="AA377"/>
      <c r="AB377"/>
    </row>
    <row r="378" spans="2:28" x14ac:dyDescent="0.3">
      <c r="B378" s="38"/>
      <c r="C378" s="39" t="str">
        <f>IF(LEN(B378)&gt;0,IFERROR(VLOOKUP(B378,Data!$B$4:$F$3129,2,FALSE),"None"),"")</f>
        <v/>
      </c>
      <c r="D378" s="40" t="str">
        <f>IF(LEN(B378)&gt;0,IFERROR(VLOOKUP(B378,Data!$B$4:$F$3129,4,FALSE),"None"),"")</f>
        <v/>
      </c>
      <c r="E378" s="41" t="str">
        <f>IF(LEN(B378)&gt;0,IFERROR(VLOOKUP(B378,Data!$B$4:$F$3129,3,FALSE),"None"),"")</f>
        <v/>
      </c>
      <c r="F378" s="128" t="str">
        <f>IF(LEN(B378)&gt;0,IFERROR(VLOOKUP(B378,Data!$B$4:$F$3129,5,FALSE),"None"),"")</f>
        <v/>
      </c>
      <c r="G378" s="125"/>
      <c r="H378" s="17"/>
      <c r="I378" s="17"/>
      <c r="J378" s="17"/>
      <c r="K378" s="17"/>
      <c r="L378" s="17"/>
      <c r="M378" s="17"/>
      <c r="N378" s="17"/>
      <c r="O378" s="17"/>
      <c r="P378" s="17"/>
      <c r="Q378" s="17"/>
      <c r="R378" s="20"/>
      <c r="S378" s="21"/>
      <c r="T378" s="21"/>
      <c r="U378" s="21"/>
      <c r="V378" s="21"/>
      <c r="W378" s="20"/>
      <c r="X378"/>
      <c r="Y378"/>
      <c r="Z378"/>
      <c r="AA378"/>
      <c r="AB378"/>
    </row>
    <row r="379" spans="2:28" x14ac:dyDescent="0.3">
      <c r="B379" s="38"/>
      <c r="C379" s="39" t="str">
        <f>IF(LEN(B379)&gt;0,IFERROR(VLOOKUP(B379,Data!$B$4:$F$3129,2,FALSE),"None"),"")</f>
        <v/>
      </c>
      <c r="D379" s="40" t="str">
        <f>IF(LEN(B379)&gt;0,IFERROR(VLOOKUP(B379,Data!$B$4:$F$3129,4,FALSE),"None"),"")</f>
        <v/>
      </c>
      <c r="E379" s="41" t="str">
        <f>IF(LEN(B379)&gt;0,IFERROR(VLOOKUP(B379,Data!$B$4:$F$3129,3,FALSE),"None"),"")</f>
        <v/>
      </c>
      <c r="F379" s="128" t="str">
        <f>IF(LEN(B379)&gt;0,IFERROR(VLOOKUP(B379,Data!$B$4:$F$3129,5,FALSE),"None"),"")</f>
        <v/>
      </c>
      <c r="G379" s="125"/>
      <c r="H379" s="17"/>
      <c r="I379" s="17"/>
      <c r="J379" s="17"/>
      <c r="K379" s="17"/>
      <c r="L379" s="17"/>
      <c r="M379" s="17"/>
      <c r="N379" s="17"/>
      <c r="O379" s="17"/>
      <c r="P379" s="17"/>
      <c r="Q379" s="17"/>
      <c r="R379" s="20"/>
      <c r="S379" s="21"/>
      <c r="T379" s="21"/>
      <c r="U379" s="21"/>
      <c r="V379" s="21"/>
      <c r="W379" s="20"/>
      <c r="X379"/>
      <c r="Y379"/>
      <c r="Z379"/>
      <c r="AA379"/>
      <c r="AB379"/>
    </row>
    <row r="380" spans="2:28" x14ac:dyDescent="0.3">
      <c r="B380" s="38"/>
      <c r="C380" s="39" t="str">
        <f>IF(LEN(B380)&gt;0,IFERROR(VLOOKUP(B380,Data!$B$4:$F$3129,2,FALSE),"None"),"")</f>
        <v/>
      </c>
      <c r="D380" s="40" t="str">
        <f>IF(LEN(B380)&gt;0,IFERROR(VLOOKUP(B380,Data!$B$4:$F$3129,4,FALSE),"None"),"")</f>
        <v/>
      </c>
      <c r="E380" s="41" t="str">
        <f>IF(LEN(B380)&gt;0,IFERROR(VLOOKUP(B380,Data!$B$4:$F$3129,3,FALSE),"None"),"")</f>
        <v/>
      </c>
      <c r="F380" s="128" t="str">
        <f>IF(LEN(B380)&gt;0,IFERROR(VLOOKUP(B380,Data!$B$4:$F$3129,5,FALSE),"None"),"")</f>
        <v/>
      </c>
      <c r="G380" s="125"/>
      <c r="H380" s="17"/>
      <c r="I380" s="17"/>
      <c r="J380" s="17"/>
      <c r="K380" s="17"/>
      <c r="L380" s="17"/>
      <c r="M380" s="17"/>
      <c r="N380" s="17"/>
      <c r="O380" s="17"/>
      <c r="P380" s="17"/>
      <c r="Q380" s="17"/>
      <c r="R380" s="20"/>
      <c r="S380" s="21"/>
      <c r="T380" s="21"/>
      <c r="U380" s="21"/>
      <c r="V380" s="21"/>
      <c r="W380" s="20"/>
      <c r="X380"/>
      <c r="Y380"/>
      <c r="Z380"/>
      <c r="AA380"/>
      <c r="AB380"/>
    </row>
    <row r="381" spans="2:28" x14ac:dyDescent="0.3">
      <c r="B381" s="38"/>
      <c r="C381" s="39" t="str">
        <f>IF(LEN(B381)&gt;0,IFERROR(VLOOKUP(B381,Data!$B$4:$F$3129,2,FALSE),"None"),"")</f>
        <v/>
      </c>
      <c r="D381" s="40" t="str">
        <f>IF(LEN(B381)&gt;0,IFERROR(VLOOKUP(B381,Data!$B$4:$F$3129,4,FALSE),"None"),"")</f>
        <v/>
      </c>
      <c r="E381" s="41" t="str">
        <f>IF(LEN(B381)&gt;0,IFERROR(VLOOKUP(B381,Data!$B$4:$F$3129,3,FALSE),"None"),"")</f>
        <v/>
      </c>
      <c r="F381" s="128" t="str">
        <f>IF(LEN(B381)&gt;0,IFERROR(VLOOKUP(B381,Data!$B$4:$F$3129,5,FALSE),"None"),"")</f>
        <v/>
      </c>
      <c r="G381" s="125"/>
      <c r="H381" s="17"/>
      <c r="I381" s="17"/>
      <c r="J381" s="17"/>
      <c r="K381" s="17"/>
      <c r="L381" s="17"/>
      <c r="M381" s="17"/>
      <c r="N381" s="17"/>
      <c r="O381" s="17"/>
      <c r="P381" s="17"/>
      <c r="Q381" s="17"/>
      <c r="R381" s="20"/>
      <c r="S381" s="21"/>
      <c r="T381" s="21"/>
      <c r="U381" s="21"/>
      <c r="V381" s="21"/>
      <c r="W381" s="20"/>
      <c r="X381"/>
      <c r="Y381"/>
      <c r="Z381"/>
      <c r="AA381"/>
      <c r="AB381"/>
    </row>
    <row r="382" spans="2:28" x14ac:dyDescent="0.3">
      <c r="B382" s="38"/>
      <c r="C382" s="39" t="str">
        <f>IF(LEN(B382)&gt;0,IFERROR(VLOOKUP(B382,Data!$B$4:$F$3129,2,FALSE),"None"),"")</f>
        <v/>
      </c>
      <c r="D382" s="40" t="str">
        <f>IF(LEN(B382)&gt;0,IFERROR(VLOOKUP(B382,Data!$B$4:$F$3129,4,FALSE),"None"),"")</f>
        <v/>
      </c>
      <c r="E382" s="41" t="str">
        <f>IF(LEN(B382)&gt;0,IFERROR(VLOOKUP(B382,Data!$B$4:$F$3129,3,FALSE),"None"),"")</f>
        <v/>
      </c>
      <c r="F382" s="128" t="str">
        <f>IF(LEN(B382)&gt;0,IFERROR(VLOOKUP(B382,Data!$B$4:$F$3129,5,FALSE),"None"),"")</f>
        <v/>
      </c>
      <c r="G382" s="125"/>
      <c r="H382" s="17"/>
      <c r="I382" s="17"/>
      <c r="J382" s="17"/>
      <c r="K382" s="17"/>
      <c r="L382" s="17"/>
      <c r="M382" s="17"/>
      <c r="N382" s="17"/>
      <c r="O382" s="17"/>
      <c r="P382" s="17"/>
      <c r="Q382" s="17"/>
      <c r="R382" s="20"/>
      <c r="S382" s="21"/>
      <c r="T382" s="21"/>
      <c r="U382" s="21"/>
      <c r="V382" s="21"/>
      <c r="W382" s="20"/>
      <c r="X382"/>
      <c r="Y382"/>
      <c r="Z382"/>
      <c r="AA382"/>
      <c r="AB382"/>
    </row>
    <row r="383" spans="2:28" x14ac:dyDescent="0.3">
      <c r="B383" s="38"/>
      <c r="C383" s="39" t="str">
        <f>IF(LEN(B383)&gt;0,IFERROR(VLOOKUP(B383,Data!$B$4:$F$3129,2,FALSE),"None"),"")</f>
        <v/>
      </c>
      <c r="D383" s="40" t="str">
        <f>IF(LEN(B383)&gt;0,IFERROR(VLOOKUP(B383,Data!$B$4:$F$3129,4,FALSE),"None"),"")</f>
        <v/>
      </c>
      <c r="E383" s="41" t="str">
        <f>IF(LEN(B383)&gt;0,IFERROR(VLOOKUP(B383,Data!$B$4:$F$3129,3,FALSE),"None"),"")</f>
        <v/>
      </c>
      <c r="F383" s="128" t="str">
        <f>IF(LEN(B383)&gt;0,IFERROR(VLOOKUP(B383,Data!$B$4:$F$3129,5,FALSE),"None"),"")</f>
        <v/>
      </c>
      <c r="G383" s="125"/>
      <c r="H383" s="17"/>
      <c r="I383" s="17"/>
      <c r="J383" s="17"/>
      <c r="K383" s="17"/>
      <c r="L383" s="17"/>
      <c r="M383" s="17"/>
      <c r="N383" s="17"/>
      <c r="O383" s="17"/>
      <c r="P383" s="17"/>
      <c r="Q383" s="17"/>
      <c r="R383" s="20"/>
      <c r="S383" s="21"/>
      <c r="T383" s="21"/>
      <c r="U383" s="21"/>
      <c r="V383" s="21"/>
      <c r="W383" s="20"/>
      <c r="X383"/>
      <c r="Y383"/>
      <c r="Z383"/>
      <c r="AA383"/>
      <c r="AB383"/>
    </row>
    <row r="384" spans="2:28" x14ac:dyDescent="0.3">
      <c r="B384" s="38"/>
      <c r="C384" s="39" t="str">
        <f>IF(LEN(B384)&gt;0,IFERROR(VLOOKUP(B384,Data!$B$4:$F$3129,2,FALSE),"None"),"")</f>
        <v/>
      </c>
      <c r="D384" s="40" t="str">
        <f>IF(LEN(B384)&gt;0,IFERROR(VLOOKUP(B384,Data!$B$4:$F$3129,4,FALSE),"None"),"")</f>
        <v/>
      </c>
      <c r="E384" s="41" t="str">
        <f>IF(LEN(B384)&gt;0,IFERROR(VLOOKUP(B384,Data!$B$4:$F$3129,3,FALSE),"None"),"")</f>
        <v/>
      </c>
      <c r="F384" s="128" t="str">
        <f>IF(LEN(B384)&gt;0,IFERROR(VLOOKUP(B384,Data!$B$4:$F$3129,5,FALSE),"None"),"")</f>
        <v/>
      </c>
      <c r="G384" s="125"/>
      <c r="H384" s="17"/>
      <c r="I384" s="17"/>
      <c r="J384" s="17"/>
      <c r="K384" s="17"/>
      <c r="L384" s="17"/>
      <c r="M384" s="17"/>
      <c r="N384" s="17"/>
      <c r="O384" s="17"/>
      <c r="P384" s="17"/>
      <c r="Q384" s="17"/>
      <c r="R384" s="20"/>
      <c r="S384" s="21"/>
      <c r="T384" s="21"/>
      <c r="U384" s="21"/>
      <c r="V384" s="21"/>
      <c r="W384" s="20"/>
      <c r="X384"/>
      <c r="Y384"/>
      <c r="Z384"/>
      <c r="AA384"/>
      <c r="AB384"/>
    </row>
    <row r="385" spans="2:28" x14ac:dyDescent="0.3">
      <c r="B385" s="38"/>
      <c r="C385" s="39" t="str">
        <f>IF(LEN(B385)&gt;0,IFERROR(VLOOKUP(B385,Data!$B$4:$F$3129,2,FALSE),"None"),"")</f>
        <v/>
      </c>
      <c r="D385" s="40" t="str">
        <f>IF(LEN(B385)&gt;0,IFERROR(VLOOKUP(B385,Data!$B$4:$F$3129,4,FALSE),"None"),"")</f>
        <v/>
      </c>
      <c r="E385" s="41" t="str">
        <f>IF(LEN(B385)&gt;0,IFERROR(VLOOKUP(B385,Data!$B$4:$F$3129,3,FALSE),"None"),"")</f>
        <v/>
      </c>
      <c r="F385" s="128" t="str">
        <f>IF(LEN(B385)&gt;0,IFERROR(VLOOKUP(B385,Data!$B$4:$F$3129,5,FALSE),"None"),"")</f>
        <v/>
      </c>
      <c r="G385" s="125"/>
      <c r="H385" s="17"/>
      <c r="I385" s="17"/>
      <c r="J385" s="17"/>
      <c r="K385" s="17"/>
      <c r="L385" s="17"/>
      <c r="M385" s="17"/>
      <c r="N385" s="17"/>
      <c r="O385" s="17"/>
      <c r="P385" s="17"/>
      <c r="Q385" s="17"/>
      <c r="R385" s="20"/>
      <c r="S385" s="21"/>
      <c r="T385" s="21"/>
      <c r="U385" s="21"/>
      <c r="V385" s="21"/>
      <c r="W385" s="20"/>
      <c r="X385"/>
      <c r="Y385"/>
      <c r="Z385"/>
      <c r="AA385"/>
      <c r="AB385"/>
    </row>
    <row r="386" spans="2:28" x14ac:dyDescent="0.3">
      <c r="B386" s="38"/>
      <c r="C386" s="39" t="str">
        <f>IF(LEN(B386)&gt;0,IFERROR(VLOOKUP(B386,Data!$B$4:$F$3129,2,FALSE),"None"),"")</f>
        <v/>
      </c>
      <c r="D386" s="40" t="str">
        <f>IF(LEN(B386)&gt;0,IFERROR(VLOOKUP(B386,Data!$B$4:$F$3129,4,FALSE),"None"),"")</f>
        <v/>
      </c>
      <c r="E386" s="41" t="str">
        <f>IF(LEN(B386)&gt;0,IFERROR(VLOOKUP(B386,Data!$B$4:$F$3129,3,FALSE),"None"),"")</f>
        <v/>
      </c>
      <c r="F386" s="128" t="str">
        <f>IF(LEN(B386)&gt;0,IFERROR(VLOOKUP(B386,Data!$B$4:$F$3129,5,FALSE),"None"),"")</f>
        <v/>
      </c>
      <c r="G386" s="125"/>
      <c r="H386" s="17"/>
      <c r="I386" s="17"/>
      <c r="J386" s="17"/>
      <c r="K386" s="17"/>
      <c r="L386" s="17"/>
      <c r="M386" s="17"/>
      <c r="N386" s="17"/>
      <c r="O386" s="17"/>
      <c r="P386" s="17"/>
      <c r="Q386" s="17"/>
      <c r="R386" s="20"/>
      <c r="S386" s="21"/>
      <c r="T386" s="21"/>
      <c r="U386" s="21"/>
      <c r="V386" s="21"/>
      <c r="W386" s="20"/>
      <c r="X386"/>
      <c r="Y386"/>
      <c r="Z386"/>
      <c r="AA386"/>
      <c r="AB386"/>
    </row>
    <row r="387" spans="2:28" x14ac:dyDescent="0.3">
      <c r="B387" s="38"/>
      <c r="C387" s="39" t="str">
        <f>IF(LEN(B387)&gt;0,IFERROR(VLOOKUP(B387,Data!$B$4:$F$3129,2,FALSE),"None"),"")</f>
        <v/>
      </c>
      <c r="D387" s="40" t="str">
        <f>IF(LEN(B387)&gt;0,IFERROR(VLOOKUP(B387,Data!$B$4:$F$3129,4,FALSE),"None"),"")</f>
        <v/>
      </c>
      <c r="E387" s="41" t="str">
        <f>IF(LEN(B387)&gt;0,IFERROR(VLOOKUP(B387,Data!$B$4:$F$3129,3,FALSE),"None"),"")</f>
        <v/>
      </c>
      <c r="F387" s="128" t="str">
        <f>IF(LEN(B387)&gt;0,IFERROR(VLOOKUP(B387,Data!$B$4:$F$3129,5,FALSE),"None"),"")</f>
        <v/>
      </c>
      <c r="G387" s="125"/>
      <c r="H387" s="17"/>
      <c r="I387" s="17"/>
      <c r="J387" s="17"/>
      <c r="K387" s="17"/>
      <c r="L387" s="17"/>
      <c r="M387" s="17"/>
      <c r="N387" s="17"/>
      <c r="O387" s="17"/>
      <c r="P387" s="17"/>
      <c r="Q387" s="17"/>
      <c r="R387" s="20"/>
      <c r="S387" s="21"/>
      <c r="T387" s="21"/>
      <c r="U387" s="21"/>
      <c r="V387" s="21"/>
      <c r="W387" s="20"/>
      <c r="X387"/>
      <c r="Y387"/>
      <c r="Z387"/>
      <c r="AA387"/>
      <c r="AB387"/>
    </row>
    <row r="388" spans="2:28" x14ac:dyDescent="0.3">
      <c r="B388" s="38"/>
      <c r="C388" s="39" t="str">
        <f>IF(LEN(B388)&gt;0,IFERROR(VLOOKUP(B388,Data!$B$4:$F$3129,2,FALSE),"None"),"")</f>
        <v/>
      </c>
      <c r="D388" s="40" t="str">
        <f>IF(LEN(B388)&gt;0,IFERROR(VLOOKUP(B388,Data!$B$4:$F$3129,4,FALSE),"None"),"")</f>
        <v/>
      </c>
      <c r="E388" s="41" t="str">
        <f>IF(LEN(B388)&gt;0,IFERROR(VLOOKUP(B388,Data!$B$4:$F$3129,3,FALSE),"None"),"")</f>
        <v/>
      </c>
      <c r="F388" s="128" t="str">
        <f>IF(LEN(B388)&gt;0,IFERROR(VLOOKUP(B388,Data!$B$4:$F$3129,5,FALSE),"None"),"")</f>
        <v/>
      </c>
      <c r="G388" s="125"/>
      <c r="H388" s="17"/>
      <c r="I388" s="17"/>
      <c r="J388" s="17"/>
      <c r="K388" s="17"/>
      <c r="L388" s="17"/>
      <c r="M388" s="17"/>
      <c r="N388" s="17"/>
      <c r="O388" s="17"/>
      <c r="P388" s="17"/>
      <c r="Q388" s="17"/>
      <c r="R388" s="20"/>
      <c r="S388" s="21"/>
      <c r="T388" s="21"/>
      <c r="U388" s="21"/>
      <c r="V388" s="21"/>
      <c r="W388" s="20"/>
      <c r="X388"/>
      <c r="Y388"/>
      <c r="Z388"/>
      <c r="AA388"/>
      <c r="AB388"/>
    </row>
    <row r="389" spans="2:28" x14ac:dyDescent="0.3">
      <c r="B389" s="38"/>
      <c r="C389" s="39" t="str">
        <f>IF(LEN(B389)&gt;0,IFERROR(VLOOKUP(B389,Data!$B$4:$F$3129,2,FALSE),"None"),"")</f>
        <v/>
      </c>
      <c r="D389" s="40" t="str">
        <f>IF(LEN(B389)&gt;0,IFERROR(VLOOKUP(B389,Data!$B$4:$F$3129,4,FALSE),"None"),"")</f>
        <v/>
      </c>
      <c r="E389" s="41" t="str">
        <f>IF(LEN(B389)&gt;0,IFERROR(VLOOKUP(B389,Data!$B$4:$F$3129,3,FALSE),"None"),"")</f>
        <v/>
      </c>
      <c r="F389" s="128" t="str">
        <f>IF(LEN(B389)&gt;0,IFERROR(VLOOKUP(B389,Data!$B$4:$F$3129,5,FALSE),"None"),"")</f>
        <v/>
      </c>
      <c r="G389" s="125"/>
      <c r="H389" s="17"/>
      <c r="I389" s="17"/>
      <c r="J389" s="17"/>
      <c r="K389" s="17"/>
      <c r="L389" s="17"/>
      <c r="M389" s="17"/>
      <c r="N389" s="17"/>
      <c r="O389" s="17"/>
      <c r="P389" s="17"/>
      <c r="Q389" s="17"/>
      <c r="R389" s="20"/>
      <c r="S389" s="21"/>
      <c r="T389" s="21"/>
      <c r="U389" s="21"/>
      <c r="V389" s="21"/>
      <c r="W389" s="20"/>
      <c r="X389"/>
      <c r="Y389"/>
      <c r="Z389"/>
      <c r="AA389"/>
      <c r="AB389"/>
    </row>
    <row r="390" spans="2:28" x14ac:dyDescent="0.3">
      <c r="B390" s="38"/>
      <c r="C390" s="39" t="str">
        <f>IF(LEN(B390)&gt;0,IFERROR(VLOOKUP(B390,Data!$B$4:$F$3129,2,FALSE),"None"),"")</f>
        <v/>
      </c>
      <c r="D390" s="40" t="str">
        <f>IF(LEN(B390)&gt;0,IFERROR(VLOOKUP(B390,Data!$B$4:$F$3129,4,FALSE),"None"),"")</f>
        <v/>
      </c>
      <c r="E390" s="41" t="str">
        <f>IF(LEN(B390)&gt;0,IFERROR(VLOOKUP(B390,Data!$B$4:$F$3129,3,FALSE),"None"),"")</f>
        <v/>
      </c>
      <c r="F390" s="128" t="str">
        <f>IF(LEN(B390)&gt;0,IFERROR(VLOOKUP(B390,Data!$B$4:$F$3129,5,FALSE),"None"),"")</f>
        <v/>
      </c>
      <c r="G390" s="125"/>
      <c r="H390" s="17"/>
      <c r="I390" s="17"/>
      <c r="J390" s="17"/>
      <c r="K390" s="17"/>
      <c r="L390" s="17"/>
      <c r="M390" s="17"/>
      <c r="N390" s="17"/>
      <c r="O390" s="17"/>
      <c r="P390" s="17"/>
      <c r="Q390" s="17"/>
      <c r="R390" s="20"/>
      <c r="S390" s="21"/>
      <c r="T390" s="21"/>
      <c r="U390" s="21"/>
      <c r="V390" s="21"/>
      <c r="W390" s="20"/>
      <c r="X390"/>
      <c r="Y390"/>
      <c r="Z390"/>
      <c r="AA390"/>
      <c r="AB390"/>
    </row>
    <row r="391" spans="2:28" x14ac:dyDescent="0.3">
      <c r="B391" s="38"/>
      <c r="C391" s="39" t="str">
        <f>IF(LEN(B391)&gt;0,IFERROR(VLOOKUP(B391,Data!$B$4:$F$3129,2,FALSE),"None"),"")</f>
        <v/>
      </c>
      <c r="D391" s="40" t="str">
        <f>IF(LEN(B391)&gt;0,IFERROR(VLOOKUP(B391,Data!$B$4:$F$3129,4,FALSE),"None"),"")</f>
        <v/>
      </c>
      <c r="E391" s="41" t="str">
        <f>IF(LEN(B391)&gt;0,IFERROR(VLOOKUP(B391,Data!$B$4:$F$3129,3,FALSE),"None"),"")</f>
        <v/>
      </c>
      <c r="F391" s="128" t="str">
        <f>IF(LEN(B391)&gt;0,IFERROR(VLOOKUP(B391,Data!$B$4:$F$3129,5,FALSE),"None"),"")</f>
        <v/>
      </c>
      <c r="G391" s="125"/>
      <c r="H391" s="17"/>
      <c r="I391" s="17"/>
      <c r="J391" s="17"/>
      <c r="K391" s="17"/>
      <c r="L391" s="17"/>
      <c r="M391" s="17"/>
      <c r="N391" s="17"/>
      <c r="O391" s="17"/>
      <c r="P391" s="17"/>
      <c r="Q391" s="17"/>
      <c r="R391" s="20"/>
      <c r="S391" s="21"/>
      <c r="T391" s="21"/>
      <c r="U391" s="21"/>
      <c r="V391" s="21"/>
      <c r="W391" s="20"/>
      <c r="X391"/>
      <c r="Y391"/>
      <c r="Z391"/>
      <c r="AA391"/>
      <c r="AB391"/>
    </row>
    <row r="392" spans="2:28" x14ac:dyDescent="0.3">
      <c r="B392" s="38"/>
      <c r="C392" s="39" t="str">
        <f>IF(LEN(B392)&gt;0,IFERROR(VLOOKUP(B392,Data!$B$4:$F$3129,2,FALSE),"None"),"")</f>
        <v/>
      </c>
      <c r="D392" s="40" t="str">
        <f>IF(LEN(B392)&gt;0,IFERROR(VLOOKUP(B392,Data!$B$4:$F$3129,4,FALSE),"None"),"")</f>
        <v/>
      </c>
      <c r="E392" s="41" t="str">
        <f>IF(LEN(B392)&gt;0,IFERROR(VLOOKUP(B392,Data!$B$4:$F$3129,3,FALSE),"None"),"")</f>
        <v/>
      </c>
      <c r="F392" s="128" t="str">
        <f>IF(LEN(B392)&gt;0,IFERROR(VLOOKUP(B392,Data!$B$4:$F$3129,5,FALSE),"None"),"")</f>
        <v/>
      </c>
      <c r="G392" s="125"/>
      <c r="H392" s="17"/>
      <c r="I392" s="17"/>
      <c r="J392" s="17"/>
      <c r="K392" s="17"/>
      <c r="L392" s="17"/>
      <c r="M392" s="17"/>
      <c r="N392" s="17"/>
      <c r="O392" s="17"/>
      <c r="P392" s="17"/>
      <c r="Q392" s="17"/>
      <c r="R392" s="20"/>
      <c r="S392" s="21"/>
      <c r="T392" s="21"/>
      <c r="U392" s="21"/>
      <c r="V392" s="21"/>
      <c r="W392" s="20"/>
      <c r="X392"/>
      <c r="Y392"/>
      <c r="Z392"/>
      <c r="AA392"/>
      <c r="AB392"/>
    </row>
    <row r="393" spans="2:28" x14ac:dyDescent="0.3">
      <c r="B393" s="38"/>
      <c r="C393" s="39" t="str">
        <f>IF(LEN(B393)&gt;0,IFERROR(VLOOKUP(B393,Data!$B$4:$F$3129,2,FALSE),"None"),"")</f>
        <v/>
      </c>
      <c r="D393" s="40" t="str">
        <f>IF(LEN(B393)&gt;0,IFERROR(VLOOKUP(B393,Data!$B$4:$F$3129,4,FALSE),"None"),"")</f>
        <v/>
      </c>
      <c r="E393" s="41" t="str">
        <f>IF(LEN(B393)&gt;0,IFERROR(VLOOKUP(B393,Data!$B$4:$F$3129,3,FALSE),"None"),"")</f>
        <v/>
      </c>
      <c r="F393" s="128" t="str">
        <f>IF(LEN(B393)&gt;0,IFERROR(VLOOKUP(B393,Data!$B$4:$F$3129,5,FALSE),"None"),"")</f>
        <v/>
      </c>
      <c r="G393" s="125"/>
      <c r="H393" s="17"/>
      <c r="I393" s="17"/>
      <c r="J393" s="17"/>
      <c r="K393" s="17"/>
      <c r="L393" s="17"/>
      <c r="M393" s="17"/>
      <c r="N393" s="17"/>
      <c r="O393" s="17"/>
      <c r="P393" s="17"/>
      <c r="Q393" s="17"/>
      <c r="R393" s="20"/>
      <c r="S393" s="21"/>
      <c r="T393" s="21"/>
      <c r="U393" s="21"/>
      <c r="V393" s="21"/>
      <c r="W393" s="20"/>
      <c r="X393"/>
      <c r="Y393"/>
      <c r="Z393"/>
      <c r="AA393"/>
      <c r="AB393"/>
    </row>
    <row r="394" spans="2:28" x14ac:dyDescent="0.3">
      <c r="B394" s="38"/>
      <c r="C394" s="39" t="str">
        <f>IF(LEN(B394)&gt;0,IFERROR(VLOOKUP(B394,Data!$B$4:$F$3129,2,FALSE),"None"),"")</f>
        <v/>
      </c>
      <c r="D394" s="40" t="str">
        <f>IF(LEN(B394)&gt;0,IFERROR(VLOOKUP(B394,Data!$B$4:$F$3129,4,FALSE),"None"),"")</f>
        <v/>
      </c>
      <c r="E394" s="41" t="str">
        <f>IF(LEN(B394)&gt;0,IFERROR(VLOOKUP(B394,Data!$B$4:$F$3129,3,FALSE),"None"),"")</f>
        <v/>
      </c>
      <c r="F394" s="128" t="str">
        <f>IF(LEN(B394)&gt;0,IFERROR(VLOOKUP(B394,Data!$B$4:$F$3129,5,FALSE),"None"),"")</f>
        <v/>
      </c>
      <c r="G394" s="125"/>
      <c r="H394" s="17"/>
      <c r="I394" s="17"/>
      <c r="J394" s="17"/>
      <c r="K394" s="17"/>
      <c r="L394" s="17"/>
      <c r="M394" s="17"/>
      <c r="N394" s="17"/>
      <c r="O394" s="17"/>
      <c r="P394" s="17"/>
      <c r="Q394" s="17"/>
      <c r="R394" s="20"/>
      <c r="S394" s="21"/>
      <c r="T394" s="21"/>
      <c r="U394" s="21"/>
      <c r="V394" s="21"/>
      <c r="W394" s="20"/>
      <c r="X394"/>
      <c r="Y394"/>
      <c r="Z394"/>
      <c r="AA394"/>
      <c r="AB394"/>
    </row>
    <row r="395" spans="2:28" x14ac:dyDescent="0.3">
      <c r="B395" s="38"/>
      <c r="C395" s="39" t="str">
        <f>IF(LEN(B395)&gt;0,IFERROR(VLOOKUP(B395,Data!$B$4:$F$3129,2,FALSE),"None"),"")</f>
        <v/>
      </c>
      <c r="D395" s="40" t="str">
        <f>IF(LEN(B395)&gt;0,IFERROR(VLOOKUP(B395,Data!$B$4:$F$3129,4,FALSE),"None"),"")</f>
        <v/>
      </c>
      <c r="E395" s="41" t="str">
        <f>IF(LEN(B395)&gt;0,IFERROR(VLOOKUP(B395,Data!$B$4:$F$3129,3,FALSE),"None"),"")</f>
        <v/>
      </c>
      <c r="F395" s="128" t="str">
        <f>IF(LEN(B395)&gt;0,IFERROR(VLOOKUP(B395,Data!$B$4:$F$3129,5,FALSE),"None"),"")</f>
        <v/>
      </c>
      <c r="G395" s="125"/>
      <c r="H395" s="17"/>
      <c r="I395" s="17"/>
      <c r="J395" s="17"/>
      <c r="K395" s="17"/>
      <c r="L395" s="17"/>
      <c r="M395" s="17"/>
      <c r="N395" s="17"/>
      <c r="O395" s="17"/>
      <c r="P395" s="17"/>
      <c r="Q395" s="17"/>
      <c r="R395" s="20"/>
      <c r="S395" s="21"/>
      <c r="T395" s="21"/>
      <c r="U395" s="21"/>
      <c r="V395" s="21"/>
      <c r="W395" s="20"/>
      <c r="X395"/>
      <c r="Y395"/>
      <c r="Z395"/>
      <c r="AA395"/>
      <c r="AB395"/>
    </row>
    <row r="396" spans="2:28" x14ac:dyDescent="0.3">
      <c r="B396" s="38"/>
      <c r="C396" s="39" t="str">
        <f>IF(LEN(B396)&gt;0,IFERROR(VLOOKUP(B396,Data!$B$4:$F$3129,2,FALSE),"None"),"")</f>
        <v/>
      </c>
      <c r="D396" s="40" t="str">
        <f>IF(LEN(B396)&gt;0,IFERROR(VLOOKUP(B396,Data!$B$4:$F$3129,4,FALSE),"None"),"")</f>
        <v/>
      </c>
      <c r="E396" s="41" t="str">
        <f>IF(LEN(B396)&gt;0,IFERROR(VLOOKUP(B396,Data!$B$4:$F$3129,3,FALSE),"None"),"")</f>
        <v/>
      </c>
      <c r="F396" s="128" t="str">
        <f>IF(LEN(B396)&gt;0,IFERROR(VLOOKUP(B396,Data!$B$4:$F$3129,5,FALSE),"None"),"")</f>
        <v/>
      </c>
      <c r="G396" s="125"/>
      <c r="H396" s="17"/>
      <c r="I396" s="17"/>
      <c r="J396" s="17"/>
      <c r="K396" s="17"/>
      <c r="L396" s="17"/>
      <c r="M396" s="17"/>
      <c r="N396" s="17"/>
      <c r="O396" s="17"/>
      <c r="P396" s="17"/>
      <c r="Q396" s="17"/>
      <c r="R396" s="20"/>
      <c r="S396" s="21"/>
      <c r="T396" s="21"/>
      <c r="U396" s="21"/>
      <c r="V396" s="21"/>
      <c r="W396" s="20"/>
      <c r="X396"/>
      <c r="Y396"/>
      <c r="Z396"/>
      <c r="AA396"/>
      <c r="AB396"/>
    </row>
    <row r="397" spans="2:28" x14ac:dyDescent="0.3">
      <c r="B397" s="38"/>
      <c r="C397" s="39" t="str">
        <f>IF(LEN(B397)&gt;0,IFERROR(VLOOKUP(B397,Data!$B$4:$F$3129,2,FALSE),"None"),"")</f>
        <v/>
      </c>
      <c r="D397" s="40" t="str">
        <f>IF(LEN(B397)&gt;0,IFERROR(VLOOKUP(B397,Data!$B$4:$F$3129,4,FALSE),"None"),"")</f>
        <v/>
      </c>
      <c r="E397" s="41" t="str">
        <f>IF(LEN(B397)&gt;0,IFERROR(VLOOKUP(B397,Data!$B$4:$F$3129,3,FALSE),"None"),"")</f>
        <v/>
      </c>
      <c r="F397" s="128" t="str">
        <f>IF(LEN(B397)&gt;0,IFERROR(VLOOKUP(B397,Data!$B$4:$F$3129,5,FALSE),"None"),"")</f>
        <v/>
      </c>
      <c r="G397" s="125"/>
      <c r="H397" s="17"/>
      <c r="I397" s="17"/>
      <c r="J397" s="17"/>
      <c r="K397" s="17"/>
      <c r="L397" s="17"/>
      <c r="M397" s="17"/>
      <c r="N397" s="17"/>
      <c r="O397" s="17"/>
      <c r="P397" s="17"/>
      <c r="Q397" s="17"/>
      <c r="R397" s="20"/>
      <c r="S397" s="21"/>
      <c r="T397" s="21"/>
      <c r="U397" s="21"/>
      <c r="V397" s="21"/>
      <c r="W397" s="20"/>
      <c r="X397"/>
      <c r="Y397"/>
      <c r="Z397"/>
      <c r="AA397"/>
      <c r="AB397"/>
    </row>
    <row r="398" spans="2:28" x14ac:dyDescent="0.3">
      <c r="B398" s="38"/>
      <c r="C398" s="39" t="str">
        <f>IF(LEN(B398)&gt;0,IFERROR(VLOOKUP(B398,Data!$B$4:$F$3129,2,FALSE),"None"),"")</f>
        <v/>
      </c>
      <c r="D398" s="40" t="str">
        <f>IF(LEN(B398)&gt;0,IFERROR(VLOOKUP(B398,Data!$B$4:$F$3129,4,FALSE),"None"),"")</f>
        <v/>
      </c>
      <c r="E398" s="41" t="str">
        <f>IF(LEN(B398)&gt;0,IFERROR(VLOOKUP(B398,Data!$B$4:$F$3129,3,FALSE),"None"),"")</f>
        <v/>
      </c>
      <c r="F398" s="128" t="str">
        <f>IF(LEN(B398)&gt;0,IFERROR(VLOOKUP(B398,Data!$B$4:$F$3129,5,FALSE),"None"),"")</f>
        <v/>
      </c>
      <c r="G398" s="125"/>
      <c r="H398" s="17"/>
      <c r="I398" s="17"/>
      <c r="J398" s="17"/>
      <c r="K398" s="17"/>
      <c r="L398" s="17"/>
      <c r="M398" s="17"/>
      <c r="N398" s="17"/>
      <c r="O398" s="17"/>
      <c r="P398" s="17"/>
      <c r="Q398" s="17"/>
      <c r="R398" s="20"/>
      <c r="S398" s="21"/>
      <c r="T398" s="21"/>
      <c r="U398" s="21"/>
      <c r="V398" s="21"/>
      <c r="W398" s="20"/>
      <c r="X398"/>
      <c r="Y398"/>
      <c r="Z398"/>
      <c r="AA398"/>
      <c r="AB398"/>
    </row>
    <row r="399" spans="2:28" x14ac:dyDescent="0.3">
      <c r="B399" s="38"/>
      <c r="C399" s="39" t="str">
        <f>IF(LEN(B399)&gt;0,IFERROR(VLOOKUP(B399,Data!$B$4:$F$3129,2,FALSE),"None"),"")</f>
        <v/>
      </c>
      <c r="D399" s="40" t="str">
        <f>IF(LEN(B399)&gt;0,IFERROR(VLOOKUP(B399,Data!$B$4:$F$3129,4,FALSE),"None"),"")</f>
        <v/>
      </c>
      <c r="E399" s="41" t="str">
        <f>IF(LEN(B399)&gt;0,IFERROR(VLOOKUP(B399,Data!$B$4:$F$3129,3,FALSE),"None"),"")</f>
        <v/>
      </c>
      <c r="F399" s="128" t="str">
        <f>IF(LEN(B399)&gt;0,IFERROR(VLOOKUP(B399,Data!$B$4:$F$3129,5,FALSE),"None"),"")</f>
        <v/>
      </c>
      <c r="G399" s="125"/>
      <c r="H399" s="17"/>
      <c r="I399" s="17"/>
      <c r="J399" s="17"/>
      <c r="K399" s="17"/>
      <c r="L399" s="17"/>
      <c r="M399" s="17"/>
      <c r="N399" s="17"/>
      <c r="O399" s="17"/>
      <c r="P399" s="17"/>
      <c r="Q399" s="17"/>
      <c r="R399" s="20"/>
      <c r="S399" s="21"/>
      <c r="T399" s="21"/>
      <c r="U399" s="21"/>
      <c r="V399" s="21"/>
      <c r="W399" s="20"/>
      <c r="X399"/>
      <c r="Y399"/>
      <c r="Z399"/>
      <c r="AA399"/>
      <c r="AB399"/>
    </row>
    <row r="400" spans="2:28" x14ac:dyDescent="0.3">
      <c r="B400" s="38"/>
      <c r="C400" s="39" t="str">
        <f>IF(LEN(B400)&gt;0,IFERROR(VLOOKUP(B400,Data!$B$4:$F$3129,2,FALSE),"None"),"")</f>
        <v/>
      </c>
      <c r="D400" s="40" t="str">
        <f>IF(LEN(B400)&gt;0,IFERROR(VLOOKUP(B400,Data!$B$4:$F$3129,4,FALSE),"None"),"")</f>
        <v/>
      </c>
      <c r="E400" s="41" t="str">
        <f>IF(LEN(B400)&gt;0,IFERROR(VLOOKUP(B400,Data!$B$4:$F$3129,3,FALSE),"None"),"")</f>
        <v/>
      </c>
      <c r="F400" s="128" t="str">
        <f>IF(LEN(B400)&gt;0,IFERROR(VLOOKUP(B400,Data!$B$4:$F$3129,5,FALSE),"None"),"")</f>
        <v/>
      </c>
      <c r="G400" s="125"/>
      <c r="H400" s="17"/>
      <c r="I400" s="17"/>
      <c r="J400" s="17"/>
      <c r="K400" s="17"/>
      <c r="L400" s="17"/>
      <c r="M400" s="17"/>
      <c r="N400" s="17"/>
      <c r="O400" s="17"/>
      <c r="P400" s="17"/>
      <c r="Q400" s="17"/>
      <c r="R400" s="20"/>
      <c r="S400" s="21"/>
      <c r="T400" s="21"/>
      <c r="U400" s="21"/>
      <c r="V400" s="21"/>
      <c r="W400" s="20"/>
      <c r="X400"/>
      <c r="Y400"/>
      <c r="Z400"/>
      <c r="AA400"/>
      <c r="AB400"/>
    </row>
    <row r="401" spans="2:28" x14ac:dyDescent="0.3">
      <c r="B401" s="38"/>
      <c r="C401" s="39" t="str">
        <f>IF(LEN(B401)&gt;0,IFERROR(VLOOKUP(B401,Data!$B$4:$F$3129,2,FALSE),"None"),"")</f>
        <v/>
      </c>
      <c r="D401" s="40" t="str">
        <f>IF(LEN(B401)&gt;0,IFERROR(VLOOKUP(B401,Data!$B$4:$F$3129,4,FALSE),"None"),"")</f>
        <v/>
      </c>
      <c r="E401" s="41" t="str">
        <f>IF(LEN(B401)&gt;0,IFERROR(VLOOKUP(B401,Data!$B$4:$F$3129,3,FALSE),"None"),"")</f>
        <v/>
      </c>
      <c r="F401" s="128" t="str">
        <f>IF(LEN(B401)&gt;0,IFERROR(VLOOKUP(B401,Data!$B$4:$F$3129,5,FALSE),"None"),"")</f>
        <v/>
      </c>
      <c r="G401" s="125"/>
      <c r="H401" s="17"/>
      <c r="I401" s="17"/>
      <c r="J401" s="17"/>
      <c r="K401" s="17"/>
      <c r="L401" s="17"/>
      <c r="M401" s="17"/>
      <c r="N401" s="17"/>
      <c r="O401" s="17"/>
      <c r="P401" s="17"/>
      <c r="Q401" s="17"/>
      <c r="R401" s="20"/>
      <c r="S401" s="21"/>
      <c r="T401" s="21"/>
      <c r="U401" s="21"/>
      <c r="V401" s="21"/>
      <c r="W401" s="20"/>
      <c r="X401"/>
      <c r="Y401"/>
      <c r="Z401"/>
      <c r="AA401"/>
      <c r="AB401"/>
    </row>
    <row r="402" spans="2:28" x14ac:dyDescent="0.3">
      <c r="B402" s="38"/>
      <c r="C402" s="39" t="str">
        <f>IF(LEN(B402)&gt;0,IFERROR(VLOOKUP(B402,Data!$B$4:$F$3129,2,FALSE),"None"),"")</f>
        <v/>
      </c>
      <c r="D402" s="40" t="str">
        <f>IF(LEN(B402)&gt;0,IFERROR(VLOOKUP(B402,Data!$B$4:$F$3129,4,FALSE),"None"),"")</f>
        <v/>
      </c>
      <c r="E402" s="41" t="str">
        <f>IF(LEN(B402)&gt;0,IFERROR(VLOOKUP(B402,Data!$B$4:$F$3129,3,FALSE),"None"),"")</f>
        <v/>
      </c>
      <c r="F402" s="128" t="str">
        <f>IF(LEN(B402)&gt;0,IFERROR(VLOOKUP(B402,Data!$B$4:$F$3129,5,FALSE),"None"),"")</f>
        <v/>
      </c>
      <c r="G402" s="125"/>
      <c r="H402" s="17"/>
      <c r="I402" s="17"/>
      <c r="J402" s="17"/>
      <c r="K402" s="17"/>
      <c r="L402" s="17"/>
      <c r="M402" s="17"/>
      <c r="N402" s="17"/>
      <c r="O402" s="17"/>
      <c r="P402" s="17"/>
      <c r="Q402" s="17"/>
      <c r="R402" s="20"/>
      <c r="S402" s="21"/>
      <c r="T402" s="21"/>
      <c r="U402" s="21"/>
      <c r="V402" s="21"/>
      <c r="W402" s="20"/>
      <c r="X402"/>
      <c r="Y402"/>
      <c r="Z402"/>
      <c r="AA402"/>
      <c r="AB402"/>
    </row>
    <row r="403" spans="2:28" x14ac:dyDescent="0.3">
      <c r="B403" s="38"/>
      <c r="C403" s="39" t="str">
        <f>IF(LEN(B403)&gt;0,IFERROR(VLOOKUP(B403,Data!$B$4:$F$3129,2,FALSE),"None"),"")</f>
        <v/>
      </c>
      <c r="D403" s="40" t="str">
        <f>IF(LEN(B403)&gt;0,IFERROR(VLOOKUP(B403,Data!$B$4:$F$3129,4,FALSE),"None"),"")</f>
        <v/>
      </c>
      <c r="E403" s="41" t="str">
        <f>IF(LEN(B403)&gt;0,IFERROR(VLOOKUP(B403,Data!$B$4:$F$3129,3,FALSE),"None"),"")</f>
        <v/>
      </c>
      <c r="F403" s="128" t="str">
        <f>IF(LEN(B403)&gt;0,IFERROR(VLOOKUP(B403,Data!$B$4:$F$3129,5,FALSE),"None"),"")</f>
        <v/>
      </c>
      <c r="G403" s="125"/>
      <c r="H403" s="17"/>
      <c r="I403" s="17"/>
      <c r="J403" s="17"/>
      <c r="K403" s="17"/>
      <c r="L403" s="17"/>
      <c r="M403" s="17"/>
      <c r="N403" s="17"/>
      <c r="O403" s="17"/>
      <c r="P403" s="17"/>
      <c r="Q403" s="17"/>
      <c r="R403" s="20"/>
      <c r="S403" s="21"/>
      <c r="T403" s="21"/>
      <c r="U403" s="21"/>
      <c r="V403" s="21"/>
      <c r="W403" s="20"/>
      <c r="X403"/>
      <c r="Y403"/>
      <c r="Z403"/>
      <c r="AA403"/>
      <c r="AB403"/>
    </row>
    <row r="404" spans="2:28" x14ac:dyDescent="0.3">
      <c r="B404" s="38"/>
      <c r="C404" s="39" t="str">
        <f>IF(LEN(B404)&gt;0,IFERROR(VLOOKUP(B404,Data!$B$4:$F$3129,2,FALSE),"None"),"")</f>
        <v/>
      </c>
      <c r="D404" s="40" t="str">
        <f>IF(LEN(B404)&gt;0,IFERROR(VLOOKUP(B404,Data!$B$4:$F$3129,4,FALSE),"None"),"")</f>
        <v/>
      </c>
      <c r="E404" s="41" t="str">
        <f>IF(LEN(B404)&gt;0,IFERROR(VLOOKUP(B404,Data!$B$4:$F$3129,3,FALSE),"None"),"")</f>
        <v/>
      </c>
      <c r="F404" s="128" t="str">
        <f>IF(LEN(B404)&gt;0,IFERROR(VLOOKUP(B404,Data!$B$4:$F$3129,5,FALSE),"None"),"")</f>
        <v/>
      </c>
      <c r="G404" s="125"/>
      <c r="H404" s="17"/>
      <c r="I404" s="17"/>
      <c r="J404" s="17"/>
      <c r="K404" s="17"/>
      <c r="L404" s="17"/>
      <c r="M404" s="17"/>
      <c r="N404" s="17"/>
      <c r="O404" s="17"/>
      <c r="P404" s="17"/>
      <c r="Q404" s="17"/>
      <c r="R404" s="20"/>
      <c r="S404" s="21"/>
      <c r="T404" s="21"/>
      <c r="U404" s="21"/>
      <c r="V404" s="21"/>
      <c r="W404" s="20"/>
      <c r="X404"/>
      <c r="Y404"/>
      <c r="Z404"/>
      <c r="AA404"/>
      <c r="AB404"/>
    </row>
    <row r="405" spans="2:28" x14ac:dyDescent="0.3">
      <c r="B405" s="38"/>
      <c r="C405" s="39" t="str">
        <f>IF(LEN(B405)&gt;0,IFERROR(VLOOKUP(B405,Data!$B$4:$F$3129,2,FALSE),"None"),"")</f>
        <v/>
      </c>
      <c r="D405" s="40" t="str">
        <f>IF(LEN(B405)&gt;0,IFERROR(VLOOKUP(B405,Data!$B$4:$F$3129,4,FALSE),"None"),"")</f>
        <v/>
      </c>
      <c r="E405" s="41" t="str">
        <f>IF(LEN(B405)&gt;0,IFERROR(VLOOKUP(B405,Data!$B$4:$F$3129,3,FALSE),"None"),"")</f>
        <v/>
      </c>
      <c r="F405" s="128" t="str">
        <f>IF(LEN(B405)&gt;0,IFERROR(VLOOKUP(B405,Data!$B$4:$F$3129,5,FALSE),"None"),"")</f>
        <v/>
      </c>
      <c r="G405" s="125"/>
      <c r="H405" s="17"/>
      <c r="I405" s="17"/>
      <c r="J405" s="17"/>
      <c r="K405" s="17"/>
      <c r="L405" s="17"/>
      <c r="M405" s="17"/>
      <c r="N405" s="17"/>
      <c r="O405" s="17"/>
      <c r="P405" s="17"/>
      <c r="Q405" s="17"/>
      <c r="R405" s="20"/>
      <c r="S405" s="21"/>
      <c r="T405" s="21"/>
      <c r="U405" s="21"/>
      <c r="V405" s="21"/>
      <c r="W405" s="20"/>
      <c r="X405"/>
      <c r="Y405"/>
      <c r="Z405"/>
      <c r="AA405"/>
      <c r="AB405"/>
    </row>
    <row r="406" spans="2:28" x14ac:dyDescent="0.3">
      <c r="B406" s="38"/>
      <c r="C406" s="39" t="str">
        <f>IF(LEN(B406)&gt;0,IFERROR(VLOOKUP(B406,Data!$B$4:$F$3129,2,FALSE),"None"),"")</f>
        <v/>
      </c>
      <c r="D406" s="40" t="str">
        <f>IF(LEN(B406)&gt;0,IFERROR(VLOOKUP(B406,Data!$B$4:$F$3129,4,FALSE),"None"),"")</f>
        <v/>
      </c>
      <c r="E406" s="41" t="str">
        <f>IF(LEN(B406)&gt;0,IFERROR(VLOOKUP(B406,Data!$B$4:$F$3129,3,FALSE),"None"),"")</f>
        <v/>
      </c>
      <c r="F406" s="128" t="str">
        <f>IF(LEN(B406)&gt;0,IFERROR(VLOOKUP(B406,Data!$B$4:$F$3129,5,FALSE),"None"),"")</f>
        <v/>
      </c>
      <c r="G406" s="125"/>
      <c r="H406" s="17"/>
      <c r="I406" s="17"/>
      <c r="J406" s="17"/>
      <c r="K406" s="17"/>
      <c r="L406" s="17"/>
      <c r="M406" s="17"/>
      <c r="N406" s="17"/>
      <c r="O406" s="17"/>
      <c r="P406" s="17"/>
      <c r="Q406" s="17"/>
      <c r="R406" s="20"/>
      <c r="S406" s="21"/>
      <c r="T406" s="21"/>
      <c r="U406" s="21"/>
      <c r="V406" s="21"/>
      <c r="W406" s="20"/>
      <c r="X406"/>
      <c r="Y406"/>
      <c r="Z406"/>
      <c r="AA406"/>
      <c r="AB406"/>
    </row>
    <row r="407" spans="2:28" x14ac:dyDescent="0.3">
      <c r="B407" s="38"/>
      <c r="C407" s="39" t="str">
        <f>IF(LEN(B407)&gt;0,IFERROR(VLOOKUP(B407,Data!$B$4:$F$3129,2,FALSE),"None"),"")</f>
        <v/>
      </c>
      <c r="D407" s="40" t="str">
        <f>IF(LEN(B407)&gt;0,IFERROR(VLOOKUP(B407,Data!$B$4:$F$3129,4,FALSE),"None"),"")</f>
        <v/>
      </c>
      <c r="E407" s="41" t="str">
        <f>IF(LEN(B407)&gt;0,IFERROR(VLOOKUP(B407,Data!$B$4:$F$3129,3,FALSE),"None"),"")</f>
        <v/>
      </c>
      <c r="F407" s="128" t="str">
        <f>IF(LEN(B407)&gt;0,IFERROR(VLOOKUP(B407,Data!$B$4:$F$3129,5,FALSE),"None"),"")</f>
        <v/>
      </c>
      <c r="G407" s="125"/>
      <c r="H407" s="17"/>
      <c r="I407" s="17"/>
      <c r="J407" s="17"/>
      <c r="K407" s="17"/>
      <c r="L407" s="17"/>
      <c r="M407" s="17"/>
      <c r="N407" s="17"/>
      <c r="O407" s="17"/>
      <c r="P407" s="17"/>
      <c r="Q407" s="17"/>
      <c r="R407" s="20"/>
      <c r="S407" s="21"/>
      <c r="T407" s="21"/>
      <c r="U407" s="21"/>
      <c r="V407" s="21"/>
      <c r="W407" s="20"/>
      <c r="X407"/>
      <c r="Y407"/>
      <c r="Z407"/>
      <c r="AA407"/>
      <c r="AB407"/>
    </row>
    <row r="408" spans="2:28" x14ac:dyDescent="0.3">
      <c r="B408" s="38"/>
      <c r="C408" s="39" t="str">
        <f>IF(LEN(B408)&gt;0,IFERROR(VLOOKUP(B408,Data!$B$4:$F$3129,2,FALSE),"None"),"")</f>
        <v/>
      </c>
      <c r="D408" s="40" t="str">
        <f>IF(LEN(B408)&gt;0,IFERROR(VLOOKUP(B408,Data!$B$4:$F$3129,4,FALSE),"None"),"")</f>
        <v/>
      </c>
      <c r="E408" s="41" t="str">
        <f>IF(LEN(B408)&gt;0,IFERROR(VLOOKUP(B408,Data!$B$4:$F$3129,3,FALSE),"None"),"")</f>
        <v/>
      </c>
      <c r="F408" s="128" t="str">
        <f>IF(LEN(B408)&gt;0,IFERROR(VLOOKUP(B408,Data!$B$4:$F$3129,5,FALSE),"None"),"")</f>
        <v/>
      </c>
      <c r="G408" s="125"/>
      <c r="H408" s="17"/>
      <c r="I408" s="17"/>
      <c r="J408" s="17"/>
      <c r="K408" s="17"/>
      <c r="L408" s="17"/>
      <c r="M408" s="17"/>
      <c r="N408" s="17"/>
      <c r="O408" s="17"/>
      <c r="P408" s="17"/>
      <c r="Q408" s="17"/>
      <c r="R408" s="20"/>
      <c r="S408" s="21"/>
      <c r="T408" s="21"/>
      <c r="U408" s="21"/>
      <c r="V408" s="21"/>
      <c r="W408" s="20"/>
      <c r="X408"/>
      <c r="Y408"/>
      <c r="Z408"/>
      <c r="AA408"/>
      <c r="AB408"/>
    </row>
    <row r="409" spans="2:28" x14ac:dyDescent="0.3">
      <c r="B409" s="38"/>
      <c r="C409" s="39" t="str">
        <f>IF(LEN(B409)&gt;0,IFERROR(VLOOKUP(B409,Data!$B$4:$F$3129,2,FALSE),"None"),"")</f>
        <v/>
      </c>
      <c r="D409" s="40" t="str">
        <f>IF(LEN(B409)&gt;0,IFERROR(VLOOKUP(B409,Data!$B$4:$F$3129,4,FALSE),"None"),"")</f>
        <v/>
      </c>
      <c r="E409" s="41" t="str">
        <f>IF(LEN(B409)&gt;0,IFERROR(VLOOKUP(B409,Data!$B$4:$F$3129,3,FALSE),"None"),"")</f>
        <v/>
      </c>
      <c r="F409" s="128" t="str">
        <f>IF(LEN(B409)&gt;0,IFERROR(VLOOKUP(B409,Data!$B$4:$F$3129,5,FALSE),"None"),"")</f>
        <v/>
      </c>
      <c r="G409" s="125"/>
      <c r="H409" s="17"/>
      <c r="I409" s="17"/>
      <c r="J409" s="17"/>
      <c r="K409" s="17"/>
      <c r="L409" s="17"/>
      <c r="M409" s="17"/>
      <c r="N409" s="17"/>
      <c r="O409" s="17"/>
      <c r="P409" s="17"/>
      <c r="Q409" s="17"/>
      <c r="R409" s="20"/>
      <c r="S409" s="21"/>
      <c r="T409" s="21"/>
      <c r="U409" s="21"/>
      <c r="V409" s="21"/>
      <c r="W409" s="20"/>
      <c r="X409"/>
      <c r="Y409"/>
      <c r="Z409"/>
      <c r="AA409"/>
      <c r="AB409"/>
    </row>
    <row r="410" spans="2:28" x14ac:dyDescent="0.3">
      <c r="B410" s="38"/>
      <c r="C410" s="39" t="str">
        <f>IF(LEN(B410)&gt;0,IFERROR(VLOOKUP(B410,Data!$B$4:$F$3129,2,FALSE),"None"),"")</f>
        <v/>
      </c>
      <c r="D410" s="40" t="str">
        <f>IF(LEN(B410)&gt;0,IFERROR(VLOOKUP(B410,Data!$B$4:$F$3129,4,FALSE),"None"),"")</f>
        <v/>
      </c>
      <c r="E410" s="41" t="str">
        <f>IF(LEN(B410)&gt;0,IFERROR(VLOOKUP(B410,Data!$B$4:$F$3129,3,FALSE),"None"),"")</f>
        <v/>
      </c>
      <c r="F410" s="128" t="str">
        <f>IF(LEN(B410)&gt;0,IFERROR(VLOOKUP(B410,Data!$B$4:$F$3129,5,FALSE),"None"),"")</f>
        <v/>
      </c>
      <c r="G410" s="125"/>
      <c r="H410" s="17"/>
      <c r="I410" s="17"/>
      <c r="J410" s="17"/>
      <c r="K410" s="17"/>
      <c r="L410" s="17"/>
      <c r="M410" s="17"/>
      <c r="N410" s="17"/>
      <c r="O410" s="17"/>
      <c r="P410" s="17"/>
      <c r="Q410" s="17"/>
      <c r="R410" s="20"/>
      <c r="S410" s="21"/>
      <c r="T410" s="21"/>
      <c r="U410" s="21"/>
      <c r="V410" s="21"/>
      <c r="W410" s="20"/>
      <c r="X410"/>
      <c r="Y410"/>
      <c r="Z410"/>
      <c r="AA410"/>
      <c r="AB410"/>
    </row>
    <row r="411" spans="2:28" x14ac:dyDescent="0.3">
      <c r="B411" s="38"/>
      <c r="C411" s="39" t="str">
        <f>IF(LEN(B411)&gt;0,IFERROR(VLOOKUP(B411,Data!$B$4:$F$3129,2,FALSE),"None"),"")</f>
        <v/>
      </c>
      <c r="D411" s="40" t="str">
        <f>IF(LEN(B411)&gt;0,IFERROR(VLOOKUP(B411,Data!$B$4:$F$3129,4,FALSE),"None"),"")</f>
        <v/>
      </c>
      <c r="E411" s="41" t="str">
        <f>IF(LEN(B411)&gt;0,IFERROR(VLOOKUP(B411,Data!$B$4:$F$3129,3,FALSE),"None"),"")</f>
        <v/>
      </c>
      <c r="F411" s="128" t="str">
        <f>IF(LEN(B411)&gt;0,IFERROR(VLOOKUP(B411,Data!$B$4:$F$3129,5,FALSE),"None"),"")</f>
        <v/>
      </c>
      <c r="G411" s="125"/>
      <c r="H411" s="17"/>
      <c r="I411" s="17"/>
      <c r="J411" s="17"/>
      <c r="K411" s="17"/>
      <c r="L411" s="17"/>
      <c r="M411" s="17"/>
      <c r="N411" s="17"/>
      <c r="O411" s="17"/>
      <c r="P411" s="17"/>
      <c r="Q411" s="17"/>
      <c r="R411" s="20"/>
      <c r="S411" s="21"/>
      <c r="T411" s="21"/>
      <c r="U411" s="21"/>
      <c r="V411" s="21"/>
      <c r="W411" s="20"/>
      <c r="X411"/>
      <c r="Y411"/>
      <c r="Z411"/>
      <c r="AA411"/>
      <c r="AB411"/>
    </row>
    <row r="412" spans="2:28" x14ac:dyDescent="0.3">
      <c r="B412" s="38"/>
      <c r="C412" s="39" t="str">
        <f>IF(LEN(B412)&gt;0,IFERROR(VLOOKUP(B412,Data!$B$4:$F$3129,2,FALSE),"None"),"")</f>
        <v/>
      </c>
      <c r="D412" s="40" t="str">
        <f>IF(LEN(B412)&gt;0,IFERROR(VLOOKUP(B412,Data!$B$4:$F$3129,4,FALSE),"None"),"")</f>
        <v/>
      </c>
      <c r="E412" s="41" t="str">
        <f>IF(LEN(B412)&gt;0,IFERROR(VLOOKUP(B412,Data!$B$4:$F$3129,3,FALSE),"None"),"")</f>
        <v/>
      </c>
      <c r="F412" s="128" t="str">
        <f>IF(LEN(B412)&gt;0,IFERROR(VLOOKUP(B412,Data!$B$4:$F$3129,5,FALSE),"None"),"")</f>
        <v/>
      </c>
      <c r="G412" s="125"/>
      <c r="H412" s="17"/>
      <c r="I412" s="17"/>
      <c r="J412" s="17"/>
      <c r="K412" s="17"/>
      <c r="L412" s="17"/>
      <c r="M412" s="17"/>
      <c r="N412" s="17"/>
      <c r="O412" s="17"/>
      <c r="P412" s="17"/>
      <c r="Q412" s="17"/>
      <c r="R412" s="20"/>
      <c r="S412" s="21"/>
      <c r="T412" s="21"/>
      <c r="U412" s="21"/>
      <c r="V412" s="21"/>
      <c r="W412" s="20"/>
      <c r="X412"/>
      <c r="Y412"/>
      <c r="Z412"/>
      <c r="AA412"/>
      <c r="AB412"/>
    </row>
    <row r="413" spans="2:28" x14ac:dyDescent="0.3">
      <c r="B413" s="38"/>
      <c r="C413" s="39" t="str">
        <f>IF(LEN(B413)&gt;0,IFERROR(VLOOKUP(B413,Data!$B$4:$F$3129,2,FALSE),"None"),"")</f>
        <v/>
      </c>
      <c r="D413" s="40" t="str">
        <f>IF(LEN(B413)&gt;0,IFERROR(VLOOKUP(B413,Data!$B$4:$F$3129,4,FALSE),"None"),"")</f>
        <v/>
      </c>
      <c r="E413" s="41" t="str">
        <f>IF(LEN(B413)&gt;0,IFERROR(VLOOKUP(B413,Data!$B$4:$F$3129,3,FALSE),"None"),"")</f>
        <v/>
      </c>
      <c r="F413" s="128" t="str">
        <f>IF(LEN(B413)&gt;0,IFERROR(VLOOKUP(B413,Data!$B$4:$F$3129,5,FALSE),"None"),"")</f>
        <v/>
      </c>
      <c r="G413" s="125"/>
      <c r="H413" s="17"/>
      <c r="I413" s="17"/>
      <c r="J413" s="17"/>
      <c r="K413" s="17"/>
      <c r="L413" s="17"/>
      <c r="M413" s="17"/>
      <c r="N413" s="17"/>
      <c r="O413" s="17"/>
      <c r="P413" s="17"/>
      <c r="Q413" s="17"/>
      <c r="R413" s="20"/>
      <c r="S413" s="21"/>
      <c r="T413" s="21"/>
      <c r="U413" s="21"/>
      <c r="V413" s="21"/>
      <c r="W413" s="20"/>
      <c r="X413"/>
      <c r="Y413"/>
      <c r="Z413"/>
      <c r="AA413"/>
      <c r="AB413"/>
    </row>
    <row r="414" spans="2:28" x14ac:dyDescent="0.3">
      <c r="B414" s="38"/>
      <c r="C414" s="39" t="str">
        <f>IF(LEN(B414)&gt;0,IFERROR(VLOOKUP(B414,Data!$B$4:$F$3129,2,FALSE),"None"),"")</f>
        <v/>
      </c>
      <c r="D414" s="40" t="str">
        <f>IF(LEN(B414)&gt;0,IFERROR(VLOOKUP(B414,Data!$B$4:$F$3129,4,FALSE),"None"),"")</f>
        <v/>
      </c>
      <c r="E414" s="41" t="str">
        <f>IF(LEN(B414)&gt;0,IFERROR(VLOOKUP(B414,Data!$B$4:$F$3129,3,FALSE),"None"),"")</f>
        <v/>
      </c>
      <c r="F414" s="128" t="str">
        <f>IF(LEN(B414)&gt;0,IFERROR(VLOOKUP(B414,Data!$B$4:$F$3129,5,FALSE),"None"),"")</f>
        <v/>
      </c>
      <c r="G414" s="125"/>
      <c r="H414" s="17"/>
      <c r="I414" s="17"/>
      <c r="J414" s="17"/>
      <c r="K414" s="17"/>
      <c r="L414" s="17"/>
      <c r="M414" s="17"/>
      <c r="N414" s="17"/>
      <c r="O414" s="17"/>
      <c r="P414" s="17"/>
      <c r="Q414" s="17"/>
      <c r="R414" s="20"/>
      <c r="S414" s="21"/>
      <c r="T414" s="21"/>
      <c r="U414" s="21"/>
      <c r="V414" s="21"/>
      <c r="W414" s="20"/>
      <c r="X414"/>
      <c r="Y414"/>
      <c r="Z414"/>
      <c r="AA414"/>
      <c r="AB414"/>
    </row>
    <row r="415" spans="2:28" x14ac:dyDescent="0.3">
      <c r="B415" s="38"/>
      <c r="C415" s="39" t="str">
        <f>IF(LEN(B415)&gt;0,IFERROR(VLOOKUP(B415,Data!$B$4:$F$3129,2,FALSE),"None"),"")</f>
        <v/>
      </c>
      <c r="D415" s="40" t="str">
        <f>IF(LEN(B415)&gt;0,IFERROR(VLOOKUP(B415,Data!$B$4:$F$3129,4,FALSE),"None"),"")</f>
        <v/>
      </c>
      <c r="E415" s="41" t="str">
        <f>IF(LEN(B415)&gt;0,IFERROR(VLOOKUP(B415,Data!$B$4:$F$3129,3,FALSE),"None"),"")</f>
        <v/>
      </c>
      <c r="F415" s="128" t="str">
        <f>IF(LEN(B415)&gt;0,IFERROR(VLOOKUP(B415,Data!$B$4:$F$3129,5,FALSE),"None"),"")</f>
        <v/>
      </c>
      <c r="G415" s="125"/>
      <c r="H415" s="17"/>
      <c r="I415" s="17"/>
      <c r="J415" s="17"/>
      <c r="K415" s="17"/>
      <c r="L415" s="17"/>
      <c r="M415" s="17"/>
      <c r="N415" s="17"/>
      <c r="O415" s="17"/>
      <c r="P415" s="17"/>
      <c r="Q415" s="17"/>
      <c r="R415" s="20"/>
      <c r="S415" s="21"/>
      <c r="T415" s="21"/>
      <c r="U415" s="21"/>
      <c r="V415" s="21"/>
      <c r="W415" s="20"/>
      <c r="X415"/>
      <c r="Y415"/>
      <c r="Z415"/>
      <c r="AA415"/>
      <c r="AB415"/>
    </row>
    <row r="416" spans="2:28" x14ac:dyDescent="0.3">
      <c r="B416" s="38"/>
      <c r="C416" s="39" t="str">
        <f>IF(LEN(B416)&gt;0,IFERROR(VLOOKUP(B416,Data!$B$4:$F$3129,2,FALSE),"None"),"")</f>
        <v/>
      </c>
      <c r="D416" s="40" t="str">
        <f>IF(LEN(B416)&gt;0,IFERROR(VLOOKUP(B416,Data!$B$4:$F$3129,4,FALSE),"None"),"")</f>
        <v/>
      </c>
      <c r="E416" s="41" t="str">
        <f>IF(LEN(B416)&gt;0,IFERROR(VLOOKUP(B416,Data!$B$4:$F$3129,3,FALSE),"None"),"")</f>
        <v/>
      </c>
      <c r="F416" s="128" t="str">
        <f>IF(LEN(B416)&gt;0,IFERROR(VLOOKUP(B416,Data!$B$4:$F$3129,5,FALSE),"None"),"")</f>
        <v/>
      </c>
      <c r="G416" s="125"/>
      <c r="H416" s="17"/>
      <c r="I416" s="17"/>
      <c r="J416" s="17"/>
      <c r="K416" s="17"/>
      <c r="L416" s="17"/>
      <c r="M416" s="17"/>
      <c r="N416" s="17"/>
      <c r="O416" s="17"/>
      <c r="P416" s="17"/>
      <c r="Q416" s="17"/>
      <c r="R416" s="20"/>
      <c r="S416" s="21"/>
      <c r="T416" s="21"/>
      <c r="U416" s="21"/>
      <c r="V416" s="21"/>
      <c r="W416" s="20"/>
      <c r="X416"/>
      <c r="Y416"/>
      <c r="Z416"/>
      <c r="AA416"/>
      <c r="AB416"/>
    </row>
    <row r="417" spans="2:28" x14ac:dyDescent="0.3">
      <c r="B417" s="38"/>
      <c r="C417" s="39" t="str">
        <f>IF(LEN(B417)&gt;0,IFERROR(VLOOKUP(B417,Data!$B$4:$F$3129,2,FALSE),"None"),"")</f>
        <v/>
      </c>
      <c r="D417" s="40" t="str">
        <f>IF(LEN(B417)&gt;0,IFERROR(VLOOKUP(B417,Data!$B$4:$F$3129,4,FALSE),"None"),"")</f>
        <v/>
      </c>
      <c r="E417" s="41" t="str">
        <f>IF(LEN(B417)&gt;0,IFERROR(VLOOKUP(B417,Data!$B$4:$F$3129,3,FALSE),"None"),"")</f>
        <v/>
      </c>
      <c r="F417" s="128" t="str">
        <f>IF(LEN(B417)&gt;0,IFERROR(VLOOKUP(B417,Data!$B$4:$F$3129,5,FALSE),"None"),"")</f>
        <v/>
      </c>
      <c r="G417" s="125"/>
      <c r="H417" s="17"/>
      <c r="I417" s="17"/>
      <c r="J417" s="17"/>
      <c r="K417" s="17"/>
      <c r="L417" s="17"/>
      <c r="M417" s="17"/>
      <c r="N417" s="17"/>
      <c r="O417" s="17"/>
      <c r="P417" s="17"/>
      <c r="Q417" s="17"/>
      <c r="R417" s="20"/>
      <c r="S417" s="21"/>
      <c r="T417" s="21"/>
      <c r="U417" s="21"/>
      <c r="V417" s="21"/>
      <c r="W417" s="20"/>
      <c r="X417"/>
      <c r="Y417"/>
      <c r="Z417"/>
      <c r="AA417"/>
      <c r="AB417"/>
    </row>
    <row r="418" spans="2:28" x14ac:dyDescent="0.3">
      <c r="B418" s="38"/>
      <c r="C418" s="39" t="str">
        <f>IF(LEN(B418)&gt;0,IFERROR(VLOOKUP(B418,Data!$B$4:$F$3129,2,FALSE),"None"),"")</f>
        <v/>
      </c>
      <c r="D418" s="40" t="str">
        <f>IF(LEN(B418)&gt;0,IFERROR(VLOOKUP(B418,Data!$B$4:$F$3129,4,FALSE),"None"),"")</f>
        <v/>
      </c>
      <c r="E418" s="41" t="str">
        <f>IF(LEN(B418)&gt;0,IFERROR(VLOOKUP(B418,Data!$B$4:$F$3129,3,FALSE),"None"),"")</f>
        <v/>
      </c>
      <c r="F418" s="128" t="str">
        <f>IF(LEN(B418)&gt;0,IFERROR(VLOOKUP(B418,Data!$B$4:$F$3129,5,FALSE),"None"),"")</f>
        <v/>
      </c>
      <c r="G418" s="125"/>
      <c r="H418" s="17"/>
      <c r="I418" s="17"/>
      <c r="J418" s="17"/>
      <c r="K418" s="17"/>
      <c r="L418" s="17"/>
      <c r="M418" s="17"/>
      <c r="N418" s="17"/>
      <c r="O418" s="17"/>
      <c r="P418" s="17"/>
      <c r="Q418" s="17"/>
      <c r="R418" s="20"/>
      <c r="S418" s="21"/>
      <c r="T418" s="21"/>
      <c r="U418" s="21"/>
      <c r="V418" s="21"/>
      <c r="W418" s="20"/>
      <c r="X418"/>
      <c r="Y418"/>
      <c r="Z418"/>
      <c r="AA418"/>
      <c r="AB418"/>
    </row>
    <row r="419" spans="2:28" x14ac:dyDescent="0.3">
      <c r="B419" s="38"/>
      <c r="C419" s="39" t="str">
        <f>IF(LEN(B419)&gt;0,IFERROR(VLOOKUP(B419,Data!$B$4:$F$3129,2,FALSE),"None"),"")</f>
        <v/>
      </c>
      <c r="D419" s="40" t="str">
        <f>IF(LEN(B419)&gt;0,IFERROR(VLOOKUP(B419,Data!$B$4:$F$3129,4,FALSE),"None"),"")</f>
        <v/>
      </c>
      <c r="E419" s="41" t="str">
        <f>IF(LEN(B419)&gt;0,IFERROR(VLOOKUP(B419,Data!$B$4:$F$3129,3,FALSE),"None"),"")</f>
        <v/>
      </c>
      <c r="F419" s="128" t="str">
        <f>IF(LEN(B419)&gt;0,IFERROR(VLOOKUP(B419,Data!$B$4:$F$3129,5,FALSE),"None"),"")</f>
        <v/>
      </c>
      <c r="G419" s="125"/>
      <c r="H419" s="17"/>
      <c r="I419" s="17"/>
      <c r="J419" s="17"/>
      <c r="K419" s="17"/>
      <c r="L419" s="17"/>
      <c r="M419" s="17"/>
      <c r="N419" s="17"/>
      <c r="O419" s="17"/>
      <c r="P419" s="17"/>
      <c r="Q419" s="17"/>
      <c r="R419" s="20"/>
      <c r="S419" s="21"/>
      <c r="T419" s="21"/>
      <c r="U419" s="21"/>
      <c r="V419" s="21"/>
      <c r="W419" s="20"/>
      <c r="X419"/>
      <c r="Y419"/>
      <c r="Z419"/>
      <c r="AA419"/>
      <c r="AB419"/>
    </row>
    <row r="420" spans="2:28" x14ac:dyDescent="0.3">
      <c r="B420" s="38"/>
      <c r="C420" s="39" t="str">
        <f>IF(LEN(B420)&gt;0,IFERROR(VLOOKUP(B420,Data!$B$4:$F$3129,2,FALSE),"None"),"")</f>
        <v/>
      </c>
      <c r="D420" s="40" t="str">
        <f>IF(LEN(B420)&gt;0,IFERROR(VLOOKUP(B420,Data!$B$4:$F$3129,4,FALSE),"None"),"")</f>
        <v/>
      </c>
      <c r="E420" s="41" t="str">
        <f>IF(LEN(B420)&gt;0,IFERROR(VLOOKUP(B420,Data!$B$4:$F$3129,3,FALSE),"None"),"")</f>
        <v/>
      </c>
      <c r="F420" s="128" t="str">
        <f>IF(LEN(B420)&gt;0,IFERROR(VLOOKUP(B420,Data!$B$4:$F$3129,5,FALSE),"None"),"")</f>
        <v/>
      </c>
      <c r="G420" s="125"/>
      <c r="H420" s="17"/>
      <c r="I420" s="17"/>
      <c r="J420" s="17"/>
      <c r="K420" s="17"/>
      <c r="L420" s="17"/>
      <c r="M420" s="17"/>
      <c r="N420" s="17"/>
      <c r="O420" s="17"/>
      <c r="P420" s="17"/>
      <c r="Q420" s="17"/>
      <c r="R420" s="20"/>
      <c r="S420" s="21"/>
      <c r="T420" s="21"/>
      <c r="U420" s="21"/>
      <c r="V420" s="21"/>
      <c r="W420" s="20"/>
      <c r="X420"/>
      <c r="Y420"/>
      <c r="Z420"/>
      <c r="AA420"/>
      <c r="AB420"/>
    </row>
    <row r="421" spans="2:28" x14ac:dyDescent="0.3">
      <c r="B421" s="38"/>
      <c r="C421" s="39" t="str">
        <f>IF(LEN(B421)&gt;0,IFERROR(VLOOKUP(B421,Data!$B$4:$F$3129,2,FALSE),"None"),"")</f>
        <v/>
      </c>
      <c r="D421" s="40" t="str">
        <f>IF(LEN(B421)&gt;0,IFERROR(VLOOKUP(B421,Data!$B$4:$F$3129,4,FALSE),"None"),"")</f>
        <v/>
      </c>
      <c r="E421" s="41" t="str">
        <f>IF(LEN(B421)&gt;0,IFERROR(VLOOKUP(B421,Data!$B$4:$F$3129,3,FALSE),"None"),"")</f>
        <v/>
      </c>
      <c r="F421" s="128" t="str">
        <f>IF(LEN(B421)&gt;0,IFERROR(VLOOKUP(B421,Data!$B$4:$F$3129,5,FALSE),"None"),"")</f>
        <v/>
      </c>
      <c r="G421" s="125"/>
      <c r="H421" s="17"/>
      <c r="I421" s="17"/>
      <c r="J421" s="17"/>
      <c r="K421" s="17"/>
      <c r="L421" s="17"/>
      <c r="M421" s="17"/>
      <c r="N421" s="17"/>
      <c r="O421" s="17"/>
      <c r="P421" s="17"/>
      <c r="Q421" s="17"/>
      <c r="R421" s="20"/>
      <c r="S421" s="21"/>
      <c r="T421" s="21"/>
      <c r="U421" s="21"/>
      <c r="V421" s="21"/>
      <c r="W421" s="20"/>
      <c r="X421"/>
      <c r="Y421"/>
      <c r="Z421"/>
      <c r="AA421"/>
      <c r="AB421"/>
    </row>
    <row r="422" spans="2:28" x14ac:dyDescent="0.3">
      <c r="B422" s="38"/>
      <c r="C422" s="39" t="str">
        <f>IF(LEN(B422)&gt;0,IFERROR(VLOOKUP(B422,Data!$B$4:$F$3129,2,FALSE),"None"),"")</f>
        <v/>
      </c>
      <c r="D422" s="40" t="str">
        <f>IF(LEN(B422)&gt;0,IFERROR(VLOOKUP(B422,Data!$B$4:$F$3129,4,FALSE),"None"),"")</f>
        <v/>
      </c>
      <c r="E422" s="41" t="str">
        <f>IF(LEN(B422)&gt;0,IFERROR(VLOOKUP(B422,Data!$B$4:$F$3129,3,FALSE),"None"),"")</f>
        <v/>
      </c>
      <c r="F422" s="128" t="str">
        <f>IF(LEN(B422)&gt;0,IFERROR(VLOOKUP(B422,Data!$B$4:$F$3129,5,FALSE),"None"),"")</f>
        <v/>
      </c>
      <c r="G422" s="125"/>
      <c r="H422" s="17"/>
      <c r="I422" s="17"/>
      <c r="J422" s="17"/>
      <c r="K422" s="17"/>
      <c r="L422" s="17"/>
      <c r="M422" s="17"/>
      <c r="N422" s="17"/>
      <c r="O422" s="17"/>
      <c r="P422" s="17"/>
      <c r="Q422" s="17"/>
      <c r="R422" s="20"/>
      <c r="S422" s="21"/>
      <c r="T422" s="21"/>
      <c r="U422" s="21"/>
      <c r="V422" s="21"/>
      <c r="W422" s="20"/>
      <c r="X422"/>
      <c r="Y422"/>
      <c r="Z422"/>
      <c r="AA422"/>
      <c r="AB422"/>
    </row>
    <row r="423" spans="2:28" x14ac:dyDescent="0.3">
      <c r="B423" s="38"/>
      <c r="C423" s="39" t="str">
        <f>IF(LEN(B423)&gt;0,IFERROR(VLOOKUP(B423,Data!$B$4:$F$3129,2,FALSE),"None"),"")</f>
        <v/>
      </c>
      <c r="D423" s="40" t="str">
        <f>IF(LEN(B423)&gt;0,IFERROR(VLOOKUP(B423,Data!$B$4:$F$3129,4,FALSE),"None"),"")</f>
        <v/>
      </c>
      <c r="E423" s="41" t="str">
        <f>IF(LEN(B423)&gt;0,IFERROR(VLOOKUP(B423,Data!$B$4:$F$3129,3,FALSE),"None"),"")</f>
        <v/>
      </c>
      <c r="F423" s="128" t="str">
        <f>IF(LEN(B423)&gt;0,IFERROR(VLOOKUP(B423,Data!$B$4:$F$3129,5,FALSE),"None"),"")</f>
        <v/>
      </c>
      <c r="G423" s="125"/>
      <c r="H423" s="17"/>
      <c r="I423" s="17"/>
      <c r="J423" s="17"/>
      <c r="K423" s="17"/>
      <c r="L423" s="17"/>
      <c r="M423" s="17"/>
      <c r="N423" s="17"/>
      <c r="O423" s="17"/>
      <c r="P423" s="17"/>
      <c r="Q423" s="17"/>
      <c r="R423" s="20"/>
      <c r="S423" s="21"/>
      <c r="T423" s="21"/>
      <c r="U423" s="21"/>
      <c r="V423" s="21"/>
      <c r="W423" s="20"/>
      <c r="X423"/>
      <c r="Y423"/>
      <c r="Z423"/>
      <c r="AA423"/>
      <c r="AB423"/>
    </row>
    <row r="424" spans="2:28" x14ac:dyDescent="0.3">
      <c r="B424" s="38"/>
      <c r="C424" s="39" t="str">
        <f>IF(LEN(B424)&gt;0,IFERROR(VLOOKUP(B424,Data!$B$4:$F$3129,2,FALSE),"None"),"")</f>
        <v/>
      </c>
      <c r="D424" s="40" t="str">
        <f>IF(LEN(B424)&gt;0,IFERROR(VLOOKUP(B424,Data!$B$4:$F$3129,4,FALSE),"None"),"")</f>
        <v/>
      </c>
      <c r="E424" s="41" t="str">
        <f>IF(LEN(B424)&gt;0,IFERROR(VLOOKUP(B424,Data!$B$4:$F$3129,3,FALSE),"None"),"")</f>
        <v/>
      </c>
      <c r="F424" s="128" t="str">
        <f>IF(LEN(B424)&gt;0,IFERROR(VLOOKUP(B424,Data!$B$4:$F$3129,5,FALSE),"None"),"")</f>
        <v/>
      </c>
      <c r="G424" s="125"/>
      <c r="H424" s="17"/>
      <c r="I424" s="17"/>
      <c r="J424" s="17"/>
      <c r="K424" s="17"/>
      <c r="L424" s="17"/>
      <c r="M424" s="17"/>
      <c r="N424" s="17"/>
      <c r="O424" s="17"/>
      <c r="P424" s="17"/>
      <c r="Q424" s="17"/>
      <c r="R424" s="20"/>
      <c r="S424" s="21"/>
      <c r="T424" s="21"/>
      <c r="U424" s="21"/>
      <c r="V424" s="21"/>
      <c r="W424" s="20"/>
      <c r="X424"/>
      <c r="Y424"/>
      <c r="Z424"/>
      <c r="AA424"/>
      <c r="AB424"/>
    </row>
    <row r="425" spans="2:28" x14ac:dyDescent="0.3">
      <c r="B425" s="38"/>
      <c r="C425" s="39" t="str">
        <f>IF(LEN(B425)&gt;0,IFERROR(VLOOKUP(B425,Data!$B$4:$F$3129,2,FALSE),"None"),"")</f>
        <v/>
      </c>
      <c r="D425" s="40" t="str">
        <f>IF(LEN(B425)&gt;0,IFERROR(VLOOKUP(B425,Data!$B$4:$F$3129,4,FALSE),"None"),"")</f>
        <v/>
      </c>
      <c r="E425" s="41" t="str">
        <f>IF(LEN(B425)&gt;0,IFERROR(VLOOKUP(B425,Data!$B$4:$F$3129,3,FALSE),"None"),"")</f>
        <v/>
      </c>
      <c r="F425" s="128" t="str">
        <f>IF(LEN(B425)&gt;0,IFERROR(VLOOKUP(B425,Data!$B$4:$F$3129,5,FALSE),"None"),"")</f>
        <v/>
      </c>
      <c r="G425" s="125"/>
      <c r="H425" s="17"/>
      <c r="I425" s="17"/>
      <c r="J425" s="17"/>
      <c r="K425" s="17"/>
      <c r="L425" s="17"/>
      <c r="M425" s="17"/>
      <c r="N425" s="17"/>
      <c r="O425" s="17"/>
      <c r="P425" s="17"/>
      <c r="Q425" s="17"/>
      <c r="R425" s="20"/>
      <c r="S425" s="21"/>
      <c r="T425" s="21"/>
      <c r="U425" s="21"/>
      <c r="V425" s="21"/>
      <c r="W425" s="20"/>
      <c r="X425"/>
      <c r="Y425"/>
      <c r="Z425"/>
      <c r="AA425"/>
      <c r="AB425"/>
    </row>
    <row r="426" spans="2:28" x14ac:dyDescent="0.3">
      <c r="B426" s="38"/>
      <c r="C426" s="39" t="str">
        <f>IF(LEN(B426)&gt;0,IFERROR(VLOOKUP(B426,Data!$B$4:$F$3129,2,FALSE),"None"),"")</f>
        <v/>
      </c>
      <c r="D426" s="40" t="str">
        <f>IF(LEN(B426)&gt;0,IFERROR(VLOOKUP(B426,Data!$B$4:$F$3129,4,FALSE),"None"),"")</f>
        <v/>
      </c>
      <c r="E426" s="41" t="str">
        <f>IF(LEN(B426)&gt;0,IFERROR(VLOOKUP(B426,Data!$B$4:$F$3129,3,FALSE),"None"),"")</f>
        <v/>
      </c>
      <c r="F426" s="128" t="str">
        <f>IF(LEN(B426)&gt;0,IFERROR(VLOOKUP(B426,Data!$B$4:$F$3129,5,FALSE),"None"),"")</f>
        <v/>
      </c>
      <c r="G426" s="125"/>
      <c r="H426" s="17"/>
      <c r="I426" s="17"/>
      <c r="J426" s="17"/>
      <c r="K426" s="17"/>
      <c r="L426" s="17"/>
      <c r="M426" s="17"/>
      <c r="N426" s="17"/>
      <c r="O426" s="17"/>
      <c r="P426" s="17"/>
      <c r="Q426" s="17"/>
      <c r="R426" s="20"/>
      <c r="S426" s="21"/>
      <c r="T426" s="21"/>
      <c r="U426" s="21"/>
      <c r="V426" s="21"/>
      <c r="W426" s="20"/>
      <c r="X426"/>
      <c r="Y426"/>
      <c r="Z426"/>
      <c r="AA426"/>
      <c r="AB426"/>
    </row>
    <row r="427" spans="2:28" x14ac:dyDescent="0.3">
      <c r="B427" s="38"/>
      <c r="C427" s="39" t="str">
        <f>IF(LEN(B427)&gt;0,IFERROR(VLOOKUP(B427,Data!$B$4:$F$3129,2,FALSE),"None"),"")</f>
        <v/>
      </c>
      <c r="D427" s="40" t="str">
        <f>IF(LEN(B427)&gt;0,IFERROR(VLOOKUP(B427,Data!$B$4:$F$3129,4,FALSE),"None"),"")</f>
        <v/>
      </c>
      <c r="E427" s="41" t="str">
        <f>IF(LEN(B427)&gt;0,IFERROR(VLOOKUP(B427,Data!$B$4:$F$3129,3,FALSE),"None"),"")</f>
        <v/>
      </c>
      <c r="F427" s="128" t="str">
        <f>IF(LEN(B427)&gt;0,IFERROR(VLOOKUP(B427,Data!$B$4:$F$3129,5,FALSE),"None"),"")</f>
        <v/>
      </c>
      <c r="G427" s="125"/>
      <c r="H427" s="17"/>
      <c r="I427" s="17"/>
      <c r="J427" s="17"/>
      <c r="K427" s="17"/>
      <c r="L427" s="17"/>
      <c r="M427" s="17"/>
      <c r="N427" s="17"/>
      <c r="O427" s="17"/>
      <c r="P427" s="17"/>
      <c r="Q427" s="17"/>
      <c r="R427" s="20"/>
      <c r="S427" s="21"/>
      <c r="T427" s="21"/>
      <c r="U427" s="21"/>
      <c r="V427" s="21"/>
      <c r="W427" s="20"/>
      <c r="X427"/>
      <c r="Y427"/>
      <c r="Z427"/>
      <c r="AA427"/>
      <c r="AB427"/>
    </row>
    <row r="428" spans="2:28" x14ac:dyDescent="0.3">
      <c r="B428" s="38"/>
      <c r="C428" s="39" t="str">
        <f>IF(LEN(B428)&gt;0,IFERROR(VLOOKUP(B428,Data!$B$4:$F$3129,2,FALSE),"None"),"")</f>
        <v/>
      </c>
      <c r="D428" s="40" t="str">
        <f>IF(LEN(B428)&gt;0,IFERROR(VLOOKUP(B428,Data!$B$4:$F$3129,4,FALSE),"None"),"")</f>
        <v/>
      </c>
      <c r="E428" s="41" t="str">
        <f>IF(LEN(B428)&gt;0,IFERROR(VLOOKUP(B428,Data!$B$4:$F$3129,3,FALSE),"None"),"")</f>
        <v/>
      </c>
      <c r="F428" s="128" t="str">
        <f>IF(LEN(B428)&gt;0,IFERROR(VLOOKUP(B428,Data!$B$4:$F$3129,5,FALSE),"None"),"")</f>
        <v/>
      </c>
      <c r="G428" s="125"/>
      <c r="H428" s="17"/>
      <c r="I428" s="17"/>
      <c r="J428" s="17"/>
      <c r="K428" s="17"/>
      <c r="L428" s="17"/>
      <c r="M428" s="17"/>
      <c r="N428" s="17"/>
      <c r="O428" s="17"/>
      <c r="P428" s="17"/>
      <c r="Q428" s="17"/>
      <c r="R428" s="20"/>
      <c r="S428" s="21"/>
      <c r="T428" s="21"/>
      <c r="U428" s="21"/>
      <c r="V428" s="21"/>
      <c r="W428" s="20"/>
      <c r="X428"/>
      <c r="Y428"/>
      <c r="Z428"/>
      <c r="AA428"/>
      <c r="AB428"/>
    </row>
    <row r="429" spans="2:28" x14ac:dyDescent="0.3">
      <c r="B429" s="38"/>
      <c r="C429" s="39" t="str">
        <f>IF(LEN(B429)&gt;0,IFERROR(VLOOKUP(B429,Data!$B$4:$F$3129,2,FALSE),"None"),"")</f>
        <v/>
      </c>
      <c r="D429" s="40" t="str">
        <f>IF(LEN(B429)&gt;0,IFERROR(VLOOKUP(B429,Data!$B$4:$F$3129,4,FALSE),"None"),"")</f>
        <v/>
      </c>
      <c r="E429" s="41" t="str">
        <f>IF(LEN(B429)&gt;0,IFERROR(VLOOKUP(B429,Data!$B$4:$F$3129,3,FALSE),"None"),"")</f>
        <v/>
      </c>
      <c r="F429" s="128" t="str">
        <f>IF(LEN(B429)&gt;0,IFERROR(VLOOKUP(B429,Data!$B$4:$F$3129,5,FALSE),"None"),"")</f>
        <v/>
      </c>
      <c r="G429" s="125"/>
      <c r="H429" s="17"/>
      <c r="I429" s="17"/>
      <c r="J429" s="17"/>
      <c r="K429" s="17"/>
      <c r="L429" s="17"/>
      <c r="M429" s="17"/>
      <c r="N429" s="17"/>
      <c r="O429" s="17"/>
      <c r="P429" s="17"/>
      <c r="Q429" s="17"/>
      <c r="R429" s="20"/>
      <c r="S429" s="21"/>
      <c r="T429" s="21"/>
      <c r="U429" s="21"/>
      <c r="V429" s="21"/>
      <c r="W429" s="20"/>
      <c r="X429"/>
      <c r="Y429"/>
      <c r="Z429"/>
      <c r="AA429"/>
      <c r="AB429"/>
    </row>
    <row r="430" spans="2:28" x14ac:dyDescent="0.3">
      <c r="B430" s="38"/>
      <c r="C430" s="39" t="str">
        <f>IF(LEN(B430)&gt;0,IFERROR(VLOOKUP(B430,Data!$B$4:$F$3129,2,FALSE),"None"),"")</f>
        <v/>
      </c>
      <c r="D430" s="40" t="str">
        <f>IF(LEN(B430)&gt;0,IFERROR(VLOOKUP(B430,Data!$B$4:$F$3129,4,FALSE),"None"),"")</f>
        <v/>
      </c>
      <c r="E430" s="41" t="str">
        <f>IF(LEN(B430)&gt;0,IFERROR(VLOOKUP(B430,Data!$B$4:$F$3129,3,FALSE),"None"),"")</f>
        <v/>
      </c>
      <c r="F430" s="128" t="str">
        <f>IF(LEN(B430)&gt;0,IFERROR(VLOOKUP(B430,Data!$B$4:$F$3129,5,FALSE),"None"),"")</f>
        <v/>
      </c>
      <c r="G430" s="125"/>
      <c r="H430" s="17"/>
      <c r="I430" s="17"/>
      <c r="J430" s="17"/>
      <c r="K430" s="17"/>
      <c r="L430" s="17"/>
      <c r="M430" s="17"/>
      <c r="N430" s="17"/>
      <c r="O430" s="17"/>
      <c r="P430" s="17"/>
      <c r="Q430" s="17"/>
      <c r="R430" s="20"/>
      <c r="S430" s="21"/>
      <c r="T430" s="21"/>
      <c r="U430" s="21"/>
      <c r="V430" s="21"/>
      <c r="W430" s="20"/>
      <c r="X430"/>
      <c r="Y430"/>
      <c r="Z430"/>
      <c r="AA430"/>
      <c r="AB430"/>
    </row>
    <row r="431" spans="2:28" x14ac:dyDescent="0.3">
      <c r="B431" s="38"/>
      <c r="C431" s="39" t="str">
        <f>IF(LEN(B431)&gt;0,IFERROR(VLOOKUP(B431,Data!$B$4:$F$3129,2,FALSE),"None"),"")</f>
        <v/>
      </c>
      <c r="D431" s="40" t="str">
        <f>IF(LEN(B431)&gt;0,IFERROR(VLOOKUP(B431,Data!$B$4:$F$3129,4,FALSE),"None"),"")</f>
        <v/>
      </c>
      <c r="E431" s="41" t="str">
        <f>IF(LEN(B431)&gt;0,IFERROR(VLOOKUP(B431,Data!$B$4:$F$3129,3,FALSE),"None"),"")</f>
        <v/>
      </c>
      <c r="F431" s="128" t="str">
        <f>IF(LEN(B431)&gt;0,IFERROR(VLOOKUP(B431,Data!$B$4:$F$3129,5,FALSE),"None"),"")</f>
        <v/>
      </c>
      <c r="G431" s="125"/>
      <c r="H431" s="17"/>
      <c r="I431" s="17"/>
      <c r="J431" s="17"/>
      <c r="K431" s="17"/>
      <c r="L431" s="17"/>
      <c r="M431" s="17"/>
      <c r="N431" s="17"/>
      <c r="O431" s="17"/>
      <c r="P431" s="17"/>
      <c r="Q431" s="17"/>
      <c r="R431" s="20"/>
      <c r="S431" s="21"/>
      <c r="T431" s="21"/>
      <c r="U431" s="21"/>
      <c r="V431" s="21"/>
      <c r="W431" s="20"/>
      <c r="X431"/>
      <c r="Y431"/>
      <c r="Z431"/>
      <c r="AA431"/>
      <c r="AB431"/>
    </row>
    <row r="432" spans="2:28" x14ac:dyDescent="0.3">
      <c r="B432" s="38"/>
      <c r="C432" s="39" t="str">
        <f>IF(LEN(B432)&gt;0,IFERROR(VLOOKUP(B432,Data!$B$4:$F$3129,2,FALSE),"None"),"")</f>
        <v/>
      </c>
      <c r="D432" s="40" t="str">
        <f>IF(LEN(B432)&gt;0,IFERROR(VLOOKUP(B432,Data!$B$4:$F$3129,4,FALSE),"None"),"")</f>
        <v/>
      </c>
      <c r="E432" s="41" t="str">
        <f>IF(LEN(B432)&gt;0,IFERROR(VLOOKUP(B432,Data!$B$4:$F$3129,3,FALSE),"None"),"")</f>
        <v/>
      </c>
      <c r="F432" s="128" t="str">
        <f>IF(LEN(B432)&gt;0,IFERROR(VLOOKUP(B432,Data!$B$4:$F$3129,5,FALSE),"None"),"")</f>
        <v/>
      </c>
      <c r="G432" s="125"/>
      <c r="H432" s="17"/>
      <c r="I432" s="17"/>
      <c r="J432" s="17"/>
      <c r="K432" s="17"/>
      <c r="L432" s="17"/>
      <c r="M432" s="17"/>
      <c r="N432" s="17"/>
      <c r="O432" s="17"/>
      <c r="P432" s="17"/>
      <c r="Q432" s="17"/>
      <c r="R432" s="20"/>
      <c r="S432" s="21"/>
      <c r="T432" s="21"/>
      <c r="U432" s="21"/>
      <c r="V432" s="21"/>
      <c r="W432" s="20"/>
      <c r="X432"/>
      <c r="Y432"/>
      <c r="Z432"/>
      <c r="AA432"/>
      <c r="AB432"/>
    </row>
    <row r="433" spans="2:28" x14ac:dyDescent="0.3">
      <c r="B433" s="38"/>
      <c r="C433" s="39" t="str">
        <f>IF(LEN(B433)&gt;0,IFERROR(VLOOKUP(B433,Data!$B$4:$F$3129,2,FALSE),"None"),"")</f>
        <v/>
      </c>
      <c r="D433" s="40" t="str">
        <f>IF(LEN(B433)&gt;0,IFERROR(VLOOKUP(B433,Data!$B$4:$F$3129,4,FALSE),"None"),"")</f>
        <v/>
      </c>
      <c r="E433" s="41" t="str">
        <f>IF(LEN(B433)&gt;0,IFERROR(VLOOKUP(B433,Data!$B$4:$F$3129,3,FALSE),"None"),"")</f>
        <v/>
      </c>
      <c r="F433" s="128" t="str">
        <f>IF(LEN(B433)&gt;0,IFERROR(VLOOKUP(B433,Data!$B$4:$F$3129,5,FALSE),"None"),"")</f>
        <v/>
      </c>
      <c r="G433" s="125"/>
      <c r="H433" s="17"/>
      <c r="I433" s="17"/>
      <c r="J433" s="17"/>
      <c r="K433" s="17"/>
      <c r="L433" s="17"/>
      <c r="M433" s="17"/>
      <c r="N433" s="17"/>
      <c r="O433" s="17"/>
      <c r="P433" s="17"/>
      <c r="Q433" s="17"/>
      <c r="R433" s="20"/>
      <c r="S433" s="21"/>
      <c r="T433" s="21"/>
      <c r="U433" s="21"/>
      <c r="V433" s="21"/>
      <c r="W433" s="20"/>
      <c r="X433"/>
      <c r="Y433"/>
      <c r="Z433"/>
      <c r="AA433"/>
      <c r="AB433"/>
    </row>
    <row r="434" spans="2:28" x14ac:dyDescent="0.3">
      <c r="B434" s="38"/>
      <c r="C434" s="39" t="str">
        <f>IF(LEN(B434)&gt;0,IFERROR(VLOOKUP(B434,Data!$B$4:$F$3129,2,FALSE),"None"),"")</f>
        <v/>
      </c>
      <c r="D434" s="40" t="str">
        <f>IF(LEN(B434)&gt;0,IFERROR(VLOOKUP(B434,Data!$B$4:$F$3129,4,FALSE),"None"),"")</f>
        <v/>
      </c>
      <c r="E434" s="41" t="str">
        <f>IF(LEN(B434)&gt;0,IFERROR(VLOOKUP(B434,Data!$B$4:$F$3129,3,FALSE),"None"),"")</f>
        <v/>
      </c>
      <c r="F434" s="128" t="str">
        <f>IF(LEN(B434)&gt;0,IFERROR(VLOOKUP(B434,Data!$B$4:$F$3129,5,FALSE),"None"),"")</f>
        <v/>
      </c>
      <c r="G434" s="125"/>
      <c r="H434" s="17"/>
      <c r="I434" s="17"/>
      <c r="J434" s="17"/>
      <c r="K434" s="17"/>
      <c r="L434" s="17"/>
      <c r="M434" s="17"/>
      <c r="N434" s="17"/>
      <c r="O434" s="17"/>
      <c r="P434" s="17"/>
      <c r="Q434" s="17"/>
      <c r="R434" s="20"/>
      <c r="S434" s="21"/>
      <c r="T434" s="21"/>
      <c r="U434" s="21"/>
      <c r="V434" s="21"/>
      <c r="W434" s="20"/>
      <c r="X434"/>
      <c r="Y434"/>
      <c r="Z434"/>
      <c r="AA434"/>
      <c r="AB434"/>
    </row>
    <row r="435" spans="2:28" x14ac:dyDescent="0.3">
      <c r="B435" s="38"/>
      <c r="C435" s="39" t="str">
        <f>IF(LEN(B435)&gt;0,IFERROR(VLOOKUP(B435,Data!$B$4:$F$3129,2,FALSE),"None"),"")</f>
        <v/>
      </c>
      <c r="D435" s="40" t="str">
        <f>IF(LEN(B435)&gt;0,IFERROR(VLOOKUP(B435,Data!$B$4:$F$3129,4,FALSE),"None"),"")</f>
        <v/>
      </c>
      <c r="E435" s="41" t="str">
        <f>IF(LEN(B435)&gt;0,IFERROR(VLOOKUP(B435,Data!$B$4:$F$3129,3,FALSE),"None"),"")</f>
        <v/>
      </c>
      <c r="F435" s="128" t="str">
        <f>IF(LEN(B435)&gt;0,IFERROR(VLOOKUP(B435,Data!$B$4:$F$3129,5,FALSE),"None"),"")</f>
        <v/>
      </c>
      <c r="G435" s="125"/>
      <c r="H435" s="17"/>
      <c r="I435" s="17"/>
      <c r="J435" s="17"/>
      <c r="K435" s="17"/>
      <c r="L435" s="17"/>
      <c r="M435" s="17"/>
      <c r="N435" s="17"/>
      <c r="O435" s="17"/>
      <c r="P435" s="17"/>
      <c r="Q435" s="17"/>
      <c r="R435" s="20"/>
      <c r="S435" s="21"/>
      <c r="T435" s="21"/>
      <c r="U435" s="21"/>
      <c r="V435" s="21"/>
      <c r="W435" s="20"/>
      <c r="X435"/>
      <c r="Y435"/>
      <c r="Z435"/>
      <c r="AA435"/>
      <c r="AB435"/>
    </row>
    <row r="436" spans="2:28" x14ac:dyDescent="0.3">
      <c r="B436" s="38"/>
      <c r="C436" s="39" t="str">
        <f>IF(LEN(B436)&gt;0,IFERROR(VLOOKUP(B436,Data!$B$4:$F$3129,2,FALSE),"None"),"")</f>
        <v/>
      </c>
      <c r="D436" s="40" t="str">
        <f>IF(LEN(B436)&gt;0,IFERROR(VLOOKUP(B436,Data!$B$4:$F$3129,4,FALSE),"None"),"")</f>
        <v/>
      </c>
      <c r="E436" s="41" t="str">
        <f>IF(LEN(B436)&gt;0,IFERROR(VLOOKUP(B436,Data!$B$4:$F$3129,3,FALSE),"None"),"")</f>
        <v/>
      </c>
      <c r="F436" s="128" t="str">
        <f>IF(LEN(B436)&gt;0,IFERROR(VLOOKUP(B436,Data!$B$4:$F$3129,5,FALSE),"None"),"")</f>
        <v/>
      </c>
      <c r="G436" s="125"/>
      <c r="H436" s="17"/>
      <c r="I436" s="17"/>
      <c r="J436" s="17"/>
      <c r="K436" s="17"/>
      <c r="L436" s="17"/>
      <c r="M436" s="17"/>
      <c r="N436" s="17"/>
      <c r="O436" s="17"/>
      <c r="P436" s="17"/>
      <c r="Q436" s="17"/>
      <c r="R436" s="20"/>
      <c r="S436" s="21"/>
      <c r="T436" s="21"/>
      <c r="U436" s="21"/>
      <c r="V436" s="21"/>
      <c r="W436" s="20"/>
      <c r="X436"/>
      <c r="Y436"/>
      <c r="Z436"/>
      <c r="AA436"/>
      <c r="AB436"/>
    </row>
    <row r="437" spans="2:28" x14ac:dyDescent="0.3">
      <c r="B437" s="38"/>
      <c r="C437" s="39" t="str">
        <f>IF(LEN(B437)&gt;0,IFERROR(VLOOKUP(B437,Data!$B$4:$F$3129,2,FALSE),"None"),"")</f>
        <v/>
      </c>
      <c r="D437" s="40" t="str">
        <f>IF(LEN(B437)&gt;0,IFERROR(VLOOKUP(B437,Data!$B$4:$F$3129,4,FALSE),"None"),"")</f>
        <v/>
      </c>
      <c r="E437" s="41" t="str">
        <f>IF(LEN(B437)&gt;0,IFERROR(VLOOKUP(B437,Data!$B$4:$F$3129,3,FALSE),"None"),"")</f>
        <v/>
      </c>
      <c r="F437" s="128" t="str">
        <f>IF(LEN(B437)&gt;0,IFERROR(VLOOKUP(B437,Data!$B$4:$F$3129,5,FALSE),"None"),"")</f>
        <v/>
      </c>
      <c r="G437" s="125"/>
      <c r="H437" s="17"/>
      <c r="I437" s="17"/>
      <c r="J437" s="17"/>
      <c r="K437" s="17"/>
      <c r="L437" s="17"/>
      <c r="M437" s="17"/>
      <c r="N437" s="17"/>
      <c r="O437" s="17"/>
      <c r="P437" s="17"/>
      <c r="Q437" s="17"/>
      <c r="R437" s="20"/>
      <c r="S437" s="21"/>
      <c r="T437" s="21"/>
      <c r="U437" s="21"/>
      <c r="V437" s="21"/>
      <c r="W437" s="20"/>
      <c r="X437"/>
      <c r="Y437"/>
      <c r="Z437"/>
      <c r="AA437"/>
      <c r="AB437"/>
    </row>
    <row r="438" spans="2:28" x14ac:dyDescent="0.3">
      <c r="B438" s="38"/>
      <c r="C438" s="39" t="str">
        <f>IF(LEN(B438)&gt;0,IFERROR(VLOOKUP(B438,Data!$B$4:$F$3129,2,FALSE),"None"),"")</f>
        <v/>
      </c>
      <c r="D438" s="40" t="str">
        <f>IF(LEN(B438)&gt;0,IFERROR(VLOOKUP(B438,Data!$B$4:$F$3129,4,FALSE),"None"),"")</f>
        <v/>
      </c>
      <c r="E438" s="41" t="str">
        <f>IF(LEN(B438)&gt;0,IFERROR(VLOOKUP(B438,Data!$B$4:$F$3129,3,FALSE),"None"),"")</f>
        <v/>
      </c>
      <c r="F438" s="128" t="str">
        <f>IF(LEN(B438)&gt;0,IFERROR(VLOOKUP(B438,Data!$B$4:$F$3129,5,FALSE),"None"),"")</f>
        <v/>
      </c>
      <c r="G438" s="125"/>
      <c r="H438" s="17"/>
      <c r="I438" s="17"/>
      <c r="J438" s="17"/>
      <c r="K438" s="17"/>
      <c r="L438" s="17"/>
      <c r="M438" s="17"/>
      <c r="N438" s="17"/>
      <c r="O438" s="17"/>
      <c r="P438" s="17"/>
      <c r="Q438" s="17"/>
      <c r="R438" s="20"/>
      <c r="S438" s="21"/>
      <c r="T438" s="21"/>
      <c r="U438" s="21"/>
      <c r="V438" s="21"/>
      <c r="W438" s="20"/>
      <c r="X438"/>
      <c r="Y438"/>
      <c r="Z438"/>
      <c r="AA438"/>
      <c r="AB438"/>
    </row>
    <row r="439" spans="2:28" x14ac:dyDescent="0.3">
      <c r="B439" s="38"/>
      <c r="C439" s="39" t="str">
        <f>IF(LEN(B439)&gt;0,IFERROR(VLOOKUP(B439,Data!$B$4:$F$3129,2,FALSE),"None"),"")</f>
        <v/>
      </c>
      <c r="D439" s="40" t="str">
        <f>IF(LEN(B439)&gt;0,IFERROR(VLOOKUP(B439,Data!$B$4:$F$3129,4,FALSE),"None"),"")</f>
        <v/>
      </c>
      <c r="E439" s="41" t="str">
        <f>IF(LEN(B439)&gt;0,IFERROR(VLOOKUP(B439,Data!$B$4:$F$3129,3,FALSE),"None"),"")</f>
        <v/>
      </c>
      <c r="F439" s="128" t="str">
        <f>IF(LEN(B439)&gt;0,IFERROR(VLOOKUP(B439,Data!$B$4:$F$3129,5,FALSE),"None"),"")</f>
        <v/>
      </c>
      <c r="G439" s="125"/>
      <c r="H439" s="17"/>
      <c r="I439" s="17"/>
      <c r="J439" s="17"/>
      <c r="K439" s="17"/>
      <c r="L439" s="17"/>
      <c r="M439" s="17"/>
      <c r="N439" s="17"/>
      <c r="O439" s="17"/>
      <c r="P439" s="17"/>
      <c r="Q439" s="17"/>
      <c r="R439" s="20"/>
      <c r="S439" s="21"/>
      <c r="T439" s="21"/>
      <c r="U439" s="21"/>
      <c r="V439" s="21"/>
      <c r="W439" s="20"/>
      <c r="X439"/>
      <c r="Y439"/>
      <c r="Z439"/>
      <c r="AA439"/>
      <c r="AB439"/>
    </row>
    <row r="440" spans="2:28" x14ac:dyDescent="0.3">
      <c r="B440" s="38"/>
      <c r="C440" s="39" t="str">
        <f>IF(LEN(B440)&gt;0,IFERROR(VLOOKUP(B440,Data!$B$4:$F$3129,2,FALSE),"None"),"")</f>
        <v/>
      </c>
      <c r="D440" s="40" t="str">
        <f>IF(LEN(B440)&gt;0,IFERROR(VLOOKUP(B440,Data!$B$4:$F$3129,4,FALSE),"None"),"")</f>
        <v/>
      </c>
      <c r="E440" s="41" t="str">
        <f>IF(LEN(B440)&gt;0,IFERROR(VLOOKUP(B440,Data!$B$4:$F$3129,3,FALSE),"None"),"")</f>
        <v/>
      </c>
      <c r="F440" s="128" t="str">
        <f>IF(LEN(B440)&gt;0,IFERROR(VLOOKUP(B440,Data!$B$4:$F$3129,5,FALSE),"None"),"")</f>
        <v/>
      </c>
      <c r="G440" s="125"/>
      <c r="H440" s="17"/>
      <c r="I440" s="17"/>
      <c r="J440" s="17"/>
      <c r="K440" s="17"/>
      <c r="L440" s="17"/>
      <c r="M440" s="17"/>
      <c r="N440" s="17"/>
      <c r="O440" s="17"/>
      <c r="P440" s="17"/>
      <c r="Q440" s="17"/>
      <c r="R440" s="20"/>
      <c r="S440" s="21"/>
      <c r="T440" s="21"/>
      <c r="U440" s="21"/>
      <c r="V440" s="21"/>
      <c r="W440" s="20"/>
      <c r="X440"/>
      <c r="Y440"/>
      <c r="Z440"/>
      <c r="AA440"/>
      <c r="AB440"/>
    </row>
    <row r="441" spans="2:28" x14ac:dyDescent="0.3">
      <c r="B441" s="38"/>
      <c r="C441" s="39" t="str">
        <f>IF(LEN(B441)&gt;0,IFERROR(VLOOKUP(B441,Data!$B$4:$F$3129,2,FALSE),"None"),"")</f>
        <v/>
      </c>
      <c r="D441" s="40" t="str">
        <f>IF(LEN(B441)&gt;0,IFERROR(VLOOKUP(B441,Data!$B$4:$F$3129,4,FALSE),"None"),"")</f>
        <v/>
      </c>
      <c r="E441" s="41" t="str">
        <f>IF(LEN(B441)&gt;0,IFERROR(VLOOKUP(B441,Data!$B$4:$F$3129,3,FALSE),"None"),"")</f>
        <v/>
      </c>
      <c r="F441" s="128" t="str">
        <f>IF(LEN(B441)&gt;0,IFERROR(VLOOKUP(B441,Data!$B$4:$F$3129,5,FALSE),"None"),"")</f>
        <v/>
      </c>
      <c r="G441" s="125"/>
      <c r="H441" s="17"/>
      <c r="I441" s="17"/>
      <c r="J441" s="17"/>
      <c r="K441" s="17"/>
      <c r="L441" s="17"/>
      <c r="M441" s="17"/>
      <c r="N441" s="17"/>
      <c r="O441" s="17"/>
      <c r="P441" s="17"/>
      <c r="Q441" s="17"/>
      <c r="R441" s="20"/>
      <c r="S441" s="21"/>
      <c r="T441" s="21"/>
      <c r="U441" s="21"/>
      <c r="V441" s="21"/>
      <c r="W441" s="20"/>
      <c r="X441"/>
      <c r="Y441"/>
      <c r="Z441"/>
      <c r="AA441"/>
      <c r="AB441"/>
    </row>
    <row r="442" spans="2:28" x14ac:dyDescent="0.3">
      <c r="B442" s="38"/>
      <c r="C442" s="39" t="str">
        <f>IF(LEN(B442)&gt;0,IFERROR(VLOOKUP(B442,Data!$B$4:$F$3129,2,FALSE),"None"),"")</f>
        <v/>
      </c>
      <c r="D442" s="40" t="str">
        <f>IF(LEN(B442)&gt;0,IFERROR(VLOOKUP(B442,Data!$B$4:$F$3129,4,FALSE),"None"),"")</f>
        <v/>
      </c>
      <c r="E442" s="41" t="str">
        <f>IF(LEN(B442)&gt;0,IFERROR(VLOOKUP(B442,Data!$B$4:$F$3129,3,FALSE),"None"),"")</f>
        <v/>
      </c>
      <c r="F442" s="128" t="str">
        <f>IF(LEN(B442)&gt;0,IFERROR(VLOOKUP(B442,Data!$B$4:$F$3129,5,FALSE),"None"),"")</f>
        <v/>
      </c>
      <c r="G442" s="125"/>
      <c r="H442" s="17"/>
      <c r="I442" s="17"/>
      <c r="J442" s="17"/>
      <c r="K442" s="17"/>
      <c r="L442" s="17"/>
      <c r="M442" s="17"/>
      <c r="N442" s="17"/>
      <c r="O442" s="17"/>
      <c r="P442" s="17"/>
      <c r="Q442" s="17"/>
      <c r="R442" s="20"/>
      <c r="S442" s="21"/>
      <c r="T442" s="21"/>
      <c r="U442" s="21"/>
      <c r="V442" s="21"/>
      <c r="W442" s="20"/>
      <c r="X442"/>
      <c r="Y442"/>
      <c r="Z442"/>
      <c r="AA442"/>
      <c r="AB442"/>
    </row>
    <row r="443" spans="2:28" x14ac:dyDescent="0.3">
      <c r="B443" s="38"/>
      <c r="C443" s="39" t="str">
        <f>IF(LEN(B443)&gt;0,IFERROR(VLOOKUP(B443,Data!$B$4:$F$3129,2,FALSE),"None"),"")</f>
        <v/>
      </c>
      <c r="D443" s="40" t="str">
        <f>IF(LEN(B443)&gt;0,IFERROR(VLOOKUP(B443,Data!$B$4:$F$3129,4,FALSE),"None"),"")</f>
        <v/>
      </c>
      <c r="E443" s="41" t="str">
        <f>IF(LEN(B443)&gt;0,IFERROR(VLOOKUP(B443,Data!$B$4:$F$3129,3,FALSE),"None"),"")</f>
        <v/>
      </c>
      <c r="F443" s="128" t="str">
        <f>IF(LEN(B443)&gt;0,IFERROR(VLOOKUP(B443,Data!$B$4:$F$3129,5,FALSE),"None"),"")</f>
        <v/>
      </c>
      <c r="G443" s="125"/>
      <c r="H443" s="17"/>
      <c r="I443" s="17"/>
      <c r="J443" s="17"/>
      <c r="K443" s="17"/>
      <c r="L443" s="17"/>
      <c r="M443" s="17"/>
      <c r="N443" s="17"/>
      <c r="O443" s="17"/>
      <c r="P443" s="17"/>
      <c r="Q443" s="17"/>
      <c r="R443" s="20"/>
      <c r="S443" s="21"/>
      <c r="T443" s="21"/>
      <c r="U443" s="21"/>
      <c r="V443" s="21"/>
      <c r="W443" s="20"/>
      <c r="X443"/>
      <c r="Y443"/>
      <c r="Z443"/>
      <c r="AA443"/>
      <c r="AB443"/>
    </row>
    <row r="444" spans="2:28" x14ac:dyDescent="0.3">
      <c r="B444" s="38"/>
      <c r="C444" s="39" t="str">
        <f>IF(LEN(B444)&gt;0,IFERROR(VLOOKUP(B444,Data!$B$4:$F$3129,2,FALSE),"None"),"")</f>
        <v/>
      </c>
      <c r="D444" s="40" t="str">
        <f>IF(LEN(B444)&gt;0,IFERROR(VLOOKUP(B444,Data!$B$4:$F$3129,4,FALSE),"None"),"")</f>
        <v/>
      </c>
      <c r="E444" s="41" t="str">
        <f>IF(LEN(B444)&gt;0,IFERROR(VLOOKUP(B444,Data!$B$4:$F$3129,3,FALSE),"None"),"")</f>
        <v/>
      </c>
      <c r="F444" s="128" t="str">
        <f>IF(LEN(B444)&gt;0,IFERROR(VLOOKUP(B444,Data!$B$4:$F$3129,5,FALSE),"None"),"")</f>
        <v/>
      </c>
      <c r="G444" s="125"/>
      <c r="H444" s="17"/>
      <c r="I444" s="17"/>
      <c r="J444" s="17"/>
      <c r="K444" s="17"/>
      <c r="L444" s="17"/>
      <c r="M444" s="17"/>
      <c r="N444" s="17"/>
      <c r="O444" s="17"/>
      <c r="P444" s="17"/>
      <c r="Q444" s="17"/>
      <c r="R444" s="20"/>
      <c r="S444" s="21"/>
      <c r="T444" s="21"/>
      <c r="U444" s="21"/>
      <c r="V444" s="21"/>
      <c r="W444" s="20"/>
      <c r="X444"/>
      <c r="Y444"/>
      <c r="Z444"/>
      <c r="AA444"/>
      <c r="AB444"/>
    </row>
    <row r="445" spans="2:28" x14ac:dyDescent="0.3">
      <c r="B445" s="38"/>
      <c r="C445" s="39" t="str">
        <f>IF(LEN(B445)&gt;0,IFERROR(VLOOKUP(B445,Data!$B$4:$F$3129,2,FALSE),"None"),"")</f>
        <v/>
      </c>
      <c r="D445" s="40" t="str">
        <f>IF(LEN(B445)&gt;0,IFERROR(VLOOKUP(B445,Data!$B$4:$F$3129,4,FALSE),"None"),"")</f>
        <v/>
      </c>
      <c r="E445" s="41" t="str">
        <f>IF(LEN(B445)&gt;0,IFERROR(VLOOKUP(B445,Data!$B$4:$F$3129,3,FALSE),"None"),"")</f>
        <v/>
      </c>
      <c r="F445" s="128" t="str">
        <f>IF(LEN(B445)&gt;0,IFERROR(VLOOKUP(B445,Data!$B$4:$F$3129,5,FALSE),"None"),"")</f>
        <v/>
      </c>
      <c r="G445" s="125"/>
      <c r="H445" s="17"/>
      <c r="I445" s="17"/>
      <c r="J445" s="17"/>
      <c r="K445" s="17"/>
      <c r="L445" s="17"/>
      <c r="M445" s="17"/>
      <c r="N445" s="17"/>
      <c r="O445" s="17"/>
      <c r="P445" s="17"/>
      <c r="Q445" s="17"/>
      <c r="R445" s="20"/>
      <c r="S445" s="21"/>
      <c r="T445" s="21"/>
      <c r="U445" s="21"/>
      <c r="V445" s="21"/>
      <c r="W445" s="20"/>
      <c r="X445"/>
      <c r="Y445"/>
      <c r="Z445"/>
      <c r="AA445"/>
      <c r="AB445"/>
    </row>
    <row r="446" spans="2:28" x14ac:dyDescent="0.3">
      <c r="B446" s="38"/>
      <c r="C446" s="39" t="str">
        <f>IF(LEN(B446)&gt;0,IFERROR(VLOOKUP(B446,Data!$B$4:$F$3129,2,FALSE),"None"),"")</f>
        <v/>
      </c>
      <c r="D446" s="40" t="str">
        <f>IF(LEN(B446)&gt;0,IFERROR(VLOOKUP(B446,Data!$B$4:$F$3129,4,FALSE),"None"),"")</f>
        <v/>
      </c>
      <c r="E446" s="41" t="str">
        <f>IF(LEN(B446)&gt;0,IFERROR(VLOOKUP(B446,Data!$B$4:$F$3129,3,FALSE),"None"),"")</f>
        <v/>
      </c>
      <c r="F446" s="128" t="str">
        <f>IF(LEN(B446)&gt;0,IFERROR(VLOOKUP(B446,Data!$B$4:$F$3129,5,FALSE),"None"),"")</f>
        <v/>
      </c>
      <c r="G446" s="125"/>
      <c r="H446" s="17"/>
      <c r="I446" s="17"/>
      <c r="J446" s="17"/>
      <c r="K446" s="17"/>
      <c r="L446" s="17"/>
      <c r="M446" s="17"/>
      <c r="N446" s="17"/>
      <c r="O446" s="17"/>
      <c r="P446" s="17"/>
      <c r="Q446" s="17"/>
      <c r="R446" s="20"/>
      <c r="S446" s="21"/>
      <c r="T446" s="21"/>
      <c r="U446" s="21"/>
      <c r="V446" s="21"/>
      <c r="W446" s="20"/>
      <c r="X446"/>
      <c r="Y446"/>
      <c r="Z446"/>
      <c r="AA446"/>
      <c r="AB446"/>
    </row>
    <row r="447" spans="2:28" x14ac:dyDescent="0.3">
      <c r="B447" s="38"/>
      <c r="C447" s="39" t="str">
        <f>IF(LEN(B447)&gt;0,IFERROR(VLOOKUP(B447,Data!$B$4:$F$3129,2,FALSE),"None"),"")</f>
        <v/>
      </c>
      <c r="D447" s="40" t="str">
        <f>IF(LEN(B447)&gt;0,IFERROR(VLOOKUP(B447,Data!$B$4:$F$3129,4,FALSE),"None"),"")</f>
        <v/>
      </c>
      <c r="E447" s="41" t="str">
        <f>IF(LEN(B447)&gt;0,IFERROR(VLOOKUP(B447,Data!$B$4:$F$3129,3,FALSE),"None"),"")</f>
        <v/>
      </c>
      <c r="F447" s="128" t="str">
        <f>IF(LEN(B447)&gt;0,IFERROR(VLOOKUP(B447,Data!$B$4:$F$3129,5,FALSE),"None"),"")</f>
        <v/>
      </c>
      <c r="G447" s="125"/>
      <c r="H447" s="17"/>
      <c r="I447" s="17"/>
      <c r="J447" s="17"/>
      <c r="K447" s="17"/>
      <c r="L447" s="17"/>
      <c r="M447" s="17"/>
      <c r="N447" s="17"/>
      <c r="O447" s="17"/>
      <c r="P447" s="17"/>
      <c r="Q447" s="17"/>
      <c r="R447" s="20"/>
      <c r="S447" s="21"/>
      <c r="T447" s="21"/>
      <c r="U447" s="21"/>
      <c r="V447" s="21"/>
      <c r="W447" s="20"/>
      <c r="X447"/>
      <c r="Y447"/>
      <c r="Z447"/>
      <c r="AA447"/>
      <c r="AB447"/>
    </row>
    <row r="448" spans="2:28" x14ac:dyDescent="0.3">
      <c r="B448" s="38"/>
      <c r="C448" s="39" t="str">
        <f>IF(LEN(B448)&gt;0,IFERROR(VLOOKUP(B448,Data!$B$4:$F$3129,2,FALSE),"None"),"")</f>
        <v/>
      </c>
      <c r="D448" s="40" t="str">
        <f>IF(LEN(B448)&gt;0,IFERROR(VLOOKUP(B448,Data!$B$4:$F$3129,4,FALSE),"None"),"")</f>
        <v/>
      </c>
      <c r="E448" s="41" t="str">
        <f>IF(LEN(B448)&gt;0,IFERROR(VLOOKUP(B448,Data!$B$4:$F$3129,3,FALSE),"None"),"")</f>
        <v/>
      </c>
      <c r="F448" s="128" t="str">
        <f>IF(LEN(B448)&gt;0,IFERROR(VLOOKUP(B448,Data!$B$4:$F$3129,5,FALSE),"None"),"")</f>
        <v/>
      </c>
      <c r="G448" s="125"/>
      <c r="H448" s="17"/>
      <c r="I448" s="17"/>
      <c r="J448" s="17"/>
      <c r="K448" s="17"/>
      <c r="L448" s="17"/>
      <c r="M448" s="17"/>
      <c r="N448" s="17"/>
      <c r="O448" s="17"/>
      <c r="P448" s="17"/>
      <c r="Q448" s="17"/>
      <c r="R448" s="20"/>
      <c r="S448" s="21"/>
      <c r="T448" s="21"/>
      <c r="U448" s="21"/>
      <c r="V448" s="21"/>
      <c r="W448" s="20"/>
      <c r="X448"/>
      <c r="Y448"/>
      <c r="Z448"/>
      <c r="AA448"/>
      <c r="AB448"/>
    </row>
    <row r="449" spans="2:28" x14ac:dyDescent="0.3">
      <c r="B449" s="38"/>
      <c r="C449" s="39" t="str">
        <f>IF(LEN(B449)&gt;0,IFERROR(VLOOKUP(B449,Data!$B$4:$F$3129,2,FALSE),"None"),"")</f>
        <v/>
      </c>
      <c r="D449" s="40" t="str">
        <f>IF(LEN(B449)&gt;0,IFERROR(VLOOKUP(B449,Data!$B$4:$F$3129,4,FALSE),"None"),"")</f>
        <v/>
      </c>
      <c r="E449" s="41" t="str">
        <f>IF(LEN(B449)&gt;0,IFERROR(VLOOKUP(B449,Data!$B$4:$F$3129,3,FALSE),"None"),"")</f>
        <v/>
      </c>
      <c r="F449" s="128" t="str">
        <f>IF(LEN(B449)&gt;0,IFERROR(VLOOKUP(B449,Data!$B$4:$F$3129,5,FALSE),"None"),"")</f>
        <v/>
      </c>
      <c r="G449" s="125"/>
      <c r="H449" s="17"/>
      <c r="I449" s="17"/>
      <c r="J449" s="17"/>
      <c r="K449" s="17"/>
      <c r="L449" s="17"/>
      <c r="M449" s="17"/>
      <c r="N449" s="17"/>
      <c r="O449" s="17"/>
      <c r="P449" s="17"/>
      <c r="Q449" s="17"/>
      <c r="R449" s="20"/>
      <c r="S449" s="21"/>
      <c r="T449" s="21"/>
      <c r="U449" s="21"/>
      <c r="V449" s="21"/>
      <c r="W449" s="20"/>
      <c r="X449"/>
      <c r="Y449"/>
      <c r="Z449"/>
      <c r="AA449"/>
      <c r="AB449"/>
    </row>
    <row r="450" spans="2:28" x14ac:dyDescent="0.3">
      <c r="B450" s="38"/>
      <c r="C450" s="39" t="str">
        <f>IF(LEN(B450)&gt;0,IFERROR(VLOOKUP(B450,Data!$B$4:$F$3129,2,FALSE),"None"),"")</f>
        <v/>
      </c>
      <c r="D450" s="40" t="str">
        <f>IF(LEN(B450)&gt;0,IFERROR(VLOOKUP(B450,Data!$B$4:$F$3129,4,FALSE),"None"),"")</f>
        <v/>
      </c>
      <c r="E450" s="41" t="str">
        <f>IF(LEN(B450)&gt;0,IFERROR(VLOOKUP(B450,Data!$B$4:$F$3129,3,FALSE),"None"),"")</f>
        <v/>
      </c>
      <c r="F450" s="128" t="str">
        <f>IF(LEN(B450)&gt;0,IFERROR(VLOOKUP(B450,Data!$B$4:$F$3129,5,FALSE),"None"),"")</f>
        <v/>
      </c>
      <c r="G450" s="125"/>
      <c r="H450" s="17"/>
      <c r="I450" s="17"/>
      <c r="J450" s="17"/>
      <c r="K450" s="17"/>
      <c r="L450" s="17"/>
      <c r="M450" s="17"/>
      <c r="N450" s="17"/>
      <c r="O450" s="17"/>
      <c r="P450" s="17"/>
      <c r="Q450" s="17"/>
      <c r="R450" s="20"/>
      <c r="S450" s="21"/>
      <c r="T450" s="21"/>
      <c r="U450" s="21"/>
      <c r="V450" s="21"/>
      <c r="W450" s="20"/>
      <c r="X450"/>
      <c r="Y450"/>
      <c r="Z450"/>
      <c r="AA450"/>
      <c r="AB450"/>
    </row>
    <row r="451" spans="2:28" x14ac:dyDescent="0.3">
      <c r="B451" s="38"/>
      <c r="C451" s="39" t="str">
        <f>IF(LEN(B451)&gt;0,IFERROR(VLOOKUP(B451,Data!$B$4:$F$3129,2,FALSE),"None"),"")</f>
        <v/>
      </c>
      <c r="D451" s="40" t="str">
        <f>IF(LEN(B451)&gt;0,IFERROR(VLOOKUP(B451,Data!$B$4:$F$3129,4,FALSE),"None"),"")</f>
        <v/>
      </c>
      <c r="E451" s="41" t="str">
        <f>IF(LEN(B451)&gt;0,IFERROR(VLOOKUP(B451,Data!$B$4:$F$3129,3,FALSE),"None"),"")</f>
        <v/>
      </c>
      <c r="F451" s="128" t="str">
        <f>IF(LEN(B451)&gt;0,IFERROR(VLOOKUP(B451,Data!$B$4:$F$3129,5,FALSE),"None"),"")</f>
        <v/>
      </c>
      <c r="G451" s="125"/>
      <c r="H451" s="17"/>
      <c r="I451" s="17"/>
      <c r="J451" s="17"/>
      <c r="K451" s="17"/>
      <c r="L451" s="17"/>
      <c r="M451" s="17"/>
      <c r="N451" s="17"/>
      <c r="O451" s="17"/>
      <c r="P451" s="17"/>
      <c r="Q451" s="17"/>
      <c r="R451" s="20"/>
      <c r="S451" s="21"/>
      <c r="T451" s="21"/>
      <c r="U451" s="21"/>
      <c r="V451" s="21"/>
      <c r="W451" s="20"/>
      <c r="X451"/>
      <c r="Y451"/>
      <c r="Z451"/>
      <c r="AA451"/>
      <c r="AB451"/>
    </row>
    <row r="452" spans="2:28" x14ac:dyDescent="0.3">
      <c r="B452" s="38"/>
      <c r="C452" s="39" t="str">
        <f>IF(LEN(B452)&gt;0,IFERROR(VLOOKUP(B452,Data!$B$4:$F$3129,2,FALSE),"None"),"")</f>
        <v/>
      </c>
      <c r="D452" s="40" t="str">
        <f>IF(LEN(B452)&gt;0,IFERROR(VLOOKUP(B452,Data!$B$4:$F$3129,4,FALSE),"None"),"")</f>
        <v/>
      </c>
      <c r="E452" s="41" t="str">
        <f>IF(LEN(B452)&gt;0,IFERROR(VLOOKUP(B452,Data!$B$4:$F$3129,3,FALSE),"None"),"")</f>
        <v/>
      </c>
      <c r="F452" s="128" t="str">
        <f>IF(LEN(B452)&gt;0,IFERROR(VLOOKUP(B452,Data!$B$4:$F$3129,5,FALSE),"None"),"")</f>
        <v/>
      </c>
      <c r="G452" s="125"/>
      <c r="H452" s="17"/>
      <c r="I452" s="17"/>
      <c r="J452" s="17"/>
      <c r="K452" s="17"/>
      <c r="L452" s="17"/>
      <c r="M452" s="17"/>
      <c r="N452" s="17"/>
      <c r="O452" s="17"/>
      <c r="P452" s="17"/>
      <c r="Q452" s="17"/>
      <c r="R452" s="20"/>
      <c r="S452" s="21"/>
      <c r="T452" s="21"/>
      <c r="U452" s="21"/>
      <c r="V452" s="21"/>
      <c r="W452" s="20"/>
      <c r="X452"/>
      <c r="Y452"/>
      <c r="Z452"/>
      <c r="AA452"/>
      <c r="AB452"/>
    </row>
    <row r="453" spans="2:28" x14ac:dyDescent="0.3">
      <c r="B453" s="38"/>
      <c r="C453" s="39" t="str">
        <f>IF(LEN(B453)&gt;0,IFERROR(VLOOKUP(B453,Data!$B$4:$F$3129,2,FALSE),"None"),"")</f>
        <v/>
      </c>
      <c r="D453" s="40" t="str">
        <f>IF(LEN(B453)&gt;0,IFERROR(VLOOKUP(B453,Data!$B$4:$F$3129,4,FALSE),"None"),"")</f>
        <v/>
      </c>
      <c r="E453" s="41" t="str">
        <f>IF(LEN(B453)&gt;0,IFERROR(VLOOKUP(B453,Data!$B$4:$F$3129,3,FALSE),"None"),"")</f>
        <v/>
      </c>
      <c r="F453" s="128" t="str">
        <f>IF(LEN(B453)&gt;0,IFERROR(VLOOKUP(B453,Data!$B$4:$F$3129,5,FALSE),"None"),"")</f>
        <v/>
      </c>
      <c r="G453" s="125"/>
      <c r="H453" s="17"/>
      <c r="I453" s="17"/>
      <c r="J453" s="17"/>
      <c r="K453" s="17"/>
      <c r="L453" s="17"/>
      <c r="M453" s="17"/>
      <c r="N453" s="17"/>
      <c r="O453" s="17"/>
      <c r="P453" s="17"/>
      <c r="Q453" s="17"/>
      <c r="R453" s="20"/>
      <c r="S453" s="21"/>
      <c r="T453" s="21"/>
      <c r="U453" s="21"/>
      <c r="V453" s="21"/>
      <c r="W453" s="20"/>
      <c r="X453"/>
      <c r="Y453"/>
      <c r="Z453"/>
      <c r="AA453"/>
      <c r="AB453"/>
    </row>
    <row r="454" spans="2:28" x14ac:dyDescent="0.3">
      <c r="B454" s="38"/>
      <c r="C454" s="39" t="str">
        <f>IF(LEN(B454)&gt;0,IFERROR(VLOOKUP(B454,Data!$B$4:$F$3129,2,FALSE),"None"),"")</f>
        <v/>
      </c>
      <c r="D454" s="40" t="str">
        <f>IF(LEN(B454)&gt;0,IFERROR(VLOOKUP(B454,Data!$B$4:$F$3129,4,FALSE),"None"),"")</f>
        <v/>
      </c>
      <c r="E454" s="41" t="str">
        <f>IF(LEN(B454)&gt;0,IFERROR(VLOOKUP(B454,Data!$B$4:$F$3129,3,FALSE),"None"),"")</f>
        <v/>
      </c>
      <c r="F454" s="128" t="str">
        <f>IF(LEN(B454)&gt;0,IFERROR(VLOOKUP(B454,Data!$B$4:$F$3129,5,FALSE),"None"),"")</f>
        <v/>
      </c>
      <c r="G454" s="125"/>
      <c r="H454" s="17"/>
      <c r="I454" s="17"/>
      <c r="J454" s="17"/>
      <c r="K454" s="17"/>
      <c r="L454" s="17"/>
      <c r="M454" s="17"/>
      <c r="N454" s="17"/>
      <c r="O454" s="17"/>
      <c r="P454" s="17"/>
      <c r="Q454" s="17"/>
      <c r="R454" s="20"/>
      <c r="S454" s="21"/>
      <c r="T454" s="21"/>
      <c r="U454" s="21"/>
      <c r="V454" s="21"/>
      <c r="W454" s="20"/>
      <c r="X454"/>
      <c r="Y454"/>
      <c r="Z454"/>
      <c r="AA454"/>
      <c r="AB454"/>
    </row>
    <row r="455" spans="2:28" x14ac:dyDescent="0.3">
      <c r="B455" s="38"/>
      <c r="C455" s="39" t="str">
        <f>IF(LEN(B455)&gt;0,IFERROR(VLOOKUP(B455,Data!$B$4:$F$3129,2,FALSE),"None"),"")</f>
        <v/>
      </c>
      <c r="D455" s="40" t="str">
        <f>IF(LEN(B455)&gt;0,IFERROR(VLOOKUP(B455,Data!$B$4:$F$3129,4,FALSE),"None"),"")</f>
        <v/>
      </c>
      <c r="E455" s="41" t="str">
        <f>IF(LEN(B455)&gt;0,IFERROR(VLOOKUP(B455,Data!$B$4:$F$3129,3,FALSE),"None"),"")</f>
        <v/>
      </c>
      <c r="F455" s="128" t="str">
        <f>IF(LEN(B455)&gt;0,IFERROR(VLOOKUP(B455,Data!$B$4:$F$3129,5,FALSE),"None"),"")</f>
        <v/>
      </c>
      <c r="G455" s="125"/>
      <c r="H455" s="17"/>
      <c r="I455" s="17"/>
      <c r="J455" s="17"/>
      <c r="K455" s="17"/>
      <c r="L455" s="17"/>
      <c r="M455" s="17"/>
      <c r="N455" s="17"/>
      <c r="O455" s="17"/>
      <c r="P455" s="17"/>
      <c r="Q455" s="17"/>
      <c r="R455" s="20"/>
      <c r="S455" s="21"/>
      <c r="T455" s="21"/>
      <c r="U455" s="21"/>
      <c r="V455" s="21"/>
      <c r="W455" s="20"/>
      <c r="X455"/>
      <c r="Y455"/>
      <c r="Z455"/>
      <c r="AA455"/>
      <c r="AB455"/>
    </row>
    <row r="456" spans="2:28" x14ac:dyDescent="0.3">
      <c r="B456" s="38"/>
      <c r="C456" s="39" t="str">
        <f>IF(LEN(B456)&gt;0,IFERROR(VLOOKUP(B456,Data!$B$4:$F$3129,2,FALSE),"None"),"")</f>
        <v/>
      </c>
      <c r="D456" s="40" t="str">
        <f>IF(LEN(B456)&gt;0,IFERROR(VLOOKUP(B456,Data!$B$4:$F$3129,4,FALSE),"None"),"")</f>
        <v/>
      </c>
      <c r="E456" s="41" t="str">
        <f>IF(LEN(B456)&gt;0,IFERROR(VLOOKUP(B456,Data!$B$4:$F$3129,3,FALSE),"None"),"")</f>
        <v/>
      </c>
      <c r="F456" s="128" t="str">
        <f>IF(LEN(B456)&gt;0,IFERROR(VLOOKUP(B456,Data!$B$4:$F$3129,5,FALSE),"None"),"")</f>
        <v/>
      </c>
      <c r="G456" s="125"/>
      <c r="H456" s="17"/>
      <c r="I456" s="17"/>
      <c r="J456" s="17"/>
      <c r="K456" s="17"/>
      <c r="L456" s="17"/>
      <c r="M456" s="17"/>
      <c r="N456" s="17"/>
      <c r="O456" s="17"/>
      <c r="P456" s="17"/>
      <c r="Q456" s="17"/>
      <c r="R456" s="20"/>
      <c r="S456" s="21"/>
      <c r="T456" s="21"/>
      <c r="U456" s="21"/>
      <c r="V456" s="21"/>
      <c r="W456" s="20"/>
      <c r="X456"/>
      <c r="Y456"/>
      <c r="Z456"/>
      <c r="AA456"/>
      <c r="AB456"/>
    </row>
    <row r="457" spans="2:28" x14ac:dyDescent="0.3">
      <c r="B457" s="38"/>
      <c r="C457" s="39" t="str">
        <f>IF(LEN(B457)&gt;0,IFERROR(VLOOKUP(B457,Data!$B$4:$F$3129,2,FALSE),"None"),"")</f>
        <v/>
      </c>
      <c r="D457" s="40" t="str">
        <f>IF(LEN(B457)&gt;0,IFERROR(VLOOKUP(B457,Data!$B$4:$F$3129,4,FALSE),"None"),"")</f>
        <v/>
      </c>
      <c r="E457" s="41" t="str">
        <f>IF(LEN(B457)&gt;0,IFERROR(VLOOKUP(B457,Data!$B$4:$F$3129,3,FALSE),"None"),"")</f>
        <v/>
      </c>
      <c r="F457" s="128" t="str">
        <f>IF(LEN(B457)&gt;0,IFERROR(VLOOKUP(B457,Data!$B$4:$F$3129,5,FALSE),"None"),"")</f>
        <v/>
      </c>
      <c r="G457" s="125"/>
      <c r="H457" s="17"/>
      <c r="I457" s="17"/>
      <c r="J457" s="17"/>
      <c r="K457" s="17"/>
      <c r="L457" s="17"/>
      <c r="M457" s="17"/>
      <c r="N457" s="17"/>
      <c r="O457" s="17"/>
      <c r="P457" s="17"/>
      <c r="Q457" s="17"/>
      <c r="R457" s="20"/>
      <c r="S457" s="21"/>
      <c r="T457" s="21"/>
      <c r="U457" s="21"/>
      <c r="V457" s="21"/>
      <c r="W457" s="20"/>
      <c r="X457"/>
      <c r="Y457"/>
      <c r="Z457"/>
      <c r="AA457"/>
      <c r="AB457"/>
    </row>
    <row r="458" spans="2:28" x14ac:dyDescent="0.3">
      <c r="B458" s="38"/>
      <c r="C458" s="39" t="str">
        <f>IF(LEN(B458)&gt;0,IFERROR(VLOOKUP(B458,Data!$B$4:$F$3129,2,FALSE),"None"),"")</f>
        <v/>
      </c>
      <c r="D458" s="40" t="str">
        <f>IF(LEN(B458)&gt;0,IFERROR(VLOOKUP(B458,Data!$B$4:$F$3129,4,FALSE),"None"),"")</f>
        <v/>
      </c>
      <c r="E458" s="41" t="str">
        <f>IF(LEN(B458)&gt;0,IFERROR(VLOOKUP(B458,Data!$B$4:$F$3129,3,FALSE),"None"),"")</f>
        <v/>
      </c>
      <c r="F458" s="128" t="str">
        <f>IF(LEN(B458)&gt;0,IFERROR(VLOOKUP(B458,Data!$B$4:$F$3129,5,FALSE),"None"),"")</f>
        <v/>
      </c>
      <c r="G458" s="125"/>
      <c r="H458" s="17"/>
      <c r="I458" s="17"/>
      <c r="J458" s="17"/>
      <c r="K458" s="17"/>
      <c r="L458" s="17"/>
      <c r="M458" s="17"/>
      <c r="N458" s="17"/>
      <c r="O458" s="17"/>
      <c r="P458" s="17"/>
      <c r="Q458" s="17"/>
      <c r="R458" s="20"/>
      <c r="S458" s="21"/>
      <c r="T458" s="21"/>
      <c r="U458" s="21"/>
      <c r="V458" s="21"/>
      <c r="W458" s="20"/>
      <c r="X458"/>
      <c r="Y458"/>
      <c r="Z458"/>
      <c r="AA458"/>
      <c r="AB458"/>
    </row>
    <row r="459" spans="2:28" x14ac:dyDescent="0.3">
      <c r="B459" s="38"/>
      <c r="C459" s="39" t="str">
        <f>IF(LEN(B459)&gt;0,IFERROR(VLOOKUP(B459,Data!$B$4:$F$3129,2,FALSE),"None"),"")</f>
        <v/>
      </c>
      <c r="D459" s="40" t="str">
        <f>IF(LEN(B459)&gt;0,IFERROR(VLOOKUP(B459,Data!$B$4:$F$3129,4,FALSE),"None"),"")</f>
        <v/>
      </c>
      <c r="E459" s="41" t="str">
        <f>IF(LEN(B459)&gt;0,IFERROR(VLOOKUP(B459,Data!$B$4:$F$3129,3,FALSE),"None"),"")</f>
        <v/>
      </c>
      <c r="F459" s="128" t="str">
        <f>IF(LEN(B459)&gt;0,IFERROR(VLOOKUP(B459,Data!$B$4:$F$3129,5,FALSE),"None"),"")</f>
        <v/>
      </c>
      <c r="G459" s="125"/>
      <c r="H459" s="17"/>
      <c r="I459" s="17"/>
      <c r="J459" s="17"/>
      <c r="K459" s="17"/>
      <c r="L459" s="17"/>
      <c r="M459" s="17"/>
      <c r="N459" s="17"/>
      <c r="O459" s="17"/>
      <c r="P459" s="17"/>
      <c r="Q459" s="17"/>
      <c r="R459" s="20"/>
      <c r="S459" s="21"/>
      <c r="T459" s="21"/>
      <c r="U459" s="21"/>
      <c r="V459" s="21"/>
      <c r="W459" s="20"/>
      <c r="X459"/>
      <c r="Y459"/>
      <c r="Z459"/>
      <c r="AA459"/>
      <c r="AB459"/>
    </row>
    <row r="460" spans="2:28" x14ac:dyDescent="0.3">
      <c r="B460" s="38"/>
      <c r="C460" s="39" t="str">
        <f>IF(LEN(B460)&gt;0,IFERROR(VLOOKUP(B460,Data!$B$4:$F$3129,2,FALSE),"None"),"")</f>
        <v/>
      </c>
      <c r="D460" s="40" t="str">
        <f>IF(LEN(B460)&gt;0,IFERROR(VLOOKUP(B460,Data!$B$4:$F$3129,4,FALSE),"None"),"")</f>
        <v/>
      </c>
      <c r="E460" s="41" t="str">
        <f>IF(LEN(B460)&gt;0,IFERROR(VLOOKUP(B460,Data!$B$4:$F$3129,3,FALSE),"None"),"")</f>
        <v/>
      </c>
      <c r="F460" s="128" t="str">
        <f>IF(LEN(B460)&gt;0,IFERROR(VLOOKUP(B460,Data!$B$4:$F$3129,5,FALSE),"None"),"")</f>
        <v/>
      </c>
      <c r="G460" s="125"/>
      <c r="H460" s="17"/>
      <c r="I460" s="17"/>
      <c r="J460" s="17"/>
      <c r="K460" s="17"/>
      <c r="L460" s="17"/>
      <c r="M460" s="17"/>
      <c r="N460" s="17"/>
      <c r="O460" s="17"/>
      <c r="P460" s="17"/>
      <c r="Q460" s="17"/>
      <c r="R460" s="20"/>
      <c r="S460" s="21"/>
      <c r="T460" s="21"/>
      <c r="U460" s="21"/>
      <c r="V460" s="21"/>
      <c r="W460" s="20"/>
      <c r="X460"/>
      <c r="Y460"/>
      <c r="Z460"/>
      <c r="AA460"/>
      <c r="AB460"/>
    </row>
    <row r="461" spans="2:28" x14ac:dyDescent="0.3">
      <c r="B461" s="38"/>
      <c r="C461" s="39" t="str">
        <f>IF(LEN(B461)&gt;0,IFERROR(VLOOKUP(B461,Data!$B$4:$F$3129,2,FALSE),"None"),"")</f>
        <v/>
      </c>
      <c r="D461" s="40" t="str">
        <f>IF(LEN(B461)&gt;0,IFERROR(VLOOKUP(B461,Data!$B$4:$F$3129,4,FALSE),"None"),"")</f>
        <v/>
      </c>
      <c r="E461" s="41" t="str">
        <f>IF(LEN(B461)&gt;0,IFERROR(VLOOKUP(B461,Data!$B$4:$F$3129,3,FALSE),"None"),"")</f>
        <v/>
      </c>
      <c r="F461" s="128" t="str">
        <f>IF(LEN(B461)&gt;0,IFERROR(VLOOKUP(B461,Data!$B$4:$F$3129,5,FALSE),"None"),"")</f>
        <v/>
      </c>
      <c r="G461" s="125"/>
      <c r="H461" s="17"/>
      <c r="I461" s="17"/>
      <c r="J461" s="17"/>
      <c r="K461" s="17"/>
      <c r="L461" s="17"/>
      <c r="M461" s="17"/>
      <c r="N461" s="17"/>
      <c r="O461" s="17"/>
      <c r="P461" s="17"/>
      <c r="Q461" s="17"/>
      <c r="R461" s="20"/>
      <c r="S461" s="21"/>
      <c r="T461" s="21"/>
      <c r="U461" s="21"/>
      <c r="V461" s="21"/>
      <c r="W461" s="20"/>
      <c r="X461"/>
      <c r="Y461"/>
      <c r="Z461"/>
      <c r="AA461"/>
      <c r="AB461"/>
    </row>
    <row r="462" spans="2:28" x14ac:dyDescent="0.3">
      <c r="B462" s="38"/>
      <c r="C462" s="39" t="str">
        <f>IF(LEN(B462)&gt;0,IFERROR(VLOOKUP(B462,Data!$B$4:$F$3129,2,FALSE),"None"),"")</f>
        <v/>
      </c>
      <c r="D462" s="40" t="str">
        <f>IF(LEN(B462)&gt;0,IFERROR(VLOOKUP(B462,Data!$B$4:$F$3129,4,FALSE),"None"),"")</f>
        <v/>
      </c>
      <c r="E462" s="41" t="str">
        <f>IF(LEN(B462)&gt;0,IFERROR(VLOOKUP(B462,Data!$B$4:$F$3129,3,FALSE),"None"),"")</f>
        <v/>
      </c>
      <c r="F462" s="128" t="str">
        <f>IF(LEN(B462)&gt;0,IFERROR(VLOOKUP(B462,Data!$B$4:$F$3129,5,FALSE),"None"),"")</f>
        <v/>
      </c>
      <c r="G462" s="125"/>
      <c r="H462" s="17"/>
      <c r="I462" s="17"/>
      <c r="J462" s="17"/>
      <c r="K462" s="17"/>
      <c r="L462" s="17"/>
      <c r="M462" s="17"/>
      <c r="N462" s="17"/>
      <c r="O462" s="17"/>
      <c r="P462" s="17"/>
      <c r="Q462" s="17"/>
      <c r="R462" s="20"/>
      <c r="S462" s="21"/>
      <c r="T462" s="21"/>
      <c r="U462" s="21"/>
      <c r="V462" s="21"/>
      <c r="W462" s="20"/>
      <c r="X462"/>
      <c r="Y462"/>
      <c r="Z462"/>
      <c r="AA462"/>
      <c r="AB462"/>
    </row>
    <row r="463" spans="2:28" x14ac:dyDescent="0.3">
      <c r="B463" s="38"/>
      <c r="C463" s="39" t="str">
        <f>IF(LEN(B463)&gt;0,IFERROR(VLOOKUP(B463,Data!$B$4:$F$3129,2,FALSE),"None"),"")</f>
        <v/>
      </c>
      <c r="D463" s="40" t="str">
        <f>IF(LEN(B463)&gt;0,IFERROR(VLOOKUP(B463,Data!$B$4:$F$3129,4,FALSE),"None"),"")</f>
        <v/>
      </c>
      <c r="E463" s="41" t="str">
        <f>IF(LEN(B463)&gt;0,IFERROR(VLOOKUP(B463,Data!$B$4:$F$3129,3,FALSE),"None"),"")</f>
        <v/>
      </c>
      <c r="F463" s="128" t="str">
        <f>IF(LEN(B463)&gt;0,IFERROR(VLOOKUP(B463,Data!$B$4:$F$3129,5,FALSE),"None"),"")</f>
        <v/>
      </c>
      <c r="G463" s="125"/>
      <c r="H463" s="17"/>
      <c r="I463" s="17"/>
      <c r="J463" s="17"/>
      <c r="K463" s="17"/>
      <c r="L463" s="17"/>
      <c r="M463" s="17"/>
      <c r="N463" s="17"/>
      <c r="O463" s="17"/>
      <c r="P463" s="17"/>
      <c r="Q463" s="17"/>
      <c r="R463" s="20"/>
      <c r="S463" s="21"/>
      <c r="T463" s="21"/>
      <c r="U463" s="21"/>
      <c r="V463" s="21"/>
      <c r="W463" s="20"/>
      <c r="X463"/>
      <c r="Y463"/>
      <c r="Z463"/>
      <c r="AA463"/>
      <c r="AB463"/>
    </row>
    <row r="464" spans="2:28" x14ac:dyDescent="0.3">
      <c r="B464" s="38"/>
      <c r="C464" s="39" t="str">
        <f>IF(LEN(B464)&gt;0,IFERROR(VLOOKUP(B464,Data!$B$4:$F$3129,2,FALSE),"None"),"")</f>
        <v/>
      </c>
      <c r="D464" s="40" t="str">
        <f>IF(LEN(B464)&gt;0,IFERROR(VLOOKUP(B464,Data!$B$4:$F$3129,4,FALSE),"None"),"")</f>
        <v/>
      </c>
      <c r="E464" s="41" t="str">
        <f>IF(LEN(B464)&gt;0,IFERROR(VLOOKUP(B464,Data!$B$4:$F$3129,3,FALSE),"None"),"")</f>
        <v/>
      </c>
      <c r="F464" s="128" t="str">
        <f>IF(LEN(B464)&gt;0,IFERROR(VLOOKUP(B464,Data!$B$4:$F$3129,5,FALSE),"None"),"")</f>
        <v/>
      </c>
      <c r="G464" s="125"/>
      <c r="H464" s="17"/>
      <c r="I464" s="17"/>
      <c r="J464" s="17"/>
      <c r="K464" s="17"/>
      <c r="L464" s="17"/>
      <c r="M464" s="17"/>
      <c r="N464" s="17"/>
      <c r="O464" s="17"/>
      <c r="P464" s="17"/>
      <c r="Q464" s="17"/>
      <c r="R464" s="20"/>
      <c r="S464" s="21"/>
      <c r="T464" s="21"/>
      <c r="U464" s="21"/>
      <c r="V464" s="21"/>
      <c r="W464" s="20"/>
      <c r="X464"/>
      <c r="Y464"/>
      <c r="Z464"/>
      <c r="AA464"/>
      <c r="AB464"/>
    </row>
    <row r="465" spans="2:28" x14ac:dyDescent="0.3">
      <c r="B465" s="38"/>
      <c r="C465" s="39" t="str">
        <f>IF(LEN(B465)&gt;0,IFERROR(VLOOKUP(B465,Data!$B$4:$F$3129,2,FALSE),"None"),"")</f>
        <v/>
      </c>
      <c r="D465" s="40" t="str">
        <f>IF(LEN(B465)&gt;0,IFERROR(VLOOKUP(B465,Data!$B$4:$F$3129,4,FALSE),"None"),"")</f>
        <v/>
      </c>
      <c r="E465" s="41" t="str">
        <f>IF(LEN(B465)&gt;0,IFERROR(VLOOKUP(B465,Data!$B$4:$F$3129,3,FALSE),"None"),"")</f>
        <v/>
      </c>
      <c r="F465" s="128" t="str">
        <f>IF(LEN(B465)&gt;0,IFERROR(VLOOKUP(B465,Data!$B$4:$F$3129,5,FALSE),"None"),"")</f>
        <v/>
      </c>
      <c r="G465" s="125"/>
      <c r="H465" s="17"/>
      <c r="I465" s="17"/>
      <c r="J465" s="17"/>
      <c r="K465" s="17"/>
      <c r="L465" s="17"/>
      <c r="M465" s="17"/>
      <c r="N465" s="17"/>
      <c r="O465" s="17"/>
      <c r="P465" s="17"/>
      <c r="Q465" s="17"/>
      <c r="R465" s="20"/>
      <c r="S465" s="21"/>
      <c r="T465" s="21"/>
      <c r="U465" s="21"/>
      <c r="V465" s="21"/>
      <c r="W465" s="20"/>
      <c r="X465"/>
      <c r="Y465"/>
      <c r="Z465"/>
      <c r="AA465"/>
      <c r="AB465"/>
    </row>
    <row r="466" spans="2:28" x14ac:dyDescent="0.3">
      <c r="B466" s="38"/>
      <c r="C466" s="39" t="str">
        <f>IF(LEN(B466)&gt;0,IFERROR(VLOOKUP(B466,Data!$B$4:$F$3129,2,FALSE),"None"),"")</f>
        <v/>
      </c>
      <c r="D466" s="40" t="str">
        <f>IF(LEN(B466)&gt;0,IFERROR(VLOOKUP(B466,Data!$B$4:$F$3129,4,FALSE),"None"),"")</f>
        <v/>
      </c>
      <c r="E466" s="41" t="str">
        <f>IF(LEN(B466)&gt;0,IFERROR(VLOOKUP(B466,Data!$B$4:$F$3129,3,FALSE),"None"),"")</f>
        <v/>
      </c>
      <c r="F466" s="128" t="str">
        <f>IF(LEN(B466)&gt;0,IFERROR(VLOOKUP(B466,Data!$B$4:$F$3129,5,FALSE),"None"),"")</f>
        <v/>
      </c>
      <c r="G466" s="125"/>
      <c r="H466" s="17"/>
      <c r="I466" s="17"/>
      <c r="J466" s="17"/>
      <c r="K466" s="17"/>
      <c r="L466" s="17"/>
      <c r="M466" s="17"/>
      <c r="N466" s="17"/>
      <c r="O466" s="17"/>
      <c r="P466" s="17"/>
      <c r="Q466" s="17"/>
      <c r="R466" s="20"/>
      <c r="S466" s="21"/>
      <c r="T466" s="21"/>
      <c r="U466" s="21"/>
      <c r="V466" s="21"/>
      <c r="W466" s="20"/>
      <c r="X466"/>
      <c r="Y466"/>
      <c r="Z466"/>
      <c r="AA466"/>
      <c r="AB466"/>
    </row>
    <row r="467" spans="2:28" x14ac:dyDescent="0.3">
      <c r="B467" s="38"/>
      <c r="C467" s="39" t="str">
        <f>IF(LEN(B467)&gt;0,IFERROR(VLOOKUP(B467,Data!$B$4:$F$3129,2,FALSE),"None"),"")</f>
        <v/>
      </c>
      <c r="D467" s="40" t="str">
        <f>IF(LEN(B467)&gt;0,IFERROR(VLOOKUP(B467,Data!$B$4:$F$3129,4,FALSE),"None"),"")</f>
        <v/>
      </c>
      <c r="E467" s="41" t="str">
        <f>IF(LEN(B467)&gt;0,IFERROR(VLOOKUP(B467,Data!$B$4:$F$3129,3,FALSE),"None"),"")</f>
        <v/>
      </c>
      <c r="F467" s="128" t="str">
        <f>IF(LEN(B467)&gt;0,IFERROR(VLOOKUP(B467,Data!$B$4:$F$3129,5,FALSE),"None"),"")</f>
        <v/>
      </c>
      <c r="G467" s="125"/>
      <c r="H467" s="17"/>
      <c r="I467" s="17"/>
      <c r="J467" s="17"/>
      <c r="K467" s="17"/>
      <c r="L467" s="17"/>
      <c r="M467" s="17"/>
      <c r="N467" s="17"/>
      <c r="O467" s="17"/>
      <c r="P467" s="17"/>
      <c r="Q467" s="17"/>
      <c r="R467" s="20"/>
      <c r="S467" s="21"/>
      <c r="T467" s="21"/>
      <c r="U467" s="21"/>
      <c r="V467" s="21"/>
      <c r="W467" s="20"/>
      <c r="X467"/>
      <c r="Y467"/>
      <c r="Z467"/>
      <c r="AA467"/>
      <c r="AB467"/>
    </row>
    <row r="468" spans="2:28" x14ac:dyDescent="0.3">
      <c r="B468" s="38"/>
      <c r="C468" s="39" t="str">
        <f>IF(LEN(B468)&gt;0,IFERROR(VLOOKUP(B468,Data!$B$4:$F$3129,2,FALSE),"None"),"")</f>
        <v/>
      </c>
      <c r="D468" s="40" t="str">
        <f>IF(LEN(B468)&gt;0,IFERROR(VLOOKUP(B468,Data!$B$4:$F$3129,4,FALSE),"None"),"")</f>
        <v/>
      </c>
      <c r="E468" s="41" t="str">
        <f>IF(LEN(B468)&gt;0,IFERROR(VLOOKUP(B468,Data!$B$4:$F$3129,3,FALSE),"None"),"")</f>
        <v/>
      </c>
      <c r="F468" s="128" t="str">
        <f>IF(LEN(B468)&gt;0,IFERROR(VLOOKUP(B468,Data!$B$4:$F$3129,5,FALSE),"None"),"")</f>
        <v/>
      </c>
      <c r="G468" s="125"/>
      <c r="H468" s="17"/>
      <c r="I468" s="17"/>
      <c r="J468" s="17"/>
      <c r="K468" s="17"/>
      <c r="L468" s="17"/>
      <c r="M468" s="17"/>
      <c r="N468" s="17"/>
      <c r="O468" s="17"/>
      <c r="P468" s="17"/>
      <c r="Q468" s="17"/>
      <c r="R468" s="20"/>
      <c r="S468" s="21"/>
      <c r="T468" s="21"/>
      <c r="U468" s="21"/>
      <c r="V468" s="21"/>
      <c r="W468" s="20"/>
      <c r="X468"/>
      <c r="Y468"/>
      <c r="Z468"/>
      <c r="AA468"/>
      <c r="AB468"/>
    </row>
    <row r="469" spans="2:28" x14ac:dyDescent="0.3">
      <c r="B469" s="38"/>
      <c r="C469" s="39" t="str">
        <f>IF(LEN(B469)&gt;0,IFERROR(VLOOKUP(B469,Data!$B$4:$F$3129,2,FALSE),"None"),"")</f>
        <v/>
      </c>
      <c r="D469" s="40" t="str">
        <f>IF(LEN(B469)&gt;0,IFERROR(VLOOKUP(B469,Data!$B$4:$F$3129,4,FALSE),"None"),"")</f>
        <v/>
      </c>
      <c r="E469" s="41" t="str">
        <f>IF(LEN(B469)&gt;0,IFERROR(VLOOKUP(B469,Data!$B$4:$F$3129,3,FALSE),"None"),"")</f>
        <v/>
      </c>
      <c r="F469" s="128" t="str">
        <f>IF(LEN(B469)&gt;0,IFERROR(VLOOKUP(B469,Data!$B$4:$F$3129,5,FALSE),"None"),"")</f>
        <v/>
      </c>
      <c r="G469" s="125"/>
      <c r="H469" s="17"/>
      <c r="I469" s="17"/>
      <c r="J469" s="17"/>
      <c r="K469" s="17"/>
      <c r="L469" s="17"/>
      <c r="M469" s="17"/>
      <c r="N469" s="17"/>
      <c r="O469" s="17"/>
      <c r="P469" s="17"/>
      <c r="Q469" s="17"/>
      <c r="R469" s="20"/>
      <c r="S469" s="21"/>
      <c r="T469" s="21"/>
      <c r="U469" s="21"/>
      <c r="V469" s="21"/>
      <c r="W469" s="20"/>
      <c r="X469"/>
      <c r="Y469"/>
      <c r="Z469"/>
      <c r="AA469"/>
      <c r="AB469"/>
    </row>
    <row r="470" spans="2:28" x14ac:dyDescent="0.3">
      <c r="B470" s="38"/>
      <c r="C470" s="39" t="str">
        <f>IF(LEN(B470)&gt;0,IFERROR(VLOOKUP(B470,Data!$B$4:$F$3129,2,FALSE),"None"),"")</f>
        <v/>
      </c>
      <c r="D470" s="40" t="str">
        <f>IF(LEN(B470)&gt;0,IFERROR(VLOOKUP(B470,Data!$B$4:$F$3129,4,FALSE),"None"),"")</f>
        <v/>
      </c>
      <c r="E470" s="41" t="str">
        <f>IF(LEN(B470)&gt;0,IFERROR(VLOOKUP(B470,Data!$B$4:$F$3129,3,FALSE),"None"),"")</f>
        <v/>
      </c>
      <c r="F470" s="128" t="str">
        <f>IF(LEN(B470)&gt;0,IFERROR(VLOOKUP(B470,Data!$B$4:$F$3129,5,FALSE),"None"),"")</f>
        <v/>
      </c>
      <c r="G470" s="125"/>
      <c r="H470" s="17"/>
      <c r="I470" s="17"/>
      <c r="J470" s="17"/>
      <c r="K470" s="17"/>
      <c r="L470" s="17"/>
      <c r="M470" s="17"/>
      <c r="N470" s="17"/>
      <c r="O470" s="17"/>
      <c r="P470" s="17"/>
      <c r="Q470" s="17"/>
      <c r="R470" s="20"/>
      <c r="S470" s="21"/>
      <c r="T470" s="21"/>
      <c r="U470" s="21"/>
      <c r="V470" s="21"/>
      <c r="W470" s="20"/>
      <c r="X470"/>
      <c r="Y470"/>
      <c r="Z470"/>
      <c r="AA470"/>
      <c r="AB470"/>
    </row>
    <row r="471" spans="2:28" x14ac:dyDescent="0.3">
      <c r="B471" s="38"/>
      <c r="C471" s="39" t="str">
        <f>IF(LEN(B471)&gt;0,IFERROR(VLOOKUP(B471,Data!$B$4:$F$3129,2,FALSE),"None"),"")</f>
        <v/>
      </c>
      <c r="D471" s="40" t="str">
        <f>IF(LEN(B471)&gt;0,IFERROR(VLOOKUP(B471,Data!$B$4:$F$3129,4,FALSE),"None"),"")</f>
        <v/>
      </c>
      <c r="E471" s="41" t="str">
        <f>IF(LEN(B471)&gt;0,IFERROR(VLOOKUP(B471,Data!$B$4:$F$3129,3,FALSE),"None"),"")</f>
        <v/>
      </c>
      <c r="F471" s="128" t="str">
        <f>IF(LEN(B471)&gt;0,IFERROR(VLOOKUP(B471,Data!$B$4:$F$3129,5,FALSE),"None"),"")</f>
        <v/>
      </c>
      <c r="G471" s="125"/>
      <c r="H471" s="17"/>
      <c r="I471" s="17"/>
      <c r="J471" s="17"/>
      <c r="K471" s="17"/>
      <c r="L471" s="17"/>
      <c r="M471" s="17"/>
      <c r="N471" s="17"/>
      <c r="O471" s="17"/>
      <c r="P471" s="17"/>
      <c r="Q471" s="17"/>
      <c r="R471" s="20"/>
      <c r="S471" s="21"/>
      <c r="T471" s="21"/>
      <c r="U471" s="21"/>
      <c r="V471" s="21"/>
      <c r="W471" s="20"/>
      <c r="X471"/>
      <c r="Y471"/>
      <c r="Z471"/>
      <c r="AA471"/>
      <c r="AB471"/>
    </row>
    <row r="472" spans="2:28" x14ac:dyDescent="0.3">
      <c r="B472" s="38"/>
      <c r="C472" s="39" t="str">
        <f>IF(LEN(B472)&gt;0,IFERROR(VLOOKUP(B472,Data!$B$4:$F$3129,2,FALSE),"None"),"")</f>
        <v/>
      </c>
      <c r="D472" s="40" t="str">
        <f>IF(LEN(B472)&gt;0,IFERROR(VLOOKUP(B472,Data!$B$4:$F$3129,4,FALSE),"None"),"")</f>
        <v/>
      </c>
      <c r="E472" s="41" t="str">
        <f>IF(LEN(B472)&gt;0,IFERROR(VLOOKUP(B472,Data!$B$4:$F$3129,3,FALSE),"None"),"")</f>
        <v/>
      </c>
      <c r="F472" s="128" t="str">
        <f>IF(LEN(B472)&gt;0,IFERROR(VLOOKUP(B472,Data!$B$4:$F$3129,5,FALSE),"None"),"")</f>
        <v/>
      </c>
      <c r="G472" s="125"/>
      <c r="H472" s="17"/>
      <c r="I472" s="17"/>
      <c r="J472" s="17"/>
      <c r="K472" s="17"/>
      <c r="L472" s="17"/>
      <c r="M472" s="17"/>
      <c r="N472" s="17"/>
      <c r="O472" s="17"/>
      <c r="P472" s="17"/>
      <c r="Q472" s="17"/>
      <c r="R472" s="20"/>
      <c r="S472" s="21"/>
      <c r="T472" s="21"/>
      <c r="U472" s="21"/>
      <c r="V472" s="21"/>
      <c r="W472" s="20"/>
      <c r="X472"/>
      <c r="Y472"/>
      <c r="Z472"/>
      <c r="AA472"/>
      <c r="AB472"/>
    </row>
    <row r="473" spans="2:28" x14ac:dyDescent="0.3">
      <c r="B473" s="38"/>
      <c r="C473" s="39" t="str">
        <f>IF(LEN(B473)&gt;0,IFERROR(VLOOKUP(B473,Data!$B$4:$F$3129,2,FALSE),"None"),"")</f>
        <v/>
      </c>
      <c r="D473" s="40" t="str">
        <f>IF(LEN(B473)&gt;0,IFERROR(VLOOKUP(B473,Data!$B$4:$F$3129,4,FALSE),"None"),"")</f>
        <v/>
      </c>
      <c r="E473" s="41" t="str">
        <f>IF(LEN(B473)&gt;0,IFERROR(VLOOKUP(B473,Data!$B$4:$F$3129,3,FALSE),"None"),"")</f>
        <v/>
      </c>
      <c r="F473" s="128" t="str">
        <f>IF(LEN(B473)&gt;0,IFERROR(VLOOKUP(B473,Data!$B$4:$F$3129,5,FALSE),"None"),"")</f>
        <v/>
      </c>
      <c r="G473" s="125"/>
      <c r="H473" s="17"/>
      <c r="I473" s="17"/>
      <c r="J473" s="17"/>
      <c r="K473" s="17"/>
      <c r="L473" s="17"/>
      <c r="M473" s="17"/>
      <c r="N473" s="17"/>
      <c r="O473" s="17"/>
      <c r="P473" s="17"/>
      <c r="Q473" s="17"/>
      <c r="R473" s="20"/>
      <c r="S473" s="21"/>
      <c r="T473" s="21"/>
      <c r="U473" s="21"/>
      <c r="V473" s="21"/>
      <c r="W473" s="20"/>
      <c r="X473"/>
      <c r="Y473"/>
      <c r="Z473"/>
      <c r="AA473"/>
      <c r="AB473"/>
    </row>
    <row r="474" spans="2:28" x14ac:dyDescent="0.3">
      <c r="B474" s="38"/>
      <c r="C474" s="39" t="str">
        <f>IF(LEN(B474)&gt;0,IFERROR(VLOOKUP(B474,Data!$B$4:$F$3129,2,FALSE),"None"),"")</f>
        <v/>
      </c>
      <c r="D474" s="40" t="str">
        <f>IF(LEN(B474)&gt;0,IFERROR(VLOOKUP(B474,Data!$B$4:$F$3129,4,FALSE),"None"),"")</f>
        <v/>
      </c>
      <c r="E474" s="41" t="str">
        <f>IF(LEN(B474)&gt;0,IFERROR(VLOOKUP(B474,Data!$B$4:$F$3129,3,FALSE),"None"),"")</f>
        <v/>
      </c>
      <c r="F474" s="128" t="str">
        <f>IF(LEN(B474)&gt;0,IFERROR(VLOOKUP(B474,Data!$B$4:$F$3129,5,FALSE),"None"),"")</f>
        <v/>
      </c>
      <c r="G474" s="125"/>
      <c r="H474" s="17"/>
      <c r="I474" s="17"/>
      <c r="J474" s="17"/>
      <c r="K474" s="17"/>
      <c r="L474" s="17"/>
      <c r="M474" s="17"/>
      <c r="N474" s="17"/>
      <c r="O474" s="17"/>
      <c r="P474" s="17"/>
      <c r="Q474" s="17"/>
      <c r="R474" s="20"/>
      <c r="S474" s="21"/>
      <c r="T474" s="21"/>
      <c r="U474" s="21"/>
      <c r="V474" s="21"/>
      <c r="W474" s="20"/>
      <c r="X474"/>
      <c r="Y474"/>
      <c r="Z474"/>
      <c r="AA474"/>
      <c r="AB474"/>
    </row>
    <row r="475" spans="2:28" x14ac:dyDescent="0.3">
      <c r="B475" s="38"/>
      <c r="C475" s="39" t="str">
        <f>IF(LEN(B475)&gt;0,IFERROR(VLOOKUP(B475,Data!$B$4:$F$3129,2,FALSE),"None"),"")</f>
        <v/>
      </c>
      <c r="D475" s="40" t="str">
        <f>IF(LEN(B475)&gt;0,IFERROR(VLOOKUP(B475,Data!$B$4:$F$3129,4,FALSE),"None"),"")</f>
        <v/>
      </c>
      <c r="E475" s="41" t="str">
        <f>IF(LEN(B475)&gt;0,IFERROR(VLOOKUP(B475,Data!$B$4:$F$3129,3,FALSE),"None"),"")</f>
        <v/>
      </c>
      <c r="F475" s="128" t="str">
        <f>IF(LEN(B475)&gt;0,IFERROR(VLOOKUP(B475,Data!$B$4:$F$3129,5,FALSE),"None"),"")</f>
        <v/>
      </c>
      <c r="G475" s="125"/>
      <c r="H475" s="17"/>
      <c r="I475" s="17"/>
      <c r="J475" s="17"/>
      <c r="K475" s="17"/>
      <c r="L475" s="17"/>
      <c r="M475" s="17"/>
      <c r="N475" s="17"/>
      <c r="O475" s="17"/>
      <c r="P475" s="17"/>
      <c r="Q475" s="17"/>
      <c r="R475" s="20"/>
      <c r="S475" s="21"/>
      <c r="T475" s="21"/>
      <c r="U475" s="21"/>
      <c r="V475" s="21"/>
      <c r="W475" s="20"/>
      <c r="X475"/>
      <c r="Y475"/>
      <c r="Z475"/>
      <c r="AA475"/>
      <c r="AB475"/>
    </row>
    <row r="476" spans="2:28" x14ac:dyDescent="0.3">
      <c r="B476" s="38"/>
      <c r="C476" s="39" t="str">
        <f>IF(LEN(B476)&gt;0,IFERROR(VLOOKUP(B476,Data!$B$4:$F$3129,2,FALSE),"None"),"")</f>
        <v/>
      </c>
      <c r="D476" s="40" t="str">
        <f>IF(LEN(B476)&gt;0,IFERROR(VLOOKUP(B476,Data!$B$4:$F$3129,4,FALSE),"None"),"")</f>
        <v/>
      </c>
      <c r="E476" s="41" t="str">
        <f>IF(LEN(B476)&gt;0,IFERROR(VLOOKUP(B476,Data!$B$4:$F$3129,3,FALSE),"None"),"")</f>
        <v/>
      </c>
      <c r="F476" s="128" t="str">
        <f>IF(LEN(B476)&gt;0,IFERROR(VLOOKUP(B476,Data!$B$4:$F$3129,5,FALSE),"None"),"")</f>
        <v/>
      </c>
      <c r="G476" s="125"/>
      <c r="H476" s="17"/>
      <c r="I476" s="17"/>
      <c r="J476" s="17"/>
      <c r="K476" s="17"/>
      <c r="L476" s="17"/>
      <c r="M476" s="17"/>
      <c r="N476" s="17"/>
      <c r="O476" s="17"/>
      <c r="P476" s="17"/>
      <c r="Q476" s="17"/>
      <c r="R476" s="20"/>
      <c r="S476" s="21"/>
      <c r="T476" s="21"/>
      <c r="U476" s="21"/>
      <c r="V476" s="21"/>
      <c r="W476" s="20"/>
      <c r="X476"/>
      <c r="Y476"/>
      <c r="Z476"/>
      <c r="AA476"/>
      <c r="AB476"/>
    </row>
    <row r="477" spans="2:28" x14ac:dyDescent="0.3">
      <c r="B477" s="38"/>
      <c r="C477" s="39" t="str">
        <f>IF(LEN(B477)&gt;0,IFERROR(VLOOKUP(B477,Data!$B$4:$F$3129,2,FALSE),"None"),"")</f>
        <v/>
      </c>
      <c r="D477" s="40" t="str">
        <f>IF(LEN(B477)&gt;0,IFERROR(VLOOKUP(B477,Data!$B$4:$F$3129,4,FALSE),"None"),"")</f>
        <v/>
      </c>
      <c r="E477" s="41" t="str">
        <f>IF(LEN(B477)&gt;0,IFERROR(VLOOKUP(B477,Data!$B$4:$F$3129,3,FALSE),"None"),"")</f>
        <v/>
      </c>
      <c r="F477" s="128" t="str">
        <f>IF(LEN(B477)&gt;0,IFERROR(VLOOKUP(B477,Data!$B$4:$F$3129,5,FALSE),"None"),"")</f>
        <v/>
      </c>
      <c r="G477" s="125"/>
      <c r="H477" s="17"/>
      <c r="I477" s="17"/>
      <c r="J477" s="17"/>
      <c r="K477" s="17"/>
      <c r="L477" s="17"/>
      <c r="M477" s="17"/>
      <c r="N477" s="17"/>
      <c r="O477" s="17"/>
      <c r="P477" s="17"/>
      <c r="Q477" s="17"/>
      <c r="R477" s="20"/>
      <c r="S477" s="21"/>
      <c r="T477" s="21"/>
      <c r="U477" s="21"/>
      <c r="V477" s="21"/>
      <c r="W477" s="20"/>
      <c r="X477"/>
      <c r="Y477"/>
      <c r="Z477"/>
      <c r="AA477"/>
      <c r="AB477"/>
    </row>
    <row r="478" spans="2:28" x14ac:dyDescent="0.3">
      <c r="B478" s="38"/>
      <c r="C478" s="39" t="str">
        <f>IF(LEN(B478)&gt;0,IFERROR(VLOOKUP(B478,Data!$B$4:$F$3129,2,FALSE),"None"),"")</f>
        <v/>
      </c>
      <c r="D478" s="40" t="str">
        <f>IF(LEN(B478)&gt;0,IFERROR(VLOOKUP(B478,Data!$B$4:$F$3129,4,FALSE),"None"),"")</f>
        <v/>
      </c>
      <c r="E478" s="41" t="str">
        <f>IF(LEN(B478)&gt;0,IFERROR(VLOOKUP(B478,Data!$B$4:$F$3129,3,FALSE),"None"),"")</f>
        <v/>
      </c>
      <c r="F478" s="128" t="str">
        <f>IF(LEN(B478)&gt;0,IFERROR(VLOOKUP(B478,Data!$B$4:$F$3129,5,FALSE),"None"),"")</f>
        <v/>
      </c>
      <c r="G478" s="125"/>
      <c r="H478" s="17"/>
      <c r="I478" s="17"/>
      <c r="J478" s="17"/>
      <c r="K478" s="17"/>
      <c r="L478" s="17"/>
      <c r="M478" s="17"/>
      <c r="N478" s="17"/>
      <c r="O478" s="17"/>
      <c r="P478" s="17"/>
      <c r="Q478" s="17"/>
      <c r="R478" s="20"/>
      <c r="S478" s="21"/>
      <c r="T478" s="21"/>
      <c r="U478" s="21"/>
      <c r="V478" s="21"/>
      <c r="W478" s="20"/>
      <c r="X478"/>
      <c r="Y478"/>
      <c r="Z478"/>
      <c r="AA478"/>
      <c r="AB478"/>
    </row>
    <row r="479" spans="2:28" x14ac:dyDescent="0.3">
      <c r="B479" s="38"/>
      <c r="C479" s="39" t="str">
        <f>IF(LEN(B479)&gt;0,IFERROR(VLOOKUP(B479,Data!$B$4:$F$3129,2,FALSE),"None"),"")</f>
        <v/>
      </c>
      <c r="D479" s="40" t="str">
        <f>IF(LEN(B479)&gt;0,IFERROR(VLOOKUP(B479,Data!$B$4:$F$3129,4,FALSE),"None"),"")</f>
        <v/>
      </c>
      <c r="E479" s="41" t="str">
        <f>IF(LEN(B479)&gt;0,IFERROR(VLOOKUP(B479,Data!$B$4:$F$3129,3,FALSE),"None"),"")</f>
        <v/>
      </c>
      <c r="F479" s="128" t="str">
        <f>IF(LEN(B479)&gt;0,IFERROR(VLOOKUP(B479,Data!$B$4:$F$3129,5,FALSE),"None"),"")</f>
        <v/>
      </c>
      <c r="G479" s="125"/>
      <c r="H479" s="17"/>
      <c r="I479" s="17"/>
      <c r="J479" s="17"/>
      <c r="K479" s="17"/>
      <c r="L479" s="17"/>
      <c r="M479" s="17"/>
      <c r="N479" s="17"/>
      <c r="O479" s="17"/>
      <c r="P479" s="17"/>
      <c r="Q479" s="17"/>
      <c r="R479" s="20"/>
      <c r="S479" s="21"/>
      <c r="T479" s="21"/>
      <c r="U479" s="21"/>
      <c r="V479" s="21"/>
      <c r="W479" s="20"/>
      <c r="X479"/>
      <c r="Y479"/>
      <c r="Z479"/>
      <c r="AA479"/>
      <c r="AB479"/>
    </row>
    <row r="480" spans="2:28" x14ac:dyDescent="0.3">
      <c r="B480" s="38"/>
      <c r="C480" s="39" t="str">
        <f>IF(LEN(B480)&gt;0,IFERROR(VLOOKUP(B480,Data!$B$4:$F$3129,2,FALSE),"None"),"")</f>
        <v/>
      </c>
      <c r="D480" s="40" t="str">
        <f>IF(LEN(B480)&gt;0,IFERROR(VLOOKUP(B480,Data!$B$4:$F$3129,4,FALSE),"None"),"")</f>
        <v/>
      </c>
      <c r="E480" s="41" t="str">
        <f>IF(LEN(B480)&gt;0,IFERROR(VLOOKUP(B480,Data!$B$4:$F$3129,3,FALSE),"None"),"")</f>
        <v/>
      </c>
      <c r="F480" s="128" t="str">
        <f>IF(LEN(B480)&gt;0,IFERROR(VLOOKUP(B480,Data!$B$4:$F$3129,5,FALSE),"None"),"")</f>
        <v/>
      </c>
      <c r="G480" s="125"/>
      <c r="H480" s="17"/>
      <c r="I480" s="17"/>
      <c r="J480" s="17"/>
      <c r="K480" s="17"/>
      <c r="L480" s="17"/>
      <c r="M480" s="17"/>
      <c r="N480" s="17"/>
      <c r="O480" s="17"/>
      <c r="P480" s="17"/>
      <c r="Q480" s="17"/>
      <c r="R480" s="20"/>
      <c r="S480" s="21"/>
      <c r="T480" s="21"/>
      <c r="U480" s="21"/>
      <c r="V480" s="21"/>
      <c r="W480" s="20"/>
      <c r="X480"/>
      <c r="Y480"/>
      <c r="Z480"/>
      <c r="AA480"/>
      <c r="AB480"/>
    </row>
    <row r="481" spans="2:28" x14ac:dyDescent="0.3">
      <c r="B481" s="38"/>
      <c r="C481" s="39" t="str">
        <f>IF(LEN(B481)&gt;0,IFERROR(VLOOKUP(B481,Data!$B$4:$F$3129,2,FALSE),"None"),"")</f>
        <v/>
      </c>
      <c r="D481" s="40" t="str">
        <f>IF(LEN(B481)&gt;0,IFERROR(VLOOKUP(B481,Data!$B$4:$F$3129,4,FALSE),"None"),"")</f>
        <v/>
      </c>
      <c r="E481" s="41" t="str">
        <f>IF(LEN(B481)&gt;0,IFERROR(VLOOKUP(B481,Data!$B$4:$F$3129,3,FALSE),"None"),"")</f>
        <v/>
      </c>
      <c r="F481" s="128" t="str">
        <f>IF(LEN(B481)&gt;0,IFERROR(VLOOKUP(B481,Data!$B$4:$F$3129,5,FALSE),"None"),"")</f>
        <v/>
      </c>
      <c r="G481" s="125"/>
      <c r="H481" s="17"/>
      <c r="I481" s="17"/>
      <c r="J481" s="17"/>
      <c r="K481" s="17"/>
      <c r="L481" s="17"/>
      <c r="M481" s="17"/>
      <c r="N481" s="17"/>
      <c r="O481" s="17"/>
      <c r="P481" s="17"/>
      <c r="Q481" s="17"/>
      <c r="R481" s="20"/>
      <c r="S481" s="21"/>
      <c r="T481" s="21"/>
      <c r="U481" s="21"/>
      <c r="V481" s="21"/>
      <c r="W481" s="20"/>
      <c r="X481"/>
      <c r="Y481"/>
      <c r="Z481"/>
      <c r="AA481"/>
      <c r="AB481"/>
    </row>
    <row r="482" spans="2:28" x14ac:dyDescent="0.3">
      <c r="B482" s="38"/>
      <c r="C482" s="39" t="str">
        <f>IF(LEN(B482)&gt;0,IFERROR(VLOOKUP(B482,Data!$B$4:$F$3129,2,FALSE),"None"),"")</f>
        <v/>
      </c>
      <c r="D482" s="40" t="str">
        <f>IF(LEN(B482)&gt;0,IFERROR(VLOOKUP(B482,Data!$B$4:$F$3129,4,FALSE),"None"),"")</f>
        <v/>
      </c>
      <c r="E482" s="41" t="str">
        <f>IF(LEN(B482)&gt;0,IFERROR(VLOOKUP(B482,Data!$B$4:$F$3129,3,FALSE),"None"),"")</f>
        <v/>
      </c>
      <c r="F482" s="128" t="str">
        <f>IF(LEN(B482)&gt;0,IFERROR(VLOOKUP(B482,Data!$B$4:$F$3129,5,FALSE),"None"),"")</f>
        <v/>
      </c>
      <c r="G482" s="125"/>
      <c r="H482" s="17"/>
      <c r="I482" s="17"/>
      <c r="J482" s="17"/>
      <c r="K482" s="17"/>
      <c r="L482" s="17"/>
      <c r="M482" s="17"/>
      <c r="N482" s="17"/>
      <c r="O482" s="17"/>
      <c r="P482" s="17"/>
      <c r="Q482" s="17"/>
      <c r="R482" s="20"/>
      <c r="S482" s="21"/>
      <c r="T482" s="21"/>
      <c r="U482" s="21"/>
      <c r="V482" s="21"/>
      <c r="W482" s="20"/>
      <c r="X482"/>
      <c r="Y482"/>
      <c r="Z482"/>
      <c r="AA482"/>
      <c r="AB482"/>
    </row>
    <row r="483" spans="2:28" x14ac:dyDescent="0.3">
      <c r="B483" s="38"/>
      <c r="C483" s="39" t="str">
        <f>IF(LEN(B483)&gt;0,IFERROR(VLOOKUP(B483,Data!$B$4:$F$3129,2,FALSE),"None"),"")</f>
        <v/>
      </c>
      <c r="D483" s="40" t="str">
        <f>IF(LEN(B483)&gt;0,IFERROR(VLOOKUP(B483,Data!$B$4:$F$3129,4,FALSE),"None"),"")</f>
        <v/>
      </c>
      <c r="E483" s="41" t="str">
        <f>IF(LEN(B483)&gt;0,IFERROR(VLOOKUP(B483,Data!$B$4:$F$3129,3,FALSE),"None"),"")</f>
        <v/>
      </c>
      <c r="F483" s="128" t="str">
        <f>IF(LEN(B483)&gt;0,IFERROR(VLOOKUP(B483,Data!$B$4:$F$3129,5,FALSE),"None"),"")</f>
        <v/>
      </c>
      <c r="G483" s="125"/>
      <c r="H483" s="17"/>
      <c r="I483" s="17"/>
      <c r="J483" s="17"/>
      <c r="K483" s="17"/>
      <c r="L483" s="17"/>
      <c r="M483" s="17"/>
      <c r="N483" s="17"/>
      <c r="O483" s="17"/>
      <c r="P483" s="17"/>
      <c r="Q483" s="17"/>
      <c r="R483" s="20"/>
      <c r="S483" s="21"/>
      <c r="T483" s="21"/>
      <c r="U483" s="21"/>
      <c r="V483" s="21"/>
      <c r="W483" s="20"/>
      <c r="X483"/>
      <c r="Y483"/>
      <c r="Z483"/>
      <c r="AA483"/>
      <c r="AB483"/>
    </row>
    <row r="484" spans="2:28" x14ac:dyDescent="0.3">
      <c r="B484" s="38"/>
      <c r="C484" s="39" t="str">
        <f>IF(LEN(B484)&gt;0,IFERROR(VLOOKUP(B484,Data!$B$4:$F$3129,2,FALSE),"None"),"")</f>
        <v/>
      </c>
      <c r="D484" s="40" t="str">
        <f>IF(LEN(B484)&gt;0,IFERROR(VLOOKUP(B484,Data!$B$4:$F$3129,4,FALSE),"None"),"")</f>
        <v/>
      </c>
      <c r="E484" s="41" t="str">
        <f>IF(LEN(B484)&gt;0,IFERROR(VLOOKUP(B484,Data!$B$4:$F$3129,3,FALSE),"None"),"")</f>
        <v/>
      </c>
      <c r="F484" s="128" t="str">
        <f>IF(LEN(B484)&gt;0,IFERROR(VLOOKUP(B484,Data!$B$4:$F$3129,5,FALSE),"None"),"")</f>
        <v/>
      </c>
      <c r="G484" s="125"/>
      <c r="H484" s="17"/>
      <c r="I484" s="17"/>
      <c r="J484" s="17"/>
      <c r="K484" s="17"/>
      <c r="L484" s="17"/>
      <c r="M484" s="17"/>
      <c r="N484" s="17"/>
      <c r="O484" s="17"/>
      <c r="P484" s="17"/>
      <c r="Q484" s="17"/>
      <c r="R484" s="20"/>
      <c r="S484" s="21"/>
      <c r="T484" s="21"/>
      <c r="U484" s="21"/>
      <c r="V484" s="21"/>
      <c r="W484" s="20"/>
      <c r="X484"/>
      <c r="Y484"/>
      <c r="Z484"/>
      <c r="AA484"/>
      <c r="AB484"/>
    </row>
    <row r="485" spans="2:28" x14ac:dyDescent="0.3">
      <c r="B485" s="38"/>
      <c r="C485" s="39" t="str">
        <f>IF(LEN(B485)&gt;0,IFERROR(VLOOKUP(B485,Data!$B$4:$F$3129,2,FALSE),"None"),"")</f>
        <v/>
      </c>
      <c r="D485" s="40" t="str">
        <f>IF(LEN(B485)&gt;0,IFERROR(VLOOKUP(B485,Data!$B$4:$F$3129,4,FALSE),"None"),"")</f>
        <v/>
      </c>
      <c r="E485" s="41" t="str">
        <f>IF(LEN(B485)&gt;0,IFERROR(VLOOKUP(B485,Data!$B$4:$F$3129,3,FALSE),"None"),"")</f>
        <v/>
      </c>
      <c r="F485" s="128" t="str">
        <f>IF(LEN(B485)&gt;0,IFERROR(VLOOKUP(B485,Data!$B$4:$F$3129,5,FALSE),"None"),"")</f>
        <v/>
      </c>
      <c r="G485" s="125"/>
      <c r="H485" s="17"/>
      <c r="I485" s="17"/>
      <c r="J485" s="17"/>
      <c r="K485" s="17"/>
      <c r="L485" s="17"/>
      <c r="M485" s="17"/>
      <c r="N485" s="17"/>
      <c r="O485" s="17"/>
      <c r="P485" s="17"/>
      <c r="Q485" s="17"/>
      <c r="R485" s="20"/>
      <c r="S485" s="21"/>
      <c r="T485" s="21"/>
      <c r="U485" s="21"/>
      <c r="V485" s="21"/>
      <c r="W485" s="20"/>
      <c r="X485"/>
      <c r="Y485"/>
      <c r="Z485"/>
      <c r="AA485"/>
      <c r="AB485"/>
    </row>
    <row r="486" spans="2:28" x14ac:dyDescent="0.3">
      <c r="B486" s="38"/>
      <c r="C486" s="39" t="str">
        <f>IF(LEN(B486)&gt;0,IFERROR(VLOOKUP(B486,Data!$B$4:$F$3129,2,FALSE),"None"),"")</f>
        <v/>
      </c>
      <c r="D486" s="40" t="str">
        <f>IF(LEN(B486)&gt;0,IFERROR(VLOOKUP(B486,Data!$B$4:$F$3129,4,FALSE),"None"),"")</f>
        <v/>
      </c>
      <c r="E486" s="41" t="str">
        <f>IF(LEN(B486)&gt;0,IFERROR(VLOOKUP(B486,Data!$B$4:$F$3129,3,FALSE),"None"),"")</f>
        <v/>
      </c>
      <c r="F486" s="128" t="str">
        <f>IF(LEN(B486)&gt;0,IFERROR(VLOOKUP(B486,Data!$B$4:$F$3129,5,FALSE),"None"),"")</f>
        <v/>
      </c>
      <c r="G486" s="125"/>
      <c r="H486" s="17"/>
      <c r="I486" s="17"/>
      <c r="J486" s="17"/>
      <c r="K486" s="17"/>
      <c r="L486" s="17"/>
      <c r="M486" s="17"/>
      <c r="N486" s="17"/>
      <c r="O486" s="17"/>
      <c r="P486" s="17"/>
      <c r="Q486" s="17"/>
      <c r="R486" s="20"/>
      <c r="S486" s="21"/>
      <c r="T486" s="21"/>
      <c r="U486" s="21"/>
      <c r="V486" s="21"/>
      <c r="W486" s="20"/>
      <c r="X486"/>
      <c r="Y486"/>
      <c r="Z486"/>
      <c r="AA486"/>
      <c r="AB486"/>
    </row>
    <row r="487" spans="2:28" x14ac:dyDescent="0.3">
      <c r="B487" s="38"/>
      <c r="C487" s="39" t="str">
        <f>IF(LEN(B487)&gt;0,IFERROR(VLOOKUP(B487,Data!$B$4:$F$3129,2,FALSE),"None"),"")</f>
        <v/>
      </c>
      <c r="D487" s="40" t="str">
        <f>IF(LEN(B487)&gt;0,IFERROR(VLOOKUP(B487,Data!$B$4:$F$3129,4,FALSE),"None"),"")</f>
        <v/>
      </c>
      <c r="E487" s="41" t="str">
        <f>IF(LEN(B487)&gt;0,IFERROR(VLOOKUP(B487,Data!$B$4:$F$3129,3,FALSE),"None"),"")</f>
        <v/>
      </c>
      <c r="F487" s="128" t="str">
        <f>IF(LEN(B487)&gt;0,IFERROR(VLOOKUP(B487,Data!$B$4:$F$3129,5,FALSE),"None"),"")</f>
        <v/>
      </c>
      <c r="G487" s="125"/>
      <c r="H487" s="17"/>
      <c r="I487" s="17"/>
      <c r="J487" s="17"/>
      <c r="K487" s="17"/>
      <c r="L487" s="17"/>
      <c r="M487" s="17"/>
      <c r="N487" s="17"/>
      <c r="O487" s="17"/>
      <c r="P487" s="17"/>
      <c r="Q487" s="17"/>
      <c r="R487" s="20"/>
      <c r="S487" s="21"/>
      <c r="T487" s="21"/>
      <c r="U487" s="21"/>
      <c r="V487" s="21"/>
      <c r="W487" s="20"/>
      <c r="X487"/>
      <c r="Y487"/>
      <c r="Z487"/>
      <c r="AA487"/>
      <c r="AB487"/>
    </row>
    <row r="488" spans="2:28" x14ac:dyDescent="0.3">
      <c r="B488" s="38"/>
      <c r="C488" s="39" t="str">
        <f>IF(LEN(B488)&gt;0,IFERROR(VLOOKUP(B488,Data!$B$4:$F$3129,2,FALSE),"None"),"")</f>
        <v/>
      </c>
      <c r="D488" s="40" t="str">
        <f>IF(LEN(B488)&gt;0,IFERROR(VLOOKUP(B488,Data!$B$4:$F$3129,4,FALSE),"None"),"")</f>
        <v/>
      </c>
      <c r="E488" s="41" t="str">
        <f>IF(LEN(B488)&gt;0,IFERROR(VLOOKUP(B488,Data!$B$4:$F$3129,3,FALSE),"None"),"")</f>
        <v/>
      </c>
      <c r="F488" s="128" t="str">
        <f>IF(LEN(B488)&gt;0,IFERROR(VLOOKUP(B488,Data!$B$4:$F$3129,5,FALSE),"None"),"")</f>
        <v/>
      </c>
      <c r="G488" s="125"/>
      <c r="H488" s="17"/>
      <c r="I488" s="17"/>
      <c r="J488" s="17"/>
      <c r="K488" s="17"/>
      <c r="L488" s="17"/>
      <c r="M488" s="17"/>
      <c r="N488" s="17"/>
      <c r="O488" s="17"/>
      <c r="P488" s="17"/>
      <c r="Q488" s="17"/>
      <c r="R488" s="20"/>
      <c r="S488" s="21"/>
      <c r="T488" s="21"/>
      <c r="U488" s="21"/>
      <c r="V488" s="21"/>
      <c r="W488" s="20"/>
      <c r="X488"/>
      <c r="Y488"/>
      <c r="Z488"/>
      <c r="AA488"/>
      <c r="AB488"/>
    </row>
    <row r="489" spans="2:28" x14ac:dyDescent="0.3">
      <c r="B489" s="38"/>
      <c r="C489" s="39" t="str">
        <f>IF(LEN(B489)&gt;0,IFERROR(VLOOKUP(B489,Data!$B$4:$F$3129,2,FALSE),"None"),"")</f>
        <v/>
      </c>
      <c r="D489" s="40" t="str">
        <f>IF(LEN(B489)&gt;0,IFERROR(VLOOKUP(B489,Data!$B$4:$F$3129,4,FALSE),"None"),"")</f>
        <v/>
      </c>
      <c r="E489" s="41" t="str">
        <f>IF(LEN(B489)&gt;0,IFERROR(VLOOKUP(B489,Data!$B$4:$F$3129,3,FALSE),"None"),"")</f>
        <v/>
      </c>
      <c r="F489" s="128" t="str">
        <f>IF(LEN(B489)&gt;0,IFERROR(VLOOKUP(B489,Data!$B$4:$F$3129,5,FALSE),"None"),"")</f>
        <v/>
      </c>
      <c r="G489" s="125"/>
      <c r="H489" s="17"/>
      <c r="I489" s="17"/>
      <c r="J489" s="17"/>
      <c r="K489" s="17"/>
      <c r="L489" s="17"/>
      <c r="M489" s="17"/>
      <c r="N489" s="17"/>
      <c r="O489" s="17"/>
      <c r="P489" s="17"/>
      <c r="Q489" s="17"/>
      <c r="R489" s="20"/>
      <c r="S489" s="21"/>
      <c r="T489" s="21"/>
      <c r="U489" s="21"/>
      <c r="V489" s="21"/>
      <c r="W489" s="20"/>
      <c r="X489"/>
      <c r="Y489"/>
      <c r="Z489"/>
      <c r="AA489"/>
      <c r="AB489"/>
    </row>
    <row r="490" spans="2:28" x14ac:dyDescent="0.3">
      <c r="B490" s="38"/>
      <c r="C490" s="39" t="str">
        <f>IF(LEN(B490)&gt;0,IFERROR(VLOOKUP(B490,Data!$B$4:$F$3129,2,FALSE),"None"),"")</f>
        <v/>
      </c>
      <c r="D490" s="40" t="str">
        <f>IF(LEN(B490)&gt;0,IFERROR(VLOOKUP(B490,Data!$B$4:$F$3129,4,FALSE),"None"),"")</f>
        <v/>
      </c>
      <c r="E490" s="41" t="str">
        <f>IF(LEN(B490)&gt;0,IFERROR(VLOOKUP(B490,Data!$B$4:$F$3129,3,FALSE),"None"),"")</f>
        <v/>
      </c>
      <c r="F490" s="128" t="str">
        <f>IF(LEN(B490)&gt;0,IFERROR(VLOOKUP(B490,Data!$B$4:$F$3129,5,FALSE),"None"),"")</f>
        <v/>
      </c>
      <c r="G490" s="125"/>
      <c r="H490" s="17"/>
      <c r="I490" s="17"/>
      <c r="J490" s="17"/>
      <c r="K490" s="17"/>
      <c r="L490" s="17"/>
      <c r="M490" s="17"/>
      <c r="N490" s="17"/>
      <c r="O490" s="17"/>
      <c r="P490" s="17"/>
      <c r="Q490" s="17"/>
      <c r="R490" s="20"/>
      <c r="S490" s="21"/>
      <c r="T490" s="21"/>
      <c r="U490" s="21"/>
      <c r="V490" s="21"/>
      <c r="W490" s="20"/>
      <c r="X490"/>
      <c r="Y490"/>
      <c r="Z490"/>
      <c r="AA490"/>
      <c r="AB490"/>
    </row>
    <row r="491" spans="2:28" x14ac:dyDescent="0.3">
      <c r="B491" s="38"/>
      <c r="C491" s="39" t="str">
        <f>IF(LEN(B491)&gt;0,IFERROR(VLOOKUP(B491,Data!$B$4:$F$3129,2,FALSE),"None"),"")</f>
        <v/>
      </c>
      <c r="D491" s="40" t="str">
        <f>IF(LEN(B491)&gt;0,IFERROR(VLOOKUP(B491,Data!$B$4:$F$3129,4,FALSE),"None"),"")</f>
        <v/>
      </c>
      <c r="E491" s="41" t="str">
        <f>IF(LEN(B491)&gt;0,IFERROR(VLOOKUP(B491,Data!$B$4:$F$3129,3,FALSE),"None"),"")</f>
        <v/>
      </c>
      <c r="F491" s="128" t="str">
        <f>IF(LEN(B491)&gt;0,IFERROR(VLOOKUP(B491,Data!$B$4:$F$3129,5,FALSE),"None"),"")</f>
        <v/>
      </c>
      <c r="G491" s="125"/>
      <c r="H491" s="17"/>
      <c r="I491" s="17"/>
      <c r="J491" s="17"/>
      <c r="K491" s="17"/>
      <c r="L491" s="17"/>
      <c r="M491" s="17"/>
      <c r="N491" s="17"/>
      <c r="O491" s="17"/>
      <c r="P491" s="17"/>
      <c r="Q491" s="17"/>
      <c r="R491" s="20"/>
      <c r="S491" s="21"/>
      <c r="T491" s="21"/>
      <c r="U491" s="21"/>
      <c r="V491" s="21"/>
      <c r="W491" s="20"/>
      <c r="X491"/>
      <c r="Y491"/>
      <c r="Z491"/>
      <c r="AA491"/>
      <c r="AB491"/>
    </row>
    <row r="492" spans="2:28" x14ac:dyDescent="0.3">
      <c r="B492" s="38"/>
      <c r="C492" s="39" t="str">
        <f>IF(LEN(B492)&gt;0,IFERROR(VLOOKUP(B492,Data!$B$4:$F$3129,2,FALSE),"None"),"")</f>
        <v/>
      </c>
      <c r="D492" s="40" t="str">
        <f>IF(LEN(B492)&gt;0,IFERROR(VLOOKUP(B492,Data!$B$4:$F$3129,4,FALSE),"None"),"")</f>
        <v/>
      </c>
      <c r="E492" s="41" t="str">
        <f>IF(LEN(B492)&gt;0,IFERROR(VLOOKUP(B492,Data!$B$4:$F$3129,3,FALSE),"None"),"")</f>
        <v/>
      </c>
      <c r="F492" s="128" t="str">
        <f>IF(LEN(B492)&gt;0,IFERROR(VLOOKUP(B492,Data!$B$4:$F$3129,5,FALSE),"None"),"")</f>
        <v/>
      </c>
      <c r="G492" s="125"/>
      <c r="H492" s="17"/>
      <c r="I492" s="17"/>
      <c r="J492" s="17"/>
      <c r="K492" s="17"/>
      <c r="L492" s="17"/>
      <c r="M492" s="17"/>
      <c r="N492" s="17"/>
      <c r="O492" s="17"/>
      <c r="P492" s="17"/>
      <c r="Q492" s="17"/>
      <c r="R492" s="20"/>
      <c r="S492" s="21"/>
      <c r="T492" s="21"/>
      <c r="U492" s="21"/>
      <c r="V492" s="21"/>
      <c r="W492" s="20"/>
      <c r="X492"/>
      <c r="Y492"/>
      <c r="Z492"/>
      <c r="AA492"/>
      <c r="AB492"/>
    </row>
    <row r="493" spans="2:28" x14ac:dyDescent="0.3">
      <c r="B493" s="38"/>
      <c r="C493" s="39" t="str">
        <f>IF(LEN(B493)&gt;0,IFERROR(VLOOKUP(B493,Data!$B$4:$F$3129,2,FALSE),"None"),"")</f>
        <v/>
      </c>
      <c r="D493" s="40" t="str">
        <f>IF(LEN(B493)&gt;0,IFERROR(VLOOKUP(B493,Data!$B$4:$F$3129,4,FALSE),"None"),"")</f>
        <v/>
      </c>
      <c r="E493" s="41" t="str">
        <f>IF(LEN(B493)&gt;0,IFERROR(VLOOKUP(B493,Data!$B$4:$F$3129,3,FALSE),"None"),"")</f>
        <v/>
      </c>
      <c r="F493" s="128" t="str">
        <f>IF(LEN(B493)&gt;0,IFERROR(VLOOKUP(B493,Data!$B$4:$F$3129,5,FALSE),"None"),"")</f>
        <v/>
      </c>
      <c r="G493" s="125"/>
      <c r="H493" s="17"/>
      <c r="I493" s="17"/>
      <c r="J493" s="17"/>
      <c r="K493" s="17"/>
      <c r="L493" s="17"/>
      <c r="M493" s="17"/>
      <c r="N493" s="17"/>
      <c r="O493" s="17"/>
      <c r="P493" s="17"/>
      <c r="Q493" s="17"/>
      <c r="R493" s="20"/>
      <c r="S493" s="21"/>
      <c r="T493" s="21"/>
      <c r="U493" s="21"/>
      <c r="V493" s="21"/>
      <c r="W493" s="20"/>
      <c r="X493"/>
      <c r="Y493"/>
      <c r="Z493"/>
      <c r="AA493"/>
      <c r="AB493"/>
    </row>
    <row r="494" spans="2:28" x14ac:dyDescent="0.3">
      <c r="B494" s="38"/>
      <c r="C494" s="39" t="str">
        <f>IF(LEN(B494)&gt;0,IFERROR(VLOOKUP(B494,Data!$B$4:$F$3129,2,FALSE),"None"),"")</f>
        <v/>
      </c>
      <c r="D494" s="40" t="str">
        <f>IF(LEN(B494)&gt;0,IFERROR(VLOOKUP(B494,Data!$B$4:$F$3129,4,FALSE),"None"),"")</f>
        <v/>
      </c>
      <c r="E494" s="41" t="str">
        <f>IF(LEN(B494)&gt;0,IFERROR(VLOOKUP(B494,Data!$B$4:$F$3129,3,FALSE),"None"),"")</f>
        <v/>
      </c>
      <c r="F494" s="128" t="str">
        <f>IF(LEN(B494)&gt;0,IFERROR(VLOOKUP(B494,Data!$B$4:$F$3129,5,FALSE),"None"),"")</f>
        <v/>
      </c>
      <c r="G494" s="125"/>
      <c r="H494" s="17"/>
      <c r="I494" s="17"/>
      <c r="J494" s="17"/>
      <c r="K494" s="17"/>
      <c r="L494" s="17"/>
      <c r="M494" s="17"/>
      <c r="N494" s="17"/>
      <c r="O494" s="17"/>
      <c r="P494" s="17"/>
      <c r="Q494" s="17"/>
      <c r="R494" s="20"/>
      <c r="S494" s="21"/>
      <c r="T494" s="21"/>
      <c r="U494" s="21"/>
      <c r="V494" s="21"/>
      <c r="W494" s="20"/>
      <c r="X494"/>
      <c r="Y494"/>
      <c r="Z494"/>
      <c r="AA494"/>
      <c r="AB494"/>
    </row>
    <row r="495" spans="2:28" x14ac:dyDescent="0.3">
      <c r="B495" s="38"/>
      <c r="C495" s="39" t="str">
        <f>IF(LEN(B495)&gt;0,IFERROR(VLOOKUP(B495,Data!$B$4:$F$3129,2,FALSE),"None"),"")</f>
        <v/>
      </c>
      <c r="D495" s="40" t="str">
        <f>IF(LEN(B495)&gt;0,IFERROR(VLOOKUP(B495,Data!$B$4:$F$3129,4,FALSE),"None"),"")</f>
        <v/>
      </c>
      <c r="E495" s="41" t="str">
        <f>IF(LEN(B495)&gt;0,IFERROR(VLOOKUP(B495,Data!$B$4:$F$3129,3,FALSE),"None"),"")</f>
        <v/>
      </c>
      <c r="F495" s="128" t="str">
        <f>IF(LEN(B495)&gt;0,IFERROR(VLOOKUP(B495,Data!$B$4:$F$3129,5,FALSE),"None"),"")</f>
        <v/>
      </c>
      <c r="G495" s="125"/>
      <c r="H495" s="17"/>
      <c r="I495" s="17"/>
      <c r="J495" s="17"/>
      <c r="K495" s="17"/>
      <c r="L495" s="17"/>
      <c r="M495" s="17"/>
      <c r="N495" s="17"/>
      <c r="O495" s="17"/>
      <c r="P495" s="17"/>
      <c r="Q495" s="17"/>
      <c r="R495" s="20"/>
      <c r="S495" s="21"/>
      <c r="T495" s="21"/>
      <c r="U495" s="21"/>
      <c r="V495" s="21"/>
      <c r="W495" s="20"/>
      <c r="X495"/>
      <c r="Y495"/>
      <c r="Z495"/>
      <c r="AA495"/>
      <c r="AB495"/>
    </row>
    <row r="496" spans="2:28" x14ac:dyDescent="0.3">
      <c r="B496" s="38"/>
      <c r="C496" s="39" t="str">
        <f>IF(LEN(B496)&gt;0,IFERROR(VLOOKUP(B496,Data!$B$4:$F$3129,2,FALSE),"None"),"")</f>
        <v/>
      </c>
      <c r="D496" s="40" t="str">
        <f>IF(LEN(B496)&gt;0,IFERROR(VLOOKUP(B496,Data!$B$4:$F$3129,4,FALSE),"None"),"")</f>
        <v/>
      </c>
      <c r="E496" s="41" t="str">
        <f>IF(LEN(B496)&gt;0,IFERROR(VLOOKUP(B496,Data!$B$4:$F$3129,3,FALSE),"None"),"")</f>
        <v/>
      </c>
      <c r="F496" s="128" t="str">
        <f>IF(LEN(B496)&gt;0,IFERROR(VLOOKUP(B496,Data!$B$4:$F$3129,5,FALSE),"None"),"")</f>
        <v/>
      </c>
      <c r="G496" s="125"/>
      <c r="H496" s="17"/>
      <c r="I496" s="17"/>
      <c r="J496" s="17"/>
      <c r="K496" s="17"/>
      <c r="L496" s="17"/>
      <c r="M496" s="17"/>
      <c r="N496" s="17"/>
      <c r="O496" s="17"/>
      <c r="P496" s="17"/>
      <c r="Q496" s="17"/>
      <c r="R496" s="20"/>
      <c r="S496" s="21"/>
      <c r="T496" s="21"/>
      <c r="U496" s="21"/>
      <c r="V496" s="21"/>
      <c r="W496" s="20"/>
      <c r="X496"/>
      <c r="Y496"/>
      <c r="Z496"/>
      <c r="AA496"/>
      <c r="AB496"/>
    </row>
    <row r="497" spans="2:28" x14ac:dyDescent="0.3">
      <c r="B497" s="38"/>
      <c r="C497" s="39" t="str">
        <f>IF(LEN(B497)&gt;0,IFERROR(VLOOKUP(B497,Data!$B$4:$F$3129,2,FALSE),"None"),"")</f>
        <v/>
      </c>
      <c r="D497" s="40" t="str">
        <f>IF(LEN(B497)&gt;0,IFERROR(VLOOKUP(B497,Data!$B$4:$F$3129,4,FALSE),"None"),"")</f>
        <v/>
      </c>
      <c r="E497" s="41" t="str">
        <f>IF(LEN(B497)&gt;0,IFERROR(VLOOKUP(B497,Data!$B$4:$F$3129,3,FALSE),"None"),"")</f>
        <v/>
      </c>
      <c r="F497" s="128" t="str">
        <f>IF(LEN(B497)&gt;0,IFERROR(VLOOKUP(B497,Data!$B$4:$F$3129,5,FALSE),"None"),"")</f>
        <v/>
      </c>
      <c r="G497" s="125"/>
      <c r="H497" s="17"/>
      <c r="I497" s="17"/>
      <c r="J497" s="17"/>
      <c r="K497" s="17"/>
      <c r="L497" s="17"/>
      <c r="M497" s="17"/>
      <c r="N497" s="17"/>
      <c r="O497" s="17"/>
      <c r="P497" s="17"/>
      <c r="Q497" s="17"/>
      <c r="R497" s="20"/>
      <c r="S497" s="21"/>
      <c r="T497" s="21"/>
      <c r="U497" s="21"/>
      <c r="V497" s="21"/>
      <c r="W497" s="20"/>
      <c r="X497"/>
      <c r="Y497"/>
      <c r="Z497"/>
      <c r="AA497"/>
      <c r="AB497"/>
    </row>
    <row r="498" spans="2:28" x14ac:dyDescent="0.3">
      <c r="B498" s="38"/>
      <c r="C498" s="39" t="str">
        <f>IF(LEN(B498)&gt;0,IFERROR(VLOOKUP(B498,Data!$B$4:$F$3129,2,FALSE),"None"),"")</f>
        <v/>
      </c>
      <c r="D498" s="40" t="str">
        <f>IF(LEN(B498)&gt;0,IFERROR(VLOOKUP(B498,Data!$B$4:$F$3129,4,FALSE),"None"),"")</f>
        <v/>
      </c>
      <c r="E498" s="41" t="str">
        <f>IF(LEN(B498)&gt;0,IFERROR(VLOOKUP(B498,Data!$B$4:$F$3129,3,FALSE),"None"),"")</f>
        <v/>
      </c>
      <c r="F498" s="128" t="str">
        <f>IF(LEN(B498)&gt;0,IFERROR(VLOOKUP(B498,Data!$B$4:$F$3129,5,FALSE),"None"),"")</f>
        <v/>
      </c>
      <c r="G498" s="125"/>
      <c r="H498" s="17"/>
      <c r="I498" s="17"/>
      <c r="J498" s="17"/>
      <c r="K498" s="17"/>
      <c r="L498" s="17"/>
      <c r="M498" s="17"/>
      <c r="N498" s="17"/>
      <c r="O498" s="17"/>
      <c r="P498" s="17"/>
      <c r="Q498" s="17"/>
      <c r="R498" s="20"/>
      <c r="S498" s="21"/>
      <c r="T498" s="21"/>
      <c r="U498" s="21"/>
      <c r="V498" s="21"/>
      <c r="W498" s="20"/>
      <c r="X498"/>
      <c r="Y498"/>
      <c r="Z498"/>
      <c r="AA498"/>
      <c r="AB498"/>
    </row>
    <row r="499" spans="2:28" x14ac:dyDescent="0.3">
      <c r="B499" s="38"/>
      <c r="C499" s="39" t="str">
        <f>IF(LEN(B499)&gt;0,IFERROR(VLOOKUP(B499,Data!$B$4:$F$3129,2,FALSE),"None"),"")</f>
        <v/>
      </c>
      <c r="D499" s="40" t="str">
        <f>IF(LEN(B499)&gt;0,IFERROR(VLOOKUP(B499,Data!$B$4:$F$3129,4,FALSE),"None"),"")</f>
        <v/>
      </c>
      <c r="E499" s="41" t="str">
        <f>IF(LEN(B499)&gt;0,IFERROR(VLOOKUP(B499,Data!$B$4:$F$3129,3,FALSE),"None"),"")</f>
        <v/>
      </c>
      <c r="F499" s="128" t="str">
        <f>IF(LEN(B499)&gt;0,IFERROR(VLOOKUP(B499,Data!$B$4:$F$3129,5,FALSE),"None"),"")</f>
        <v/>
      </c>
      <c r="G499" s="125"/>
      <c r="H499" s="17"/>
      <c r="I499" s="17"/>
      <c r="J499" s="17"/>
      <c r="K499" s="17"/>
      <c r="L499" s="17"/>
      <c r="M499" s="17"/>
      <c r="N499" s="17"/>
      <c r="O499" s="17"/>
      <c r="P499" s="17"/>
      <c r="Q499" s="17"/>
      <c r="R499" s="20"/>
      <c r="S499" s="21"/>
      <c r="T499" s="21"/>
      <c r="U499" s="21"/>
      <c r="V499" s="21"/>
      <c r="W499" s="20"/>
      <c r="X499"/>
      <c r="Y499"/>
      <c r="Z499"/>
      <c r="AA499"/>
      <c r="AB499"/>
    </row>
    <row r="500" spans="2:28" x14ac:dyDescent="0.3">
      <c r="B500" s="38"/>
      <c r="C500" s="39" t="str">
        <f>IF(LEN(B500)&gt;0,IFERROR(VLOOKUP(B500,Data!$B$4:$F$3129,2,FALSE),"None"),"")</f>
        <v/>
      </c>
      <c r="D500" s="40" t="str">
        <f>IF(LEN(B500)&gt;0,IFERROR(VLOOKUP(B500,Data!$B$4:$F$3129,4,FALSE),"None"),"")</f>
        <v/>
      </c>
      <c r="E500" s="41" t="str">
        <f>IF(LEN(B500)&gt;0,IFERROR(VLOOKUP(B500,Data!$B$4:$F$3129,3,FALSE),"None"),"")</f>
        <v/>
      </c>
      <c r="F500" s="128" t="str">
        <f>IF(LEN(B500)&gt;0,IFERROR(VLOOKUP(B500,Data!$B$4:$F$3129,5,FALSE),"None"),"")</f>
        <v/>
      </c>
      <c r="G500" s="125"/>
      <c r="H500" s="17"/>
      <c r="I500" s="17"/>
      <c r="J500" s="17"/>
      <c r="K500" s="17"/>
      <c r="L500" s="17"/>
      <c r="M500" s="17"/>
      <c r="N500" s="17"/>
      <c r="O500" s="17"/>
      <c r="P500" s="17"/>
      <c r="Q500" s="17"/>
      <c r="R500" s="20"/>
      <c r="S500" s="21"/>
      <c r="T500" s="21"/>
      <c r="U500" s="21"/>
      <c r="V500" s="21"/>
      <c r="W500" s="20"/>
      <c r="X500"/>
      <c r="Y500"/>
      <c r="Z500"/>
      <c r="AA500"/>
      <c r="AB500"/>
    </row>
    <row r="501" spans="2:28" x14ac:dyDescent="0.3">
      <c r="B501" s="38"/>
      <c r="C501" s="39" t="str">
        <f>IF(LEN(B501)&gt;0,IFERROR(VLOOKUP(B501,Data!$B$4:$F$3129,2,FALSE),"None"),"")</f>
        <v/>
      </c>
      <c r="D501" s="40" t="str">
        <f>IF(LEN(B501)&gt;0,IFERROR(VLOOKUP(B501,Data!$B$4:$F$3129,4,FALSE),"None"),"")</f>
        <v/>
      </c>
      <c r="E501" s="41" t="str">
        <f>IF(LEN(B501)&gt;0,IFERROR(VLOOKUP(B501,Data!$B$4:$F$3129,3,FALSE),"None"),"")</f>
        <v/>
      </c>
      <c r="F501" s="128" t="str">
        <f>IF(LEN(B501)&gt;0,IFERROR(VLOOKUP(B501,Data!$B$4:$F$3129,5,FALSE),"None"),"")</f>
        <v/>
      </c>
      <c r="G501" s="125"/>
      <c r="H501" s="17"/>
      <c r="I501" s="17"/>
      <c r="J501" s="17"/>
      <c r="K501" s="17"/>
      <c r="L501" s="17"/>
      <c r="M501" s="17"/>
      <c r="N501" s="17"/>
      <c r="O501" s="17"/>
      <c r="P501" s="17"/>
      <c r="Q501" s="17"/>
      <c r="R501" s="20"/>
      <c r="S501" s="21"/>
      <c r="T501" s="21"/>
      <c r="U501" s="21"/>
      <c r="V501" s="21"/>
      <c r="W501" s="20"/>
      <c r="X501"/>
      <c r="Y501"/>
      <c r="Z501"/>
      <c r="AA501"/>
      <c r="AB501"/>
    </row>
    <row r="502" spans="2:28" x14ac:dyDescent="0.3">
      <c r="B502" s="38"/>
      <c r="C502" s="39" t="str">
        <f>IF(LEN(B502)&gt;0,IFERROR(VLOOKUP(B502,Data!$B$4:$F$3129,2,FALSE),"None"),"")</f>
        <v/>
      </c>
      <c r="D502" s="40" t="str">
        <f>IF(LEN(B502)&gt;0,IFERROR(VLOOKUP(B502,Data!$B$4:$F$3129,4,FALSE),"None"),"")</f>
        <v/>
      </c>
      <c r="E502" s="41" t="str">
        <f>IF(LEN(B502)&gt;0,IFERROR(VLOOKUP(B502,Data!$B$4:$F$3129,3,FALSE),"None"),"")</f>
        <v/>
      </c>
      <c r="F502" s="128" t="str">
        <f>IF(LEN(B502)&gt;0,IFERROR(VLOOKUP(B502,Data!$B$4:$F$3129,5,FALSE),"None"),"")</f>
        <v/>
      </c>
      <c r="G502" s="125"/>
      <c r="H502" s="17"/>
      <c r="I502" s="17"/>
      <c r="J502" s="17"/>
      <c r="K502" s="17"/>
      <c r="L502" s="17"/>
      <c r="M502" s="17"/>
      <c r="N502" s="17"/>
      <c r="O502" s="17"/>
      <c r="P502" s="17"/>
      <c r="Q502" s="17"/>
      <c r="R502" s="20"/>
      <c r="S502" s="21"/>
      <c r="T502" s="21"/>
      <c r="U502" s="21"/>
      <c r="V502" s="21"/>
      <c r="W502" s="20"/>
      <c r="X502"/>
      <c r="Y502"/>
      <c r="Z502"/>
      <c r="AA502"/>
      <c r="AB502"/>
    </row>
    <row r="503" spans="2:28" x14ac:dyDescent="0.3">
      <c r="B503" s="38"/>
      <c r="C503" s="39" t="str">
        <f>IF(LEN(B503)&gt;0,IFERROR(VLOOKUP(B503,Data!$B$4:$F$3129,2,FALSE),"None"),"")</f>
        <v/>
      </c>
      <c r="D503" s="40" t="str">
        <f>IF(LEN(B503)&gt;0,IFERROR(VLOOKUP(B503,Data!$B$4:$F$3129,4,FALSE),"None"),"")</f>
        <v/>
      </c>
      <c r="E503" s="41" t="str">
        <f>IF(LEN(B503)&gt;0,IFERROR(VLOOKUP(B503,Data!$B$4:$F$3129,3,FALSE),"None"),"")</f>
        <v/>
      </c>
      <c r="F503" s="128" t="str">
        <f>IF(LEN(B503)&gt;0,IFERROR(VLOOKUP(B503,Data!$B$4:$F$3129,5,FALSE),"None"),"")</f>
        <v/>
      </c>
      <c r="G503" s="125"/>
      <c r="H503" s="17"/>
      <c r="I503" s="17"/>
      <c r="J503" s="17"/>
      <c r="K503" s="17"/>
      <c r="L503" s="17"/>
      <c r="M503" s="17"/>
      <c r="N503" s="17"/>
      <c r="O503" s="17"/>
      <c r="P503" s="17"/>
      <c r="Q503" s="17"/>
      <c r="R503" s="20"/>
      <c r="S503" s="21"/>
      <c r="T503" s="21"/>
      <c r="U503" s="21"/>
      <c r="V503" s="21"/>
      <c r="W503" s="20"/>
      <c r="X503"/>
      <c r="Y503"/>
      <c r="Z503"/>
      <c r="AA503"/>
      <c r="AB503"/>
    </row>
    <row r="504" spans="2:28" x14ac:dyDescent="0.3">
      <c r="B504" s="38"/>
      <c r="C504" s="39" t="str">
        <f>IF(LEN(B504)&gt;0,IFERROR(VLOOKUP(B504,Data!$B$4:$F$3129,2,FALSE),"None"),"")</f>
        <v/>
      </c>
      <c r="D504" s="40" t="str">
        <f>IF(LEN(B504)&gt;0,IFERROR(VLOOKUP(B504,Data!$B$4:$F$3129,4,FALSE),"None"),"")</f>
        <v/>
      </c>
      <c r="E504" s="41" t="str">
        <f>IF(LEN(B504)&gt;0,IFERROR(VLOOKUP(B504,Data!$B$4:$F$3129,3,FALSE),"None"),"")</f>
        <v/>
      </c>
      <c r="F504" s="128" t="str">
        <f>IF(LEN(B504)&gt;0,IFERROR(VLOOKUP(B504,Data!$B$4:$F$3129,5,FALSE),"None"),"")</f>
        <v/>
      </c>
      <c r="G504" s="125"/>
      <c r="H504" s="17"/>
      <c r="I504" s="17"/>
      <c r="J504" s="17"/>
      <c r="K504" s="17"/>
      <c r="L504" s="17"/>
      <c r="M504" s="17"/>
      <c r="N504" s="17"/>
      <c r="O504" s="17"/>
      <c r="P504" s="17"/>
      <c r="Q504" s="17"/>
      <c r="R504" s="20"/>
      <c r="S504" s="21"/>
      <c r="T504" s="21"/>
      <c r="U504" s="21"/>
      <c r="V504" s="21"/>
      <c r="W504" s="20"/>
      <c r="X504"/>
      <c r="Y504"/>
      <c r="Z504"/>
      <c r="AA504"/>
      <c r="AB504"/>
    </row>
    <row r="505" spans="2:28" x14ac:dyDescent="0.3">
      <c r="B505" s="38"/>
      <c r="C505" s="39" t="str">
        <f>IF(LEN(B505)&gt;0,IFERROR(VLOOKUP(B505,Data!$B$4:$F$3129,2,FALSE),"None"),"")</f>
        <v/>
      </c>
      <c r="D505" s="40" t="str">
        <f>IF(LEN(B505)&gt;0,IFERROR(VLOOKUP(B505,Data!$B$4:$F$3129,4,FALSE),"None"),"")</f>
        <v/>
      </c>
      <c r="E505" s="41" t="str">
        <f>IF(LEN(B505)&gt;0,IFERROR(VLOOKUP(B505,Data!$B$4:$F$3129,3,FALSE),"None"),"")</f>
        <v/>
      </c>
      <c r="F505" s="128" t="str">
        <f>IF(LEN(B505)&gt;0,IFERROR(VLOOKUP(B505,Data!$B$4:$F$3129,5,FALSE),"None"),"")</f>
        <v/>
      </c>
      <c r="G505" s="125"/>
      <c r="H505" s="17"/>
      <c r="I505" s="17"/>
      <c r="J505" s="17"/>
      <c r="K505" s="17"/>
      <c r="L505" s="17"/>
      <c r="M505" s="17"/>
      <c r="N505" s="17"/>
      <c r="O505" s="17"/>
      <c r="P505" s="17"/>
      <c r="Q505" s="17"/>
      <c r="R505" s="20"/>
      <c r="S505" s="21"/>
      <c r="T505" s="21"/>
      <c r="U505" s="21"/>
      <c r="V505" s="21"/>
      <c r="W505" s="20"/>
      <c r="X505"/>
      <c r="Y505"/>
      <c r="Z505"/>
      <c r="AA505"/>
      <c r="AB505"/>
    </row>
    <row r="506" spans="2:28" x14ac:dyDescent="0.3">
      <c r="B506" s="38"/>
      <c r="C506" s="39" t="str">
        <f>IF(LEN(B506)&gt;0,IFERROR(VLOOKUP(B506,Data!$B$4:$F$3129,2,FALSE),"None"),"")</f>
        <v/>
      </c>
      <c r="D506" s="40" t="str">
        <f>IF(LEN(B506)&gt;0,IFERROR(VLOOKUP(B506,Data!$B$4:$F$3129,4,FALSE),"None"),"")</f>
        <v/>
      </c>
      <c r="E506" s="41" t="str">
        <f>IF(LEN(B506)&gt;0,IFERROR(VLOOKUP(B506,Data!$B$4:$F$3129,3,FALSE),"None"),"")</f>
        <v/>
      </c>
      <c r="F506" s="128" t="str">
        <f>IF(LEN(B506)&gt;0,IFERROR(VLOOKUP(B506,Data!$B$4:$F$3129,5,FALSE),"None"),"")</f>
        <v/>
      </c>
      <c r="G506" s="125"/>
      <c r="H506" s="17"/>
      <c r="I506" s="17"/>
      <c r="J506" s="17"/>
      <c r="K506" s="17"/>
      <c r="L506" s="17"/>
      <c r="M506" s="17"/>
      <c r="N506" s="17"/>
      <c r="O506" s="17"/>
      <c r="P506" s="17"/>
      <c r="Q506" s="17"/>
      <c r="R506" s="20"/>
      <c r="S506" s="21"/>
      <c r="T506" s="21"/>
      <c r="U506" s="21"/>
      <c r="V506" s="21"/>
      <c r="W506" s="20"/>
      <c r="X506"/>
      <c r="Y506"/>
      <c r="Z506"/>
      <c r="AA506"/>
      <c r="AB506"/>
    </row>
    <row r="507" spans="2:28" x14ac:dyDescent="0.3">
      <c r="B507" s="38"/>
      <c r="C507" s="39" t="str">
        <f>IF(LEN(B507)&gt;0,IFERROR(VLOOKUP(B507,Data!$B$4:$F$3129,2,FALSE),"None"),"")</f>
        <v/>
      </c>
      <c r="D507" s="40" t="str">
        <f>IF(LEN(B507)&gt;0,IFERROR(VLOOKUP(B507,Data!$B$4:$F$3129,4,FALSE),"None"),"")</f>
        <v/>
      </c>
      <c r="E507" s="41" t="str">
        <f>IF(LEN(B507)&gt;0,IFERROR(VLOOKUP(B507,Data!$B$4:$F$3129,3,FALSE),"None"),"")</f>
        <v/>
      </c>
      <c r="F507" s="128" t="str">
        <f>IF(LEN(B507)&gt;0,IFERROR(VLOOKUP(B507,Data!$B$4:$F$3129,5,FALSE),"None"),"")</f>
        <v/>
      </c>
      <c r="G507" s="125"/>
      <c r="H507" s="17"/>
      <c r="I507" s="17"/>
      <c r="J507" s="17"/>
      <c r="K507" s="17"/>
      <c r="L507" s="17"/>
      <c r="M507" s="17"/>
      <c r="N507" s="17"/>
      <c r="O507" s="17"/>
      <c r="P507" s="17"/>
      <c r="Q507" s="17"/>
      <c r="R507" s="20"/>
      <c r="S507" s="21"/>
      <c r="T507" s="21"/>
      <c r="U507" s="21"/>
      <c r="V507" s="21"/>
      <c r="W507" s="20"/>
      <c r="X507"/>
      <c r="Y507"/>
      <c r="Z507"/>
      <c r="AA507"/>
      <c r="AB507"/>
    </row>
    <row r="508" spans="2:28" x14ac:dyDescent="0.3">
      <c r="B508" s="38"/>
      <c r="C508" s="39" t="str">
        <f>IF(LEN(B508)&gt;0,IFERROR(VLOOKUP(B508,Data!$B$4:$F$3129,2,FALSE),"None"),"")</f>
        <v/>
      </c>
      <c r="D508" s="40" t="str">
        <f>IF(LEN(B508)&gt;0,IFERROR(VLOOKUP(B508,Data!$B$4:$F$3129,4,FALSE),"None"),"")</f>
        <v/>
      </c>
      <c r="E508" s="41" t="str">
        <f>IF(LEN(B508)&gt;0,IFERROR(VLOOKUP(B508,Data!$B$4:$F$3129,3,FALSE),"None"),"")</f>
        <v/>
      </c>
      <c r="F508" s="128" t="str">
        <f>IF(LEN(B508)&gt;0,IFERROR(VLOOKUP(B508,Data!$B$4:$F$3129,5,FALSE),"None"),"")</f>
        <v/>
      </c>
      <c r="G508" s="125"/>
      <c r="H508" s="17"/>
      <c r="I508" s="17"/>
      <c r="J508" s="17"/>
      <c r="K508" s="17"/>
      <c r="L508" s="17"/>
      <c r="M508" s="17"/>
      <c r="N508" s="17"/>
      <c r="O508" s="17"/>
      <c r="P508" s="17"/>
      <c r="Q508" s="17"/>
      <c r="R508" s="20"/>
      <c r="S508" s="21"/>
      <c r="T508" s="21"/>
      <c r="U508" s="21"/>
      <c r="V508" s="21"/>
      <c r="W508" s="20"/>
      <c r="X508"/>
      <c r="Y508"/>
      <c r="Z508"/>
      <c r="AA508"/>
      <c r="AB508"/>
    </row>
    <row r="509" spans="2:28" x14ac:dyDescent="0.3">
      <c r="B509" s="38"/>
      <c r="C509" s="39" t="str">
        <f>IF(LEN(B509)&gt;0,IFERROR(VLOOKUP(B509,Data!$B$4:$F$3129,2,FALSE),"None"),"")</f>
        <v/>
      </c>
      <c r="D509" s="40" t="str">
        <f>IF(LEN(B509)&gt;0,IFERROR(VLOOKUP(B509,Data!$B$4:$F$3129,4,FALSE),"None"),"")</f>
        <v/>
      </c>
      <c r="E509" s="41" t="str">
        <f>IF(LEN(B509)&gt;0,IFERROR(VLOOKUP(B509,Data!$B$4:$F$3129,3,FALSE),"None"),"")</f>
        <v/>
      </c>
      <c r="F509" s="128" t="str">
        <f>IF(LEN(B509)&gt;0,IFERROR(VLOOKUP(B509,Data!$B$4:$F$3129,5,FALSE),"None"),"")</f>
        <v/>
      </c>
      <c r="G509" s="125"/>
      <c r="H509" s="17"/>
      <c r="I509" s="17"/>
      <c r="J509" s="17"/>
      <c r="K509" s="17"/>
      <c r="L509" s="17"/>
      <c r="M509" s="17"/>
      <c r="N509" s="17"/>
      <c r="O509" s="17"/>
      <c r="P509" s="17"/>
      <c r="Q509" s="17"/>
      <c r="R509" s="20"/>
      <c r="S509" s="21"/>
      <c r="T509" s="21"/>
      <c r="U509" s="21"/>
      <c r="V509" s="21"/>
      <c r="W509" s="20"/>
      <c r="X509"/>
      <c r="Y509"/>
      <c r="Z509"/>
      <c r="AA509"/>
      <c r="AB509"/>
    </row>
    <row r="510" spans="2:28" x14ac:dyDescent="0.3">
      <c r="B510" s="38"/>
      <c r="C510" s="39" t="str">
        <f>IF(LEN(B510)&gt;0,IFERROR(VLOOKUP(B510,Data!$B$4:$F$3129,2,FALSE),"None"),"")</f>
        <v/>
      </c>
      <c r="D510" s="40" t="str">
        <f>IF(LEN(B510)&gt;0,IFERROR(VLOOKUP(B510,Data!$B$4:$F$3129,4,FALSE),"None"),"")</f>
        <v/>
      </c>
      <c r="E510" s="41" t="str">
        <f>IF(LEN(B510)&gt;0,IFERROR(VLOOKUP(B510,Data!$B$4:$F$3129,3,FALSE),"None"),"")</f>
        <v/>
      </c>
      <c r="F510" s="128" t="str">
        <f>IF(LEN(B510)&gt;0,IFERROR(VLOOKUP(B510,Data!$B$4:$F$3129,5,FALSE),"None"),"")</f>
        <v/>
      </c>
      <c r="G510" s="125"/>
      <c r="H510" s="17"/>
      <c r="I510" s="17"/>
      <c r="J510" s="17"/>
      <c r="K510" s="17"/>
      <c r="L510" s="17"/>
      <c r="M510" s="17"/>
      <c r="N510" s="17"/>
      <c r="O510" s="17"/>
      <c r="P510" s="17"/>
      <c r="Q510" s="17"/>
      <c r="R510" s="20"/>
      <c r="S510" s="21"/>
      <c r="T510" s="21"/>
      <c r="U510" s="21"/>
      <c r="V510" s="21"/>
      <c r="W510" s="20"/>
      <c r="X510"/>
      <c r="Y510"/>
      <c r="Z510"/>
      <c r="AA510"/>
      <c r="AB510"/>
    </row>
    <row r="511" spans="2:28" x14ac:dyDescent="0.3">
      <c r="B511" s="38"/>
      <c r="C511" s="39" t="str">
        <f>IF(LEN(B511)&gt;0,IFERROR(VLOOKUP(B511,Data!$B$4:$F$3129,2,FALSE),"None"),"")</f>
        <v/>
      </c>
      <c r="D511" s="40" t="str">
        <f>IF(LEN(B511)&gt;0,IFERROR(VLOOKUP(B511,Data!$B$4:$F$3129,4,FALSE),"None"),"")</f>
        <v/>
      </c>
      <c r="E511" s="41" t="str">
        <f>IF(LEN(B511)&gt;0,IFERROR(VLOOKUP(B511,Data!$B$4:$F$3129,3,FALSE),"None"),"")</f>
        <v/>
      </c>
      <c r="F511" s="128" t="str">
        <f>IF(LEN(B511)&gt;0,IFERROR(VLOOKUP(B511,Data!$B$4:$F$3129,5,FALSE),"None"),"")</f>
        <v/>
      </c>
      <c r="G511" s="125"/>
      <c r="H511" s="17"/>
      <c r="I511" s="17"/>
      <c r="J511" s="17"/>
      <c r="K511" s="17"/>
      <c r="L511" s="17"/>
      <c r="M511" s="17"/>
      <c r="N511" s="17"/>
      <c r="O511" s="17"/>
      <c r="P511" s="17"/>
      <c r="Q511" s="17"/>
      <c r="R511" s="20"/>
      <c r="S511" s="21"/>
      <c r="T511" s="21"/>
      <c r="U511" s="21"/>
      <c r="V511" s="21"/>
      <c r="W511" s="20"/>
      <c r="X511"/>
      <c r="Y511"/>
      <c r="Z511"/>
      <c r="AA511"/>
      <c r="AB511"/>
    </row>
    <row r="512" spans="2:28" x14ac:dyDescent="0.3">
      <c r="B512" s="38"/>
      <c r="C512" s="39" t="str">
        <f>IF(LEN(B512)&gt;0,IFERROR(VLOOKUP(B512,Data!$B$4:$F$3129,2,FALSE),"None"),"")</f>
        <v/>
      </c>
      <c r="D512" s="40" t="str">
        <f>IF(LEN(B512)&gt;0,IFERROR(VLOOKUP(B512,Data!$B$4:$F$3129,4,FALSE),"None"),"")</f>
        <v/>
      </c>
      <c r="E512" s="41" t="str">
        <f>IF(LEN(B512)&gt;0,IFERROR(VLOOKUP(B512,Data!$B$4:$F$3129,3,FALSE),"None"),"")</f>
        <v/>
      </c>
      <c r="F512" s="128" t="str">
        <f>IF(LEN(B512)&gt;0,IFERROR(VLOOKUP(B512,Data!$B$4:$F$3129,5,FALSE),"None"),"")</f>
        <v/>
      </c>
      <c r="G512" s="125"/>
      <c r="H512" s="17"/>
      <c r="I512" s="17"/>
      <c r="J512" s="17"/>
      <c r="K512" s="17"/>
      <c r="L512" s="17"/>
      <c r="M512" s="17"/>
      <c r="N512" s="17"/>
      <c r="O512" s="17"/>
      <c r="P512" s="17"/>
      <c r="Q512" s="17"/>
      <c r="R512" s="20"/>
      <c r="S512" s="21"/>
      <c r="T512" s="21"/>
      <c r="U512" s="21"/>
      <c r="V512" s="21"/>
      <c r="W512" s="20"/>
      <c r="X512"/>
      <c r="Y512"/>
      <c r="Z512"/>
      <c r="AA512"/>
      <c r="AB512"/>
    </row>
    <row r="513" spans="2:28" x14ac:dyDescent="0.3">
      <c r="B513" s="38"/>
      <c r="C513" s="39" t="str">
        <f>IF(LEN(B513)&gt;0,IFERROR(VLOOKUP(B513,Data!$B$4:$F$3129,2,FALSE),"None"),"")</f>
        <v/>
      </c>
      <c r="D513" s="40" t="str">
        <f>IF(LEN(B513)&gt;0,IFERROR(VLOOKUP(B513,Data!$B$4:$F$3129,4,FALSE),"None"),"")</f>
        <v/>
      </c>
      <c r="E513" s="41" t="str">
        <f>IF(LEN(B513)&gt;0,IFERROR(VLOOKUP(B513,Data!$B$4:$F$3129,3,FALSE),"None"),"")</f>
        <v/>
      </c>
      <c r="F513" s="128" t="str">
        <f>IF(LEN(B513)&gt;0,IFERROR(VLOOKUP(B513,Data!$B$4:$F$3129,5,FALSE),"None"),"")</f>
        <v/>
      </c>
      <c r="G513" s="125"/>
      <c r="H513" s="17"/>
      <c r="I513" s="17"/>
      <c r="J513" s="17"/>
      <c r="K513" s="17"/>
      <c r="L513" s="17"/>
      <c r="M513" s="17"/>
      <c r="N513" s="17"/>
      <c r="O513" s="17"/>
      <c r="P513" s="17"/>
      <c r="Q513" s="17"/>
      <c r="R513" s="20"/>
      <c r="S513" s="21"/>
      <c r="T513" s="21"/>
      <c r="U513" s="21"/>
      <c r="V513" s="21"/>
      <c r="W513" s="20"/>
      <c r="X513"/>
      <c r="Y513"/>
      <c r="Z513"/>
      <c r="AA513"/>
      <c r="AB513"/>
    </row>
    <row r="514" spans="2:28" x14ac:dyDescent="0.3">
      <c r="B514" s="38"/>
      <c r="C514" s="39" t="str">
        <f>IF(LEN(B514)&gt;0,IFERROR(VLOOKUP(B514,Data!$B$4:$F$3129,2,FALSE),"None"),"")</f>
        <v/>
      </c>
      <c r="D514" s="40" t="str">
        <f>IF(LEN(B514)&gt;0,IFERROR(VLOOKUP(B514,Data!$B$4:$F$3129,4,FALSE),"None"),"")</f>
        <v/>
      </c>
      <c r="E514" s="41" t="str">
        <f>IF(LEN(B514)&gt;0,IFERROR(VLOOKUP(B514,Data!$B$4:$F$3129,3,FALSE),"None"),"")</f>
        <v/>
      </c>
      <c r="F514" s="128" t="str">
        <f>IF(LEN(B514)&gt;0,IFERROR(VLOOKUP(B514,Data!$B$4:$F$3129,5,FALSE),"None"),"")</f>
        <v/>
      </c>
      <c r="G514" s="125"/>
      <c r="H514" s="17"/>
      <c r="I514" s="17"/>
      <c r="J514" s="17"/>
      <c r="K514" s="17"/>
      <c r="L514" s="17"/>
      <c r="M514" s="17"/>
      <c r="N514" s="17"/>
      <c r="O514" s="17"/>
      <c r="P514" s="17"/>
      <c r="Q514" s="17"/>
      <c r="R514" s="20"/>
      <c r="S514" s="21"/>
      <c r="T514" s="21"/>
      <c r="U514" s="21"/>
      <c r="V514" s="21"/>
      <c r="W514" s="20"/>
      <c r="X514"/>
      <c r="Y514"/>
      <c r="Z514"/>
      <c r="AA514"/>
      <c r="AB514"/>
    </row>
    <row r="515" spans="2:28" x14ac:dyDescent="0.3">
      <c r="B515" s="38"/>
      <c r="C515" s="39" t="str">
        <f>IF(LEN(B515)&gt;0,IFERROR(VLOOKUP(B515,Data!$B$4:$F$3129,2,FALSE),"None"),"")</f>
        <v/>
      </c>
      <c r="D515" s="40" t="str">
        <f>IF(LEN(B515)&gt;0,IFERROR(VLOOKUP(B515,Data!$B$4:$F$3129,4,FALSE),"None"),"")</f>
        <v/>
      </c>
      <c r="E515" s="41" t="str">
        <f>IF(LEN(B515)&gt;0,IFERROR(VLOOKUP(B515,Data!$B$4:$F$3129,3,FALSE),"None"),"")</f>
        <v/>
      </c>
      <c r="F515" s="128" t="str">
        <f>IF(LEN(B515)&gt;0,IFERROR(VLOOKUP(B515,Data!$B$4:$F$3129,5,FALSE),"None"),"")</f>
        <v/>
      </c>
      <c r="G515" s="125"/>
      <c r="H515" s="17"/>
      <c r="I515" s="17"/>
      <c r="J515" s="17"/>
      <c r="K515" s="17"/>
      <c r="L515" s="17"/>
      <c r="M515" s="17"/>
      <c r="N515" s="17"/>
      <c r="O515" s="17"/>
      <c r="P515" s="17"/>
      <c r="Q515" s="17"/>
      <c r="R515" s="20"/>
      <c r="S515" s="21"/>
      <c r="T515" s="21"/>
      <c r="U515" s="21"/>
      <c r="V515" s="21"/>
      <c r="W515" s="20"/>
      <c r="X515"/>
      <c r="Y515"/>
      <c r="Z515"/>
      <c r="AA515"/>
      <c r="AB515"/>
    </row>
    <row r="516" spans="2:28" x14ac:dyDescent="0.3">
      <c r="B516" s="38"/>
      <c r="C516" s="39" t="str">
        <f>IF(LEN(B516)&gt;0,IFERROR(VLOOKUP(B516,Data!$B$4:$F$3129,2,FALSE),"None"),"")</f>
        <v/>
      </c>
      <c r="D516" s="40" t="str">
        <f>IF(LEN(B516)&gt;0,IFERROR(VLOOKUP(B516,Data!$B$4:$F$3129,4,FALSE),"None"),"")</f>
        <v/>
      </c>
      <c r="E516" s="41" t="str">
        <f>IF(LEN(B516)&gt;0,IFERROR(VLOOKUP(B516,Data!$B$4:$F$3129,3,FALSE),"None"),"")</f>
        <v/>
      </c>
      <c r="F516" s="128" t="str">
        <f>IF(LEN(B516)&gt;0,IFERROR(VLOOKUP(B516,Data!$B$4:$F$3129,5,FALSE),"None"),"")</f>
        <v/>
      </c>
      <c r="G516" s="125"/>
      <c r="H516" s="17"/>
      <c r="I516" s="17"/>
      <c r="J516" s="17"/>
      <c r="K516" s="17"/>
      <c r="L516" s="17"/>
      <c r="M516" s="17"/>
      <c r="N516" s="17"/>
      <c r="O516" s="17"/>
      <c r="P516" s="17"/>
      <c r="Q516" s="17"/>
      <c r="R516" s="20"/>
      <c r="S516" s="21"/>
      <c r="T516" s="21"/>
      <c r="U516" s="21"/>
      <c r="V516" s="21"/>
      <c r="W516" s="20"/>
      <c r="X516"/>
      <c r="Y516"/>
      <c r="Z516"/>
      <c r="AA516"/>
      <c r="AB516"/>
    </row>
    <row r="517" spans="2:28" x14ac:dyDescent="0.3">
      <c r="B517" s="38"/>
      <c r="C517" s="39" t="str">
        <f>IF(LEN(B517)&gt;0,IFERROR(VLOOKUP(B517,Data!$B$4:$F$3129,2,FALSE),"None"),"")</f>
        <v/>
      </c>
      <c r="D517" s="40" t="str">
        <f>IF(LEN(B517)&gt;0,IFERROR(VLOOKUP(B517,Data!$B$4:$F$3129,4,FALSE),"None"),"")</f>
        <v/>
      </c>
      <c r="E517" s="41" t="str">
        <f>IF(LEN(B517)&gt;0,IFERROR(VLOOKUP(B517,Data!$B$4:$F$3129,3,FALSE),"None"),"")</f>
        <v/>
      </c>
      <c r="F517" s="128" t="str">
        <f>IF(LEN(B517)&gt;0,IFERROR(VLOOKUP(B517,Data!$B$4:$F$3129,5,FALSE),"None"),"")</f>
        <v/>
      </c>
      <c r="G517" s="125"/>
      <c r="H517" s="17"/>
      <c r="I517" s="17"/>
      <c r="J517" s="17"/>
      <c r="K517" s="17"/>
      <c r="L517" s="17"/>
      <c r="M517" s="17"/>
      <c r="N517" s="17"/>
      <c r="O517" s="17"/>
      <c r="P517" s="17"/>
      <c r="Q517" s="17"/>
      <c r="R517" s="20"/>
      <c r="S517" s="21"/>
      <c r="T517" s="21"/>
      <c r="U517" s="21"/>
      <c r="V517" s="21"/>
      <c r="W517" s="20"/>
      <c r="X517"/>
      <c r="Y517"/>
      <c r="Z517"/>
      <c r="AA517"/>
      <c r="AB517"/>
    </row>
    <row r="518" spans="2:28" x14ac:dyDescent="0.3">
      <c r="B518" s="38"/>
      <c r="C518" s="39" t="str">
        <f>IF(LEN(B518)&gt;0,IFERROR(VLOOKUP(B518,Data!$B$4:$F$3129,2,FALSE),"None"),"")</f>
        <v/>
      </c>
      <c r="D518" s="40" t="str">
        <f>IF(LEN(B518)&gt;0,IFERROR(VLOOKUP(B518,Data!$B$4:$F$3129,4,FALSE),"None"),"")</f>
        <v/>
      </c>
      <c r="E518" s="41" t="str">
        <f>IF(LEN(B518)&gt;0,IFERROR(VLOOKUP(B518,Data!$B$4:$F$3129,3,FALSE),"None"),"")</f>
        <v/>
      </c>
      <c r="F518" s="128" t="str">
        <f>IF(LEN(B518)&gt;0,IFERROR(VLOOKUP(B518,Data!$B$4:$F$3129,5,FALSE),"None"),"")</f>
        <v/>
      </c>
      <c r="G518" s="125"/>
      <c r="H518" s="17"/>
      <c r="I518" s="17"/>
      <c r="J518" s="17"/>
      <c r="K518" s="17"/>
      <c r="L518" s="17"/>
      <c r="M518" s="17"/>
      <c r="N518" s="17"/>
      <c r="O518" s="17"/>
      <c r="P518" s="17"/>
      <c r="Q518" s="17"/>
      <c r="R518" s="20"/>
      <c r="S518" s="21"/>
      <c r="T518" s="21"/>
      <c r="U518" s="21"/>
      <c r="V518" s="21"/>
      <c r="W518" s="20"/>
      <c r="X518"/>
      <c r="Y518"/>
      <c r="Z518"/>
      <c r="AA518"/>
      <c r="AB518"/>
    </row>
    <row r="519" spans="2:28" x14ac:dyDescent="0.3">
      <c r="B519" s="38"/>
      <c r="C519" s="39" t="str">
        <f>IF(LEN(B519)&gt;0,IFERROR(VLOOKUP(B519,Data!$B$4:$F$3129,2,FALSE),"None"),"")</f>
        <v/>
      </c>
      <c r="D519" s="40" t="str">
        <f>IF(LEN(B519)&gt;0,IFERROR(VLOOKUP(B519,Data!$B$4:$F$3129,4,FALSE),"None"),"")</f>
        <v/>
      </c>
      <c r="E519" s="41" t="str">
        <f>IF(LEN(B519)&gt;0,IFERROR(VLOOKUP(B519,Data!$B$4:$F$3129,3,FALSE),"None"),"")</f>
        <v/>
      </c>
      <c r="F519" s="128" t="str">
        <f>IF(LEN(B519)&gt;0,IFERROR(VLOOKUP(B519,Data!$B$4:$F$3129,5,FALSE),"None"),"")</f>
        <v/>
      </c>
      <c r="G519" s="125"/>
      <c r="H519" s="17"/>
      <c r="I519" s="17"/>
      <c r="J519" s="17"/>
      <c r="K519" s="17"/>
      <c r="L519" s="17"/>
      <c r="M519" s="17"/>
      <c r="N519" s="17"/>
      <c r="O519" s="17"/>
      <c r="P519" s="17"/>
      <c r="Q519" s="17"/>
      <c r="R519" s="20"/>
      <c r="S519" s="21"/>
      <c r="T519" s="21"/>
      <c r="U519" s="21"/>
      <c r="V519" s="21"/>
      <c r="W519" s="20"/>
      <c r="X519"/>
      <c r="Y519"/>
      <c r="Z519"/>
      <c r="AA519"/>
      <c r="AB519"/>
    </row>
    <row r="520" spans="2:28" x14ac:dyDescent="0.3">
      <c r="B520" s="38"/>
      <c r="C520" s="39" t="str">
        <f>IF(LEN(B520)&gt;0,IFERROR(VLOOKUP(B520,Data!$B$4:$F$3129,2,FALSE),"None"),"")</f>
        <v/>
      </c>
      <c r="D520" s="40" t="str">
        <f>IF(LEN(B520)&gt;0,IFERROR(VLOOKUP(B520,Data!$B$4:$F$3129,4,FALSE),"None"),"")</f>
        <v/>
      </c>
      <c r="E520" s="41" t="str">
        <f>IF(LEN(B520)&gt;0,IFERROR(VLOOKUP(B520,Data!$B$4:$F$3129,3,FALSE),"None"),"")</f>
        <v/>
      </c>
      <c r="F520" s="128" t="str">
        <f>IF(LEN(B520)&gt;0,IFERROR(VLOOKUP(B520,Data!$B$4:$F$3129,5,FALSE),"None"),"")</f>
        <v/>
      </c>
      <c r="G520" s="125"/>
      <c r="H520" s="17"/>
      <c r="I520" s="17"/>
      <c r="J520" s="17"/>
      <c r="K520" s="17"/>
      <c r="L520" s="17"/>
      <c r="M520" s="17"/>
      <c r="N520" s="17"/>
      <c r="O520" s="17"/>
      <c r="P520" s="17"/>
      <c r="Q520" s="17"/>
      <c r="R520" s="20"/>
      <c r="S520" s="21"/>
      <c r="T520" s="21"/>
      <c r="U520" s="21"/>
      <c r="V520" s="21"/>
      <c r="W520" s="20"/>
      <c r="X520"/>
      <c r="Y520"/>
      <c r="Z520"/>
      <c r="AA520"/>
      <c r="AB520"/>
    </row>
    <row r="521" spans="2:28" x14ac:dyDescent="0.3">
      <c r="B521" s="38"/>
      <c r="C521" s="39" t="str">
        <f>IF(LEN(B521)&gt;0,IFERROR(VLOOKUP(B521,Data!$B$4:$F$3129,2,FALSE),"None"),"")</f>
        <v/>
      </c>
      <c r="D521" s="40" t="str">
        <f>IF(LEN(B521)&gt;0,IFERROR(VLOOKUP(B521,Data!$B$4:$F$3129,4,FALSE),"None"),"")</f>
        <v/>
      </c>
      <c r="E521" s="41" t="str">
        <f>IF(LEN(B521)&gt;0,IFERROR(VLOOKUP(B521,Data!$B$4:$F$3129,3,FALSE),"None"),"")</f>
        <v/>
      </c>
      <c r="F521" s="128" t="str">
        <f>IF(LEN(B521)&gt;0,IFERROR(VLOOKUP(B521,Data!$B$4:$F$3129,5,FALSE),"None"),"")</f>
        <v/>
      </c>
      <c r="G521" s="125"/>
      <c r="H521" s="17"/>
      <c r="I521" s="17"/>
      <c r="J521" s="17"/>
      <c r="K521" s="17"/>
      <c r="L521" s="17"/>
      <c r="M521" s="17"/>
      <c r="N521" s="17"/>
      <c r="O521" s="17"/>
      <c r="P521" s="17"/>
      <c r="Q521" s="17"/>
      <c r="R521" s="20"/>
      <c r="S521" s="21"/>
      <c r="T521" s="21"/>
      <c r="U521" s="21"/>
      <c r="V521" s="21"/>
      <c r="W521" s="20"/>
      <c r="X521"/>
      <c r="Y521"/>
      <c r="Z521"/>
      <c r="AA521"/>
      <c r="AB521"/>
    </row>
    <row r="522" spans="2:28" x14ac:dyDescent="0.3">
      <c r="B522" s="38"/>
      <c r="C522" s="39" t="str">
        <f>IF(LEN(B522)&gt;0,IFERROR(VLOOKUP(B522,Data!$B$4:$F$3129,2,FALSE),"None"),"")</f>
        <v/>
      </c>
      <c r="D522" s="40" t="str">
        <f>IF(LEN(B522)&gt;0,IFERROR(VLOOKUP(B522,Data!$B$4:$F$3129,4,FALSE),"None"),"")</f>
        <v/>
      </c>
      <c r="E522" s="41" t="str">
        <f>IF(LEN(B522)&gt;0,IFERROR(VLOOKUP(B522,Data!$B$4:$F$3129,3,FALSE),"None"),"")</f>
        <v/>
      </c>
      <c r="F522" s="128" t="str">
        <f>IF(LEN(B522)&gt;0,IFERROR(VLOOKUP(B522,Data!$B$4:$F$3129,5,FALSE),"None"),"")</f>
        <v/>
      </c>
      <c r="G522" s="125"/>
      <c r="H522" s="17"/>
      <c r="I522" s="17"/>
      <c r="J522" s="17"/>
      <c r="K522" s="17"/>
      <c r="L522" s="17"/>
      <c r="M522" s="17"/>
      <c r="N522" s="17"/>
      <c r="O522" s="17"/>
      <c r="P522" s="17"/>
      <c r="Q522" s="17"/>
      <c r="R522" s="20"/>
      <c r="S522" s="21"/>
      <c r="T522" s="21"/>
      <c r="U522" s="21"/>
      <c r="V522" s="21"/>
      <c r="W522" s="20"/>
      <c r="X522"/>
      <c r="Y522"/>
      <c r="Z522"/>
      <c r="AA522"/>
      <c r="AB522"/>
    </row>
    <row r="523" spans="2:28" x14ac:dyDescent="0.3">
      <c r="B523" s="38"/>
      <c r="C523" s="39" t="str">
        <f>IF(LEN(B523)&gt;0,IFERROR(VLOOKUP(B523,Data!$B$4:$F$3129,2,FALSE),"None"),"")</f>
        <v/>
      </c>
      <c r="D523" s="40" t="str">
        <f>IF(LEN(B523)&gt;0,IFERROR(VLOOKUP(B523,Data!$B$4:$F$3129,4,FALSE),"None"),"")</f>
        <v/>
      </c>
      <c r="E523" s="41" t="str">
        <f>IF(LEN(B523)&gt;0,IFERROR(VLOOKUP(B523,Data!$B$4:$F$3129,3,FALSE),"None"),"")</f>
        <v/>
      </c>
      <c r="F523" s="128" t="str">
        <f>IF(LEN(B523)&gt;0,IFERROR(VLOOKUP(B523,Data!$B$4:$F$3129,5,FALSE),"None"),"")</f>
        <v/>
      </c>
      <c r="G523" s="125"/>
      <c r="H523" s="17"/>
      <c r="I523" s="17"/>
      <c r="J523" s="17"/>
      <c r="K523" s="17"/>
      <c r="L523" s="17"/>
      <c r="M523" s="17"/>
      <c r="N523" s="17"/>
      <c r="O523" s="17"/>
      <c r="P523" s="17"/>
      <c r="Q523" s="17"/>
      <c r="R523" s="20"/>
      <c r="S523" s="21"/>
      <c r="T523" s="21"/>
      <c r="U523" s="21"/>
      <c r="V523" s="21"/>
      <c r="W523" s="20"/>
      <c r="X523"/>
      <c r="Y523"/>
      <c r="Z523"/>
      <c r="AA523"/>
      <c r="AB523"/>
    </row>
    <row r="524" spans="2:28" x14ac:dyDescent="0.3">
      <c r="B524" s="38"/>
      <c r="C524" s="39" t="str">
        <f>IF(LEN(B524)&gt;0,IFERROR(VLOOKUP(B524,Data!$B$4:$F$3129,2,FALSE),"None"),"")</f>
        <v/>
      </c>
      <c r="D524" s="40" t="str">
        <f>IF(LEN(B524)&gt;0,IFERROR(VLOOKUP(B524,Data!$B$4:$F$3129,4,FALSE),"None"),"")</f>
        <v/>
      </c>
      <c r="E524" s="41" t="str">
        <f>IF(LEN(B524)&gt;0,IFERROR(VLOOKUP(B524,Data!$B$4:$F$3129,3,FALSE),"None"),"")</f>
        <v/>
      </c>
      <c r="F524" s="128" t="str">
        <f>IF(LEN(B524)&gt;0,IFERROR(VLOOKUP(B524,Data!$B$4:$F$3129,5,FALSE),"None"),"")</f>
        <v/>
      </c>
      <c r="G524" s="125"/>
      <c r="H524" s="17"/>
      <c r="I524" s="17"/>
      <c r="J524" s="17"/>
      <c r="K524" s="17"/>
      <c r="L524" s="17"/>
      <c r="M524" s="17"/>
      <c r="N524" s="17"/>
      <c r="O524" s="17"/>
      <c r="P524" s="17"/>
      <c r="Q524" s="17"/>
      <c r="R524" s="20"/>
      <c r="S524" s="21"/>
      <c r="T524" s="21"/>
      <c r="U524" s="21"/>
      <c r="V524" s="21"/>
      <c r="W524" s="20"/>
      <c r="X524"/>
      <c r="Y524"/>
      <c r="Z524"/>
      <c r="AA524"/>
      <c r="AB524"/>
    </row>
    <row r="525" spans="2:28" x14ac:dyDescent="0.3">
      <c r="B525" s="38"/>
      <c r="C525" s="39" t="str">
        <f>IF(LEN(B525)&gt;0,IFERROR(VLOOKUP(B525,Data!$B$4:$F$3129,2,FALSE),"None"),"")</f>
        <v/>
      </c>
      <c r="D525" s="40" t="str">
        <f>IF(LEN(B525)&gt;0,IFERROR(VLOOKUP(B525,Data!$B$4:$F$3129,4,FALSE),"None"),"")</f>
        <v/>
      </c>
      <c r="E525" s="41" t="str">
        <f>IF(LEN(B525)&gt;0,IFERROR(VLOOKUP(B525,Data!$B$4:$F$3129,3,FALSE),"None"),"")</f>
        <v/>
      </c>
      <c r="F525" s="128" t="str">
        <f>IF(LEN(B525)&gt;0,IFERROR(VLOOKUP(B525,Data!$B$4:$F$3129,5,FALSE),"None"),"")</f>
        <v/>
      </c>
      <c r="G525" s="125"/>
      <c r="H525" s="17"/>
      <c r="I525" s="17"/>
      <c r="J525" s="17"/>
      <c r="K525" s="17"/>
      <c r="L525" s="17"/>
      <c r="M525" s="17"/>
      <c r="N525" s="17"/>
      <c r="O525" s="17"/>
      <c r="P525" s="17"/>
      <c r="Q525" s="17"/>
      <c r="R525" s="20"/>
      <c r="S525" s="21"/>
      <c r="T525" s="21"/>
      <c r="U525" s="21"/>
      <c r="V525" s="21"/>
      <c r="W525" s="20"/>
      <c r="X525"/>
      <c r="Y525"/>
      <c r="Z525"/>
      <c r="AA525"/>
      <c r="AB525"/>
    </row>
    <row r="526" spans="2:28" x14ac:dyDescent="0.3">
      <c r="B526" s="38"/>
      <c r="C526" s="39" t="str">
        <f>IF(LEN(B526)&gt;0,IFERROR(VLOOKUP(B526,Data!$B$4:$F$3129,2,FALSE),"None"),"")</f>
        <v/>
      </c>
      <c r="D526" s="40" t="str">
        <f>IF(LEN(B526)&gt;0,IFERROR(VLOOKUP(B526,Data!$B$4:$F$3129,4,FALSE),"None"),"")</f>
        <v/>
      </c>
      <c r="E526" s="41" t="str">
        <f>IF(LEN(B526)&gt;0,IFERROR(VLOOKUP(B526,Data!$B$4:$F$3129,3,FALSE),"None"),"")</f>
        <v/>
      </c>
      <c r="F526" s="128" t="str">
        <f>IF(LEN(B526)&gt;0,IFERROR(VLOOKUP(B526,Data!$B$4:$F$3129,5,FALSE),"None"),"")</f>
        <v/>
      </c>
      <c r="G526" s="125"/>
      <c r="H526" s="17"/>
      <c r="I526" s="17"/>
      <c r="J526" s="17"/>
      <c r="K526" s="17"/>
      <c r="L526" s="17"/>
      <c r="M526" s="17"/>
      <c r="N526" s="17"/>
      <c r="O526" s="17"/>
      <c r="P526" s="17"/>
      <c r="Q526" s="17"/>
      <c r="R526" s="20"/>
      <c r="S526" s="21"/>
      <c r="T526" s="21"/>
      <c r="U526" s="21"/>
      <c r="V526" s="21"/>
      <c r="W526" s="20"/>
      <c r="X526"/>
      <c r="Y526"/>
      <c r="Z526"/>
      <c r="AA526"/>
      <c r="AB526"/>
    </row>
    <row r="527" spans="2:28" x14ac:dyDescent="0.3">
      <c r="B527" s="38"/>
      <c r="C527" s="39" t="str">
        <f>IF(LEN(B527)&gt;0,IFERROR(VLOOKUP(B527,Data!$B$4:$F$3129,2,FALSE),"None"),"")</f>
        <v/>
      </c>
      <c r="D527" s="40" t="str">
        <f>IF(LEN(B527)&gt;0,IFERROR(VLOOKUP(B527,Data!$B$4:$F$3129,4,FALSE),"None"),"")</f>
        <v/>
      </c>
      <c r="E527" s="41" t="str">
        <f>IF(LEN(B527)&gt;0,IFERROR(VLOOKUP(B527,Data!$B$4:$F$3129,3,FALSE),"None"),"")</f>
        <v/>
      </c>
      <c r="F527" s="128" t="str">
        <f>IF(LEN(B527)&gt;0,IFERROR(VLOOKUP(B527,Data!$B$4:$F$3129,5,FALSE),"None"),"")</f>
        <v/>
      </c>
      <c r="G527" s="125"/>
      <c r="H527" s="17"/>
      <c r="I527" s="17"/>
      <c r="J527" s="17"/>
      <c r="K527" s="17"/>
      <c r="L527" s="17"/>
      <c r="M527" s="17"/>
      <c r="N527" s="17"/>
      <c r="O527" s="17"/>
      <c r="P527" s="17"/>
      <c r="Q527" s="17"/>
      <c r="R527" s="20"/>
      <c r="S527" s="21"/>
      <c r="T527" s="21"/>
      <c r="U527" s="21"/>
      <c r="V527" s="21"/>
      <c r="W527" s="20"/>
      <c r="X527"/>
      <c r="Y527"/>
      <c r="Z527"/>
      <c r="AA527"/>
      <c r="AB527"/>
    </row>
    <row r="528" spans="2:28" x14ac:dyDescent="0.3">
      <c r="B528" s="38"/>
      <c r="C528" s="39" t="str">
        <f>IF(LEN(B528)&gt;0,IFERROR(VLOOKUP(B528,Data!$B$4:$F$3129,2,FALSE),"None"),"")</f>
        <v/>
      </c>
      <c r="D528" s="40" t="str">
        <f>IF(LEN(B528)&gt;0,IFERROR(VLOOKUP(B528,Data!$B$4:$F$3129,4,FALSE),"None"),"")</f>
        <v/>
      </c>
      <c r="E528" s="41" t="str">
        <f>IF(LEN(B528)&gt;0,IFERROR(VLOOKUP(B528,Data!$B$4:$F$3129,3,FALSE),"None"),"")</f>
        <v/>
      </c>
      <c r="F528" s="128" t="str">
        <f>IF(LEN(B528)&gt;0,IFERROR(VLOOKUP(B528,Data!$B$4:$F$3129,5,FALSE),"None"),"")</f>
        <v/>
      </c>
      <c r="G528" s="125"/>
      <c r="H528" s="17"/>
      <c r="I528" s="17"/>
      <c r="J528" s="17"/>
      <c r="K528" s="17"/>
      <c r="L528" s="17"/>
      <c r="M528" s="17"/>
      <c r="N528" s="17"/>
      <c r="O528" s="17"/>
      <c r="P528" s="17"/>
      <c r="Q528" s="17"/>
      <c r="R528" s="20"/>
      <c r="S528" s="21"/>
      <c r="T528" s="21"/>
      <c r="U528" s="21"/>
      <c r="V528" s="21"/>
      <c r="W528" s="20"/>
      <c r="X528"/>
      <c r="Y528"/>
      <c r="Z528"/>
      <c r="AA528"/>
      <c r="AB528"/>
    </row>
    <row r="529" spans="2:28" x14ac:dyDescent="0.3">
      <c r="B529" s="38"/>
      <c r="C529" s="39" t="str">
        <f>IF(LEN(B529)&gt;0,IFERROR(VLOOKUP(B529,Data!$B$4:$F$3129,2,FALSE),"None"),"")</f>
        <v/>
      </c>
      <c r="D529" s="40" t="str">
        <f>IF(LEN(B529)&gt;0,IFERROR(VLOOKUP(B529,Data!$B$4:$F$3129,4,FALSE),"None"),"")</f>
        <v/>
      </c>
      <c r="E529" s="41" t="str">
        <f>IF(LEN(B529)&gt;0,IFERROR(VLOOKUP(B529,Data!$B$4:$F$3129,3,FALSE),"None"),"")</f>
        <v/>
      </c>
      <c r="F529" s="128" t="str">
        <f>IF(LEN(B529)&gt;0,IFERROR(VLOOKUP(B529,Data!$B$4:$F$3129,5,FALSE),"None"),"")</f>
        <v/>
      </c>
      <c r="G529" s="125"/>
      <c r="H529" s="17"/>
      <c r="I529" s="17"/>
      <c r="J529" s="17"/>
      <c r="K529" s="17"/>
      <c r="L529" s="17"/>
      <c r="M529" s="17"/>
      <c r="N529" s="17"/>
      <c r="O529" s="17"/>
      <c r="P529" s="17"/>
      <c r="Q529" s="17"/>
      <c r="R529" s="20"/>
      <c r="S529" s="21"/>
      <c r="T529" s="21"/>
      <c r="U529" s="21"/>
      <c r="V529" s="21"/>
      <c r="W529" s="20"/>
      <c r="X529"/>
      <c r="Y529"/>
      <c r="Z529"/>
      <c r="AA529"/>
      <c r="AB529"/>
    </row>
    <row r="530" spans="2:28" x14ac:dyDescent="0.3">
      <c r="B530" s="38"/>
      <c r="C530" s="39" t="str">
        <f>IF(LEN(B530)&gt;0,IFERROR(VLOOKUP(B530,Data!$B$4:$F$3129,2,FALSE),"None"),"")</f>
        <v/>
      </c>
      <c r="D530" s="40" t="str">
        <f>IF(LEN(B530)&gt;0,IFERROR(VLOOKUP(B530,Data!$B$4:$F$3129,4,FALSE),"None"),"")</f>
        <v/>
      </c>
      <c r="E530" s="41" t="str">
        <f>IF(LEN(B530)&gt;0,IFERROR(VLOOKUP(B530,Data!$B$4:$F$3129,3,FALSE),"None"),"")</f>
        <v/>
      </c>
      <c r="F530" s="128" t="str">
        <f>IF(LEN(B530)&gt;0,IFERROR(VLOOKUP(B530,Data!$B$4:$F$3129,5,FALSE),"None"),"")</f>
        <v/>
      </c>
      <c r="G530" s="125"/>
      <c r="H530" s="17"/>
      <c r="I530" s="17"/>
      <c r="J530" s="17"/>
      <c r="K530" s="17"/>
      <c r="L530" s="17"/>
      <c r="M530" s="17"/>
      <c r="N530" s="17"/>
      <c r="O530" s="17"/>
      <c r="P530" s="17"/>
      <c r="Q530" s="17"/>
      <c r="R530" s="20"/>
      <c r="S530" s="21"/>
      <c r="T530" s="21"/>
      <c r="U530" s="21"/>
      <c r="V530" s="21"/>
      <c r="W530" s="20"/>
      <c r="X530"/>
      <c r="Y530"/>
      <c r="Z530"/>
      <c r="AA530"/>
      <c r="AB530"/>
    </row>
    <row r="531" spans="2:28" x14ac:dyDescent="0.3">
      <c r="B531" s="38"/>
      <c r="C531" s="39" t="str">
        <f>IF(LEN(B531)&gt;0,IFERROR(VLOOKUP(B531,Data!$B$4:$F$3129,2,FALSE),"None"),"")</f>
        <v/>
      </c>
      <c r="D531" s="40" t="str">
        <f>IF(LEN(B531)&gt;0,IFERROR(VLOOKUP(B531,Data!$B$4:$F$3129,4,FALSE),"None"),"")</f>
        <v/>
      </c>
      <c r="E531" s="41" t="str">
        <f>IF(LEN(B531)&gt;0,IFERROR(VLOOKUP(B531,Data!$B$4:$F$3129,3,FALSE),"None"),"")</f>
        <v/>
      </c>
      <c r="F531" s="128" t="str">
        <f>IF(LEN(B531)&gt;0,IFERROR(VLOOKUP(B531,Data!$B$4:$F$3129,5,FALSE),"None"),"")</f>
        <v/>
      </c>
      <c r="G531" s="125"/>
      <c r="H531" s="17"/>
      <c r="I531" s="17"/>
      <c r="J531" s="17"/>
      <c r="K531" s="17"/>
      <c r="L531" s="17"/>
      <c r="M531" s="17"/>
      <c r="N531" s="17"/>
      <c r="O531" s="17"/>
      <c r="P531" s="17"/>
      <c r="Q531" s="17"/>
      <c r="R531" s="20"/>
      <c r="S531" s="21"/>
      <c r="T531" s="21"/>
      <c r="U531" s="21"/>
      <c r="V531" s="21"/>
      <c r="W531" s="20"/>
      <c r="X531"/>
      <c r="Y531"/>
      <c r="Z531"/>
      <c r="AA531"/>
      <c r="AB531"/>
    </row>
    <row r="532" spans="2:28" x14ac:dyDescent="0.3">
      <c r="B532" s="38"/>
      <c r="C532" s="39" t="str">
        <f>IF(LEN(B532)&gt;0,IFERROR(VLOOKUP(B532,Data!$B$4:$F$3129,2,FALSE),"None"),"")</f>
        <v/>
      </c>
      <c r="D532" s="40" t="str">
        <f>IF(LEN(B532)&gt;0,IFERROR(VLOOKUP(B532,Data!$B$4:$F$3129,4,FALSE),"None"),"")</f>
        <v/>
      </c>
      <c r="E532" s="41" t="str">
        <f>IF(LEN(B532)&gt;0,IFERROR(VLOOKUP(B532,Data!$B$4:$F$3129,3,FALSE),"None"),"")</f>
        <v/>
      </c>
      <c r="F532" s="128" t="str">
        <f>IF(LEN(B532)&gt;0,IFERROR(VLOOKUP(B532,Data!$B$4:$F$3129,5,FALSE),"None"),"")</f>
        <v/>
      </c>
      <c r="G532" s="125"/>
      <c r="H532" s="17"/>
      <c r="I532" s="17"/>
      <c r="J532" s="17"/>
      <c r="K532" s="17"/>
      <c r="L532" s="17"/>
      <c r="M532" s="17"/>
      <c r="N532" s="17"/>
      <c r="O532" s="17"/>
      <c r="P532" s="17"/>
      <c r="Q532" s="17"/>
      <c r="R532" s="20"/>
      <c r="S532" s="21"/>
      <c r="T532" s="21"/>
      <c r="U532" s="21"/>
      <c r="V532" s="21"/>
      <c r="W532" s="20"/>
      <c r="X532"/>
      <c r="Y532"/>
      <c r="Z532"/>
      <c r="AA532"/>
      <c r="AB532"/>
    </row>
    <row r="533" spans="2:28" x14ac:dyDescent="0.3">
      <c r="B533" s="38"/>
      <c r="C533" s="39" t="str">
        <f>IF(LEN(B533)&gt;0,IFERROR(VLOOKUP(B533,Data!$B$4:$F$3129,2,FALSE),"None"),"")</f>
        <v/>
      </c>
      <c r="D533" s="40" t="str">
        <f>IF(LEN(B533)&gt;0,IFERROR(VLOOKUP(B533,Data!$B$4:$F$3129,4,FALSE),"None"),"")</f>
        <v/>
      </c>
      <c r="E533" s="41" t="str">
        <f>IF(LEN(B533)&gt;0,IFERROR(VLOOKUP(B533,Data!$B$4:$F$3129,3,FALSE),"None"),"")</f>
        <v/>
      </c>
      <c r="F533" s="128" t="str">
        <f>IF(LEN(B533)&gt;0,IFERROR(VLOOKUP(B533,Data!$B$4:$F$3129,5,FALSE),"None"),"")</f>
        <v/>
      </c>
      <c r="G533" s="125"/>
      <c r="H533" s="17"/>
      <c r="I533" s="17"/>
      <c r="J533" s="17"/>
      <c r="K533" s="17"/>
      <c r="L533" s="17"/>
      <c r="M533" s="17"/>
      <c r="N533" s="17"/>
      <c r="O533" s="17"/>
      <c r="P533" s="17"/>
      <c r="Q533" s="17"/>
      <c r="R533" s="20"/>
      <c r="S533" s="21"/>
      <c r="T533" s="21"/>
      <c r="U533" s="21"/>
      <c r="V533" s="21"/>
      <c r="W533" s="20"/>
      <c r="X533"/>
      <c r="Y533"/>
      <c r="Z533"/>
      <c r="AA533"/>
      <c r="AB533"/>
    </row>
    <row r="534" spans="2:28" x14ac:dyDescent="0.3">
      <c r="B534" s="38"/>
      <c r="C534" s="39" t="str">
        <f>IF(LEN(B534)&gt;0,IFERROR(VLOOKUP(B534,Data!$B$4:$F$3129,2,FALSE),"None"),"")</f>
        <v/>
      </c>
      <c r="D534" s="40" t="str">
        <f>IF(LEN(B534)&gt;0,IFERROR(VLOOKUP(B534,Data!$B$4:$F$3129,4,FALSE),"None"),"")</f>
        <v/>
      </c>
      <c r="E534" s="41" t="str">
        <f>IF(LEN(B534)&gt;0,IFERROR(VLOOKUP(B534,Data!$B$4:$F$3129,3,FALSE),"None"),"")</f>
        <v/>
      </c>
      <c r="F534" s="128" t="str">
        <f>IF(LEN(B534)&gt;0,IFERROR(VLOOKUP(B534,Data!$B$4:$F$3129,5,FALSE),"None"),"")</f>
        <v/>
      </c>
      <c r="G534" s="125"/>
      <c r="H534" s="17"/>
      <c r="I534" s="17"/>
      <c r="J534" s="17"/>
      <c r="K534" s="17"/>
      <c r="L534" s="17"/>
      <c r="M534" s="17"/>
      <c r="N534" s="17"/>
      <c r="O534" s="17"/>
      <c r="P534" s="17"/>
      <c r="Q534" s="17"/>
      <c r="R534" s="20"/>
      <c r="S534" s="21"/>
      <c r="T534" s="21"/>
      <c r="U534" s="21"/>
      <c r="V534" s="21"/>
      <c r="W534" s="20"/>
      <c r="X534"/>
      <c r="Y534"/>
      <c r="Z534"/>
      <c r="AA534"/>
      <c r="AB534"/>
    </row>
    <row r="535" spans="2:28" x14ac:dyDescent="0.3">
      <c r="B535" s="38"/>
      <c r="C535" s="39" t="str">
        <f>IF(LEN(B535)&gt;0,IFERROR(VLOOKUP(B535,Data!$B$4:$F$3129,2,FALSE),"None"),"")</f>
        <v/>
      </c>
      <c r="D535" s="40" t="str">
        <f>IF(LEN(B535)&gt;0,IFERROR(VLOOKUP(B535,Data!$B$4:$F$3129,4,FALSE),"None"),"")</f>
        <v/>
      </c>
      <c r="E535" s="41" t="str">
        <f>IF(LEN(B535)&gt;0,IFERROR(VLOOKUP(B535,Data!$B$4:$F$3129,3,FALSE),"None"),"")</f>
        <v/>
      </c>
      <c r="F535" s="128" t="str">
        <f>IF(LEN(B535)&gt;0,IFERROR(VLOOKUP(B535,Data!$B$4:$F$3129,5,FALSE),"None"),"")</f>
        <v/>
      </c>
      <c r="G535" s="125"/>
      <c r="H535" s="17"/>
      <c r="I535" s="17"/>
      <c r="J535" s="17"/>
      <c r="K535" s="17"/>
      <c r="L535" s="17"/>
      <c r="M535" s="17"/>
      <c r="N535" s="17"/>
      <c r="O535" s="17"/>
      <c r="P535" s="17"/>
      <c r="Q535" s="17"/>
      <c r="R535" s="20"/>
      <c r="S535" s="21"/>
      <c r="T535" s="21"/>
      <c r="U535" s="21"/>
      <c r="V535" s="21"/>
      <c r="W535" s="20"/>
      <c r="X535"/>
      <c r="Y535"/>
      <c r="Z535"/>
      <c r="AA535"/>
      <c r="AB535"/>
    </row>
    <row r="536" spans="2:28" x14ac:dyDescent="0.3">
      <c r="B536" s="38"/>
      <c r="C536" s="39" t="str">
        <f>IF(LEN(B536)&gt;0,IFERROR(VLOOKUP(B536,Data!$B$4:$F$3129,2,FALSE),"None"),"")</f>
        <v/>
      </c>
      <c r="D536" s="40" t="str">
        <f>IF(LEN(B536)&gt;0,IFERROR(VLOOKUP(B536,Data!$B$4:$F$3129,4,FALSE),"None"),"")</f>
        <v/>
      </c>
      <c r="E536" s="41" t="str">
        <f>IF(LEN(B536)&gt;0,IFERROR(VLOOKUP(B536,Data!$B$4:$F$3129,3,FALSE),"None"),"")</f>
        <v/>
      </c>
      <c r="F536" s="128" t="str">
        <f>IF(LEN(B536)&gt;0,IFERROR(VLOOKUP(B536,Data!$B$4:$F$3129,5,FALSE),"None"),"")</f>
        <v/>
      </c>
      <c r="G536" s="125"/>
      <c r="H536" s="17"/>
      <c r="I536" s="17"/>
      <c r="J536" s="17"/>
      <c r="K536" s="17"/>
      <c r="L536" s="17"/>
      <c r="M536" s="17"/>
      <c r="N536" s="17"/>
      <c r="O536" s="17"/>
      <c r="P536" s="17"/>
      <c r="Q536" s="17"/>
      <c r="R536" s="20"/>
      <c r="S536" s="21"/>
      <c r="T536" s="21"/>
      <c r="U536" s="21"/>
      <c r="V536" s="21"/>
      <c r="W536" s="20"/>
      <c r="X536"/>
      <c r="Y536"/>
      <c r="Z536"/>
      <c r="AA536"/>
      <c r="AB536"/>
    </row>
    <row r="537" spans="2:28" x14ac:dyDescent="0.3">
      <c r="B537" s="38"/>
      <c r="C537" s="39" t="str">
        <f>IF(LEN(B537)&gt;0,IFERROR(VLOOKUP(B537,Data!$B$4:$F$3129,2,FALSE),"None"),"")</f>
        <v/>
      </c>
      <c r="D537" s="40" t="str">
        <f>IF(LEN(B537)&gt;0,IFERROR(VLOOKUP(B537,Data!$B$4:$F$3129,4,FALSE),"None"),"")</f>
        <v/>
      </c>
      <c r="E537" s="41" t="str">
        <f>IF(LEN(B537)&gt;0,IFERROR(VLOOKUP(B537,Data!$B$4:$F$3129,3,FALSE),"None"),"")</f>
        <v/>
      </c>
      <c r="F537" s="128" t="str">
        <f>IF(LEN(B537)&gt;0,IFERROR(VLOOKUP(B537,Data!$B$4:$F$3129,5,FALSE),"None"),"")</f>
        <v/>
      </c>
      <c r="G537" s="125"/>
      <c r="H537" s="17"/>
      <c r="I537" s="17"/>
      <c r="J537" s="17"/>
      <c r="K537" s="17"/>
      <c r="L537" s="17"/>
      <c r="M537" s="17"/>
      <c r="N537" s="17"/>
      <c r="O537" s="17"/>
      <c r="P537" s="17"/>
      <c r="Q537" s="17"/>
      <c r="R537" s="20"/>
      <c r="S537" s="21"/>
      <c r="T537" s="21"/>
      <c r="U537" s="21"/>
      <c r="V537" s="21"/>
      <c r="W537" s="20"/>
      <c r="X537"/>
      <c r="Y537"/>
      <c r="Z537"/>
      <c r="AA537"/>
      <c r="AB537"/>
    </row>
    <row r="538" spans="2:28" x14ac:dyDescent="0.3">
      <c r="B538" s="38"/>
      <c r="C538" s="39" t="str">
        <f>IF(LEN(B538)&gt;0,IFERROR(VLOOKUP(B538,Data!$B$4:$F$3129,2,FALSE),"None"),"")</f>
        <v/>
      </c>
      <c r="D538" s="40" t="str">
        <f>IF(LEN(B538)&gt;0,IFERROR(VLOOKUP(B538,Data!$B$4:$F$3129,4,FALSE),"None"),"")</f>
        <v/>
      </c>
      <c r="E538" s="41" t="str">
        <f>IF(LEN(B538)&gt;0,IFERROR(VLOOKUP(B538,Data!$B$4:$F$3129,3,FALSE),"None"),"")</f>
        <v/>
      </c>
      <c r="F538" s="128" t="str">
        <f>IF(LEN(B538)&gt;0,IFERROR(VLOOKUP(B538,Data!$B$4:$F$3129,5,FALSE),"None"),"")</f>
        <v/>
      </c>
      <c r="G538" s="125"/>
      <c r="H538" s="17"/>
      <c r="I538" s="17"/>
      <c r="J538" s="17"/>
      <c r="K538" s="17"/>
      <c r="L538" s="17"/>
      <c r="M538" s="17"/>
      <c r="N538" s="17"/>
      <c r="O538" s="17"/>
      <c r="P538" s="17"/>
      <c r="Q538" s="17"/>
      <c r="R538" s="20"/>
      <c r="S538" s="21"/>
      <c r="T538" s="21"/>
      <c r="U538" s="21"/>
      <c r="V538" s="21"/>
      <c r="W538" s="20"/>
      <c r="X538"/>
      <c r="Y538"/>
      <c r="Z538"/>
      <c r="AA538"/>
      <c r="AB538"/>
    </row>
    <row r="539" spans="2:28" x14ac:dyDescent="0.3">
      <c r="B539" s="38"/>
      <c r="C539" s="39" t="str">
        <f>IF(LEN(B539)&gt;0,IFERROR(VLOOKUP(B539,Data!$B$4:$F$3129,2,FALSE),"None"),"")</f>
        <v/>
      </c>
      <c r="D539" s="40" t="str">
        <f>IF(LEN(B539)&gt;0,IFERROR(VLOOKUP(B539,Data!$B$4:$F$3129,4,FALSE),"None"),"")</f>
        <v/>
      </c>
      <c r="E539" s="41" t="str">
        <f>IF(LEN(B539)&gt;0,IFERROR(VLOOKUP(B539,Data!$B$4:$F$3129,3,FALSE),"None"),"")</f>
        <v/>
      </c>
      <c r="F539" s="128" t="str">
        <f>IF(LEN(B539)&gt;0,IFERROR(VLOOKUP(B539,Data!$B$4:$F$3129,5,FALSE),"None"),"")</f>
        <v/>
      </c>
      <c r="G539" s="125"/>
      <c r="H539" s="17"/>
      <c r="I539" s="17"/>
      <c r="J539" s="17"/>
      <c r="K539" s="17"/>
      <c r="L539" s="17"/>
      <c r="M539" s="17"/>
      <c r="N539" s="17"/>
      <c r="O539" s="17"/>
      <c r="P539" s="17"/>
      <c r="Q539" s="17"/>
      <c r="R539" s="20"/>
      <c r="S539" s="21"/>
      <c r="T539" s="21"/>
      <c r="U539" s="21"/>
      <c r="V539" s="21"/>
      <c r="W539" s="20"/>
      <c r="X539"/>
      <c r="Y539"/>
      <c r="Z539"/>
      <c r="AA539"/>
      <c r="AB539"/>
    </row>
    <row r="540" spans="2:28" x14ac:dyDescent="0.3">
      <c r="B540" s="38"/>
      <c r="C540" s="39" t="str">
        <f>IF(LEN(B540)&gt;0,IFERROR(VLOOKUP(B540,Data!$B$4:$F$3129,2,FALSE),"None"),"")</f>
        <v/>
      </c>
      <c r="D540" s="40" t="str">
        <f>IF(LEN(B540)&gt;0,IFERROR(VLOOKUP(B540,Data!$B$4:$F$3129,4,FALSE),"None"),"")</f>
        <v/>
      </c>
      <c r="E540" s="41" t="str">
        <f>IF(LEN(B540)&gt;0,IFERROR(VLOOKUP(B540,Data!$B$4:$F$3129,3,FALSE),"None"),"")</f>
        <v/>
      </c>
      <c r="F540" s="128" t="str">
        <f>IF(LEN(B540)&gt;0,IFERROR(VLOOKUP(B540,Data!$B$4:$F$3129,5,FALSE),"None"),"")</f>
        <v/>
      </c>
      <c r="G540" s="125"/>
      <c r="H540" s="17"/>
      <c r="I540" s="17"/>
      <c r="J540" s="17"/>
      <c r="K540" s="17"/>
      <c r="L540" s="17"/>
      <c r="M540" s="17"/>
      <c r="N540" s="17"/>
      <c r="O540" s="17"/>
      <c r="P540" s="17"/>
      <c r="Q540" s="17"/>
      <c r="R540" s="20"/>
      <c r="S540" s="21"/>
      <c r="T540" s="21"/>
      <c r="U540" s="21"/>
      <c r="V540" s="21"/>
      <c r="W540" s="20"/>
      <c r="X540"/>
      <c r="Y540"/>
      <c r="Z540"/>
      <c r="AA540"/>
      <c r="AB540"/>
    </row>
    <row r="541" spans="2:28" x14ac:dyDescent="0.3">
      <c r="B541" s="38"/>
      <c r="C541" s="39" t="str">
        <f>IF(LEN(B541)&gt;0,IFERROR(VLOOKUP(B541,Data!$B$4:$F$3129,2,FALSE),"None"),"")</f>
        <v/>
      </c>
      <c r="D541" s="40" t="str">
        <f>IF(LEN(B541)&gt;0,IFERROR(VLOOKUP(B541,Data!$B$4:$F$3129,4,FALSE),"None"),"")</f>
        <v/>
      </c>
      <c r="E541" s="41" t="str">
        <f>IF(LEN(B541)&gt;0,IFERROR(VLOOKUP(B541,Data!$B$4:$F$3129,3,FALSE),"None"),"")</f>
        <v/>
      </c>
      <c r="F541" s="128" t="str">
        <f>IF(LEN(B541)&gt;0,IFERROR(VLOOKUP(B541,Data!$B$4:$F$3129,5,FALSE),"None"),"")</f>
        <v/>
      </c>
      <c r="G541" s="125"/>
      <c r="H541" s="17"/>
      <c r="I541" s="17"/>
      <c r="J541" s="17"/>
      <c r="K541" s="17"/>
      <c r="L541" s="17"/>
      <c r="M541" s="17"/>
      <c r="N541" s="17"/>
      <c r="O541" s="17"/>
      <c r="P541" s="17"/>
      <c r="Q541" s="17"/>
      <c r="R541" s="20"/>
      <c r="S541" s="21"/>
      <c r="T541" s="21"/>
      <c r="U541" s="21"/>
      <c r="V541" s="21"/>
      <c r="W541" s="20"/>
      <c r="X541"/>
      <c r="Y541"/>
      <c r="Z541"/>
      <c r="AA541"/>
      <c r="AB541"/>
    </row>
    <row r="542" spans="2:28" x14ac:dyDescent="0.3">
      <c r="B542" s="38"/>
      <c r="C542" s="39" t="str">
        <f>IF(LEN(B542)&gt;0,IFERROR(VLOOKUP(B542,Data!$B$4:$F$3129,2,FALSE),"None"),"")</f>
        <v/>
      </c>
      <c r="D542" s="40" t="str">
        <f>IF(LEN(B542)&gt;0,IFERROR(VLOOKUP(B542,Data!$B$4:$F$3129,4,FALSE),"None"),"")</f>
        <v/>
      </c>
      <c r="E542" s="41" t="str">
        <f>IF(LEN(B542)&gt;0,IFERROR(VLOOKUP(B542,Data!$B$4:$F$3129,3,FALSE),"None"),"")</f>
        <v/>
      </c>
      <c r="F542" s="128" t="str">
        <f>IF(LEN(B542)&gt;0,IFERROR(VLOOKUP(B542,Data!$B$4:$F$3129,5,FALSE),"None"),"")</f>
        <v/>
      </c>
      <c r="G542" s="125"/>
      <c r="H542" s="17"/>
      <c r="I542" s="17"/>
      <c r="J542" s="17"/>
      <c r="K542" s="17"/>
      <c r="L542" s="17"/>
      <c r="M542" s="17"/>
      <c r="N542" s="17"/>
      <c r="O542" s="17"/>
      <c r="P542" s="17"/>
      <c r="Q542" s="17"/>
      <c r="R542" s="20"/>
      <c r="S542" s="21"/>
      <c r="T542" s="21"/>
      <c r="U542" s="21"/>
      <c r="V542" s="21"/>
      <c r="W542" s="20"/>
      <c r="X542"/>
      <c r="Y542"/>
      <c r="Z542"/>
      <c r="AA542"/>
      <c r="AB542"/>
    </row>
    <row r="543" spans="2:28" x14ac:dyDescent="0.3">
      <c r="B543" s="38"/>
      <c r="C543" s="39" t="str">
        <f>IF(LEN(B543)&gt;0,IFERROR(VLOOKUP(B543,Data!$B$4:$F$3129,2,FALSE),"None"),"")</f>
        <v/>
      </c>
      <c r="D543" s="40" t="str">
        <f>IF(LEN(B543)&gt;0,IFERROR(VLOOKUP(B543,Data!$B$4:$F$3129,4,FALSE),"None"),"")</f>
        <v/>
      </c>
      <c r="E543" s="41" t="str">
        <f>IF(LEN(B543)&gt;0,IFERROR(VLOOKUP(B543,Data!$B$4:$F$3129,3,FALSE),"None"),"")</f>
        <v/>
      </c>
      <c r="F543" s="128" t="str">
        <f>IF(LEN(B543)&gt;0,IFERROR(VLOOKUP(B543,Data!$B$4:$F$3129,5,FALSE),"None"),"")</f>
        <v/>
      </c>
      <c r="G543" s="125"/>
      <c r="H543" s="17"/>
      <c r="I543" s="17"/>
      <c r="J543" s="17"/>
      <c r="K543" s="17"/>
      <c r="L543" s="17"/>
      <c r="M543" s="17"/>
      <c r="N543" s="17"/>
      <c r="O543" s="17"/>
      <c r="P543" s="17"/>
      <c r="Q543" s="17"/>
      <c r="R543" s="20"/>
      <c r="S543" s="21"/>
      <c r="T543" s="21"/>
      <c r="U543" s="21"/>
      <c r="V543" s="21"/>
      <c r="W543" s="20"/>
      <c r="X543"/>
      <c r="Y543"/>
      <c r="Z543"/>
      <c r="AA543"/>
      <c r="AB543"/>
    </row>
    <row r="544" spans="2:28" x14ac:dyDescent="0.3">
      <c r="B544" s="38"/>
      <c r="C544" s="39" t="str">
        <f>IF(LEN(B544)&gt;0,IFERROR(VLOOKUP(B544,Data!$B$4:$F$3129,2,FALSE),"None"),"")</f>
        <v/>
      </c>
      <c r="D544" s="40" t="str">
        <f>IF(LEN(B544)&gt;0,IFERROR(VLOOKUP(B544,Data!$B$4:$F$3129,4,FALSE),"None"),"")</f>
        <v/>
      </c>
      <c r="E544" s="41" t="str">
        <f>IF(LEN(B544)&gt;0,IFERROR(VLOOKUP(B544,Data!$B$4:$F$3129,3,FALSE),"None"),"")</f>
        <v/>
      </c>
      <c r="F544" s="128" t="str">
        <f>IF(LEN(B544)&gt;0,IFERROR(VLOOKUP(B544,Data!$B$4:$F$3129,5,FALSE),"None"),"")</f>
        <v/>
      </c>
      <c r="G544" s="125"/>
      <c r="H544" s="17"/>
      <c r="I544" s="17"/>
      <c r="J544" s="17"/>
      <c r="K544" s="17"/>
      <c r="L544" s="17"/>
      <c r="M544" s="17"/>
      <c r="N544" s="17"/>
      <c r="O544" s="17"/>
      <c r="P544" s="17"/>
      <c r="Q544" s="17"/>
      <c r="R544" s="20"/>
      <c r="S544" s="21"/>
      <c r="T544" s="21"/>
      <c r="U544" s="21"/>
      <c r="V544" s="21"/>
      <c r="W544" s="20"/>
      <c r="X544"/>
      <c r="Y544"/>
      <c r="Z544"/>
      <c r="AA544"/>
      <c r="AB544"/>
    </row>
    <row r="545" spans="2:28" x14ac:dyDescent="0.3">
      <c r="B545" s="38"/>
      <c r="C545" s="39" t="str">
        <f>IF(LEN(B545)&gt;0,IFERROR(VLOOKUP(B545,Data!$B$4:$F$3129,2,FALSE),"None"),"")</f>
        <v/>
      </c>
      <c r="D545" s="40" t="str">
        <f>IF(LEN(B545)&gt;0,IFERROR(VLOOKUP(B545,Data!$B$4:$F$3129,4,FALSE),"None"),"")</f>
        <v/>
      </c>
      <c r="E545" s="41" t="str">
        <f>IF(LEN(B545)&gt;0,IFERROR(VLOOKUP(B545,Data!$B$4:$F$3129,3,FALSE),"None"),"")</f>
        <v/>
      </c>
      <c r="F545" s="128" t="str">
        <f>IF(LEN(B545)&gt;0,IFERROR(VLOOKUP(B545,Data!$B$4:$F$3129,5,FALSE),"None"),"")</f>
        <v/>
      </c>
      <c r="G545" s="125"/>
      <c r="H545" s="17"/>
      <c r="I545" s="17"/>
      <c r="J545" s="17"/>
      <c r="K545" s="17"/>
      <c r="L545" s="17"/>
      <c r="M545" s="17"/>
      <c r="N545" s="17"/>
      <c r="O545" s="17"/>
      <c r="P545" s="17"/>
      <c r="Q545" s="17"/>
      <c r="R545" s="20"/>
      <c r="S545" s="21"/>
      <c r="T545" s="21"/>
      <c r="U545" s="21"/>
      <c r="V545" s="21"/>
      <c r="W545" s="20"/>
      <c r="X545"/>
      <c r="Y545"/>
      <c r="Z545"/>
      <c r="AA545"/>
      <c r="AB545"/>
    </row>
    <row r="546" spans="2:28" x14ac:dyDescent="0.3">
      <c r="B546" s="38"/>
      <c r="C546" s="39" t="str">
        <f>IF(LEN(B546)&gt;0,IFERROR(VLOOKUP(B546,Data!$B$4:$F$3129,2,FALSE),"None"),"")</f>
        <v/>
      </c>
      <c r="D546" s="40" t="str">
        <f>IF(LEN(B546)&gt;0,IFERROR(VLOOKUP(B546,Data!$B$4:$F$3129,4,FALSE),"None"),"")</f>
        <v/>
      </c>
      <c r="E546" s="41" t="str">
        <f>IF(LEN(B546)&gt;0,IFERROR(VLOOKUP(B546,Data!$B$4:$F$3129,3,FALSE),"None"),"")</f>
        <v/>
      </c>
      <c r="F546" s="128" t="str">
        <f>IF(LEN(B546)&gt;0,IFERROR(VLOOKUP(B546,Data!$B$4:$F$3129,5,FALSE),"None"),"")</f>
        <v/>
      </c>
      <c r="G546" s="125"/>
      <c r="H546" s="17"/>
      <c r="I546" s="17"/>
      <c r="J546" s="17"/>
      <c r="K546" s="17"/>
      <c r="L546" s="17"/>
      <c r="M546" s="17"/>
      <c r="N546" s="17"/>
      <c r="O546" s="17"/>
      <c r="P546" s="17"/>
      <c r="Q546" s="17"/>
      <c r="R546" s="20"/>
      <c r="S546" s="21"/>
      <c r="T546" s="21"/>
      <c r="U546" s="21"/>
      <c r="V546" s="21"/>
      <c r="W546" s="20"/>
      <c r="X546"/>
      <c r="Y546"/>
      <c r="Z546"/>
      <c r="AA546"/>
      <c r="AB546"/>
    </row>
    <row r="547" spans="2:28" x14ac:dyDescent="0.3">
      <c r="B547" s="38"/>
      <c r="C547" s="39" t="str">
        <f>IF(LEN(B547)&gt;0,IFERROR(VLOOKUP(B547,Data!$B$4:$F$3129,2,FALSE),"None"),"")</f>
        <v/>
      </c>
      <c r="D547" s="40" t="str">
        <f>IF(LEN(B547)&gt;0,IFERROR(VLOOKUP(B547,Data!$B$4:$F$3129,4,FALSE),"None"),"")</f>
        <v/>
      </c>
      <c r="E547" s="41" t="str">
        <f>IF(LEN(B547)&gt;0,IFERROR(VLOOKUP(B547,Data!$B$4:$F$3129,3,FALSE),"None"),"")</f>
        <v/>
      </c>
      <c r="F547" s="128" t="str">
        <f>IF(LEN(B547)&gt;0,IFERROR(VLOOKUP(B547,Data!$B$4:$F$3129,5,FALSE),"None"),"")</f>
        <v/>
      </c>
      <c r="G547" s="125"/>
      <c r="H547" s="17"/>
      <c r="I547" s="17"/>
      <c r="J547" s="17"/>
      <c r="K547" s="17"/>
      <c r="L547" s="17"/>
      <c r="M547" s="17"/>
      <c r="N547" s="17"/>
      <c r="O547" s="17"/>
      <c r="P547" s="17"/>
      <c r="Q547" s="17"/>
      <c r="R547" s="20"/>
      <c r="S547" s="21"/>
      <c r="T547" s="21"/>
      <c r="U547" s="21"/>
      <c r="V547" s="21"/>
      <c r="W547" s="20"/>
      <c r="X547"/>
      <c r="Y547"/>
      <c r="Z547"/>
      <c r="AA547"/>
      <c r="AB547"/>
    </row>
    <row r="548" spans="2:28" x14ac:dyDescent="0.3">
      <c r="B548" s="38"/>
      <c r="C548" s="39" t="str">
        <f>IF(LEN(B548)&gt;0,IFERROR(VLOOKUP(B548,Data!$B$4:$F$3129,2,FALSE),"None"),"")</f>
        <v/>
      </c>
      <c r="D548" s="40" t="str">
        <f>IF(LEN(B548)&gt;0,IFERROR(VLOOKUP(B548,Data!$B$4:$F$3129,4,FALSE),"None"),"")</f>
        <v/>
      </c>
      <c r="E548" s="41" t="str">
        <f>IF(LEN(B548)&gt;0,IFERROR(VLOOKUP(B548,Data!$B$4:$F$3129,3,FALSE),"None"),"")</f>
        <v/>
      </c>
      <c r="F548" s="128" t="str">
        <f>IF(LEN(B548)&gt;0,IFERROR(VLOOKUP(B548,Data!$B$4:$F$3129,5,FALSE),"None"),"")</f>
        <v/>
      </c>
      <c r="G548" s="125"/>
      <c r="H548" s="17"/>
      <c r="I548" s="17"/>
      <c r="J548" s="17"/>
      <c r="K548" s="17"/>
      <c r="L548" s="17"/>
      <c r="M548" s="17"/>
      <c r="N548" s="17"/>
      <c r="O548" s="17"/>
      <c r="P548" s="17"/>
      <c r="Q548" s="17"/>
      <c r="R548" s="20"/>
      <c r="S548" s="21"/>
      <c r="T548" s="21"/>
      <c r="U548" s="21"/>
      <c r="V548" s="21"/>
      <c r="W548" s="20"/>
      <c r="X548"/>
      <c r="Y548"/>
      <c r="Z548"/>
      <c r="AA548"/>
      <c r="AB548"/>
    </row>
    <row r="549" spans="2:28" x14ac:dyDescent="0.3">
      <c r="B549" s="38"/>
      <c r="C549" s="39" t="str">
        <f>IF(LEN(B549)&gt;0,IFERROR(VLOOKUP(B549,Data!$B$4:$F$3129,2,FALSE),"None"),"")</f>
        <v/>
      </c>
      <c r="D549" s="40" t="str">
        <f>IF(LEN(B549)&gt;0,IFERROR(VLOOKUP(B549,Data!$B$4:$F$3129,4,FALSE),"None"),"")</f>
        <v/>
      </c>
      <c r="E549" s="41" t="str">
        <f>IF(LEN(B549)&gt;0,IFERROR(VLOOKUP(B549,Data!$B$4:$F$3129,3,FALSE),"None"),"")</f>
        <v/>
      </c>
      <c r="F549" s="128" t="str">
        <f>IF(LEN(B549)&gt;0,IFERROR(VLOOKUP(B549,Data!$B$4:$F$3129,5,FALSE),"None"),"")</f>
        <v/>
      </c>
      <c r="G549" s="125"/>
      <c r="H549" s="17"/>
      <c r="I549" s="17"/>
      <c r="J549" s="17"/>
      <c r="K549" s="17"/>
      <c r="L549" s="17"/>
      <c r="M549" s="17"/>
      <c r="N549" s="17"/>
      <c r="O549" s="17"/>
      <c r="P549" s="17"/>
      <c r="Q549" s="17"/>
      <c r="R549" s="20"/>
      <c r="S549" s="21"/>
      <c r="T549" s="21"/>
      <c r="U549" s="21"/>
      <c r="V549" s="21"/>
      <c r="W549" s="20"/>
      <c r="X549"/>
      <c r="Y549"/>
      <c r="Z549"/>
      <c r="AA549"/>
      <c r="AB549"/>
    </row>
    <row r="550" spans="2:28" x14ac:dyDescent="0.3">
      <c r="B550" s="38"/>
      <c r="C550" s="39" t="str">
        <f>IF(LEN(B550)&gt;0,IFERROR(VLOOKUP(B550,Data!$B$4:$F$3129,2,FALSE),"None"),"")</f>
        <v/>
      </c>
      <c r="D550" s="40" t="str">
        <f>IF(LEN(B550)&gt;0,IFERROR(VLOOKUP(B550,Data!$B$4:$F$3129,4,FALSE),"None"),"")</f>
        <v/>
      </c>
      <c r="E550" s="41" t="str">
        <f>IF(LEN(B550)&gt;0,IFERROR(VLOOKUP(B550,Data!$B$4:$F$3129,3,FALSE),"None"),"")</f>
        <v/>
      </c>
      <c r="F550" s="128" t="str">
        <f>IF(LEN(B550)&gt;0,IFERROR(VLOOKUP(B550,Data!$B$4:$F$3129,5,FALSE),"None"),"")</f>
        <v/>
      </c>
      <c r="G550" s="125"/>
      <c r="H550" s="17"/>
      <c r="I550" s="17"/>
      <c r="J550" s="17"/>
      <c r="K550" s="17"/>
      <c r="L550" s="17"/>
      <c r="M550" s="17"/>
      <c r="N550" s="17"/>
      <c r="O550" s="17"/>
      <c r="P550" s="17"/>
      <c r="Q550" s="17"/>
      <c r="R550" s="20"/>
      <c r="S550" s="21"/>
      <c r="T550" s="21"/>
      <c r="U550" s="21"/>
      <c r="V550" s="21"/>
      <c r="W550" s="20"/>
      <c r="X550"/>
      <c r="Y550"/>
      <c r="Z550"/>
      <c r="AA550"/>
      <c r="AB550"/>
    </row>
    <row r="551" spans="2:28" x14ac:dyDescent="0.3">
      <c r="B551" s="38"/>
      <c r="C551" s="39" t="str">
        <f>IF(LEN(B551)&gt;0,IFERROR(VLOOKUP(B551,Data!$B$4:$F$3129,2,FALSE),"None"),"")</f>
        <v/>
      </c>
      <c r="D551" s="40" t="str">
        <f>IF(LEN(B551)&gt;0,IFERROR(VLOOKUP(B551,Data!$B$4:$F$3129,4,FALSE),"None"),"")</f>
        <v/>
      </c>
      <c r="E551" s="41" t="str">
        <f>IF(LEN(B551)&gt;0,IFERROR(VLOOKUP(B551,Data!$B$4:$F$3129,3,FALSE),"None"),"")</f>
        <v/>
      </c>
      <c r="F551" s="128" t="str">
        <f>IF(LEN(B551)&gt;0,IFERROR(VLOOKUP(B551,Data!$B$4:$F$3129,5,FALSE),"None"),"")</f>
        <v/>
      </c>
      <c r="G551" s="125"/>
      <c r="H551" s="17"/>
      <c r="I551" s="17"/>
      <c r="J551" s="17"/>
      <c r="K551" s="17"/>
      <c r="L551" s="17"/>
      <c r="M551" s="17"/>
      <c r="N551" s="17"/>
      <c r="O551" s="17"/>
      <c r="P551" s="17"/>
      <c r="Q551" s="17"/>
      <c r="R551" s="20"/>
      <c r="S551" s="21"/>
      <c r="T551" s="21"/>
      <c r="U551" s="21"/>
      <c r="V551" s="21"/>
      <c r="W551" s="20"/>
      <c r="X551"/>
      <c r="Y551"/>
      <c r="Z551"/>
      <c r="AA551"/>
      <c r="AB551"/>
    </row>
    <row r="552" spans="2:28" x14ac:dyDescent="0.3">
      <c r="B552" s="38"/>
      <c r="C552" s="39" t="str">
        <f>IF(LEN(B552)&gt;0,IFERROR(VLOOKUP(B552,Data!$B$4:$F$3129,2,FALSE),"None"),"")</f>
        <v/>
      </c>
      <c r="D552" s="40" t="str">
        <f>IF(LEN(B552)&gt;0,IFERROR(VLOOKUP(B552,Data!$B$4:$F$3129,4,FALSE),"None"),"")</f>
        <v/>
      </c>
      <c r="E552" s="41" t="str">
        <f>IF(LEN(B552)&gt;0,IFERROR(VLOOKUP(B552,Data!$B$4:$F$3129,3,FALSE),"None"),"")</f>
        <v/>
      </c>
      <c r="F552" s="128" t="str">
        <f>IF(LEN(B552)&gt;0,IFERROR(VLOOKUP(B552,Data!$B$4:$F$3129,5,FALSE),"None"),"")</f>
        <v/>
      </c>
      <c r="G552" s="125"/>
      <c r="H552" s="17"/>
      <c r="I552" s="17"/>
      <c r="J552" s="17"/>
      <c r="K552" s="17"/>
      <c r="L552" s="17"/>
      <c r="M552" s="17"/>
      <c r="N552" s="17"/>
      <c r="O552" s="17"/>
      <c r="P552" s="17"/>
      <c r="Q552" s="17"/>
      <c r="R552" s="20"/>
      <c r="S552" s="21"/>
      <c r="T552" s="21"/>
      <c r="U552" s="21"/>
      <c r="V552" s="21"/>
      <c r="W552" s="20"/>
      <c r="X552"/>
      <c r="Y552"/>
      <c r="Z552"/>
      <c r="AA552"/>
      <c r="AB552"/>
    </row>
    <row r="553" spans="2:28" x14ac:dyDescent="0.3">
      <c r="B553" s="38"/>
      <c r="C553" s="39" t="str">
        <f>IF(LEN(B553)&gt;0,IFERROR(VLOOKUP(B553,Data!$B$4:$F$3129,2,FALSE),"None"),"")</f>
        <v/>
      </c>
      <c r="D553" s="40" t="str">
        <f>IF(LEN(B553)&gt;0,IFERROR(VLOOKUP(B553,Data!$B$4:$F$3129,4,FALSE),"None"),"")</f>
        <v/>
      </c>
      <c r="E553" s="41" t="str">
        <f>IF(LEN(B553)&gt;0,IFERROR(VLOOKUP(B553,Data!$B$4:$F$3129,3,FALSE),"None"),"")</f>
        <v/>
      </c>
      <c r="F553" s="128" t="str">
        <f>IF(LEN(B553)&gt;0,IFERROR(VLOOKUP(B553,Data!$B$4:$F$3129,5,FALSE),"None"),"")</f>
        <v/>
      </c>
      <c r="G553" s="125"/>
      <c r="H553" s="17"/>
      <c r="I553" s="17"/>
      <c r="J553" s="17"/>
      <c r="K553" s="17"/>
      <c r="L553" s="17"/>
      <c r="M553" s="17"/>
      <c r="N553" s="17"/>
      <c r="O553" s="17"/>
      <c r="P553" s="17"/>
      <c r="Q553" s="17"/>
      <c r="R553" s="20"/>
      <c r="S553" s="21"/>
      <c r="T553" s="21"/>
      <c r="U553" s="21"/>
      <c r="V553" s="21"/>
      <c r="W553" s="20"/>
      <c r="X553"/>
      <c r="Y553"/>
      <c r="Z553"/>
      <c r="AA553"/>
      <c r="AB553"/>
    </row>
    <row r="554" spans="2:28" x14ac:dyDescent="0.3">
      <c r="B554" s="38"/>
      <c r="C554" s="39" t="str">
        <f>IF(LEN(B554)&gt;0,IFERROR(VLOOKUP(B554,Data!$B$4:$F$3129,2,FALSE),"None"),"")</f>
        <v/>
      </c>
      <c r="D554" s="40" t="str">
        <f>IF(LEN(B554)&gt;0,IFERROR(VLOOKUP(B554,Data!$B$4:$F$3129,4,FALSE),"None"),"")</f>
        <v/>
      </c>
      <c r="E554" s="41" t="str">
        <f>IF(LEN(B554)&gt;0,IFERROR(VLOOKUP(B554,Data!$B$4:$F$3129,3,FALSE),"None"),"")</f>
        <v/>
      </c>
      <c r="F554" s="128" t="str">
        <f>IF(LEN(B554)&gt;0,IFERROR(VLOOKUP(B554,Data!$B$4:$F$3129,5,FALSE),"None"),"")</f>
        <v/>
      </c>
      <c r="G554" s="125"/>
      <c r="H554" s="17"/>
      <c r="I554" s="17"/>
      <c r="J554" s="17"/>
      <c r="K554" s="17"/>
      <c r="L554" s="17"/>
      <c r="M554" s="17"/>
      <c r="N554" s="17"/>
      <c r="O554" s="17"/>
      <c r="P554" s="17"/>
      <c r="Q554" s="17"/>
      <c r="R554" s="20"/>
      <c r="S554" s="21"/>
      <c r="T554" s="21"/>
      <c r="U554" s="21"/>
      <c r="V554" s="21"/>
      <c r="W554" s="20"/>
      <c r="X554"/>
      <c r="Y554"/>
      <c r="Z554"/>
      <c r="AA554"/>
      <c r="AB554"/>
    </row>
    <row r="555" spans="2:28" x14ac:dyDescent="0.3">
      <c r="B555" s="38"/>
      <c r="C555" s="39" t="str">
        <f>IF(LEN(B555)&gt;0,IFERROR(VLOOKUP(B555,Data!$B$4:$F$3129,2,FALSE),"None"),"")</f>
        <v/>
      </c>
      <c r="D555" s="40" t="str">
        <f>IF(LEN(B555)&gt;0,IFERROR(VLOOKUP(B555,Data!$B$4:$F$3129,4,FALSE),"None"),"")</f>
        <v/>
      </c>
      <c r="E555" s="41" t="str">
        <f>IF(LEN(B555)&gt;0,IFERROR(VLOOKUP(B555,Data!$B$4:$F$3129,3,FALSE),"None"),"")</f>
        <v/>
      </c>
      <c r="F555" s="128" t="str">
        <f>IF(LEN(B555)&gt;0,IFERROR(VLOOKUP(B555,Data!$B$4:$F$3129,5,FALSE),"None"),"")</f>
        <v/>
      </c>
      <c r="G555" s="125"/>
      <c r="H555" s="17"/>
      <c r="I555" s="17"/>
      <c r="J555" s="17"/>
      <c r="K555" s="17"/>
      <c r="L555" s="17"/>
      <c r="M555" s="17"/>
      <c r="N555" s="17"/>
      <c r="O555" s="17"/>
      <c r="P555" s="17"/>
      <c r="Q555" s="17"/>
      <c r="R555" s="20"/>
      <c r="S555" s="21"/>
      <c r="T555" s="21"/>
      <c r="U555" s="21"/>
      <c r="V555" s="21"/>
      <c r="W555" s="20"/>
      <c r="X555"/>
      <c r="Y555"/>
      <c r="Z555"/>
      <c r="AA555"/>
      <c r="AB555"/>
    </row>
    <row r="556" spans="2:28" x14ac:dyDescent="0.3">
      <c r="B556" s="38"/>
      <c r="C556" s="39" t="str">
        <f>IF(LEN(B556)&gt;0,IFERROR(VLOOKUP(B556,Data!$B$4:$F$3129,2,FALSE),"None"),"")</f>
        <v/>
      </c>
      <c r="D556" s="40" t="str">
        <f>IF(LEN(B556)&gt;0,IFERROR(VLOOKUP(B556,Data!$B$4:$F$3129,4,FALSE),"None"),"")</f>
        <v/>
      </c>
      <c r="E556" s="41" t="str">
        <f>IF(LEN(B556)&gt;0,IFERROR(VLOOKUP(B556,Data!$B$4:$F$3129,3,FALSE),"None"),"")</f>
        <v/>
      </c>
      <c r="F556" s="128" t="str">
        <f>IF(LEN(B556)&gt;0,IFERROR(VLOOKUP(B556,Data!$B$4:$F$3129,5,FALSE),"None"),"")</f>
        <v/>
      </c>
      <c r="G556" s="125"/>
      <c r="H556" s="17"/>
      <c r="I556" s="17"/>
      <c r="J556" s="17"/>
      <c r="K556" s="17"/>
      <c r="L556" s="17"/>
      <c r="M556" s="17"/>
      <c r="N556" s="17"/>
      <c r="O556" s="17"/>
      <c r="P556" s="17"/>
      <c r="Q556" s="17"/>
      <c r="R556" s="20"/>
      <c r="S556" s="21"/>
      <c r="T556" s="21"/>
      <c r="U556" s="21"/>
      <c r="V556" s="21"/>
      <c r="W556" s="20"/>
      <c r="X556"/>
      <c r="Y556"/>
      <c r="Z556"/>
      <c r="AA556"/>
      <c r="AB556"/>
    </row>
    <row r="557" spans="2:28" x14ac:dyDescent="0.3">
      <c r="B557" s="38"/>
      <c r="C557" s="39" t="str">
        <f>IF(LEN(B557)&gt;0,IFERROR(VLOOKUP(B557,Data!$B$4:$F$3129,2,FALSE),"None"),"")</f>
        <v/>
      </c>
      <c r="D557" s="40" t="str">
        <f>IF(LEN(B557)&gt;0,IFERROR(VLOOKUP(B557,Data!$B$4:$F$3129,4,FALSE),"None"),"")</f>
        <v/>
      </c>
      <c r="E557" s="41" t="str">
        <f>IF(LEN(B557)&gt;0,IFERROR(VLOOKUP(B557,Data!$B$4:$F$3129,3,FALSE),"None"),"")</f>
        <v/>
      </c>
      <c r="F557" s="128" t="str">
        <f>IF(LEN(B557)&gt;0,IFERROR(VLOOKUP(B557,Data!$B$4:$F$3129,5,FALSE),"None"),"")</f>
        <v/>
      </c>
      <c r="G557" s="125"/>
      <c r="H557" s="17"/>
      <c r="I557" s="17"/>
      <c r="J557" s="17"/>
      <c r="K557" s="17"/>
      <c r="L557" s="17"/>
      <c r="M557" s="17"/>
      <c r="N557" s="17"/>
      <c r="O557" s="17"/>
      <c r="P557" s="17"/>
      <c r="Q557" s="17"/>
      <c r="R557" s="20"/>
      <c r="S557" s="21"/>
      <c r="T557" s="21"/>
      <c r="U557" s="21"/>
      <c r="V557" s="21"/>
      <c r="W557" s="20"/>
      <c r="X557"/>
      <c r="Y557"/>
      <c r="Z557"/>
      <c r="AA557"/>
      <c r="AB557"/>
    </row>
    <row r="558" spans="2:28" x14ac:dyDescent="0.3">
      <c r="B558" s="38"/>
      <c r="C558" s="39" t="str">
        <f>IF(LEN(B558)&gt;0,IFERROR(VLOOKUP(B558,Data!$B$4:$F$3129,2,FALSE),"None"),"")</f>
        <v/>
      </c>
      <c r="D558" s="40" t="str">
        <f>IF(LEN(B558)&gt;0,IFERROR(VLOOKUP(B558,Data!$B$4:$F$3129,4,FALSE),"None"),"")</f>
        <v/>
      </c>
      <c r="E558" s="41" t="str">
        <f>IF(LEN(B558)&gt;0,IFERROR(VLOOKUP(B558,Data!$B$4:$F$3129,3,FALSE),"None"),"")</f>
        <v/>
      </c>
      <c r="F558" s="128" t="str">
        <f>IF(LEN(B558)&gt;0,IFERROR(VLOOKUP(B558,Data!$B$4:$F$3129,5,FALSE),"None"),"")</f>
        <v/>
      </c>
      <c r="G558" s="125"/>
      <c r="H558" s="17"/>
      <c r="I558" s="17"/>
      <c r="J558" s="17"/>
      <c r="K558" s="17"/>
      <c r="L558" s="17"/>
      <c r="M558" s="17"/>
      <c r="N558" s="17"/>
      <c r="O558" s="17"/>
      <c r="P558" s="17"/>
      <c r="Q558" s="17"/>
      <c r="R558" s="20"/>
      <c r="S558" s="21"/>
      <c r="T558" s="21"/>
      <c r="U558" s="21"/>
      <c r="V558" s="21"/>
      <c r="W558" s="20"/>
      <c r="X558"/>
      <c r="Y558"/>
      <c r="Z558"/>
      <c r="AA558"/>
      <c r="AB558"/>
    </row>
    <row r="559" spans="2:28" x14ac:dyDescent="0.3">
      <c r="B559" s="38"/>
      <c r="C559" s="39" t="str">
        <f>IF(LEN(B559)&gt;0,IFERROR(VLOOKUP(B559,Data!$B$4:$F$3129,2,FALSE),"None"),"")</f>
        <v/>
      </c>
      <c r="D559" s="40" t="str">
        <f>IF(LEN(B559)&gt;0,IFERROR(VLOOKUP(B559,Data!$B$4:$F$3129,4,FALSE),"None"),"")</f>
        <v/>
      </c>
      <c r="E559" s="41" t="str">
        <f>IF(LEN(B559)&gt;0,IFERROR(VLOOKUP(B559,Data!$B$4:$F$3129,3,FALSE),"None"),"")</f>
        <v/>
      </c>
      <c r="F559" s="128" t="str">
        <f>IF(LEN(B559)&gt;0,IFERROR(VLOOKUP(B559,Data!$B$4:$F$3129,5,FALSE),"None"),"")</f>
        <v/>
      </c>
      <c r="G559" s="125"/>
      <c r="H559" s="17"/>
      <c r="I559" s="17"/>
      <c r="J559" s="17"/>
      <c r="K559" s="17"/>
      <c r="L559" s="17"/>
      <c r="M559" s="17"/>
      <c r="N559" s="17"/>
      <c r="O559" s="17"/>
      <c r="P559" s="17"/>
      <c r="Q559" s="17"/>
      <c r="R559" s="20"/>
      <c r="S559" s="21"/>
      <c r="T559" s="21"/>
      <c r="U559" s="21"/>
      <c r="V559" s="21"/>
      <c r="W559" s="20"/>
      <c r="X559"/>
      <c r="Y559"/>
      <c r="Z559"/>
      <c r="AA559"/>
      <c r="AB559"/>
    </row>
    <row r="560" spans="2:28" x14ac:dyDescent="0.3">
      <c r="B560" s="38"/>
      <c r="C560" s="39" t="str">
        <f>IF(LEN(B560)&gt;0,IFERROR(VLOOKUP(B560,Data!$B$4:$F$3129,2,FALSE),"None"),"")</f>
        <v/>
      </c>
      <c r="D560" s="40" t="str">
        <f>IF(LEN(B560)&gt;0,IFERROR(VLOOKUP(B560,Data!$B$4:$F$3129,4,FALSE),"None"),"")</f>
        <v/>
      </c>
      <c r="E560" s="41" t="str">
        <f>IF(LEN(B560)&gt;0,IFERROR(VLOOKUP(B560,Data!$B$4:$F$3129,3,FALSE),"None"),"")</f>
        <v/>
      </c>
      <c r="F560" s="128" t="str">
        <f>IF(LEN(B560)&gt;0,IFERROR(VLOOKUP(B560,Data!$B$4:$F$3129,5,FALSE),"None"),"")</f>
        <v/>
      </c>
      <c r="G560" s="125"/>
      <c r="H560" s="17"/>
      <c r="I560" s="17"/>
      <c r="J560" s="17"/>
      <c r="K560" s="17"/>
      <c r="L560" s="17"/>
      <c r="M560" s="17"/>
      <c r="N560" s="17"/>
      <c r="O560" s="17"/>
      <c r="P560" s="17"/>
      <c r="Q560" s="17"/>
      <c r="R560" s="20"/>
      <c r="S560" s="21"/>
      <c r="T560" s="21"/>
      <c r="U560" s="21"/>
      <c r="V560" s="21"/>
      <c r="W560" s="20"/>
      <c r="X560"/>
      <c r="Y560"/>
      <c r="Z560"/>
      <c r="AA560"/>
      <c r="AB560"/>
    </row>
    <row r="561" spans="2:28" x14ac:dyDescent="0.3">
      <c r="B561" s="38"/>
      <c r="C561" s="39" t="str">
        <f>IF(LEN(B561)&gt;0,IFERROR(VLOOKUP(B561,Data!$B$4:$F$3129,2,FALSE),"None"),"")</f>
        <v/>
      </c>
      <c r="D561" s="40" t="str">
        <f>IF(LEN(B561)&gt;0,IFERROR(VLOOKUP(B561,Data!$B$4:$F$3129,4,FALSE),"None"),"")</f>
        <v/>
      </c>
      <c r="E561" s="41" t="str">
        <f>IF(LEN(B561)&gt;0,IFERROR(VLOOKUP(B561,Data!$B$4:$F$3129,3,FALSE),"None"),"")</f>
        <v/>
      </c>
      <c r="F561" s="128" t="str">
        <f>IF(LEN(B561)&gt;0,IFERROR(VLOOKUP(B561,Data!$B$4:$F$3129,5,FALSE),"None"),"")</f>
        <v/>
      </c>
      <c r="G561" s="125"/>
      <c r="H561" s="17"/>
      <c r="I561" s="17"/>
      <c r="J561" s="17"/>
      <c r="K561" s="17"/>
      <c r="L561" s="17"/>
      <c r="M561" s="17"/>
      <c r="N561" s="17"/>
      <c r="O561" s="17"/>
      <c r="P561" s="17"/>
      <c r="Q561" s="17"/>
      <c r="R561" s="20"/>
      <c r="S561" s="21"/>
      <c r="T561" s="21"/>
      <c r="U561" s="21"/>
      <c r="V561" s="21"/>
      <c r="W561" s="20"/>
      <c r="X561"/>
      <c r="Y561"/>
      <c r="Z561"/>
      <c r="AA561"/>
      <c r="AB561"/>
    </row>
    <row r="562" spans="2:28" x14ac:dyDescent="0.3">
      <c r="B562" s="38"/>
      <c r="C562" s="39" t="str">
        <f>IF(LEN(B562)&gt;0,IFERROR(VLOOKUP(B562,Data!$B$4:$F$3129,2,FALSE),"None"),"")</f>
        <v/>
      </c>
      <c r="D562" s="40" t="str">
        <f>IF(LEN(B562)&gt;0,IFERROR(VLOOKUP(B562,Data!$B$4:$F$3129,4,FALSE),"None"),"")</f>
        <v/>
      </c>
      <c r="E562" s="41" t="str">
        <f>IF(LEN(B562)&gt;0,IFERROR(VLOOKUP(B562,Data!$B$4:$F$3129,3,FALSE),"None"),"")</f>
        <v/>
      </c>
      <c r="F562" s="128" t="str">
        <f>IF(LEN(B562)&gt;0,IFERROR(VLOOKUP(B562,Data!$B$4:$F$3129,5,FALSE),"None"),"")</f>
        <v/>
      </c>
      <c r="G562" s="125"/>
      <c r="H562" s="17"/>
      <c r="I562" s="17"/>
      <c r="J562" s="17"/>
      <c r="K562" s="17"/>
      <c r="L562" s="17"/>
      <c r="M562" s="17"/>
      <c r="N562" s="17"/>
      <c r="O562" s="17"/>
      <c r="P562" s="17"/>
      <c r="Q562" s="17"/>
      <c r="R562" s="20"/>
      <c r="S562" s="21"/>
      <c r="T562" s="21"/>
      <c r="U562" s="21"/>
      <c r="V562" s="21"/>
      <c r="W562" s="20"/>
      <c r="X562"/>
      <c r="Y562"/>
      <c r="Z562"/>
      <c r="AA562"/>
      <c r="AB562"/>
    </row>
    <row r="563" spans="2:28" x14ac:dyDescent="0.3">
      <c r="B563" s="38"/>
      <c r="C563" s="39" t="str">
        <f>IF(LEN(B563)&gt;0,IFERROR(VLOOKUP(B563,Data!$B$4:$F$3129,2,FALSE),"None"),"")</f>
        <v/>
      </c>
      <c r="D563" s="40" t="str">
        <f>IF(LEN(B563)&gt;0,IFERROR(VLOOKUP(B563,Data!$B$4:$F$3129,4,FALSE),"None"),"")</f>
        <v/>
      </c>
      <c r="E563" s="41" t="str">
        <f>IF(LEN(B563)&gt;0,IFERROR(VLOOKUP(B563,Data!$B$4:$F$3129,3,FALSE),"None"),"")</f>
        <v/>
      </c>
      <c r="F563" s="128" t="str">
        <f>IF(LEN(B563)&gt;0,IFERROR(VLOOKUP(B563,Data!$B$4:$F$3129,5,FALSE),"None"),"")</f>
        <v/>
      </c>
      <c r="G563" s="125"/>
      <c r="H563" s="17"/>
      <c r="I563" s="17"/>
      <c r="J563" s="17"/>
      <c r="K563" s="17"/>
      <c r="L563" s="17"/>
      <c r="M563" s="17"/>
      <c r="N563" s="17"/>
      <c r="O563" s="17"/>
      <c r="P563" s="17"/>
      <c r="Q563" s="17"/>
      <c r="R563" s="20"/>
      <c r="S563" s="21"/>
      <c r="T563" s="21"/>
      <c r="U563" s="21"/>
      <c r="V563" s="21"/>
      <c r="W563" s="20"/>
      <c r="X563"/>
      <c r="Y563"/>
      <c r="Z563"/>
      <c r="AA563"/>
      <c r="AB563"/>
    </row>
    <row r="564" spans="2:28" x14ac:dyDescent="0.3">
      <c r="B564" s="38"/>
      <c r="C564" s="39" t="str">
        <f>IF(LEN(B564)&gt;0,IFERROR(VLOOKUP(B564,Data!$B$4:$F$3129,2,FALSE),"None"),"")</f>
        <v/>
      </c>
      <c r="D564" s="40" t="str">
        <f>IF(LEN(B564)&gt;0,IFERROR(VLOOKUP(B564,Data!$B$4:$F$3129,4,FALSE),"None"),"")</f>
        <v/>
      </c>
      <c r="E564" s="41" t="str">
        <f>IF(LEN(B564)&gt;0,IFERROR(VLOOKUP(B564,Data!$B$4:$F$3129,3,FALSE),"None"),"")</f>
        <v/>
      </c>
      <c r="F564" s="128" t="str">
        <f>IF(LEN(B564)&gt;0,IFERROR(VLOOKUP(B564,Data!$B$4:$F$3129,5,FALSE),"None"),"")</f>
        <v/>
      </c>
      <c r="G564" s="125"/>
      <c r="H564" s="17"/>
      <c r="I564" s="17"/>
      <c r="J564" s="17"/>
      <c r="K564" s="17"/>
      <c r="L564" s="17"/>
      <c r="M564" s="17"/>
      <c r="N564" s="17"/>
      <c r="O564" s="17"/>
      <c r="P564" s="17"/>
      <c r="Q564" s="17"/>
      <c r="R564" s="20"/>
      <c r="S564" s="21"/>
      <c r="T564" s="21"/>
      <c r="U564" s="21"/>
      <c r="V564" s="21"/>
      <c r="W564" s="20"/>
      <c r="X564"/>
      <c r="Y564"/>
      <c r="Z564"/>
      <c r="AA564"/>
      <c r="AB564"/>
    </row>
    <row r="565" spans="2:28" x14ac:dyDescent="0.3">
      <c r="B565" s="38"/>
      <c r="C565" s="39" t="str">
        <f>IF(LEN(B565)&gt;0,IFERROR(VLOOKUP(B565,Data!$B$4:$F$3129,2,FALSE),"None"),"")</f>
        <v/>
      </c>
      <c r="D565" s="40" t="str">
        <f>IF(LEN(B565)&gt;0,IFERROR(VLOOKUP(B565,Data!$B$4:$F$3129,4,FALSE),"None"),"")</f>
        <v/>
      </c>
      <c r="E565" s="41" t="str">
        <f>IF(LEN(B565)&gt;0,IFERROR(VLOOKUP(B565,Data!$B$4:$F$3129,3,FALSE),"None"),"")</f>
        <v/>
      </c>
      <c r="F565" s="128" t="str">
        <f>IF(LEN(B565)&gt;0,IFERROR(VLOOKUP(B565,Data!$B$4:$F$3129,5,FALSE),"None"),"")</f>
        <v/>
      </c>
      <c r="G565" s="125"/>
      <c r="H565" s="17"/>
      <c r="I565" s="17"/>
      <c r="J565" s="17"/>
      <c r="K565" s="17"/>
      <c r="L565" s="17"/>
      <c r="M565" s="17"/>
      <c r="N565" s="17"/>
      <c r="O565" s="17"/>
      <c r="P565" s="17"/>
      <c r="Q565" s="17"/>
      <c r="R565" s="20"/>
      <c r="S565" s="21"/>
      <c r="T565" s="21"/>
      <c r="U565" s="21"/>
      <c r="V565" s="21"/>
      <c r="W565" s="20"/>
      <c r="X565"/>
      <c r="Y565"/>
      <c r="Z565"/>
      <c r="AA565"/>
      <c r="AB565"/>
    </row>
    <row r="566" spans="2:28" x14ac:dyDescent="0.3">
      <c r="B566" s="38"/>
      <c r="C566" s="39" t="str">
        <f>IF(LEN(B566)&gt;0,IFERROR(VLOOKUP(B566,Data!$B$4:$F$3129,2,FALSE),"None"),"")</f>
        <v/>
      </c>
      <c r="D566" s="40" t="str">
        <f>IF(LEN(B566)&gt;0,IFERROR(VLOOKUP(B566,Data!$B$4:$F$3129,4,FALSE),"None"),"")</f>
        <v/>
      </c>
      <c r="E566" s="41" t="str">
        <f>IF(LEN(B566)&gt;0,IFERROR(VLOOKUP(B566,Data!$B$4:$F$3129,3,FALSE),"None"),"")</f>
        <v/>
      </c>
      <c r="F566" s="128" t="str">
        <f>IF(LEN(B566)&gt;0,IFERROR(VLOOKUP(B566,Data!$B$4:$F$3129,5,FALSE),"None"),"")</f>
        <v/>
      </c>
      <c r="G566" s="125"/>
      <c r="H566" s="17"/>
      <c r="I566" s="17"/>
      <c r="J566" s="17"/>
      <c r="K566" s="17"/>
      <c r="L566" s="17"/>
      <c r="M566" s="17"/>
      <c r="N566" s="17"/>
      <c r="O566" s="17"/>
      <c r="P566" s="17"/>
      <c r="Q566" s="17"/>
      <c r="R566" s="20"/>
      <c r="S566" s="21"/>
      <c r="T566" s="21"/>
      <c r="U566" s="21"/>
      <c r="V566" s="21"/>
      <c r="W566" s="20"/>
      <c r="X566"/>
      <c r="Y566"/>
      <c r="Z566"/>
      <c r="AA566"/>
      <c r="AB566"/>
    </row>
    <row r="567" spans="2:28" x14ac:dyDescent="0.3">
      <c r="B567" s="38"/>
      <c r="C567" s="39" t="str">
        <f>IF(LEN(B567)&gt;0,IFERROR(VLOOKUP(B567,Data!$B$4:$F$3129,2,FALSE),"None"),"")</f>
        <v/>
      </c>
      <c r="D567" s="40" t="str">
        <f>IF(LEN(B567)&gt;0,IFERROR(VLOOKUP(B567,Data!$B$4:$F$3129,4,FALSE),"None"),"")</f>
        <v/>
      </c>
      <c r="E567" s="41" t="str">
        <f>IF(LEN(B567)&gt;0,IFERROR(VLOOKUP(B567,Data!$B$4:$F$3129,3,FALSE),"None"),"")</f>
        <v/>
      </c>
      <c r="F567" s="128" t="str">
        <f>IF(LEN(B567)&gt;0,IFERROR(VLOOKUP(B567,Data!$B$4:$F$3129,5,FALSE),"None"),"")</f>
        <v/>
      </c>
      <c r="G567" s="125"/>
      <c r="H567" s="17"/>
      <c r="I567" s="17"/>
      <c r="J567" s="17"/>
      <c r="K567" s="17"/>
      <c r="L567" s="17"/>
      <c r="M567" s="17"/>
      <c r="N567" s="17"/>
      <c r="O567" s="17"/>
      <c r="P567" s="17"/>
      <c r="Q567" s="17"/>
      <c r="R567" s="20"/>
      <c r="S567" s="21"/>
      <c r="T567" s="21"/>
      <c r="U567" s="21"/>
      <c r="V567" s="21"/>
      <c r="W567" s="20"/>
      <c r="X567"/>
      <c r="Y567"/>
      <c r="Z567"/>
      <c r="AA567"/>
      <c r="AB567"/>
    </row>
    <row r="568" spans="2:28" x14ac:dyDescent="0.3">
      <c r="B568" s="38"/>
      <c r="C568" s="39" t="str">
        <f>IF(LEN(B568)&gt;0,IFERROR(VLOOKUP(B568,Data!$B$4:$F$3129,2,FALSE),"None"),"")</f>
        <v/>
      </c>
      <c r="D568" s="40" t="str">
        <f>IF(LEN(B568)&gt;0,IFERROR(VLOOKUP(B568,Data!$B$4:$F$3129,4,FALSE),"None"),"")</f>
        <v/>
      </c>
      <c r="E568" s="41" t="str">
        <f>IF(LEN(B568)&gt;0,IFERROR(VLOOKUP(B568,Data!$B$4:$F$3129,3,FALSE),"None"),"")</f>
        <v/>
      </c>
      <c r="F568" s="128" t="str">
        <f>IF(LEN(B568)&gt;0,IFERROR(VLOOKUP(B568,Data!$B$4:$F$3129,5,FALSE),"None"),"")</f>
        <v/>
      </c>
      <c r="G568" s="125"/>
      <c r="H568" s="17"/>
      <c r="I568" s="17"/>
      <c r="J568" s="17"/>
      <c r="K568" s="17"/>
      <c r="L568" s="17"/>
      <c r="M568" s="17"/>
      <c r="N568" s="17"/>
      <c r="O568" s="17"/>
      <c r="P568" s="17"/>
      <c r="Q568" s="17"/>
      <c r="R568" s="20"/>
      <c r="S568" s="21"/>
      <c r="T568" s="21"/>
      <c r="U568" s="21"/>
      <c r="V568" s="21"/>
      <c r="W568" s="20"/>
      <c r="X568"/>
      <c r="Y568"/>
      <c r="Z568"/>
      <c r="AA568"/>
      <c r="AB568"/>
    </row>
    <row r="569" spans="2:28" x14ac:dyDescent="0.3">
      <c r="B569" s="38"/>
      <c r="C569" s="39" t="str">
        <f>IF(LEN(B569)&gt;0,IFERROR(VLOOKUP(B569,Data!$B$4:$F$3129,2,FALSE),"None"),"")</f>
        <v/>
      </c>
      <c r="D569" s="40" t="str">
        <f>IF(LEN(B569)&gt;0,IFERROR(VLOOKUP(B569,Data!$B$4:$F$3129,4,FALSE),"None"),"")</f>
        <v/>
      </c>
      <c r="E569" s="41" t="str">
        <f>IF(LEN(B569)&gt;0,IFERROR(VLOOKUP(B569,Data!$B$4:$F$3129,3,FALSE),"None"),"")</f>
        <v/>
      </c>
      <c r="F569" s="128" t="str">
        <f>IF(LEN(B569)&gt;0,IFERROR(VLOOKUP(B569,Data!$B$4:$F$3129,5,FALSE),"None"),"")</f>
        <v/>
      </c>
      <c r="G569" s="125"/>
      <c r="H569" s="17"/>
      <c r="I569" s="17"/>
      <c r="J569" s="17"/>
      <c r="K569" s="17"/>
      <c r="L569" s="17"/>
      <c r="M569" s="17"/>
      <c r="N569" s="17"/>
      <c r="O569" s="17"/>
      <c r="P569" s="17"/>
      <c r="Q569" s="17"/>
      <c r="R569" s="20"/>
      <c r="S569" s="21"/>
      <c r="T569" s="21"/>
      <c r="U569" s="21"/>
      <c r="V569" s="21"/>
      <c r="W569" s="20"/>
      <c r="X569"/>
      <c r="Y569"/>
      <c r="Z569"/>
      <c r="AA569"/>
      <c r="AB569"/>
    </row>
    <row r="570" spans="2:28" x14ac:dyDescent="0.3">
      <c r="B570" s="38"/>
      <c r="C570" s="39" t="str">
        <f>IF(LEN(B570)&gt;0,IFERROR(VLOOKUP(B570,Data!$B$4:$F$3129,2,FALSE),"None"),"")</f>
        <v/>
      </c>
      <c r="D570" s="40" t="str">
        <f>IF(LEN(B570)&gt;0,IFERROR(VLOOKUP(B570,Data!$B$4:$F$3129,4,FALSE),"None"),"")</f>
        <v/>
      </c>
      <c r="E570" s="41" t="str">
        <f>IF(LEN(B570)&gt;0,IFERROR(VLOOKUP(B570,Data!$B$4:$F$3129,3,FALSE),"None"),"")</f>
        <v/>
      </c>
      <c r="F570" s="128" t="str">
        <f>IF(LEN(B570)&gt;0,IFERROR(VLOOKUP(B570,Data!$B$4:$F$3129,5,FALSE),"None"),"")</f>
        <v/>
      </c>
      <c r="G570" s="125"/>
      <c r="H570" s="17"/>
      <c r="I570" s="17"/>
      <c r="J570" s="17"/>
      <c r="K570" s="17"/>
      <c r="L570" s="17"/>
      <c r="M570" s="17"/>
      <c r="N570" s="17"/>
      <c r="O570" s="17"/>
      <c r="P570" s="17"/>
      <c r="Q570" s="17"/>
      <c r="R570" s="20"/>
      <c r="S570" s="21"/>
      <c r="T570" s="21"/>
      <c r="U570" s="21"/>
      <c r="V570" s="21"/>
      <c r="W570" s="20"/>
      <c r="X570"/>
      <c r="Y570"/>
      <c r="Z570"/>
      <c r="AA570"/>
      <c r="AB570"/>
    </row>
    <row r="571" spans="2:28" x14ac:dyDescent="0.3">
      <c r="B571" s="38"/>
      <c r="C571" s="39" t="str">
        <f>IF(LEN(B571)&gt;0,IFERROR(VLOOKUP(B571,Data!$B$4:$F$3129,2,FALSE),"None"),"")</f>
        <v/>
      </c>
      <c r="D571" s="40" t="str">
        <f>IF(LEN(B571)&gt;0,IFERROR(VLOOKUP(B571,Data!$B$4:$F$3129,4,FALSE),"None"),"")</f>
        <v/>
      </c>
      <c r="E571" s="41" t="str">
        <f>IF(LEN(B571)&gt;0,IFERROR(VLOOKUP(B571,Data!$B$4:$F$3129,3,FALSE),"None"),"")</f>
        <v/>
      </c>
      <c r="F571" s="128" t="str">
        <f>IF(LEN(B571)&gt;0,IFERROR(VLOOKUP(B571,Data!$B$4:$F$3129,5,FALSE),"None"),"")</f>
        <v/>
      </c>
      <c r="G571" s="125"/>
      <c r="H571" s="17"/>
      <c r="I571" s="17"/>
      <c r="J571" s="17"/>
      <c r="K571" s="17"/>
      <c r="L571" s="17"/>
      <c r="M571" s="17"/>
      <c r="N571" s="17"/>
      <c r="O571" s="17"/>
      <c r="P571" s="17"/>
      <c r="Q571" s="17"/>
      <c r="R571" s="20"/>
      <c r="S571" s="21"/>
      <c r="T571" s="21"/>
      <c r="U571" s="21"/>
      <c r="V571" s="21"/>
      <c r="W571" s="20"/>
      <c r="X571"/>
      <c r="Y571"/>
      <c r="Z571"/>
      <c r="AA571"/>
      <c r="AB571"/>
    </row>
    <row r="572" spans="2:28" x14ac:dyDescent="0.3">
      <c r="B572" s="38"/>
      <c r="C572" s="39" t="str">
        <f>IF(LEN(B572)&gt;0,IFERROR(VLOOKUP(B572,Data!$B$4:$F$3129,2,FALSE),"None"),"")</f>
        <v/>
      </c>
      <c r="D572" s="40" t="str">
        <f>IF(LEN(B572)&gt;0,IFERROR(VLOOKUP(B572,Data!$B$4:$F$3129,4,FALSE),"None"),"")</f>
        <v/>
      </c>
      <c r="E572" s="41" t="str">
        <f>IF(LEN(B572)&gt;0,IFERROR(VLOOKUP(B572,Data!$B$4:$F$3129,3,FALSE),"None"),"")</f>
        <v/>
      </c>
      <c r="F572" s="128" t="str">
        <f>IF(LEN(B572)&gt;0,IFERROR(VLOOKUP(B572,Data!$B$4:$F$3129,5,FALSE),"None"),"")</f>
        <v/>
      </c>
      <c r="G572" s="125"/>
      <c r="H572" s="17"/>
      <c r="I572" s="17"/>
      <c r="J572" s="17"/>
      <c r="K572" s="17"/>
      <c r="L572" s="17"/>
      <c r="M572" s="17"/>
      <c r="N572" s="17"/>
      <c r="O572" s="17"/>
      <c r="P572" s="17"/>
      <c r="Q572" s="17"/>
      <c r="R572" s="20"/>
      <c r="S572" s="21"/>
      <c r="T572" s="21"/>
      <c r="U572" s="21"/>
      <c r="V572" s="21"/>
      <c r="W572" s="20"/>
      <c r="X572"/>
      <c r="Y572"/>
      <c r="Z572"/>
      <c r="AA572"/>
      <c r="AB572"/>
    </row>
    <row r="573" spans="2:28" x14ac:dyDescent="0.3">
      <c r="B573" s="38"/>
      <c r="C573" s="39" t="str">
        <f>IF(LEN(B573)&gt;0,IFERROR(VLOOKUP(B573,Data!$B$4:$F$3129,2,FALSE),"None"),"")</f>
        <v/>
      </c>
      <c r="D573" s="40" t="str">
        <f>IF(LEN(B573)&gt;0,IFERROR(VLOOKUP(B573,Data!$B$4:$F$3129,4,FALSE),"None"),"")</f>
        <v/>
      </c>
      <c r="E573" s="41" t="str">
        <f>IF(LEN(B573)&gt;0,IFERROR(VLOOKUP(B573,Data!$B$4:$F$3129,3,FALSE),"None"),"")</f>
        <v/>
      </c>
      <c r="F573" s="128" t="str">
        <f>IF(LEN(B573)&gt;0,IFERROR(VLOOKUP(B573,Data!$B$4:$F$3129,5,FALSE),"None"),"")</f>
        <v/>
      </c>
      <c r="G573" s="125"/>
      <c r="H573" s="17"/>
      <c r="I573" s="17"/>
      <c r="J573" s="17"/>
      <c r="K573" s="17"/>
      <c r="L573" s="17"/>
      <c r="M573" s="17"/>
      <c r="N573" s="17"/>
      <c r="O573" s="17"/>
      <c r="P573" s="17"/>
      <c r="Q573" s="17"/>
      <c r="R573" s="20"/>
      <c r="S573" s="21"/>
      <c r="T573" s="21"/>
      <c r="U573" s="21"/>
      <c r="V573" s="21"/>
      <c r="W573" s="20"/>
      <c r="X573"/>
      <c r="Y573"/>
      <c r="Z573"/>
      <c r="AA573"/>
      <c r="AB573"/>
    </row>
    <row r="574" spans="2:28" x14ac:dyDescent="0.3">
      <c r="B574" s="38"/>
      <c r="C574" s="39" t="str">
        <f>IF(LEN(B574)&gt;0,IFERROR(VLOOKUP(B574,Data!$B$4:$F$3129,2,FALSE),"None"),"")</f>
        <v/>
      </c>
      <c r="D574" s="40" t="str">
        <f>IF(LEN(B574)&gt;0,IFERROR(VLOOKUP(B574,Data!$B$4:$F$3129,4,FALSE),"None"),"")</f>
        <v/>
      </c>
      <c r="E574" s="41" t="str">
        <f>IF(LEN(B574)&gt;0,IFERROR(VLOOKUP(B574,Data!$B$4:$F$3129,3,FALSE),"None"),"")</f>
        <v/>
      </c>
      <c r="F574" s="128" t="str">
        <f>IF(LEN(B574)&gt;0,IFERROR(VLOOKUP(B574,Data!$B$4:$F$3129,5,FALSE),"None"),"")</f>
        <v/>
      </c>
      <c r="G574" s="125"/>
      <c r="H574" s="17"/>
      <c r="I574" s="17"/>
      <c r="J574" s="17"/>
      <c r="K574" s="17"/>
      <c r="L574" s="17"/>
      <c r="M574" s="17"/>
      <c r="N574" s="17"/>
      <c r="O574" s="17"/>
      <c r="P574" s="17"/>
      <c r="Q574" s="17"/>
      <c r="R574" s="20"/>
      <c r="S574" s="21"/>
      <c r="T574" s="21"/>
      <c r="U574" s="21"/>
      <c r="V574" s="21"/>
      <c r="W574" s="20"/>
      <c r="X574"/>
      <c r="Y574"/>
      <c r="Z574"/>
      <c r="AA574"/>
      <c r="AB574"/>
    </row>
    <row r="575" spans="2:28" x14ac:dyDescent="0.3">
      <c r="B575" s="38"/>
      <c r="C575" s="39" t="str">
        <f>IF(LEN(B575)&gt;0,IFERROR(VLOOKUP(B575,Data!$B$4:$F$3129,2,FALSE),"None"),"")</f>
        <v/>
      </c>
      <c r="D575" s="40" t="str">
        <f>IF(LEN(B575)&gt;0,IFERROR(VLOOKUP(B575,Data!$B$4:$F$3129,4,FALSE),"None"),"")</f>
        <v/>
      </c>
      <c r="E575" s="41" t="str">
        <f>IF(LEN(B575)&gt;0,IFERROR(VLOOKUP(B575,Data!$B$4:$F$3129,3,FALSE),"None"),"")</f>
        <v/>
      </c>
      <c r="F575" s="128" t="str">
        <f>IF(LEN(B575)&gt;0,IFERROR(VLOOKUP(B575,Data!$B$4:$F$3129,5,FALSE),"None"),"")</f>
        <v/>
      </c>
      <c r="G575" s="125"/>
      <c r="H575" s="17"/>
      <c r="I575" s="17"/>
      <c r="J575" s="17"/>
      <c r="K575" s="17"/>
      <c r="L575" s="17"/>
      <c r="M575" s="17"/>
      <c r="N575" s="17"/>
      <c r="O575" s="17"/>
      <c r="P575" s="17"/>
      <c r="Q575" s="17"/>
      <c r="R575" s="20"/>
      <c r="S575" s="21"/>
      <c r="T575" s="21"/>
      <c r="U575" s="21"/>
      <c r="V575" s="21"/>
      <c r="W575" s="20"/>
      <c r="X575"/>
      <c r="Y575"/>
      <c r="Z575"/>
      <c r="AA575"/>
      <c r="AB575"/>
    </row>
    <row r="576" spans="2:28" x14ac:dyDescent="0.3">
      <c r="B576" s="38"/>
      <c r="C576" s="39" t="str">
        <f>IF(LEN(B576)&gt;0,IFERROR(VLOOKUP(B576,Data!$B$4:$F$3129,2,FALSE),"None"),"")</f>
        <v/>
      </c>
      <c r="D576" s="40" t="str">
        <f>IF(LEN(B576)&gt;0,IFERROR(VLOOKUP(B576,Data!$B$4:$F$3129,4,FALSE),"None"),"")</f>
        <v/>
      </c>
      <c r="E576" s="41" t="str">
        <f>IF(LEN(B576)&gt;0,IFERROR(VLOOKUP(B576,Data!$B$4:$F$3129,3,FALSE),"None"),"")</f>
        <v/>
      </c>
      <c r="F576" s="128" t="str">
        <f>IF(LEN(B576)&gt;0,IFERROR(VLOOKUP(B576,Data!$B$4:$F$3129,5,FALSE),"None"),"")</f>
        <v/>
      </c>
      <c r="G576" s="125"/>
      <c r="H576" s="17"/>
      <c r="I576" s="17"/>
      <c r="J576" s="17"/>
      <c r="K576" s="17"/>
      <c r="L576" s="17"/>
      <c r="M576" s="17"/>
      <c r="N576" s="17"/>
      <c r="O576" s="17"/>
      <c r="P576" s="17"/>
      <c r="Q576" s="17"/>
      <c r="R576" s="20"/>
      <c r="S576" s="21"/>
      <c r="T576" s="21"/>
      <c r="U576" s="21"/>
      <c r="V576" s="21"/>
      <c r="W576" s="20"/>
      <c r="X576"/>
      <c r="Y576"/>
      <c r="Z576"/>
      <c r="AA576"/>
      <c r="AB576"/>
    </row>
    <row r="577" spans="2:28" x14ac:dyDescent="0.3">
      <c r="B577" s="38"/>
      <c r="C577" s="39" t="str">
        <f>IF(LEN(B577)&gt;0,IFERROR(VLOOKUP(B577,Data!$B$4:$F$3129,2,FALSE),"None"),"")</f>
        <v/>
      </c>
      <c r="D577" s="40" t="str">
        <f>IF(LEN(B577)&gt;0,IFERROR(VLOOKUP(B577,Data!$B$4:$F$3129,4,FALSE),"None"),"")</f>
        <v/>
      </c>
      <c r="E577" s="41" t="str">
        <f>IF(LEN(B577)&gt;0,IFERROR(VLOOKUP(B577,Data!$B$4:$F$3129,3,FALSE),"None"),"")</f>
        <v/>
      </c>
      <c r="F577" s="128" t="str">
        <f>IF(LEN(B577)&gt;0,IFERROR(VLOOKUP(B577,Data!$B$4:$F$3129,5,FALSE),"None"),"")</f>
        <v/>
      </c>
      <c r="G577" s="125"/>
      <c r="H577" s="17"/>
      <c r="I577" s="17"/>
      <c r="J577" s="17"/>
      <c r="K577" s="17"/>
      <c r="L577" s="17"/>
      <c r="M577" s="17"/>
      <c r="N577" s="17"/>
      <c r="O577" s="17"/>
      <c r="P577" s="17"/>
      <c r="Q577" s="17"/>
      <c r="R577" s="20"/>
      <c r="S577" s="21"/>
      <c r="T577" s="21"/>
      <c r="U577" s="21"/>
      <c r="V577" s="21"/>
      <c r="W577" s="20"/>
      <c r="X577"/>
      <c r="Y577"/>
      <c r="Z577"/>
      <c r="AA577"/>
      <c r="AB577"/>
    </row>
    <row r="578" spans="2:28" x14ac:dyDescent="0.3">
      <c r="B578" s="38"/>
      <c r="C578" s="39" t="str">
        <f>IF(LEN(B578)&gt;0,IFERROR(VLOOKUP(B578,Data!$B$4:$F$3129,2,FALSE),"None"),"")</f>
        <v/>
      </c>
      <c r="D578" s="40" t="str">
        <f>IF(LEN(B578)&gt;0,IFERROR(VLOOKUP(B578,Data!$B$4:$F$3129,4,FALSE),"None"),"")</f>
        <v/>
      </c>
      <c r="E578" s="41" t="str">
        <f>IF(LEN(B578)&gt;0,IFERROR(VLOOKUP(B578,Data!$B$4:$F$3129,3,FALSE),"None"),"")</f>
        <v/>
      </c>
      <c r="F578" s="128" t="str">
        <f>IF(LEN(B578)&gt;0,IFERROR(VLOOKUP(B578,Data!$B$4:$F$3129,5,FALSE),"None"),"")</f>
        <v/>
      </c>
      <c r="G578" s="125"/>
      <c r="H578" s="17"/>
      <c r="I578" s="17"/>
      <c r="J578" s="17"/>
      <c r="K578" s="17"/>
      <c r="L578" s="17"/>
      <c r="M578" s="17"/>
      <c r="N578" s="17"/>
      <c r="O578" s="17"/>
      <c r="P578" s="17"/>
      <c r="Q578" s="17"/>
      <c r="R578" s="20"/>
      <c r="S578" s="21"/>
      <c r="T578" s="21"/>
      <c r="U578" s="21"/>
      <c r="V578" s="21"/>
      <c r="W578" s="20"/>
      <c r="X578"/>
      <c r="Y578"/>
      <c r="Z578"/>
      <c r="AA578"/>
      <c r="AB578"/>
    </row>
    <row r="579" spans="2:28" x14ac:dyDescent="0.3">
      <c r="B579" s="38"/>
      <c r="C579" s="39" t="str">
        <f>IF(LEN(B579)&gt;0,IFERROR(VLOOKUP(B579,Data!$B$4:$F$3129,2,FALSE),"None"),"")</f>
        <v/>
      </c>
      <c r="D579" s="40" t="str">
        <f>IF(LEN(B579)&gt;0,IFERROR(VLOOKUP(B579,Data!$B$4:$F$3129,4,FALSE),"None"),"")</f>
        <v/>
      </c>
      <c r="E579" s="41" t="str">
        <f>IF(LEN(B579)&gt;0,IFERROR(VLOOKUP(B579,Data!$B$4:$F$3129,3,FALSE),"None"),"")</f>
        <v/>
      </c>
      <c r="F579" s="128" t="str">
        <f>IF(LEN(B579)&gt;0,IFERROR(VLOOKUP(B579,Data!$B$4:$F$3129,5,FALSE),"None"),"")</f>
        <v/>
      </c>
      <c r="G579" s="125"/>
      <c r="H579" s="17"/>
      <c r="I579" s="17"/>
      <c r="J579" s="17"/>
      <c r="K579" s="17"/>
      <c r="L579" s="17"/>
      <c r="M579" s="17"/>
      <c r="N579" s="17"/>
      <c r="O579" s="17"/>
      <c r="P579" s="17"/>
      <c r="Q579" s="17"/>
      <c r="R579" s="20"/>
      <c r="S579" s="21"/>
      <c r="T579" s="21"/>
      <c r="U579" s="21"/>
      <c r="V579" s="21"/>
      <c r="W579" s="20"/>
      <c r="X579"/>
      <c r="Y579"/>
      <c r="Z579"/>
      <c r="AA579"/>
      <c r="AB579"/>
    </row>
    <row r="580" spans="2:28" x14ac:dyDescent="0.3">
      <c r="B580" s="38"/>
      <c r="C580" s="39" t="str">
        <f>IF(LEN(B580)&gt;0,IFERROR(VLOOKUP(B580,Data!$B$4:$F$3129,2,FALSE),"None"),"")</f>
        <v/>
      </c>
      <c r="D580" s="40" t="str">
        <f>IF(LEN(B580)&gt;0,IFERROR(VLOOKUP(B580,Data!$B$4:$F$3129,4,FALSE),"None"),"")</f>
        <v/>
      </c>
      <c r="E580" s="41" t="str">
        <f>IF(LEN(B580)&gt;0,IFERROR(VLOOKUP(B580,Data!$B$4:$F$3129,3,FALSE),"None"),"")</f>
        <v/>
      </c>
      <c r="F580" s="128" t="str">
        <f>IF(LEN(B580)&gt;0,IFERROR(VLOOKUP(B580,Data!$B$4:$F$3129,5,FALSE),"None"),"")</f>
        <v/>
      </c>
      <c r="G580" s="125"/>
      <c r="H580" s="17"/>
      <c r="I580" s="17"/>
      <c r="J580" s="17"/>
      <c r="K580" s="17"/>
      <c r="L580" s="17"/>
      <c r="M580" s="17"/>
      <c r="N580" s="17"/>
      <c r="O580" s="17"/>
      <c r="P580" s="17"/>
      <c r="Q580" s="17"/>
      <c r="R580" s="20"/>
      <c r="S580" s="21"/>
      <c r="T580" s="21"/>
      <c r="U580" s="21"/>
      <c r="V580" s="21"/>
      <c r="W580" s="20"/>
      <c r="X580"/>
      <c r="Y580"/>
      <c r="Z580"/>
      <c r="AA580"/>
      <c r="AB580"/>
    </row>
    <row r="581" spans="2:28" x14ac:dyDescent="0.3">
      <c r="B581" s="38"/>
      <c r="C581" s="39" t="str">
        <f>IF(LEN(B581)&gt;0,IFERROR(VLOOKUP(B581,Data!$B$4:$F$3129,2,FALSE),"None"),"")</f>
        <v/>
      </c>
      <c r="D581" s="40" t="str">
        <f>IF(LEN(B581)&gt;0,IFERROR(VLOOKUP(B581,Data!$B$4:$F$3129,4,FALSE),"None"),"")</f>
        <v/>
      </c>
      <c r="E581" s="41" t="str">
        <f>IF(LEN(B581)&gt;0,IFERROR(VLOOKUP(B581,Data!$B$4:$F$3129,3,FALSE),"None"),"")</f>
        <v/>
      </c>
      <c r="F581" s="128" t="str">
        <f>IF(LEN(B581)&gt;0,IFERROR(VLOOKUP(B581,Data!$B$4:$F$3129,5,FALSE),"None"),"")</f>
        <v/>
      </c>
      <c r="G581" s="125"/>
      <c r="H581" s="17"/>
      <c r="I581" s="17"/>
      <c r="J581" s="17"/>
      <c r="K581" s="17"/>
      <c r="L581" s="17"/>
      <c r="M581" s="17"/>
      <c r="N581" s="17"/>
      <c r="O581" s="17"/>
      <c r="P581" s="17"/>
      <c r="Q581" s="17"/>
      <c r="R581" s="20"/>
      <c r="S581" s="21"/>
      <c r="T581" s="21"/>
      <c r="U581" s="21"/>
      <c r="V581" s="21"/>
      <c r="W581" s="20"/>
      <c r="X581"/>
      <c r="Y581"/>
      <c r="Z581"/>
      <c r="AA581"/>
      <c r="AB581"/>
    </row>
    <row r="582" spans="2:28" x14ac:dyDescent="0.3">
      <c r="B582" s="38"/>
      <c r="C582" s="39" t="str">
        <f>IF(LEN(B582)&gt;0,IFERROR(VLOOKUP(B582,Data!$B$4:$F$3129,2,FALSE),"None"),"")</f>
        <v/>
      </c>
      <c r="D582" s="40" t="str">
        <f>IF(LEN(B582)&gt;0,IFERROR(VLOOKUP(B582,Data!$B$4:$F$3129,4,FALSE),"None"),"")</f>
        <v/>
      </c>
      <c r="E582" s="41" t="str">
        <f>IF(LEN(B582)&gt;0,IFERROR(VLOOKUP(B582,Data!$B$4:$F$3129,3,FALSE),"None"),"")</f>
        <v/>
      </c>
      <c r="F582" s="128" t="str">
        <f>IF(LEN(B582)&gt;0,IFERROR(VLOOKUP(B582,Data!$B$4:$F$3129,5,FALSE),"None"),"")</f>
        <v/>
      </c>
      <c r="G582" s="125"/>
      <c r="H582" s="17"/>
      <c r="I582" s="17"/>
      <c r="J582" s="17"/>
      <c r="K582" s="17"/>
      <c r="L582" s="17"/>
      <c r="M582" s="17"/>
      <c r="N582" s="17"/>
      <c r="O582" s="17"/>
      <c r="P582" s="17"/>
      <c r="Q582" s="17"/>
      <c r="R582" s="20"/>
      <c r="S582" s="21"/>
      <c r="T582" s="21"/>
      <c r="U582" s="21"/>
      <c r="V582" s="21"/>
      <c r="W582" s="20"/>
      <c r="X582"/>
      <c r="Y582"/>
      <c r="Z582"/>
      <c r="AA582"/>
      <c r="AB582"/>
    </row>
    <row r="583" spans="2:28" x14ac:dyDescent="0.3">
      <c r="B583" s="38"/>
      <c r="C583" s="39" t="str">
        <f>IF(LEN(B583)&gt;0,IFERROR(VLOOKUP(B583,Data!$B$4:$F$3129,2,FALSE),"None"),"")</f>
        <v/>
      </c>
      <c r="D583" s="40" t="str">
        <f>IF(LEN(B583)&gt;0,IFERROR(VLOOKUP(B583,Data!$B$4:$F$3129,4,FALSE),"None"),"")</f>
        <v/>
      </c>
      <c r="E583" s="41" t="str">
        <f>IF(LEN(B583)&gt;0,IFERROR(VLOOKUP(B583,Data!$B$4:$F$3129,3,FALSE),"None"),"")</f>
        <v/>
      </c>
      <c r="F583" s="128" t="str">
        <f>IF(LEN(B583)&gt;0,IFERROR(VLOOKUP(B583,Data!$B$4:$F$3129,5,FALSE),"None"),"")</f>
        <v/>
      </c>
      <c r="G583" s="125"/>
      <c r="H583" s="17"/>
      <c r="I583" s="17"/>
      <c r="J583" s="17"/>
      <c r="K583" s="17"/>
      <c r="L583" s="17"/>
      <c r="M583" s="17"/>
      <c r="N583" s="17"/>
      <c r="O583" s="17"/>
      <c r="P583" s="17"/>
      <c r="Q583" s="17"/>
      <c r="R583" s="20"/>
      <c r="S583" s="21"/>
      <c r="T583" s="21"/>
      <c r="U583" s="21"/>
      <c r="V583" s="21"/>
      <c r="W583" s="20"/>
      <c r="X583"/>
      <c r="Y583"/>
      <c r="Z583"/>
      <c r="AA583"/>
      <c r="AB583"/>
    </row>
    <row r="584" spans="2:28" x14ac:dyDescent="0.3">
      <c r="B584" s="38"/>
      <c r="C584" s="39" t="str">
        <f>IF(LEN(B584)&gt;0,IFERROR(VLOOKUP(B584,Data!$B$4:$F$3129,2,FALSE),"None"),"")</f>
        <v/>
      </c>
      <c r="D584" s="40" t="str">
        <f>IF(LEN(B584)&gt;0,IFERROR(VLOOKUP(B584,Data!$B$4:$F$3129,4,FALSE),"None"),"")</f>
        <v/>
      </c>
      <c r="E584" s="41" t="str">
        <f>IF(LEN(B584)&gt;0,IFERROR(VLOOKUP(B584,Data!$B$4:$F$3129,3,FALSE),"None"),"")</f>
        <v/>
      </c>
      <c r="F584" s="128" t="str">
        <f>IF(LEN(B584)&gt;0,IFERROR(VLOOKUP(B584,Data!$B$4:$F$3129,5,FALSE),"None"),"")</f>
        <v/>
      </c>
      <c r="G584" s="125"/>
      <c r="H584" s="17"/>
      <c r="I584" s="17"/>
      <c r="J584" s="17"/>
      <c r="K584" s="17"/>
      <c r="L584" s="17"/>
      <c r="M584" s="17"/>
      <c r="N584" s="17"/>
      <c r="O584" s="17"/>
      <c r="P584" s="17"/>
      <c r="Q584" s="17"/>
      <c r="R584" s="20"/>
      <c r="S584" s="21"/>
      <c r="T584" s="21"/>
      <c r="U584" s="21"/>
      <c r="V584" s="21"/>
      <c r="W584" s="20"/>
      <c r="X584"/>
      <c r="Y584"/>
      <c r="Z584"/>
      <c r="AA584"/>
      <c r="AB584"/>
    </row>
    <row r="585" spans="2:28" x14ac:dyDescent="0.3">
      <c r="B585" s="38"/>
      <c r="C585" s="39" t="str">
        <f>IF(LEN(B585)&gt;0,IFERROR(VLOOKUP(B585,Data!$B$4:$F$3129,2,FALSE),"None"),"")</f>
        <v/>
      </c>
      <c r="D585" s="40" t="str">
        <f>IF(LEN(B585)&gt;0,IFERROR(VLOOKUP(B585,Data!$B$4:$F$3129,4,FALSE),"None"),"")</f>
        <v/>
      </c>
      <c r="E585" s="41" t="str">
        <f>IF(LEN(B585)&gt;0,IFERROR(VLOOKUP(B585,Data!$B$4:$F$3129,3,FALSE),"None"),"")</f>
        <v/>
      </c>
      <c r="F585" s="128" t="str">
        <f>IF(LEN(B585)&gt;0,IFERROR(VLOOKUP(B585,Data!$B$4:$F$3129,5,FALSE),"None"),"")</f>
        <v/>
      </c>
      <c r="G585" s="125"/>
      <c r="H585" s="17"/>
      <c r="I585" s="17"/>
      <c r="J585" s="17"/>
      <c r="K585" s="17"/>
      <c r="L585" s="17"/>
      <c r="M585" s="17"/>
      <c r="N585" s="17"/>
      <c r="O585" s="17"/>
      <c r="P585" s="17"/>
      <c r="Q585" s="17"/>
      <c r="R585" s="20"/>
      <c r="S585" s="21"/>
      <c r="T585" s="21"/>
      <c r="U585" s="21"/>
      <c r="V585" s="21"/>
      <c r="W585" s="20"/>
      <c r="X585"/>
      <c r="Y585"/>
      <c r="Z585"/>
      <c r="AA585"/>
      <c r="AB585"/>
    </row>
    <row r="586" spans="2:28" x14ac:dyDescent="0.3">
      <c r="B586" s="38"/>
      <c r="C586" s="39" t="str">
        <f>IF(LEN(B586)&gt;0,IFERROR(VLOOKUP(B586,Data!$B$4:$F$3129,2,FALSE),"None"),"")</f>
        <v/>
      </c>
      <c r="D586" s="40" t="str">
        <f>IF(LEN(B586)&gt;0,IFERROR(VLOOKUP(B586,Data!$B$4:$F$3129,4,FALSE),"None"),"")</f>
        <v/>
      </c>
      <c r="E586" s="41" t="str">
        <f>IF(LEN(B586)&gt;0,IFERROR(VLOOKUP(B586,Data!$B$4:$F$3129,3,FALSE),"None"),"")</f>
        <v/>
      </c>
      <c r="F586" s="128" t="str">
        <f>IF(LEN(B586)&gt;0,IFERROR(VLOOKUP(B586,Data!$B$4:$F$3129,5,FALSE),"None"),"")</f>
        <v/>
      </c>
      <c r="G586" s="125"/>
      <c r="H586" s="17"/>
      <c r="I586" s="17"/>
      <c r="J586" s="17"/>
      <c r="K586" s="17"/>
      <c r="L586" s="17"/>
      <c r="M586" s="17"/>
      <c r="N586" s="17"/>
      <c r="O586" s="17"/>
      <c r="P586" s="17"/>
      <c r="Q586" s="17"/>
      <c r="R586" s="20"/>
      <c r="S586" s="21"/>
      <c r="T586" s="21"/>
      <c r="U586" s="21"/>
      <c r="V586" s="21"/>
      <c r="W586" s="20"/>
      <c r="X586"/>
      <c r="Y586"/>
      <c r="Z586"/>
      <c r="AA586"/>
      <c r="AB586"/>
    </row>
    <row r="587" spans="2:28" x14ac:dyDescent="0.3">
      <c r="B587" s="38"/>
      <c r="C587" s="39" t="str">
        <f>IF(LEN(B587)&gt;0,IFERROR(VLOOKUP(B587,Data!$B$4:$F$3129,2,FALSE),"None"),"")</f>
        <v/>
      </c>
      <c r="D587" s="40" t="str">
        <f>IF(LEN(B587)&gt;0,IFERROR(VLOOKUP(B587,Data!$B$4:$F$3129,4,FALSE),"None"),"")</f>
        <v/>
      </c>
      <c r="E587" s="41" t="str">
        <f>IF(LEN(B587)&gt;0,IFERROR(VLOOKUP(B587,Data!$B$4:$F$3129,3,FALSE),"None"),"")</f>
        <v/>
      </c>
      <c r="F587" s="128" t="str">
        <f>IF(LEN(B587)&gt;0,IFERROR(VLOOKUP(B587,Data!$B$4:$F$3129,5,FALSE),"None"),"")</f>
        <v/>
      </c>
      <c r="G587" s="125"/>
      <c r="H587" s="17"/>
      <c r="I587" s="17"/>
      <c r="J587" s="17"/>
      <c r="K587" s="17"/>
      <c r="L587" s="17"/>
      <c r="M587" s="17"/>
      <c r="N587" s="17"/>
      <c r="O587" s="17"/>
      <c r="P587" s="17"/>
      <c r="Q587" s="17"/>
      <c r="R587" s="20"/>
      <c r="S587" s="21"/>
      <c r="T587" s="21"/>
      <c r="U587" s="21"/>
      <c r="V587" s="21"/>
      <c r="W587" s="20"/>
      <c r="X587"/>
      <c r="Y587"/>
      <c r="Z587"/>
      <c r="AA587"/>
      <c r="AB587"/>
    </row>
    <row r="588" spans="2:28" x14ac:dyDescent="0.3">
      <c r="B588" s="38"/>
      <c r="C588" s="39" t="str">
        <f>IF(LEN(B588)&gt;0,IFERROR(VLOOKUP(B588,Data!$B$4:$F$3129,2,FALSE),"None"),"")</f>
        <v/>
      </c>
      <c r="D588" s="40" t="str">
        <f>IF(LEN(B588)&gt;0,IFERROR(VLOOKUP(B588,Data!$B$4:$F$3129,4,FALSE),"None"),"")</f>
        <v/>
      </c>
      <c r="E588" s="41" t="str">
        <f>IF(LEN(B588)&gt;0,IFERROR(VLOOKUP(B588,Data!$B$4:$F$3129,3,FALSE),"None"),"")</f>
        <v/>
      </c>
      <c r="F588" s="128" t="str">
        <f>IF(LEN(B588)&gt;0,IFERROR(VLOOKUP(B588,Data!$B$4:$F$3129,5,FALSE),"None"),"")</f>
        <v/>
      </c>
      <c r="G588" s="125"/>
      <c r="H588" s="17"/>
      <c r="I588" s="17"/>
      <c r="J588" s="17"/>
      <c r="K588" s="17"/>
      <c r="L588" s="17"/>
      <c r="M588" s="17"/>
      <c r="N588" s="17"/>
      <c r="O588" s="17"/>
      <c r="P588" s="17"/>
      <c r="Q588" s="17"/>
      <c r="R588" s="20"/>
      <c r="S588" s="21"/>
      <c r="T588" s="21"/>
      <c r="U588" s="21"/>
      <c r="V588" s="21"/>
      <c r="W588" s="20"/>
      <c r="X588"/>
      <c r="Y588"/>
      <c r="Z588"/>
      <c r="AA588"/>
      <c r="AB588"/>
    </row>
    <row r="589" spans="2:28" x14ac:dyDescent="0.3">
      <c r="B589" s="38"/>
      <c r="C589" s="39" t="str">
        <f>IF(LEN(B589)&gt;0,IFERROR(VLOOKUP(B589,Data!$B$4:$F$3129,2,FALSE),"None"),"")</f>
        <v/>
      </c>
      <c r="D589" s="40" t="str">
        <f>IF(LEN(B589)&gt;0,IFERROR(VLOOKUP(B589,Data!$B$4:$F$3129,4,FALSE),"None"),"")</f>
        <v/>
      </c>
      <c r="E589" s="41" t="str">
        <f>IF(LEN(B589)&gt;0,IFERROR(VLOOKUP(B589,Data!$B$4:$F$3129,3,FALSE),"None"),"")</f>
        <v/>
      </c>
      <c r="F589" s="128" t="str">
        <f>IF(LEN(B589)&gt;0,IFERROR(VLOOKUP(B589,Data!$B$4:$F$3129,5,FALSE),"None"),"")</f>
        <v/>
      </c>
      <c r="G589" s="125"/>
      <c r="H589" s="17"/>
      <c r="I589" s="17"/>
      <c r="J589" s="17"/>
      <c r="K589" s="17"/>
      <c r="L589" s="17"/>
      <c r="M589" s="17"/>
      <c r="N589" s="17"/>
      <c r="O589" s="17"/>
      <c r="P589" s="17"/>
      <c r="Q589" s="17"/>
      <c r="R589" s="20"/>
      <c r="S589" s="21"/>
      <c r="T589" s="21"/>
      <c r="U589" s="21"/>
      <c r="V589" s="21"/>
      <c r="W589" s="20"/>
      <c r="X589"/>
      <c r="Y589"/>
      <c r="Z589"/>
      <c r="AA589"/>
      <c r="AB589"/>
    </row>
    <row r="590" spans="2:28" x14ac:dyDescent="0.3">
      <c r="B590" s="38"/>
      <c r="C590" s="39" t="str">
        <f>IF(LEN(B590)&gt;0,IFERROR(VLOOKUP(B590,Data!$B$4:$F$3129,2,FALSE),"None"),"")</f>
        <v/>
      </c>
      <c r="D590" s="40" t="str">
        <f>IF(LEN(B590)&gt;0,IFERROR(VLOOKUP(B590,Data!$B$4:$F$3129,4,FALSE),"None"),"")</f>
        <v/>
      </c>
      <c r="E590" s="41" t="str">
        <f>IF(LEN(B590)&gt;0,IFERROR(VLOOKUP(B590,Data!$B$4:$F$3129,3,FALSE),"None"),"")</f>
        <v/>
      </c>
      <c r="F590" s="128" t="str">
        <f>IF(LEN(B590)&gt;0,IFERROR(VLOOKUP(B590,Data!$B$4:$F$3129,5,FALSE),"None"),"")</f>
        <v/>
      </c>
      <c r="G590" s="125"/>
      <c r="H590" s="17"/>
      <c r="I590" s="17"/>
      <c r="J590" s="17"/>
      <c r="K590" s="17"/>
      <c r="L590" s="17"/>
      <c r="M590" s="17"/>
      <c r="N590" s="17"/>
      <c r="O590" s="17"/>
      <c r="P590" s="17"/>
      <c r="Q590" s="17"/>
      <c r="R590" s="20"/>
      <c r="S590" s="21"/>
      <c r="T590" s="21"/>
      <c r="U590" s="21"/>
      <c r="V590" s="21"/>
      <c r="W590" s="20"/>
      <c r="X590"/>
      <c r="Y590"/>
      <c r="Z590"/>
      <c r="AA590"/>
      <c r="AB590"/>
    </row>
    <row r="591" spans="2:28" x14ac:dyDescent="0.3">
      <c r="B591" s="38"/>
      <c r="C591" s="39" t="str">
        <f>IF(LEN(B591)&gt;0,IFERROR(VLOOKUP(B591,Data!$B$4:$F$3129,2,FALSE),"None"),"")</f>
        <v/>
      </c>
      <c r="D591" s="40" t="str">
        <f>IF(LEN(B591)&gt;0,IFERROR(VLOOKUP(B591,Data!$B$4:$F$3129,4,FALSE),"None"),"")</f>
        <v/>
      </c>
      <c r="E591" s="41" t="str">
        <f>IF(LEN(B591)&gt;0,IFERROR(VLOOKUP(B591,Data!$B$4:$F$3129,3,FALSE),"None"),"")</f>
        <v/>
      </c>
      <c r="F591" s="128" t="str">
        <f>IF(LEN(B591)&gt;0,IFERROR(VLOOKUP(B591,Data!$B$4:$F$3129,5,FALSE),"None"),"")</f>
        <v/>
      </c>
      <c r="G591" s="125"/>
      <c r="H591" s="17"/>
      <c r="I591" s="17"/>
      <c r="J591" s="17"/>
      <c r="K591" s="17"/>
      <c r="L591" s="17"/>
      <c r="M591" s="17"/>
      <c r="N591" s="17"/>
      <c r="O591" s="17"/>
      <c r="P591" s="17"/>
      <c r="Q591" s="17"/>
      <c r="R591" s="20"/>
      <c r="S591" s="21"/>
      <c r="T591" s="21"/>
      <c r="U591" s="21"/>
      <c r="V591" s="21"/>
      <c r="W591" s="20"/>
      <c r="X591"/>
      <c r="Y591"/>
      <c r="Z591"/>
      <c r="AA591"/>
      <c r="AB591"/>
    </row>
    <row r="592" spans="2:28" x14ac:dyDescent="0.3">
      <c r="B592" s="38"/>
      <c r="C592" s="39" t="str">
        <f>IF(LEN(B592)&gt;0,IFERROR(VLOOKUP(B592,Data!$B$4:$F$3129,2,FALSE),"None"),"")</f>
        <v/>
      </c>
      <c r="D592" s="40" t="str">
        <f>IF(LEN(B592)&gt;0,IFERROR(VLOOKUP(B592,Data!$B$4:$F$3129,4,FALSE),"None"),"")</f>
        <v/>
      </c>
      <c r="E592" s="41" t="str">
        <f>IF(LEN(B592)&gt;0,IFERROR(VLOOKUP(B592,Data!$B$4:$F$3129,3,FALSE),"None"),"")</f>
        <v/>
      </c>
      <c r="F592" s="128" t="str">
        <f>IF(LEN(B592)&gt;0,IFERROR(VLOOKUP(B592,Data!$B$4:$F$3129,5,FALSE),"None"),"")</f>
        <v/>
      </c>
      <c r="G592" s="125"/>
      <c r="H592" s="17"/>
      <c r="I592" s="17"/>
      <c r="J592" s="17"/>
      <c r="K592" s="17"/>
      <c r="L592" s="17"/>
      <c r="M592" s="17"/>
      <c r="N592" s="17"/>
      <c r="O592" s="17"/>
      <c r="P592" s="17"/>
      <c r="Q592" s="17"/>
      <c r="R592" s="20"/>
      <c r="S592" s="21"/>
      <c r="T592" s="21"/>
      <c r="U592" s="21"/>
      <c r="V592" s="21"/>
      <c r="W592" s="20"/>
      <c r="X592"/>
      <c r="Y592"/>
      <c r="Z592"/>
      <c r="AA592"/>
      <c r="AB592"/>
    </row>
    <row r="593" spans="2:28" x14ac:dyDescent="0.3">
      <c r="B593" s="38"/>
      <c r="C593" s="39" t="str">
        <f>IF(LEN(B593)&gt;0,IFERROR(VLOOKUP(B593,Data!$B$4:$F$3129,2,FALSE),"None"),"")</f>
        <v/>
      </c>
      <c r="D593" s="40" t="str">
        <f>IF(LEN(B593)&gt;0,IFERROR(VLOOKUP(B593,Data!$B$4:$F$3129,4,FALSE),"None"),"")</f>
        <v/>
      </c>
      <c r="E593" s="41" t="str">
        <f>IF(LEN(B593)&gt;0,IFERROR(VLOOKUP(B593,Data!$B$4:$F$3129,3,FALSE),"None"),"")</f>
        <v/>
      </c>
      <c r="F593" s="128" t="str">
        <f>IF(LEN(B593)&gt;0,IFERROR(VLOOKUP(B593,Data!$B$4:$F$3129,5,FALSE),"None"),"")</f>
        <v/>
      </c>
      <c r="G593" s="125"/>
      <c r="H593" s="17"/>
      <c r="I593" s="17"/>
      <c r="J593" s="17"/>
      <c r="K593" s="17"/>
      <c r="L593" s="17"/>
      <c r="M593" s="17"/>
      <c r="N593" s="17"/>
      <c r="O593" s="17"/>
      <c r="P593" s="17"/>
      <c r="Q593" s="17"/>
      <c r="R593" s="20"/>
      <c r="S593" s="21"/>
      <c r="T593" s="21"/>
      <c r="U593" s="21"/>
      <c r="V593" s="21"/>
      <c r="W593" s="20"/>
      <c r="X593"/>
      <c r="Y593"/>
      <c r="Z593"/>
      <c r="AA593"/>
      <c r="AB593"/>
    </row>
    <row r="594" spans="2:28" x14ac:dyDescent="0.3">
      <c r="B594" s="38"/>
      <c r="C594" s="39" t="str">
        <f>IF(LEN(B594)&gt;0,IFERROR(VLOOKUP(B594,Data!$B$4:$F$3129,2,FALSE),"None"),"")</f>
        <v/>
      </c>
      <c r="D594" s="40" t="str">
        <f>IF(LEN(B594)&gt;0,IFERROR(VLOOKUP(B594,Data!$B$4:$F$3129,4,FALSE),"None"),"")</f>
        <v/>
      </c>
      <c r="E594" s="41" t="str">
        <f>IF(LEN(B594)&gt;0,IFERROR(VLOOKUP(B594,Data!$B$4:$F$3129,3,FALSE),"None"),"")</f>
        <v/>
      </c>
      <c r="F594" s="128" t="str">
        <f>IF(LEN(B594)&gt;0,IFERROR(VLOOKUP(B594,Data!$B$4:$F$3129,5,FALSE),"None"),"")</f>
        <v/>
      </c>
      <c r="G594" s="125"/>
      <c r="H594" s="17"/>
      <c r="I594" s="17"/>
      <c r="J594" s="17"/>
      <c r="K594" s="17"/>
      <c r="L594" s="17"/>
      <c r="M594" s="17"/>
      <c r="N594" s="17"/>
      <c r="O594" s="17"/>
      <c r="P594" s="17"/>
      <c r="Q594" s="17"/>
      <c r="R594" s="20"/>
      <c r="S594" s="21"/>
      <c r="T594" s="21"/>
      <c r="U594" s="21"/>
      <c r="V594" s="21"/>
      <c r="W594" s="20"/>
      <c r="X594"/>
      <c r="Y594"/>
      <c r="Z594"/>
      <c r="AA594"/>
      <c r="AB594"/>
    </row>
    <row r="595" spans="2:28" x14ac:dyDescent="0.3">
      <c r="B595" s="38"/>
      <c r="C595" s="39" t="str">
        <f>IF(LEN(B595)&gt;0,IFERROR(VLOOKUP(B595,Data!$B$4:$F$3129,2,FALSE),"None"),"")</f>
        <v/>
      </c>
      <c r="D595" s="40" t="str">
        <f>IF(LEN(B595)&gt;0,IFERROR(VLOOKUP(B595,Data!$B$4:$F$3129,4,FALSE),"None"),"")</f>
        <v/>
      </c>
      <c r="E595" s="41" t="str">
        <f>IF(LEN(B595)&gt;0,IFERROR(VLOOKUP(B595,Data!$B$4:$F$3129,3,FALSE),"None"),"")</f>
        <v/>
      </c>
      <c r="F595" s="128" t="str">
        <f>IF(LEN(B595)&gt;0,IFERROR(VLOOKUP(B595,Data!$B$4:$F$3129,5,FALSE),"None"),"")</f>
        <v/>
      </c>
      <c r="G595" s="125"/>
      <c r="H595" s="17"/>
      <c r="I595" s="17"/>
      <c r="J595" s="17"/>
      <c r="K595" s="17"/>
      <c r="L595" s="17"/>
      <c r="M595" s="17"/>
      <c r="N595" s="17"/>
      <c r="O595" s="17"/>
      <c r="P595" s="17"/>
      <c r="Q595" s="17"/>
      <c r="R595" s="20"/>
      <c r="S595" s="21"/>
      <c r="T595" s="21"/>
      <c r="U595" s="21"/>
      <c r="V595" s="21"/>
      <c r="W595" s="20"/>
      <c r="X595"/>
      <c r="Y595"/>
      <c r="Z595"/>
      <c r="AA595"/>
      <c r="AB595"/>
    </row>
    <row r="596" spans="2:28" x14ac:dyDescent="0.3">
      <c r="B596" s="38"/>
      <c r="C596" s="39" t="str">
        <f>IF(LEN(B596)&gt;0,IFERROR(VLOOKUP(B596,Data!$B$4:$F$3129,2,FALSE),"None"),"")</f>
        <v/>
      </c>
      <c r="D596" s="40" t="str">
        <f>IF(LEN(B596)&gt;0,IFERROR(VLOOKUP(B596,Data!$B$4:$F$3129,4,FALSE),"None"),"")</f>
        <v/>
      </c>
      <c r="E596" s="41" t="str">
        <f>IF(LEN(B596)&gt;0,IFERROR(VLOOKUP(B596,Data!$B$4:$F$3129,3,FALSE),"None"),"")</f>
        <v/>
      </c>
      <c r="F596" s="128" t="str">
        <f>IF(LEN(B596)&gt;0,IFERROR(VLOOKUP(B596,Data!$B$4:$F$3129,5,FALSE),"None"),"")</f>
        <v/>
      </c>
      <c r="G596" s="125"/>
      <c r="H596" s="17"/>
      <c r="I596" s="17"/>
      <c r="J596" s="17"/>
      <c r="K596" s="17"/>
      <c r="L596" s="17"/>
      <c r="M596" s="17"/>
      <c r="N596" s="17"/>
      <c r="O596" s="17"/>
      <c r="P596" s="17"/>
      <c r="Q596" s="17"/>
      <c r="R596" s="20"/>
      <c r="S596" s="21"/>
      <c r="T596" s="21"/>
      <c r="U596" s="21"/>
      <c r="V596" s="21"/>
      <c r="W596" s="20"/>
      <c r="X596"/>
      <c r="Y596"/>
      <c r="Z596"/>
      <c r="AA596"/>
      <c r="AB596"/>
    </row>
    <row r="597" spans="2:28" x14ac:dyDescent="0.3">
      <c r="B597" s="38"/>
      <c r="C597" s="39" t="str">
        <f>IF(LEN(B597)&gt;0,IFERROR(VLOOKUP(B597,Data!$B$4:$F$3129,2,FALSE),"None"),"")</f>
        <v/>
      </c>
      <c r="D597" s="40" t="str">
        <f>IF(LEN(B597)&gt;0,IFERROR(VLOOKUP(B597,Data!$B$4:$F$3129,4,FALSE),"None"),"")</f>
        <v/>
      </c>
      <c r="E597" s="41" t="str">
        <f>IF(LEN(B597)&gt;0,IFERROR(VLOOKUP(B597,Data!$B$4:$F$3129,3,FALSE),"None"),"")</f>
        <v/>
      </c>
      <c r="F597" s="128" t="str">
        <f>IF(LEN(B597)&gt;0,IFERROR(VLOOKUP(B597,Data!$B$4:$F$3129,5,FALSE),"None"),"")</f>
        <v/>
      </c>
      <c r="G597" s="125"/>
      <c r="H597" s="17"/>
      <c r="I597" s="17"/>
      <c r="J597" s="17"/>
      <c r="K597" s="17"/>
      <c r="L597" s="17"/>
      <c r="M597" s="17"/>
      <c r="N597" s="17"/>
      <c r="O597" s="17"/>
      <c r="P597" s="17"/>
      <c r="Q597" s="17"/>
      <c r="R597" s="20"/>
      <c r="S597" s="21"/>
      <c r="T597" s="21"/>
      <c r="U597" s="21"/>
      <c r="V597" s="21"/>
      <c r="W597" s="20"/>
      <c r="X597"/>
      <c r="Y597"/>
      <c r="Z597"/>
      <c r="AA597"/>
      <c r="AB597"/>
    </row>
    <row r="598" spans="2:28" x14ac:dyDescent="0.3">
      <c r="B598" s="38"/>
      <c r="C598" s="39" t="str">
        <f>IF(LEN(B598)&gt;0,IFERROR(VLOOKUP(B598,Data!$B$4:$F$3129,2,FALSE),"None"),"")</f>
        <v/>
      </c>
      <c r="D598" s="40" t="str">
        <f>IF(LEN(B598)&gt;0,IFERROR(VLOOKUP(B598,Data!$B$4:$F$3129,4,FALSE),"None"),"")</f>
        <v/>
      </c>
      <c r="E598" s="41" t="str">
        <f>IF(LEN(B598)&gt;0,IFERROR(VLOOKUP(B598,Data!$B$4:$F$3129,3,FALSE),"None"),"")</f>
        <v/>
      </c>
      <c r="F598" s="128" t="str">
        <f>IF(LEN(B598)&gt;0,IFERROR(VLOOKUP(B598,Data!$B$4:$F$3129,5,FALSE),"None"),"")</f>
        <v/>
      </c>
      <c r="G598" s="125"/>
      <c r="H598" s="17"/>
      <c r="I598" s="17"/>
      <c r="J598" s="17"/>
      <c r="K598" s="17"/>
      <c r="L598" s="17"/>
      <c r="M598" s="17"/>
      <c r="N598" s="17"/>
      <c r="O598" s="17"/>
      <c r="P598" s="17"/>
      <c r="Q598" s="17"/>
      <c r="R598" s="20"/>
      <c r="S598" s="21"/>
      <c r="T598" s="21"/>
      <c r="U598" s="21"/>
      <c r="V598" s="21"/>
      <c r="W598" s="20"/>
      <c r="X598"/>
      <c r="Y598"/>
      <c r="Z598"/>
      <c r="AA598"/>
      <c r="AB598"/>
    </row>
    <row r="599" spans="2:28" x14ac:dyDescent="0.3">
      <c r="B599" s="38"/>
      <c r="C599" s="39" t="str">
        <f>IF(LEN(B599)&gt;0,IFERROR(VLOOKUP(B599,Data!$B$4:$F$3129,2,FALSE),"None"),"")</f>
        <v/>
      </c>
      <c r="D599" s="40" t="str">
        <f>IF(LEN(B599)&gt;0,IFERROR(VLOOKUP(B599,Data!$B$4:$F$3129,4,FALSE),"None"),"")</f>
        <v/>
      </c>
      <c r="E599" s="41" t="str">
        <f>IF(LEN(B599)&gt;0,IFERROR(VLOOKUP(B599,Data!$B$4:$F$3129,3,FALSE),"None"),"")</f>
        <v/>
      </c>
      <c r="F599" s="128" t="str">
        <f>IF(LEN(B599)&gt;0,IFERROR(VLOOKUP(B599,Data!$B$4:$F$3129,5,FALSE),"None"),"")</f>
        <v/>
      </c>
      <c r="G599" s="125"/>
      <c r="H599" s="17"/>
      <c r="I599" s="17"/>
      <c r="J599" s="17"/>
      <c r="K599" s="17"/>
      <c r="L599" s="17"/>
      <c r="M599" s="17"/>
      <c r="N599" s="17"/>
      <c r="O599" s="17"/>
      <c r="P599" s="17"/>
      <c r="Q599" s="17"/>
      <c r="R599" s="20"/>
      <c r="S599" s="21"/>
      <c r="T599" s="21"/>
      <c r="U599" s="21"/>
      <c r="V599" s="21"/>
      <c r="W599" s="20"/>
      <c r="X599"/>
      <c r="Y599"/>
      <c r="Z599"/>
      <c r="AA599"/>
      <c r="AB599"/>
    </row>
    <row r="600" spans="2:28" x14ac:dyDescent="0.3">
      <c r="B600" s="38"/>
      <c r="C600" s="39" t="str">
        <f>IF(LEN(B600)&gt;0,IFERROR(VLOOKUP(B600,Data!$B$4:$F$3129,2,FALSE),"None"),"")</f>
        <v/>
      </c>
      <c r="D600" s="40" t="str">
        <f>IF(LEN(B600)&gt;0,IFERROR(VLOOKUP(B600,Data!$B$4:$F$3129,4,FALSE),"None"),"")</f>
        <v/>
      </c>
      <c r="E600" s="41" t="str">
        <f>IF(LEN(B600)&gt;0,IFERROR(VLOOKUP(B600,Data!$B$4:$F$3129,3,FALSE),"None"),"")</f>
        <v/>
      </c>
      <c r="F600" s="128" t="str">
        <f>IF(LEN(B600)&gt;0,IFERROR(VLOOKUP(B600,Data!$B$4:$F$3129,5,FALSE),"None"),"")</f>
        <v/>
      </c>
      <c r="G600" s="125"/>
      <c r="H600" s="17"/>
      <c r="I600" s="17"/>
      <c r="J600" s="17"/>
      <c r="K600" s="17"/>
      <c r="L600" s="17"/>
      <c r="M600" s="17"/>
      <c r="N600" s="17"/>
      <c r="O600" s="17"/>
      <c r="P600" s="17"/>
      <c r="Q600" s="17"/>
      <c r="R600" s="20"/>
      <c r="S600" s="21"/>
      <c r="T600" s="21"/>
      <c r="U600" s="21"/>
      <c r="V600" s="21"/>
      <c r="W600" s="20"/>
      <c r="X600"/>
      <c r="Y600"/>
      <c r="Z600"/>
      <c r="AA600"/>
      <c r="AB600"/>
    </row>
    <row r="601" spans="2:28" x14ac:dyDescent="0.3">
      <c r="B601" s="38"/>
      <c r="C601" s="39" t="str">
        <f>IF(LEN(B601)&gt;0,IFERROR(VLOOKUP(B601,Data!$B$4:$F$3129,2,FALSE),"None"),"")</f>
        <v/>
      </c>
      <c r="D601" s="40" t="str">
        <f>IF(LEN(B601)&gt;0,IFERROR(VLOOKUP(B601,Data!$B$4:$F$3129,4,FALSE),"None"),"")</f>
        <v/>
      </c>
      <c r="E601" s="41" t="str">
        <f>IF(LEN(B601)&gt;0,IFERROR(VLOOKUP(B601,Data!$B$4:$F$3129,3,FALSE),"None"),"")</f>
        <v/>
      </c>
      <c r="F601" s="128" t="str">
        <f>IF(LEN(B601)&gt;0,IFERROR(VLOOKUP(B601,Data!$B$4:$F$3129,5,FALSE),"None"),"")</f>
        <v/>
      </c>
      <c r="G601" s="125"/>
      <c r="H601" s="17"/>
      <c r="I601" s="17"/>
      <c r="J601" s="17"/>
      <c r="K601" s="17"/>
      <c r="L601" s="17"/>
      <c r="M601" s="17"/>
      <c r="N601" s="17"/>
      <c r="O601" s="17"/>
      <c r="P601" s="17"/>
      <c r="Q601" s="17"/>
      <c r="R601" s="20"/>
      <c r="S601" s="21"/>
      <c r="T601" s="21"/>
      <c r="U601" s="21"/>
      <c r="V601" s="21"/>
      <c r="W601" s="20"/>
      <c r="X601"/>
      <c r="Y601"/>
      <c r="Z601"/>
      <c r="AA601"/>
      <c r="AB601"/>
    </row>
    <row r="602" spans="2:28" x14ac:dyDescent="0.3">
      <c r="B602" s="38"/>
      <c r="C602" s="39" t="str">
        <f>IF(LEN(B602)&gt;0,IFERROR(VLOOKUP(B602,Data!$B$4:$F$3129,2,FALSE),"None"),"")</f>
        <v/>
      </c>
      <c r="D602" s="40" t="str">
        <f>IF(LEN(B602)&gt;0,IFERROR(VLOOKUP(B602,Data!$B$4:$F$3129,4,FALSE),"None"),"")</f>
        <v/>
      </c>
      <c r="E602" s="41" t="str">
        <f>IF(LEN(B602)&gt;0,IFERROR(VLOOKUP(B602,Data!$B$4:$F$3129,3,FALSE),"None"),"")</f>
        <v/>
      </c>
      <c r="F602" s="128" t="str">
        <f>IF(LEN(B602)&gt;0,IFERROR(VLOOKUP(B602,Data!$B$4:$F$3129,5,FALSE),"None"),"")</f>
        <v/>
      </c>
      <c r="G602" s="125"/>
      <c r="H602" s="17"/>
      <c r="I602" s="17"/>
      <c r="J602" s="17"/>
      <c r="K602" s="17"/>
      <c r="L602" s="17"/>
      <c r="M602" s="17"/>
      <c r="N602" s="17"/>
      <c r="O602" s="17"/>
      <c r="P602" s="17"/>
      <c r="Q602" s="17"/>
      <c r="R602" s="20"/>
      <c r="S602" s="21"/>
      <c r="T602" s="21"/>
      <c r="U602" s="21"/>
      <c r="V602" s="21"/>
      <c r="W602" s="20"/>
      <c r="X602"/>
      <c r="Y602"/>
      <c r="Z602"/>
      <c r="AA602"/>
      <c r="AB602"/>
    </row>
    <row r="603" spans="2:28" x14ac:dyDescent="0.3">
      <c r="B603" s="38"/>
      <c r="C603" s="39" t="str">
        <f>IF(LEN(B603)&gt;0,IFERROR(VLOOKUP(B603,Data!$B$4:$F$3129,2,FALSE),"None"),"")</f>
        <v/>
      </c>
      <c r="D603" s="40" t="str">
        <f>IF(LEN(B603)&gt;0,IFERROR(VLOOKUP(B603,Data!$B$4:$F$3129,4,FALSE),"None"),"")</f>
        <v/>
      </c>
      <c r="E603" s="41" t="str">
        <f>IF(LEN(B603)&gt;0,IFERROR(VLOOKUP(B603,Data!$B$4:$F$3129,3,FALSE),"None"),"")</f>
        <v/>
      </c>
      <c r="F603" s="128" t="str">
        <f>IF(LEN(B603)&gt;0,IFERROR(VLOOKUP(B603,Data!$B$4:$F$3129,5,FALSE),"None"),"")</f>
        <v/>
      </c>
      <c r="G603" s="125"/>
      <c r="H603" s="17"/>
      <c r="I603" s="17"/>
      <c r="J603" s="17"/>
      <c r="K603" s="17"/>
      <c r="L603" s="17"/>
      <c r="M603" s="17"/>
      <c r="N603" s="17"/>
      <c r="O603" s="17"/>
      <c r="P603" s="17"/>
      <c r="Q603" s="17"/>
      <c r="R603" s="20"/>
      <c r="S603" s="21"/>
      <c r="T603" s="21"/>
      <c r="U603" s="21"/>
      <c r="V603" s="21"/>
      <c r="W603" s="20"/>
      <c r="X603"/>
      <c r="Y603"/>
      <c r="Z603"/>
      <c r="AA603"/>
      <c r="AB603"/>
    </row>
    <row r="604" spans="2:28" x14ac:dyDescent="0.3">
      <c r="B604" s="38"/>
      <c r="C604" s="39" t="str">
        <f>IF(LEN(B604)&gt;0,IFERROR(VLOOKUP(B604,Data!$B$4:$F$3129,2,FALSE),"None"),"")</f>
        <v/>
      </c>
      <c r="D604" s="40" t="str">
        <f>IF(LEN(B604)&gt;0,IFERROR(VLOOKUP(B604,Data!$B$4:$F$3129,4,FALSE),"None"),"")</f>
        <v/>
      </c>
      <c r="E604" s="41" t="str">
        <f>IF(LEN(B604)&gt;0,IFERROR(VLOOKUP(B604,Data!$B$4:$F$3129,3,FALSE),"None"),"")</f>
        <v/>
      </c>
      <c r="F604" s="128" t="str">
        <f>IF(LEN(B604)&gt;0,IFERROR(VLOOKUP(B604,Data!$B$4:$F$3129,5,FALSE),"None"),"")</f>
        <v/>
      </c>
      <c r="G604" s="125"/>
      <c r="H604" s="17"/>
      <c r="I604" s="17"/>
      <c r="J604" s="17"/>
      <c r="K604" s="17"/>
      <c r="L604" s="17"/>
      <c r="M604" s="17"/>
      <c r="N604" s="17"/>
      <c r="O604" s="17"/>
      <c r="P604" s="17"/>
      <c r="Q604" s="17"/>
      <c r="R604" s="20"/>
      <c r="S604" s="21"/>
      <c r="T604" s="21"/>
      <c r="U604" s="21"/>
      <c r="V604" s="21"/>
      <c r="W604" s="20"/>
      <c r="X604"/>
      <c r="Y604"/>
      <c r="Z604"/>
      <c r="AA604"/>
      <c r="AB604"/>
    </row>
    <row r="605" spans="2:28" x14ac:dyDescent="0.3">
      <c r="B605" s="38"/>
      <c r="C605" s="39" t="str">
        <f>IF(LEN(B605)&gt;0,IFERROR(VLOOKUP(B605,Data!$B$4:$F$3129,2,FALSE),"None"),"")</f>
        <v/>
      </c>
      <c r="D605" s="40" t="str">
        <f>IF(LEN(B605)&gt;0,IFERROR(VLOOKUP(B605,Data!$B$4:$F$3129,4,FALSE),"None"),"")</f>
        <v/>
      </c>
      <c r="E605" s="41" t="str">
        <f>IF(LEN(B605)&gt;0,IFERROR(VLOOKUP(B605,Data!$B$4:$F$3129,3,FALSE),"None"),"")</f>
        <v/>
      </c>
      <c r="F605" s="128" t="str">
        <f>IF(LEN(B605)&gt;0,IFERROR(VLOOKUP(B605,Data!$B$4:$F$3129,5,FALSE),"None"),"")</f>
        <v/>
      </c>
      <c r="G605" s="125"/>
      <c r="H605" s="17"/>
      <c r="I605" s="17"/>
      <c r="J605" s="17"/>
      <c r="K605" s="17"/>
      <c r="L605" s="17"/>
      <c r="M605" s="17"/>
      <c r="N605" s="17"/>
      <c r="O605" s="17"/>
      <c r="P605" s="17"/>
      <c r="Q605" s="17"/>
      <c r="R605" s="20"/>
      <c r="S605" s="21"/>
      <c r="T605" s="21"/>
      <c r="U605" s="21"/>
      <c r="V605" s="21"/>
      <c r="W605" s="20"/>
      <c r="X605"/>
      <c r="Y605"/>
      <c r="Z605"/>
      <c r="AA605"/>
      <c r="AB605"/>
    </row>
    <row r="606" spans="2:28" x14ac:dyDescent="0.3">
      <c r="B606" s="38"/>
      <c r="C606" s="39" t="str">
        <f>IF(LEN(B606)&gt;0,IFERROR(VLOOKUP(B606,Data!$B$4:$F$3129,2,FALSE),"None"),"")</f>
        <v/>
      </c>
      <c r="D606" s="40" t="str">
        <f>IF(LEN(B606)&gt;0,IFERROR(VLOOKUP(B606,Data!$B$4:$F$3129,4,FALSE),"None"),"")</f>
        <v/>
      </c>
      <c r="E606" s="41" t="str">
        <f>IF(LEN(B606)&gt;0,IFERROR(VLOOKUP(B606,Data!$B$4:$F$3129,3,FALSE),"None"),"")</f>
        <v/>
      </c>
      <c r="F606" s="128" t="str">
        <f>IF(LEN(B606)&gt;0,IFERROR(VLOOKUP(B606,Data!$B$4:$F$3129,5,FALSE),"None"),"")</f>
        <v/>
      </c>
      <c r="G606" s="125"/>
      <c r="H606" s="17"/>
      <c r="I606" s="17"/>
      <c r="J606" s="17"/>
      <c r="K606" s="17"/>
      <c r="L606" s="17"/>
      <c r="M606" s="17"/>
      <c r="N606" s="17"/>
      <c r="O606" s="17"/>
      <c r="P606" s="17"/>
      <c r="Q606" s="17"/>
      <c r="R606" s="20"/>
      <c r="S606" s="21"/>
      <c r="T606" s="21"/>
      <c r="U606" s="21"/>
      <c r="V606" s="21"/>
      <c r="W606" s="20"/>
      <c r="X606"/>
      <c r="Y606"/>
      <c r="Z606"/>
      <c r="AA606"/>
      <c r="AB606"/>
    </row>
    <row r="607" spans="2:28" x14ac:dyDescent="0.3">
      <c r="B607" s="38"/>
      <c r="C607" s="39" t="str">
        <f>IF(LEN(B607)&gt;0,IFERROR(VLOOKUP(B607,Data!$B$4:$F$3129,2,FALSE),"None"),"")</f>
        <v/>
      </c>
      <c r="D607" s="40" t="str">
        <f>IF(LEN(B607)&gt;0,IFERROR(VLOOKUP(B607,Data!$B$4:$F$3129,4,FALSE),"None"),"")</f>
        <v/>
      </c>
      <c r="E607" s="41" t="str">
        <f>IF(LEN(B607)&gt;0,IFERROR(VLOOKUP(B607,Data!$B$4:$F$3129,3,FALSE),"None"),"")</f>
        <v/>
      </c>
      <c r="F607" s="128" t="str">
        <f>IF(LEN(B607)&gt;0,IFERROR(VLOOKUP(B607,Data!$B$4:$F$3129,5,FALSE),"None"),"")</f>
        <v/>
      </c>
      <c r="G607" s="125"/>
      <c r="H607" s="17"/>
      <c r="I607" s="17"/>
      <c r="J607" s="17"/>
      <c r="K607" s="17"/>
      <c r="L607" s="17"/>
      <c r="M607" s="17"/>
      <c r="N607" s="17"/>
      <c r="O607" s="17"/>
      <c r="P607" s="17"/>
      <c r="Q607" s="17"/>
      <c r="R607" s="20"/>
      <c r="S607" s="21"/>
      <c r="T607" s="21"/>
      <c r="U607" s="21"/>
      <c r="V607" s="21"/>
      <c r="W607" s="20"/>
      <c r="X607"/>
      <c r="Y607"/>
      <c r="Z607"/>
      <c r="AA607"/>
      <c r="AB607"/>
    </row>
    <row r="608" spans="2:28" x14ac:dyDescent="0.3">
      <c r="B608" s="38"/>
      <c r="C608" s="39" t="str">
        <f>IF(LEN(B608)&gt;0,IFERROR(VLOOKUP(B608,Data!$B$4:$F$3129,2,FALSE),"None"),"")</f>
        <v/>
      </c>
      <c r="D608" s="40" t="str">
        <f>IF(LEN(B608)&gt;0,IFERROR(VLOOKUP(B608,Data!$B$4:$F$3129,4,FALSE),"None"),"")</f>
        <v/>
      </c>
      <c r="E608" s="41" t="str">
        <f>IF(LEN(B608)&gt;0,IFERROR(VLOOKUP(B608,Data!$B$4:$F$3129,3,FALSE),"None"),"")</f>
        <v/>
      </c>
      <c r="F608" s="128" t="str">
        <f>IF(LEN(B608)&gt;0,IFERROR(VLOOKUP(B608,Data!$B$4:$F$3129,5,FALSE),"None"),"")</f>
        <v/>
      </c>
      <c r="G608" s="125"/>
      <c r="H608" s="17"/>
      <c r="I608" s="17"/>
      <c r="J608" s="17"/>
      <c r="K608" s="17"/>
      <c r="L608" s="17"/>
      <c r="M608" s="17"/>
      <c r="N608" s="17"/>
      <c r="O608" s="17"/>
      <c r="P608" s="17"/>
      <c r="Q608" s="17"/>
      <c r="R608" s="20"/>
      <c r="S608" s="21"/>
      <c r="T608" s="21"/>
      <c r="U608" s="21"/>
      <c r="V608" s="21"/>
      <c r="W608" s="20"/>
      <c r="X608"/>
      <c r="Y608"/>
      <c r="Z608"/>
      <c r="AA608"/>
      <c r="AB608"/>
    </row>
    <row r="609" spans="2:28" x14ac:dyDescent="0.3">
      <c r="B609" s="38"/>
      <c r="C609" s="39" t="str">
        <f>IF(LEN(B609)&gt;0,IFERROR(VLOOKUP(B609,Data!$B$4:$F$3129,2,FALSE),"None"),"")</f>
        <v/>
      </c>
      <c r="D609" s="40" t="str">
        <f>IF(LEN(B609)&gt;0,IFERROR(VLOOKUP(B609,Data!$B$4:$F$3129,4,FALSE),"None"),"")</f>
        <v/>
      </c>
      <c r="E609" s="41" t="str">
        <f>IF(LEN(B609)&gt;0,IFERROR(VLOOKUP(B609,Data!$B$4:$F$3129,3,FALSE),"None"),"")</f>
        <v/>
      </c>
      <c r="F609" s="128" t="str">
        <f>IF(LEN(B609)&gt;0,IFERROR(VLOOKUP(B609,Data!$B$4:$F$3129,5,FALSE),"None"),"")</f>
        <v/>
      </c>
      <c r="G609" s="125"/>
      <c r="H609" s="17"/>
      <c r="I609" s="17"/>
      <c r="J609" s="17"/>
      <c r="K609" s="17"/>
      <c r="L609" s="17"/>
      <c r="M609" s="17"/>
      <c r="N609" s="17"/>
      <c r="O609" s="17"/>
      <c r="P609" s="17"/>
      <c r="Q609" s="17"/>
      <c r="R609" s="20"/>
      <c r="S609" s="21"/>
      <c r="T609" s="21"/>
      <c r="U609" s="21"/>
      <c r="V609" s="21"/>
      <c r="W609" s="20"/>
      <c r="X609"/>
      <c r="Y609"/>
      <c r="Z609"/>
      <c r="AA609"/>
      <c r="AB609"/>
    </row>
    <row r="610" spans="2:28" x14ac:dyDescent="0.3">
      <c r="B610" s="38"/>
      <c r="C610" s="39" t="str">
        <f>IF(LEN(B610)&gt;0,IFERROR(VLOOKUP(B610,Data!$B$4:$F$3129,2,FALSE),"None"),"")</f>
        <v/>
      </c>
      <c r="D610" s="40" t="str">
        <f>IF(LEN(B610)&gt;0,IFERROR(VLOOKUP(B610,Data!$B$4:$F$3129,4,FALSE),"None"),"")</f>
        <v/>
      </c>
      <c r="E610" s="41" t="str">
        <f>IF(LEN(B610)&gt;0,IFERROR(VLOOKUP(B610,Data!$B$4:$F$3129,3,FALSE),"None"),"")</f>
        <v/>
      </c>
      <c r="F610" s="128" t="str">
        <f>IF(LEN(B610)&gt;0,IFERROR(VLOOKUP(B610,Data!$B$4:$F$3129,5,FALSE),"None"),"")</f>
        <v/>
      </c>
      <c r="G610" s="125"/>
      <c r="H610" s="17"/>
      <c r="I610" s="17"/>
      <c r="J610" s="17"/>
      <c r="K610" s="17"/>
      <c r="L610" s="17"/>
      <c r="M610" s="17"/>
      <c r="N610" s="17"/>
      <c r="O610" s="17"/>
      <c r="P610" s="17"/>
      <c r="Q610" s="17"/>
      <c r="R610" s="20"/>
      <c r="S610" s="21"/>
      <c r="T610" s="21"/>
      <c r="U610" s="21"/>
      <c r="V610" s="21"/>
      <c r="W610" s="20"/>
      <c r="X610"/>
      <c r="Y610"/>
      <c r="Z610"/>
      <c r="AA610"/>
      <c r="AB610"/>
    </row>
    <row r="611" spans="2:28" x14ac:dyDescent="0.3">
      <c r="B611" s="38"/>
      <c r="C611" s="39" t="str">
        <f>IF(LEN(B611)&gt;0,IFERROR(VLOOKUP(B611,Data!$B$4:$F$3129,2,FALSE),"None"),"")</f>
        <v/>
      </c>
      <c r="D611" s="40" t="str">
        <f>IF(LEN(B611)&gt;0,IFERROR(VLOOKUP(B611,Data!$B$4:$F$3129,4,FALSE),"None"),"")</f>
        <v/>
      </c>
      <c r="E611" s="41" t="str">
        <f>IF(LEN(B611)&gt;0,IFERROR(VLOOKUP(B611,Data!$B$4:$F$3129,3,FALSE),"None"),"")</f>
        <v/>
      </c>
      <c r="F611" s="128" t="str">
        <f>IF(LEN(B611)&gt;0,IFERROR(VLOOKUP(B611,Data!$B$4:$F$3129,5,FALSE),"None"),"")</f>
        <v/>
      </c>
      <c r="G611" s="125"/>
      <c r="H611" s="17"/>
      <c r="I611" s="17"/>
      <c r="J611" s="17"/>
      <c r="K611" s="17"/>
      <c r="L611" s="17"/>
      <c r="M611" s="17"/>
      <c r="N611" s="17"/>
      <c r="O611" s="17"/>
      <c r="P611" s="17"/>
      <c r="Q611" s="17"/>
      <c r="R611" s="20"/>
      <c r="S611" s="21"/>
      <c r="T611" s="21"/>
      <c r="U611" s="21"/>
      <c r="V611" s="21"/>
      <c r="W611" s="20"/>
      <c r="X611"/>
      <c r="Y611"/>
      <c r="Z611"/>
      <c r="AA611"/>
      <c r="AB611"/>
    </row>
    <row r="612" spans="2:28" x14ac:dyDescent="0.3">
      <c r="B612" s="38"/>
      <c r="C612" s="39" t="str">
        <f>IF(LEN(B612)&gt;0,IFERROR(VLOOKUP(B612,Data!$B$4:$F$3129,2,FALSE),"None"),"")</f>
        <v/>
      </c>
      <c r="D612" s="40" t="str">
        <f>IF(LEN(B612)&gt;0,IFERROR(VLOOKUP(B612,Data!$B$4:$F$3129,4,FALSE),"None"),"")</f>
        <v/>
      </c>
      <c r="E612" s="41" t="str">
        <f>IF(LEN(B612)&gt;0,IFERROR(VLOOKUP(B612,Data!$B$4:$F$3129,3,FALSE),"None"),"")</f>
        <v/>
      </c>
      <c r="F612" s="128" t="str">
        <f>IF(LEN(B612)&gt;0,IFERROR(VLOOKUP(B612,Data!$B$4:$F$3129,5,FALSE),"None"),"")</f>
        <v/>
      </c>
      <c r="G612" s="125"/>
      <c r="H612" s="17"/>
      <c r="I612" s="17"/>
      <c r="J612" s="17"/>
      <c r="K612" s="17"/>
      <c r="L612" s="17"/>
      <c r="M612" s="17"/>
      <c r="N612" s="17"/>
      <c r="O612" s="17"/>
      <c r="P612" s="17"/>
      <c r="Q612" s="17"/>
      <c r="R612" s="20"/>
      <c r="S612" s="21"/>
      <c r="T612" s="21"/>
      <c r="U612" s="21"/>
      <c r="V612" s="21"/>
      <c r="W612" s="20"/>
      <c r="X612"/>
      <c r="Y612"/>
      <c r="Z612"/>
      <c r="AA612"/>
      <c r="AB612"/>
    </row>
    <row r="613" spans="2:28" x14ac:dyDescent="0.3">
      <c r="B613" s="38"/>
      <c r="C613" s="39" t="str">
        <f>IF(LEN(B613)&gt;0,IFERROR(VLOOKUP(B613,Data!$B$4:$F$3129,2,FALSE),"None"),"")</f>
        <v/>
      </c>
      <c r="D613" s="40" t="str">
        <f>IF(LEN(B613)&gt;0,IFERROR(VLOOKUP(B613,Data!$B$4:$F$3129,4,FALSE),"None"),"")</f>
        <v/>
      </c>
      <c r="E613" s="41" t="str">
        <f>IF(LEN(B613)&gt;0,IFERROR(VLOOKUP(B613,Data!$B$4:$F$3129,3,FALSE),"None"),"")</f>
        <v/>
      </c>
      <c r="F613" s="128" t="str">
        <f>IF(LEN(B613)&gt;0,IFERROR(VLOOKUP(B613,Data!$B$4:$F$3129,5,FALSE),"None"),"")</f>
        <v/>
      </c>
      <c r="G613" s="125"/>
      <c r="H613" s="17"/>
      <c r="I613" s="17"/>
      <c r="J613" s="17"/>
      <c r="K613" s="17"/>
      <c r="L613" s="17"/>
      <c r="M613" s="17"/>
      <c r="N613" s="17"/>
      <c r="O613" s="17"/>
      <c r="P613" s="17"/>
      <c r="Q613" s="17"/>
      <c r="R613" s="20"/>
      <c r="S613" s="21"/>
      <c r="T613" s="21"/>
      <c r="U613" s="21"/>
      <c r="V613" s="21"/>
      <c r="W613" s="20"/>
      <c r="X613"/>
      <c r="Y613"/>
      <c r="Z613"/>
      <c r="AA613"/>
      <c r="AB613"/>
    </row>
    <row r="614" spans="2:28" x14ac:dyDescent="0.3">
      <c r="B614" s="38"/>
      <c r="C614" s="39" t="str">
        <f>IF(LEN(B614)&gt;0,IFERROR(VLOOKUP(B614,Data!$B$4:$F$3129,2,FALSE),"None"),"")</f>
        <v/>
      </c>
      <c r="D614" s="40" t="str">
        <f>IF(LEN(B614)&gt;0,IFERROR(VLOOKUP(B614,Data!$B$4:$F$3129,4,FALSE),"None"),"")</f>
        <v/>
      </c>
      <c r="E614" s="41" t="str">
        <f>IF(LEN(B614)&gt;0,IFERROR(VLOOKUP(B614,Data!$B$4:$F$3129,3,FALSE),"None"),"")</f>
        <v/>
      </c>
      <c r="F614" s="128" t="str">
        <f>IF(LEN(B614)&gt;0,IFERROR(VLOOKUP(B614,Data!$B$4:$F$3129,5,FALSE),"None"),"")</f>
        <v/>
      </c>
      <c r="G614" s="125"/>
      <c r="H614" s="17"/>
      <c r="I614" s="17"/>
      <c r="J614" s="17"/>
      <c r="K614" s="17"/>
      <c r="L614" s="17"/>
      <c r="M614" s="17"/>
      <c r="N614" s="17"/>
      <c r="O614" s="17"/>
      <c r="P614" s="17"/>
      <c r="Q614" s="17"/>
      <c r="R614" s="20"/>
      <c r="S614" s="21"/>
      <c r="T614" s="21"/>
      <c r="U614" s="21"/>
      <c r="V614" s="21"/>
      <c r="W614" s="20"/>
      <c r="X614"/>
      <c r="Y614"/>
      <c r="Z614"/>
      <c r="AA614"/>
      <c r="AB614"/>
    </row>
    <row r="615" spans="2:28" x14ac:dyDescent="0.3">
      <c r="B615" s="38"/>
      <c r="C615" s="39" t="str">
        <f>IF(LEN(B615)&gt;0,IFERROR(VLOOKUP(B615,Data!$B$4:$F$3129,2,FALSE),"None"),"")</f>
        <v/>
      </c>
      <c r="D615" s="40" t="str">
        <f>IF(LEN(B615)&gt;0,IFERROR(VLOOKUP(B615,Data!$B$4:$F$3129,4,FALSE),"None"),"")</f>
        <v/>
      </c>
      <c r="E615" s="41" t="str">
        <f>IF(LEN(B615)&gt;0,IFERROR(VLOOKUP(B615,Data!$B$4:$F$3129,3,FALSE),"None"),"")</f>
        <v/>
      </c>
      <c r="F615" s="128" t="str">
        <f>IF(LEN(B615)&gt;0,IFERROR(VLOOKUP(B615,Data!$B$4:$F$3129,5,FALSE),"None"),"")</f>
        <v/>
      </c>
      <c r="G615" s="125"/>
      <c r="H615" s="17"/>
      <c r="I615" s="17"/>
      <c r="J615" s="17"/>
      <c r="K615" s="17"/>
      <c r="L615" s="17"/>
      <c r="M615" s="17"/>
      <c r="N615" s="17"/>
      <c r="O615" s="17"/>
      <c r="P615" s="17"/>
      <c r="Q615" s="17"/>
      <c r="R615" s="20"/>
      <c r="S615" s="21"/>
      <c r="T615" s="21"/>
      <c r="U615" s="21"/>
      <c r="V615" s="21"/>
      <c r="W615" s="20"/>
      <c r="X615"/>
      <c r="Y615"/>
      <c r="Z615"/>
      <c r="AA615"/>
      <c r="AB615"/>
    </row>
    <row r="616" spans="2:28" x14ac:dyDescent="0.3">
      <c r="B616" s="38"/>
      <c r="C616" s="39" t="str">
        <f>IF(LEN(B616)&gt;0,IFERROR(VLOOKUP(B616,Data!$B$4:$F$3129,2,FALSE),"None"),"")</f>
        <v/>
      </c>
      <c r="D616" s="40" t="str">
        <f>IF(LEN(B616)&gt;0,IFERROR(VLOOKUP(B616,Data!$B$4:$F$3129,4,FALSE),"None"),"")</f>
        <v/>
      </c>
      <c r="E616" s="41" t="str">
        <f>IF(LEN(B616)&gt;0,IFERROR(VLOOKUP(B616,Data!$B$4:$F$3129,3,FALSE),"None"),"")</f>
        <v/>
      </c>
      <c r="F616" s="128" t="str">
        <f>IF(LEN(B616)&gt;0,IFERROR(VLOOKUP(B616,Data!$B$4:$F$3129,5,FALSE),"None"),"")</f>
        <v/>
      </c>
      <c r="G616" s="125"/>
      <c r="H616" s="17"/>
      <c r="I616" s="17"/>
      <c r="J616" s="17"/>
      <c r="K616" s="17"/>
      <c r="L616" s="17"/>
      <c r="M616" s="17"/>
      <c r="N616" s="17"/>
      <c r="O616" s="17"/>
      <c r="P616" s="17"/>
      <c r="Q616" s="17"/>
      <c r="R616" s="20"/>
      <c r="S616" s="21"/>
      <c r="T616" s="21"/>
      <c r="U616" s="21"/>
      <c r="V616" s="21"/>
      <c r="W616" s="20"/>
      <c r="X616"/>
      <c r="Y616"/>
      <c r="Z616"/>
      <c r="AA616"/>
      <c r="AB616"/>
    </row>
    <row r="617" spans="2:28" x14ac:dyDescent="0.3">
      <c r="B617" s="38"/>
      <c r="C617" s="39" t="str">
        <f>IF(LEN(B617)&gt;0,IFERROR(VLOOKUP(B617,Data!$B$4:$F$3129,2,FALSE),"None"),"")</f>
        <v/>
      </c>
      <c r="D617" s="40" t="str">
        <f>IF(LEN(B617)&gt;0,IFERROR(VLOOKUP(B617,Data!$B$4:$F$3129,4,FALSE),"None"),"")</f>
        <v/>
      </c>
      <c r="E617" s="41" t="str">
        <f>IF(LEN(B617)&gt;0,IFERROR(VLOOKUP(B617,Data!$B$4:$F$3129,3,FALSE),"None"),"")</f>
        <v/>
      </c>
      <c r="F617" s="128" t="str">
        <f>IF(LEN(B617)&gt;0,IFERROR(VLOOKUP(B617,Data!$B$4:$F$3129,5,FALSE),"None"),"")</f>
        <v/>
      </c>
      <c r="G617" s="125"/>
      <c r="H617" s="17"/>
      <c r="I617" s="17"/>
      <c r="J617" s="17"/>
      <c r="K617" s="17"/>
      <c r="L617" s="17"/>
      <c r="M617" s="17"/>
      <c r="N617" s="17"/>
      <c r="O617" s="17"/>
      <c r="P617" s="17"/>
      <c r="Q617" s="17"/>
      <c r="R617" s="20"/>
      <c r="S617" s="21"/>
      <c r="T617" s="21"/>
      <c r="U617" s="21"/>
      <c r="V617" s="21"/>
      <c r="W617" s="20"/>
      <c r="X617"/>
      <c r="Y617"/>
      <c r="Z617"/>
      <c r="AA617"/>
      <c r="AB617"/>
    </row>
    <row r="618" spans="2:28" x14ac:dyDescent="0.3">
      <c r="B618" s="38"/>
      <c r="C618" s="39" t="str">
        <f>IF(LEN(B618)&gt;0,IFERROR(VLOOKUP(B618,Data!$B$4:$F$3129,2,FALSE),"None"),"")</f>
        <v/>
      </c>
      <c r="D618" s="40" t="str">
        <f>IF(LEN(B618)&gt;0,IFERROR(VLOOKUP(B618,Data!$B$4:$F$3129,4,FALSE),"None"),"")</f>
        <v/>
      </c>
      <c r="E618" s="41" t="str">
        <f>IF(LEN(B618)&gt;0,IFERROR(VLOOKUP(B618,Data!$B$4:$F$3129,3,FALSE),"None"),"")</f>
        <v/>
      </c>
      <c r="F618" s="128" t="str">
        <f>IF(LEN(B618)&gt;0,IFERROR(VLOOKUP(B618,Data!$B$4:$F$3129,5,FALSE),"None"),"")</f>
        <v/>
      </c>
      <c r="G618" s="125"/>
      <c r="H618" s="17"/>
      <c r="I618" s="17"/>
      <c r="J618" s="17"/>
      <c r="K618" s="17"/>
      <c r="L618" s="17"/>
      <c r="M618" s="17"/>
      <c r="N618" s="17"/>
      <c r="O618" s="17"/>
      <c r="P618" s="17"/>
      <c r="Q618" s="17"/>
      <c r="R618" s="20"/>
      <c r="S618" s="21"/>
      <c r="T618" s="21"/>
      <c r="U618" s="21"/>
      <c r="V618" s="21"/>
      <c r="W618" s="20"/>
      <c r="X618"/>
      <c r="Y618"/>
      <c r="Z618"/>
      <c r="AA618"/>
      <c r="AB618"/>
    </row>
    <row r="619" spans="2:28" x14ac:dyDescent="0.3">
      <c r="B619" s="38"/>
      <c r="C619" s="39" t="str">
        <f>IF(LEN(B619)&gt;0,IFERROR(VLOOKUP(B619,Data!$B$4:$F$3129,2,FALSE),"None"),"")</f>
        <v/>
      </c>
      <c r="D619" s="40" t="str">
        <f>IF(LEN(B619)&gt;0,IFERROR(VLOOKUP(B619,Data!$B$4:$F$3129,4,FALSE),"None"),"")</f>
        <v/>
      </c>
      <c r="E619" s="41" t="str">
        <f>IF(LEN(B619)&gt;0,IFERROR(VLOOKUP(B619,Data!$B$4:$F$3129,3,FALSE),"None"),"")</f>
        <v/>
      </c>
      <c r="F619" s="128" t="str">
        <f>IF(LEN(B619)&gt;0,IFERROR(VLOOKUP(B619,Data!$B$4:$F$3129,5,FALSE),"None"),"")</f>
        <v/>
      </c>
      <c r="G619" s="125"/>
      <c r="H619" s="17"/>
      <c r="I619" s="17"/>
      <c r="J619" s="17"/>
      <c r="K619" s="17"/>
      <c r="L619" s="17"/>
      <c r="M619" s="17"/>
      <c r="N619" s="17"/>
      <c r="O619" s="17"/>
      <c r="P619" s="17"/>
      <c r="Q619" s="17"/>
      <c r="R619" s="20"/>
      <c r="S619" s="21"/>
      <c r="T619" s="21"/>
      <c r="U619" s="21"/>
      <c r="V619" s="21"/>
      <c r="W619" s="20"/>
      <c r="X619"/>
      <c r="Y619"/>
      <c r="Z619"/>
      <c r="AA619"/>
      <c r="AB619"/>
    </row>
    <row r="620" spans="2:28" x14ac:dyDescent="0.3">
      <c r="B620" s="38"/>
      <c r="C620" s="39" t="str">
        <f>IF(LEN(B620)&gt;0,IFERROR(VLOOKUP(B620,Data!$B$4:$F$3129,2,FALSE),"None"),"")</f>
        <v/>
      </c>
      <c r="D620" s="40" t="str">
        <f>IF(LEN(B620)&gt;0,IFERROR(VLOOKUP(B620,Data!$B$4:$F$3129,4,FALSE),"None"),"")</f>
        <v/>
      </c>
      <c r="E620" s="41" t="str">
        <f>IF(LEN(B620)&gt;0,IFERROR(VLOOKUP(B620,Data!$B$4:$F$3129,3,FALSE),"None"),"")</f>
        <v/>
      </c>
      <c r="F620" s="128" t="str">
        <f>IF(LEN(B620)&gt;0,IFERROR(VLOOKUP(B620,Data!$B$4:$F$3129,5,FALSE),"None"),"")</f>
        <v/>
      </c>
      <c r="G620" s="125"/>
      <c r="H620" s="17"/>
      <c r="I620" s="17"/>
      <c r="J620" s="17"/>
      <c r="K620" s="17"/>
      <c r="L620" s="17"/>
      <c r="M620" s="17"/>
      <c r="N620" s="17"/>
      <c r="O620" s="17"/>
      <c r="P620" s="17"/>
      <c r="Q620" s="17"/>
      <c r="R620" s="20"/>
      <c r="S620" s="21"/>
      <c r="T620" s="21"/>
      <c r="U620" s="21"/>
      <c r="V620" s="21"/>
      <c r="W620" s="20"/>
      <c r="X620"/>
      <c r="Y620"/>
      <c r="Z620"/>
      <c r="AA620"/>
      <c r="AB620"/>
    </row>
    <row r="621" spans="2:28" x14ac:dyDescent="0.3">
      <c r="B621" s="38"/>
      <c r="C621" s="39" t="str">
        <f>IF(LEN(B621)&gt;0,IFERROR(VLOOKUP(B621,Data!$B$4:$F$3129,2,FALSE),"None"),"")</f>
        <v/>
      </c>
      <c r="D621" s="40" t="str">
        <f>IF(LEN(B621)&gt;0,IFERROR(VLOOKUP(B621,Data!$B$4:$F$3129,4,FALSE),"None"),"")</f>
        <v/>
      </c>
      <c r="E621" s="41" t="str">
        <f>IF(LEN(B621)&gt;0,IFERROR(VLOOKUP(B621,Data!$B$4:$F$3129,3,FALSE),"None"),"")</f>
        <v/>
      </c>
      <c r="F621" s="128" t="str">
        <f>IF(LEN(B621)&gt;0,IFERROR(VLOOKUP(B621,Data!$B$4:$F$3129,5,FALSE),"None"),"")</f>
        <v/>
      </c>
      <c r="G621" s="125"/>
      <c r="H621" s="17"/>
      <c r="I621" s="17"/>
      <c r="J621" s="17"/>
      <c r="K621" s="17"/>
      <c r="L621" s="17"/>
      <c r="M621" s="17"/>
      <c r="N621" s="17"/>
      <c r="O621" s="17"/>
      <c r="P621" s="17"/>
      <c r="Q621" s="17"/>
      <c r="R621" s="20"/>
      <c r="S621" s="21"/>
      <c r="T621" s="21"/>
      <c r="U621" s="21"/>
      <c r="V621" s="21"/>
      <c r="W621" s="20"/>
      <c r="X621"/>
      <c r="Y621"/>
      <c r="Z621"/>
      <c r="AA621"/>
      <c r="AB621"/>
    </row>
    <row r="622" spans="2:28" x14ac:dyDescent="0.3">
      <c r="B622" s="38"/>
      <c r="C622" s="39" t="str">
        <f>IF(LEN(B622)&gt;0,IFERROR(VLOOKUP(B622,Data!$B$4:$F$3129,2,FALSE),"None"),"")</f>
        <v/>
      </c>
      <c r="D622" s="40" t="str">
        <f>IF(LEN(B622)&gt;0,IFERROR(VLOOKUP(B622,Data!$B$4:$F$3129,4,FALSE),"None"),"")</f>
        <v/>
      </c>
      <c r="E622" s="41" t="str">
        <f>IF(LEN(B622)&gt;0,IFERROR(VLOOKUP(B622,Data!$B$4:$F$3129,3,FALSE),"None"),"")</f>
        <v/>
      </c>
      <c r="F622" s="128" t="str">
        <f>IF(LEN(B622)&gt;0,IFERROR(VLOOKUP(B622,Data!$B$4:$F$3129,5,FALSE),"None"),"")</f>
        <v/>
      </c>
      <c r="G622" s="125"/>
      <c r="H622" s="17"/>
      <c r="I622" s="17"/>
      <c r="J622" s="17"/>
      <c r="K622" s="17"/>
      <c r="L622" s="17"/>
      <c r="M622" s="17"/>
      <c r="N622" s="17"/>
      <c r="O622" s="17"/>
      <c r="P622" s="17"/>
      <c r="Q622" s="17"/>
      <c r="R622" s="20"/>
      <c r="S622" s="21"/>
      <c r="T622" s="21"/>
      <c r="U622" s="21"/>
      <c r="V622" s="21"/>
      <c r="W622" s="20"/>
      <c r="X622"/>
      <c r="Y622"/>
      <c r="Z622"/>
      <c r="AA622"/>
      <c r="AB622"/>
    </row>
    <row r="623" spans="2:28" x14ac:dyDescent="0.3">
      <c r="B623" s="38"/>
      <c r="C623" s="39" t="str">
        <f>IF(LEN(B623)&gt;0,IFERROR(VLOOKUP(B623,Data!$B$4:$F$3129,2,FALSE),"None"),"")</f>
        <v/>
      </c>
      <c r="D623" s="40" t="str">
        <f>IF(LEN(B623)&gt;0,IFERROR(VLOOKUP(B623,Data!$B$4:$F$3129,4,FALSE),"None"),"")</f>
        <v/>
      </c>
      <c r="E623" s="41" t="str">
        <f>IF(LEN(B623)&gt;0,IFERROR(VLOOKUP(B623,Data!$B$4:$F$3129,3,FALSE),"None"),"")</f>
        <v/>
      </c>
      <c r="F623" s="128" t="str">
        <f>IF(LEN(B623)&gt;0,IFERROR(VLOOKUP(B623,Data!$B$4:$F$3129,5,FALSE),"None"),"")</f>
        <v/>
      </c>
      <c r="G623" s="125"/>
      <c r="H623" s="17"/>
      <c r="I623" s="17"/>
      <c r="J623" s="17"/>
      <c r="K623" s="17"/>
      <c r="L623" s="17"/>
      <c r="M623" s="17"/>
      <c r="N623" s="17"/>
      <c r="O623" s="17"/>
      <c r="P623" s="17"/>
      <c r="Q623" s="17"/>
      <c r="R623" s="20"/>
      <c r="S623" s="21"/>
      <c r="T623" s="21"/>
      <c r="U623" s="21"/>
      <c r="V623" s="21"/>
      <c r="W623" s="20"/>
      <c r="X623"/>
      <c r="Y623"/>
      <c r="Z623"/>
      <c r="AA623"/>
      <c r="AB623"/>
    </row>
    <row r="624" spans="2:28" x14ac:dyDescent="0.3">
      <c r="B624" s="38"/>
      <c r="C624" s="39" t="str">
        <f>IF(LEN(B624)&gt;0,IFERROR(VLOOKUP(B624,Data!$B$4:$F$3129,2,FALSE),"None"),"")</f>
        <v/>
      </c>
      <c r="D624" s="40" t="str">
        <f>IF(LEN(B624)&gt;0,IFERROR(VLOOKUP(B624,Data!$B$4:$F$3129,4,FALSE),"None"),"")</f>
        <v/>
      </c>
      <c r="E624" s="41" t="str">
        <f>IF(LEN(B624)&gt;0,IFERROR(VLOOKUP(B624,Data!$B$4:$F$3129,3,FALSE),"None"),"")</f>
        <v/>
      </c>
      <c r="F624" s="128" t="str">
        <f>IF(LEN(B624)&gt;0,IFERROR(VLOOKUP(B624,Data!$B$4:$F$3129,5,FALSE),"None"),"")</f>
        <v/>
      </c>
      <c r="G624" s="125"/>
      <c r="H624" s="17"/>
      <c r="I624" s="17"/>
      <c r="J624" s="17"/>
      <c r="K624" s="17"/>
      <c r="L624" s="17"/>
      <c r="M624" s="17"/>
      <c r="N624" s="17"/>
      <c r="O624" s="17"/>
      <c r="P624" s="17"/>
      <c r="Q624" s="17"/>
      <c r="R624" s="20"/>
      <c r="S624" s="21"/>
      <c r="T624" s="21"/>
      <c r="U624" s="21"/>
      <c r="V624" s="21"/>
      <c r="W624" s="20"/>
      <c r="X624"/>
      <c r="Y624"/>
      <c r="Z624"/>
      <c r="AA624"/>
      <c r="AB624"/>
    </row>
    <row r="625" spans="2:28" x14ac:dyDescent="0.3">
      <c r="B625" s="38"/>
      <c r="C625" s="39" t="str">
        <f>IF(LEN(B625)&gt;0,IFERROR(VLOOKUP(B625,Data!$B$4:$F$3129,2,FALSE),"None"),"")</f>
        <v/>
      </c>
      <c r="D625" s="40" t="str">
        <f>IF(LEN(B625)&gt;0,IFERROR(VLOOKUP(B625,Data!$B$4:$F$3129,4,FALSE),"None"),"")</f>
        <v/>
      </c>
      <c r="E625" s="41" t="str">
        <f>IF(LEN(B625)&gt;0,IFERROR(VLOOKUP(B625,Data!$B$4:$F$3129,3,FALSE),"None"),"")</f>
        <v/>
      </c>
      <c r="F625" s="128" t="str">
        <f>IF(LEN(B625)&gt;0,IFERROR(VLOOKUP(B625,Data!$B$4:$F$3129,5,FALSE),"None"),"")</f>
        <v/>
      </c>
      <c r="G625" s="125"/>
      <c r="H625" s="17"/>
      <c r="I625" s="17"/>
      <c r="J625" s="17"/>
      <c r="K625" s="17"/>
      <c r="L625" s="17"/>
      <c r="M625" s="17"/>
      <c r="N625" s="17"/>
      <c r="O625" s="17"/>
      <c r="P625" s="17"/>
      <c r="Q625" s="17"/>
      <c r="R625" s="20"/>
      <c r="S625" s="21"/>
      <c r="T625" s="21"/>
      <c r="U625" s="21"/>
      <c r="V625" s="21"/>
      <c r="W625" s="20"/>
      <c r="X625"/>
      <c r="Y625"/>
      <c r="Z625"/>
      <c r="AA625"/>
      <c r="AB625"/>
    </row>
    <row r="626" spans="2:28" x14ac:dyDescent="0.3">
      <c r="B626" s="38"/>
      <c r="C626" s="39" t="str">
        <f>IF(LEN(B626)&gt;0,IFERROR(VLOOKUP(B626,Data!$B$4:$F$3129,2,FALSE),"None"),"")</f>
        <v/>
      </c>
      <c r="D626" s="40" t="str">
        <f>IF(LEN(B626)&gt;0,IFERROR(VLOOKUP(B626,Data!$B$4:$F$3129,4,FALSE),"None"),"")</f>
        <v/>
      </c>
      <c r="E626" s="41" t="str">
        <f>IF(LEN(B626)&gt;0,IFERROR(VLOOKUP(B626,Data!$B$4:$F$3129,3,FALSE),"None"),"")</f>
        <v/>
      </c>
      <c r="F626" s="128" t="str">
        <f>IF(LEN(B626)&gt;0,IFERROR(VLOOKUP(B626,Data!$B$4:$F$3129,5,FALSE),"None"),"")</f>
        <v/>
      </c>
      <c r="G626" s="125"/>
      <c r="H626" s="17"/>
      <c r="I626" s="17"/>
      <c r="J626" s="17"/>
      <c r="K626" s="17"/>
      <c r="L626" s="17"/>
      <c r="M626" s="17"/>
      <c r="N626" s="17"/>
      <c r="O626" s="17"/>
      <c r="P626" s="17"/>
      <c r="Q626" s="17"/>
      <c r="R626" s="20"/>
      <c r="S626" s="21"/>
      <c r="T626" s="21"/>
      <c r="U626" s="21"/>
      <c r="V626" s="21"/>
      <c r="W626" s="20"/>
      <c r="X626"/>
      <c r="Y626"/>
      <c r="Z626"/>
      <c r="AA626"/>
      <c r="AB626"/>
    </row>
    <row r="627" spans="2:28" x14ac:dyDescent="0.3">
      <c r="B627" s="38"/>
      <c r="C627" s="39" t="str">
        <f>IF(LEN(B627)&gt;0,IFERROR(VLOOKUP(B627,Data!$B$4:$F$3129,2,FALSE),"None"),"")</f>
        <v/>
      </c>
      <c r="D627" s="40" t="str">
        <f>IF(LEN(B627)&gt;0,IFERROR(VLOOKUP(B627,Data!$B$4:$F$3129,4,FALSE),"None"),"")</f>
        <v/>
      </c>
      <c r="E627" s="41" t="str">
        <f>IF(LEN(B627)&gt;0,IFERROR(VLOOKUP(B627,Data!$B$4:$F$3129,3,FALSE),"None"),"")</f>
        <v/>
      </c>
      <c r="F627" s="128" t="str">
        <f>IF(LEN(B627)&gt;0,IFERROR(VLOOKUP(B627,Data!$B$4:$F$3129,5,FALSE),"None"),"")</f>
        <v/>
      </c>
      <c r="G627" s="125"/>
      <c r="H627" s="17"/>
      <c r="I627" s="17"/>
      <c r="J627" s="17"/>
      <c r="K627" s="17"/>
      <c r="L627" s="17"/>
      <c r="M627" s="17"/>
      <c r="N627" s="17"/>
      <c r="O627" s="17"/>
      <c r="P627" s="17"/>
      <c r="Q627" s="17"/>
      <c r="R627" s="20"/>
      <c r="S627" s="21"/>
      <c r="T627" s="21"/>
      <c r="U627" s="21"/>
      <c r="V627" s="21"/>
      <c r="W627" s="20"/>
      <c r="X627"/>
      <c r="Y627"/>
      <c r="Z627"/>
      <c r="AA627"/>
      <c r="AB627"/>
    </row>
    <row r="628" spans="2:28" x14ac:dyDescent="0.3">
      <c r="B628" s="38"/>
      <c r="C628" s="39" t="str">
        <f>IF(LEN(B628)&gt;0,IFERROR(VLOOKUP(B628,Data!$B$4:$F$3129,2,FALSE),"None"),"")</f>
        <v/>
      </c>
      <c r="D628" s="40" t="str">
        <f>IF(LEN(B628)&gt;0,IFERROR(VLOOKUP(B628,Data!$B$4:$F$3129,4,FALSE),"None"),"")</f>
        <v/>
      </c>
      <c r="E628" s="41" t="str">
        <f>IF(LEN(B628)&gt;0,IFERROR(VLOOKUP(B628,Data!$B$4:$F$3129,3,FALSE),"None"),"")</f>
        <v/>
      </c>
      <c r="F628" s="128" t="str">
        <f>IF(LEN(B628)&gt;0,IFERROR(VLOOKUP(B628,Data!$B$4:$F$3129,5,FALSE),"None"),"")</f>
        <v/>
      </c>
      <c r="G628" s="125"/>
      <c r="H628" s="17"/>
      <c r="I628" s="17"/>
      <c r="J628" s="17"/>
      <c r="K628" s="17"/>
      <c r="L628" s="17"/>
      <c r="M628" s="17"/>
      <c r="N628" s="17"/>
      <c r="O628" s="17"/>
      <c r="P628" s="17"/>
      <c r="Q628" s="17"/>
      <c r="R628" s="20"/>
      <c r="S628" s="21"/>
      <c r="T628" s="21"/>
      <c r="U628" s="21"/>
      <c r="V628" s="21"/>
      <c r="W628" s="20"/>
      <c r="X628"/>
      <c r="Y628"/>
      <c r="Z628"/>
      <c r="AA628"/>
      <c r="AB628"/>
    </row>
    <row r="629" spans="2:28" x14ac:dyDescent="0.3">
      <c r="B629" s="38"/>
      <c r="C629" s="39" t="str">
        <f>IF(LEN(B629)&gt;0,IFERROR(VLOOKUP(B629,Data!$B$4:$F$3129,2,FALSE),"None"),"")</f>
        <v/>
      </c>
      <c r="D629" s="40" t="str">
        <f>IF(LEN(B629)&gt;0,IFERROR(VLOOKUP(B629,Data!$B$4:$F$3129,4,FALSE),"None"),"")</f>
        <v/>
      </c>
      <c r="E629" s="41" t="str">
        <f>IF(LEN(B629)&gt;0,IFERROR(VLOOKUP(B629,Data!$B$4:$F$3129,3,FALSE),"None"),"")</f>
        <v/>
      </c>
      <c r="F629" s="128" t="str">
        <f>IF(LEN(B629)&gt;0,IFERROR(VLOOKUP(B629,Data!$B$4:$F$3129,5,FALSE),"None"),"")</f>
        <v/>
      </c>
      <c r="G629" s="125"/>
      <c r="H629" s="17"/>
      <c r="I629" s="17"/>
      <c r="J629" s="17"/>
      <c r="K629" s="17"/>
      <c r="L629" s="17"/>
      <c r="M629" s="17"/>
      <c r="N629" s="17"/>
      <c r="O629" s="17"/>
      <c r="P629" s="17"/>
      <c r="Q629" s="17"/>
      <c r="R629" s="20"/>
      <c r="S629" s="21"/>
      <c r="T629" s="21"/>
      <c r="U629" s="21"/>
      <c r="V629" s="21"/>
      <c r="W629" s="20"/>
      <c r="X629"/>
      <c r="Y629"/>
      <c r="Z629"/>
      <c r="AA629"/>
      <c r="AB629"/>
    </row>
    <row r="630" spans="2:28" x14ac:dyDescent="0.3">
      <c r="B630" s="38"/>
      <c r="C630" s="39" t="str">
        <f>IF(LEN(B630)&gt;0,IFERROR(VLOOKUP(B630,Data!$B$4:$F$3129,2,FALSE),"None"),"")</f>
        <v/>
      </c>
      <c r="D630" s="40" t="str">
        <f>IF(LEN(B630)&gt;0,IFERROR(VLOOKUP(B630,Data!$B$4:$F$3129,4,FALSE),"None"),"")</f>
        <v/>
      </c>
      <c r="E630" s="41" t="str">
        <f>IF(LEN(B630)&gt;0,IFERROR(VLOOKUP(B630,Data!$B$4:$F$3129,3,FALSE),"None"),"")</f>
        <v/>
      </c>
      <c r="F630" s="128" t="str">
        <f>IF(LEN(B630)&gt;0,IFERROR(VLOOKUP(B630,Data!$B$4:$F$3129,5,FALSE),"None"),"")</f>
        <v/>
      </c>
      <c r="G630" s="125"/>
      <c r="H630" s="17"/>
      <c r="I630" s="17"/>
      <c r="J630" s="17"/>
      <c r="K630" s="17"/>
      <c r="L630" s="17"/>
      <c r="M630" s="17"/>
      <c r="N630" s="17"/>
      <c r="O630" s="17"/>
      <c r="P630" s="17"/>
      <c r="Q630" s="17"/>
      <c r="R630" s="20"/>
      <c r="S630" s="21"/>
      <c r="T630" s="21"/>
      <c r="U630" s="21"/>
      <c r="V630" s="21"/>
      <c r="W630" s="20"/>
      <c r="X630"/>
      <c r="Y630"/>
      <c r="Z630"/>
      <c r="AA630"/>
      <c r="AB630"/>
    </row>
    <row r="631" spans="2:28" x14ac:dyDescent="0.3">
      <c r="B631" s="38"/>
      <c r="C631" s="39" t="str">
        <f>IF(LEN(B631)&gt;0,IFERROR(VLOOKUP(B631,Data!$B$4:$F$3129,2,FALSE),"None"),"")</f>
        <v/>
      </c>
      <c r="D631" s="40" t="str">
        <f>IF(LEN(B631)&gt;0,IFERROR(VLOOKUP(B631,Data!$B$4:$F$3129,4,FALSE),"None"),"")</f>
        <v/>
      </c>
      <c r="E631" s="41" t="str">
        <f>IF(LEN(B631)&gt;0,IFERROR(VLOOKUP(B631,Data!$B$4:$F$3129,3,FALSE),"None"),"")</f>
        <v/>
      </c>
      <c r="F631" s="128" t="str">
        <f>IF(LEN(B631)&gt;0,IFERROR(VLOOKUP(B631,Data!$B$4:$F$3129,5,FALSE),"None"),"")</f>
        <v/>
      </c>
      <c r="G631" s="125"/>
      <c r="H631" s="17"/>
      <c r="I631" s="17"/>
      <c r="J631" s="17"/>
      <c r="K631" s="17"/>
      <c r="L631" s="17"/>
      <c r="M631" s="17"/>
      <c r="N631" s="17"/>
      <c r="O631" s="17"/>
      <c r="P631" s="17"/>
      <c r="Q631" s="17"/>
      <c r="R631" s="20"/>
      <c r="S631" s="21"/>
      <c r="T631" s="21"/>
      <c r="U631" s="21"/>
      <c r="V631" s="21"/>
      <c r="W631" s="20"/>
      <c r="X631"/>
      <c r="Y631"/>
      <c r="Z631"/>
      <c r="AA631"/>
      <c r="AB631"/>
    </row>
    <row r="632" spans="2:28" x14ac:dyDescent="0.3">
      <c r="B632" s="38"/>
      <c r="C632" s="39" t="str">
        <f>IF(LEN(B632)&gt;0,IFERROR(VLOOKUP(B632,Data!$B$4:$F$3129,2,FALSE),"None"),"")</f>
        <v/>
      </c>
      <c r="D632" s="40" t="str">
        <f>IF(LEN(B632)&gt;0,IFERROR(VLOOKUP(B632,Data!$B$4:$F$3129,4,FALSE),"None"),"")</f>
        <v/>
      </c>
      <c r="E632" s="41" t="str">
        <f>IF(LEN(B632)&gt;0,IFERROR(VLOOKUP(B632,Data!$B$4:$F$3129,3,FALSE),"None"),"")</f>
        <v/>
      </c>
      <c r="F632" s="128" t="str">
        <f>IF(LEN(B632)&gt;0,IFERROR(VLOOKUP(B632,Data!$B$4:$F$3129,5,FALSE),"None"),"")</f>
        <v/>
      </c>
      <c r="G632" s="125"/>
      <c r="H632" s="17"/>
      <c r="I632" s="17"/>
      <c r="J632" s="17"/>
      <c r="K632" s="17"/>
      <c r="L632" s="17"/>
      <c r="M632" s="17"/>
      <c r="N632" s="17"/>
      <c r="O632" s="17"/>
      <c r="P632" s="17"/>
      <c r="Q632" s="17"/>
      <c r="R632" s="20"/>
      <c r="S632" s="21"/>
      <c r="T632" s="21"/>
      <c r="U632" s="21"/>
      <c r="V632" s="21"/>
      <c r="W632" s="20"/>
      <c r="X632"/>
      <c r="Y632"/>
      <c r="Z632"/>
      <c r="AA632"/>
      <c r="AB632"/>
    </row>
    <row r="633" spans="2:28" x14ac:dyDescent="0.3">
      <c r="B633" s="38"/>
      <c r="C633" s="39" t="str">
        <f>IF(LEN(B633)&gt;0,IFERROR(VLOOKUP(B633,Data!$B$4:$F$3129,2,FALSE),"None"),"")</f>
        <v/>
      </c>
      <c r="D633" s="40" t="str">
        <f>IF(LEN(B633)&gt;0,IFERROR(VLOOKUP(B633,Data!$B$4:$F$3129,4,FALSE),"None"),"")</f>
        <v/>
      </c>
      <c r="E633" s="41" t="str">
        <f>IF(LEN(B633)&gt;0,IFERROR(VLOOKUP(B633,Data!$B$4:$F$3129,3,FALSE),"None"),"")</f>
        <v/>
      </c>
      <c r="F633" s="128" t="str">
        <f>IF(LEN(B633)&gt;0,IFERROR(VLOOKUP(B633,Data!$B$4:$F$3129,5,FALSE),"None"),"")</f>
        <v/>
      </c>
      <c r="G633" s="125"/>
      <c r="H633" s="17"/>
      <c r="I633" s="17"/>
      <c r="J633" s="17"/>
      <c r="K633" s="17"/>
      <c r="L633" s="17"/>
      <c r="M633" s="17"/>
      <c r="N633" s="17"/>
      <c r="O633" s="17"/>
      <c r="P633" s="17"/>
      <c r="Q633" s="17"/>
      <c r="R633" s="20"/>
      <c r="S633" s="21"/>
      <c r="T633" s="21"/>
      <c r="U633" s="21"/>
      <c r="V633" s="21"/>
      <c r="W633" s="20"/>
      <c r="X633"/>
      <c r="Y633"/>
      <c r="Z633"/>
      <c r="AA633"/>
      <c r="AB633"/>
    </row>
    <row r="634" spans="2:28" x14ac:dyDescent="0.3">
      <c r="B634" s="38"/>
      <c r="C634" s="39" t="str">
        <f>IF(LEN(B634)&gt;0,IFERROR(VLOOKUP(B634,Data!$B$4:$F$3129,2,FALSE),"None"),"")</f>
        <v/>
      </c>
      <c r="D634" s="40" t="str">
        <f>IF(LEN(B634)&gt;0,IFERROR(VLOOKUP(B634,Data!$B$4:$F$3129,4,FALSE),"None"),"")</f>
        <v/>
      </c>
      <c r="E634" s="41" t="str">
        <f>IF(LEN(B634)&gt;0,IFERROR(VLOOKUP(B634,Data!$B$4:$F$3129,3,FALSE),"None"),"")</f>
        <v/>
      </c>
      <c r="F634" s="128" t="str">
        <f>IF(LEN(B634)&gt;0,IFERROR(VLOOKUP(B634,Data!$B$4:$F$3129,5,FALSE),"None"),"")</f>
        <v/>
      </c>
      <c r="G634" s="125"/>
      <c r="H634" s="17"/>
      <c r="I634" s="17"/>
      <c r="J634" s="17"/>
      <c r="K634" s="17"/>
      <c r="L634" s="17"/>
      <c r="M634" s="17"/>
      <c r="N634" s="17"/>
      <c r="O634" s="17"/>
      <c r="P634" s="17"/>
      <c r="Q634" s="17"/>
      <c r="R634" s="20"/>
      <c r="S634" s="21"/>
      <c r="T634" s="21"/>
      <c r="U634" s="21"/>
      <c r="V634" s="21"/>
      <c r="W634" s="20"/>
      <c r="X634"/>
      <c r="Y634"/>
      <c r="Z634"/>
      <c r="AA634"/>
      <c r="AB634"/>
    </row>
    <row r="635" spans="2:28" x14ac:dyDescent="0.3">
      <c r="B635" s="38"/>
      <c r="C635" s="39" t="str">
        <f>IF(LEN(B635)&gt;0,IFERROR(VLOOKUP(B635,Data!$B$4:$F$3129,2,FALSE),"None"),"")</f>
        <v/>
      </c>
      <c r="D635" s="40" t="str">
        <f>IF(LEN(B635)&gt;0,IFERROR(VLOOKUP(B635,Data!$B$4:$F$3129,4,FALSE),"None"),"")</f>
        <v/>
      </c>
      <c r="E635" s="41" t="str">
        <f>IF(LEN(B635)&gt;0,IFERROR(VLOOKUP(B635,Data!$B$4:$F$3129,3,FALSE),"None"),"")</f>
        <v/>
      </c>
      <c r="F635" s="128" t="str">
        <f>IF(LEN(B635)&gt;0,IFERROR(VLOOKUP(B635,Data!$B$4:$F$3129,5,FALSE),"None"),"")</f>
        <v/>
      </c>
      <c r="G635" s="125"/>
      <c r="H635" s="17"/>
      <c r="I635" s="17"/>
      <c r="J635" s="17"/>
      <c r="K635" s="17"/>
      <c r="L635" s="17"/>
      <c r="M635" s="17"/>
      <c r="N635" s="17"/>
      <c r="O635" s="17"/>
      <c r="P635" s="17"/>
      <c r="Q635" s="17"/>
      <c r="R635" s="20"/>
      <c r="S635" s="21"/>
      <c r="T635" s="21"/>
      <c r="U635" s="21"/>
      <c r="V635" s="21"/>
      <c r="W635" s="20"/>
      <c r="X635"/>
      <c r="Y635"/>
      <c r="Z635"/>
      <c r="AA635"/>
      <c r="AB635"/>
    </row>
    <row r="636" spans="2:28" x14ac:dyDescent="0.3">
      <c r="B636" s="38"/>
      <c r="C636" s="39" t="str">
        <f>IF(LEN(B636)&gt;0,IFERROR(VLOOKUP(B636,Data!$B$4:$F$3129,2,FALSE),"None"),"")</f>
        <v/>
      </c>
      <c r="D636" s="40" t="str">
        <f>IF(LEN(B636)&gt;0,IFERROR(VLOOKUP(B636,Data!$B$4:$F$3129,4,FALSE),"None"),"")</f>
        <v/>
      </c>
      <c r="E636" s="41" t="str">
        <f>IF(LEN(B636)&gt;0,IFERROR(VLOOKUP(B636,Data!$B$4:$F$3129,3,FALSE),"None"),"")</f>
        <v/>
      </c>
      <c r="F636" s="128" t="str">
        <f>IF(LEN(B636)&gt;0,IFERROR(VLOOKUP(B636,Data!$B$4:$F$3129,5,FALSE),"None"),"")</f>
        <v/>
      </c>
      <c r="G636" s="125"/>
      <c r="H636" s="17"/>
      <c r="I636" s="17"/>
      <c r="J636" s="17"/>
      <c r="K636" s="17"/>
      <c r="L636" s="17"/>
      <c r="M636" s="17"/>
      <c r="N636" s="17"/>
      <c r="O636" s="17"/>
      <c r="P636" s="17"/>
      <c r="Q636" s="17"/>
      <c r="R636" s="20"/>
      <c r="S636" s="21"/>
      <c r="T636" s="21"/>
      <c r="U636" s="21"/>
      <c r="V636" s="21"/>
      <c r="W636" s="20"/>
      <c r="X636"/>
      <c r="Y636"/>
      <c r="Z636"/>
      <c r="AA636"/>
      <c r="AB636"/>
    </row>
    <row r="637" spans="2:28" x14ac:dyDescent="0.3">
      <c r="B637" s="38"/>
      <c r="C637" s="39" t="str">
        <f>IF(LEN(B637)&gt;0,IFERROR(VLOOKUP(B637,Data!$B$4:$F$3129,2,FALSE),"None"),"")</f>
        <v/>
      </c>
      <c r="D637" s="40" t="str">
        <f>IF(LEN(B637)&gt;0,IFERROR(VLOOKUP(B637,Data!$B$4:$F$3129,4,FALSE),"None"),"")</f>
        <v/>
      </c>
      <c r="E637" s="41" t="str">
        <f>IF(LEN(B637)&gt;0,IFERROR(VLOOKUP(B637,Data!$B$4:$F$3129,3,FALSE),"None"),"")</f>
        <v/>
      </c>
      <c r="F637" s="128" t="str">
        <f>IF(LEN(B637)&gt;0,IFERROR(VLOOKUP(B637,Data!$B$4:$F$3129,5,FALSE),"None"),"")</f>
        <v/>
      </c>
      <c r="G637" s="125"/>
      <c r="H637" s="17"/>
      <c r="I637" s="17"/>
      <c r="J637" s="17"/>
      <c r="K637" s="17"/>
      <c r="L637" s="17"/>
      <c r="M637" s="17"/>
      <c r="N637" s="17"/>
      <c r="O637" s="17"/>
      <c r="P637" s="17"/>
      <c r="Q637" s="17"/>
      <c r="R637" s="20"/>
      <c r="S637" s="21"/>
      <c r="T637" s="21"/>
      <c r="U637" s="21"/>
      <c r="V637" s="21"/>
      <c r="W637" s="20"/>
      <c r="X637"/>
      <c r="Y637"/>
      <c r="Z637"/>
      <c r="AA637"/>
      <c r="AB637"/>
    </row>
    <row r="638" spans="2:28" x14ac:dyDescent="0.3">
      <c r="B638" s="38"/>
      <c r="C638" s="39" t="str">
        <f>IF(LEN(B638)&gt;0,IFERROR(VLOOKUP(B638,Data!$B$4:$F$3129,2,FALSE),"None"),"")</f>
        <v/>
      </c>
      <c r="D638" s="40" t="str">
        <f>IF(LEN(B638)&gt;0,IFERROR(VLOOKUP(B638,Data!$B$4:$F$3129,4,FALSE),"None"),"")</f>
        <v/>
      </c>
      <c r="E638" s="41" t="str">
        <f>IF(LEN(B638)&gt;0,IFERROR(VLOOKUP(B638,Data!$B$4:$F$3129,3,FALSE),"None"),"")</f>
        <v/>
      </c>
      <c r="F638" s="128" t="str">
        <f>IF(LEN(B638)&gt;0,IFERROR(VLOOKUP(B638,Data!$B$4:$F$3129,5,FALSE),"None"),"")</f>
        <v/>
      </c>
      <c r="G638" s="125"/>
      <c r="H638" s="17"/>
      <c r="I638" s="17"/>
      <c r="J638" s="17"/>
      <c r="K638" s="17"/>
      <c r="L638" s="17"/>
      <c r="M638" s="17"/>
      <c r="N638" s="17"/>
      <c r="O638" s="17"/>
      <c r="P638" s="17"/>
      <c r="Q638" s="17"/>
      <c r="R638" s="20"/>
      <c r="S638" s="21"/>
      <c r="T638" s="21"/>
      <c r="U638" s="21"/>
      <c r="V638" s="21"/>
      <c r="W638" s="20"/>
      <c r="X638"/>
      <c r="Y638"/>
      <c r="Z638"/>
      <c r="AA638"/>
      <c r="AB638"/>
    </row>
    <row r="639" spans="2:28" x14ac:dyDescent="0.3">
      <c r="B639" s="38"/>
      <c r="C639" s="39" t="str">
        <f>IF(LEN(B639)&gt;0,IFERROR(VLOOKUP(B639,Data!$B$4:$F$3129,2,FALSE),"None"),"")</f>
        <v/>
      </c>
      <c r="D639" s="40" t="str">
        <f>IF(LEN(B639)&gt;0,IFERROR(VLOOKUP(B639,Data!$B$4:$F$3129,4,FALSE),"None"),"")</f>
        <v/>
      </c>
      <c r="E639" s="41" t="str">
        <f>IF(LEN(B639)&gt;0,IFERROR(VLOOKUP(B639,Data!$B$4:$F$3129,3,FALSE),"None"),"")</f>
        <v/>
      </c>
      <c r="F639" s="128" t="str">
        <f>IF(LEN(B639)&gt;0,IFERROR(VLOOKUP(B639,Data!$B$4:$F$3129,5,FALSE),"None"),"")</f>
        <v/>
      </c>
      <c r="G639" s="125"/>
      <c r="H639" s="17"/>
      <c r="I639" s="17"/>
      <c r="J639" s="17"/>
      <c r="K639" s="17"/>
      <c r="L639" s="17"/>
      <c r="M639" s="17"/>
      <c r="N639" s="17"/>
      <c r="O639" s="17"/>
      <c r="P639" s="17"/>
      <c r="Q639" s="17"/>
      <c r="R639" s="20"/>
      <c r="S639" s="21"/>
      <c r="T639" s="21"/>
      <c r="U639" s="21"/>
      <c r="V639" s="21"/>
      <c r="W639" s="20"/>
      <c r="X639"/>
      <c r="Y639"/>
      <c r="Z639"/>
      <c r="AA639"/>
      <c r="AB639"/>
    </row>
    <row r="640" spans="2:28" x14ac:dyDescent="0.3">
      <c r="B640" s="38"/>
      <c r="C640" s="39" t="str">
        <f>IF(LEN(B640)&gt;0,IFERROR(VLOOKUP(B640,Data!$B$4:$F$3129,2,FALSE),"None"),"")</f>
        <v/>
      </c>
      <c r="D640" s="40" t="str">
        <f>IF(LEN(B640)&gt;0,IFERROR(VLOOKUP(B640,Data!$B$4:$F$3129,4,FALSE),"None"),"")</f>
        <v/>
      </c>
      <c r="E640" s="41" t="str">
        <f>IF(LEN(B640)&gt;0,IFERROR(VLOOKUP(B640,Data!$B$4:$F$3129,3,FALSE),"None"),"")</f>
        <v/>
      </c>
      <c r="F640" s="128" t="str">
        <f>IF(LEN(B640)&gt;0,IFERROR(VLOOKUP(B640,Data!$B$4:$F$3129,5,FALSE),"None"),"")</f>
        <v/>
      </c>
      <c r="G640" s="125"/>
      <c r="H640" s="17"/>
      <c r="I640" s="17"/>
      <c r="J640" s="17"/>
      <c r="K640" s="17"/>
      <c r="L640" s="17"/>
      <c r="M640" s="17"/>
      <c r="N640" s="17"/>
      <c r="O640" s="17"/>
      <c r="P640" s="17"/>
      <c r="Q640" s="17"/>
      <c r="R640" s="20"/>
      <c r="S640" s="21"/>
      <c r="T640" s="21"/>
      <c r="U640" s="21"/>
      <c r="V640" s="21"/>
      <c r="W640" s="20"/>
      <c r="X640"/>
      <c r="Y640"/>
      <c r="Z640"/>
      <c r="AA640"/>
      <c r="AB640"/>
    </row>
    <row r="641" spans="2:28" x14ac:dyDescent="0.3">
      <c r="B641" s="38"/>
      <c r="C641" s="39" t="str">
        <f>IF(LEN(B641)&gt;0,IFERROR(VLOOKUP(B641,Data!$B$4:$F$3129,2,FALSE),"None"),"")</f>
        <v/>
      </c>
      <c r="D641" s="40" t="str">
        <f>IF(LEN(B641)&gt;0,IFERROR(VLOOKUP(B641,Data!$B$4:$F$3129,4,FALSE),"None"),"")</f>
        <v/>
      </c>
      <c r="E641" s="41" t="str">
        <f>IF(LEN(B641)&gt;0,IFERROR(VLOOKUP(B641,Data!$B$4:$F$3129,3,FALSE),"None"),"")</f>
        <v/>
      </c>
      <c r="F641" s="128" t="str">
        <f>IF(LEN(B641)&gt;0,IFERROR(VLOOKUP(B641,Data!$B$4:$F$3129,5,FALSE),"None"),"")</f>
        <v/>
      </c>
      <c r="G641" s="125"/>
      <c r="H641" s="17"/>
      <c r="I641" s="17"/>
      <c r="J641" s="17"/>
      <c r="K641" s="17"/>
      <c r="L641" s="17"/>
      <c r="M641" s="17"/>
      <c r="N641" s="17"/>
      <c r="O641" s="17"/>
      <c r="P641" s="17"/>
      <c r="Q641" s="17"/>
      <c r="R641" s="20"/>
      <c r="S641" s="21"/>
      <c r="T641" s="21"/>
      <c r="U641" s="21"/>
      <c r="V641" s="21"/>
      <c r="W641" s="20"/>
      <c r="X641"/>
      <c r="Y641"/>
      <c r="Z641"/>
      <c r="AA641"/>
      <c r="AB641"/>
    </row>
    <row r="642" spans="2:28" x14ac:dyDescent="0.3">
      <c r="B642" s="38"/>
      <c r="C642" s="39" t="str">
        <f>IF(LEN(B642)&gt;0,IFERROR(VLOOKUP(B642,Data!$B$4:$F$3129,2,FALSE),"None"),"")</f>
        <v/>
      </c>
      <c r="D642" s="40" t="str">
        <f>IF(LEN(B642)&gt;0,IFERROR(VLOOKUP(B642,Data!$B$4:$F$3129,4,FALSE),"None"),"")</f>
        <v/>
      </c>
      <c r="E642" s="41" t="str">
        <f>IF(LEN(B642)&gt;0,IFERROR(VLOOKUP(B642,Data!$B$4:$F$3129,3,FALSE),"None"),"")</f>
        <v/>
      </c>
      <c r="F642" s="128" t="str">
        <f>IF(LEN(B642)&gt;0,IFERROR(VLOOKUP(B642,Data!$B$4:$F$3129,5,FALSE),"None"),"")</f>
        <v/>
      </c>
      <c r="G642" s="125"/>
      <c r="H642" s="17"/>
      <c r="I642" s="17"/>
      <c r="J642" s="17"/>
      <c r="K642" s="17"/>
      <c r="L642" s="17"/>
      <c r="M642" s="17"/>
      <c r="N642" s="17"/>
      <c r="O642" s="17"/>
      <c r="P642" s="17"/>
      <c r="Q642" s="17"/>
      <c r="R642" s="20"/>
      <c r="S642" s="21"/>
      <c r="T642" s="21"/>
      <c r="U642" s="21"/>
      <c r="V642" s="21"/>
      <c r="W642" s="20"/>
      <c r="X642"/>
      <c r="Y642"/>
      <c r="Z642"/>
      <c r="AA642"/>
      <c r="AB642"/>
    </row>
    <row r="643" spans="2:28" x14ac:dyDescent="0.3">
      <c r="B643" s="38"/>
      <c r="C643" s="39" t="str">
        <f>IF(LEN(B643)&gt;0,IFERROR(VLOOKUP(B643,Data!$B$4:$F$3129,2,FALSE),"None"),"")</f>
        <v/>
      </c>
      <c r="D643" s="40" t="str">
        <f>IF(LEN(B643)&gt;0,IFERROR(VLOOKUP(B643,Data!$B$4:$F$3129,4,FALSE),"None"),"")</f>
        <v/>
      </c>
      <c r="E643" s="41" t="str">
        <f>IF(LEN(B643)&gt;0,IFERROR(VLOOKUP(B643,Data!$B$4:$F$3129,3,FALSE),"None"),"")</f>
        <v/>
      </c>
      <c r="F643" s="128" t="str">
        <f>IF(LEN(B643)&gt;0,IFERROR(VLOOKUP(B643,Data!$B$4:$F$3129,5,FALSE),"None"),"")</f>
        <v/>
      </c>
      <c r="G643" s="125"/>
      <c r="H643" s="17"/>
      <c r="I643" s="17"/>
      <c r="J643" s="17"/>
      <c r="K643" s="17"/>
      <c r="L643" s="17"/>
      <c r="M643" s="17"/>
      <c r="N643" s="17"/>
      <c r="O643" s="17"/>
      <c r="P643" s="17"/>
      <c r="Q643" s="17"/>
      <c r="R643" s="20"/>
      <c r="S643" s="21"/>
      <c r="T643" s="21"/>
      <c r="U643" s="21"/>
      <c r="V643" s="21"/>
      <c r="W643" s="20"/>
      <c r="X643"/>
      <c r="Y643"/>
      <c r="Z643"/>
      <c r="AA643"/>
      <c r="AB643"/>
    </row>
    <row r="644" spans="2:28" x14ac:dyDescent="0.3">
      <c r="B644" s="38"/>
      <c r="C644" s="39" t="str">
        <f>IF(LEN(B644)&gt;0,IFERROR(VLOOKUP(B644,Data!$B$4:$F$3129,2,FALSE),"None"),"")</f>
        <v/>
      </c>
      <c r="D644" s="40" t="str">
        <f>IF(LEN(B644)&gt;0,IFERROR(VLOOKUP(B644,Data!$B$4:$F$3129,4,FALSE),"None"),"")</f>
        <v/>
      </c>
      <c r="E644" s="41" t="str">
        <f>IF(LEN(B644)&gt;0,IFERROR(VLOOKUP(B644,Data!$B$4:$F$3129,3,FALSE),"None"),"")</f>
        <v/>
      </c>
      <c r="F644" s="128" t="str">
        <f>IF(LEN(B644)&gt;0,IFERROR(VLOOKUP(B644,Data!$B$4:$F$3129,5,FALSE),"None"),"")</f>
        <v/>
      </c>
      <c r="G644" s="125"/>
      <c r="H644" s="17"/>
      <c r="I644" s="17"/>
      <c r="J644" s="17"/>
      <c r="K644" s="17"/>
      <c r="L644" s="17"/>
      <c r="M644" s="17"/>
      <c r="N644" s="17"/>
      <c r="O644" s="17"/>
      <c r="P644" s="17"/>
      <c r="Q644" s="17"/>
      <c r="R644" s="20"/>
      <c r="S644" s="21"/>
      <c r="T644" s="21"/>
      <c r="U644" s="21"/>
      <c r="V644" s="21"/>
      <c r="W644" s="20"/>
      <c r="X644"/>
      <c r="Y644"/>
      <c r="Z644"/>
      <c r="AA644"/>
      <c r="AB644"/>
    </row>
    <row r="645" spans="2:28" x14ac:dyDescent="0.3">
      <c r="B645" s="38"/>
      <c r="C645" s="39" t="str">
        <f>IF(LEN(B645)&gt;0,IFERROR(VLOOKUP(B645,Data!$B$4:$F$3129,2,FALSE),"None"),"")</f>
        <v/>
      </c>
      <c r="D645" s="40" t="str">
        <f>IF(LEN(B645)&gt;0,IFERROR(VLOOKUP(B645,Data!$B$4:$F$3129,4,FALSE),"None"),"")</f>
        <v/>
      </c>
      <c r="E645" s="41" t="str">
        <f>IF(LEN(B645)&gt;0,IFERROR(VLOOKUP(B645,Data!$B$4:$F$3129,3,FALSE),"None"),"")</f>
        <v/>
      </c>
      <c r="F645" s="128" t="str">
        <f>IF(LEN(B645)&gt;0,IFERROR(VLOOKUP(B645,Data!$B$4:$F$3129,5,FALSE),"None"),"")</f>
        <v/>
      </c>
      <c r="G645" s="125"/>
      <c r="H645" s="17"/>
      <c r="I645" s="17"/>
      <c r="J645" s="17"/>
      <c r="K645" s="17"/>
      <c r="L645" s="17"/>
      <c r="M645" s="17"/>
      <c r="N645" s="17"/>
      <c r="O645" s="17"/>
      <c r="P645" s="17"/>
      <c r="Q645" s="17"/>
      <c r="R645" s="20"/>
      <c r="S645" s="21"/>
      <c r="T645" s="21"/>
      <c r="U645" s="21"/>
      <c r="V645" s="21"/>
      <c r="W645" s="20"/>
      <c r="X645"/>
      <c r="Y645"/>
      <c r="Z645"/>
      <c r="AA645"/>
      <c r="AB645"/>
    </row>
    <row r="646" spans="2:28" x14ac:dyDescent="0.3">
      <c r="B646" s="38"/>
      <c r="C646" s="39" t="str">
        <f>IF(LEN(B646)&gt;0,IFERROR(VLOOKUP(B646,Data!$B$4:$F$3129,2,FALSE),"None"),"")</f>
        <v/>
      </c>
      <c r="D646" s="40" t="str">
        <f>IF(LEN(B646)&gt;0,IFERROR(VLOOKUP(B646,Data!$B$4:$F$3129,4,FALSE),"None"),"")</f>
        <v/>
      </c>
      <c r="E646" s="41" t="str">
        <f>IF(LEN(B646)&gt;0,IFERROR(VLOOKUP(B646,Data!$B$4:$F$3129,3,FALSE),"None"),"")</f>
        <v/>
      </c>
      <c r="F646" s="128" t="str">
        <f>IF(LEN(B646)&gt;0,IFERROR(VLOOKUP(B646,Data!$B$4:$F$3129,5,FALSE),"None"),"")</f>
        <v/>
      </c>
      <c r="G646" s="125"/>
      <c r="H646" s="17"/>
      <c r="I646" s="17"/>
      <c r="J646" s="17"/>
      <c r="K646" s="17"/>
      <c r="L646" s="17"/>
      <c r="M646" s="17"/>
      <c r="N646" s="17"/>
      <c r="O646" s="17"/>
      <c r="P646" s="17"/>
      <c r="Q646" s="17"/>
      <c r="R646" s="20"/>
      <c r="S646" s="21"/>
      <c r="T646" s="21"/>
      <c r="U646" s="21"/>
      <c r="V646" s="21"/>
      <c r="W646" s="20"/>
      <c r="X646"/>
      <c r="Y646"/>
      <c r="Z646"/>
      <c r="AA646"/>
      <c r="AB646"/>
    </row>
    <row r="647" spans="2:28" x14ac:dyDescent="0.3">
      <c r="B647" s="38"/>
      <c r="C647" s="39" t="str">
        <f>IF(LEN(B647)&gt;0,IFERROR(VLOOKUP(B647,Data!$B$4:$F$3129,2,FALSE),"None"),"")</f>
        <v/>
      </c>
      <c r="D647" s="40" t="str">
        <f>IF(LEN(B647)&gt;0,IFERROR(VLOOKUP(B647,Data!$B$4:$F$3129,4,FALSE),"None"),"")</f>
        <v/>
      </c>
      <c r="E647" s="41" t="str">
        <f>IF(LEN(B647)&gt;0,IFERROR(VLOOKUP(B647,Data!$B$4:$F$3129,3,FALSE),"None"),"")</f>
        <v/>
      </c>
      <c r="F647" s="128" t="str">
        <f>IF(LEN(B647)&gt;0,IFERROR(VLOOKUP(B647,Data!$B$4:$F$3129,5,FALSE),"None"),"")</f>
        <v/>
      </c>
      <c r="G647" s="125"/>
      <c r="H647" s="17"/>
      <c r="I647" s="17"/>
      <c r="J647" s="17"/>
      <c r="K647" s="17"/>
      <c r="L647" s="17"/>
      <c r="M647" s="17"/>
      <c r="N647" s="17"/>
      <c r="O647" s="17"/>
      <c r="P647" s="17"/>
      <c r="Q647" s="17"/>
      <c r="R647" s="20"/>
      <c r="S647" s="21"/>
      <c r="T647" s="21"/>
      <c r="U647" s="21"/>
      <c r="V647" s="21"/>
      <c r="W647" s="20"/>
      <c r="X647"/>
      <c r="Y647"/>
      <c r="Z647"/>
      <c r="AA647"/>
      <c r="AB647"/>
    </row>
    <row r="648" spans="2:28" x14ac:dyDescent="0.3">
      <c r="B648" s="38"/>
      <c r="C648" s="39" t="str">
        <f>IF(LEN(B648)&gt;0,IFERROR(VLOOKUP(B648,Data!$B$4:$F$3129,2,FALSE),"None"),"")</f>
        <v/>
      </c>
      <c r="D648" s="40" t="str">
        <f>IF(LEN(B648)&gt;0,IFERROR(VLOOKUP(B648,Data!$B$4:$F$3129,4,FALSE),"None"),"")</f>
        <v/>
      </c>
      <c r="E648" s="41" t="str">
        <f>IF(LEN(B648)&gt;0,IFERROR(VLOOKUP(B648,Data!$B$4:$F$3129,3,FALSE),"None"),"")</f>
        <v/>
      </c>
      <c r="F648" s="128" t="str">
        <f>IF(LEN(B648)&gt;0,IFERROR(VLOOKUP(B648,Data!$B$4:$F$3129,5,FALSE),"None"),"")</f>
        <v/>
      </c>
      <c r="G648" s="125"/>
      <c r="H648" s="17"/>
      <c r="I648" s="17"/>
      <c r="J648" s="17"/>
      <c r="K648" s="17"/>
      <c r="L648" s="17"/>
      <c r="M648" s="17"/>
      <c r="N648" s="17"/>
      <c r="O648" s="17"/>
      <c r="P648" s="17"/>
      <c r="Q648" s="17"/>
      <c r="R648" s="20"/>
      <c r="S648" s="21"/>
      <c r="T648" s="21"/>
      <c r="U648" s="21"/>
      <c r="V648" s="21"/>
      <c r="W648" s="20"/>
      <c r="X648"/>
      <c r="Y648"/>
      <c r="Z648"/>
      <c r="AA648"/>
      <c r="AB648"/>
    </row>
    <row r="649" spans="2:28" x14ac:dyDescent="0.3">
      <c r="B649" s="38"/>
      <c r="C649" s="39" t="str">
        <f>IF(LEN(B649)&gt;0,IFERROR(VLOOKUP(B649,Data!$B$4:$F$3129,2,FALSE),"None"),"")</f>
        <v/>
      </c>
      <c r="D649" s="40" t="str">
        <f>IF(LEN(B649)&gt;0,IFERROR(VLOOKUP(B649,Data!$B$4:$F$3129,4,FALSE),"None"),"")</f>
        <v/>
      </c>
      <c r="E649" s="41" t="str">
        <f>IF(LEN(B649)&gt;0,IFERROR(VLOOKUP(B649,Data!$B$4:$F$3129,3,FALSE),"None"),"")</f>
        <v/>
      </c>
      <c r="F649" s="128" t="str">
        <f>IF(LEN(B649)&gt;0,IFERROR(VLOOKUP(B649,Data!$B$4:$F$3129,5,FALSE),"None"),"")</f>
        <v/>
      </c>
      <c r="G649" s="125"/>
      <c r="H649" s="17"/>
      <c r="I649" s="17"/>
      <c r="J649" s="17"/>
      <c r="K649" s="17"/>
      <c r="L649" s="17"/>
      <c r="M649" s="17"/>
      <c r="N649" s="17"/>
      <c r="O649" s="17"/>
      <c r="P649" s="17"/>
      <c r="Q649" s="17"/>
      <c r="R649" s="20"/>
      <c r="S649" s="21"/>
      <c r="T649" s="21"/>
      <c r="U649" s="21"/>
      <c r="V649" s="21"/>
      <c r="W649" s="20"/>
      <c r="X649"/>
      <c r="Y649"/>
      <c r="Z649"/>
      <c r="AA649"/>
      <c r="AB649"/>
    </row>
    <row r="650" spans="2:28" x14ac:dyDescent="0.3">
      <c r="B650" s="38"/>
      <c r="C650" s="39" t="str">
        <f>IF(LEN(B650)&gt;0,IFERROR(VLOOKUP(B650,Data!$B$4:$F$3129,2,FALSE),"None"),"")</f>
        <v/>
      </c>
      <c r="D650" s="40" t="str">
        <f>IF(LEN(B650)&gt;0,IFERROR(VLOOKUP(B650,Data!$B$4:$F$3129,4,FALSE),"None"),"")</f>
        <v/>
      </c>
      <c r="E650" s="41" t="str">
        <f>IF(LEN(B650)&gt;0,IFERROR(VLOOKUP(B650,Data!$B$4:$F$3129,3,FALSE),"None"),"")</f>
        <v/>
      </c>
      <c r="F650" s="128" t="str">
        <f>IF(LEN(B650)&gt;0,IFERROR(VLOOKUP(B650,Data!$B$4:$F$3129,5,FALSE),"None"),"")</f>
        <v/>
      </c>
      <c r="G650" s="125"/>
      <c r="H650" s="17"/>
      <c r="I650" s="17"/>
      <c r="J650" s="17"/>
      <c r="K650" s="17"/>
      <c r="L650" s="17"/>
      <c r="M650" s="17"/>
      <c r="N650" s="17"/>
      <c r="O650" s="17"/>
      <c r="P650" s="17"/>
      <c r="Q650" s="17"/>
      <c r="R650" s="20"/>
      <c r="S650" s="21"/>
      <c r="T650" s="21"/>
      <c r="U650" s="21"/>
      <c r="V650" s="21"/>
      <c r="W650" s="20"/>
      <c r="X650"/>
      <c r="Y650"/>
      <c r="Z650"/>
      <c r="AA650"/>
      <c r="AB650"/>
    </row>
    <row r="651" spans="2:28" x14ac:dyDescent="0.3">
      <c r="B651" s="38"/>
      <c r="C651" s="39" t="str">
        <f>IF(LEN(B651)&gt;0,IFERROR(VLOOKUP(B651,Data!$B$4:$F$3129,2,FALSE),"None"),"")</f>
        <v/>
      </c>
      <c r="D651" s="40" t="str">
        <f>IF(LEN(B651)&gt;0,IFERROR(VLOOKUP(B651,Data!$B$4:$F$3129,4,FALSE),"None"),"")</f>
        <v/>
      </c>
      <c r="E651" s="41" t="str">
        <f>IF(LEN(B651)&gt;0,IFERROR(VLOOKUP(B651,Data!$B$4:$F$3129,3,FALSE),"None"),"")</f>
        <v/>
      </c>
      <c r="F651" s="128" t="str">
        <f>IF(LEN(B651)&gt;0,IFERROR(VLOOKUP(B651,Data!$B$4:$F$3129,5,FALSE),"None"),"")</f>
        <v/>
      </c>
      <c r="G651" s="125"/>
      <c r="H651" s="17"/>
      <c r="I651" s="17"/>
      <c r="J651" s="17"/>
      <c r="K651" s="17"/>
      <c r="L651" s="17"/>
      <c r="M651" s="17"/>
      <c r="N651" s="17"/>
      <c r="O651" s="17"/>
      <c r="P651" s="17"/>
      <c r="Q651" s="17"/>
      <c r="R651" s="20"/>
      <c r="S651" s="21"/>
      <c r="T651" s="21"/>
      <c r="U651" s="21"/>
      <c r="V651" s="21"/>
      <c r="W651" s="20"/>
      <c r="X651"/>
      <c r="Y651"/>
      <c r="Z651"/>
      <c r="AA651"/>
      <c r="AB651"/>
    </row>
    <row r="652" spans="2:28" x14ac:dyDescent="0.3">
      <c r="B652" s="38"/>
      <c r="C652" s="39" t="str">
        <f>IF(LEN(B652)&gt;0,IFERROR(VLOOKUP(B652,Data!$B$4:$F$3129,2,FALSE),"None"),"")</f>
        <v/>
      </c>
      <c r="D652" s="40" t="str">
        <f>IF(LEN(B652)&gt;0,IFERROR(VLOOKUP(B652,Data!$B$4:$F$3129,4,FALSE),"None"),"")</f>
        <v/>
      </c>
      <c r="E652" s="41" t="str">
        <f>IF(LEN(B652)&gt;0,IFERROR(VLOOKUP(B652,Data!$B$4:$F$3129,3,FALSE),"None"),"")</f>
        <v/>
      </c>
      <c r="F652" s="128" t="str">
        <f>IF(LEN(B652)&gt;0,IFERROR(VLOOKUP(B652,Data!$B$4:$F$3129,5,FALSE),"None"),"")</f>
        <v/>
      </c>
      <c r="G652" s="125"/>
      <c r="H652" s="17"/>
      <c r="I652" s="17"/>
      <c r="J652" s="17"/>
      <c r="K652" s="17"/>
      <c r="L652" s="17"/>
      <c r="M652" s="17"/>
      <c r="N652" s="17"/>
      <c r="O652" s="17"/>
      <c r="P652" s="17"/>
      <c r="Q652" s="17"/>
      <c r="R652" s="20"/>
      <c r="S652" s="21"/>
      <c r="T652" s="21"/>
      <c r="U652" s="21"/>
      <c r="V652" s="21"/>
      <c r="W652" s="20"/>
      <c r="X652"/>
      <c r="Y652"/>
      <c r="Z652"/>
      <c r="AA652"/>
      <c r="AB652"/>
    </row>
    <row r="653" spans="2:28" x14ac:dyDescent="0.3">
      <c r="B653" s="38"/>
      <c r="C653" s="39" t="str">
        <f>IF(LEN(B653)&gt;0,IFERROR(VLOOKUP(B653,Data!$B$4:$F$3129,2,FALSE),"None"),"")</f>
        <v/>
      </c>
      <c r="D653" s="40" t="str">
        <f>IF(LEN(B653)&gt;0,IFERROR(VLOOKUP(B653,Data!$B$4:$F$3129,4,FALSE),"None"),"")</f>
        <v/>
      </c>
      <c r="E653" s="41" t="str">
        <f>IF(LEN(B653)&gt;0,IFERROR(VLOOKUP(B653,Data!$B$4:$F$3129,3,FALSE),"None"),"")</f>
        <v/>
      </c>
      <c r="F653" s="128" t="str">
        <f>IF(LEN(B653)&gt;0,IFERROR(VLOOKUP(B653,Data!$B$4:$F$3129,5,FALSE),"None"),"")</f>
        <v/>
      </c>
      <c r="G653" s="125"/>
      <c r="H653" s="17"/>
      <c r="I653" s="17"/>
      <c r="J653" s="17"/>
      <c r="K653" s="17"/>
      <c r="L653" s="17"/>
      <c r="M653" s="17"/>
      <c r="N653" s="17"/>
      <c r="O653" s="17"/>
      <c r="P653" s="17"/>
      <c r="Q653" s="17"/>
      <c r="R653" s="20"/>
      <c r="S653" s="21"/>
      <c r="T653" s="21"/>
      <c r="U653" s="21"/>
      <c r="V653" s="21"/>
      <c r="W653" s="20"/>
      <c r="X653"/>
      <c r="Y653"/>
      <c r="Z653"/>
      <c r="AA653"/>
      <c r="AB653"/>
    </row>
    <row r="654" spans="2:28" x14ac:dyDescent="0.3">
      <c r="B654" s="38"/>
      <c r="C654" s="39" t="str">
        <f>IF(LEN(B654)&gt;0,IFERROR(VLOOKUP(B654,Data!$B$4:$F$3129,2,FALSE),"None"),"")</f>
        <v/>
      </c>
      <c r="D654" s="40" t="str">
        <f>IF(LEN(B654)&gt;0,IFERROR(VLOOKUP(B654,Data!$B$4:$F$3129,4,FALSE),"None"),"")</f>
        <v/>
      </c>
      <c r="E654" s="41" t="str">
        <f>IF(LEN(B654)&gt;0,IFERROR(VLOOKUP(B654,Data!$B$4:$F$3129,3,FALSE),"None"),"")</f>
        <v/>
      </c>
      <c r="F654" s="128" t="str">
        <f>IF(LEN(B654)&gt;0,IFERROR(VLOOKUP(B654,Data!$B$4:$F$3129,5,FALSE),"None"),"")</f>
        <v/>
      </c>
      <c r="G654" s="125"/>
      <c r="H654" s="17"/>
      <c r="I654" s="17"/>
      <c r="J654" s="17"/>
      <c r="K654" s="17"/>
      <c r="L654" s="17"/>
      <c r="M654" s="17"/>
      <c r="N654" s="17"/>
      <c r="O654" s="17"/>
      <c r="P654" s="17"/>
      <c r="Q654" s="17"/>
      <c r="R654" s="20"/>
      <c r="S654" s="21"/>
      <c r="T654" s="21"/>
      <c r="U654" s="21"/>
      <c r="V654" s="21"/>
      <c r="W654" s="20"/>
      <c r="X654"/>
      <c r="Y654"/>
      <c r="Z654"/>
      <c r="AA654"/>
      <c r="AB654"/>
    </row>
    <row r="655" spans="2:28" x14ac:dyDescent="0.3">
      <c r="B655" s="38"/>
      <c r="C655" s="39" t="str">
        <f>IF(LEN(B655)&gt;0,IFERROR(VLOOKUP(B655,Data!$B$4:$F$3129,2,FALSE),"None"),"")</f>
        <v/>
      </c>
      <c r="D655" s="40" t="str">
        <f>IF(LEN(B655)&gt;0,IFERROR(VLOOKUP(B655,Data!$B$4:$F$3129,4,FALSE),"None"),"")</f>
        <v/>
      </c>
      <c r="E655" s="41" t="str">
        <f>IF(LEN(B655)&gt;0,IFERROR(VLOOKUP(B655,Data!$B$4:$F$3129,3,FALSE),"None"),"")</f>
        <v/>
      </c>
      <c r="F655" s="128" t="str">
        <f>IF(LEN(B655)&gt;0,IFERROR(VLOOKUP(B655,Data!$B$4:$F$3129,5,FALSE),"None"),"")</f>
        <v/>
      </c>
      <c r="G655" s="125"/>
      <c r="H655" s="17"/>
      <c r="I655" s="17"/>
      <c r="J655" s="17"/>
      <c r="K655" s="17"/>
      <c r="L655" s="17"/>
      <c r="M655" s="17"/>
      <c r="N655" s="17"/>
      <c r="O655" s="17"/>
      <c r="P655" s="17"/>
      <c r="Q655" s="17"/>
      <c r="R655" s="20"/>
      <c r="S655" s="21"/>
      <c r="T655" s="21"/>
      <c r="U655" s="21"/>
      <c r="V655" s="21"/>
      <c r="W655" s="20"/>
      <c r="X655"/>
      <c r="Y655"/>
      <c r="Z655"/>
      <c r="AA655"/>
      <c r="AB655"/>
    </row>
    <row r="656" spans="2:28" x14ac:dyDescent="0.3">
      <c r="B656" s="38"/>
      <c r="C656" s="39" t="str">
        <f>IF(LEN(B656)&gt;0,IFERROR(VLOOKUP(B656,Data!$B$4:$F$3129,2,FALSE),"None"),"")</f>
        <v/>
      </c>
      <c r="D656" s="40" t="str">
        <f>IF(LEN(B656)&gt;0,IFERROR(VLOOKUP(B656,Data!$B$4:$F$3129,4,FALSE),"None"),"")</f>
        <v/>
      </c>
      <c r="E656" s="41" t="str">
        <f>IF(LEN(B656)&gt;0,IFERROR(VLOOKUP(B656,Data!$B$4:$F$3129,3,FALSE),"None"),"")</f>
        <v/>
      </c>
      <c r="F656" s="128" t="str">
        <f>IF(LEN(B656)&gt;0,IFERROR(VLOOKUP(B656,Data!$B$4:$F$3129,5,FALSE),"None"),"")</f>
        <v/>
      </c>
      <c r="G656" s="125"/>
      <c r="H656" s="17"/>
      <c r="I656" s="17"/>
      <c r="J656" s="17"/>
      <c r="K656" s="17"/>
      <c r="L656" s="17"/>
      <c r="M656" s="17"/>
      <c r="N656" s="17"/>
      <c r="O656" s="17"/>
      <c r="P656" s="17"/>
      <c r="Q656" s="17"/>
      <c r="R656" s="20"/>
      <c r="S656" s="21"/>
      <c r="T656" s="21"/>
      <c r="U656" s="21"/>
      <c r="V656" s="21"/>
      <c r="W656" s="20"/>
      <c r="X656"/>
      <c r="Y656"/>
      <c r="Z656"/>
      <c r="AA656"/>
      <c r="AB656"/>
    </row>
    <row r="657" spans="2:28" x14ac:dyDescent="0.3">
      <c r="B657" s="38"/>
      <c r="C657" s="39" t="str">
        <f>IF(LEN(B657)&gt;0,IFERROR(VLOOKUP(B657,Data!$B$4:$F$3129,2,FALSE),"None"),"")</f>
        <v/>
      </c>
      <c r="D657" s="40" t="str">
        <f>IF(LEN(B657)&gt;0,IFERROR(VLOOKUP(B657,Data!$B$4:$F$3129,4,FALSE),"None"),"")</f>
        <v/>
      </c>
      <c r="E657" s="41" t="str">
        <f>IF(LEN(B657)&gt;0,IFERROR(VLOOKUP(B657,Data!$B$4:$F$3129,3,FALSE),"None"),"")</f>
        <v/>
      </c>
      <c r="F657" s="128" t="str">
        <f>IF(LEN(B657)&gt;0,IFERROR(VLOOKUP(B657,Data!$B$4:$F$3129,5,FALSE),"None"),"")</f>
        <v/>
      </c>
      <c r="G657" s="125"/>
      <c r="H657" s="17"/>
      <c r="I657" s="17"/>
      <c r="J657" s="17"/>
      <c r="K657" s="17"/>
      <c r="L657" s="17"/>
      <c r="M657" s="17"/>
      <c r="N657" s="17"/>
      <c r="O657" s="17"/>
      <c r="P657" s="17"/>
      <c r="Q657" s="17"/>
      <c r="R657" s="20"/>
      <c r="S657" s="21"/>
      <c r="T657" s="21"/>
      <c r="U657" s="21"/>
      <c r="V657" s="21"/>
      <c r="W657" s="20"/>
      <c r="X657"/>
      <c r="Y657"/>
      <c r="Z657"/>
      <c r="AA657"/>
      <c r="AB657"/>
    </row>
    <row r="658" spans="2:28" x14ac:dyDescent="0.3">
      <c r="B658" s="38"/>
      <c r="C658" s="39" t="str">
        <f>IF(LEN(B658)&gt;0,IFERROR(VLOOKUP(B658,Data!$B$4:$F$3129,2,FALSE),"None"),"")</f>
        <v/>
      </c>
      <c r="D658" s="40" t="str">
        <f>IF(LEN(B658)&gt;0,IFERROR(VLOOKUP(B658,Data!$B$4:$F$3129,4,FALSE),"None"),"")</f>
        <v/>
      </c>
      <c r="E658" s="41" t="str">
        <f>IF(LEN(B658)&gt;0,IFERROR(VLOOKUP(B658,Data!$B$4:$F$3129,3,FALSE),"None"),"")</f>
        <v/>
      </c>
      <c r="F658" s="128" t="str">
        <f>IF(LEN(B658)&gt;0,IFERROR(VLOOKUP(B658,Data!$B$4:$F$3129,5,FALSE),"None"),"")</f>
        <v/>
      </c>
      <c r="G658" s="125"/>
      <c r="H658" s="17"/>
      <c r="I658" s="17"/>
      <c r="J658" s="17"/>
      <c r="K658" s="17"/>
      <c r="L658" s="17"/>
      <c r="M658" s="17"/>
      <c r="N658" s="17"/>
      <c r="O658" s="17"/>
      <c r="P658" s="17"/>
      <c r="Q658" s="17"/>
      <c r="R658" s="20"/>
      <c r="S658" s="21"/>
      <c r="T658" s="21"/>
      <c r="U658" s="21"/>
      <c r="V658" s="21"/>
      <c r="W658" s="20"/>
      <c r="X658"/>
      <c r="Y658"/>
      <c r="Z658"/>
      <c r="AA658"/>
      <c r="AB658"/>
    </row>
    <row r="659" spans="2:28" x14ac:dyDescent="0.3">
      <c r="B659" s="38"/>
      <c r="C659" s="39" t="str">
        <f>IF(LEN(B659)&gt;0,IFERROR(VLOOKUP(B659,Data!$B$4:$F$3129,2,FALSE),"None"),"")</f>
        <v/>
      </c>
      <c r="D659" s="40" t="str">
        <f>IF(LEN(B659)&gt;0,IFERROR(VLOOKUP(B659,Data!$B$4:$F$3129,4,FALSE),"None"),"")</f>
        <v/>
      </c>
      <c r="E659" s="41" t="str">
        <f>IF(LEN(B659)&gt;0,IFERROR(VLOOKUP(B659,Data!$B$4:$F$3129,3,FALSE),"None"),"")</f>
        <v/>
      </c>
      <c r="F659" s="128" t="str">
        <f>IF(LEN(B659)&gt;0,IFERROR(VLOOKUP(B659,Data!$B$4:$F$3129,5,FALSE),"None"),"")</f>
        <v/>
      </c>
      <c r="G659" s="125"/>
      <c r="H659" s="17"/>
      <c r="I659" s="17"/>
      <c r="J659" s="17"/>
      <c r="K659" s="17"/>
      <c r="L659" s="17"/>
      <c r="M659" s="17"/>
      <c r="N659" s="17"/>
      <c r="O659" s="17"/>
      <c r="P659" s="17"/>
      <c r="Q659" s="17"/>
      <c r="R659" s="20"/>
      <c r="S659" s="21"/>
      <c r="T659" s="21"/>
      <c r="U659" s="21"/>
      <c r="V659" s="21"/>
      <c r="W659" s="20"/>
      <c r="X659"/>
      <c r="Y659"/>
      <c r="Z659"/>
      <c r="AA659"/>
      <c r="AB659"/>
    </row>
    <row r="660" spans="2:28" x14ac:dyDescent="0.3">
      <c r="B660" s="38"/>
      <c r="C660" s="39" t="str">
        <f>IF(LEN(B660)&gt;0,IFERROR(VLOOKUP(B660,Data!$B$4:$F$3129,2,FALSE),"None"),"")</f>
        <v/>
      </c>
      <c r="D660" s="40" t="str">
        <f>IF(LEN(B660)&gt;0,IFERROR(VLOOKUP(B660,Data!$B$4:$F$3129,4,FALSE),"None"),"")</f>
        <v/>
      </c>
      <c r="E660" s="41" t="str">
        <f>IF(LEN(B660)&gt;0,IFERROR(VLOOKUP(B660,Data!$B$4:$F$3129,3,FALSE),"None"),"")</f>
        <v/>
      </c>
      <c r="F660" s="128" t="str">
        <f>IF(LEN(B660)&gt;0,IFERROR(VLOOKUP(B660,Data!$B$4:$F$3129,5,FALSE),"None"),"")</f>
        <v/>
      </c>
      <c r="G660" s="125"/>
      <c r="H660" s="17"/>
      <c r="I660" s="17"/>
      <c r="J660" s="17"/>
      <c r="K660" s="17"/>
      <c r="L660" s="17"/>
      <c r="M660" s="17"/>
      <c r="N660" s="17"/>
      <c r="O660" s="17"/>
      <c r="P660" s="17"/>
      <c r="Q660" s="17"/>
      <c r="R660" s="20"/>
      <c r="S660" s="21"/>
      <c r="T660" s="21"/>
      <c r="U660" s="21"/>
      <c r="V660" s="21"/>
      <c r="W660" s="20"/>
      <c r="X660"/>
      <c r="Y660"/>
      <c r="Z660"/>
      <c r="AA660"/>
      <c r="AB660"/>
    </row>
    <row r="661" spans="2:28" x14ac:dyDescent="0.3">
      <c r="B661" s="38"/>
      <c r="C661" s="39" t="str">
        <f>IF(LEN(B661)&gt;0,IFERROR(VLOOKUP(B661,Data!$B$4:$F$3129,2,FALSE),"None"),"")</f>
        <v/>
      </c>
      <c r="D661" s="40" t="str">
        <f>IF(LEN(B661)&gt;0,IFERROR(VLOOKUP(B661,Data!$B$4:$F$3129,4,FALSE),"None"),"")</f>
        <v/>
      </c>
      <c r="E661" s="41" t="str">
        <f>IF(LEN(B661)&gt;0,IFERROR(VLOOKUP(B661,Data!$B$4:$F$3129,3,FALSE),"None"),"")</f>
        <v/>
      </c>
      <c r="F661" s="128" t="str">
        <f>IF(LEN(B661)&gt;0,IFERROR(VLOOKUP(B661,Data!$B$4:$F$3129,5,FALSE),"None"),"")</f>
        <v/>
      </c>
      <c r="G661" s="125"/>
      <c r="H661" s="17"/>
      <c r="I661" s="17"/>
      <c r="J661" s="17"/>
      <c r="K661" s="17"/>
      <c r="L661" s="17"/>
      <c r="M661" s="17"/>
      <c r="N661" s="17"/>
      <c r="O661" s="17"/>
      <c r="P661" s="17"/>
      <c r="Q661" s="17"/>
      <c r="R661" s="20"/>
      <c r="S661" s="21"/>
      <c r="T661" s="21"/>
      <c r="U661" s="21"/>
      <c r="V661" s="21"/>
      <c r="W661" s="20"/>
      <c r="X661"/>
      <c r="Y661"/>
      <c r="Z661"/>
      <c r="AA661"/>
      <c r="AB661"/>
    </row>
    <row r="662" spans="2:28" x14ac:dyDescent="0.3">
      <c r="B662" s="38"/>
      <c r="C662" s="39" t="str">
        <f>IF(LEN(B662)&gt;0,IFERROR(VLOOKUP(B662,Data!$B$4:$F$3129,2,FALSE),"None"),"")</f>
        <v/>
      </c>
      <c r="D662" s="40" t="str">
        <f>IF(LEN(B662)&gt;0,IFERROR(VLOOKUP(B662,Data!$B$4:$F$3129,4,FALSE),"None"),"")</f>
        <v/>
      </c>
      <c r="E662" s="41" t="str">
        <f>IF(LEN(B662)&gt;0,IFERROR(VLOOKUP(B662,Data!$B$4:$F$3129,3,FALSE),"None"),"")</f>
        <v/>
      </c>
      <c r="F662" s="128" t="str">
        <f>IF(LEN(B662)&gt;0,IFERROR(VLOOKUP(B662,Data!$B$4:$F$3129,5,FALSE),"None"),"")</f>
        <v/>
      </c>
      <c r="G662" s="125"/>
      <c r="H662" s="17"/>
      <c r="I662" s="17"/>
      <c r="J662" s="17"/>
      <c r="K662" s="17"/>
      <c r="L662" s="17"/>
      <c r="M662" s="17"/>
      <c r="N662" s="17"/>
      <c r="O662" s="17"/>
      <c r="P662" s="17"/>
      <c r="Q662" s="17"/>
      <c r="R662" s="20"/>
      <c r="S662" s="21"/>
      <c r="T662" s="21"/>
      <c r="U662" s="21"/>
      <c r="V662" s="21"/>
      <c r="W662" s="20"/>
      <c r="X662"/>
      <c r="Y662"/>
      <c r="Z662"/>
      <c r="AA662"/>
      <c r="AB662"/>
    </row>
    <row r="663" spans="2:28" x14ac:dyDescent="0.3">
      <c r="B663" s="38"/>
      <c r="C663" s="39" t="str">
        <f>IF(LEN(B663)&gt;0,IFERROR(VLOOKUP(B663,Data!$B$4:$F$3129,2,FALSE),"None"),"")</f>
        <v/>
      </c>
      <c r="D663" s="40" t="str">
        <f>IF(LEN(B663)&gt;0,IFERROR(VLOOKUP(B663,Data!$B$4:$F$3129,4,FALSE),"None"),"")</f>
        <v/>
      </c>
      <c r="E663" s="41" t="str">
        <f>IF(LEN(B663)&gt;0,IFERROR(VLOOKUP(B663,Data!$B$4:$F$3129,3,FALSE),"None"),"")</f>
        <v/>
      </c>
      <c r="F663" s="128" t="str">
        <f>IF(LEN(B663)&gt;0,IFERROR(VLOOKUP(B663,Data!$B$4:$F$3129,5,FALSE),"None"),"")</f>
        <v/>
      </c>
      <c r="G663" s="125"/>
      <c r="H663" s="17"/>
      <c r="I663" s="17"/>
      <c r="J663" s="17"/>
      <c r="K663" s="17"/>
      <c r="L663" s="17"/>
      <c r="M663" s="17"/>
      <c r="N663" s="17"/>
      <c r="O663" s="17"/>
      <c r="P663" s="17"/>
      <c r="Q663" s="17"/>
      <c r="R663" s="20"/>
      <c r="S663" s="21"/>
      <c r="T663" s="21"/>
      <c r="U663" s="21"/>
      <c r="V663" s="21"/>
      <c r="W663" s="20"/>
      <c r="X663"/>
      <c r="Y663"/>
      <c r="Z663"/>
      <c r="AA663"/>
      <c r="AB663"/>
    </row>
    <row r="664" spans="2:28" x14ac:dyDescent="0.3">
      <c r="B664" s="38"/>
      <c r="C664" s="39" t="str">
        <f>IF(LEN(B664)&gt;0,IFERROR(VLOOKUP(B664,Data!$B$4:$F$3129,2,FALSE),"None"),"")</f>
        <v/>
      </c>
      <c r="D664" s="40" t="str">
        <f>IF(LEN(B664)&gt;0,IFERROR(VLOOKUP(B664,Data!$B$4:$F$3129,4,FALSE),"None"),"")</f>
        <v/>
      </c>
      <c r="E664" s="41" t="str">
        <f>IF(LEN(B664)&gt;0,IFERROR(VLOOKUP(B664,Data!$B$4:$F$3129,3,FALSE),"None"),"")</f>
        <v/>
      </c>
      <c r="F664" s="128" t="str">
        <f>IF(LEN(B664)&gt;0,IFERROR(VLOOKUP(B664,Data!$B$4:$F$3129,5,FALSE),"None"),"")</f>
        <v/>
      </c>
      <c r="G664" s="125"/>
      <c r="H664" s="17"/>
      <c r="I664" s="17"/>
      <c r="J664" s="17"/>
      <c r="K664" s="17"/>
      <c r="L664" s="17"/>
      <c r="M664" s="17"/>
      <c r="N664" s="17"/>
      <c r="O664" s="17"/>
      <c r="P664" s="17"/>
      <c r="Q664" s="17"/>
      <c r="R664" s="20"/>
      <c r="S664" s="21"/>
      <c r="T664" s="21"/>
      <c r="U664" s="21"/>
      <c r="V664" s="21"/>
      <c r="W664" s="20"/>
      <c r="X664"/>
      <c r="Y664"/>
      <c r="Z664"/>
      <c r="AA664"/>
      <c r="AB664"/>
    </row>
    <row r="665" spans="2:28" x14ac:dyDescent="0.3">
      <c r="B665" s="38"/>
      <c r="C665" s="39" t="str">
        <f>IF(LEN(B665)&gt;0,IFERROR(VLOOKUP(B665,Data!$B$4:$F$3129,2,FALSE),"None"),"")</f>
        <v/>
      </c>
      <c r="D665" s="40" t="str">
        <f>IF(LEN(B665)&gt;0,IFERROR(VLOOKUP(B665,Data!$B$4:$F$3129,4,FALSE),"None"),"")</f>
        <v/>
      </c>
      <c r="E665" s="41" t="str">
        <f>IF(LEN(B665)&gt;0,IFERROR(VLOOKUP(B665,Data!$B$4:$F$3129,3,FALSE),"None"),"")</f>
        <v/>
      </c>
      <c r="F665" s="128" t="str">
        <f>IF(LEN(B665)&gt;0,IFERROR(VLOOKUP(B665,Data!$B$4:$F$3129,5,FALSE),"None"),"")</f>
        <v/>
      </c>
      <c r="G665" s="125"/>
      <c r="H665" s="17"/>
      <c r="I665" s="17"/>
      <c r="J665" s="17"/>
      <c r="K665" s="17"/>
      <c r="L665" s="17"/>
      <c r="M665" s="17"/>
      <c r="N665" s="17"/>
      <c r="O665" s="17"/>
      <c r="P665" s="17"/>
      <c r="Q665" s="17"/>
      <c r="R665" s="20"/>
      <c r="S665" s="21"/>
      <c r="T665" s="21"/>
      <c r="U665" s="21"/>
      <c r="V665" s="21"/>
      <c r="W665" s="20"/>
      <c r="X665"/>
      <c r="Y665"/>
      <c r="Z665"/>
      <c r="AA665"/>
      <c r="AB665"/>
    </row>
    <row r="666" spans="2:28" x14ac:dyDescent="0.3">
      <c r="B666" s="38"/>
      <c r="C666" s="39" t="str">
        <f>IF(LEN(B666)&gt;0,IFERROR(VLOOKUP(B666,Data!$B$4:$F$3129,2,FALSE),"None"),"")</f>
        <v/>
      </c>
      <c r="D666" s="40" t="str">
        <f>IF(LEN(B666)&gt;0,IFERROR(VLOOKUP(B666,Data!$B$4:$F$3129,4,FALSE),"None"),"")</f>
        <v/>
      </c>
      <c r="E666" s="41" t="str">
        <f>IF(LEN(B666)&gt;0,IFERROR(VLOOKUP(B666,Data!$B$4:$F$3129,3,FALSE),"None"),"")</f>
        <v/>
      </c>
      <c r="F666" s="128" t="str">
        <f>IF(LEN(B666)&gt;0,IFERROR(VLOOKUP(B666,Data!$B$4:$F$3129,5,FALSE),"None"),"")</f>
        <v/>
      </c>
      <c r="G666" s="125"/>
      <c r="H666" s="17"/>
      <c r="I666" s="17"/>
      <c r="J666" s="17"/>
      <c r="K666" s="17"/>
      <c r="L666" s="17"/>
      <c r="M666" s="17"/>
      <c r="N666" s="17"/>
      <c r="O666" s="17"/>
      <c r="P666" s="17"/>
      <c r="Q666" s="17"/>
      <c r="R666" s="20"/>
      <c r="S666" s="21"/>
      <c r="T666" s="21"/>
      <c r="U666" s="21"/>
      <c r="V666" s="21"/>
      <c r="W666" s="20"/>
      <c r="X666"/>
      <c r="Y666"/>
      <c r="Z666"/>
      <c r="AA666"/>
      <c r="AB666"/>
    </row>
    <row r="667" spans="2:28" x14ac:dyDescent="0.3">
      <c r="B667" s="38"/>
      <c r="C667" s="39" t="str">
        <f>IF(LEN(B667)&gt;0,IFERROR(VLOOKUP(B667,Data!$B$4:$F$3129,2,FALSE),"None"),"")</f>
        <v/>
      </c>
      <c r="D667" s="40" t="str">
        <f>IF(LEN(B667)&gt;0,IFERROR(VLOOKUP(B667,Data!$B$4:$F$3129,4,FALSE),"None"),"")</f>
        <v/>
      </c>
      <c r="E667" s="41" t="str">
        <f>IF(LEN(B667)&gt;0,IFERROR(VLOOKUP(B667,Data!$B$4:$F$3129,3,FALSE),"None"),"")</f>
        <v/>
      </c>
      <c r="F667" s="128" t="str">
        <f>IF(LEN(B667)&gt;0,IFERROR(VLOOKUP(B667,Data!$B$4:$F$3129,5,FALSE),"None"),"")</f>
        <v/>
      </c>
      <c r="G667" s="125"/>
      <c r="H667" s="17"/>
      <c r="I667" s="17"/>
      <c r="J667" s="17"/>
      <c r="K667" s="17"/>
      <c r="L667" s="17"/>
      <c r="M667" s="17"/>
      <c r="N667" s="17"/>
      <c r="O667" s="17"/>
      <c r="P667" s="17"/>
      <c r="Q667" s="17"/>
      <c r="R667" s="20"/>
      <c r="S667" s="21"/>
      <c r="T667" s="21"/>
      <c r="U667" s="21"/>
      <c r="V667" s="21"/>
      <c r="W667" s="20"/>
      <c r="X667"/>
      <c r="Y667"/>
      <c r="Z667"/>
      <c r="AA667"/>
      <c r="AB667"/>
    </row>
    <row r="668" spans="2:28" x14ac:dyDescent="0.3">
      <c r="B668" s="38"/>
      <c r="C668" s="39" t="str">
        <f>IF(LEN(B668)&gt;0,IFERROR(VLOOKUP(B668,Data!$B$4:$F$3129,2,FALSE),"None"),"")</f>
        <v/>
      </c>
      <c r="D668" s="40" t="str">
        <f>IF(LEN(B668)&gt;0,IFERROR(VLOOKUP(B668,Data!$B$4:$F$3129,4,FALSE),"None"),"")</f>
        <v/>
      </c>
      <c r="E668" s="41" t="str">
        <f>IF(LEN(B668)&gt;0,IFERROR(VLOOKUP(B668,Data!$B$4:$F$3129,3,FALSE),"None"),"")</f>
        <v/>
      </c>
      <c r="F668" s="128" t="str">
        <f>IF(LEN(B668)&gt;0,IFERROR(VLOOKUP(B668,Data!$B$4:$F$3129,5,FALSE),"None"),"")</f>
        <v/>
      </c>
      <c r="G668" s="125"/>
      <c r="H668" s="17"/>
      <c r="I668" s="17"/>
      <c r="J668" s="17"/>
      <c r="K668" s="17"/>
      <c r="L668" s="17"/>
      <c r="M668" s="17"/>
      <c r="N668" s="17"/>
      <c r="O668" s="17"/>
      <c r="P668" s="17"/>
      <c r="Q668" s="17"/>
      <c r="R668" s="20"/>
      <c r="S668" s="21"/>
      <c r="T668" s="21"/>
      <c r="U668" s="21"/>
      <c r="V668" s="21"/>
      <c r="W668" s="20"/>
      <c r="X668"/>
      <c r="Y668"/>
      <c r="Z668"/>
      <c r="AA668"/>
      <c r="AB668"/>
    </row>
    <row r="669" spans="2:28" x14ac:dyDescent="0.3">
      <c r="B669" s="38"/>
      <c r="C669" s="39" t="str">
        <f>IF(LEN(B669)&gt;0,IFERROR(VLOOKUP(B669,Data!$B$4:$F$3129,2,FALSE),"None"),"")</f>
        <v/>
      </c>
      <c r="D669" s="40" t="str">
        <f>IF(LEN(B669)&gt;0,IFERROR(VLOOKUP(B669,Data!$B$4:$F$3129,4,FALSE),"None"),"")</f>
        <v/>
      </c>
      <c r="E669" s="41" t="str">
        <f>IF(LEN(B669)&gt;0,IFERROR(VLOOKUP(B669,Data!$B$4:$F$3129,3,FALSE),"None"),"")</f>
        <v/>
      </c>
      <c r="F669" s="128" t="str">
        <f>IF(LEN(B669)&gt;0,IFERROR(VLOOKUP(B669,Data!$B$4:$F$3129,5,FALSE),"None"),"")</f>
        <v/>
      </c>
      <c r="G669" s="125"/>
      <c r="H669" s="17"/>
      <c r="I669" s="17"/>
      <c r="J669" s="17"/>
      <c r="K669" s="17"/>
      <c r="L669" s="17"/>
      <c r="M669" s="17"/>
      <c r="N669" s="17"/>
      <c r="O669" s="17"/>
      <c r="P669" s="17"/>
      <c r="Q669" s="17"/>
      <c r="R669" s="20"/>
      <c r="S669" s="21"/>
      <c r="T669" s="21"/>
      <c r="U669" s="21"/>
      <c r="V669" s="21"/>
      <c r="W669" s="20"/>
      <c r="X669"/>
      <c r="Y669"/>
      <c r="Z669"/>
      <c r="AA669"/>
      <c r="AB669"/>
    </row>
    <row r="670" spans="2:28" x14ac:dyDescent="0.3">
      <c r="B670" s="38"/>
      <c r="C670" s="39" t="str">
        <f>IF(LEN(B670)&gt;0,IFERROR(VLOOKUP(B670,Data!$B$4:$F$3129,2,FALSE),"None"),"")</f>
        <v/>
      </c>
      <c r="D670" s="40" t="str">
        <f>IF(LEN(B670)&gt;0,IFERROR(VLOOKUP(B670,Data!$B$4:$F$3129,4,FALSE),"None"),"")</f>
        <v/>
      </c>
      <c r="E670" s="41" t="str">
        <f>IF(LEN(B670)&gt;0,IFERROR(VLOOKUP(B670,Data!$B$4:$F$3129,3,FALSE),"None"),"")</f>
        <v/>
      </c>
      <c r="F670" s="128" t="str">
        <f>IF(LEN(B670)&gt;0,IFERROR(VLOOKUP(B670,Data!$B$4:$F$3129,5,FALSE),"None"),"")</f>
        <v/>
      </c>
      <c r="G670" s="125"/>
      <c r="H670" s="17"/>
      <c r="I670" s="17"/>
      <c r="J670" s="17"/>
      <c r="K670" s="17"/>
      <c r="L670" s="17"/>
      <c r="M670" s="17"/>
      <c r="N670" s="17"/>
      <c r="O670" s="17"/>
      <c r="P670" s="17"/>
      <c r="Q670" s="17"/>
      <c r="R670" s="20"/>
      <c r="S670" s="21"/>
      <c r="T670" s="21"/>
      <c r="U670" s="21"/>
      <c r="V670" s="21"/>
      <c r="W670" s="20"/>
      <c r="X670"/>
      <c r="Y670"/>
      <c r="Z670"/>
      <c r="AA670"/>
      <c r="AB670"/>
    </row>
    <row r="671" spans="2:28" x14ac:dyDescent="0.3">
      <c r="B671" s="38"/>
      <c r="C671" s="39" t="str">
        <f>IF(LEN(B671)&gt;0,IFERROR(VLOOKUP(B671,Data!$B$4:$F$3129,2,FALSE),"None"),"")</f>
        <v/>
      </c>
      <c r="D671" s="40" t="str">
        <f>IF(LEN(B671)&gt;0,IFERROR(VLOOKUP(B671,Data!$B$4:$F$3129,4,FALSE),"None"),"")</f>
        <v/>
      </c>
      <c r="E671" s="41" t="str">
        <f>IF(LEN(B671)&gt;0,IFERROR(VLOOKUP(B671,Data!$B$4:$F$3129,3,FALSE),"None"),"")</f>
        <v/>
      </c>
      <c r="F671" s="128" t="str">
        <f>IF(LEN(B671)&gt;0,IFERROR(VLOOKUP(B671,Data!$B$4:$F$3129,5,FALSE),"None"),"")</f>
        <v/>
      </c>
      <c r="G671" s="125"/>
      <c r="H671" s="17"/>
      <c r="I671" s="17"/>
      <c r="J671" s="17"/>
      <c r="K671" s="17"/>
      <c r="L671" s="17"/>
      <c r="M671" s="17"/>
      <c r="N671" s="17"/>
      <c r="O671" s="17"/>
      <c r="P671" s="17"/>
      <c r="Q671" s="17"/>
      <c r="R671" s="20"/>
      <c r="S671" s="21"/>
      <c r="T671" s="21"/>
      <c r="U671" s="21"/>
      <c r="V671" s="21"/>
      <c r="W671" s="20"/>
      <c r="X671"/>
      <c r="Y671"/>
      <c r="Z671"/>
      <c r="AA671"/>
      <c r="AB671"/>
    </row>
    <row r="672" spans="2:28" x14ac:dyDescent="0.3">
      <c r="B672" s="38"/>
      <c r="C672" s="39" t="str">
        <f>IF(LEN(B672)&gt;0,IFERROR(VLOOKUP(B672,Data!$B$4:$F$3129,2,FALSE),"None"),"")</f>
        <v/>
      </c>
      <c r="D672" s="40" t="str">
        <f>IF(LEN(B672)&gt;0,IFERROR(VLOOKUP(B672,Data!$B$4:$F$3129,4,FALSE),"None"),"")</f>
        <v/>
      </c>
      <c r="E672" s="41" t="str">
        <f>IF(LEN(B672)&gt;0,IFERROR(VLOOKUP(B672,Data!$B$4:$F$3129,3,FALSE),"None"),"")</f>
        <v/>
      </c>
      <c r="F672" s="128" t="str">
        <f>IF(LEN(B672)&gt;0,IFERROR(VLOOKUP(B672,Data!$B$4:$F$3129,5,FALSE),"None"),"")</f>
        <v/>
      </c>
      <c r="G672" s="125"/>
      <c r="H672" s="17"/>
      <c r="I672" s="17"/>
      <c r="J672" s="17"/>
      <c r="K672" s="17"/>
      <c r="L672" s="17"/>
      <c r="M672" s="17"/>
      <c r="N672" s="17"/>
      <c r="O672" s="17"/>
      <c r="P672" s="17"/>
      <c r="Q672" s="17"/>
      <c r="R672" s="20"/>
      <c r="S672" s="21"/>
      <c r="T672" s="21"/>
      <c r="U672" s="21"/>
      <c r="V672" s="21"/>
      <c r="W672" s="20"/>
      <c r="X672"/>
      <c r="Y672"/>
      <c r="Z672"/>
      <c r="AA672"/>
      <c r="AB672"/>
    </row>
    <row r="673" spans="2:28" x14ac:dyDescent="0.3">
      <c r="B673" s="38"/>
      <c r="C673" s="39" t="str">
        <f>IF(LEN(B673)&gt;0,IFERROR(VLOOKUP(B673,Data!$B$4:$F$3129,2,FALSE),"None"),"")</f>
        <v/>
      </c>
      <c r="D673" s="40" t="str">
        <f>IF(LEN(B673)&gt;0,IFERROR(VLOOKUP(B673,Data!$B$4:$F$3129,4,FALSE),"None"),"")</f>
        <v/>
      </c>
      <c r="E673" s="41" t="str">
        <f>IF(LEN(B673)&gt;0,IFERROR(VLOOKUP(B673,Data!$B$4:$F$3129,3,FALSE),"None"),"")</f>
        <v/>
      </c>
      <c r="F673" s="128" t="str">
        <f>IF(LEN(B673)&gt;0,IFERROR(VLOOKUP(B673,Data!$B$4:$F$3129,5,FALSE),"None"),"")</f>
        <v/>
      </c>
      <c r="G673" s="125"/>
      <c r="H673" s="17"/>
      <c r="I673" s="17"/>
      <c r="J673" s="17"/>
      <c r="K673" s="17"/>
      <c r="L673" s="17"/>
      <c r="M673" s="17"/>
      <c r="N673" s="17"/>
      <c r="O673" s="17"/>
      <c r="P673" s="17"/>
      <c r="Q673" s="17"/>
      <c r="R673" s="20"/>
      <c r="S673" s="21"/>
      <c r="T673" s="21"/>
      <c r="U673" s="21"/>
      <c r="V673" s="21"/>
      <c r="W673" s="20"/>
      <c r="X673"/>
      <c r="Y673"/>
      <c r="Z673"/>
      <c r="AA673"/>
      <c r="AB673"/>
    </row>
    <row r="674" spans="2:28" x14ac:dyDescent="0.3">
      <c r="B674" s="38"/>
      <c r="C674" s="39" t="str">
        <f>IF(LEN(B674)&gt;0,IFERROR(VLOOKUP(B674,Data!$B$4:$F$3129,2,FALSE),"None"),"")</f>
        <v/>
      </c>
      <c r="D674" s="40" t="str">
        <f>IF(LEN(B674)&gt;0,IFERROR(VLOOKUP(B674,Data!$B$4:$F$3129,4,FALSE),"None"),"")</f>
        <v/>
      </c>
      <c r="E674" s="41" t="str">
        <f>IF(LEN(B674)&gt;0,IFERROR(VLOOKUP(B674,Data!$B$4:$F$3129,3,FALSE),"None"),"")</f>
        <v/>
      </c>
      <c r="F674" s="128" t="str">
        <f>IF(LEN(B674)&gt;0,IFERROR(VLOOKUP(B674,Data!$B$4:$F$3129,5,FALSE),"None"),"")</f>
        <v/>
      </c>
      <c r="G674" s="125"/>
      <c r="H674" s="17"/>
      <c r="I674" s="17"/>
      <c r="J674" s="17"/>
      <c r="K674" s="17"/>
      <c r="L674" s="17"/>
      <c r="M674" s="17"/>
      <c r="N674" s="17"/>
      <c r="O674" s="17"/>
      <c r="P674" s="17"/>
      <c r="Q674" s="17"/>
      <c r="R674" s="20"/>
      <c r="S674" s="21"/>
      <c r="T674" s="21"/>
      <c r="U674" s="21"/>
      <c r="V674" s="21"/>
      <c r="W674" s="20"/>
      <c r="X674"/>
      <c r="Y674"/>
      <c r="Z674"/>
      <c r="AA674"/>
      <c r="AB674"/>
    </row>
    <row r="675" spans="2:28" x14ac:dyDescent="0.3">
      <c r="B675" s="38"/>
      <c r="C675" s="39" t="str">
        <f>IF(LEN(B675)&gt;0,IFERROR(VLOOKUP(B675,Data!$B$4:$F$3129,2,FALSE),"None"),"")</f>
        <v/>
      </c>
      <c r="D675" s="40" t="str">
        <f>IF(LEN(B675)&gt;0,IFERROR(VLOOKUP(B675,Data!$B$4:$F$3129,4,FALSE),"None"),"")</f>
        <v/>
      </c>
      <c r="E675" s="41" t="str">
        <f>IF(LEN(B675)&gt;0,IFERROR(VLOOKUP(B675,Data!$B$4:$F$3129,3,FALSE),"None"),"")</f>
        <v/>
      </c>
      <c r="F675" s="128" t="str">
        <f>IF(LEN(B675)&gt;0,IFERROR(VLOOKUP(B675,Data!$B$4:$F$3129,5,FALSE),"None"),"")</f>
        <v/>
      </c>
      <c r="G675" s="125"/>
      <c r="H675" s="17"/>
      <c r="I675" s="17"/>
      <c r="J675" s="17"/>
      <c r="K675" s="17"/>
      <c r="L675" s="17"/>
      <c r="M675" s="17"/>
      <c r="N675" s="17"/>
      <c r="O675" s="17"/>
      <c r="P675" s="17"/>
      <c r="Q675" s="17"/>
      <c r="R675" s="20"/>
      <c r="S675" s="21"/>
      <c r="T675" s="21"/>
      <c r="U675" s="21"/>
      <c r="V675" s="21"/>
      <c r="W675" s="20"/>
      <c r="X675"/>
      <c r="Y675"/>
      <c r="Z675"/>
      <c r="AA675"/>
      <c r="AB675"/>
    </row>
    <row r="676" spans="2:28" x14ac:dyDescent="0.3">
      <c r="B676" s="38"/>
      <c r="C676" s="39" t="str">
        <f>IF(LEN(B676)&gt;0,IFERROR(VLOOKUP(B676,Data!$B$4:$F$3129,2,FALSE),"None"),"")</f>
        <v/>
      </c>
      <c r="D676" s="40" t="str">
        <f>IF(LEN(B676)&gt;0,IFERROR(VLOOKUP(B676,Data!$B$4:$F$3129,4,FALSE),"None"),"")</f>
        <v/>
      </c>
      <c r="E676" s="41" t="str">
        <f>IF(LEN(B676)&gt;0,IFERROR(VLOOKUP(B676,Data!$B$4:$F$3129,3,FALSE),"None"),"")</f>
        <v/>
      </c>
      <c r="F676" s="128" t="str">
        <f>IF(LEN(B676)&gt;0,IFERROR(VLOOKUP(B676,Data!$B$4:$F$3129,5,FALSE),"None"),"")</f>
        <v/>
      </c>
      <c r="G676" s="125"/>
      <c r="H676" s="17"/>
      <c r="I676" s="17"/>
      <c r="J676" s="17"/>
      <c r="K676" s="17"/>
      <c r="L676" s="17"/>
      <c r="M676" s="17"/>
      <c r="N676" s="17"/>
      <c r="O676" s="17"/>
      <c r="P676" s="17"/>
      <c r="Q676" s="17"/>
      <c r="R676" s="20"/>
      <c r="S676" s="21"/>
      <c r="T676" s="21"/>
      <c r="U676" s="21"/>
      <c r="V676" s="21"/>
      <c r="W676" s="20"/>
      <c r="X676"/>
      <c r="Y676"/>
      <c r="Z676"/>
      <c r="AA676"/>
      <c r="AB676"/>
    </row>
    <row r="677" spans="2:28" x14ac:dyDescent="0.3">
      <c r="B677" s="38"/>
      <c r="C677" s="39" t="str">
        <f>IF(LEN(B677)&gt;0,IFERROR(VLOOKUP(B677,Data!$B$4:$F$3129,2,FALSE),"None"),"")</f>
        <v/>
      </c>
      <c r="D677" s="40" t="str">
        <f>IF(LEN(B677)&gt;0,IFERROR(VLOOKUP(B677,Data!$B$4:$F$3129,4,FALSE),"None"),"")</f>
        <v/>
      </c>
      <c r="E677" s="41" t="str">
        <f>IF(LEN(B677)&gt;0,IFERROR(VLOOKUP(B677,Data!$B$4:$F$3129,3,FALSE),"None"),"")</f>
        <v/>
      </c>
      <c r="F677" s="128" t="str">
        <f>IF(LEN(B677)&gt;0,IFERROR(VLOOKUP(B677,Data!$B$4:$F$3129,5,FALSE),"None"),"")</f>
        <v/>
      </c>
      <c r="G677" s="125"/>
      <c r="H677" s="17"/>
      <c r="I677" s="17"/>
      <c r="J677" s="17"/>
      <c r="K677" s="17"/>
      <c r="L677" s="17"/>
      <c r="M677" s="17"/>
      <c r="N677" s="17"/>
      <c r="O677" s="17"/>
      <c r="P677" s="17"/>
      <c r="Q677" s="17"/>
      <c r="R677" s="20"/>
      <c r="S677" s="21"/>
      <c r="T677" s="21"/>
      <c r="U677" s="21"/>
      <c r="V677" s="21"/>
      <c r="W677" s="20"/>
      <c r="X677"/>
      <c r="Y677"/>
      <c r="Z677"/>
      <c r="AA677"/>
      <c r="AB677"/>
    </row>
    <row r="678" spans="2:28" x14ac:dyDescent="0.3">
      <c r="B678" s="38"/>
      <c r="C678" s="39" t="str">
        <f>IF(LEN(B678)&gt;0,IFERROR(VLOOKUP(B678,Data!$B$4:$F$3129,2,FALSE),"None"),"")</f>
        <v/>
      </c>
      <c r="D678" s="40" t="str">
        <f>IF(LEN(B678)&gt;0,IFERROR(VLOOKUP(B678,Data!$B$4:$F$3129,4,FALSE),"None"),"")</f>
        <v/>
      </c>
      <c r="E678" s="41" t="str">
        <f>IF(LEN(B678)&gt;0,IFERROR(VLOOKUP(B678,Data!$B$4:$F$3129,3,FALSE),"None"),"")</f>
        <v/>
      </c>
      <c r="F678" s="128" t="str">
        <f>IF(LEN(B678)&gt;0,IFERROR(VLOOKUP(B678,Data!$B$4:$F$3129,5,FALSE),"None"),"")</f>
        <v/>
      </c>
      <c r="G678" s="125"/>
      <c r="H678" s="17"/>
      <c r="I678" s="17"/>
      <c r="J678" s="17"/>
      <c r="K678" s="17"/>
      <c r="L678" s="17"/>
      <c r="M678" s="17"/>
      <c r="N678" s="17"/>
      <c r="O678" s="17"/>
      <c r="P678" s="17"/>
      <c r="Q678" s="17"/>
      <c r="R678" s="20"/>
      <c r="S678" s="21"/>
      <c r="T678" s="21"/>
      <c r="U678" s="21"/>
      <c r="V678" s="21"/>
      <c r="W678" s="20"/>
      <c r="X678"/>
      <c r="Y678"/>
      <c r="Z678"/>
      <c r="AA678"/>
      <c r="AB678"/>
    </row>
    <row r="679" spans="2:28" x14ac:dyDescent="0.3">
      <c r="B679" s="38"/>
      <c r="C679" s="39" t="str">
        <f>IF(LEN(B679)&gt;0,IFERROR(VLOOKUP(B679,Data!$B$4:$F$3129,2,FALSE),"None"),"")</f>
        <v/>
      </c>
      <c r="D679" s="40" t="str">
        <f>IF(LEN(B679)&gt;0,IFERROR(VLOOKUP(B679,Data!$B$4:$F$3129,4,FALSE),"None"),"")</f>
        <v/>
      </c>
      <c r="E679" s="41" t="str">
        <f>IF(LEN(B679)&gt;0,IFERROR(VLOOKUP(B679,Data!$B$4:$F$3129,3,FALSE),"None"),"")</f>
        <v/>
      </c>
      <c r="F679" s="128" t="str">
        <f>IF(LEN(B679)&gt;0,IFERROR(VLOOKUP(B679,Data!$B$4:$F$3129,5,FALSE),"None"),"")</f>
        <v/>
      </c>
      <c r="G679" s="125"/>
      <c r="H679" s="17"/>
      <c r="I679" s="17"/>
      <c r="J679" s="17"/>
      <c r="K679" s="17"/>
      <c r="L679" s="17"/>
      <c r="M679" s="17"/>
      <c r="N679" s="17"/>
      <c r="O679" s="17"/>
      <c r="P679" s="17"/>
      <c r="Q679" s="17"/>
      <c r="R679" s="20"/>
      <c r="S679" s="21"/>
      <c r="T679" s="21"/>
      <c r="U679" s="21"/>
      <c r="V679" s="21"/>
      <c r="W679" s="20"/>
      <c r="X679"/>
      <c r="Y679"/>
      <c r="Z679"/>
      <c r="AA679"/>
      <c r="AB679"/>
    </row>
    <row r="680" spans="2:28" x14ac:dyDescent="0.3">
      <c r="B680" s="38"/>
      <c r="C680" s="39" t="str">
        <f>IF(LEN(B680)&gt;0,IFERROR(VLOOKUP(B680,Data!$B$4:$F$3129,2,FALSE),"None"),"")</f>
        <v/>
      </c>
      <c r="D680" s="40" t="str">
        <f>IF(LEN(B680)&gt;0,IFERROR(VLOOKUP(B680,Data!$B$4:$F$3129,4,FALSE),"None"),"")</f>
        <v/>
      </c>
      <c r="E680" s="41" t="str">
        <f>IF(LEN(B680)&gt;0,IFERROR(VLOOKUP(B680,Data!$B$4:$F$3129,3,FALSE),"None"),"")</f>
        <v/>
      </c>
      <c r="F680" s="128" t="str">
        <f>IF(LEN(B680)&gt;0,IFERROR(VLOOKUP(B680,Data!$B$4:$F$3129,5,FALSE),"None"),"")</f>
        <v/>
      </c>
      <c r="G680" s="125"/>
      <c r="H680" s="17"/>
      <c r="I680" s="17"/>
      <c r="J680" s="17"/>
      <c r="K680" s="17"/>
      <c r="L680" s="17"/>
      <c r="M680" s="17"/>
      <c r="N680" s="17"/>
      <c r="O680" s="17"/>
      <c r="P680" s="17"/>
      <c r="Q680" s="17"/>
      <c r="R680" s="20"/>
      <c r="S680" s="21"/>
      <c r="T680" s="21"/>
      <c r="U680" s="21"/>
      <c r="V680" s="21"/>
      <c r="W680" s="20"/>
      <c r="X680"/>
      <c r="Y680"/>
      <c r="Z680"/>
      <c r="AA680"/>
      <c r="AB680"/>
    </row>
    <row r="681" spans="2:28" x14ac:dyDescent="0.3">
      <c r="B681" s="38"/>
      <c r="C681" s="39" t="str">
        <f>IF(LEN(B681)&gt;0,IFERROR(VLOOKUP(B681,Data!$B$4:$F$3129,2,FALSE),"None"),"")</f>
        <v/>
      </c>
      <c r="D681" s="40" t="str">
        <f>IF(LEN(B681)&gt;0,IFERROR(VLOOKUP(B681,Data!$B$4:$F$3129,4,FALSE),"None"),"")</f>
        <v/>
      </c>
      <c r="E681" s="41" t="str">
        <f>IF(LEN(B681)&gt;0,IFERROR(VLOOKUP(B681,Data!$B$4:$F$3129,3,FALSE),"None"),"")</f>
        <v/>
      </c>
      <c r="F681" s="128" t="str">
        <f>IF(LEN(B681)&gt;0,IFERROR(VLOOKUP(B681,Data!$B$4:$F$3129,5,FALSE),"None"),"")</f>
        <v/>
      </c>
      <c r="G681" s="125"/>
      <c r="H681" s="17"/>
      <c r="I681" s="17"/>
      <c r="J681" s="17"/>
      <c r="K681" s="17"/>
      <c r="L681" s="17"/>
      <c r="M681" s="17"/>
      <c r="N681" s="17"/>
      <c r="O681" s="17"/>
      <c r="P681" s="17"/>
      <c r="Q681" s="17"/>
      <c r="R681" s="20"/>
      <c r="S681" s="21"/>
      <c r="T681" s="21"/>
      <c r="U681" s="21"/>
      <c r="V681" s="21"/>
      <c r="W681" s="20"/>
      <c r="X681"/>
      <c r="Y681"/>
      <c r="Z681"/>
      <c r="AA681"/>
      <c r="AB681"/>
    </row>
    <row r="682" spans="2:28" x14ac:dyDescent="0.3">
      <c r="B682" s="38"/>
      <c r="C682" s="39" t="str">
        <f>IF(LEN(B682)&gt;0,IFERROR(VLOOKUP(B682,Data!$B$4:$F$3129,2,FALSE),"None"),"")</f>
        <v/>
      </c>
      <c r="D682" s="40" t="str">
        <f>IF(LEN(B682)&gt;0,IFERROR(VLOOKUP(B682,Data!$B$4:$F$3129,4,FALSE),"None"),"")</f>
        <v/>
      </c>
      <c r="E682" s="41" t="str">
        <f>IF(LEN(B682)&gt;0,IFERROR(VLOOKUP(B682,Data!$B$4:$F$3129,3,FALSE),"None"),"")</f>
        <v/>
      </c>
      <c r="F682" s="128" t="str">
        <f>IF(LEN(B682)&gt;0,IFERROR(VLOOKUP(B682,Data!$B$4:$F$3129,5,FALSE),"None"),"")</f>
        <v/>
      </c>
      <c r="G682" s="125"/>
      <c r="H682" s="17"/>
      <c r="I682" s="17"/>
      <c r="J682" s="17"/>
      <c r="K682" s="17"/>
      <c r="L682" s="17"/>
      <c r="M682" s="17"/>
      <c r="N682" s="17"/>
      <c r="O682" s="17"/>
      <c r="P682" s="17"/>
      <c r="Q682" s="17"/>
      <c r="R682" s="20"/>
      <c r="S682" s="21"/>
      <c r="T682" s="21"/>
      <c r="U682" s="21"/>
      <c r="V682" s="21"/>
      <c r="W682" s="20"/>
      <c r="X682"/>
      <c r="Y682"/>
      <c r="Z682"/>
      <c r="AA682"/>
      <c r="AB682"/>
    </row>
    <row r="683" spans="2:28" x14ac:dyDescent="0.3">
      <c r="B683" s="38"/>
      <c r="C683" s="39" t="str">
        <f>IF(LEN(B683)&gt;0,IFERROR(VLOOKUP(B683,Data!$B$4:$F$3129,2,FALSE),"None"),"")</f>
        <v/>
      </c>
      <c r="D683" s="40" t="str">
        <f>IF(LEN(B683)&gt;0,IFERROR(VLOOKUP(B683,Data!$B$4:$F$3129,4,FALSE),"None"),"")</f>
        <v/>
      </c>
      <c r="E683" s="41" t="str">
        <f>IF(LEN(B683)&gt;0,IFERROR(VLOOKUP(B683,Data!$B$4:$F$3129,3,FALSE),"None"),"")</f>
        <v/>
      </c>
      <c r="F683" s="128" t="str">
        <f>IF(LEN(B683)&gt;0,IFERROR(VLOOKUP(B683,Data!$B$4:$F$3129,5,FALSE),"None"),"")</f>
        <v/>
      </c>
      <c r="G683" s="125"/>
      <c r="H683" s="17"/>
      <c r="I683" s="17"/>
      <c r="J683" s="17"/>
      <c r="K683" s="17"/>
      <c r="L683" s="17"/>
      <c r="M683" s="17"/>
      <c r="N683" s="17"/>
      <c r="O683" s="17"/>
      <c r="P683" s="17"/>
      <c r="Q683" s="17"/>
      <c r="R683" s="20"/>
      <c r="S683" s="21"/>
      <c r="T683" s="21"/>
      <c r="U683" s="21"/>
      <c r="V683" s="21"/>
      <c r="W683" s="20"/>
      <c r="X683"/>
      <c r="Y683"/>
      <c r="Z683"/>
      <c r="AA683"/>
      <c r="AB683"/>
    </row>
    <row r="684" spans="2:28" x14ac:dyDescent="0.3">
      <c r="B684" s="38"/>
      <c r="C684" s="39" t="str">
        <f>IF(LEN(B684)&gt;0,IFERROR(VLOOKUP(B684,Data!$B$4:$F$3129,2,FALSE),"None"),"")</f>
        <v/>
      </c>
      <c r="D684" s="40" t="str">
        <f>IF(LEN(B684)&gt;0,IFERROR(VLOOKUP(B684,Data!$B$4:$F$3129,4,FALSE),"None"),"")</f>
        <v/>
      </c>
      <c r="E684" s="41" t="str">
        <f>IF(LEN(B684)&gt;0,IFERROR(VLOOKUP(B684,Data!$B$4:$F$3129,3,FALSE),"None"),"")</f>
        <v/>
      </c>
      <c r="F684" s="128" t="str">
        <f>IF(LEN(B684)&gt;0,IFERROR(VLOOKUP(B684,Data!$B$4:$F$3129,5,FALSE),"None"),"")</f>
        <v/>
      </c>
      <c r="G684" s="125"/>
      <c r="H684" s="17"/>
      <c r="I684" s="17"/>
      <c r="J684" s="17"/>
      <c r="K684" s="17"/>
      <c r="L684" s="17"/>
      <c r="M684" s="17"/>
      <c r="N684" s="17"/>
      <c r="O684" s="17"/>
      <c r="P684" s="17"/>
      <c r="Q684" s="17"/>
      <c r="R684" s="20"/>
      <c r="S684" s="21"/>
      <c r="T684" s="21"/>
      <c r="U684" s="21"/>
      <c r="V684" s="21"/>
      <c r="W684" s="20"/>
      <c r="X684"/>
      <c r="Y684"/>
      <c r="Z684"/>
      <c r="AA684"/>
      <c r="AB684"/>
    </row>
    <row r="685" spans="2:28" x14ac:dyDescent="0.3">
      <c r="B685" s="38"/>
      <c r="C685" s="39" t="str">
        <f>IF(LEN(B685)&gt;0,IFERROR(VLOOKUP(B685,Data!$B$4:$F$3129,2,FALSE),"None"),"")</f>
        <v/>
      </c>
      <c r="D685" s="40" t="str">
        <f>IF(LEN(B685)&gt;0,IFERROR(VLOOKUP(B685,Data!$B$4:$F$3129,4,FALSE),"None"),"")</f>
        <v/>
      </c>
      <c r="E685" s="41" t="str">
        <f>IF(LEN(B685)&gt;0,IFERROR(VLOOKUP(B685,Data!$B$4:$F$3129,3,FALSE),"None"),"")</f>
        <v/>
      </c>
      <c r="F685" s="128" t="str">
        <f>IF(LEN(B685)&gt;0,IFERROR(VLOOKUP(B685,Data!$B$4:$F$3129,5,FALSE),"None"),"")</f>
        <v/>
      </c>
      <c r="G685" s="125"/>
      <c r="H685" s="17"/>
      <c r="I685" s="17"/>
      <c r="J685" s="17"/>
      <c r="K685" s="17"/>
      <c r="L685" s="17"/>
      <c r="M685" s="17"/>
      <c r="N685" s="17"/>
      <c r="O685" s="17"/>
      <c r="P685" s="17"/>
      <c r="Q685" s="17"/>
      <c r="R685" s="20"/>
      <c r="S685" s="21"/>
      <c r="T685" s="21"/>
      <c r="U685" s="21"/>
      <c r="V685" s="21"/>
      <c r="W685" s="20"/>
      <c r="X685"/>
      <c r="Y685"/>
      <c r="Z685"/>
      <c r="AA685"/>
      <c r="AB685"/>
    </row>
    <row r="686" spans="2:28" x14ac:dyDescent="0.3">
      <c r="B686" s="38"/>
      <c r="C686" s="39" t="str">
        <f>IF(LEN(B686)&gt;0,IFERROR(VLOOKUP(B686,Data!$B$4:$F$3129,2,FALSE),"None"),"")</f>
        <v/>
      </c>
      <c r="D686" s="40" t="str">
        <f>IF(LEN(B686)&gt;0,IFERROR(VLOOKUP(B686,Data!$B$4:$F$3129,4,FALSE),"None"),"")</f>
        <v/>
      </c>
      <c r="E686" s="41" t="str">
        <f>IF(LEN(B686)&gt;0,IFERROR(VLOOKUP(B686,Data!$B$4:$F$3129,3,FALSE),"None"),"")</f>
        <v/>
      </c>
      <c r="F686" s="128" t="str">
        <f>IF(LEN(B686)&gt;0,IFERROR(VLOOKUP(B686,Data!$B$4:$F$3129,5,FALSE),"None"),"")</f>
        <v/>
      </c>
      <c r="G686" s="125"/>
      <c r="H686" s="17"/>
      <c r="I686" s="17"/>
      <c r="J686" s="17"/>
      <c r="K686" s="17"/>
      <c r="L686" s="17"/>
      <c r="M686" s="17"/>
      <c r="N686" s="17"/>
      <c r="O686" s="17"/>
      <c r="P686" s="17"/>
      <c r="Q686" s="17"/>
      <c r="R686" s="20"/>
      <c r="S686" s="21"/>
      <c r="T686" s="21"/>
      <c r="U686" s="21"/>
      <c r="V686" s="21"/>
      <c r="W686" s="20"/>
      <c r="X686"/>
      <c r="Y686"/>
      <c r="Z686"/>
      <c r="AA686"/>
      <c r="AB686"/>
    </row>
    <row r="687" spans="2:28" x14ac:dyDescent="0.3">
      <c r="B687" s="38"/>
      <c r="C687" s="39" t="str">
        <f>IF(LEN(B687)&gt;0,IFERROR(VLOOKUP(B687,Data!$B$4:$F$3129,2,FALSE),"None"),"")</f>
        <v/>
      </c>
      <c r="D687" s="40" t="str">
        <f>IF(LEN(B687)&gt;0,IFERROR(VLOOKUP(B687,Data!$B$4:$F$3129,4,FALSE),"None"),"")</f>
        <v/>
      </c>
      <c r="E687" s="41" t="str">
        <f>IF(LEN(B687)&gt;0,IFERROR(VLOOKUP(B687,Data!$B$4:$F$3129,3,FALSE),"None"),"")</f>
        <v/>
      </c>
      <c r="F687" s="128" t="str">
        <f>IF(LEN(B687)&gt;0,IFERROR(VLOOKUP(B687,Data!$B$4:$F$3129,5,FALSE),"None"),"")</f>
        <v/>
      </c>
      <c r="G687" s="125"/>
      <c r="H687" s="17"/>
      <c r="I687" s="17"/>
      <c r="J687" s="17"/>
      <c r="K687" s="17"/>
      <c r="L687" s="17"/>
      <c r="M687" s="17"/>
      <c r="N687" s="17"/>
      <c r="O687" s="17"/>
      <c r="P687" s="17"/>
      <c r="Q687" s="17"/>
      <c r="R687" s="20"/>
      <c r="S687" s="21"/>
      <c r="T687" s="21"/>
      <c r="U687" s="21"/>
      <c r="V687" s="21"/>
      <c r="W687" s="20"/>
      <c r="X687"/>
      <c r="Y687"/>
      <c r="Z687"/>
      <c r="AA687"/>
      <c r="AB687"/>
    </row>
    <row r="688" spans="2:28" x14ac:dyDescent="0.3">
      <c r="B688" s="38"/>
      <c r="C688" s="39" t="str">
        <f>IF(LEN(B688)&gt;0,IFERROR(VLOOKUP(B688,Data!$B$4:$F$3129,2,FALSE),"None"),"")</f>
        <v/>
      </c>
      <c r="D688" s="40" t="str">
        <f>IF(LEN(B688)&gt;0,IFERROR(VLOOKUP(B688,Data!$B$4:$F$3129,4,FALSE),"None"),"")</f>
        <v/>
      </c>
      <c r="E688" s="41" t="str">
        <f>IF(LEN(B688)&gt;0,IFERROR(VLOOKUP(B688,Data!$B$4:$F$3129,3,FALSE),"None"),"")</f>
        <v/>
      </c>
      <c r="F688" s="128" t="str">
        <f>IF(LEN(B688)&gt;0,IFERROR(VLOOKUP(B688,Data!$B$4:$F$3129,5,FALSE),"None"),"")</f>
        <v/>
      </c>
      <c r="G688" s="125"/>
      <c r="H688" s="17"/>
      <c r="I688" s="17"/>
      <c r="J688" s="17"/>
      <c r="K688" s="17"/>
      <c r="L688" s="17"/>
      <c r="M688" s="17"/>
      <c r="N688" s="17"/>
      <c r="O688" s="17"/>
      <c r="P688" s="17"/>
      <c r="Q688" s="17"/>
      <c r="R688" s="20"/>
      <c r="S688" s="21"/>
      <c r="T688" s="21"/>
      <c r="U688" s="21"/>
      <c r="V688" s="21"/>
      <c r="W688" s="20"/>
      <c r="X688"/>
      <c r="Y688"/>
      <c r="Z688"/>
      <c r="AA688"/>
      <c r="AB688"/>
    </row>
    <row r="689" spans="2:28" x14ac:dyDescent="0.3">
      <c r="B689" s="38"/>
      <c r="C689" s="39" t="str">
        <f>IF(LEN(B689)&gt;0,IFERROR(VLOOKUP(B689,Data!$B$4:$F$3129,2,FALSE),"None"),"")</f>
        <v/>
      </c>
      <c r="D689" s="40" t="str">
        <f>IF(LEN(B689)&gt;0,IFERROR(VLOOKUP(B689,Data!$B$4:$F$3129,4,FALSE),"None"),"")</f>
        <v/>
      </c>
      <c r="E689" s="41" t="str">
        <f>IF(LEN(B689)&gt;0,IFERROR(VLOOKUP(B689,Data!$B$4:$F$3129,3,FALSE),"None"),"")</f>
        <v/>
      </c>
      <c r="F689" s="128" t="str">
        <f>IF(LEN(B689)&gt;0,IFERROR(VLOOKUP(B689,Data!$B$4:$F$3129,5,FALSE),"None"),"")</f>
        <v/>
      </c>
      <c r="G689" s="125"/>
      <c r="H689" s="17"/>
      <c r="I689" s="17"/>
      <c r="J689" s="17"/>
      <c r="K689" s="17"/>
      <c r="L689" s="17"/>
      <c r="M689" s="17"/>
      <c r="N689" s="17"/>
      <c r="O689" s="17"/>
      <c r="P689" s="17"/>
      <c r="Q689" s="17"/>
      <c r="R689" s="20"/>
      <c r="S689" s="21"/>
      <c r="T689" s="21"/>
      <c r="U689" s="21"/>
      <c r="V689" s="21"/>
      <c r="W689" s="20"/>
      <c r="X689"/>
      <c r="Y689"/>
      <c r="Z689"/>
      <c r="AA689"/>
      <c r="AB689"/>
    </row>
    <row r="690" spans="2:28" x14ac:dyDescent="0.3">
      <c r="B690" s="38"/>
      <c r="C690" s="39" t="str">
        <f>IF(LEN(B690)&gt;0,IFERROR(VLOOKUP(B690,Data!$B$4:$F$3129,2,FALSE),"None"),"")</f>
        <v/>
      </c>
      <c r="D690" s="40" t="str">
        <f>IF(LEN(B690)&gt;0,IFERROR(VLOOKUP(B690,Data!$B$4:$F$3129,4,FALSE),"None"),"")</f>
        <v/>
      </c>
      <c r="E690" s="41" t="str">
        <f>IF(LEN(B690)&gt;0,IFERROR(VLOOKUP(B690,Data!$B$4:$F$3129,3,FALSE),"None"),"")</f>
        <v/>
      </c>
      <c r="F690" s="128" t="str">
        <f>IF(LEN(B690)&gt;0,IFERROR(VLOOKUP(B690,Data!$B$4:$F$3129,5,FALSE),"None"),"")</f>
        <v/>
      </c>
      <c r="G690" s="125"/>
      <c r="H690" s="17"/>
      <c r="I690" s="17"/>
      <c r="J690" s="17"/>
      <c r="K690" s="17"/>
      <c r="L690" s="17"/>
      <c r="M690" s="17"/>
      <c r="N690" s="17"/>
      <c r="O690" s="17"/>
      <c r="P690" s="17"/>
      <c r="Q690" s="17"/>
      <c r="R690" s="20"/>
      <c r="S690" s="21"/>
      <c r="T690" s="21"/>
      <c r="U690" s="21"/>
      <c r="V690" s="21"/>
      <c r="W690" s="20"/>
      <c r="X690"/>
      <c r="Y690"/>
      <c r="Z690"/>
      <c r="AA690"/>
      <c r="AB690"/>
    </row>
    <row r="691" spans="2:28" x14ac:dyDescent="0.3">
      <c r="B691" s="38"/>
      <c r="C691" s="39" t="str">
        <f>IF(LEN(B691)&gt;0,IFERROR(VLOOKUP(B691,Data!$B$4:$F$3129,2,FALSE),"None"),"")</f>
        <v/>
      </c>
      <c r="D691" s="40" t="str">
        <f>IF(LEN(B691)&gt;0,IFERROR(VLOOKUP(B691,Data!$B$4:$F$3129,4,FALSE),"None"),"")</f>
        <v/>
      </c>
      <c r="E691" s="41" t="str">
        <f>IF(LEN(B691)&gt;0,IFERROR(VLOOKUP(B691,Data!$B$4:$F$3129,3,FALSE),"None"),"")</f>
        <v/>
      </c>
      <c r="F691" s="128" t="str">
        <f>IF(LEN(B691)&gt;0,IFERROR(VLOOKUP(B691,Data!$B$4:$F$3129,5,FALSE),"None"),"")</f>
        <v/>
      </c>
      <c r="G691" s="125"/>
      <c r="H691" s="17"/>
      <c r="I691" s="17"/>
      <c r="J691" s="17"/>
      <c r="K691" s="17"/>
      <c r="L691" s="17"/>
      <c r="M691" s="17"/>
      <c r="N691" s="17"/>
      <c r="O691" s="17"/>
      <c r="P691" s="17"/>
      <c r="Q691" s="17"/>
      <c r="R691" s="20"/>
      <c r="S691" s="21"/>
      <c r="T691" s="21"/>
      <c r="U691" s="21"/>
      <c r="V691" s="21"/>
      <c r="W691" s="20"/>
      <c r="X691"/>
      <c r="Y691"/>
      <c r="Z691"/>
      <c r="AA691"/>
      <c r="AB691"/>
    </row>
    <row r="692" spans="2:28" x14ac:dyDescent="0.3">
      <c r="B692" s="38"/>
      <c r="C692" s="39" t="str">
        <f>IF(LEN(B692)&gt;0,IFERROR(VLOOKUP(B692,Data!$B$4:$F$3129,2,FALSE),"None"),"")</f>
        <v/>
      </c>
      <c r="D692" s="40" t="str">
        <f>IF(LEN(B692)&gt;0,IFERROR(VLOOKUP(B692,Data!$B$4:$F$3129,4,FALSE),"None"),"")</f>
        <v/>
      </c>
      <c r="E692" s="41" t="str">
        <f>IF(LEN(B692)&gt;0,IFERROR(VLOOKUP(B692,Data!$B$4:$F$3129,3,FALSE),"None"),"")</f>
        <v/>
      </c>
      <c r="F692" s="128" t="str">
        <f>IF(LEN(B692)&gt;0,IFERROR(VLOOKUP(B692,Data!$B$4:$F$3129,5,FALSE),"None"),"")</f>
        <v/>
      </c>
      <c r="G692" s="125"/>
      <c r="H692" s="17"/>
      <c r="I692" s="17"/>
      <c r="J692" s="17"/>
      <c r="K692" s="17"/>
      <c r="L692" s="17"/>
      <c r="M692" s="17"/>
      <c r="N692" s="17"/>
      <c r="O692" s="17"/>
      <c r="P692" s="17"/>
      <c r="Q692" s="17"/>
      <c r="R692" s="20"/>
      <c r="S692" s="21"/>
      <c r="T692" s="21"/>
      <c r="U692" s="21"/>
      <c r="V692" s="21"/>
      <c r="W692" s="20"/>
      <c r="X692"/>
      <c r="Y692"/>
      <c r="Z692"/>
      <c r="AA692"/>
      <c r="AB692"/>
    </row>
    <row r="693" spans="2:28" x14ac:dyDescent="0.3">
      <c r="B693" s="38"/>
      <c r="C693" s="39" t="str">
        <f>IF(LEN(B693)&gt;0,IFERROR(VLOOKUP(B693,Data!$B$4:$F$3129,2,FALSE),"None"),"")</f>
        <v/>
      </c>
      <c r="D693" s="40" t="str">
        <f>IF(LEN(B693)&gt;0,IFERROR(VLOOKUP(B693,Data!$B$4:$F$3129,4,FALSE),"None"),"")</f>
        <v/>
      </c>
      <c r="E693" s="41" t="str">
        <f>IF(LEN(B693)&gt;0,IFERROR(VLOOKUP(B693,Data!$B$4:$F$3129,3,FALSE),"None"),"")</f>
        <v/>
      </c>
      <c r="F693" s="128" t="str">
        <f>IF(LEN(B693)&gt;0,IFERROR(VLOOKUP(B693,Data!$B$4:$F$3129,5,FALSE),"None"),"")</f>
        <v/>
      </c>
      <c r="G693" s="125"/>
      <c r="H693" s="17"/>
      <c r="I693" s="17"/>
      <c r="J693" s="17"/>
      <c r="K693" s="17"/>
      <c r="L693" s="17"/>
      <c r="M693" s="17"/>
      <c r="N693" s="17"/>
      <c r="O693" s="17"/>
      <c r="P693" s="17"/>
      <c r="Q693" s="17"/>
      <c r="R693" s="20"/>
      <c r="S693" s="21"/>
      <c r="T693" s="21"/>
      <c r="U693" s="21"/>
      <c r="V693" s="21"/>
      <c r="W693" s="20"/>
      <c r="X693"/>
      <c r="Y693"/>
      <c r="Z693"/>
      <c r="AA693"/>
      <c r="AB693"/>
    </row>
    <row r="694" spans="2:28" x14ac:dyDescent="0.3">
      <c r="B694" s="38"/>
      <c r="C694" s="39" t="str">
        <f>IF(LEN(B694)&gt;0,IFERROR(VLOOKUP(B694,Data!$B$4:$F$3129,2,FALSE),"None"),"")</f>
        <v/>
      </c>
      <c r="D694" s="40" t="str">
        <f>IF(LEN(B694)&gt;0,IFERROR(VLOOKUP(B694,Data!$B$4:$F$3129,4,FALSE),"None"),"")</f>
        <v/>
      </c>
      <c r="E694" s="41" t="str">
        <f>IF(LEN(B694)&gt;0,IFERROR(VLOOKUP(B694,Data!$B$4:$F$3129,3,FALSE),"None"),"")</f>
        <v/>
      </c>
      <c r="F694" s="128" t="str">
        <f>IF(LEN(B694)&gt;0,IFERROR(VLOOKUP(B694,Data!$B$4:$F$3129,5,FALSE),"None"),"")</f>
        <v/>
      </c>
      <c r="G694" s="125"/>
      <c r="H694" s="17"/>
      <c r="I694" s="17"/>
      <c r="J694" s="17"/>
      <c r="K694" s="17"/>
      <c r="L694" s="17"/>
      <c r="M694" s="17"/>
      <c r="N694" s="17"/>
      <c r="O694" s="17"/>
      <c r="P694" s="17"/>
      <c r="Q694" s="17"/>
      <c r="R694" s="20"/>
      <c r="S694" s="21"/>
      <c r="T694" s="21"/>
      <c r="U694" s="21"/>
      <c r="V694" s="21"/>
      <c r="W694" s="20"/>
      <c r="X694"/>
      <c r="Y694"/>
      <c r="Z694"/>
      <c r="AA694"/>
      <c r="AB694"/>
    </row>
    <row r="695" spans="2:28" x14ac:dyDescent="0.3">
      <c r="B695" s="38"/>
      <c r="C695" s="39" t="str">
        <f>IF(LEN(B695)&gt;0,IFERROR(VLOOKUP(B695,Data!$B$4:$F$3129,2,FALSE),"None"),"")</f>
        <v/>
      </c>
      <c r="D695" s="40" t="str">
        <f>IF(LEN(B695)&gt;0,IFERROR(VLOOKUP(B695,Data!$B$4:$F$3129,4,FALSE),"None"),"")</f>
        <v/>
      </c>
      <c r="E695" s="41" t="str">
        <f>IF(LEN(B695)&gt;0,IFERROR(VLOOKUP(B695,Data!$B$4:$F$3129,3,FALSE),"None"),"")</f>
        <v/>
      </c>
      <c r="F695" s="128" t="str">
        <f>IF(LEN(B695)&gt;0,IFERROR(VLOOKUP(B695,Data!$B$4:$F$3129,5,FALSE),"None"),"")</f>
        <v/>
      </c>
      <c r="G695" s="125"/>
      <c r="H695" s="17"/>
      <c r="I695" s="17"/>
      <c r="J695" s="17"/>
      <c r="K695" s="17"/>
      <c r="L695" s="17"/>
      <c r="M695" s="17"/>
      <c r="N695" s="17"/>
      <c r="O695" s="17"/>
      <c r="P695" s="17"/>
      <c r="Q695" s="17"/>
      <c r="R695" s="20"/>
      <c r="S695" s="21"/>
      <c r="T695" s="21"/>
      <c r="U695" s="21"/>
      <c r="V695" s="21"/>
      <c r="W695" s="20"/>
      <c r="X695"/>
      <c r="Y695"/>
      <c r="Z695"/>
      <c r="AA695"/>
      <c r="AB695"/>
    </row>
    <row r="696" spans="2:28" x14ac:dyDescent="0.3">
      <c r="B696" s="38"/>
      <c r="C696" s="39" t="str">
        <f>IF(LEN(B696)&gt;0,IFERROR(VLOOKUP(B696,Data!$B$4:$F$3129,2,FALSE),"None"),"")</f>
        <v/>
      </c>
      <c r="D696" s="40" t="str">
        <f>IF(LEN(B696)&gt;0,IFERROR(VLOOKUP(B696,Data!$B$4:$F$3129,4,FALSE),"None"),"")</f>
        <v/>
      </c>
      <c r="E696" s="41" t="str">
        <f>IF(LEN(B696)&gt;0,IFERROR(VLOOKUP(B696,Data!$B$4:$F$3129,3,FALSE),"None"),"")</f>
        <v/>
      </c>
      <c r="F696" s="128" t="str">
        <f>IF(LEN(B696)&gt;0,IFERROR(VLOOKUP(B696,Data!$B$4:$F$3129,5,FALSE),"None"),"")</f>
        <v/>
      </c>
      <c r="G696" s="125"/>
      <c r="H696" s="17"/>
      <c r="I696" s="17"/>
      <c r="J696" s="17"/>
      <c r="K696" s="17"/>
      <c r="L696" s="17"/>
      <c r="M696" s="17"/>
      <c r="N696" s="17"/>
      <c r="O696" s="17"/>
      <c r="P696" s="17"/>
      <c r="Q696" s="17"/>
      <c r="R696" s="20"/>
      <c r="S696" s="21"/>
      <c r="T696" s="21"/>
      <c r="U696" s="21"/>
      <c r="V696" s="21"/>
      <c r="W696" s="20"/>
      <c r="X696"/>
      <c r="Y696"/>
      <c r="Z696"/>
      <c r="AA696"/>
      <c r="AB696"/>
    </row>
    <row r="697" spans="2:28" x14ac:dyDescent="0.3">
      <c r="B697" s="38"/>
      <c r="C697" s="39" t="str">
        <f>IF(LEN(B697)&gt;0,IFERROR(VLOOKUP(B697,Data!$B$4:$F$3129,2,FALSE),"None"),"")</f>
        <v/>
      </c>
      <c r="D697" s="40" t="str">
        <f>IF(LEN(B697)&gt;0,IFERROR(VLOOKUP(B697,Data!$B$4:$F$3129,4,FALSE),"None"),"")</f>
        <v/>
      </c>
      <c r="E697" s="41" t="str">
        <f>IF(LEN(B697)&gt;0,IFERROR(VLOOKUP(B697,Data!$B$4:$F$3129,3,FALSE),"None"),"")</f>
        <v/>
      </c>
      <c r="F697" s="128" t="str">
        <f>IF(LEN(B697)&gt;0,IFERROR(VLOOKUP(B697,Data!$B$4:$F$3129,5,FALSE),"None"),"")</f>
        <v/>
      </c>
      <c r="G697" s="125"/>
      <c r="H697" s="17"/>
      <c r="I697" s="17"/>
      <c r="J697" s="17"/>
      <c r="K697" s="17"/>
      <c r="L697" s="17"/>
      <c r="M697" s="17"/>
      <c r="N697" s="17"/>
      <c r="O697" s="17"/>
      <c r="P697" s="17"/>
      <c r="Q697" s="17"/>
      <c r="R697" s="20"/>
      <c r="S697" s="21"/>
      <c r="T697" s="21"/>
      <c r="U697" s="21"/>
      <c r="V697" s="21"/>
      <c r="W697" s="20"/>
      <c r="X697"/>
      <c r="Y697"/>
      <c r="Z697"/>
      <c r="AA697"/>
      <c r="AB697"/>
    </row>
    <row r="698" spans="2:28" x14ac:dyDescent="0.3">
      <c r="B698" s="38"/>
      <c r="C698" s="39" t="str">
        <f>IF(LEN(B698)&gt;0,IFERROR(VLOOKUP(B698,Data!$B$4:$F$3129,2,FALSE),"None"),"")</f>
        <v/>
      </c>
      <c r="D698" s="40" t="str">
        <f>IF(LEN(B698)&gt;0,IFERROR(VLOOKUP(B698,Data!$B$4:$F$3129,4,FALSE),"None"),"")</f>
        <v/>
      </c>
      <c r="E698" s="41" t="str">
        <f>IF(LEN(B698)&gt;0,IFERROR(VLOOKUP(B698,Data!$B$4:$F$3129,3,FALSE),"None"),"")</f>
        <v/>
      </c>
      <c r="F698" s="128" t="str">
        <f>IF(LEN(B698)&gt;0,IFERROR(VLOOKUP(B698,Data!$B$4:$F$3129,5,FALSE),"None"),"")</f>
        <v/>
      </c>
      <c r="G698" s="125"/>
      <c r="H698" s="17"/>
      <c r="I698" s="17"/>
      <c r="J698" s="17"/>
      <c r="K698" s="17"/>
      <c r="L698" s="17"/>
      <c r="M698" s="17"/>
      <c r="N698" s="17"/>
      <c r="O698" s="17"/>
      <c r="P698" s="17"/>
      <c r="Q698" s="17"/>
      <c r="R698" s="20"/>
      <c r="S698" s="21"/>
      <c r="T698" s="21"/>
      <c r="U698" s="21"/>
      <c r="V698" s="21"/>
      <c r="W698" s="20"/>
      <c r="X698"/>
      <c r="Y698"/>
      <c r="Z698"/>
      <c r="AA698"/>
      <c r="AB698"/>
    </row>
    <row r="699" spans="2:28" x14ac:dyDescent="0.3">
      <c r="B699" s="38"/>
      <c r="C699" s="39" t="str">
        <f>IF(LEN(B699)&gt;0,IFERROR(VLOOKUP(B699,Data!$B$4:$F$3129,2,FALSE),"None"),"")</f>
        <v/>
      </c>
      <c r="D699" s="40" t="str">
        <f>IF(LEN(B699)&gt;0,IFERROR(VLOOKUP(B699,Data!$B$4:$F$3129,4,FALSE),"None"),"")</f>
        <v/>
      </c>
      <c r="E699" s="41" t="str">
        <f>IF(LEN(B699)&gt;0,IFERROR(VLOOKUP(B699,Data!$B$4:$F$3129,3,FALSE),"None"),"")</f>
        <v/>
      </c>
      <c r="F699" s="128" t="str">
        <f>IF(LEN(B699)&gt;0,IFERROR(VLOOKUP(B699,Data!$B$4:$F$3129,5,FALSE),"None"),"")</f>
        <v/>
      </c>
      <c r="G699" s="125"/>
      <c r="H699" s="17"/>
      <c r="I699" s="17"/>
      <c r="J699" s="17"/>
      <c r="K699" s="17"/>
      <c r="L699" s="17"/>
      <c r="M699" s="17"/>
      <c r="N699" s="17"/>
      <c r="O699" s="17"/>
      <c r="P699" s="17"/>
      <c r="Q699" s="17"/>
      <c r="R699" s="20"/>
      <c r="S699" s="21"/>
      <c r="T699" s="21"/>
      <c r="U699" s="21"/>
      <c r="V699" s="21"/>
      <c r="W699" s="20"/>
      <c r="X699"/>
      <c r="Y699"/>
      <c r="Z699"/>
      <c r="AA699"/>
      <c r="AB699"/>
    </row>
    <row r="700" spans="2:28" x14ac:dyDescent="0.3">
      <c r="B700" s="38"/>
      <c r="C700" s="39" t="str">
        <f>IF(LEN(B700)&gt;0,IFERROR(VLOOKUP(B700,Data!$B$4:$F$3129,2,FALSE),"None"),"")</f>
        <v/>
      </c>
      <c r="D700" s="40" t="str">
        <f>IF(LEN(B700)&gt;0,IFERROR(VLOOKUP(B700,Data!$B$4:$F$3129,4,FALSE),"None"),"")</f>
        <v/>
      </c>
      <c r="E700" s="41" t="str">
        <f>IF(LEN(B700)&gt;0,IFERROR(VLOOKUP(B700,Data!$B$4:$F$3129,3,FALSE),"None"),"")</f>
        <v/>
      </c>
      <c r="F700" s="128" t="str">
        <f>IF(LEN(B700)&gt;0,IFERROR(VLOOKUP(B700,Data!$B$4:$F$3129,5,FALSE),"None"),"")</f>
        <v/>
      </c>
      <c r="G700" s="125"/>
      <c r="H700" s="17"/>
      <c r="I700" s="17"/>
      <c r="J700" s="17"/>
      <c r="K700" s="17"/>
      <c r="L700" s="17"/>
      <c r="M700" s="17"/>
      <c r="N700" s="17"/>
      <c r="O700" s="17"/>
      <c r="P700" s="17"/>
      <c r="Q700" s="17"/>
      <c r="R700" s="20"/>
      <c r="S700" s="21"/>
      <c r="T700" s="21"/>
      <c r="U700" s="21"/>
      <c r="V700" s="21"/>
      <c r="W700" s="20"/>
      <c r="X700"/>
      <c r="Y700"/>
      <c r="Z700"/>
      <c r="AA700"/>
      <c r="AB700"/>
    </row>
    <row r="701" spans="2:28" x14ac:dyDescent="0.3">
      <c r="B701" s="38"/>
      <c r="C701" s="39" t="str">
        <f>IF(LEN(B701)&gt;0,IFERROR(VLOOKUP(B701,Data!$B$4:$F$3129,2,FALSE),"None"),"")</f>
        <v/>
      </c>
      <c r="D701" s="40" t="str">
        <f>IF(LEN(B701)&gt;0,IFERROR(VLOOKUP(B701,Data!$B$4:$F$3129,4,FALSE),"None"),"")</f>
        <v/>
      </c>
      <c r="E701" s="41" t="str">
        <f>IF(LEN(B701)&gt;0,IFERROR(VLOOKUP(B701,Data!$B$4:$F$3129,3,FALSE),"None"),"")</f>
        <v/>
      </c>
      <c r="F701" s="128" t="str">
        <f>IF(LEN(B701)&gt;0,IFERROR(VLOOKUP(B701,Data!$B$4:$F$3129,5,FALSE),"None"),"")</f>
        <v/>
      </c>
      <c r="G701" s="125"/>
      <c r="H701" s="17"/>
      <c r="I701" s="17"/>
      <c r="J701" s="17"/>
      <c r="K701" s="17"/>
      <c r="L701" s="17"/>
      <c r="M701" s="17"/>
      <c r="N701" s="17"/>
      <c r="O701" s="17"/>
      <c r="P701" s="17"/>
      <c r="Q701" s="17"/>
      <c r="R701" s="20"/>
      <c r="S701" s="21"/>
      <c r="T701" s="21"/>
      <c r="U701" s="21"/>
      <c r="V701" s="21"/>
      <c r="W701" s="20"/>
      <c r="X701"/>
      <c r="Y701"/>
      <c r="Z701"/>
      <c r="AA701"/>
      <c r="AB701"/>
    </row>
    <row r="702" spans="2:28" x14ac:dyDescent="0.3">
      <c r="B702" s="38"/>
      <c r="C702" s="39" t="str">
        <f>IF(LEN(B702)&gt;0,IFERROR(VLOOKUP(B702,Data!$B$4:$F$3129,2,FALSE),"None"),"")</f>
        <v/>
      </c>
      <c r="D702" s="40" t="str">
        <f>IF(LEN(B702)&gt;0,IFERROR(VLOOKUP(B702,Data!$B$4:$F$3129,4,FALSE),"None"),"")</f>
        <v/>
      </c>
      <c r="E702" s="41" t="str">
        <f>IF(LEN(B702)&gt;0,IFERROR(VLOOKUP(B702,Data!$B$4:$F$3129,3,FALSE),"None"),"")</f>
        <v/>
      </c>
      <c r="F702" s="128" t="str">
        <f>IF(LEN(B702)&gt;0,IFERROR(VLOOKUP(B702,Data!$B$4:$F$3129,5,FALSE),"None"),"")</f>
        <v/>
      </c>
      <c r="G702" s="125"/>
      <c r="H702" s="17"/>
      <c r="I702" s="17"/>
      <c r="J702" s="17"/>
      <c r="K702" s="17"/>
      <c r="L702" s="17"/>
      <c r="M702" s="17"/>
      <c r="N702" s="17"/>
      <c r="O702" s="17"/>
      <c r="P702" s="17"/>
      <c r="Q702" s="17"/>
      <c r="R702" s="20"/>
      <c r="S702" s="21"/>
      <c r="T702" s="21"/>
      <c r="U702" s="21"/>
      <c r="V702" s="21"/>
      <c r="W702" s="20"/>
      <c r="X702"/>
      <c r="Y702"/>
      <c r="Z702"/>
      <c r="AA702"/>
      <c r="AB702"/>
    </row>
    <row r="703" spans="2:28" x14ac:dyDescent="0.3">
      <c r="B703" s="38"/>
      <c r="C703" s="39" t="str">
        <f>IF(LEN(B703)&gt;0,IFERROR(VLOOKUP(B703,Data!$B$4:$F$3129,2,FALSE),"None"),"")</f>
        <v/>
      </c>
      <c r="D703" s="40" t="str">
        <f>IF(LEN(B703)&gt;0,IFERROR(VLOOKUP(B703,Data!$B$4:$F$3129,4,FALSE),"None"),"")</f>
        <v/>
      </c>
      <c r="E703" s="41" t="str">
        <f>IF(LEN(B703)&gt;0,IFERROR(VLOOKUP(B703,Data!$B$4:$F$3129,3,FALSE),"None"),"")</f>
        <v/>
      </c>
      <c r="F703" s="128" t="str">
        <f>IF(LEN(B703)&gt;0,IFERROR(VLOOKUP(B703,Data!$B$4:$F$3129,5,FALSE),"None"),"")</f>
        <v/>
      </c>
      <c r="G703" s="125"/>
      <c r="H703" s="17"/>
      <c r="I703" s="17"/>
      <c r="J703" s="17"/>
      <c r="K703" s="17"/>
      <c r="L703" s="17"/>
      <c r="M703" s="17"/>
      <c r="N703" s="17"/>
      <c r="O703" s="17"/>
      <c r="P703" s="17"/>
      <c r="Q703" s="17"/>
      <c r="R703" s="20"/>
      <c r="S703" s="21"/>
      <c r="T703" s="21"/>
      <c r="U703" s="21"/>
      <c r="V703" s="21"/>
      <c r="W703" s="20"/>
      <c r="X703"/>
      <c r="Y703"/>
      <c r="Z703"/>
      <c r="AA703"/>
      <c r="AB703"/>
    </row>
    <row r="704" spans="2:28" x14ac:dyDescent="0.3">
      <c r="B704" s="38"/>
      <c r="C704" s="39" t="str">
        <f>IF(LEN(B704)&gt;0,IFERROR(VLOOKUP(B704,Data!$B$4:$F$3129,2,FALSE),"None"),"")</f>
        <v/>
      </c>
      <c r="D704" s="40" t="str">
        <f>IF(LEN(B704)&gt;0,IFERROR(VLOOKUP(B704,Data!$B$4:$F$3129,4,FALSE),"None"),"")</f>
        <v/>
      </c>
      <c r="E704" s="41" t="str">
        <f>IF(LEN(B704)&gt;0,IFERROR(VLOOKUP(B704,Data!$B$4:$F$3129,3,FALSE),"None"),"")</f>
        <v/>
      </c>
      <c r="F704" s="128" t="str">
        <f>IF(LEN(B704)&gt;0,IFERROR(VLOOKUP(B704,Data!$B$4:$F$3129,5,FALSE),"None"),"")</f>
        <v/>
      </c>
      <c r="G704" s="125"/>
      <c r="H704" s="17"/>
      <c r="I704" s="17"/>
      <c r="J704" s="17"/>
      <c r="K704" s="17"/>
      <c r="L704" s="17"/>
      <c r="M704" s="17"/>
      <c r="N704" s="17"/>
      <c r="O704" s="17"/>
      <c r="P704" s="17"/>
      <c r="Q704" s="17"/>
      <c r="R704" s="20"/>
      <c r="S704" s="21"/>
      <c r="T704" s="21"/>
      <c r="U704" s="21"/>
      <c r="V704" s="21"/>
      <c r="W704" s="20"/>
      <c r="X704"/>
      <c r="Y704"/>
      <c r="Z704"/>
      <c r="AA704"/>
      <c r="AB704"/>
    </row>
    <row r="705" spans="2:28" x14ac:dyDescent="0.3">
      <c r="B705" s="38"/>
      <c r="C705" s="39" t="str">
        <f>IF(LEN(B705)&gt;0,IFERROR(VLOOKUP(B705,Data!$B$4:$F$3129,2,FALSE),"None"),"")</f>
        <v/>
      </c>
      <c r="D705" s="40" t="str">
        <f>IF(LEN(B705)&gt;0,IFERROR(VLOOKUP(B705,Data!$B$4:$F$3129,4,FALSE),"None"),"")</f>
        <v/>
      </c>
      <c r="E705" s="41" t="str">
        <f>IF(LEN(B705)&gt;0,IFERROR(VLOOKUP(B705,Data!$B$4:$F$3129,3,FALSE),"None"),"")</f>
        <v/>
      </c>
      <c r="F705" s="128" t="str">
        <f>IF(LEN(B705)&gt;0,IFERROR(VLOOKUP(B705,Data!$B$4:$F$3129,5,FALSE),"None"),"")</f>
        <v/>
      </c>
      <c r="G705" s="125"/>
      <c r="H705" s="17"/>
      <c r="I705" s="17"/>
      <c r="J705" s="17"/>
      <c r="K705" s="17"/>
      <c r="L705" s="17"/>
      <c r="M705" s="17"/>
      <c r="N705" s="17"/>
      <c r="O705" s="17"/>
      <c r="P705" s="17"/>
      <c r="Q705" s="17"/>
      <c r="R705" s="20"/>
      <c r="S705" s="21"/>
      <c r="T705" s="21"/>
      <c r="U705" s="21"/>
      <c r="V705" s="21"/>
      <c r="W705" s="20"/>
      <c r="X705"/>
      <c r="Y705"/>
      <c r="Z705"/>
      <c r="AA705"/>
      <c r="AB705"/>
    </row>
    <row r="706" spans="2:28" x14ac:dyDescent="0.3">
      <c r="B706" s="38"/>
      <c r="C706" s="39" t="str">
        <f>IF(LEN(B706)&gt;0,IFERROR(VLOOKUP(B706,Data!$B$4:$F$3129,2,FALSE),"None"),"")</f>
        <v/>
      </c>
      <c r="D706" s="40" t="str">
        <f>IF(LEN(B706)&gt;0,IFERROR(VLOOKUP(B706,Data!$B$4:$F$3129,4,FALSE),"None"),"")</f>
        <v/>
      </c>
      <c r="E706" s="41" t="str">
        <f>IF(LEN(B706)&gt;0,IFERROR(VLOOKUP(B706,Data!$B$4:$F$3129,3,FALSE),"None"),"")</f>
        <v/>
      </c>
      <c r="F706" s="128" t="str">
        <f>IF(LEN(B706)&gt;0,IFERROR(VLOOKUP(B706,Data!$B$4:$F$3129,5,FALSE),"None"),"")</f>
        <v/>
      </c>
      <c r="G706" s="125"/>
      <c r="H706" s="17"/>
      <c r="I706" s="17"/>
      <c r="J706" s="17"/>
      <c r="K706" s="17"/>
      <c r="L706" s="17"/>
      <c r="M706" s="17"/>
      <c r="N706" s="17"/>
      <c r="O706" s="17"/>
      <c r="P706" s="17"/>
      <c r="Q706" s="17"/>
      <c r="R706" s="20"/>
      <c r="S706" s="21"/>
      <c r="T706" s="21"/>
      <c r="U706" s="21"/>
      <c r="V706" s="21"/>
      <c r="W706" s="20"/>
      <c r="X706"/>
      <c r="Y706"/>
      <c r="Z706"/>
      <c r="AA706"/>
      <c r="AB706"/>
    </row>
    <row r="707" spans="2:28" x14ac:dyDescent="0.3">
      <c r="B707" s="38"/>
      <c r="C707" s="39" t="str">
        <f>IF(LEN(B707)&gt;0,IFERROR(VLOOKUP(B707,Data!$B$4:$F$3129,2,FALSE),"None"),"")</f>
        <v/>
      </c>
      <c r="D707" s="40" t="str">
        <f>IF(LEN(B707)&gt;0,IFERROR(VLOOKUP(B707,Data!$B$4:$F$3129,4,FALSE),"None"),"")</f>
        <v/>
      </c>
      <c r="E707" s="41" t="str">
        <f>IF(LEN(B707)&gt;0,IFERROR(VLOOKUP(B707,Data!$B$4:$F$3129,3,FALSE),"None"),"")</f>
        <v/>
      </c>
      <c r="F707" s="128" t="str">
        <f>IF(LEN(B707)&gt;0,IFERROR(VLOOKUP(B707,Data!$B$4:$F$3129,5,FALSE),"None"),"")</f>
        <v/>
      </c>
      <c r="G707" s="125"/>
      <c r="H707" s="17"/>
      <c r="I707" s="17"/>
      <c r="J707" s="17"/>
      <c r="K707" s="17"/>
      <c r="L707" s="17"/>
      <c r="M707" s="17"/>
      <c r="N707" s="17"/>
      <c r="O707" s="17"/>
      <c r="P707" s="17"/>
      <c r="Q707" s="17"/>
      <c r="R707" s="20"/>
      <c r="S707" s="21"/>
      <c r="T707" s="21"/>
      <c r="U707" s="21"/>
      <c r="V707" s="21"/>
      <c r="W707" s="20"/>
      <c r="X707"/>
      <c r="Y707"/>
      <c r="Z707"/>
      <c r="AA707"/>
      <c r="AB707"/>
    </row>
    <row r="708" spans="2:28" x14ac:dyDescent="0.3">
      <c r="B708" s="38"/>
      <c r="C708" s="39" t="str">
        <f>IF(LEN(B708)&gt;0,IFERROR(VLOOKUP(B708,Data!$B$4:$F$3129,2,FALSE),"None"),"")</f>
        <v/>
      </c>
      <c r="D708" s="40" t="str">
        <f>IF(LEN(B708)&gt;0,IFERROR(VLOOKUP(B708,Data!$B$4:$F$3129,4,FALSE),"None"),"")</f>
        <v/>
      </c>
      <c r="E708" s="41" t="str">
        <f>IF(LEN(B708)&gt;0,IFERROR(VLOOKUP(B708,Data!$B$4:$F$3129,3,FALSE),"None"),"")</f>
        <v/>
      </c>
      <c r="F708" s="128" t="str">
        <f>IF(LEN(B708)&gt;0,IFERROR(VLOOKUP(B708,Data!$B$4:$F$3129,5,FALSE),"None"),"")</f>
        <v/>
      </c>
      <c r="G708" s="125"/>
      <c r="H708" s="17"/>
      <c r="I708" s="17"/>
      <c r="J708" s="17"/>
      <c r="K708" s="17"/>
      <c r="L708" s="17"/>
      <c r="M708" s="17"/>
      <c r="N708" s="17"/>
      <c r="O708" s="17"/>
      <c r="P708" s="17"/>
      <c r="Q708" s="17"/>
      <c r="R708" s="20"/>
      <c r="S708" s="21"/>
      <c r="T708" s="21"/>
      <c r="U708" s="21"/>
      <c r="V708" s="21"/>
      <c r="W708" s="20"/>
      <c r="X708"/>
      <c r="Y708"/>
      <c r="Z708"/>
      <c r="AA708"/>
      <c r="AB708"/>
    </row>
    <row r="709" spans="2:28" x14ac:dyDescent="0.3">
      <c r="B709" s="38"/>
      <c r="C709" s="39" t="str">
        <f>IF(LEN(B709)&gt;0,IFERROR(VLOOKUP(B709,Data!$B$4:$F$3129,2,FALSE),"None"),"")</f>
        <v/>
      </c>
      <c r="D709" s="40" t="str">
        <f>IF(LEN(B709)&gt;0,IFERROR(VLOOKUP(B709,Data!$B$4:$F$3129,4,FALSE),"None"),"")</f>
        <v/>
      </c>
      <c r="E709" s="41" t="str">
        <f>IF(LEN(B709)&gt;0,IFERROR(VLOOKUP(B709,Data!$B$4:$F$3129,3,FALSE),"None"),"")</f>
        <v/>
      </c>
      <c r="F709" s="128" t="str">
        <f>IF(LEN(B709)&gt;0,IFERROR(VLOOKUP(B709,Data!$B$4:$F$3129,5,FALSE),"None"),"")</f>
        <v/>
      </c>
      <c r="G709" s="125"/>
      <c r="H709" s="17"/>
      <c r="I709" s="17"/>
      <c r="J709" s="17"/>
      <c r="K709" s="17"/>
      <c r="L709" s="17"/>
      <c r="M709" s="17"/>
      <c r="N709" s="17"/>
      <c r="O709" s="17"/>
      <c r="P709" s="17"/>
      <c r="Q709" s="17"/>
      <c r="R709" s="20"/>
      <c r="S709" s="21"/>
      <c r="T709" s="21"/>
      <c r="U709" s="21"/>
      <c r="V709" s="21"/>
      <c r="W709" s="20"/>
      <c r="X709"/>
      <c r="Y709"/>
      <c r="Z709"/>
      <c r="AA709"/>
      <c r="AB709"/>
    </row>
    <row r="710" spans="2:28" x14ac:dyDescent="0.3">
      <c r="B710" s="38"/>
      <c r="C710" s="39" t="str">
        <f>IF(LEN(B710)&gt;0,IFERROR(VLOOKUP(B710,Data!$B$4:$F$3129,2,FALSE),"None"),"")</f>
        <v/>
      </c>
      <c r="D710" s="40" t="str">
        <f>IF(LEN(B710)&gt;0,IFERROR(VLOOKUP(B710,Data!$B$4:$F$3129,4,FALSE),"None"),"")</f>
        <v/>
      </c>
      <c r="E710" s="41" t="str">
        <f>IF(LEN(B710)&gt;0,IFERROR(VLOOKUP(B710,Data!$B$4:$F$3129,3,FALSE),"None"),"")</f>
        <v/>
      </c>
      <c r="F710" s="128" t="str">
        <f>IF(LEN(B710)&gt;0,IFERROR(VLOOKUP(B710,Data!$B$4:$F$3129,5,FALSE),"None"),"")</f>
        <v/>
      </c>
      <c r="G710" s="125"/>
      <c r="H710" s="17"/>
      <c r="I710" s="17"/>
      <c r="J710" s="17"/>
      <c r="K710" s="17"/>
      <c r="L710" s="17"/>
      <c r="M710" s="17"/>
      <c r="N710" s="17"/>
      <c r="O710" s="17"/>
      <c r="P710" s="17"/>
      <c r="Q710" s="17"/>
      <c r="R710" s="20"/>
      <c r="S710" s="21"/>
      <c r="T710" s="21"/>
      <c r="U710" s="21"/>
      <c r="V710" s="21"/>
      <c r="W710" s="20"/>
      <c r="X710"/>
      <c r="Y710"/>
      <c r="Z710"/>
      <c r="AA710"/>
      <c r="AB710"/>
    </row>
    <row r="711" spans="2:28" x14ac:dyDescent="0.3">
      <c r="B711" s="38"/>
      <c r="C711" s="39" t="str">
        <f>IF(LEN(B711)&gt;0,IFERROR(VLOOKUP(B711,Data!$B$4:$F$3129,2,FALSE),"None"),"")</f>
        <v/>
      </c>
      <c r="D711" s="40" t="str">
        <f>IF(LEN(B711)&gt;0,IFERROR(VLOOKUP(B711,Data!$B$4:$F$3129,4,FALSE),"None"),"")</f>
        <v/>
      </c>
      <c r="E711" s="41" t="str">
        <f>IF(LEN(B711)&gt;0,IFERROR(VLOOKUP(B711,Data!$B$4:$F$3129,3,FALSE),"None"),"")</f>
        <v/>
      </c>
      <c r="F711" s="128" t="str">
        <f>IF(LEN(B711)&gt;0,IFERROR(VLOOKUP(B711,Data!$B$4:$F$3129,5,FALSE),"None"),"")</f>
        <v/>
      </c>
      <c r="G711" s="125"/>
      <c r="H711" s="17"/>
      <c r="I711" s="17"/>
      <c r="J711" s="17"/>
      <c r="K711" s="17"/>
      <c r="L711" s="17"/>
      <c r="M711" s="17"/>
      <c r="N711" s="17"/>
      <c r="O711" s="17"/>
      <c r="P711" s="17"/>
      <c r="Q711" s="17"/>
      <c r="R711" s="20"/>
      <c r="S711" s="21"/>
      <c r="T711" s="21"/>
      <c r="U711" s="21"/>
      <c r="V711" s="21"/>
      <c r="W711" s="20"/>
      <c r="X711"/>
      <c r="Y711"/>
      <c r="Z711"/>
      <c r="AA711"/>
      <c r="AB711"/>
    </row>
    <row r="712" spans="2:28" x14ac:dyDescent="0.3">
      <c r="B712" s="38"/>
      <c r="C712" s="39" t="str">
        <f>IF(LEN(B712)&gt;0,IFERROR(VLOOKUP(B712,Data!$B$4:$F$3129,2,FALSE),"None"),"")</f>
        <v/>
      </c>
      <c r="D712" s="40" t="str">
        <f>IF(LEN(B712)&gt;0,IFERROR(VLOOKUP(B712,Data!$B$4:$F$3129,4,FALSE),"None"),"")</f>
        <v/>
      </c>
      <c r="E712" s="41" t="str">
        <f>IF(LEN(B712)&gt;0,IFERROR(VLOOKUP(B712,Data!$B$4:$F$3129,3,FALSE),"None"),"")</f>
        <v/>
      </c>
      <c r="F712" s="128" t="str">
        <f>IF(LEN(B712)&gt;0,IFERROR(VLOOKUP(B712,Data!$B$4:$F$3129,5,FALSE),"None"),"")</f>
        <v/>
      </c>
      <c r="G712" s="125"/>
      <c r="H712" s="17"/>
      <c r="I712" s="17"/>
      <c r="J712" s="17"/>
      <c r="K712" s="17"/>
      <c r="L712" s="17"/>
      <c r="M712" s="17"/>
      <c r="N712" s="17"/>
      <c r="O712" s="17"/>
      <c r="P712" s="17"/>
      <c r="Q712" s="17"/>
      <c r="R712" s="20"/>
      <c r="S712" s="21"/>
      <c r="T712" s="21"/>
      <c r="U712" s="21"/>
      <c r="V712" s="21"/>
      <c r="W712" s="20"/>
      <c r="X712"/>
      <c r="Y712"/>
      <c r="Z712"/>
      <c r="AA712"/>
      <c r="AB712"/>
    </row>
    <row r="713" spans="2:28" x14ac:dyDescent="0.3">
      <c r="B713" s="38"/>
      <c r="C713" s="39" t="str">
        <f>IF(LEN(B713)&gt;0,IFERROR(VLOOKUP(B713,Data!$B$4:$F$3129,2,FALSE),"None"),"")</f>
        <v/>
      </c>
      <c r="D713" s="40" t="str">
        <f>IF(LEN(B713)&gt;0,IFERROR(VLOOKUP(B713,Data!$B$4:$F$3129,4,FALSE),"None"),"")</f>
        <v/>
      </c>
      <c r="E713" s="41" t="str">
        <f>IF(LEN(B713)&gt;0,IFERROR(VLOOKUP(B713,Data!$B$4:$F$3129,3,FALSE),"None"),"")</f>
        <v/>
      </c>
      <c r="F713" s="128" t="str">
        <f>IF(LEN(B713)&gt;0,IFERROR(VLOOKUP(B713,Data!$B$4:$F$3129,5,FALSE),"None"),"")</f>
        <v/>
      </c>
      <c r="G713" s="125"/>
      <c r="H713" s="17"/>
      <c r="I713" s="17"/>
      <c r="J713" s="17"/>
      <c r="K713" s="17"/>
      <c r="L713" s="17"/>
      <c r="M713" s="17"/>
      <c r="N713" s="17"/>
      <c r="O713" s="17"/>
      <c r="P713" s="17"/>
      <c r="Q713" s="17"/>
      <c r="R713" s="20"/>
      <c r="S713" s="21"/>
      <c r="T713" s="21"/>
      <c r="U713" s="21"/>
      <c r="V713" s="21"/>
      <c r="W713" s="20"/>
      <c r="X713"/>
      <c r="Y713"/>
      <c r="Z713"/>
      <c r="AA713"/>
      <c r="AB713"/>
    </row>
    <row r="714" spans="2:28" x14ac:dyDescent="0.3">
      <c r="B714" s="38"/>
      <c r="C714" s="39" t="str">
        <f>IF(LEN(B714)&gt;0,IFERROR(VLOOKUP(B714,Data!$B$4:$F$3129,2,FALSE),"None"),"")</f>
        <v/>
      </c>
      <c r="D714" s="40" t="str">
        <f>IF(LEN(B714)&gt;0,IFERROR(VLOOKUP(B714,Data!$B$4:$F$3129,4,FALSE),"None"),"")</f>
        <v/>
      </c>
      <c r="E714" s="41" t="str">
        <f>IF(LEN(B714)&gt;0,IFERROR(VLOOKUP(B714,Data!$B$4:$F$3129,3,FALSE),"None"),"")</f>
        <v/>
      </c>
      <c r="F714" s="128" t="str">
        <f>IF(LEN(B714)&gt;0,IFERROR(VLOOKUP(B714,Data!$B$4:$F$3129,5,FALSE),"None"),"")</f>
        <v/>
      </c>
      <c r="G714" s="125"/>
      <c r="H714" s="17"/>
      <c r="I714" s="17"/>
      <c r="J714" s="17"/>
      <c r="K714" s="17"/>
      <c r="L714" s="17"/>
      <c r="M714" s="17"/>
      <c r="N714" s="17"/>
      <c r="O714" s="17"/>
      <c r="P714" s="17"/>
      <c r="Q714" s="17"/>
      <c r="R714" s="20"/>
      <c r="S714" s="21"/>
      <c r="T714" s="21"/>
      <c r="U714" s="21"/>
      <c r="V714" s="21"/>
      <c r="W714" s="20"/>
      <c r="X714"/>
      <c r="Y714"/>
      <c r="Z714"/>
      <c r="AA714"/>
      <c r="AB714"/>
    </row>
    <row r="715" spans="2:28" x14ac:dyDescent="0.3">
      <c r="B715" s="38"/>
      <c r="C715" s="39" t="str">
        <f>IF(LEN(B715)&gt;0,IFERROR(VLOOKUP(B715,Data!$B$4:$F$3129,2,FALSE),"None"),"")</f>
        <v/>
      </c>
      <c r="D715" s="40" t="str">
        <f>IF(LEN(B715)&gt;0,IFERROR(VLOOKUP(B715,Data!$B$4:$F$3129,4,FALSE),"None"),"")</f>
        <v/>
      </c>
      <c r="E715" s="41" t="str">
        <f>IF(LEN(B715)&gt;0,IFERROR(VLOOKUP(B715,Data!$B$4:$F$3129,3,FALSE),"None"),"")</f>
        <v/>
      </c>
      <c r="F715" s="128" t="str">
        <f>IF(LEN(B715)&gt;0,IFERROR(VLOOKUP(B715,Data!$B$4:$F$3129,5,FALSE),"None"),"")</f>
        <v/>
      </c>
      <c r="G715" s="125"/>
      <c r="H715" s="17"/>
      <c r="I715" s="17"/>
      <c r="J715" s="17"/>
      <c r="K715" s="17"/>
      <c r="L715" s="17"/>
      <c r="M715" s="17"/>
      <c r="N715" s="17"/>
      <c r="O715" s="17"/>
      <c r="P715" s="17"/>
      <c r="Q715" s="17"/>
      <c r="R715" s="20"/>
      <c r="S715" s="21"/>
      <c r="T715" s="21"/>
      <c r="U715" s="21"/>
      <c r="V715" s="21"/>
      <c r="W715" s="20"/>
      <c r="X715"/>
      <c r="Y715"/>
      <c r="Z715"/>
      <c r="AA715"/>
      <c r="AB715"/>
    </row>
    <row r="716" spans="2:28" x14ac:dyDescent="0.3">
      <c r="B716" s="38"/>
      <c r="C716" s="39" t="str">
        <f>IF(LEN(B716)&gt;0,IFERROR(VLOOKUP(B716,Data!$B$4:$F$3129,2,FALSE),"None"),"")</f>
        <v/>
      </c>
      <c r="D716" s="40" t="str">
        <f>IF(LEN(B716)&gt;0,IFERROR(VLOOKUP(B716,Data!$B$4:$F$3129,4,FALSE),"None"),"")</f>
        <v/>
      </c>
      <c r="E716" s="41" t="str">
        <f>IF(LEN(B716)&gt;0,IFERROR(VLOOKUP(B716,Data!$B$4:$F$3129,3,FALSE),"None"),"")</f>
        <v/>
      </c>
      <c r="F716" s="128" t="str">
        <f>IF(LEN(B716)&gt;0,IFERROR(VLOOKUP(B716,Data!$B$4:$F$3129,5,FALSE),"None"),"")</f>
        <v/>
      </c>
      <c r="G716" s="125"/>
      <c r="H716" s="17"/>
      <c r="I716" s="17"/>
      <c r="J716" s="17"/>
      <c r="K716" s="17"/>
      <c r="L716" s="17"/>
      <c r="M716" s="17"/>
      <c r="N716" s="17"/>
      <c r="O716" s="17"/>
      <c r="P716" s="17"/>
      <c r="Q716" s="17"/>
      <c r="R716" s="20"/>
      <c r="S716" s="21"/>
      <c r="T716" s="21"/>
      <c r="U716" s="21"/>
      <c r="V716" s="21"/>
      <c r="W716" s="20"/>
      <c r="X716"/>
      <c r="Y716"/>
      <c r="Z716"/>
      <c r="AA716"/>
      <c r="AB716"/>
    </row>
    <row r="717" spans="2:28" x14ac:dyDescent="0.3">
      <c r="B717" s="38"/>
      <c r="C717" s="39" t="str">
        <f>IF(LEN(B717)&gt;0,IFERROR(VLOOKUP(B717,Data!$B$4:$F$3129,2,FALSE),"None"),"")</f>
        <v/>
      </c>
      <c r="D717" s="40" t="str">
        <f>IF(LEN(B717)&gt;0,IFERROR(VLOOKUP(B717,Data!$B$4:$F$3129,4,FALSE),"None"),"")</f>
        <v/>
      </c>
      <c r="E717" s="41" t="str">
        <f>IF(LEN(B717)&gt;0,IFERROR(VLOOKUP(B717,Data!$B$4:$F$3129,3,FALSE),"None"),"")</f>
        <v/>
      </c>
      <c r="F717" s="128" t="str">
        <f>IF(LEN(B717)&gt;0,IFERROR(VLOOKUP(B717,Data!$B$4:$F$3129,5,FALSE),"None"),"")</f>
        <v/>
      </c>
      <c r="G717" s="125"/>
      <c r="H717" s="17"/>
      <c r="I717" s="17"/>
      <c r="J717" s="17"/>
      <c r="K717" s="17"/>
      <c r="L717" s="17"/>
      <c r="M717" s="17"/>
      <c r="N717" s="17"/>
      <c r="O717" s="17"/>
      <c r="P717" s="17"/>
      <c r="Q717" s="17"/>
      <c r="R717" s="20"/>
      <c r="S717" s="21"/>
      <c r="T717" s="21"/>
      <c r="U717" s="21"/>
      <c r="V717" s="21"/>
      <c r="W717" s="20"/>
      <c r="X717"/>
      <c r="Y717"/>
      <c r="Z717"/>
      <c r="AA717"/>
      <c r="AB717"/>
    </row>
    <row r="718" spans="2:28" x14ac:dyDescent="0.3">
      <c r="B718" s="38"/>
      <c r="C718" s="39" t="str">
        <f>IF(LEN(B718)&gt;0,IFERROR(VLOOKUP(B718,Data!$B$4:$F$3129,2,FALSE),"None"),"")</f>
        <v/>
      </c>
      <c r="D718" s="40" t="str">
        <f>IF(LEN(B718)&gt;0,IFERROR(VLOOKUP(B718,Data!$B$4:$F$3129,4,FALSE),"None"),"")</f>
        <v/>
      </c>
      <c r="E718" s="41" t="str">
        <f>IF(LEN(B718)&gt;0,IFERROR(VLOOKUP(B718,Data!$B$4:$F$3129,3,FALSE),"None"),"")</f>
        <v/>
      </c>
      <c r="F718" s="128" t="str">
        <f>IF(LEN(B718)&gt;0,IFERROR(VLOOKUP(B718,Data!$B$4:$F$3129,5,FALSE),"None"),"")</f>
        <v/>
      </c>
      <c r="G718" s="125"/>
      <c r="H718" s="17"/>
      <c r="I718" s="17"/>
      <c r="J718" s="17"/>
      <c r="K718" s="17"/>
      <c r="L718" s="17"/>
      <c r="M718" s="17"/>
      <c r="N718" s="17"/>
      <c r="O718" s="17"/>
      <c r="P718" s="17"/>
      <c r="Q718" s="17"/>
      <c r="R718" s="20"/>
      <c r="S718" s="21"/>
      <c r="T718" s="21"/>
      <c r="U718" s="21"/>
      <c r="V718" s="21"/>
      <c r="W718" s="20"/>
      <c r="X718"/>
      <c r="Y718"/>
      <c r="Z718"/>
      <c r="AA718"/>
      <c r="AB718"/>
    </row>
    <row r="719" spans="2:28" x14ac:dyDescent="0.3">
      <c r="B719" s="38"/>
      <c r="C719" s="39" t="str">
        <f>IF(LEN(B719)&gt;0,IFERROR(VLOOKUP(B719,Data!$B$4:$F$3129,2,FALSE),"None"),"")</f>
        <v/>
      </c>
      <c r="D719" s="40" t="str">
        <f>IF(LEN(B719)&gt;0,IFERROR(VLOOKUP(B719,Data!$B$4:$F$3129,4,FALSE),"None"),"")</f>
        <v/>
      </c>
      <c r="E719" s="41" t="str">
        <f>IF(LEN(B719)&gt;0,IFERROR(VLOOKUP(B719,Data!$B$4:$F$3129,3,FALSE),"None"),"")</f>
        <v/>
      </c>
      <c r="F719" s="128" t="str">
        <f>IF(LEN(B719)&gt;0,IFERROR(VLOOKUP(B719,Data!$B$4:$F$3129,5,FALSE),"None"),"")</f>
        <v/>
      </c>
      <c r="G719" s="125"/>
      <c r="H719" s="17"/>
      <c r="I719" s="17"/>
      <c r="J719" s="17"/>
      <c r="K719" s="17"/>
      <c r="L719" s="17"/>
      <c r="M719" s="17"/>
      <c r="N719" s="17"/>
      <c r="O719" s="17"/>
      <c r="P719" s="17"/>
      <c r="Q719" s="17"/>
      <c r="R719" s="20"/>
      <c r="S719" s="21"/>
      <c r="T719" s="21"/>
      <c r="U719" s="21"/>
      <c r="V719" s="21"/>
      <c r="W719" s="20"/>
      <c r="X719"/>
      <c r="Y719"/>
      <c r="Z719"/>
      <c r="AA719"/>
      <c r="AB719"/>
    </row>
    <row r="720" spans="2:28" x14ac:dyDescent="0.3">
      <c r="B720" s="38"/>
      <c r="C720" s="39" t="str">
        <f>IF(LEN(B720)&gt;0,IFERROR(VLOOKUP(B720,Data!$B$4:$F$3129,2,FALSE),"None"),"")</f>
        <v/>
      </c>
      <c r="D720" s="40" t="str">
        <f>IF(LEN(B720)&gt;0,IFERROR(VLOOKUP(B720,Data!$B$4:$F$3129,4,FALSE),"None"),"")</f>
        <v/>
      </c>
      <c r="E720" s="41" t="str">
        <f>IF(LEN(B720)&gt;0,IFERROR(VLOOKUP(B720,Data!$B$4:$F$3129,3,FALSE),"None"),"")</f>
        <v/>
      </c>
      <c r="F720" s="128" t="str">
        <f>IF(LEN(B720)&gt;0,IFERROR(VLOOKUP(B720,Data!$B$4:$F$3129,5,FALSE),"None"),"")</f>
        <v/>
      </c>
      <c r="G720" s="125"/>
      <c r="H720" s="17"/>
      <c r="I720" s="17"/>
      <c r="J720" s="17"/>
      <c r="K720" s="17"/>
      <c r="L720" s="17"/>
      <c r="M720" s="17"/>
      <c r="N720" s="17"/>
      <c r="O720" s="17"/>
      <c r="P720" s="17"/>
      <c r="Q720" s="17"/>
      <c r="R720" s="20"/>
      <c r="S720" s="21"/>
      <c r="T720" s="21"/>
      <c r="U720" s="21"/>
      <c r="V720" s="21"/>
      <c r="W720" s="20"/>
      <c r="X720"/>
      <c r="Y720"/>
      <c r="Z720"/>
      <c r="AA720"/>
      <c r="AB720"/>
    </row>
    <row r="721" spans="2:28" x14ac:dyDescent="0.3">
      <c r="B721" s="38"/>
      <c r="C721" s="39" t="str">
        <f>IF(LEN(B721)&gt;0,IFERROR(VLOOKUP(B721,Data!$B$4:$F$3129,2,FALSE),"None"),"")</f>
        <v/>
      </c>
      <c r="D721" s="40" t="str">
        <f>IF(LEN(B721)&gt;0,IFERROR(VLOOKUP(B721,Data!$B$4:$F$3129,4,FALSE),"None"),"")</f>
        <v/>
      </c>
      <c r="E721" s="41" t="str">
        <f>IF(LEN(B721)&gt;0,IFERROR(VLOOKUP(B721,Data!$B$4:$F$3129,3,FALSE),"None"),"")</f>
        <v/>
      </c>
      <c r="F721" s="128" t="str">
        <f>IF(LEN(B721)&gt;0,IFERROR(VLOOKUP(B721,Data!$B$4:$F$3129,5,FALSE),"None"),"")</f>
        <v/>
      </c>
      <c r="G721" s="125"/>
      <c r="H721" s="17"/>
      <c r="I721" s="17"/>
      <c r="J721" s="17"/>
      <c r="K721" s="17"/>
      <c r="L721" s="17"/>
      <c r="M721" s="17"/>
      <c r="N721" s="17"/>
      <c r="O721" s="17"/>
      <c r="P721" s="17"/>
      <c r="Q721" s="17"/>
      <c r="R721" s="20"/>
      <c r="S721" s="21"/>
      <c r="T721" s="21"/>
      <c r="U721" s="21"/>
      <c r="V721" s="21"/>
      <c r="W721" s="20"/>
      <c r="X721"/>
      <c r="Y721"/>
      <c r="Z721"/>
      <c r="AA721"/>
      <c r="AB721"/>
    </row>
    <row r="722" spans="2:28" x14ac:dyDescent="0.3">
      <c r="B722" s="38"/>
      <c r="C722" s="39" t="str">
        <f>IF(LEN(B722)&gt;0,IFERROR(VLOOKUP(B722,Data!$B$4:$F$3129,2,FALSE),"None"),"")</f>
        <v/>
      </c>
      <c r="D722" s="40" t="str">
        <f>IF(LEN(B722)&gt;0,IFERROR(VLOOKUP(B722,Data!$B$4:$F$3129,4,FALSE),"None"),"")</f>
        <v/>
      </c>
      <c r="E722" s="41" t="str">
        <f>IF(LEN(B722)&gt;0,IFERROR(VLOOKUP(B722,Data!$B$4:$F$3129,3,FALSE),"None"),"")</f>
        <v/>
      </c>
      <c r="F722" s="128" t="str">
        <f>IF(LEN(B722)&gt;0,IFERROR(VLOOKUP(B722,Data!$B$4:$F$3129,5,FALSE),"None"),"")</f>
        <v/>
      </c>
      <c r="G722" s="125"/>
      <c r="H722" s="17"/>
      <c r="I722" s="17"/>
      <c r="J722" s="17"/>
      <c r="K722" s="17"/>
      <c r="L722" s="17"/>
      <c r="M722" s="17"/>
      <c r="N722" s="17"/>
      <c r="O722" s="17"/>
      <c r="P722" s="17"/>
      <c r="Q722" s="17"/>
      <c r="R722" s="20"/>
      <c r="S722" s="21"/>
      <c r="T722" s="21"/>
      <c r="U722" s="21"/>
      <c r="V722" s="21"/>
      <c r="W722" s="20"/>
      <c r="X722"/>
      <c r="Y722"/>
      <c r="Z722"/>
      <c r="AA722"/>
      <c r="AB722"/>
    </row>
    <row r="723" spans="2:28" x14ac:dyDescent="0.3">
      <c r="B723" s="38"/>
      <c r="C723" s="39" t="str">
        <f>IF(LEN(B723)&gt;0,IFERROR(VLOOKUP(B723,Data!$B$4:$F$3129,2,FALSE),"None"),"")</f>
        <v/>
      </c>
      <c r="D723" s="40" t="str">
        <f>IF(LEN(B723)&gt;0,IFERROR(VLOOKUP(B723,Data!$B$4:$F$3129,4,FALSE),"None"),"")</f>
        <v/>
      </c>
      <c r="E723" s="41" t="str">
        <f>IF(LEN(B723)&gt;0,IFERROR(VLOOKUP(B723,Data!$B$4:$F$3129,3,FALSE),"None"),"")</f>
        <v/>
      </c>
      <c r="F723" s="128" t="str">
        <f>IF(LEN(B723)&gt;0,IFERROR(VLOOKUP(B723,Data!$B$4:$F$3129,5,FALSE),"None"),"")</f>
        <v/>
      </c>
      <c r="G723" s="125"/>
      <c r="H723" s="17"/>
      <c r="I723" s="17"/>
      <c r="J723" s="17"/>
      <c r="K723" s="17"/>
      <c r="L723" s="17"/>
      <c r="M723" s="17"/>
      <c r="N723" s="17"/>
      <c r="O723" s="17"/>
      <c r="P723" s="17"/>
      <c r="Q723" s="17"/>
      <c r="R723" s="20"/>
      <c r="S723" s="21"/>
      <c r="T723" s="21"/>
      <c r="U723" s="21"/>
      <c r="V723" s="21"/>
      <c r="W723" s="20"/>
      <c r="X723"/>
      <c r="Y723"/>
      <c r="Z723"/>
      <c r="AA723"/>
      <c r="AB723"/>
    </row>
    <row r="724" spans="2:28" x14ac:dyDescent="0.3">
      <c r="B724" s="38"/>
      <c r="C724" s="39" t="str">
        <f>IF(LEN(B724)&gt;0,IFERROR(VLOOKUP(B724,Data!$B$4:$F$3129,2,FALSE),"None"),"")</f>
        <v/>
      </c>
      <c r="D724" s="40" t="str">
        <f>IF(LEN(B724)&gt;0,IFERROR(VLOOKUP(B724,Data!$B$4:$F$3129,4,FALSE),"None"),"")</f>
        <v/>
      </c>
      <c r="E724" s="41" t="str">
        <f>IF(LEN(B724)&gt;0,IFERROR(VLOOKUP(B724,Data!$B$4:$F$3129,3,FALSE),"None"),"")</f>
        <v/>
      </c>
      <c r="F724" s="128" t="str">
        <f>IF(LEN(B724)&gt;0,IFERROR(VLOOKUP(B724,Data!$B$4:$F$3129,5,FALSE),"None"),"")</f>
        <v/>
      </c>
      <c r="G724" s="125"/>
      <c r="H724" s="17"/>
      <c r="I724" s="17"/>
      <c r="J724" s="17"/>
      <c r="K724" s="17"/>
      <c r="L724" s="17"/>
      <c r="M724" s="17"/>
      <c r="N724" s="17"/>
      <c r="O724" s="17"/>
      <c r="P724" s="17"/>
      <c r="Q724" s="17"/>
      <c r="R724" s="20"/>
      <c r="S724" s="21"/>
      <c r="T724" s="21"/>
      <c r="U724" s="21"/>
      <c r="V724" s="21"/>
      <c r="W724" s="20"/>
      <c r="X724"/>
      <c r="Y724"/>
      <c r="Z724"/>
      <c r="AA724"/>
      <c r="AB724"/>
    </row>
    <row r="725" spans="2:28" x14ac:dyDescent="0.3">
      <c r="B725" s="38"/>
      <c r="C725" s="39" t="str">
        <f>IF(LEN(B725)&gt;0,IFERROR(VLOOKUP(B725,Data!$B$4:$F$3129,2,FALSE),"None"),"")</f>
        <v/>
      </c>
      <c r="D725" s="40" t="str">
        <f>IF(LEN(B725)&gt;0,IFERROR(VLOOKUP(B725,Data!$B$4:$F$3129,4,FALSE),"None"),"")</f>
        <v/>
      </c>
      <c r="E725" s="41" t="str">
        <f>IF(LEN(B725)&gt;0,IFERROR(VLOOKUP(B725,Data!$B$4:$F$3129,3,FALSE),"None"),"")</f>
        <v/>
      </c>
      <c r="F725" s="128" t="str">
        <f>IF(LEN(B725)&gt;0,IFERROR(VLOOKUP(B725,Data!$B$4:$F$3129,5,FALSE),"None"),"")</f>
        <v/>
      </c>
      <c r="G725" s="125"/>
      <c r="H725" s="17"/>
      <c r="I725" s="17"/>
      <c r="J725" s="17"/>
      <c r="K725" s="17"/>
      <c r="L725" s="17"/>
      <c r="M725" s="17"/>
      <c r="N725" s="17"/>
      <c r="O725" s="17"/>
      <c r="P725" s="17"/>
      <c r="Q725" s="17"/>
      <c r="R725" s="20"/>
      <c r="S725" s="21"/>
      <c r="T725" s="21"/>
      <c r="U725" s="21"/>
      <c r="V725" s="21"/>
      <c r="W725" s="20"/>
      <c r="X725"/>
      <c r="Y725"/>
      <c r="Z725"/>
      <c r="AA725"/>
      <c r="AB725"/>
    </row>
    <row r="726" spans="2:28" x14ac:dyDescent="0.3">
      <c r="B726" s="38"/>
      <c r="C726" s="39" t="str">
        <f>IF(LEN(B726)&gt;0,IFERROR(VLOOKUP(B726,Data!$B$4:$F$3129,2,FALSE),"None"),"")</f>
        <v/>
      </c>
      <c r="D726" s="40" t="str">
        <f>IF(LEN(B726)&gt;0,IFERROR(VLOOKUP(B726,Data!$B$4:$F$3129,4,FALSE),"None"),"")</f>
        <v/>
      </c>
      <c r="E726" s="41" t="str">
        <f>IF(LEN(B726)&gt;0,IFERROR(VLOOKUP(B726,Data!$B$4:$F$3129,3,FALSE),"None"),"")</f>
        <v/>
      </c>
      <c r="F726" s="128" t="str">
        <f>IF(LEN(B726)&gt;0,IFERROR(VLOOKUP(B726,Data!$B$4:$F$3129,5,FALSE),"None"),"")</f>
        <v/>
      </c>
      <c r="G726" s="125"/>
      <c r="H726" s="17"/>
      <c r="I726" s="17"/>
      <c r="J726" s="17"/>
      <c r="K726" s="17"/>
      <c r="L726" s="17"/>
      <c r="M726" s="17"/>
      <c r="N726" s="17"/>
      <c r="O726" s="17"/>
      <c r="P726" s="17"/>
      <c r="Q726" s="17"/>
      <c r="R726" s="20"/>
      <c r="S726" s="21"/>
      <c r="T726" s="21"/>
      <c r="U726" s="21"/>
      <c r="V726" s="21"/>
      <c r="W726" s="20"/>
      <c r="X726"/>
      <c r="Y726"/>
      <c r="Z726"/>
      <c r="AA726"/>
      <c r="AB726"/>
    </row>
    <row r="727" spans="2:28" x14ac:dyDescent="0.3">
      <c r="B727" s="38"/>
      <c r="C727" s="39" t="str">
        <f>IF(LEN(B727)&gt;0,IFERROR(VLOOKUP(B727,Data!$B$4:$F$3129,2,FALSE),"None"),"")</f>
        <v/>
      </c>
      <c r="D727" s="40" t="str">
        <f>IF(LEN(B727)&gt;0,IFERROR(VLOOKUP(B727,Data!$B$4:$F$3129,4,FALSE),"None"),"")</f>
        <v/>
      </c>
      <c r="E727" s="41" t="str">
        <f>IF(LEN(B727)&gt;0,IFERROR(VLOOKUP(B727,Data!$B$4:$F$3129,3,FALSE),"None"),"")</f>
        <v/>
      </c>
      <c r="F727" s="128" t="str">
        <f>IF(LEN(B727)&gt;0,IFERROR(VLOOKUP(B727,Data!$B$4:$F$3129,5,FALSE),"None"),"")</f>
        <v/>
      </c>
      <c r="G727" s="125"/>
      <c r="H727" s="17"/>
      <c r="I727" s="17"/>
      <c r="J727" s="17"/>
      <c r="K727" s="17"/>
      <c r="L727" s="17"/>
      <c r="M727" s="17"/>
      <c r="N727" s="17"/>
      <c r="O727" s="17"/>
      <c r="P727" s="17"/>
      <c r="Q727" s="17"/>
      <c r="R727" s="20"/>
      <c r="S727" s="21"/>
      <c r="T727" s="21"/>
      <c r="U727" s="21"/>
      <c r="V727" s="21"/>
      <c r="W727" s="20"/>
      <c r="X727"/>
      <c r="Y727"/>
      <c r="Z727"/>
      <c r="AA727"/>
      <c r="AB727"/>
    </row>
    <row r="728" spans="2:28" x14ac:dyDescent="0.3">
      <c r="B728" s="38"/>
      <c r="C728" s="39" t="str">
        <f>IF(LEN(B728)&gt;0,IFERROR(VLOOKUP(B728,Data!$B$4:$F$3129,2,FALSE),"None"),"")</f>
        <v/>
      </c>
      <c r="D728" s="40" t="str">
        <f>IF(LEN(B728)&gt;0,IFERROR(VLOOKUP(B728,Data!$B$4:$F$3129,4,FALSE),"None"),"")</f>
        <v/>
      </c>
      <c r="E728" s="41" t="str">
        <f>IF(LEN(B728)&gt;0,IFERROR(VLOOKUP(B728,Data!$B$4:$F$3129,3,FALSE),"None"),"")</f>
        <v/>
      </c>
      <c r="F728" s="128" t="str">
        <f>IF(LEN(B728)&gt;0,IFERROR(VLOOKUP(B728,Data!$B$4:$F$3129,5,FALSE),"None"),"")</f>
        <v/>
      </c>
      <c r="G728" s="125"/>
      <c r="H728" s="17"/>
      <c r="I728" s="17"/>
      <c r="J728" s="17"/>
      <c r="K728" s="17"/>
      <c r="L728" s="17"/>
      <c r="M728" s="17"/>
      <c r="N728" s="17"/>
      <c r="O728" s="17"/>
      <c r="P728" s="17"/>
      <c r="Q728" s="17"/>
      <c r="R728" s="20"/>
      <c r="S728" s="21"/>
      <c r="T728" s="21"/>
      <c r="U728" s="21"/>
      <c r="V728" s="21"/>
      <c r="W728" s="20"/>
      <c r="X728"/>
      <c r="Y728"/>
      <c r="Z728"/>
      <c r="AA728"/>
      <c r="AB728"/>
    </row>
    <row r="729" spans="2:28" x14ac:dyDescent="0.3">
      <c r="B729" s="38"/>
      <c r="C729" s="39" t="str">
        <f>IF(LEN(B729)&gt;0,IFERROR(VLOOKUP(B729,Data!$B$4:$F$3129,2,FALSE),"None"),"")</f>
        <v/>
      </c>
      <c r="D729" s="40" t="str">
        <f>IF(LEN(B729)&gt;0,IFERROR(VLOOKUP(B729,Data!$B$4:$F$3129,4,FALSE),"None"),"")</f>
        <v/>
      </c>
      <c r="E729" s="41" t="str">
        <f>IF(LEN(B729)&gt;0,IFERROR(VLOOKUP(B729,Data!$B$4:$F$3129,3,FALSE),"None"),"")</f>
        <v/>
      </c>
      <c r="F729" s="128" t="str">
        <f>IF(LEN(B729)&gt;0,IFERROR(VLOOKUP(B729,Data!$B$4:$F$3129,5,FALSE),"None"),"")</f>
        <v/>
      </c>
      <c r="G729" s="125"/>
      <c r="H729" s="17"/>
      <c r="I729" s="17"/>
      <c r="J729" s="17"/>
      <c r="K729" s="17"/>
      <c r="L729" s="17"/>
      <c r="M729" s="17"/>
      <c r="N729" s="17"/>
      <c r="O729" s="17"/>
      <c r="P729" s="17"/>
      <c r="Q729" s="17"/>
      <c r="R729" s="20"/>
      <c r="S729" s="21"/>
      <c r="T729" s="21"/>
      <c r="U729" s="21"/>
      <c r="V729" s="21"/>
      <c r="W729" s="20"/>
      <c r="X729"/>
      <c r="Y729"/>
      <c r="Z729"/>
      <c r="AA729"/>
      <c r="AB729"/>
    </row>
    <row r="730" spans="2:28" x14ac:dyDescent="0.3">
      <c r="B730" s="38"/>
      <c r="C730" s="39" t="str">
        <f>IF(LEN(B730)&gt;0,IFERROR(VLOOKUP(B730,Data!$B$4:$F$3129,2,FALSE),"None"),"")</f>
        <v/>
      </c>
      <c r="D730" s="40" t="str">
        <f>IF(LEN(B730)&gt;0,IFERROR(VLOOKUP(B730,Data!$B$4:$F$3129,4,FALSE),"None"),"")</f>
        <v/>
      </c>
      <c r="E730" s="41" t="str">
        <f>IF(LEN(B730)&gt;0,IFERROR(VLOOKUP(B730,Data!$B$4:$F$3129,3,FALSE),"None"),"")</f>
        <v/>
      </c>
      <c r="F730" s="128" t="str">
        <f>IF(LEN(B730)&gt;0,IFERROR(VLOOKUP(B730,Data!$B$4:$F$3129,5,FALSE),"None"),"")</f>
        <v/>
      </c>
      <c r="G730" s="125"/>
      <c r="H730" s="17"/>
      <c r="I730" s="17"/>
      <c r="J730" s="17"/>
      <c r="K730" s="17"/>
      <c r="L730" s="17"/>
      <c r="M730" s="17"/>
      <c r="N730" s="17"/>
      <c r="O730" s="17"/>
      <c r="P730" s="17"/>
      <c r="Q730" s="17"/>
      <c r="R730" s="20"/>
      <c r="S730" s="21"/>
      <c r="T730" s="21"/>
      <c r="U730" s="21"/>
      <c r="V730" s="21"/>
      <c r="W730" s="20"/>
      <c r="X730"/>
      <c r="Y730"/>
      <c r="Z730"/>
      <c r="AA730"/>
      <c r="AB730"/>
    </row>
    <row r="731" spans="2:28" x14ac:dyDescent="0.3">
      <c r="B731" s="38"/>
      <c r="C731" s="39" t="str">
        <f>IF(LEN(B731)&gt;0,IFERROR(VLOOKUP(B731,Data!$B$4:$F$3129,2,FALSE),"None"),"")</f>
        <v/>
      </c>
      <c r="D731" s="40" t="str">
        <f>IF(LEN(B731)&gt;0,IFERROR(VLOOKUP(B731,Data!$B$4:$F$3129,4,FALSE),"None"),"")</f>
        <v/>
      </c>
      <c r="E731" s="41" t="str">
        <f>IF(LEN(B731)&gt;0,IFERROR(VLOOKUP(B731,Data!$B$4:$F$3129,3,FALSE),"None"),"")</f>
        <v/>
      </c>
      <c r="F731" s="128" t="str">
        <f>IF(LEN(B731)&gt;0,IFERROR(VLOOKUP(B731,Data!$B$4:$F$3129,5,FALSE),"None"),"")</f>
        <v/>
      </c>
      <c r="G731" s="125"/>
      <c r="H731" s="17"/>
      <c r="I731" s="17"/>
      <c r="J731" s="17"/>
      <c r="K731" s="17"/>
      <c r="L731" s="17"/>
      <c r="M731" s="17"/>
      <c r="N731" s="17"/>
      <c r="O731" s="17"/>
      <c r="P731" s="17"/>
      <c r="Q731" s="17"/>
      <c r="R731" s="20"/>
      <c r="S731" s="21"/>
      <c r="T731" s="21"/>
      <c r="U731" s="21"/>
      <c r="V731" s="21"/>
      <c r="W731" s="20"/>
      <c r="X731"/>
      <c r="Y731"/>
      <c r="Z731"/>
      <c r="AA731"/>
      <c r="AB731"/>
    </row>
    <row r="732" spans="2:28" x14ac:dyDescent="0.3">
      <c r="B732" s="38"/>
      <c r="C732" s="39" t="str">
        <f>IF(LEN(B732)&gt;0,IFERROR(VLOOKUP(B732,Data!$B$4:$F$3129,2,FALSE),"None"),"")</f>
        <v/>
      </c>
      <c r="D732" s="40" t="str">
        <f>IF(LEN(B732)&gt;0,IFERROR(VLOOKUP(B732,Data!$B$4:$F$3129,4,FALSE),"None"),"")</f>
        <v/>
      </c>
      <c r="E732" s="41" t="str">
        <f>IF(LEN(B732)&gt;0,IFERROR(VLOOKUP(B732,Data!$B$4:$F$3129,3,FALSE),"None"),"")</f>
        <v/>
      </c>
      <c r="F732" s="128" t="str">
        <f>IF(LEN(B732)&gt;0,IFERROR(VLOOKUP(B732,Data!$B$4:$F$3129,5,FALSE),"None"),"")</f>
        <v/>
      </c>
      <c r="G732" s="125"/>
      <c r="H732" s="17"/>
      <c r="I732" s="17"/>
      <c r="J732" s="17"/>
      <c r="K732" s="17"/>
      <c r="L732" s="17"/>
      <c r="M732" s="17"/>
      <c r="N732" s="17"/>
      <c r="O732" s="17"/>
      <c r="P732" s="17"/>
      <c r="Q732" s="17"/>
      <c r="R732" s="20"/>
      <c r="S732" s="21"/>
      <c r="T732" s="21"/>
      <c r="U732" s="21"/>
      <c r="V732" s="21"/>
      <c r="W732" s="20"/>
      <c r="X732"/>
      <c r="Y732"/>
      <c r="Z732"/>
      <c r="AA732"/>
      <c r="AB732"/>
    </row>
    <row r="733" spans="2:28" x14ac:dyDescent="0.3">
      <c r="B733" s="38"/>
      <c r="C733" s="39" t="str">
        <f>IF(LEN(B733)&gt;0,IFERROR(VLOOKUP(B733,Data!$B$4:$F$3129,2,FALSE),"None"),"")</f>
        <v/>
      </c>
      <c r="D733" s="40" t="str">
        <f>IF(LEN(B733)&gt;0,IFERROR(VLOOKUP(B733,Data!$B$4:$F$3129,4,FALSE),"None"),"")</f>
        <v/>
      </c>
      <c r="E733" s="41" t="str">
        <f>IF(LEN(B733)&gt;0,IFERROR(VLOOKUP(B733,Data!$B$4:$F$3129,3,FALSE),"None"),"")</f>
        <v/>
      </c>
      <c r="F733" s="128" t="str">
        <f>IF(LEN(B733)&gt;0,IFERROR(VLOOKUP(B733,Data!$B$4:$F$3129,5,FALSE),"None"),"")</f>
        <v/>
      </c>
      <c r="G733" s="125"/>
      <c r="H733" s="17"/>
      <c r="I733" s="17"/>
      <c r="J733" s="17"/>
      <c r="K733" s="17"/>
      <c r="L733" s="17"/>
      <c r="M733" s="17"/>
      <c r="N733" s="17"/>
      <c r="O733" s="17"/>
      <c r="P733" s="17"/>
      <c r="Q733" s="17"/>
      <c r="R733" s="20"/>
      <c r="S733" s="21"/>
      <c r="T733" s="21"/>
      <c r="U733" s="21"/>
      <c r="V733" s="21"/>
      <c r="W733" s="20"/>
      <c r="X733"/>
      <c r="Y733"/>
      <c r="Z733"/>
      <c r="AA733"/>
      <c r="AB733"/>
    </row>
    <row r="734" spans="2:28" x14ac:dyDescent="0.3">
      <c r="B734" s="38"/>
      <c r="C734" s="39" t="str">
        <f>IF(LEN(B734)&gt;0,IFERROR(VLOOKUP(B734,Data!$B$4:$F$3129,2,FALSE),"None"),"")</f>
        <v/>
      </c>
      <c r="D734" s="40" t="str">
        <f>IF(LEN(B734)&gt;0,IFERROR(VLOOKUP(B734,Data!$B$4:$F$3129,4,FALSE),"None"),"")</f>
        <v/>
      </c>
      <c r="E734" s="41" t="str">
        <f>IF(LEN(B734)&gt;0,IFERROR(VLOOKUP(B734,Data!$B$4:$F$3129,3,FALSE),"None"),"")</f>
        <v/>
      </c>
      <c r="F734" s="128" t="str">
        <f>IF(LEN(B734)&gt;0,IFERROR(VLOOKUP(B734,Data!$B$4:$F$3129,5,FALSE),"None"),"")</f>
        <v/>
      </c>
      <c r="G734" s="125"/>
      <c r="H734" s="17"/>
      <c r="I734" s="17"/>
      <c r="J734" s="17"/>
      <c r="K734" s="17"/>
      <c r="L734" s="17"/>
      <c r="M734" s="17"/>
      <c r="N734" s="17"/>
      <c r="O734" s="17"/>
      <c r="P734" s="17"/>
      <c r="Q734" s="17"/>
      <c r="R734" s="20"/>
      <c r="S734" s="21"/>
      <c r="T734" s="21"/>
      <c r="U734" s="21"/>
      <c r="V734" s="21"/>
      <c r="W734" s="20"/>
      <c r="X734"/>
      <c r="Y734"/>
      <c r="Z734"/>
      <c r="AA734"/>
      <c r="AB734"/>
    </row>
    <row r="735" spans="2:28" x14ac:dyDescent="0.3">
      <c r="B735" s="38"/>
      <c r="C735" s="39" t="str">
        <f>IF(LEN(B735)&gt;0,IFERROR(VLOOKUP(B735,Data!$B$4:$F$3129,2,FALSE),"None"),"")</f>
        <v/>
      </c>
      <c r="D735" s="40" t="str">
        <f>IF(LEN(B735)&gt;0,IFERROR(VLOOKUP(B735,Data!$B$4:$F$3129,4,FALSE),"None"),"")</f>
        <v/>
      </c>
      <c r="E735" s="41" t="str">
        <f>IF(LEN(B735)&gt;0,IFERROR(VLOOKUP(B735,Data!$B$4:$F$3129,3,FALSE),"None"),"")</f>
        <v/>
      </c>
      <c r="F735" s="128" t="str">
        <f>IF(LEN(B735)&gt;0,IFERROR(VLOOKUP(B735,Data!$B$4:$F$3129,5,FALSE),"None"),"")</f>
        <v/>
      </c>
      <c r="G735" s="125"/>
      <c r="H735" s="17"/>
      <c r="I735" s="17"/>
      <c r="J735" s="17"/>
      <c r="K735" s="17"/>
      <c r="L735" s="17"/>
      <c r="M735" s="17"/>
      <c r="N735" s="17"/>
      <c r="O735" s="17"/>
      <c r="P735" s="17"/>
      <c r="Q735" s="17"/>
      <c r="R735" s="20"/>
      <c r="S735" s="21"/>
      <c r="T735" s="21"/>
      <c r="U735" s="21"/>
      <c r="V735" s="21"/>
      <c r="W735" s="20"/>
      <c r="X735"/>
      <c r="Y735"/>
      <c r="Z735"/>
      <c r="AA735"/>
      <c r="AB735"/>
    </row>
    <row r="736" spans="2:28" x14ac:dyDescent="0.3">
      <c r="B736" s="38"/>
      <c r="C736" s="39" t="str">
        <f>IF(LEN(B736)&gt;0,IFERROR(VLOOKUP(B736,Data!$B$4:$F$3129,2,FALSE),"None"),"")</f>
        <v/>
      </c>
      <c r="D736" s="40" t="str">
        <f>IF(LEN(B736)&gt;0,IFERROR(VLOOKUP(B736,Data!$B$4:$F$3129,4,FALSE),"None"),"")</f>
        <v/>
      </c>
      <c r="E736" s="41" t="str">
        <f>IF(LEN(B736)&gt;0,IFERROR(VLOOKUP(B736,Data!$B$4:$F$3129,3,FALSE),"None"),"")</f>
        <v/>
      </c>
      <c r="F736" s="128" t="str">
        <f>IF(LEN(B736)&gt;0,IFERROR(VLOOKUP(B736,Data!$B$4:$F$3129,5,FALSE),"None"),"")</f>
        <v/>
      </c>
      <c r="G736" s="125"/>
      <c r="H736" s="17"/>
      <c r="I736" s="17"/>
      <c r="J736" s="17"/>
      <c r="K736" s="17"/>
      <c r="L736" s="17"/>
      <c r="M736" s="17"/>
      <c r="N736" s="17"/>
      <c r="O736" s="17"/>
      <c r="P736" s="17"/>
      <c r="Q736" s="17"/>
      <c r="R736" s="20"/>
      <c r="S736" s="21"/>
      <c r="T736" s="21"/>
      <c r="U736" s="21"/>
      <c r="V736" s="21"/>
      <c r="W736" s="20"/>
      <c r="X736"/>
      <c r="Y736"/>
      <c r="Z736"/>
      <c r="AA736"/>
      <c r="AB736"/>
    </row>
    <row r="737" spans="2:28" x14ac:dyDescent="0.3">
      <c r="B737" s="38"/>
      <c r="C737" s="39" t="str">
        <f>IF(LEN(B737)&gt;0,IFERROR(VLOOKUP(B737,Data!$B$4:$F$3129,2,FALSE),"None"),"")</f>
        <v/>
      </c>
      <c r="D737" s="40" t="str">
        <f>IF(LEN(B737)&gt;0,IFERROR(VLOOKUP(B737,Data!$B$4:$F$3129,4,FALSE),"None"),"")</f>
        <v/>
      </c>
      <c r="E737" s="41" t="str">
        <f>IF(LEN(B737)&gt;0,IFERROR(VLOOKUP(B737,Data!$B$4:$F$3129,3,FALSE),"None"),"")</f>
        <v/>
      </c>
      <c r="F737" s="128" t="str">
        <f>IF(LEN(B737)&gt;0,IFERROR(VLOOKUP(B737,Data!$B$4:$F$3129,5,FALSE),"None"),"")</f>
        <v/>
      </c>
      <c r="G737" s="125"/>
      <c r="H737" s="17"/>
      <c r="I737" s="17"/>
      <c r="J737" s="17"/>
      <c r="K737" s="17"/>
      <c r="L737" s="17"/>
      <c r="M737" s="17"/>
      <c r="N737" s="17"/>
      <c r="O737" s="17"/>
      <c r="P737" s="17"/>
      <c r="Q737" s="17"/>
      <c r="R737" s="20"/>
      <c r="S737" s="21"/>
      <c r="T737" s="21"/>
      <c r="U737" s="21"/>
      <c r="V737" s="21"/>
      <c r="W737" s="20"/>
      <c r="X737"/>
      <c r="Y737"/>
      <c r="Z737"/>
      <c r="AA737"/>
      <c r="AB737"/>
    </row>
    <row r="738" spans="2:28" x14ac:dyDescent="0.3">
      <c r="B738" s="38"/>
      <c r="C738" s="39" t="str">
        <f>IF(LEN(B738)&gt;0,IFERROR(VLOOKUP(B738,Data!$B$4:$F$3129,2,FALSE),"None"),"")</f>
        <v/>
      </c>
      <c r="D738" s="40" t="str">
        <f>IF(LEN(B738)&gt;0,IFERROR(VLOOKUP(B738,Data!$B$4:$F$3129,4,FALSE),"None"),"")</f>
        <v/>
      </c>
      <c r="E738" s="41" t="str">
        <f>IF(LEN(B738)&gt;0,IFERROR(VLOOKUP(B738,Data!$B$4:$F$3129,3,FALSE),"None"),"")</f>
        <v/>
      </c>
      <c r="F738" s="128" t="str">
        <f>IF(LEN(B738)&gt;0,IFERROR(VLOOKUP(B738,Data!$B$4:$F$3129,5,FALSE),"None"),"")</f>
        <v/>
      </c>
      <c r="G738" s="125"/>
      <c r="H738" s="17"/>
      <c r="I738" s="17"/>
      <c r="J738" s="17"/>
      <c r="K738" s="17"/>
      <c r="L738" s="17"/>
      <c r="M738" s="17"/>
      <c r="N738" s="17"/>
      <c r="O738" s="17"/>
      <c r="P738" s="17"/>
      <c r="Q738" s="17"/>
      <c r="R738" s="20"/>
      <c r="S738" s="21"/>
      <c r="T738" s="21"/>
      <c r="U738" s="21"/>
      <c r="V738" s="21"/>
      <c r="W738" s="20"/>
      <c r="X738"/>
      <c r="Y738"/>
      <c r="Z738"/>
      <c r="AA738"/>
      <c r="AB738"/>
    </row>
    <row r="739" spans="2:28" x14ac:dyDescent="0.3">
      <c r="B739" s="38"/>
      <c r="C739" s="39" t="str">
        <f>IF(LEN(B739)&gt;0,IFERROR(VLOOKUP(B739,Data!$B$4:$F$3129,2,FALSE),"None"),"")</f>
        <v/>
      </c>
      <c r="D739" s="40" t="str">
        <f>IF(LEN(B739)&gt;0,IFERROR(VLOOKUP(B739,Data!$B$4:$F$3129,4,FALSE),"None"),"")</f>
        <v/>
      </c>
      <c r="E739" s="41" t="str">
        <f>IF(LEN(B739)&gt;0,IFERROR(VLOOKUP(B739,Data!$B$4:$F$3129,3,FALSE),"None"),"")</f>
        <v/>
      </c>
      <c r="F739" s="128" t="str">
        <f>IF(LEN(B739)&gt;0,IFERROR(VLOOKUP(B739,Data!$B$4:$F$3129,5,FALSE),"None"),"")</f>
        <v/>
      </c>
      <c r="G739" s="125"/>
      <c r="H739" s="17"/>
      <c r="I739" s="17"/>
      <c r="J739" s="17"/>
      <c r="K739" s="17"/>
      <c r="L739" s="17"/>
      <c r="M739" s="17"/>
      <c r="N739" s="17"/>
      <c r="O739" s="17"/>
      <c r="P739" s="17"/>
      <c r="Q739" s="17"/>
      <c r="R739" s="20"/>
      <c r="S739" s="21"/>
      <c r="T739" s="21"/>
      <c r="U739" s="21"/>
      <c r="V739" s="21"/>
      <c r="W739" s="20"/>
      <c r="X739"/>
      <c r="Y739"/>
      <c r="Z739"/>
      <c r="AA739"/>
      <c r="AB739"/>
    </row>
    <row r="740" spans="2:28" x14ac:dyDescent="0.3">
      <c r="B740" s="38"/>
      <c r="C740" s="39" t="str">
        <f>IF(LEN(B740)&gt;0,IFERROR(VLOOKUP(B740,Data!$B$4:$F$3129,2,FALSE),"None"),"")</f>
        <v/>
      </c>
      <c r="D740" s="40" t="str">
        <f>IF(LEN(B740)&gt;0,IFERROR(VLOOKUP(B740,Data!$B$4:$F$3129,4,FALSE),"None"),"")</f>
        <v/>
      </c>
      <c r="E740" s="41" t="str">
        <f>IF(LEN(B740)&gt;0,IFERROR(VLOOKUP(B740,Data!$B$4:$F$3129,3,FALSE),"None"),"")</f>
        <v/>
      </c>
      <c r="F740" s="128" t="str">
        <f>IF(LEN(B740)&gt;0,IFERROR(VLOOKUP(B740,Data!$B$4:$F$3129,5,FALSE),"None"),"")</f>
        <v/>
      </c>
      <c r="G740" s="125"/>
      <c r="H740" s="17"/>
      <c r="I740" s="17"/>
      <c r="J740" s="17"/>
      <c r="K740" s="17"/>
      <c r="L740" s="17"/>
      <c r="M740" s="17"/>
      <c r="N740" s="17"/>
      <c r="O740" s="17"/>
      <c r="P740" s="17"/>
      <c r="Q740" s="17"/>
      <c r="R740" s="20"/>
      <c r="S740" s="21"/>
      <c r="T740" s="21"/>
      <c r="U740" s="21"/>
      <c r="V740" s="21"/>
      <c r="W740" s="20"/>
      <c r="X740"/>
      <c r="Y740"/>
      <c r="Z740"/>
      <c r="AA740"/>
      <c r="AB740"/>
    </row>
    <row r="741" spans="2:28" x14ac:dyDescent="0.3">
      <c r="B741" s="38"/>
      <c r="C741" s="39" t="str">
        <f>IF(LEN(B741)&gt;0,IFERROR(VLOOKUP(B741,Data!$B$4:$F$3129,2,FALSE),"None"),"")</f>
        <v/>
      </c>
      <c r="D741" s="40" t="str">
        <f>IF(LEN(B741)&gt;0,IFERROR(VLOOKUP(B741,Data!$B$4:$F$3129,4,FALSE),"None"),"")</f>
        <v/>
      </c>
      <c r="E741" s="41" t="str">
        <f>IF(LEN(B741)&gt;0,IFERROR(VLOOKUP(B741,Data!$B$4:$F$3129,3,FALSE),"None"),"")</f>
        <v/>
      </c>
      <c r="F741" s="128" t="str">
        <f>IF(LEN(B741)&gt;0,IFERROR(VLOOKUP(B741,Data!$B$4:$F$3129,5,FALSE),"None"),"")</f>
        <v/>
      </c>
      <c r="G741" s="125"/>
      <c r="H741" s="17"/>
      <c r="I741" s="17"/>
      <c r="J741" s="17"/>
      <c r="K741" s="17"/>
      <c r="L741" s="17"/>
      <c r="M741" s="17"/>
      <c r="N741" s="17"/>
      <c r="O741" s="17"/>
      <c r="P741" s="17"/>
      <c r="Q741" s="17"/>
      <c r="R741" s="20"/>
      <c r="S741" s="21"/>
      <c r="T741" s="21"/>
      <c r="U741" s="21"/>
      <c r="V741" s="21"/>
      <c r="W741" s="20"/>
      <c r="X741"/>
      <c r="Y741"/>
      <c r="Z741"/>
      <c r="AA741"/>
      <c r="AB741"/>
    </row>
    <row r="742" spans="2:28" x14ac:dyDescent="0.3">
      <c r="B742" s="38"/>
      <c r="C742" s="39" t="str">
        <f>IF(LEN(B742)&gt;0,IFERROR(VLOOKUP(B742,Data!$B$4:$F$3129,2,FALSE),"None"),"")</f>
        <v/>
      </c>
      <c r="D742" s="40" t="str">
        <f>IF(LEN(B742)&gt;0,IFERROR(VLOOKUP(B742,Data!$B$4:$F$3129,4,FALSE),"None"),"")</f>
        <v/>
      </c>
      <c r="E742" s="41" t="str">
        <f>IF(LEN(B742)&gt;0,IFERROR(VLOOKUP(B742,Data!$B$4:$F$3129,3,FALSE),"None"),"")</f>
        <v/>
      </c>
      <c r="F742" s="128" t="str">
        <f>IF(LEN(B742)&gt;0,IFERROR(VLOOKUP(B742,Data!$B$4:$F$3129,5,FALSE),"None"),"")</f>
        <v/>
      </c>
      <c r="G742" s="125"/>
      <c r="H742" s="17"/>
      <c r="I742" s="17"/>
      <c r="J742" s="17"/>
      <c r="K742" s="17"/>
      <c r="L742" s="17"/>
      <c r="M742" s="17"/>
      <c r="N742" s="17"/>
      <c r="O742" s="17"/>
      <c r="P742" s="17"/>
      <c r="Q742" s="17"/>
      <c r="R742" s="20"/>
      <c r="S742" s="21"/>
      <c r="T742" s="21"/>
      <c r="U742" s="21"/>
      <c r="V742" s="21"/>
      <c r="W742" s="20"/>
      <c r="X742"/>
      <c r="Y742"/>
      <c r="Z742"/>
      <c r="AA742"/>
      <c r="AB742"/>
    </row>
    <row r="743" spans="2:28" x14ac:dyDescent="0.3">
      <c r="B743" s="38"/>
      <c r="C743" s="39" t="str">
        <f>IF(LEN(B743)&gt;0,IFERROR(VLOOKUP(B743,Data!$B$4:$F$3129,2,FALSE),"None"),"")</f>
        <v/>
      </c>
      <c r="D743" s="40" t="str">
        <f>IF(LEN(B743)&gt;0,IFERROR(VLOOKUP(B743,Data!$B$4:$F$3129,4,FALSE),"None"),"")</f>
        <v/>
      </c>
      <c r="E743" s="41" t="str">
        <f>IF(LEN(B743)&gt;0,IFERROR(VLOOKUP(B743,Data!$B$4:$F$3129,3,FALSE),"None"),"")</f>
        <v/>
      </c>
      <c r="F743" s="128" t="str">
        <f>IF(LEN(B743)&gt;0,IFERROR(VLOOKUP(B743,Data!$B$4:$F$3129,5,FALSE),"None"),"")</f>
        <v/>
      </c>
      <c r="G743" s="125"/>
      <c r="H743" s="17"/>
      <c r="I743" s="17"/>
      <c r="J743" s="17"/>
      <c r="K743" s="17"/>
      <c r="L743" s="17"/>
      <c r="M743" s="17"/>
      <c r="N743" s="17"/>
      <c r="O743" s="17"/>
      <c r="P743" s="17"/>
      <c r="Q743" s="17"/>
      <c r="R743" s="20"/>
      <c r="S743" s="21"/>
      <c r="T743" s="21"/>
      <c r="U743" s="21"/>
      <c r="V743" s="21"/>
      <c r="W743" s="20"/>
      <c r="X743"/>
      <c r="Y743"/>
      <c r="Z743"/>
      <c r="AA743"/>
      <c r="AB743"/>
    </row>
    <row r="744" spans="2:28" x14ac:dyDescent="0.3">
      <c r="B744" s="38"/>
      <c r="C744" s="39" t="str">
        <f>IF(LEN(B744)&gt;0,IFERROR(VLOOKUP(B744,Data!$B$4:$F$3129,2,FALSE),"None"),"")</f>
        <v/>
      </c>
      <c r="D744" s="40" t="str">
        <f>IF(LEN(B744)&gt;0,IFERROR(VLOOKUP(B744,Data!$B$4:$F$3129,4,FALSE),"None"),"")</f>
        <v/>
      </c>
      <c r="E744" s="41" t="str">
        <f>IF(LEN(B744)&gt;0,IFERROR(VLOOKUP(B744,Data!$B$4:$F$3129,3,FALSE),"None"),"")</f>
        <v/>
      </c>
      <c r="F744" s="128" t="str">
        <f>IF(LEN(B744)&gt;0,IFERROR(VLOOKUP(B744,Data!$B$4:$F$3129,5,FALSE),"None"),"")</f>
        <v/>
      </c>
      <c r="G744" s="125"/>
      <c r="H744" s="17"/>
      <c r="I744" s="17"/>
      <c r="J744" s="17"/>
      <c r="K744" s="17"/>
      <c r="L744" s="17"/>
      <c r="M744" s="17"/>
      <c r="N744" s="17"/>
      <c r="O744" s="17"/>
      <c r="P744" s="17"/>
      <c r="Q744" s="17"/>
      <c r="R744" s="20"/>
      <c r="S744" s="21"/>
      <c r="T744" s="21"/>
      <c r="U744" s="21"/>
      <c r="V744" s="21"/>
      <c r="W744" s="20"/>
      <c r="X744"/>
      <c r="Y744"/>
      <c r="Z744"/>
      <c r="AA744"/>
      <c r="AB744"/>
    </row>
    <row r="745" spans="2:28" x14ac:dyDescent="0.3">
      <c r="B745" s="38"/>
      <c r="C745" s="39" t="str">
        <f>IF(LEN(B745)&gt;0,IFERROR(VLOOKUP(B745,Data!$B$4:$F$3129,2,FALSE),"None"),"")</f>
        <v/>
      </c>
      <c r="D745" s="40" t="str">
        <f>IF(LEN(B745)&gt;0,IFERROR(VLOOKUP(B745,Data!$B$4:$F$3129,4,FALSE),"None"),"")</f>
        <v/>
      </c>
      <c r="E745" s="41" t="str">
        <f>IF(LEN(B745)&gt;0,IFERROR(VLOOKUP(B745,Data!$B$4:$F$3129,3,FALSE),"None"),"")</f>
        <v/>
      </c>
      <c r="F745" s="128" t="str">
        <f>IF(LEN(B745)&gt;0,IFERROR(VLOOKUP(B745,Data!$B$4:$F$3129,5,FALSE),"None"),"")</f>
        <v/>
      </c>
      <c r="G745" s="125"/>
      <c r="H745" s="17"/>
      <c r="I745" s="17"/>
      <c r="J745" s="17"/>
      <c r="K745" s="17"/>
      <c r="L745" s="17"/>
      <c r="M745" s="17"/>
      <c r="N745" s="17"/>
      <c r="O745" s="17"/>
      <c r="P745" s="17"/>
      <c r="Q745" s="17"/>
      <c r="R745" s="20"/>
      <c r="S745" s="21"/>
      <c r="T745" s="21"/>
      <c r="U745" s="21"/>
      <c r="V745" s="21"/>
      <c r="W745" s="20"/>
      <c r="X745"/>
      <c r="Y745"/>
      <c r="Z745"/>
      <c r="AA745"/>
      <c r="AB745"/>
    </row>
    <row r="746" spans="2:28" x14ac:dyDescent="0.3">
      <c r="B746" s="38"/>
      <c r="C746" s="39" t="str">
        <f>IF(LEN(B746)&gt;0,IFERROR(VLOOKUP(B746,Data!$B$4:$F$3129,2,FALSE),"None"),"")</f>
        <v/>
      </c>
      <c r="D746" s="40" t="str">
        <f>IF(LEN(B746)&gt;0,IFERROR(VLOOKUP(B746,Data!$B$4:$F$3129,4,FALSE),"None"),"")</f>
        <v/>
      </c>
      <c r="E746" s="41" t="str">
        <f>IF(LEN(B746)&gt;0,IFERROR(VLOOKUP(B746,Data!$B$4:$F$3129,3,FALSE),"None"),"")</f>
        <v/>
      </c>
      <c r="F746" s="128" t="str">
        <f>IF(LEN(B746)&gt;0,IFERROR(VLOOKUP(B746,Data!$B$4:$F$3129,5,FALSE),"None"),"")</f>
        <v/>
      </c>
      <c r="G746" s="125"/>
      <c r="H746" s="17"/>
      <c r="I746" s="17"/>
      <c r="J746" s="17"/>
      <c r="K746" s="17"/>
      <c r="L746" s="17"/>
      <c r="M746" s="17"/>
      <c r="N746" s="17"/>
      <c r="O746" s="17"/>
      <c r="P746" s="17"/>
      <c r="Q746" s="17"/>
      <c r="R746" s="20"/>
      <c r="S746" s="21"/>
      <c r="T746" s="21"/>
      <c r="U746" s="21"/>
      <c r="V746" s="21"/>
      <c r="W746" s="20"/>
      <c r="X746"/>
      <c r="Y746"/>
      <c r="Z746"/>
      <c r="AA746"/>
      <c r="AB746"/>
    </row>
    <row r="747" spans="2:28" x14ac:dyDescent="0.3">
      <c r="B747" s="38"/>
      <c r="C747" s="39" t="str">
        <f>IF(LEN(B747)&gt;0,IFERROR(VLOOKUP(B747,Data!$B$4:$F$3129,2,FALSE),"None"),"")</f>
        <v/>
      </c>
      <c r="D747" s="40" t="str">
        <f>IF(LEN(B747)&gt;0,IFERROR(VLOOKUP(B747,Data!$B$4:$F$3129,4,FALSE),"None"),"")</f>
        <v/>
      </c>
      <c r="E747" s="41" t="str">
        <f>IF(LEN(B747)&gt;0,IFERROR(VLOOKUP(B747,Data!$B$4:$F$3129,3,FALSE),"None"),"")</f>
        <v/>
      </c>
      <c r="F747" s="128" t="str">
        <f>IF(LEN(B747)&gt;0,IFERROR(VLOOKUP(B747,Data!$B$4:$F$3129,5,FALSE),"None"),"")</f>
        <v/>
      </c>
      <c r="G747" s="125"/>
      <c r="H747" s="17"/>
      <c r="I747" s="17"/>
      <c r="J747" s="17"/>
      <c r="K747" s="17"/>
      <c r="L747" s="17"/>
      <c r="M747" s="17"/>
      <c r="N747" s="17"/>
      <c r="O747" s="17"/>
      <c r="P747" s="17"/>
      <c r="Q747" s="17"/>
      <c r="R747" s="20"/>
      <c r="S747" s="21"/>
      <c r="T747" s="21"/>
      <c r="U747" s="21"/>
      <c r="V747" s="21"/>
      <c r="W747" s="20"/>
      <c r="X747"/>
      <c r="Y747"/>
      <c r="Z747"/>
      <c r="AA747"/>
      <c r="AB747"/>
    </row>
    <row r="748" spans="2:28" x14ac:dyDescent="0.3">
      <c r="B748" s="38"/>
      <c r="C748" s="39" t="str">
        <f>IF(LEN(B748)&gt;0,IFERROR(VLOOKUP(B748,Data!$B$4:$F$3129,2,FALSE),"None"),"")</f>
        <v/>
      </c>
      <c r="D748" s="40" t="str">
        <f>IF(LEN(B748)&gt;0,IFERROR(VLOOKUP(B748,Data!$B$4:$F$3129,4,FALSE),"None"),"")</f>
        <v/>
      </c>
      <c r="E748" s="41" t="str">
        <f>IF(LEN(B748)&gt;0,IFERROR(VLOOKUP(B748,Data!$B$4:$F$3129,3,FALSE),"None"),"")</f>
        <v/>
      </c>
      <c r="F748" s="128" t="str">
        <f>IF(LEN(B748)&gt;0,IFERROR(VLOOKUP(B748,Data!$B$4:$F$3129,5,FALSE),"None"),"")</f>
        <v/>
      </c>
      <c r="G748" s="125"/>
      <c r="H748" s="17"/>
      <c r="I748" s="17"/>
      <c r="J748" s="17"/>
      <c r="K748" s="17"/>
      <c r="L748" s="17"/>
      <c r="M748" s="17"/>
      <c r="N748" s="17"/>
      <c r="O748" s="17"/>
      <c r="P748" s="17"/>
      <c r="Q748" s="17"/>
      <c r="R748" s="20"/>
      <c r="S748" s="21"/>
      <c r="T748" s="21"/>
      <c r="U748" s="21"/>
      <c r="V748" s="21"/>
      <c r="W748" s="20"/>
      <c r="X748"/>
      <c r="Y748"/>
      <c r="Z748"/>
      <c r="AA748"/>
      <c r="AB748"/>
    </row>
    <row r="749" spans="2:28" x14ac:dyDescent="0.3">
      <c r="B749" s="38"/>
      <c r="C749" s="39" t="str">
        <f>IF(LEN(B749)&gt;0,IFERROR(VLOOKUP(B749,Data!$B$4:$F$3129,2,FALSE),"None"),"")</f>
        <v/>
      </c>
      <c r="D749" s="40" t="str">
        <f>IF(LEN(B749)&gt;0,IFERROR(VLOOKUP(B749,Data!$B$4:$F$3129,4,FALSE),"None"),"")</f>
        <v/>
      </c>
      <c r="E749" s="41" t="str">
        <f>IF(LEN(B749)&gt;0,IFERROR(VLOOKUP(B749,Data!$B$4:$F$3129,3,FALSE),"None"),"")</f>
        <v/>
      </c>
      <c r="F749" s="128" t="str">
        <f>IF(LEN(B749)&gt;0,IFERROR(VLOOKUP(B749,Data!$B$4:$F$3129,5,FALSE),"None"),"")</f>
        <v/>
      </c>
      <c r="G749" s="125"/>
      <c r="H749" s="17"/>
      <c r="I749" s="17"/>
      <c r="J749" s="17"/>
      <c r="K749" s="17"/>
      <c r="L749" s="17"/>
      <c r="M749" s="17"/>
      <c r="N749" s="17"/>
      <c r="O749" s="17"/>
      <c r="P749" s="17"/>
      <c r="Q749" s="17"/>
      <c r="R749" s="20"/>
      <c r="S749" s="21"/>
      <c r="T749" s="21"/>
      <c r="U749" s="21"/>
      <c r="V749" s="21"/>
      <c r="W749" s="20"/>
      <c r="X749"/>
      <c r="Y749"/>
      <c r="Z749"/>
      <c r="AA749"/>
      <c r="AB749"/>
    </row>
    <row r="750" spans="2:28" x14ac:dyDescent="0.3">
      <c r="B750" s="38"/>
      <c r="C750" s="39" t="str">
        <f>IF(LEN(B750)&gt;0,IFERROR(VLOOKUP(B750,Data!$B$4:$F$3129,2,FALSE),"None"),"")</f>
        <v/>
      </c>
      <c r="D750" s="40" t="str">
        <f>IF(LEN(B750)&gt;0,IFERROR(VLOOKUP(B750,Data!$B$4:$F$3129,4,FALSE),"None"),"")</f>
        <v/>
      </c>
      <c r="E750" s="41" t="str">
        <f>IF(LEN(B750)&gt;0,IFERROR(VLOOKUP(B750,Data!$B$4:$F$3129,3,FALSE),"None"),"")</f>
        <v/>
      </c>
      <c r="F750" s="128" t="str">
        <f>IF(LEN(B750)&gt;0,IFERROR(VLOOKUP(B750,Data!$B$4:$F$3129,5,FALSE),"None"),"")</f>
        <v/>
      </c>
      <c r="G750" s="125"/>
      <c r="H750" s="17"/>
      <c r="I750" s="17"/>
      <c r="J750" s="17"/>
      <c r="K750" s="17"/>
      <c r="L750" s="17"/>
      <c r="M750" s="17"/>
      <c r="N750" s="17"/>
      <c r="O750" s="17"/>
      <c r="P750" s="17"/>
      <c r="Q750" s="17"/>
      <c r="R750" s="20"/>
      <c r="S750" s="21"/>
      <c r="T750" s="21"/>
      <c r="U750" s="21"/>
      <c r="V750" s="21"/>
      <c r="W750" s="20"/>
      <c r="X750"/>
      <c r="Y750"/>
      <c r="Z750"/>
      <c r="AA750"/>
      <c r="AB750"/>
    </row>
    <row r="751" spans="2:28" x14ac:dyDescent="0.3">
      <c r="B751" s="38"/>
      <c r="C751" s="39" t="str">
        <f>IF(LEN(B751)&gt;0,IFERROR(VLOOKUP(B751,Data!$B$4:$F$3129,2,FALSE),"None"),"")</f>
        <v/>
      </c>
      <c r="D751" s="40" t="str">
        <f>IF(LEN(B751)&gt;0,IFERROR(VLOOKUP(B751,Data!$B$4:$F$3129,4,FALSE),"None"),"")</f>
        <v/>
      </c>
      <c r="E751" s="41" t="str">
        <f>IF(LEN(B751)&gt;0,IFERROR(VLOOKUP(B751,Data!$B$4:$F$3129,3,FALSE),"None"),"")</f>
        <v/>
      </c>
      <c r="F751" s="128" t="str">
        <f>IF(LEN(B751)&gt;0,IFERROR(VLOOKUP(B751,Data!$B$4:$F$3129,5,FALSE),"None"),"")</f>
        <v/>
      </c>
      <c r="G751" s="125"/>
      <c r="H751" s="17"/>
      <c r="I751" s="17"/>
      <c r="J751" s="17"/>
      <c r="K751" s="17"/>
      <c r="L751" s="17"/>
      <c r="M751" s="17"/>
      <c r="N751" s="17"/>
      <c r="O751" s="17"/>
      <c r="P751" s="17"/>
      <c r="Q751" s="17"/>
      <c r="R751" s="20"/>
      <c r="S751" s="21"/>
      <c r="T751" s="21"/>
      <c r="U751" s="21"/>
      <c r="V751" s="21"/>
      <c r="W751" s="20"/>
      <c r="X751"/>
      <c r="Y751"/>
      <c r="Z751"/>
      <c r="AA751"/>
      <c r="AB751"/>
    </row>
    <row r="752" spans="2:28" x14ac:dyDescent="0.3">
      <c r="B752" s="38"/>
      <c r="C752" s="39" t="str">
        <f>IF(LEN(B752)&gt;0,IFERROR(VLOOKUP(B752,Data!$B$4:$F$3129,2,FALSE),"None"),"")</f>
        <v/>
      </c>
      <c r="D752" s="40" t="str">
        <f>IF(LEN(B752)&gt;0,IFERROR(VLOOKUP(B752,Data!$B$4:$F$3129,4,FALSE),"None"),"")</f>
        <v/>
      </c>
      <c r="E752" s="41" t="str">
        <f>IF(LEN(B752)&gt;0,IFERROR(VLOOKUP(B752,Data!$B$4:$F$3129,3,FALSE),"None"),"")</f>
        <v/>
      </c>
      <c r="F752" s="128" t="str">
        <f>IF(LEN(B752)&gt;0,IFERROR(VLOOKUP(B752,Data!$B$4:$F$3129,5,FALSE),"None"),"")</f>
        <v/>
      </c>
      <c r="G752" s="125"/>
      <c r="H752" s="17"/>
      <c r="I752" s="17"/>
      <c r="J752" s="17"/>
      <c r="K752" s="17"/>
      <c r="L752" s="17"/>
      <c r="M752" s="17"/>
      <c r="N752" s="17"/>
      <c r="O752" s="17"/>
      <c r="P752" s="17"/>
      <c r="Q752" s="17"/>
      <c r="R752" s="20"/>
      <c r="S752" s="21"/>
      <c r="T752" s="21"/>
      <c r="U752" s="21"/>
      <c r="V752" s="21"/>
      <c r="W752" s="20"/>
      <c r="X752"/>
      <c r="Y752"/>
      <c r="Z752"/>
      <c r="AA752"/>
      <c r="AB752"/>
    </row>
    <row r="753" spans="2:28" x14ac:dyDescent="0.3">
      <c r="B753" s="38"/>
      <c r="C753" s="39" t="str">
        <f>IF(LEN(B753)&gt;0,IFERROR(VLOOKUP(B753,Data!$B$4:$F$3129,2,FALSE),"None"),"")</f>
        <v/>
      </c>
      <c r="D753" s="40" t="str">
        <f>IF(LEN(B753)&gt;0,IFERROR(VLOOKUP(B753,Data!$B$4:$F$3129,4,FALSE),"None"),"")</f>
        <v/>
      </c>
      <c r="E753" s="41" t="str">
        <f>IF(LEN(B753)&gt;0,IFERROR(VLOOKUP(B753,Data!$B$4:$F$3129,3,FALSE),"None"),"")</f>
        <v/>
      </c>
      <c r="F753" s="128" t="str">
        <f>IF(LEN(B753)&gt;0,IFERROR(VLOOKUP(B753,Data!$B$4:$F$3129,5,FALSE),"None"),"")</f>
        <v/>
      </c>
      <c r="G753" s="125"/>
      <c r="H753" s="17"/>
      <c r="I753" s="17"/>
      <c r="J753" s="17"/>
      <c r="K753" s="17"/>
      <c r="L753" s="17"/>
      <c r="M753" s="17"/>
      <c r="N753" s="17"/>
      <c r="O753" s="17"/>
      <c r="P753" s="17"/>
      <c r="Q753" s="17"/>
      <c r="R753" s="20"/>
      <c r="S753" s="21"/>
      <c r="T753" s="21"/>
      <c r="U753" s="21"/>
      <c r="V753" s="21"/>
      <c r="W753" s="20"/>
      <c r="X753"/>
      <c r="Y753"/>
      <c r="Z753"/>
      <c r="AA753"/>
      <c r="AB753"/>
    </row>
    <row r="754" spans="2:28" x14ac:dyDescent="0.3">
      <c r="B754" s="38"/>
      <c r="C754" s="39" t="str">
        <f>IF(LEN(B754)&gt;0,IFERROR(VLOOKUP(B754,Data!$B$4:$F$3129,2,FALSE),"None"),"")</f>
        <v/>
      </c>
      <c r="D754" s="40" t="str">
        <f>IF(LEN(B754)&gt;0,IFERROR(VLOOKUP(B754,Data!$B$4:$F$3129,4,FALSE),"None"),"")</f>
        <v/>
      </c>
      <c r="E754" s="41" t="str">
        <f>IF(LEN(B754)&gt;0,IFERROR(VLOOKUP(B754,Data!$B$4:$F$3129,3,FALSE),"None"),"")</f>
        <v/>
      </c>
      <c r="F754" s="128" t="str">
        <f>IF(LEN(B754)&gt;0,IFERROR(VLOOKUP(B754,Data!$B$4:$F$3129,5,FALSE),"None"),"")</f>
        <v/>
      </c>
      <c r="G754" s="125"/>
      <c r="H754" s="17"/>
      <c r="I754" s="17"/>
      <c r="J754" s="17"/>
      <c r="K754" s="17"/>
      <c r="L754" s="17"/>
      <c r="M754" s="17"/>
      <c r="N754" s="17"/>
      <c r="O754" s="17"/>
      <c r="P754" s="17"/>
      <c r="Q754" s="17"/>
      <c r="R754" s="20"/>
      <c r="S754" s="21"/>
      <c r="T754" s="21"/>
      <c r="U754" s="21"/>
      <c r="V754" s="21"/>
      <c r="W754" s="20"/>
      <c r="X754"/>
      <c r="Y754"/>
      <c r="Z754"/>
      <c r="AA754"/>
      <c r="AB754"/>
    </row>
    <row r="755" spans="2:28" x14ac:dyDescent="0.3">
      <c r="B755" s="38"/>
      <c r="C755" s="39" t="str">
        <f>IF(LEN(B755)&gt;0,IFERROR(VLOOKUP(B755,Data!$B$4:$F$3129,2,FALSE),"None"),"")</f>
        <v/>
      </c>
      <c r="D755" s="40" t="str">
        <f>IF(LEN(B755)&gt;0,IFERROR(VLOOKUP(B755,Data!$B$4:$F$3129,4,FALSE),"None"),"")</f>
        <v/>
      </c>
      <c r="E755" s="41" t="str">
        <f>IF(LEN(B755)&gt;0,IFERROR(VLOOKUP(B755,Data!$B$4:$F$3129,3,FALSE),"None"),"")</f>
        <v/>
      </c>
      <c r="F755" s="128" t="str">
        <f>IF(LEN(B755)&gt;0,IFERROR(VLOOKUP(B755,Data!$B$4:$F$3129,5,FALSE),"None"),"")</f>
        <v/>
      </c>
      <c r="G755" s="125"/>
      <c r="H755" s="17"/>
      <c r="I755" s="17"/>
      <c r="J755" s="17"/>
      <c r="K755" s="17"/>
      <c r="L755" s="17"/>
      <c r="M755" s="17"/>
      <c r="N755" s="17"/>
      <c r="O755" s="17"/>
      <c r="P755" s="17"/>
      <c r="Q755" s="17"/>
      <c r="R755" s="20"/>
      <c r="S755" s="21"/>
      <c r="T755" s="21"/>
      <c r="U755" s="21"/>
      <c r="V755" s="21"/>
      <c r="W755" s="20"/>
      <c r="X755"/>
      <c r="Y755"/>
      <c r="Z755"/>
      <c r="AA755"/>
      <c r="AB755"/>
    </row>
    <row r="756" spans="2:28" x14ac:dyDescent="0.3">
      <c r="B756" s="38"/>
      <c r="C756" s="39" t="str">
        <f>IF(LEN(B756)&gt;0,IFERROR(VLOOKUP(B756,Data!$B$4:$F$3129,2,FALSE),"None"),"")</f>
        <v/>
      </c>
      <c r="D756" s="40" t="str">
        <f>IF(LEN(B756)&gt;0,IFERROR(VLOOKUP(B756,Data!$B$4:$F$3129,4,FALSE),"None"),"")</f>
        <v/>
      </c>
      <c r="E756" s="41" t="str">
        <f>IF(LEN(B756)&gt;0,IFERROR(VLOOKUP(B756,Data!$B$4:$F$3129,3,FALSE),"None"),"")</f>
        <v/>
      </c>
      <c r="F756" s="128" t="str">
        <f>IF(LEN(B756)&gt;0,IFERROR(VLOOKUP(B756,Data!$B$4:$F$3129,5,FALSE),"None"),"")</f>
        <v/>
      </c>
      <c r="G756" s="125"/>
      <c r="H756" s="17"/>
      <c r="I756" s="17"/>
      <c r="J756" s="17"/>
      <c r="K756" s="17"/>
      <c r="L756" s="17"/>
      <c r="M756" s="17"/>
      <c r="N756" s="17"/>
      <c r="O756" s="17"/>
      <c r="P756" s="17"/>
      <c r="Q756" s="17"/>
      <c r="R756" s="20"/>
      <c r="S756" s="21"/>
      <c r="T756" s="21"/>
      <c r="U756" s="21"/>
      <c r="V756" s="21"/>
      <c r="W756" s="20"/>
      <c r="X756"/>
      <c r="Y756"/>
      <c r="Z756"/>
      <c r="AA756"/>
      <c r="AB756"/>
    </row>
    <row r="757" spans="2:28" x14ac:dyDescent="0.3">
      <c r="B757" s="38"/>
      <c r="C757" s="39" t="str">
        <f>IF(LEN(B757)&gt;0,IFERROR(VLOOKUP(B757,Data!$B$4:$F$3129,2,FALSE),"None"),"")</f>
        <v/>
      </c>
      <c r="D757" s="40" t="str">
        <f>IF(LEN(B757)&gt;0,IFERROR(VLOOKUP(B757,Data!$B$4:$F$3129,4,FALSE),"None"),"")</f>
        <v/>
      </c>
      <c r="E757" s="41" t="str">
        <f>IF(LEN(B757)&gt;0,IFERROR(VLOOKUP(B757,Data!$B$4:$F$3129,3,FALSE),"None"),"")</f>
        <v/>
      </c>
      <c r="F757" s="128" t="str">
        <f>IF(LEN(B757)&gt;0,IFERROR(VLOOKUP(B757,Data!$B$4:$F$3129,5,FALSE),"None"),"")</f>
        <v/>
      </c>
      <c r="G757" s="125"/>
      <c r="H757" s="17"/>
      <c r="I757" s="17"/>
      <c r="J757" s="17"/>
      <c r="K757" s="17"/>
      <c r="L757" s="17"/>
      <c r="M757" s="17"/>
      <c r="N757" s="17"/>
      <c r="O757" s="17"/>
      <c r="P757" s="17"/>
      <c r="Q757" s="17"/>
      <c r="R757" s="20"/>
      <c r="S757" s="21"/>
      <c r="T757" s="21"/>
      <c r="U757" s="21"/>
      <c r="V757" s="21"/>
      <c r="W757" s="20"/>
      <c r="X757"/>
      <c r="Y757"/>
      <c r="Z757"/>
      <c r="AA757"/>
      <c r="AB757"/>
    </row>
    <row r="758" spans="2:28" x14ac:dyDescent="0.3">
      <c r="B758" s="38"/>
      <c r="C758" s="39" t="str">
        <f>IF(LEN(B758)&gt;0,IFERROR(VLOOKUP(B758,Data!$B$4:$F$3129,2,FALSE),"None"),"")</f>
        <v/>
      </c>
      <c r="D758" s="40" t="str">
        <f>IF(LEN(B758)&gt;0,IFERROR(VLOOKUP(B758,Data!$B$4:$F$3129,4,FALSE),"None"),"")</f>
        <v/>
      </c>
      <c r="E758" s="41" t="str">
        <f>IF(LEN(B758)&gt;0,IFERROR(VLOOKUP(B758,Data!$B$4:$F$3129,3,FALSE),"None"),"")</f>
        <v/>
      </c>
      <c r="F758" s="128" t="str">
        <f>IF(LEN(B758)&gt;0,IFERROR(VLOOKUP(B758,Data!$B$4:$F$3129,5,FALSE),"None"),"")</f>
        <v/>
      </c>
      <c r="G758" s="125"/>
      <c r="H758" s="17"/>
      <c r="I758" s="17"/>
      <c r="J758" s="17"/>
      <c r="K758" s="17"/>
      <c r="L758" s="17"/>
      <c r="M758" s="17"/>
      <c r="N758" s="17"/>
      <c r="O758" s="17"/>
      <c r="P758" s="17"/>
      <c r="Q758" s="17"/>
      <c r="R758" s="20"/>
      <c r="S758" s="21"/>
      <c r="T758" s="21"/>
      <c r="U758" s="21"/>
      <c r="V758" s="21"/>
      <c r="W758" s="20"/>
      <c r="X758"/>
      <c r="Y758"/>
      <c r="Z758"/>
      <c r="AA758"/>
      <c r="AB758"/>
    </row>
    <row r="759" spans="2:28" x14ac:dyDescent="0.3">
      <c r="B759" s="38"/>
      <c r="C759" s="39" t="str">
        <f>IF(LEN(B759)&gt;0,IFERROR(VLOOKUP(B759,Data!$B$4:$F$3129,2,FALSE),"None"),"")</f>
        <v/>
      </c>
      <c r="D759" s="40" t="str">
        <f>IF(LEN(B759)&gt;0,IFERROR(VLOOKUP(B759,Data!$B$4:$F$3129,4,FALSE),"None"),"")</f>
        <v/>
      </c>
      <c r="E759" s="41" t="str">
        <f>IF(LEN(B759)&gt;0,IFERROR(VLOOKUP(B759,Data!$B$4:$F$3129,3,FALSE),"None"),"")</f>
        <v/>
      </c>
      <c r="F759" s="128" t="str">
        <f>IF(LEN(B759)&gt;0,IFERROR(VLOOKUP(B759,Data!$B$4:$F$3129,5,FALSE),"None"),"")</f>
        <v/>
      </c>
      <c r="G759" s="125"/>
      <c r="H759" s="17"/>
      <c r="I759" s="17"/>
      <c r="J759" s="17"/>
      <c r="K759" s="17"/>
      <c r="L759" s="17"/>
      <c r="M759" s="17"/>
      <c r="N759" s="17"/>
      <c r="O759" s="17"/>
      <c r="P759" s="17"/>
      <c r="Q759" s="17"/>
      <c r="R759" s="20"/>
      <c r="S759" s="21"/>
      <c r="T759" s="21"/>
      <c r="U759" s="21"/>
      <c r="V759" s="21"/>
      <c r="W759" s="20"/>
      <c r="X759"/>
      <c r="Y759"/>
      <c r="Z759"/>
      <c r="AA759"/>
      <c r="AB759"/>
    </row>
    <row r="760" spans="2:28" x14ac:dyDescent="0.3">
      <c r="B760" s="38"/>
      <c r="C760" s="39" t="str">
        <f>IF(LEN(B760)&gt;0,IFERROR(VLOOKUP(B760,Data!$B$4:$F$3129,2,FALSE),"None"),"")</f>
        <v/>
      </c>
      <c r="D760" s="40" t="str">
        <f>IF(LEN(B760)&gt;0,IFERROR(VLOOKUP(B760,Data!$B$4:$F$3129,4,FALSE),"None"),"")</f>
        <v/>
      </c>
      <c r="E760" s="41" t="str">
        <f>IF(LEN(B760)&gt;0,IFERROR(VLOOKUP(B760,Data!$B$4:$F$3129,3,FALSE),"None"),"")</f>
        <v/>
      </c>
      <c r="F760" s="128" t="str">
        <f>IF(LEN(B760)&gt;0,IFERROR(VLOOKUP(B760,Data!$B$4:$F$3129,5,FALSE),"None"),"")</f>
        <v/>
      </c>
      <c r="G760" s="125"/>
      <c r="H760" s="17"/>
      <c r="I760" s="17"/>
      <c r="J760" s="17"/>
      <c r="K760" s="17"/>
      <c r="L760" s="17"/>
      <c r="M760" s="17"/>
      <c r="N760" s="17"/>
      <c r="O760" s="17"/>
      <c r="P760" s="17"/>
      <c r="Q760" s="17"/>
      <c r="R760" s="20"/>
      <c r="S760" s="21"/>
      <c r="T760" s="21"/>
      <c r="U760" s="21"/>
      <c r="V760" s="21"/>
      <c r="W760" s="20"/>
      <c r="X760"/>
      <c r="Y760"/>
      <c r="Z760"/>
      <c r="AA760"/>
      <c r="AB760"/>
    </row>
    <row r="761" spans="2:28" x14ac:dyDescent="0.3">
      <c r="B761" s="38"/>
      <c r="C761" s="39" t="str">
        <f>IF(LEN(B761)&gt;0,IFERROR(VLOOKUP(B761,Data!$B$4:$F$3129,2,FALSE),"None"),"")</f>
        <v/>
      </c>
      <c r="D761" s="40" t="str">
        <f>IF(LEN(B761)&gt;0,IFERROR(VLOOKUP(B761,Data!$B$4:$F$3129,4,FALSE),"None"),"")</f>
        <v/>
      </c>
      <c r="E761" s="41" t="str">
        <f>IF(LEN(B761)&gt;0,IFERROR(VLOOKUP(B761,Data!$B$4:$F$3129,3,FALSE),"None"),"")</f>
        <v/>
      </c>
      <c r="F761" s="128" t="str">
        <f>IF(LEN(B761)&gt;0,IFERROR(VLOOKUP(B761,Data!$B$4:$F$3129,5,FALSE),"None"),"")</f>
        <v/>
      </c>
      <c r="G761" s="125"/>
      <c r="H761" s="17"/>
      <c r="I761" s="17"/>
      <c r="J761" s="17"/>
      <c r="K761" s="17"/>
      <c r="L761" s="17"/>
      <c r="M761" s="17"/>
      <c r="N761" s="17"/>
      <c r="O761" s="17"/>
      <c r="P761" s="17"/>
      <c r="Q761" s="17"/>
      <c r="R761" s="20"/>
      <c r="S761" s="21"/>
      <c r="T761" s="21"/>
      <c r="U761" s="21"/>
      <c r="V761" s="21"/>
      <c r="W761" s="20"/>
      <c r="X761"/>
      <c r="Y761"/>
      <c r="Z761"/>
      <c r="AA761"/>
      <c r="AB761"/>
    </row>
    <row r="762" spans="2:28" x14ac:dyDescent="0.3">
      <c r="B762" s="38"/>
      <c r="C762" s="39" t="str">
        <f>IF(LEN(B762)&gt;0,IFERROR(VLOOKUP(B762,Data!$B$4:$F$3129,2,FALSE),"None"),"")</f>
        <v/>
      </c>
      <c r="D762" s="40" t="str">
        <f>IF(LEN(B762)&gt;0,IFERROR(VLOOKUP(B762,Data!$B$4:$F$3129,4,FALSE),"None"),"")</f>
        <v/>
      </c>
      <c r="E762" s="41" t="str">
        <f>IF(LEN(B762)&gt;0,IFERROR(VLOOKUP(B762,Data!$B$4:$F$3129,3,FALSE),"None"),"")</f>
        <v/>
      </c>
      <c r="F762" s="128" t="str">
        <f>IF(LEN(B762)&gt;0,IFERROR(VLOOKUP(B762,Data!$B$4:$F$3129,5,FALSE),"None"),"")</f>
        <v/>
      </c>
      <c r="G762" s="125"/>
      <c r="H762" s="17"/>
      <c r="I762" s="17"/>
      <c r="J762" s="17"/>
      <c r="K762" s="17"/>
      <c r="L762" s="17"/>
      <c r="M762" s="17"/>
      <c r="N762" s="17"/>
      <c r="O762" s="17"/>
      <c r="P762" s="17"/>
      <c r="Q762" s="17"/>
      <c r="R762" s="20"/>
      <c r="S762" s="21"/>
      <c r="T762" s="21"/>
      <c r="U762" s="21"/>
      <c r="V762" s="21"/>
      <c r="W762" s="20"/>
      <c r="X762"/>
      <c r="Y762"/>
      <c r="Z762"/>
      <c r="AA762"/>
      <c r="AB762"/>
    </row>
    <row r="763" spans="2:28" x14ac:dyDescent="0.3">
      <c r="B763" s="38"/>
      <c r="C763" s="39" t="str">
        <f>IF(LEN(B763)&gt;0,IFERROR(VLOOKUP(B763,Data!$B$4:$F$3129,2,FALSE),"None"),"")</f>
        <v/>
      </c>
      <c r="D763" s="40" t="str">
        <f>IF(LEN(B763)&gt;0,IFERROR(VLOOKUP(B763,Data!$B$4:$F$3129,4,FALSE),"None"),"")</f>
        <v/>
      </c>
      <c r="E763" s="41" t="str">
        <f>IF(LEN(B763)&gt;0,IFERROR(VLOOKUP(B763,Data!$B$4:$F$3129,3,FALSE),"None"),"")</f>
        <v/>
      </c>
      <c r="F763" s="128" t="str">
        <f>IF(LEN(B763)&gt;0,IFERROR(VLOOKUP(B763,Data!$B$4:$F$3129,5,FALSE),"None"),"")</f>
        <v/>
      </c>
      <c r="G763" s="125"/>
      <c r="H763" s="17"/>
      <c r="I763" s="17"/>
      <c r="J763" s="17"/>
      <c r="K763" s="17"/>
      <c r="L763" s="17"/>
      <c r="M763" s="17"/>
      <c r="N763" s="17"/>
      <c r="O763" s="17"/>
      <c r="P763" s="17"/>
      <c r="Q763" s="17"/>
      <c r="R763" s="20"/>
      <c r="S763" s="21"/>
      <c r="T763" s="21"/>
      <c r="U763" s="21"/>
      <c r="V763" s="21"/>
      <c r="W763" s="20"/>
      <c r="X763"/>
      <c r="Y763"/>
      <c r="Z763"/>
      <c r="AA763"/>
      <c r="AB763"/>
    </row>
    <row r="764" spans="2:28" x14ac:dyDescent="0.3">
      <c r="B764" s="38"/>
      <c r="C764" s="39" t="str">
        <f>IF(LEN(B764)&gt;0,IFERROR(VLOOKUP(B764,Data!$B$4:$F$3129,2,FALSE),"None"),"")</f>
        <v/>
      </c>
      <c r="D764" s="40" t="str">
        <f>IF(LEN(B764)&gt;0,IFERROR(VLOOKUP(B764,Data!$B$4:$F$3129,4,FALSE),"None"),"")</f>
        <v/>
      </c>
      <c r="E764" s="41" t="str">
        <f>IF(LEN(B764)&gt;0,IFERROR(VLOOKUP(B764,Data!$B$4:$F$3129,3,FALSE),"None"),"")</f>
        <v/>
      </c>
      <c r="F764" s="128" t="str">
        <f>IF(LEN(B764)&gt;0,IFERROR(VLOOKUP(B764,Data!$B$4:$F$3129,5,FALSE),"None"),"")</f>
        <v/>
      </c>
      <c r="G764" s="125"/>
      <c r="H764" s="17"/>
      <c r="I764" s="17"/>
      <c r="J764" s="17"/>
      <c r="K764" s="17"/>
      <c r="L764" s="17"/>
      <c r="M764" s="17"/>
      <c r="N764" s="17"/>
      <c r="O764" s="17"/>
      <c r="P764" s="17"/>
      <c r="Q764" s="17"/>
      <c r="R764" s="20"/>
      <c r="S764" s="21"/>
      <c r="T764" s="21"/>
      <c r="U764" s="21"/>
      <c r="V764" s="21"/>
      <c r="W764" s="20"/>
      <c r="X764"/>
      <c r="Y764"/>
      <c r="Z764"/>
      <c r="AA764"/>
      <c r="AB764"/>
    </row>
    <row r="765" spans="2:28" x14ac:dyDescent="0.3">
      <c r="B765" s="38"/>
      <c r="C765" s="39" t="str">
        <f>IF(LEN(B765)&gt;0,IFERROR(VLOOKUP(B765,Data!$B$4:$F$3129,2,FALSE),"None"),"")</f>
        <v/>
      </c>
      <c r="D765" s="40" t="str">
        <f>IF(LEN(B765)&gt;0,IFERROR(VLOOKUP(B765,Data!$B$4:$F$3129,4,FALSE),"None"),"")</f>
        <v/>
      </c>
      <c r="E765" s="41" t="str">
        <f>IF(LEN(B765)&gt;0,IFERROR(VLOOKUP(B765,Data!$B$4:$F$3129,3,FALSE),"None"),"")</f>
        <v/>
      </c>
      <c r="F765" s="128" t="str">
        <f>IF(LEN(B765)&gt;0,IFERROR(VLOOKUP(B765,Data!$B$4:$F$3129,5,FALSE),"None"),"")</f>
        <v/>
      </c>
      <c r="G765" s="125"/>
      <c r="H765" s="17"/>
      <c r="I765" s="17"/>
      <c r="J765" s="17"/>
      <c r="K765" s="17"/>
      <c r="L765" s="17"/>
      <c r="M765" s="17"/>
      <c r="N765" s="17"/>
      <c r="O765" s="17"/>
      <c r="P765" s="17"/>
      <c r="Q765" s="17"/>
      <c r="R765" s="20"/>
      <c r="S765" s="21"/>
      <c r="T765" s="21"/>
      <c r="U765" s="21"/>
      <c r="V765" s="21"/>
      <c r="W765" s="20"/>
      <c r="X765"/>
      <c r="Y765"/>
      <c r="Z765"/>
      <c r="AA765"/>
      <c r="AB765"/>
    </row>
    <row r="766" spans="2:28" x14ac:dyDescent="0.3">
      <c r="B766" s="38"/>
      <c r="C766" s="39" t="str">
        <f>IF(LEN(B766)&gt;0,IFERROR(VLOOKUP(B766,Data!$B$4:$F$3129,2,FALSE),"None"),"")</f>
        <v/>
      </c>
      <c r="D766" s="40" t="str">
        <f>IF(LEN(B766)&gt;0,IFERROR(VLOOKUP(B766,Data!$B$4:$F$3129,4,FALSE),"None"),"")</f>
        <v/>
      </c>
      <c r="E766" s="41" t="str">
        <f>IF(LEN(B766)&gt;0,IFERROR(VLOOKUP(B766,Data!$B$4:$F$3129,3,FALSE),"None"),"")</f>
        <v/>
      </c>
      <c r="F766" s="128" t="str">
        <f>IF(LEN(B766)&gt;0,IFERROR(VLOOKUP(B766,Data!$B$4:$F$3129,5,FALSE),"None"),"")</f>
        <v/>
      </c>
      <c r="G766" s="125"/>
      <c r="H766" s="17"/>
      <c r="I766" s="17"/>
      <c r="J766" s="17"/>
      <c r="K766" s="17"/>
      <c r="L766" s="17"/>
      <c r="M766" s="17"/>
      <c r="N766" s="17"/>
      <c r="O766" s="17"/>
      <c r="P766" s="17"/>
      <c r="Q766" s="17"/>
      <c r="R766" s="20"/>
      <c r="S766" s="21"/>
      <c r="T766" s="21"/>
      <c r="U766" s="21"/>
      <c r="V766" s="21"/>
      <c r="W766" s="20"/>
      <c r="X766"/>
      <c r="Y766"/>
      <c r="Z766"/>
      <c r="AA766"/>
      <c r="AB766"/>
    </row>
    <row r="767" spans="2:28" x14ac:dyDescent="0.3">
      <c r="B767" s="38"/>
      <c r="C767" s="39" t="str">
        <f>IF(LEN(B767)&gt;0,IFERROR(VLOOKUP(B767,Data!$B$4:$F$3129,2,FALSE),"None"),"")</f>
        <v/>
      </c>
      <c r="D767" s="40" t="str">
        <f>IF(LEN(B767)&gt;0,IFERROR(VLOOKUP(B767,Data!$B$4:$F$3129,4,FALSE),"None"),"")</f>
        <v/>
      </c>
      <c r="E767" s="41" t="str">
        <f>IF(LEN(B767)&gt;0,IFERROR(VLOOKUP(B767,Data!$B$4:$F$3129,3,FALSE),"None"),"")</f>
        <v/>
      </c>
      <c r="F767" s="128" t="str">
        <f>IF(LEN(B767)&gt;0,IFERROR(VLOOKUP(B767,Data!$B$4:$F$3129,5,FALSE),"None"),"")</f>
        <v/>
      </c>
      <c r="G767" s="125"/>
      <c r="H767" s="17"/>
      <c r="I767" s="17"/>
      <c r="J767" s="17"/>
      <c r="K767" s="17"/>
      <c r="L767" s="17"/>
      <c r="M767" s="17"/>
      <c r="N767" s="17"/>
      <c r="O767" s="17"/>
      <c r="P767" s="17"/>
      <c r="Q767" s="17"/>
      <c r="R767" s="20"/>
      <c r="S767" s="21"/>
      <c r="T767" s="21"/>
      <c r="U767" s="21"/>
      <c r="V767" s="21"/>
      <c r="W767" s="20"/>
      <c r="X767"/>
      <c r="Y767"/>
      <c r="Z767"/>
      <c r="AA767"/>
      <c r="AB767"/>
    </row>
    <row r="768" spans="2:28" x14ac:dyDescent="0.3">
      <c r="B768" s="38"/>
      <c r="C768" s="39" t="str">
        <f>IF(LEN(B768)&gt;0,IFERROR(VLOOKUP(B768,Data!$B$4:$F$3129,2,FALSE),"None"),"")</f>
        <v/>
      </c>
      <c r="D768" s="40" t="str">
        <f>IF(LEN(B768)&gt;0,IFERROR(VLOOKUP(B768,Data!$B$4:$F$3129,4,FALSE),"None"),"")</f>
        <v/>
      </c>
      <c r="E768" s="41" t="str">
        <f>IF(LEN(B768)&gt;0,IFERROR(VLOOKUP(B768,Data!$B$4:$F$3129,3,FALSE),"None"),"")</f>
        <v/>
      </c>
      <c r="F768" s="128" t="str">
        <f>IF(LEN(B768)&gt;0,IFERROR(VLOOKUP(B768,Data!$B$4:$F$3129,5,FALSE),"None"),"")</f>
        <v/>
      </c>
      <c r="G768" s="125"/>
      <c r="H768" s="17"/>
      <c r="I768" s="17"/>
      <c r="J768" s="17"/>
      <c r="K768" s="17"/>
      <c r="L768" s="17"/>
      <c r="M768" s="17"/>
      <c r="N768" s="17"/>
      <c r="O768" s="17"/>
      <c r="P768" s="17"/>
      <c r="Q768" s="17"/>
      <c r="R768" s="20"/>
      <c r="S768" s="21"/>
      <c r="T768" s="21"/>
      <c r="U768" s="21"/>
      <c r="V768" s="21"/>
      <c r="W768" s="20"/>
      <c r="X768"/>
      <c r="Y768"/>
      <c r="Z768"/>
      <c r="AA768"/>
      <c r="AB768"/>
    </row>
    <row r="769" spans="2:28" x14ac:dyDescent="0.3">
      <c r="B769" s="38"/>
      <c r="C769" s="39" t="str">
        <f>IF(LEN(B769)&gt;0,IFERROR(VLOOKUP(B769,Data!$B$4:$F$3129,2,FALSE),"None"),"")</f>
        <v/>
      </c>
      <c r="D769" s="40" t="str">
        <f>IF(LEN(B769)&gt;0,IFERROR(VLOOKUP(B769,Data!$B$4:$F$3129,4,FALSE),"None"),"")</f>
        <v/>
      </c>
      <c r="E769" s="41" t="str">
        <f>IF(LEN(B769)&gt;0,IFERROR(VLOOKUP(B769,Data!$B$4:$F$3129,3,FALSE),"None"),"")</f>
        <v/>
      </c>
      <c r="F769" s="128" t="str">
        <f>IF(LEN(B769)&gt;0,IFERROR(VLOOKUP(B769,Data!$B$4:$F$3129,5,FALSE),"None"),"")</f>
        <v/>
      </c>
      <c r="G769" s="125"/>
      <c r="H769" s="17"/>
      <c r="I769" s="17"/>
      <c r="J769" s="17"/>
      <c r="K769" s="17"/>
      <c r="L769" s="17"/>
      <c r="M769" s="17"/>
      <c r="N769" s="17"/>
      <c r="O769" s="17"/>
      <c r="P769" s="17"/>
      <c r="Q769" s="17"/>
      <c r="R769" s="20"/>
      <c r="S769" s="21"/>
      <c r="T769" s="21"/>
      <c r="U769" s="21"/>
      <c r="V769" s="21"/>
      <c r="W769" s="20"/>
      <c r="X769"/>
      <c r="Y769"/>
      <c r="Z769"/>
      <c r="AA769"/>
      <c r="AB769"/>
    </row>
    <row r="770" spans="2:28" x14ac:dyDescent="0.3">
      <c r="B770" s="38"/>
      <c r="C770" s="39" t="str">
        <f>IF(LEN(B770)&gt;0,IFERROR(VLOOKUP(B770,Data!$B$4:$F$3129,2,FALSE),"None"),"")</f>
        <v/>
      </c>
      <c r="D770" s="40" t="str">
        <f>IF(LEN(B770)&gt;0,IFERROR(VLOOKUP(B770,Data!$B$4:$F$3129,4,FALSE),"None"),"")</f>
        <v/>
      </c>
      <c r="E770" s="41" t="str">
        <f>IF(LEN(B770)&gt;0,IFERROR(VLOOKUP(B770,Data!$B$4:$F$3129,3,FALSE),"None"),"")</f>
        <v/>
      </c>
      <c r="F770" s="128" t="str">
        <f>IF(LEN(B770)&gt;0,IFERROR(VLOOKUP(B770,Data!$B$4:$F$3129,5,FALSE),"None"),"")</f>
        <v/>
      </c>
      <c r="G770" s="125"/>
      <c r="H770" s="17"/>
      <c r="I770" s="17"/>
      <c r="J770" s="17"/>
      <c r="K770" s="17"/>
      <c r="L770" s="17"/>
      <c r="M770" s="17"/>
      <c r="N770" s="17"/>
      <c r="O770" s="17"/>
      <c r="P770" s="17"/>
      <c r="Q770" s="17"/>
      <c r="R770" s="20"/>
      <c r="S770" s="21"/>
      <c r="T770" s="21"/>
      <c r="U770" s="21"/>
      <c r="V770" s="21"/>
      <c r="W770" s="20"/>
      <c r="X770"/>
      <c r="Y770"/>
      <c r="Z770"/>
      <c r="AA770"/>
      <c r="AB770"/>
    </row>
    <row r="771" spans="2:28" x14ac:dyDescent="0.3">
      <c r="B771" s="38"/>
      <c r="C771" s="39" t="str">
        <f>IF(LEN(B771)&gt;0,IFERROR(VLOOKUP(B771,Data!$B$4:$F$3129,2,FALSE),"None"),"")</f>
        <v/>
      </c>
      <c r="D771" s="40" t="str">
        <f>IF(LEN(B771)&gt;0,IFERROR(VLOOKUP(B771,Data!$B$4:$F$3129,4,FALSE),"None"),"")</f>
        <v/>
      </c>
      <c r="E771" s="41" t="str">
        <f>IF(LEN(B771)&gt;0,IFERROR(VLOOKUP(B771,Data!$B$4:$F$3129,3,FALSE),"None"),"")</f>
        <v/>
      </c>
      <c r="F771" s="128" t="str">
        <f>IF(LEN(B771)&gt;0,IFERROR(VLOOKUP(B771,Data!$B$4:$F$3129,5,FALSE),"None"),"")</f>
        <v/>
      </c>
      <c r="G771" s="125"/>
      <c r="H771" s="17"/>
      <c r="I771" s="17"/>
      <c r="J771" s="17"/>
      <c r="K771" s="17"/>
      <c r="L771" s="17"/>
      <c r="M771" s="17"/>
      <c r="N771" s="17"/>
      <c r="O771" s="17"/>
      <c r="P771" s="17"/>
      <c r="Q771" s="17"/>
      <c r="R771" s="20"/>
      <c r="S771" s="21"/>
      <c r="T771" s="21"/>
      <c r="U771" s="21"/>
      <c r="V771" s="21"/>
      <c r="W771" s="20"/>
      <c r="X771"/>
      <c r="Y771"/>
      <c r="Z771"/>
      <c r="AA771"/>
      <c r="AB771"/>
    </row>
    <row r="772" spans="2:28" x14ac:dyDescent="0.3">
      <c r="B772" s="38"/>
      <c r="C772" s="39" t="str">
        <f>IF(LEN(B772)&gt;0,IFERROR(VLOOKUP(B772,Data!$B$4:$F$3129,2,FALSE),"None"),"")</f>
        <v/>
      </c>
      <c r="D772" s="40" t="str">
        <f>IF(LEN(B772)&gt;0,IFERROR(VLOOKUP(B772,Data!$B$4:$F$3129,4,FALSE),"None"),"")</f>
        <v/>
      </c>
      <c r="E772" s="41" t="str">
        <f>IF(LEN(B772)&gt;0,IFERROR(VLOOKUP(B772,Data!$B$4:$F$3129,3,FALSE),"None"),"")</f>
        <v/>
      </c>
      <c r="F772" s="128" t="str">
        <f>IF(LEN(B772)&gt;0,IFERROR(VLOOKUP(B772,Data!$B$4:$F$3129,5,FALSE),"None"),"")</f>
        <v/>
      </c>
      <c r="G772" s="125"/>
      <c r="H772" s="17"/>
      <c r="I772" s="17"/>
      <c r="J772" s="17"/>
      <c r="K772" s="17"/>
      <c r="L772" s="17"/>
      <c r="M772" s="17"/>
      <c r="N772" s="17"/>
      <c r="O772" s="17"/>
      <c r="P772" s="17"/>
      <c r="Q772" s="17"/>
      <c r="R772" s="20"/>
      <c r="S772" s="21"/>
      <c r="T772" s="21"/>
      <c r="U772" s="21"/>
      <c r="V772" s="21"/>
      <c r="W772" s="20"/>
      <c r="X772"/>
      <c r="Y772"/>
      <c r="Z772"/>
      <c r="AA772"/>
      <c r="AB772"/>
    </row>
    <row r="773" spans="2:28" x14ac:dyDescent="0.3">
      <c r="B773" s="38"/>
      <c r="C773" s="39" t="str">
        <f>IF(LEN(B773)&gt;0,IFERROR(VLOOKUP(B773,Data!$B$4:$F$3129,2,FALSE),"None"),"")</f>
        <v/>
      </c>
      <c r="D773" s="40" t="str">
        <f>IF(LEN(B773)&gt;0,IFERROR(VLOOKUP(B773,Data!$B$4:$F$3129,4,FALSE),"None"),"")</f>
        <v/>
      </c>
      <c r="E773" s="41" t="str">
        <f>IF(LEN(B773)&gt;0,IFERROR(VLOOKUP(B773,Data!$B$4:$F$3129,3,FALSE),"None"),"")</f>
        <v/>
      </c>
      <c r="F773" s="128" t="str">
        <f>IF(LEN(B773)&gt;0,IFERROR(VLOOKUP(B773,Data!$B$4:$F$3129,5,FALSE),"None"),"")</f>
        <v/>
      </c>
      <c r="G773" s="125"/>
      <c r="H773" s="17"/>
      <c r="I773" s="17"/>
      <c r="J773" s="17"/>
      <c r="K773" s="17"/>
      <c r="L773" s="17"/>
      <c r="M773" s="17"/>
      <c r="N773" s="17"/>
      <c r="O773" s="17"/>
      <c r="P773" s="17"/>
      <c r="Q773" s="17"/>
      <c r="R773" s="20"/>
      <c r="S773" s="21"/>
      <c r="T773" s="21"/>
      <c r="U773" s="21"/>
      <c r="V773" s="21"/>
      <c r="W773" s="20"/>
      <c r="X773"/>
      <c r="Y773"/>
      <c r="Z773"/>
      <c r="AA773"/>
      <c r="AB773"/>
    </row>
    <row r="774" spans="2:28" x14ac:dyDescent="0.3">
      <c r="B774" s="38"/>
      <c r="C774" s="39" t="str">
        <f>IF(LEN(B774)&gt;0,IFERROR(VLOOKUP(B774,Data!$B$4:$F$3129,2,FALSE),"None"),"")</f>
        <v/>
      </c>
      <c r="D774" s="40" t="str">
        <f>IF(LEN(B774)&gt;0,IFERROR(VLOOKUP(B774,Data!$B$4:$F$3129,4,FALSE),"None"),"")</f>
        <v/>
      </c>
      <c r="E774" s="41" t="str">
        <f>IF(LEN(B774)&gt;0,IFERROR(VLOOKUP(B774,Data!$B$4:$F$3129,3,FALSE),"None"),"")</f>
        <v/>
      </c>
      <c r="F774" s="128" t="str">
        <f>IF(LEN(B774)&gt;0,IFERROR(VLOOKUP(B774,Data!$B$4:$F$3129,5,FALSE),"None"),"")</f>
        <v/>
      </c>
      <c r="G774" s="125"/>
      <c r="H774" s="17"/>
      <c r="I774" s="17"/>
      <c r="J774" s="17"/>
      <c r="K774" s="17"/>
      <c r="L774" s="17"/>
      <c r="M774" s="17"/>
      <c r="N774" s="17"/>
      <c r="O774" s="17"/>
      <c r="P774" s="17"/>
      <c r="Q774" s="17"/>
      <c r="R774" s="20"/>
      <c r="S774" s="21"/>
      <c r="T774" s="21"/>
      <c r="U774" s="21"/>
      <c r="V774" s="21"/>
      <c r="W774" s="20"/>
      <c r="X774"/>
      <c r="Y774"/>
      <c r="Z774"/>
      <c r="AA774"/>
      <c r="AB774"/>
    </row>
    <row r="775" spans="2:28" x14ac:dyDescent="0.3">
      <c r="B775" s="38"/>
      <c r="C775" s="39" t="str">
        <f>IF(LEN(B775)&gt;0,IFERROR(VLOOKUP(B775,Data!$B$4:$F$3129,2,FALSE),"None"),"")</f>
        <v/>
      </c>
      <c r="D775" s="40" t="str">
        <f>IF(LEN(B775)&gt;0,IFERROR(VLOOKUP(B775,Data!$B$4:$F$3129,4,FALSE),"None"),"")</f>
        <v/>
      </c>
      <c r="E775" s="41" t="str">
        <f>IF(LEN(B775)&gt;0,IFERROR(VLOOKUP(B775,Data!$B$4:$F$3129,3,FALSE),"None"),"")</f>
        <v/>
      </c>
      <c r="F775" s="128" t="str">
        <f>IF(LEN(B775)&gt;0,IFERROR(VLOOKUP(B775,Data!$B$4:$F$3129,5,FALSE),"None"),"")</f>
        <v/>
      </c>
      <c r="G775" s="125"/>
      <c r="H775" s="17"/>
      <c r="I775" s="17"/>
      <c r="J775" s="17"/>
      <c r="K775" s="17"/>
      <c r="L775" s="17"/>
      <c r="M775" s="17"/>
      <c r="N775" s="17"/>
      <c r="O775" s="17"/>
      <c r="P775" s="17"/>
      <c r="Q775" s="17"/>
      <c r="R775" s="20"/>
      <c r="S775" s="21"/>
      <c r="T775" s="21"/>
      <c r="U775" s="21"/>
      <c r="V775" s="21"/>
      <c r="W775" s="20"/>
      <c r="X775"/>
      <c r="Y775"/>
      <c r="Z775"/>
      <c r="AA775"/>
      <c r="AB775"/>
    </row>
    <row r="776" spans="2:28" x14ac:dyDescent="0.3">
      <c r="B776" s="38"/>
      <c r="C776" s="39" t="str">
        <f>IF(LEN(B776)&gt;0,IFERROR(VLOOKUP(B776,Data!$B$4:$F$3129,2,FALSE),"None"),"")</f>
        <v/>
      </c>
      <c r="D776" s="40" t="str">
        <f>IF(LEN(B776)&gt;0,IFERROR(VLOOKUP(B776,Data!$B$4:$F$3129,4,FALSE),"None"),"")</f>
        <v/>
      </c>
      <c r="E776" s="41" t="str">
        <f>IF(LEN(B776)&gt;0,IFERROR(VLOOKUP(B776,Data!$B$4:$F$3129,3,FALSE),"None"),"")</f>
        <v/>
      </c>
      <c r="F776" s="128" t="str">
        <f>IF(LEN(B776)&gt;0,IFERROR(VLOOKUP(B776,Data!$B$4:$F$3129,5,FALSE),"None"),"")</f>
        <v/>
      </c>
      <c r="G776" s="125"/>
      <c r="H776" s="17"/>
      <c r="I776" s="17"/>
      <c r="J776" s="17"/>
      <c r="K776" s="17"/>
      <c r="L776" s="17"/>
      <c r="M776" s="17"/>
      <c r="N776" s="17"/>
      <c r="O776" s="17"/>
      <c r="P776" s="17"/>
      <c r="Q776" s="17"/>
      <c r="R776" s="20"/>
      <c r="S776" s="21"/>
      <c r="T776" s="21"/>
      <c r="U776" s="21"/>
      <c r="V776" s="21"/>
      <c r="W776" s="20"/>
      <c r="X776"/>
      <c r="Y776"/>
      <c r="Z776"/>
      <c r="AA776"/>
      <c r="AB776"/>
    </row>
    <row r="777" spans="2:28" x14ac:dyDescent="0.3">
      <c r="B777" s="38"/>
      <c r="C777" s="39" t="str">
        <f>IF(LEN(B777)&gt;0,IFERROR(VLOOKUP(B777,Data!$B$4:$F$3129,2,FALSE),"None"),"")</f>
        <v/>
      </c>
      <c r="D777" s="40" t="str">
        <f>IF(LEN(B777)&gt;0,IFERROR(VLOOKUP(B777,Data!$B$4:$F$3129,4,FALSE),"None"),"")</f>
        <v/>
      </c>
      <c r="E777" s="41" t="str">
        <f>IF(LEN(B777)&gt;0,IFERROR(VLOOKUP(B777,Data!$B$4:$F$3129,3,FALSE),"None"),"")</f>
        <v/>
      </c>
      <c r="F777" s="128" t="str">
        <f>IF(LEN(B777)&gt;0,IFERROR(VLOOKUP(B777,Data!$B$4:$F$3129,5,FALSE),"None"),"")</f>
        <v/>
      </c>
      <c r="G777" s="125"/>
      <c r="H777" s="17"/>
      <c r="I777" s="17"/>
      <c r="J777" s="17"/>
      <c r="K777" s="17"/>
      <c r="L777" s="17"/>
      <c r="M777" s="17"/>
      <c r="N777" s="17"/>
      <c r="O777" s="17"/>
      <c r="P777" s="17"/>
      <c r="Q777" s="17"/>
      <c r="R777" s="20"/>
      <c r="S777" s="21"/>
      <c r="T777" s="21"/>
      <c r="U777" s="21"/>
      <c r="V777" s="21"/>
      <c r="W777" s="20"/>
      <c r="X777"/>
      <c r="Y777"/>
      <c r="Z777"/>
      <c r="AA777"/>
      <c r="AB777"/>
    </row>
    <row r="778" spans="2:28" x14ac:dyDescent="0.3">
      <c r="B778" s="38"/>
      <c r="C778" s="39" t="str">
        <f>IF(LEN(B778)&gt;0,IFERROR(VLOOKUP(B778,Data!$B$4:$F$3129,2,FALSE),"None"),"")</f>
        <v/>
      </c>
      <c r="D778" s="40" t="str">
        <f>IF(LEN(B778)&gt;0,IFERROR(VLOOKUP(B778,Data!$B$4:$F$3129,4,FALSE),"None"),"")</f>
        <v/>
      </c>
      <c r="E778" s="41" t="str">
        <f>IF(LEN(B778)&gt;0,IFERROR(VLOOKUP(B778,Data!$B$4:$F$3129,3,FALSE),"None"),"")</f>
        <v/>
      </c>
      <c r="F778" s="128" t="str">
        <f>IF(LEN(B778)&gt;0,IFERROR(VLOOKUP(B778,Data!$B$4:$F$3129,5,FALSE),"None"),"")</f>
        <v/>
      </c>
      <c r="G778" s="125"/>
      <c r="H778" s="17"/>
      <c r="I778" s="17"/>
      <c r="J778" s="17"/>
      <c r="K778" s="17"/>
      <c r="L778" s="17"/>
      <c r="M778" s="17"/>
      <c r="N778" s="17"/>
      <c r="O778" s="17"/>
      <c r="P778" s="17"/>
      <c r="Q778" s="17"/>
      <c r="R778" s="20"/>
      <c r="S778" s="21"/>
      <c r="T778" s="21"/>
      <c r="U778" s="21"/>
      <c r="V778" s="21"/>
      <c r="W778" s="20"/>
      <c r="X778"/>
      <c r="Y778"/>
      <c r="Z778"/>
      <c r="AA778"/>
      <c r="AB778"/>
    </row>
    <row r="779" spans="2:28" x14ac:dyDescent="0.3">
      <c r="B779" s="38"/>
      <c r="C779" s="39" t="str">
        <f>IF(LEN(B779)&gt;0,IFERROR(VLOOKUP(B779,Data!$B$4:$F$3129,2,FALSE),"None"),"")</f>
        <v/>
      </c>
      <c r="D779" s="40" t="str">
        <f>IF(LEN(B779)&gt;0,IFERROR(VLOOKUP(B779,Data!$B$4:$F$3129,4,FALSE),"None"),"")</f>
        <v/>
      </c>
      <c r="E779" s="41" t="str">
        <f>IF(LEN(B779)&gt;0,IFERROR(VLOOKUP(B779,Data!$B$4:$F$3129,3,FALSE),"None"),"")</f>
        <v/>
      </c>
      <c r="F779" s="128" t="str">
        <f>IF(LEN(B779)&gt;0,IFERROR(VLOOKUP(B779,Data!$B$4:$F$3129,5,FALSE),"None"),"")</f>
        <v/>
      </c>
      <c r="G779" s="125"/>
      <c r="H779" s="17"/>
      <c r="I779" s="17"/>
      <c r="J779" s="17"/>
      <c r="K779" s="17"/>
      <c r="L779" s="17"/>
      <c r="M779" s="17"/>
      <c r="N779" s="17"/>
      <c r="O779" s="17"/>
      <c r="P779" s="17"/>
      <c r="Q779" s="17"/>
      <c r="R779" s="20"/>
      <c r="S779" s="21"/>
      <c r="T779" s="21"/>
      <c r="U779" s="21"/>
      <c r="V779" s="21"/>
      <c r="W779" s="20"/>
      <c r="X779"/>
      <c r="Y779"/>
      <c r="Z779"/>
      <c r="AA779"/>
      <c r="AB779"/>
    </row>
    <row r="780" spans="2:28" x14ac:dyDescent="0.3">
      <c r="B780" s="38"/>
      <c r="C780" s="39" t="str">
        <f>IF(LEN(B780)&gt;0,IFERROR(VLOOKUP(B780,Data!$B$4:$F$3129,2,FALSE),"None"),"")</f>
        <v/>
      </c>
      <c r="D780" s="40" t="str">
        <f>IF(LEN(B780)&gt;0,IFERROR(VLOOKUP(B780,Data!$B$4:$F$3129,4,FALSE),"None"),"")</f>
        <v/>
      </c>
      <c r="E780" s="41" t="str">
        <f>IF(LEN(B780)&gt;0,IFERROR(VLOOKUP(B780,Data!$B$4:$F$3129,3,FALSE),"None"),"")</f>
        <v/>
      </c>
      <c r="F780" s="128" t="str">
        <f>IF(LEN(B780)&gt;0,IFERROR(VLOOKUP(B780,Data!$B$4:$F$3129,5,FALSE),"None"),"")</f>
        <v/>
      </c>
      <c r="G780" s="125"/>
      <c r="H780" s="17"/>
      <c r="I780" s="17"/>
      <c r="J780" s="17"/>
      <c r="K780" s="17"/>
      <c r="L780" s="17"/>
      <c r="M780" s="17"/>
      <c r="N780" s="17"/>
      <c r="O780" s="17"/>
      <c r="P780" s="17"/>
      <c r="Q780" s="17"/>
      <c r="R780" s="20"/>
      <c r="S780" s="21"/>
      <c r="T780" s="21"/>
      <c r="U780" s="21"/>
      <c r="V780" s="21"/>
      <c r="W780" s="20"/>
      <c r="X780"/>
      <c r="Y780"/>
      <c r="Z780"/>
      <c r="AA780"/>
      <c r="AB780"/>
    </row>
    <row r="781" spans="2:28" x14ac:dyDescent="0.3">
      <c r="B781" s="38"/>
      <c r="C781" s="39" t="str">
        <f>IF(LEN(B781)&gt;0,IFERROR(VLOOKUP(B781,Data!$B$4:$F$3129,2,FALSE),"None"),"")</f>
        <v/>
      </c>
      <c r="D781" s="40" t="str">
        <f>IF(LEN(B781)&gt;0,IFERROR(VLOOKUP(B781,Data!$B$4:$F$3129,4,FALSE),"None"),"")</f>
        <v/>
      </c>
      <c r="E781" s="41" t="str">
        <f>IF(LEN(B781)&gt;0,IFERROR(VLOOKUP(B781,Data!$B$4:$F$3129,3,FALSE),"None"),"")</f>
        <v/>
      </c>
      <c r="F781" s="128" t="str">
        <f>IF(LEN(B781)&gt;0,IFERROR(VLOOKUP(B781,Data!$B$4:$F$3129,5,FALSE),"None"),"")</f>
        <v/>
      </c>
      <c r="G781" s="125"/>
      <c r="H781" s="17"/>
      <c r="I781" s="17"/>
      <c r="J781" s="17"/>
      <c r="K781" s="17"/>
      <c r="L781" s="17"/>
      <c r="M781" s="17"/>
      <c r="N781" s="17"/>
      <c r="O781" s="17"/>
      <c r="P781" s="17"/>
      <c r="Q781" s="17"/>
      <c r="R781" s="20"/>
      <c r="S781" s="21"/>
      <c r="T781" s="21"/>
      <c r="U781" s="21"/>
      <c r="V781" s="21"/>
      <c r="W781" s="20"/>
      <c r="X781"/>
      <c r="Y781"/>
      <c r="Z781"/>
      <c r="AA781"/>
      <c r="AB781"/>
    </row>
    <row r="782" spans="2:28" x14ac:dyDescent="0.3">
      <c r="B782" s="38"/>
      <c r="C782" s="39" t="str">
        <f>IF(LEN(B782)&gt;0,IFERROR(VLOOKUP(B782,Data!$B$4:$F$3129,2,FALSE),"None"),"")</f>
        <v/>
      </c>
      <c r="D782" s="40" t="str">
        <f>IF(LEN(B782)&gt;0,IFERROR(VLOOKUP(B782,Data!$B$4:$F$3129,4,FALSE),"None"),"")</f>
        <v/>
      </c>
      <c r="E782" s="41" t="str">
        <f>IF(LEN(B782)&gt;0,IFERROR(VLOOKUP(B782,Data!$B$4:$F$3129,3,FALSE),"None"),"")</f>
        <v/>
      </c>
      <c r="F782" s="128" t="str">
        <f>IF(LEN(B782)&gt;0,IFERROR(VLOOKUP(B782,Data!$B$4:$F$3129,5,FALSE),"None"),"")</f>
        <v/>
      </c>
      <c r="G782" s="125"/>
      <c r="H782" s="17"/>
      <c r="I782" s="17"/>
      <c r="J782" s="17"/>
      <c r="K782" s="17"/>
      <c r="L782" s="17"/>
      <c r="M782" s="17"/>
      <c r="N782" s="17"/>
      <c r="O782" s="17"/>
      <c r="P782" s="17"/>
      <c r="Q782" s="17"/>
      <c r="R782" s="20"/>
      <c r="S782" s="21"/>
      <c r="T782" s="21"/>
      <c r="U782" s="21"/>
      <c r="V782" s="21"/>
      <c r="W782" s="20"/>
      <c r="X782"/>
      <c r="Y782"/>
      <c r="Z782"/>
      <c r="AA782"/>
      <c r="AB782"/>
    </row>
    <row r="783" spans="2:28" x14ac:dyDescent="0.3">
      <c r="B783" s="38"/>
      <c r="C783" s="39" t="str">
        <f>IF(LEN(B783)&gt;0,IFERROR(VLOOKUP(B783,Data!$B$4:$F$3129,2,FALSE),"None"),"")</f>
        <v/>
      </c>
      <c r="D783" s="40" t="str">
        <f>IF(LEN(B783)&gt;0,IFERROR(VLOOKUP(B783,Data!$B$4:$F$3129,4,FALSE),"None"),"")</f>
        <v/>
      </c>
      <c r="E783" s="41" t="str">
        <f>IF(LEN(B783)&gt;0,IFERROR(VLOOKUP(B783,Data!$B$4:$F$3129,3,FALSE),"None"),"")</f>
        <v/>
      </c>
      <c r="F783" s="128" t="str">
        <f>IF(LEN(B783)&gt;0,IFERROR(VLOOKUP(B783,Data!$B$4:$F$3129,5,FALSE),"None"),"")</f>
        <v/>
      </c>
      <c r="G783" s="125"/>
      <c r="H783" s="17"/>
      <c r="I783" s="17"/>
      <c r="J783" s="17"/>
      <c r="K783" s="17"/>
      <c r="L783" s="17"/>
      <c r="M783" s="17"/>
      <c r="N783" s="17"/>
      <c r="O783" s="17"/>
      <c r="P783" s="17"/>
      <c r="Q783" s="17"/>
      <c r="R783" s="20"/>
      <c r="S783" s="21"/>
      <c r="T783" s="21"/>
      <c r="U783" s="21"/>
      <c r="V783" s="21"/>
      <c r="W783" s="20"/>
      <c r="X783"/>
      <c r="Y783"/>
      <c r="Z783"/>
      <c r="AA783"/>
      <c r="AB783"/>
    </row>
    <row r="784" spans="2:28" x14ac:dyDescent="0.3">
      <c r="B784" s="38"/>
      <c r="C784" s="39" t="str">
        <f>IF(LEN(B784)&gt;0,IFERROR(VLOOKUP(B784,Data!$B$4:$F$3129,2,FALSE),"None"),"")</f>
        <v/>
      </c>
      <c r="D784" s="40" t="str">
        <f>IF(LEN(B784)&gt;0,IFERROR(VLOOKUP(B784,Data!$B$4:$F$3129,4,FALSE),"None"),"")</f>
        <v/>
      </c>
      <c r="E784" s="41" t="str">
        <f>IF(LEN(B784)&gt;0,IFERROR(VLOOKUP(B784,Data!$B$4:$F$3129,3,FALSE),"None"),"")</f>
        <v/>
      </c>
      <c r="F784" s="128" t="str">
        <f>IF(LEN(B784)&gt;0,IFERROR(VLOOKUP(B784,Data!$B$4:$F$3129,5,FALSE),"None"),"")</f>
        <v/>
      </c>
      <c r="G784" s="125"/>
      <c r="H784" s="17"/>
      <c r="I784" s="17"/>
      <c r="J784" s="17"/>
      <c r="K784" s="17"/>
      <c r="L784" s="17"/>
      <c r="M784" s="17"/>
      <c r="N784" s="17"/>
      <c r="O784" s="17"/>
      <c r="P784" s="17"/>
      <c r="Q784" s="17"/>
      <c r="R784" s="20"/>
      <c r="S784" s="21"/>
      <c r="T784" s="21"/>
      <c r="U784" s="21"/>
      <c r="V784" s="21"/>
      <c r="W784" s="20"/>
      <c r="X784"/>
      <c r="Y784"/>
      <c r="Z784"/>
      <c r="AA784"/>
      <c r="AB784"/>
    </row>
    <row r="785" spans="2:28" x14ac:dyDescent="0.3">
      <c r="B785" s="38"/>
      <c r="C785" s="39" t="str">
        <f>IF(LEN(B785)&gt;0,IFERROR(VLOOKUP(B785,Data!$B$4:$F$3129,2,FALSE),"None"),"")</f>
        <v/>
      </c>
      <c r="D785" s="40" t="str">
        <f>IF(LEN(B785)&gt;0,IFERROR(VLOOKUP(B785,Data!$B$4:$F$3129,4,FALSE),"None"),"")</f>
        <v/>
      </c>
      <c r="E785" s="41" t="str">
        <f>IF(LEN(B785)&gt;0,IFERROR(VLOOKUP(B785,Data!$B$4:$F$3129,3,FALSE),"None"),"")</f>
        <v/>
      </c>
      <c r="F785" s="128" t="str">
        <f>IF(LEN(B785)&gt;0,IFERROR(VLOOKUP(B785,Data!$B$4:$F$3129,5,FALSE),"None"),"")</f>
        <v/>
      </c>
      <c r="G785" s="125"/>
      <c r="H785" s="17"/>
      <c r="I785" s="17"/>
      <c r="J785" s="17"/>
      <c r="K785" s="17"/>
      <c r="L785" s="17"/>
      <c r="M785" s="17"/>
      <c r="N785" s="17"/>
      <c r="O785" s="17"/>
      <c r="P785" s="17"/>
      <c r="Q785" s="17"/>
      <c r="R785" s="20"/>
      <c r="S785" s="21"/>
      <c r="T785" s="21"/>
      <c r="U785" s="21"/>
      <c r="V785" s="21"/>
      <c r="W785" s="20"/>
      <c r="X785"/>
      <c r="Y785"/>
      <c r="Z785"/>
      <c r="AA785"/>
      <c r="AB785"/>
    </row>
    <row r="786" spans="2:28" x14ac:dyDescent="0.3">
      <c r="B786" s="38"/>
      <c r="C786" s="39" t="str">
        <f>IF(LEN(B786)&gt;0,IFERROR(VLOOKUP(B786,Data!$B$4:$F$3129,2,FALSE),"None"),"")</f>
        <v/>
      </c>
      <c r="D786" s="40" t="str">
        <f>IF(LEN(B786)&gt;0,IFERROR(VLOOKUP(B786,Data!$B$4:$F$3129,4,FALSE),"None"),"")</f>
        <v/>
      </c>
      <c r="E786" s="41" t="str">
        <f>IF(LEN(B786)&gt;0,IFERROR(VLOOKUP(B786,Data!$B$4:$F$3129,3,FALSE),"None"),"")</f>
        <v/>
      </c>
      <c r="F786" s="128" t="str">
        <f>IF(LEN(B786)&gt;0,IFERROR(VLOOKUP(B786,Data!$B$4:$F$3129,5,FALSE),"None"),"")</f>
        <v/>
      </c>
      <c r="G786" s="125"/>
      <c r="H786" s="17"/>
      <c r="I786" s="17"/>
      <c r="J786" s="17"/>
      <c r="K786" s="17"/>
      <c r="L786" s="17"/>
      <c r="M786" s="17"/>
      <c r="N786" s="17"/>
      <c r="O786" s="17"/>
      <c r="P786" s="17"/>
      <c r="Q786" s="17"/>
      <c r="R786" s="20"/>
      <c r="S786" s="21"/>
      <c r="T786" s="21"/>
      <c r="U786" s="21"/>
      <c r="V786" s="21"/>
      <c r="W786" s="20"/>
      <c r="X786"/>
      <c r="Y786"/>
      <c r="Z786"/>
      <c r="AA786"/>
      <c r="AB786"/>
    </row>
    <row r="787" spans="2:28" x14ac:dyDescent="0.3">
      <c r="B787" s="38"/>
      <c r="C787" s="39" t="str">
        <f>IF(LEN(B787)&gt;0,IFERROR(VLOOKUP(B787,Data!$B$4:$F$3129,2,FALSE),"None"),"")</f>
        <v/>
      </c>
      <c r="D787" s="40" t="str">
        <f>IF(LEN(B787)&gt;0,IFERROR(VLOOKUP(B787,Data!$B$4:$F$3129,4,FALSE),"None"),"")</f>
        <v/>
      </c>
      <c r="E787" s="41" t="str">
        <f>IF(LEN(B787)&gt;0,IFERROR(VLOOKUP(B787,Data!$B$4:$F$3129,3,FALSE),"None"),"")</f>
        <v/>
      </c>
      <c r="F787" s="128" t="str">
        <f>IF(LEN(B787)&gt;0,IFERROR(VLOOKUP(B787,Data!$B$4:$F$3129,5,FALSE),"None"),"")</f>
        <v/>
      </c>
      <c r="G787" s="125"/>
      <c r="H787" s="17"/>
      <c r="I787" s="17"/>
      <c r="J787" s="17"/>
      <c r="K787" s="17"/>
      <c r="L787" s="17"/>
      <c r="M787" s="17"/>
      <c r="N787" s="17"/>
      <c r="O787" s="17"/>
      <c r="P787" s="17"/>
      <c r="Q787" s="17"/>
      <c r="R787" s="20"/>
      <c r="S787" s="21"/>
      <c r="T787" s="21"/>
      <c r="U787" s="21"/>
      <c r="V787" s="21"/>
      <c r="W787" s="20"/>
      <c r="X787"/>
      <c r="Y787"/>
      <c r="Z787"/>
      <c r="AA787"/>
      <c r="AB787"/>
    </row>
    <row r="788" spans="2:28" x14ac:dyDescent="0.3">
      <c r="B788" s="38"/>
      <c r="C788" s="39" t="str">
        <f>IF(LEN(B788)&gt;0,IFERROR(VLOOKUP(B788,Data!$B$4:$F$3129,2,FALSE),"None"),"")</f>
        <v/>
      </c>
      <c r="D788" s="40" t="str">
        <f>IF(LEN(B788)&gt;0,IFERROR(VLOOKUP(B788,Data!$B$4:$F$3129,4,FALSE),"None"),"")</f>
        <v/>
      </c>
      <c r="E788" s="41" t="str">
        <f>IF(LEN(B788)&gt;0,IFERROR(VLOOKUP(B788,Data!$B$4:$F$3129,3,FALSE),"None"),"")</f>
        <v/>
      </c>
      <c r="F788" s="128" t="str">
        <f>IF(LEN(B788)&gt;0,IFERROR(VLOOKUP(B788,Data!$B$4:$F$3129,5,FALSE),"None"),"")</f>
        <v/>
      </c>
      <c r="G788" s="125"/>
      <c r="H788" s="17"/>
      <c r="I788" s="17"/>
      <c r="J788" s="17"/>
      <c r="K788" s="17"/>
      <c r="L788" s="17"/>
      <c r="M788" s="17"/>
      <c r="N788" s="17"/>
      <c r="O788" s="17"/>
      <c r="P788" s="17"/>
      <c r="Q788" s="17"/>
      <c r="R788" s="20"/>
      <c r="S788" s="21"/>
      <c r="T788" s="21"/>
      <c r="U788" s="21"/>
      <c r="V788" s="21"/>
      <c r="W788" s="20"/>
      <c r="X788"/>
      <c r="Y788"/>
      <c r="Z788"/>
      <c r="AA788"/>
      <c r="AB788"/>
    </row>
    <row r="789" spans="2:28" x14ac:dyDescent="0.3">
      <c r="B789" s="38"/>
      <c r="C789" s="39" t="str">
        <f>IF(LEN(B789)&gt;0,IFERROR(VLOOKUP(B789,Data!$B$4:$F$3129,2,FALSE),"None"),"")</f>
        <v/>
      </c>
      <c r="D789" s="40" t="str">
        <f>IF(LEN(B789)&gt;0,IFERROR(VLOOKUP(B789,Data!$B$4:$F$3129,4,FALSE),"None"),"")</f>
        <v/>
      </c>
      <c r="E789" s="41" t="str">
        <f>IF(LEN(B789)&gt;0,IFERROR(VLOOKUP(B789,Data!$B$4:$F$3129,3,FALSE),"None"),"")</f>
        <v/>
      </c>
      <c r="F789" s="128" t="str">
        <f>IF(LEN(B789)&gt;0,IFERROR(VLOOKUP(B789,Data!$B$4:$F$3129,5,FALSE),"None"),"")</f>
        <v/>
      </c>
      <c r="G789" s="125"/>
      <c r="H789" s="17"/>
      <c r="I789" s="17"/>
      <c r="J789" s="17"/>
      <c r="K789" s="17"/>
      <c r="L789" s="17"/>
      <c r="M789" s="17"/>
      <c r="N789" s="17"/>
      <c r="O789" s="17"/>
      <c r="P789" s="17"/>
      <c r="Q789" s="17"/>
      <c r="R789" s="20"/>
      <c r="S789" s="21"/>
      <c r="T789" s="21"/>
      <c r="U789" s="21"/>
      <c r="V789" s="21"/>
      <c r="W789" s="20"/>
      <c r="X789"/>
      <c r="Y789"/>
      <c r="Z789"/>
      <c r="AA789"/>
      <c r="AB789"/>
    </row>
    <row r="790" spans="2:28" x14ac:dyDescent="0.3">
      <c r="B790" s="38"/>
      <c r="C790" s="39" t="str">
        <f>IF(LEN(B790)&gt;0,IFERROR(VLOOKUP(B790,Data!$B$4:$F$3129,2,FALSE),"None"),"")</f>
        <v/>
      </c>
      <c r="D790" s="40" t="str">
        <f>IF(LEN(B790)&gt;0,IFERROR(VLOOKUP(B790,Data!$B$4:$F$3129,4,FALSE),"None"),"")</f>
        <v/>
      </c>
      <c r="E790" s="41" t="str">
        <f>IF(LEN(B790)&gt;0,IFERROR(VLOOKUP(B790,Data!$B$4:$F$3129,3,FALSE),"None"),"")</f>
        <v/>
      </c>
      <c r="F790" s="128" t="str">
        <f>IF(LEN(B790)&gt;0,IFERROR(VLOOKUP(B790,Data!$B$4:$F$3129,5,FALSE),"None"),"")</f>
        <v/>
      </c>
      <c r="G790" s="125"/>
      <c r="H790" s="17"/>
      <c r="I790" s="17"/>
      <c r="J790" s="17"/>
      <c r="K790" s="17"/>
      <c r="L790" s="17"/>
      <c r="M790" s="17"/>
      <c r="N790" s="17"/>
      <c r="O790" s="17"/>
      <c r="P790" s="17"/>
      <c r="Q790" s="17"/>
      <c r="R790" s="20"/>
      <c r="S790" s="21"/>
      <c r="T790" s="21"/>
      <c r="U790" s="21"/>
      <c r="V790" s="21"/>
      <c r="W790" s="20"/>
      <c r="X790"/>
      <c r="Y790"/>
      <c r="Z790"/>
      <c r="AA790"/>
      <c r="AB790"/>
    </row>
    <row r="791" spans="2:28" x14ac:dyDescent="0.3">
      <c r="B791" s="38"/>
      <c r="C791" s="39" t="str">
        <f>IF(LEN(B791)&gt;0,IFERROR(VLOOKUP(B791,Data!$B$4:$F$3129,2,FALSE),"None"),"")</f>
        <v/>
      </c>
      <c r="D791" s="40" t="str">
        <f>IF(LEN(B791)&gt;0,IFERROR(VLOOKUP(B791,Data!$B$4:$F$3129,4,FALSE),"None"),"")</f>
        <v/>
      </c>
      <c r="E791" s="41" t="str">
        <f>IF(LEN(B791)&gt;0,IFERROR(VLOOKUP(B791,Data!$B$4:$F$3129,3,FALSE),"None"),"")</f>
        <v/>
      </c>
      <c r="F791" s="128" t="str">
        <f>IF(LEN(B791)&gt;0,IFERROR(VLOOKUP(B791,Data!$B$4:$F$3129,5,FALSE),"None"),"")</f>
        <v/>
      </c>
      <c r="G791" s="125"/>
      <c r="H791" s="17"/>
      <c r="I791" s="17"/>
      <c r="J791" s="17"/>
      <c r="K791" s="17"/>
      <c r="L791" s="17"/>
      <c r="M791" s="17"/>
      <c r="N791" s="17"/>
      <c r="O791" s="17"/>
      <c r="P791" s="17"/>
      <c r="Q791" s="17"/>
      <c r="R791" s="20"/>
      <c r="S791" s="21"/>
      <c r="T791" s="21"/>
      <c r="U791" s="21"/>
      <c r="V791" s="21"/>
      <c r="W791" s="20"/>
      <c r="X791"/>
      <c r="Y791"/>
      <c r="Z791"/>
      <c r="AA791"/>
      <c r="AB791"/>
    </row>
    <row r="792" spans="2:28" x14ac:dyDescent="0.3">
      <c r="B792" s="38"/>
      <c r="C792" s="39" t="str">
        <f>IF(LEN(B792)&gt;0,IFERROR(VLOOKUP(B792,Data!$B$4:$F$3129,2,FALSE),"None"),"")</f>
        <v/>
      </c>
      <c r="D792" s="40" t="str">
        <f>IF(LEN(B792)&gt;0,IFERROR(VLOOKUP(B792,Data!$B$4:$F$3129,4,FALSE),"None"),"")</f>
        <v/>
      </c>
      <c r="E792" s="41" t="str">
        <f>IF(LEN(B792)&gt;0,IFERROR(VLOOKUP(B792,Data!$B$4:$F$3129,3,FALSE),"None"),"")</f>
        <v/>
      </c>
      <c r="F792" s="128" t="str">
        <f>IF(LEN(B792)&gt;0,IFERROR(VLOOKUP(B792,Data!$B$4:$F$3129,5,FALSE),"None"),"")</f>
        <v/>
      </c>
      <c r="G792" s="125"/>
      <c r="H792" s="17"/>
      <c r="I792" s="17"/>
      <c r="J792" s="17"/>
      <c r="K792" s="17"/>
      <c r="L792" s="17"/>
      <c r="M792" s="17"/>
      <c r="N792" s="17"/>
      <c r="O792" s="17"/>
      <c r="P792" s="17"/>
      <c r="Q792" s="17"/>
      <c r="R792" s="20"/>
      <c r="S792" s="21"/>
      <c r="T792" s="21"/>
      <c r="U792" s="21"/>
      <c r="V792" s="21"/>
      <c r="W792" s="20"/>
      <c r="X792"/>
      <c r="Y792"/>
      <c r="Z792"/>
      <c r="AA792"/>
      <c r="AB792"/>
    </row>
    <row r="793" spans="2:28" x14ac:dyDescent="0.3">
      <c r="B793" s="38"/>
      <c r="C793" s="39" t="str">
        <f>IF(LEN(B793)&gt;0,IFERROR(VLOOKUP(B793,Data!$B$4:$F$3129,2,FALSE),"None"),"")</f>
        <v/>
      </c>
      <c r="D793" s="40" t="str">
        <f>IF(LEN(B793)&gt;0,IFERROR(VLOOKUP(B793,Data!$B$4:$F$3129,4,FALSE),"None"),"")</f>
        <v/>
      </c>
      <c r="E793" s="41" t="str">
        <f>IF(LEN(B793)&gt;0,IFERROR(VLOOKUP(B793,Data!$B$4:$F$3129,3,FALSE),"None"),"")</f>
        <v/>
      </c>
      <c r="F793" s="128" t="str">
        <f>IF(LEN(B793)&gt;0,IFERROR(VLOOKUP(B793,Data!$B$4:$F$3129,5,FALSE),"None"),"")</f>
        <v/>
      </c>
      <c r="G793" s="125"/>
      <c r="H793" s="17"/>
      <c r="I793" s="17"/>
      <c r="J793" s="17"/>
      <c r="K793" s="17"/>
      <c r="L793" s="17"/>
      <c r="M793" s="17"/>
      <c r="N793" s="17"/>
      <c r="O793" s="17"/>
      <c r="P793" s="17"/>
      <c r="Q793" s="17"/>
      <c r="R793" s="20"/>
      <c r="S793" s="21"/>
      <c r="T793" s="21"/>
      <c r="U793" s="21"/>
      <c r="V793" s="21"/>
      <c r="W793" s="20"/>
      <c r="X793"/>
      <c r="Y793"/>
      <c r="Z793"/>
      <c r="AA793"/>
      <c r="AB793"/>
    </row>
    <row r="794" spans="2:28" x14ac:dyDescent="0.3">
      <c r="B794" s="38"/>
      <c r="C794" s="39" t="str">
        <f>IF(LEN(B794)&gt;0,IFERROR(VLOOKUP(B794,Data!$B$4:$F$3129,2,FALSE),"None"),"")</f>
        <v/>
      </c>
      <c r="D794" s="40" t="str">
        <f>IF(LEN(B794)&gt;0,IFERROR(VLOOKUP(B794,Data!$B$4:$F$3129,4,FALSE),"None"),"")</f>
        <v/>
      </c>
      <c r="E794" s="41" t="str">
        <f>IF(LEN(B794)&gt;0,IFERROR(VLOOKUP(B794,Data!$B$4:$F$3129,3,FALSE),"None"),"")</f>
        <v/>
      </c>
      <c r="F794" s="128" t="str">
        <f>IF(LEN(B794)&gt;0,IFERROR(VLOOKUP(B794,Data!$B$4:$F$3129,5,FALSE),"None"),"")</f>
        <v/>
      </c>
      <c r="G794" s="125"/>
      <c r="H794" s="17"/>
      <c r="I794" s="17"/>
      <c r="J794" s="17"/>
      <c r="K794" s="17"/>
      <c r="L794" s="17"/>
      <c r="M794" s="17"/>
      <c r="N794" s="17"/>
      <c r="O794" s="17"/>
      <c r="P794" s="17"/>
      <c r="Q794" s="17"/>
      <c r="R794" s="20"/>
      <c r="S794" s="21"/>
      <c r="T794" s="21"/>
      <c r="U794" s="21"/>
      <c r="V794" s="21"/>
      <c r="W794" s="20"/>
      <c r="X794"/>
      <c r="Y794"/>
      <c r="Z794"/>
      <c r="AA794"/>
      <c r="AB794"/>
    </row>
    <row r="795" spans="2:28" x14ac:dyDescent="0.3">
      <c r="B795" s="38"/>
      <c r="C795" s="39" t="str">
        <f>IF(LEN(B795)&gt;0,IFERROR(VLOOKUP(B795,Data!$B$4:$F$3129,2,FALSE),"None"),"")</f>
        <v/>
      </c>
      <c r="D795" s="40" t="str">
        <f>IF(LEN(B795)&gt;0,IFERROR(VLOOKUP(B795,Data!$B$4:$F$3129,4,FALSE),"None"),"")</f>
        <v/>
      </c>
      <c r="E795" s="41" t="str">
        <f>IF(LEN(B795)&gt;0,IFERROR(VLOOKUP(B795,Data!$B$4:$F$3129,3,FALSE),"None"),"")</f>
        <v/>
      </c>
      <c r="F795" s="128" t="str">
        <f>IF(LEN(B795)&gt;0,IFERROR(VLOOKUP(B795,Data!$B$4:$F$3129,5,FALSE),"None"),"")</f>
        <v/>
      </c>
      <c r="G795" s="125"/>
      <c r="H795" s="17"/>
      <c r="I795" s="17"/>
      <c r="J795" s="17"/>
      <c r="K795" s="17"/>
      <c r="L795" s="17"/>
      <c r="M795" s="17"/>
      <c r="N795" s="17"/>
      <c r="O795" s="17"/>
      <c r="P795" s="17"/>
      <c r="Q795" s="17"/>
      <c r="R795" s="20"/>
      <c r="S795" s="21"/>
      <c r="T795" s="21"/>
      <c r="U795" s="21"/>
      <c r="V795" s="21"/>
      <c r="W795" s="20"/>
      <c r="X795"/>
      <c r="Y795"/>
      <c r="Z795"/>
      <c r="AA795"/>
      <c r="AB795"/>
    </row>
    <row r="796" spans="2:28" x14ac:dyDescent="0.3">
      <c r="B796" s="38"/>
      <c r="C796" s="39" t="str">
        <f>IF(LEN(B796)&gt;0,IFERROR(VLOOKUP(B796,Data!$B$4:$F$3129,2,FALSE),"None"),"")</f>
        <v/>
      </c>
      <c r="D796" s="40" t="str">
        <f>IF(LEN(B796)&gt;0,IFERROR(VLOOKUP(B796,Data!$B$4:$F$3129,4,FALSE),"None"),"")</f>
        <v/>
      </c>
      <c r="E796" s="41" t="str">
        <f>IF(LEN(B796)&gt;0,IFERROR(VLOOKUP(B796,Data!$B$4:$F$3129,3,FALSE),"None"),"")</f>
        <v/>
      </c>
      <c r="F796" s="128" t="str">
        <f>IF(LEN(B796)&gt;0,IFERROR(VLOOKUP(B796,Data!$B$4:$F$3129,5,FALSE),"None"),"")</f>
        <v/>
      </c>
      <c r="G796" s="125"/>
      <c r="H796" s="17"/>
      <c r="I796" s="17"/>
      <c r="J796" s="17"/>
      <c r="K796" s="17"/>
      <c r="L796" s="17"/>
      <c r="M796" s="17"/>
      <c r="N796" s="17"/>
      <c r="O796" s="17"/>
      <c r="P796" s="17"/>
      <c r="Q796" s="17"/>
      <c r="R796" s="20"/>
      <c r="S796" s="21"/>
      <c r="T796" s="21"/>
      <c r="U796" s="21"/>
      <c r="V796" s="21"/>
      <c r="W796" s="20"/>
      <c r="X796"/>
      <c r="Y796"/>
      <c r="Z796"/>
      <c r="AA796"/>
      <c r="AB796"/>
    </row>
    <row r="797" spans="2:28" x14ac:dyDescent="0.3">
      <c r="B797" s="38"/>
      <c r="C797" s="39" t="str">
        <f>IF(LEN(B797)&gt;0,IFERROR(VLOOKUP(B797,Data!$B$4:$F$3129,2,FALSE),"None"),"")</f>
        <v/>
      </c>
      <c r="D797" s="40" t="str">
        <f>IF(LEN(B797)&gt;0,IFERROR(VLOOKUP(B797,Data!$B$4:$F$3129,4,FALSE),"None"),"")</f>
        <v/>
      </c>
      <c r="E797" s="41" t="str">
        <f>IF(LEN(B797)&gt;0,IFERROR(VLOOKUP(B797,Data!$B$4:$F$3129,3,FALSE),"None"),"")</f>
        <v/>
      </c>
      <c r="F797" s="128" t="str">
        <f>IF(LEN(B797)&gt;0,IFERROR(VLOOKUP(B797,Data!$B$4:$F$3129,5,FALSE),"None"),"")</f>
        <v/>
      </c>
      <c r="G797" s="125"/>
      <c r="H797" s="17"/>
      <c r="I797" s="17"/>
      <c r="J797" s="17"/>
      <c r="K797" s="17"/>
      <c r="L797" s="17"/>
      <c r="M797" s="17"/>
      <c r="N797" s="17"/>
      <c r="O797" s="17"/>
      <c r="P797" s="17"/>
      <c r="Q797" s="17"/>
      <c r="R797" s="20"/>
      <c r="S797" s="21"/>
      <c r="T797" s="21"/>
      <c r="U797" s="21"/>
      <c r="V797" s="21"/>
      <c r="W797" s="20"/>
      <c r="X797"/>
      <c r="Y797"/>
      <c r="Z797"/>
      <c r="AA797"/>
      <c r="AB797"/>
    </row>
    <row r="798" spans="2:28" x14ac:dyDescent="0.3">
      <c r="B798" s="38"/>
      <c r="C798" s="39" t="str">
        <f>IF(LEN(B798)&gt;0,IFERROR(VLOOKUP(B798,Data!$B$4:$F$3129,2,FALSE),"None"),"")</f>
        <v/>
      </c>
      <c r="D798" s="40" t="str">
        <f>IF(LEN(B798)&gt;0,IFERROR(VLOOKUP(B798,Data!$B$4:$F$3129,4,FALSE),"None"),"")</f>
        <v/>
      </c>
      <c r="E798" s="41" t="str">
        <f>IF(LEN(B798)&gt;0,IFERROR(VLOOKUP(B798,Data!$B$4:$F$3129,3,FALSE),"None"),"")</f>
        <v/>
      </c>
      <c r="F798" s="128" t="str">
        <f>IF(LEN(B798)&gt;0,IFERROR(VLOOKUP(B798,Data!$B$4:$F$3129,5,FALSE),"None"),"")</f>
        <v/>
      </c>
      <c r="G798" s="125"/>
      <c r="H798" s="17"/>
      <c r="I798" s="17"/>
      <c r="J798" s="17"/>
      <c r="K798" s="17"/>
      <c r="L798" s="17"/>
      <c r="M798" s="17"/>
      <c r="N798" s="17"/>
      <c r="O798" s="17"/>
      <c r="P798" s="17"/>
      <c r="Q798" s="17"/>
      <c r="R798" s="20"/>
      <c r="S798" s="21"/>
      <c r="T798" s="21"/>
      <c r="U798" s="21"/>
      <c r="V798" s="21"/>
      <c r="W798" s="20"/>
      <c r="X798"/>
      <c r="Y798"/>
      <c r="Z798"/>
      <c r="AA798"/>
      <c r="AB798"/>
    </row>
    <row r="799" spans="2:28" x14ac:dyDescent="0.3">
      <c r="B799" s="38"/>
      <c r="C799" s="39" t="str">
        <f>IF(LEN(B799)&gt;0,IFERROR(VLOOKUP(B799,Data!$B$4:$F$3129,2,FALSE),"None"),"")</f>
        <v/>
      </c>
      <c r="D799" s="40" t="str">
        <f>IF(LEN(B799)&gt;0,IFERROR(VLOOKUP(B799,Data!$B$4:$F$3129,4,FALSE),"None"),"")</f>
        <v/>
      </c>
      <c r="E799" s="41" t="str">
        <f>IF(LEN(B799)&gt;0,IFERROR(VLOOKUP(B799,Data!$B$4:$F$3129,3,FALSE),"None"),"")</f>
        <v/>
      </c>
      <c r="F799" s="128" t="str">
        <f>IF(LEN(B799)&gt;0,IFERROR(VLOOKUP(B799,Data!$B$4:$F$3129,5,FALSE),"None"),"")</f>
        <v/>
      </c>
      <c r="G799" s="125"/>
      <c r="H799" s="17"/>
      <c r="I799" s="17"/>
      <c r="J799" s="17"/>
      <c r="K799" s="17"/>
      <c r="L799" s="17"/>
      <c r="M799" s="17"/>
      <c r="N799" s="17"/>
      <c r="O799" s="17"/>
      <c r="P799" s="17"/>
      <c r="Q799" s="17"/>
      <c r="R799" s="20"/>
      <c r="S799" s="21"/>
      <c r="T799" s="21"/>
      <c r="U799" s="21"/>
      <c r="V799" s="21"/>
      <c r="W799" s="20"/>
      <c r="X799"/>
      <c r="Y799"/>
      <c r="Z799"/>
      <c r="AA799"/>
      <c r="AB799"/>
    </row>
    <row r="800" spans="2:28" x14ac:dyDescent="0.3">
      <c r="B800" s="38"/>
      <c r="C800" s="39" t="str">
        <f>IF(LEN(B800)&gt;0,IFERROR(VLOOKUP(B800,Data!$B$4:$F$3129,2,FALSE),"None"),"")</f>
        <v/>
      </c>
      <c r="D800" s="40" t="str">
        <f>IF(LEN(B800)&gt;0,IFERROR(VLOOKUP(B800,Data!$B$4:$F$3129,4,FALSE),"None"),"")</f>
        <v/>
      </c>
      <c r="E800" s="41" t="str">
        <f>IF(LEN(B800)&gt;0,IFERROR(VLOOKUP(B800,Data!$B$4:$F$3129,3,FALSE),"None"),"")</f>
        <v/>
      </c>
      <c r="F800" s="128" t="str">
        <f>IF(LEN(B800)&gt;0,IFERROR(VLOOKUP(B800,Data!$B$4:$F$3129,5,FALSE),"None"),"")</f>
        <v/>
      </c>
      <c r="G800" s="125"/>
      <c r="H800" s="17"/>
      <c r="I800" s="17"/>
      <c r="J800" s="17"/>
      <c r="K800" s="17"/>
      <c r="L800" s="17"/>
      <c r="M800" s="17"/>
      <c r="N800" s="17"/>
      <c r="O800" s="17"/>
      <c r="P800" s="17"/>
      <c r="Q800" s="17"/>
      <c r="R800" s="20"/>
      <c r="S800" s="21"/>
      <c r="T800" s="21"/>
      <c r="U800" s="21"/>
      <c r="V800" s="21"/>
      <c r="W800" s="20"/>
      <c r="X800"/>
      <c r="Y800"/>
      <c r="Z800"/>
      <c r="AA800"/>
      <c r="AB800"/>
    </row>
    <row r="801" spans="2:28" x14ac:dyDescent="0.3">
      <c r="B801" s="38"/>
      <c r="C801" s="39" t="str">
        <f>IF(LEN(B801)&gt;0,IFERROR(VLOOKUP(B801,Data!$B$4:$F$3129,2,FALSE),"None"),"")</f>
        <v/>
      </c>
      <c r="D801" s="40" t="str">
        <f>IF(LEN(B801)&gt;0,IFERROR(VLOOKUP(B801,Data!$B$4:$F$3129,4,FALSE),"None"),"")</f>
        <v/>
      </c>
      <c r="E801" s="41" t="str">
        <f>IF(LEN(B801)&gt;0,IFERROR(VLOOKUP(B801,Data!$B$4:$F$3129,3,FALSE),"None"),"")</f>
        <v/>
      </c>
      <c r="F801" s="128" t="str">
        <f>IF(LEN(B801)&gt;0,IFERROR(VLOOKUP(B801,Data!$B$4:$F$3129,5,FALSE),"None"),"")</f>
        <v/>
      </c>
      <c r="G801" s="125"/>
      <c r="H801" s="17"/>
      <c r="I801" s="17"/>
      <c r="J801" s="17"/>
      <c r="K801" s="17"/>
      <c r="L801" s="17"/>
      <c r="M801" s="17"/>
      <c r="N801" s="17"/>
      <c r="O801" s="17"/>
      <c r="P801" s="17"/>
      <c r="Q801" s="17"/>
      <c r="R801" s="20"/>
      <c r="S801" s="21"/>
      <c r="T801" s="21"/>
      <c r="U801" s="21"/>
      <c r="V801" s="21"/>
      <c r="W801" s="20"/>
      <c r="X801"/>
      <c r="Y801"/>
      <c r="Z801"/>
      <c r="AA801"/>
      <c r="AB801"/>
    </row>
    <row r="802" spans="2:28" x14ac:dyDescent="0.3">
      <c r="B802" s="38"/>
      <c r="C802" s="39" t="str">
        <f>IF(LEN(B802)&gt;0,IFERROR(VLOOKUP(B802,Data!$B$4:$F$3129,2,FALSE),"None"),"")</f>
        <v/>
      </c>
      <c r="D802" s="40" t="str">
        <f>IF(LEN(B802)&gt;0,IFERROR(VLOOKUP(B802,Data!$B$4:$F$3129,4,FALSE),"None"),"")</f>
        <v/>
      </c>
      <c r="E802" s="41" t="str">
        <f>IF(LEN(B802)&gt;0,IFERROR(VLOOKUP(B802,Data!$B$4:$F$3129,3,FALSE),"None"),"")</f>
        <v/>
      </c>
      <c r="F802" s="128" t="str">
        <f>IF(LEN(B802)&gt;0,IFERROR(VLOOKUP(B802,Data!$B$4:$F$3129,5,FALSE),"None"),"")</f>
        <v/>
      </c>
      <c r="G802" s="125"/>
      <c r="H802" s="17"/>
      <c r="I802" s="17"/>
      <c r="J802" s="17"/>
      <c r="K802" s="17"/>
      <c r="L802" s="17"/>
      <c r="M802" s="17"/>
      <c r="N802" s="17"/>
      <c r="O802" s="17"/>
      <c r="P802" s="17"/>
      <c r="Q802" s="17"/>
      <c r="R802" s="20"/>
      <c r="S802" s="21"/>
      <c r="T802" s="21"/>
      <c r="U802" s="21"/>
      <c r="V802" s="21"/>
      <c r="W802" s="20"/>
      <c r="X802"/>
      <c r="Y802"/>
      <c r="Z802"/>
      <c r="AA802"/>
      <c r="AB802"/>
    </row>
    <row r="803" spans="2:28" x14ac:dyDescent="0.3">
      <c r="B803" s="38"/>
      <c r="C803" s="39" t="str">
        <f>IF(LEN(B803)&gt;0,IFERROR(VLOOKUP(B803,Data!$B$4:$F$3129,2,FALSE),"None"),"")</f>
        <v/>
      </c>
      <c r="D803" s="40" t="str">
        <f>IF(LEN(B803)&gt;0,IFERROR(VLOOKUP(B803,Data!$B$4:$F$3129,4,FALSE),"None"),"")</f>
        <v/>
      </c>
      <c r="E803" s="41" t="str">
        <f>IF(LEN(B803)&gt;0,IFERROR(VLOOKUP(B803,Data!$B$4:$F$3129,3,FALSE),"None"),"")</f>
        <v/>
      </c>
      <c r="F803" s="128" t="str">
        <f>IF(LEN(B803)&gt;0,IFERROR(VLOOKUP(B803,Data!$B$4:$F$3129,5,FALSE),"None"),"")</f>
        <v/>
      </c>
      <c r="G803" s="125"/>
      <c r="H803" s="17"/>
      <c r="I803" s="17"/>
      <c r="J803" s="17"/>
      <c r="K803" s="17"/>
      <c r="L803" s="17"/>
      <c r="M803" s="17"/>
      <c r="N803" s="17"/>
      <c r="O803" s="17"/>
      <c r="P803" s="17"/>
      <c r="Q803" s="17"/>
      <c r="R803" s="20"/>
      <c r="S803" s="21"/>
      <c r="T803" s="21"/>
      <c r="U803" s="21"/>
      <c r="V803" s="21"/>
      <c r="W803" s="20"/>
      <c r="X803"/>
      <c r="Y803"/>
      <c r="Z803"/>
      <c r="AA803"/>
      <c r="AB803"/>
    </row>
    <row r="804" spans="2:28" x14ac:dyDescent="0.3">
      <c r="B804" s="38"/>
      <c r="C804" s="39" t="str">
        <f>IF(LEN(B804)&gt;0,IFERROR(VLOOKUP(B804,Data!$B$4:$F$3129,2,FALSE),"None"),"")</f>
        <v/>
      </c>
      <c r="D804" s="40" t="str">
        <f>IF(LEN(B804)&gt;0,IFERROR(VLOOKUP(B804,Data!$B$4:$F$3129,4,FALSE),"None"),"")</f>
        <v/>
      </c>
      <c r="E804" s="41" t="str">
        <f>IF(LEN(B804)&gt;0,IFERROR(VLOOKUP(B804,Data!$B$4:$F$3129,3,FALSE),"None"),"")</f>
        <v/>
      </c>
      <c r="F804" s="128" t="str">
        <f>IF(LEN(B804)&gt;0,IFERROR(VLOOKUP(B804,Data!$B$4:$F$3129,5,FALSE),"None"),"")</f>
        <v/>
      </c>
      <c r="G804" s="125"/>
      <c r="H804" s="17"/>
      <c r="I804" s="17"/>
      <c r="J804" s="17"/>
      <c r="K804" s="17"/>
      <c r="L804" s="17"/>
      <c r="M804" s="17"/>
      <c r="N804" s="17"/>
      <c r="O804" s="17"/>
      <c r="P804" s="17"/>
      <c r="Q804" s="17"/>
      <c r="R804" s="20"/>
      <c r="S804" s="21"/>
      <c r="T804" s="21"/>
      <c r="U804" s="21"/>
      <c r="V804" s="21"/>
      <c r="W804" s="20"/>
      <c r="X804"/>
      <c r="Y804"/>
      <c r="Z804"/>
      <c r="AA804"/>
      <c r="AB804"/>
    </row>
    <row r="805" spans="2:28" x14ac:dyDescent="0.3">
      <c r="B805" s="38"/>
      <c r="C805" s="39" t="str">
        <f>IF(LEN(B805)&gt;0,IFERROR(VLOOKUP(B805,Data!$B$4:$F$3129,2,FALSE),"None"),"")</f>
        <v/>
      </c>
      <c r="D805" s="40" t="str">
        <f>IF(LEN(B805)&gt;0,IFERROR(VLOOKUP(B805,Data!$B$4:$F$3129,4,FALSE),"None"),"")</f>
        <v/>
      </c>
      <c r="E805" s="41" t="str">
        <f>IF(LEN(B805)&gt;0,IFERROR(VLOOKUP(B805,Data!$B$4:$F$3129,3,FALSE),"None"),"")</f>
        <v/>
      </c>
      <c r="F805" s="128" t="str">
        <f>IF(LEN(B805)&gt;0,IFERROR(VLOOKUP(B805,Data!$B$4:$F$3129,5,FALSE),"None"),"")</f>
        <v/>
      </c>
      <c r="G805" s="125"/>
      <c r="H805" s="17"/>
      <c r="I805" s="17"/>
      <c r="J805" s="17"/>
      <c r="K805" s="17"/>
      <c r="L805" s="17"/>
      <c r="M805" s="17"/>
      <c r="N805" s="17"/>
      <c r="O805" s="17"/>
      <c r="P805" s="17"/>
      <c r="Q805" s="17"/>
      <c r="R805" s="20"/>
      <c r="S805" s="21"/>
      <c r="T805" s="21"/>
      <c r="U805" s="21"/>
      <c r="V805" s="21"/>
      <c r="W805" s="20"/>
      <c r="X805"/>
      <c r="Y805"/>
      <c r="Z805"/>
      <c r="AA805"/>
      <c r="AB805"/>
    </row>
    <row r="806" spans="2:28" x14ac:dyDescent="0.3">
      <c r="B806" s="38"/>
      <c r="C806" s="39" t="str">
        <f>IF(LEN(B806)&gt;0,IFERROR(VLOOKUP(B806,Data!$B$4:$F$3129,2,FALSE),"None"),"")</f>
        <v/>
      </c>
      <c r="D806" s="40" t="str">
        <f>IF(LEN(B806)&gt;0,IFERROR(VLOOKUP(B806,Data!$B$4:$F$3129,4,FALSE),"None"),"")</f>
        <v/>
      </c>
      <c r="E806" s="41" t="str">
        <f>IF(LEN(B806)&gt;0,IFERROR(VLOOKUP(B806,Data!$B$4:$F$3129,3,FALSE),"None"),"")</f>
        <v/>
      </c>
      <c r="F806" s="128" t="str">
        <f>IF(LEN(B806)&gt;0,IFERROR(VLOOKUP(B806,Data!$B$4:$F$3129,5,FALSE),"None"),"")</f>
        <v/>
      </c>
      <c r="G806" s="125"/>
      <c r="H806" s="17"/>
      <c r="I806" s="17"/>
      <c r="J806" s="17"/>
      <c r="K806" s="17"/>
      <c r="L806" s="17"/>
      <c r="M806" s="17"/>
      <c r="N806" s="17"/>
      <c r="O806" s="17"/>
      <c r="P806" s="17"/>
      <c r="Q806" s="17"/>
      <c r="R806" s="20"/>
      <c r="S806" s="21"/>
      <c r="T806" s="21"/>
      <c r="U806" s="21"/>
      <c r="V806" s="21"/>
      <c r="W806" s="20"/>
      <c r="X806"/>
      <c r="Y806"/>
      <c r="Z806"/>
      <c r="AA806"/>
      <c r="AB806"/>
    </row>
    <row r="807" spans="2:28" x14ac:dyDescent="0.3">
      <c r="B807" s="38"/>
      <c r="C807" s="39" t="str">
        <f>IF(LEN(B807)&gt;0,IFERROR(VLOOKUP(B807,Data!$B$4:$F$3129,2,FALSE),"None"),"")</f>
        <v/>
      </c>
      <c r="D807" s="40" t="str">
        <f>IF(LEN(B807)&gt;0,IFERROR(VLOOKUP(B807,Data!$B$4:$F$3129,4,FALSE),"None"),"")</f>
        <v/>
      </c>
      <c r="E807" s="41" t="str">
        <f>IF(LEN(B807)&gt;0,IFERROR(VLOOKUP(B807,Data!$B$4:$F$3129,3,FALSE),"None"),"")</f>
        <v/>
      </c>
      <c r="F807" s="128" t="str">
        <f>IF(LEN(B807)&gt;0,IFERROR(VLOOKUP(B807,Data!$B$4:$F$3129,5,FALSE),"None"),"")</f>
        <v/>
      </c>
      <c r="G807" s="125"/>
      <c r="H807" s="17"/>
      <c r="I807" s="17"/>
      <c r="J807" s="17"/>
      <c r="K807" s="17"/>
      <c r="L807" s="17"/>
      <c r="M807" s="17"/>
      <c r="N807" s="17"/>
      <c r="O807" s="17"/>
      <c r="P807" s="17"/>
      <c r="Q807" s="17"/>
      <c r="R807" s="20"/>
      <c r="S807" s="21"/>
      <c r="T807" s="21"/>
      <c r="U807" s="21"/>
      <c r="V807" s="21"/>
      <c r="W807" s="20"/>
      <c r="X807"/>
      <c r="Y807"/>
      <c r="Z807"/>
      <c r="AA807"/>
      <c r="AB807"/>
    </row>
    <row r="808" spans="2:28" x14ac:dyDescent="0.3">
      <c r="B808" s="38"/>
      <c r="C808" s="39" t="str">
        <f>IF(LEN(B808)&gt;0,IFERROR(VLOOKUP(B808,Data!$B$4:$F$3129,2,FALSE),"None"),"")</f>
        <v/>
      </c>
      <c r="D808" s="40" t="str">
        <f>IF(LEN(B808)&gt;0,IFERROR(VLOOKUP(B808,Data!$B$4:$F$3129,4,FALSE),"None"),"")</f>
        <v/>
      </c>
      <c r="E808" s="41" t="str">
        <f>IF(LEN(B808)&gt;0,IFERROR(VLOOKUP(B808,Data!$B$4:$F$3129,3,FALSE),"None"),"")</f>
        <v/>
      </c>
      <c r="F808" s="128" t="str">
        <f>IF(LEN(B808)&gt;0,IFERROR(VLOOKUP(B808,Data!$B$4:$F$3129,5,FALSE),"None"),"")</f>
        <v/>
      </c>
      <c r="G808" s="125"/>
      <c r="H808" s="17"/>
      <c r="I808" s="17"/>
      <c r="J808" s="17"/>
      <c r="K808" s="17"/>
      <c r="L808" s="17"/>
      <c r="M808" s="17"/>
      <c r="N808" s="17"/>
      <c r="O808" s="17"/>
      <c r="P808" s="17"/>
      <c r="Q808" s="17"/>
      <c r="R808" s="20"/>
      <c r="S808" s="21"/>
      <c r="T808" s="21"/>
      <c r="U808" s="21"/>
      <c r="V808" s="21"/>
      <c r="W808" s="20"/>
      <c r="X808"/>
      <c r="Y808"/>
      <c r="Z808"/>
      <c r="AA808"/>
      <c r="AB808"/>
    </row>
    <row r="809" spans="2:28" x14ac:dyDescent="0.3">
      <c r="B809" s="38"/>
      <c r="C809" s="39" t="str">
        <f>IF(LEN(B809)&gt;0,IFERROR(VLOOKUP(B809,Data!$B$4:$F$3129,2,FALSE),"None"),"")</f>
        <v/>
      </c>
      <c r="D809" s="40" t="str">
        <f>IF(LEN(B809)&gt;0,IFERROR(VLOOKUP(B809,Data!$B$4:$F$3129,4,FALSE),"None"),"")</f>
        <v/>
      </c>
      <c r="E809" s="41" t="str">
        <f>IF(LEN(B809)&gt;0,IFERROR(VLOOKUP(B809,Data!$B$4:$F$3129,3,FALSE),"None"),"")</f>
        <v/>
      </c>
      <c r="F809" s="128" t="str">
        <f>IF(LEN(B809)&gt;0,IFERROR(VLOOKUP(B809,Data!$B$4:$F$3129,5,FALSE),"None"),"")</f>
        <v/>
      </c>
      <c r="G809" s="125"/>
      <c r="H809" s="17"/>
      <c r="I809" s="17"/>
      <c r="J809" s="17"/>
      <c r="K809" s="17"/>
      <c r="L809" s="17"/>
      <c r="M809" s="17"/>
      <c r="N809" s="17"/>
      <c r="O809" s="17"/>
      <c r="P809" s="17"/>
      <c r="Q809" s="17"/>
      <c r="R809" s="20"/>
      <c r="S809" s="21"/>
      <c r="T809" s="21"/>
      <c r="U809" s="21"/>
      <c r="V809" s="21"/>
      <c r="W809" s="20"/>
      <c r="X809"/>
      <c r="Y809"/>
      <c r="Z809"/>
      <c r="AA809"/>
      <c r="AB809"/>
    </row>
    <row r="810" spans="2:28" x14ac:dyDescent="0.3">
      <c r="B810" s="38"/>
      <c r="C810" s="39" t="str">
        <f>IF(LEN(B810)&gt;0,IFERROR(VLOOKUP(B810,Data!$B$4:$F$3129,2,FALSE),"None"),"")</f>
        <v/>
      </c>
      <c r="D810" s="40" t="str">
        <f>IF(LEN(B810)&gt;0,IFERROR(VLOOKUP(B810,Data!$B$4:$F$3129,4,FALSE),"None"),"")</f>
        <v/>
      </c>
      <c r="E810" s="41" t="str">
        <f>IF(LEN(B810)&gt;0,IFERROR(VLOOKUP(B810,Data!$B$4:$F$3129,3,FALSE),"None"),"")</f>
        <v/>
      </c>
      <c r="F810" s="128" t="str">
        <f>IF(LEN(B810)&gt;0,IFERROR(VLOOKUP(B810,Data!$B$4:$F$3129,5,FALSE),"None"),"")</f>
        <v/>
      </c>
      <c r="G810" s="125"/>
      <c r="H810" s="17"/>
      <c r="I810" s="17"/>
      <c r="J810" s="17"/>
      <c r="K810" s="17"/>
      <c r="L810" s="17"/>
      <c r="M810" s="17"/>
      <c r="N810" s="17"/>
      <c r="O810" s="17"/>
      <c r="P810" s="17"/>
      <c r="Q810" s="17"/>
      <c r="R810" s="20"/>
      <c r="S810" s="21"/>
      <c r="T810" s="21"/>
      <c r="U810" s="21"/>
      <c r="V810" s="21"/>
      <c r="W810" s="20"/>
      <c r="X810"/>
      <c r="Y810"/>
      <c r="Z810"/>
      <c r="AA810"/>
      <c r="AB810"/>
    </row>
    <row r="811" spans="2:28" x14ac:dyDescent="0.3">
      <c r="B811" s="38"/>
      <c r="C811" s="39" t="str">
        <f>IF(LEN(B811)&gt;0,IFERROR(VLOOKUP(B811,Data!$B$4:$F$3129,2,FALSE),"None"),"")</f>
        <v/>
      </c>
      <c r="D811" s="40" t="str">
        <f>IF(LEN(B811)&gt;0,IFERROR(VLOOKUP(B811,Data!$B$4:$F$3129,4,FALSE),"None"),"")</f>
        <v/>
      </c>
      <c r="E811" s="41" t="str">
        <f>IF(LEN(B811)&gt;0,IFERROR(VLOOKUP(B811,Data!$B$4:$F$3129,3,FALSE),"None"),"")</f>
        <v/>
      </c>
      <c r="F811" s="128" t="str">
        <f>IF(LEN(B811)&gt;0,IFERROR(VLOOKUP(B811,Data!$B$4:$F$3129,5,FALSE),"None"),"")</f>
        <v/>
      </c>
      <c r="G811" s="125"/>
      <c r="H811" s="17"/>
      <c r="I811" s="17"/>
      <c r="J811" s="17"/>
      <c r="K811" s="17"/>
      <c r="L811" s="17"/>
      <c r="M811" s="17"/>
      <c r="N811" s="17"/>
      <c r="O811" s="17"/>
      <c r="P811" s="17"/>
      <c r="Q811" s="17"/>
      <c r="R811" s="20"/>
      <c r="S811" s="21"/>
      <c r="T811" s="21"/>
      <c r="U811" s="21"/>
      <c r="V811" s="21"/>
      <c r="W811" s="20"/>
      <c r="X811"/>
      <c r="Y811"/>
      <c r="Z811"/>
      <c r="AA811"/>
      <c r="AB811"/>
    </row>
    <row r="812" spans="2:28" x14ac:dyDescent="0.3">
      <c r="B812" s="38"/>
      <c r="C812" s="39" t="str">
        <f>IF(LEN(B812)&gt;0,IFERROR(VLOOKUP(B812,Data!$B$4:$F$3129,2,FALSE),"None"),"")</f>
        <v/>
      </c>
      <c r="D812" s="40" t="str">
        <f>IF(LEN(B812)&gt;0,IFERROR(VLOOKUP(B812,Data!$B$4:$F$3129,4,FALSE),"None"),"")</f>
        <v/>
      </c>
      <c r="E812" s="41" t="str">
        <f>IF(LEN(B812)&gt;0,IFERROR(VLOOKUP(B812,Data!$B$4:$F$3129,3,FALSE),"None"),"")</f>
        <v/>
      </c>
      <c r="F812" s="128" t="str">
        <f>IF(LEN(B812)&gt;0,IFERROR(VLOOKUP(B812,Data!$B$4:$F$3129,5,FALSE),"None"),"")</f>
        <v/>
      </c>
      <c r="G812" s="125"/>
      <c r="H812" s="17"/>
      <c r="I812" s="17"/>
      <c r="J812" s="17"/>
      <c r="K812" s="17"/>
      <c r="L812" s="17"/>
      <c r="M812" s="17"/>
      <c r="N812" s="17"/>
      <c r="O812" s="17"/>
      <c r="P812" s="17"/>
      <c r="Q812" s="17"/>
      <c r="R812" s="20"/>
      <c r="S812" s="21"/>
      <c r="T812" s="21"/>
      <c r="U812" s="21"/>
      <c r="V812" s="21"/>
      <c r="W812" s="20"/>
      <c r="X812"/>
      <c r="Y812"/>
      <c r="Z812"/>
      <c r="AA812"/>
      <c r="AB812"/>
    </row>
    <row r="813" spans="2:28" x14ac:dyDescent="0.3">
      <c r="B813" s="38"/>
      <c r="C813" s="39" t="str">
        <f>IF(LEN(B813)&gt;0,IFERROR(VLOOKUP(B813,Data!$B$4:$F$3129,2,FALSE),"None"),"")</f>
        <v/>
      </c>
      <c r="D813" s="40" t="str">
        <f>IF(LEN(B813)&gt;0,IFERROR(VLOOKUP(B813,Data!$B$4:$F$3129,4,FALSE),"None"),"")</f>
        <v/>
      </c>
      <c r="E813" s="41" t="str">
        <f>IF(LEN(B813)&gt;0,IFERROR(VLOOKUP(B813,Data!$B$4:$F$3129,3,FALSE),"None"),"")</f>
        <v/>
      </c>
      <c r="F813" s="128" t="str">
        <f>IF(LEN(B813)&gt;0,IFERROR(VLOOKUP(B813,Data!$B$4:$F$3129,5,FALSE),"None"),"")</f>
        <v/>
      </c>
      <c r="G813" s="125"/>
      <c r="H813" s="17"/>
      <c r="I813" s="17"/>
      <c r="J813" s="17"/>
      <c r="K813" s="17"/>
      <c r="L813" s="17"/>
      <c r="M813" s="17"/>
      <c r="N813" s="17"/>
      <c r="O813" s="17"/>
      <c r="P813" s="17"/>
      <c r="Q813" s="17"/>
      <c r="R813" s="20"/>
      <c r="S813" s="21"/>
      <c r="T813" s="21"/>
      <c r="U813" s="21"/>
      <c r="V813" s="21"/>
      <c r="W813" s="20"/>
      <c r="X813"/>
      <c r="Y813"/>
      <c r="Z813"/>
      <c r="AA813"/>
      <c r="AB813"/>
    </row>
    <row r="814" spans="2:28" x14ac:dyDescent="0.3">
      <c r="B814" s="38"/>
      <c r="C814" s="39" t="str">
        <f>IF(LEN(B814)&gt;0,IFERROR(VLOOKUP(B814,Data!$B$4:$F$3129,2,FALSE),"None"),"")</f>
        <v/>
      </c>
      <c r="D814" s="40" t="str">
        <f>IF(LEN(B814)&gt;0,IFERROR(VLOOKUP(B814,Data!$B$4:$F$3129,4,FALSE),"None"),"")</f>
        <v/>
      </c>
      <c r="E814" s="41" t="str">
        <f>IF(LEN(B814)&gt;0,IFERROR(VLOOKUP(B814,Data!$B$4:$F$3129,3,FALSE),"None"),"")</f>
        <v/>
      </c>
      <c r="F814" s="128" t="str">
        <f>IF(LEN(B814)&gt;0,IFERROR(VLOOKUP(B814,Data!$B$4:$F$3129,5,FALSE),"None"),"")</f>
        <v/>
      </c>
      <c r="G814" s="125"/>
      <c r="H814" s="17"/>
      <c r="I814" s="17"/>
      <c r="J814" s="17"/>
      <c r="K814" s="17"/>
      <c r="L814" s="17"/>
      <c r="M814" s="17"/>
      <c r="N814" s="17"/>
      <c r="O814" s="17"/>
      <c r="P814" s="17"/>
      <c r="Q814" s="17"/>
      <c r="R814" s="20"/>
      <c r="S814" s="21"/>
      <c r="T814" s="21"/>
      <c r="U814" s="21"/>
      <c r="V814" s="21"/>
      <c r="W814" s="20"/>
      <c r="X814"/>
      <c r="Y814"/>
      <c r="Z814"/>
      <c r="AA814"/>
      <c r="AB814"/>
    </row>
    <row r="815" spans="2:28" x14ac:dyDescent="0.3">
      <c r="B815" s="38"/>
      <c r="C815" s="39" t="str">
        <f>IF(LEN(B815)&gt;0,IFERROR(VLOOKUP(B815,Data!$B$4:$F$3129,2,FALSE),"None"),"")</f>
        <v/>
      </c>
      <c r="D815" s="40" t="str">
        <f>IF(LEN(B815)&gt;0,IFERROR(VLOOKUP(B815,Data!$B$4:$F$3129,4,FALSE),"None"),"")</f>
        <v/>
      </c>
      <c r="E815" s="41" t="str">
        <f>IF(LEN(B815)&gt;0,IFERROR(VLOOKUP(B815,Data!$B$4:$F$3129,3,FALSE),"None"),"")</f>
        <v/>
      </c>
      <c r="F815" s="128" t="str">
        <f>IF(LEN(B815)&gt;0,IFERROR(VLOOKUP(B815,Data!$B$4:$F$3129,5,FALSE),"None"),"")</f>
        <v/>
      </c>
      <c r="G815" s="125"/>
      <c r="H815" s="17"/>
      <c r="I815" s="17"/>
      <c r="J815" s="17"/>
      <c r="K815" s="17"/>
      <c r="L815" s="17"/>
      <c r="M815" s="17"/>
      <c r="N815" s="17"/>
      <c r="O815" s="17"/>
      <c r="P815" s="17"/>
      <c r="Q815" s="17"/>
      <c r="R815" s="20"/>
      <c r="S815" s="21"/>
      <c r="T815" s="21"/>
      <c r="U815" s="21"/>
      <c r="V815" s="21"/>
      <c r="W815" s="20"/>
      <c r="X815"/>
      <c r="Y815"/>
      <c r="Z815"/>
      <c r="AA815"/>
      <c r="AB815"/>
    </row>
    <row r="816" spans="2:28" x14ac:dyDescent="0.3">
      <c r="B816" s="38"/>
      <c r="C816" s="39" t="str">
        <f>IF(LEN(B816)&gt;0,IFERROR(VLOOKUP(B816,Data!$B$4:$F$3129,2,FALSE),"None"),"")</f>
        <v/>
      </c>
      <c r="D816" s="40" t="str">
        <f>IF(LEN(B816)&gt;0,IFERROR(VLOOKUP(B816,Data!$B$4:$F$3129,4,FALSE),"None"),"")</f>
        <v/>
      </c>
      <c r="E816" s="41" t="str">
        <f>IF(LEN(B816)&gt;0,IFERROR(VLOOKUP(B816,Data!$B$4:$F$3129,3,FALSE),"None"),"")</f>
        <v/>
      </c>
      <c r="F816" s="128" t="str">
        <f>IF(LEN(B816)&gt;0,IFERROR(VLOOKUP(B816,Data!$B$4:$F$3129,5,FALSE),"None"),"")</f>
        <v/>
      </c>
      <c r="G816" s="125"/>
      <c r="H816" s="17"/>
      <c r="I816" s="17"/>
      <c r="J816" s="17"/>
      <c r="K816" s="17"/>
      <c r="L816" s="17"/>
      <c r="M816" s="17"/>
      <c r="N816" s="17"/>
      <c r="O816" s="17"/>
      <c r="P816" s="17"/>
      <c r="Q816" s="17"/>
      <c r="R816" s="20"/>
      <c r="S816" s="21"/>
      <c r="T816" s="21"/>
      <c r="U816" s="21"/>
      <c r="V816" s="21"/>
      <c r="W816" s="20"/>
      <c r="X816"/>
      <c r="Y816"/>
      <c r="Z816"/>
      <c r="AA816"/>
      <c r="AB816"/>
    </row>
    <row r="817" spans="2:28" x14ac:dyDescent="0.3">
      <c r="B817" s="38"/>
      <c r="C817" s="39" t="str">
        <f>IF(LEN(B817)&gt;0,IFERROR(VLOOKUP(B817,Data!$B$4:$F$3129,2,FALSE),"None"),"")</f>
        <v/>
      </c>
      <c r="D817" s="40" t="str">
        <f>IF(LEN(B817)&gt;0,IFERROR(VLOOKUP(B817,Data!$B$4:$F$3129,4,FALSE),"None"),"")</f>
        <v/>
      </c>
      <c r="E817" s="41" t="str">
        <f>IF(LEN(B817)&gt;0,IFERROR(VLOOKUP(B817,Data!$B$4:$F$3129,3,FALSE),"None"),"")</f>
        <v/>
      </c>
      <c r="F817" s="128" t="str">
        <f>IF(LEN(B817)&gt;0,IFERROR(VLOOKUP(B817,Data!$B$4:$F$3129,5,FALSE),"None"),"")</f>
        <v/>
      </c>
      <c r="G817" s="125"/>
      <c r="H817" s="17"/>
      <c r="I817" s="17"/>
      <c r="J817" s="17"/>
      <c r="K817" s="17"/>
      <c r="L817" s="17"/>
      <c r="M817" s="17"/>
      <c r="N817" s="17"/>
      <c r="O817" s="17"/>
      <c r="P817" s="17"/>
      <c r="Q817" s="17"/>
      <c r="R817" s="20"/>
      <c r="S817" s="21"/>
      <c r="T817" s="21"/>
      <c r="U817" s="21"/>
      <c r="V817" s="21"/>
      <c r="W817" s="20"/>
      <c r="X817"/>
      <c r="Y817"/>
      <c r="Z817"/>
      <c r="AA817"/>
      <c r="AB817"/>
    </row>
    <row r="818" spans="2:28" x14ac:dyDescent="0.3">
      <c r="B818" s="38"/>
      <c r="C818" s="39" t="str">
        <f>IF(LEN(B818)&gt;0,IFERROR(VLOOKUP(B818,Data!$B$4:$F$3129,2,FALSE),"None"),"")</f>
        <v/>
      </c>
      <c r="D818" s="40" t="str">
        <f>IF(LEN(B818)&gt;0,IFERROR(VLOOKUP(B818,Data!$B$4:$F$3129,4,FALSE),"None"),"")</f>
        <v/>
      </c>
      <c r="E818" s="41" t="str">
        <f>IF(LEN(B818)&gt;0,IFERROR(VLOOKUP(B818,Data!$B$4:$F$3129,3,FALSE),"None"),"")</f>
        <v/>
      </c>
      <c r="F818" s="128" t="str">
        <f>IF(LEN(B818)&gt;0,IFERROR(VLOOKUP(B818,Data!$B$4:$F$3129,5,FALSE),"None"),"")</f>
        <v/>
      </c>
      <c r="G818" s="125"/>
      <c r="H818" s="17"/>
      <c r="I818" s="17"/>
      <c r="J818" s="17"/>
      <c r="K818" s="17"/>
      <c r="L818" s="17"/>
      <c r="M818" s="17"/>
      <c r="N818" s="17"/>
      <c r="O818" s="17"/>
      <c r="P818" s="17"/>
      <c r="Q818" s="17"/>
      <c r="R818" s="20"/>
      <c r="S818" s="21"/>
      <c r="T818" s="21"/>
      <c r="U818" s="21"/>
      <c r="V818" s="21"/>
      <c r="W818" s="20"/>
      <c r="X818"/>
      <c r="Y818"/>
      <c r="Z818"/>
      <c r="AA818"/>
      <c r="AB818"/>
    </row>
    <row r="819" spans="2:28" x14ac:dyDescent="0.3">
      <c r="B819" s="38"/>
      <c r="C819" s="39" t="str">
        <f>IF(LEN(B819)&gt;0,IFERROR(VLOOKUP(B819,Data!$B$4:$F$3129,2,FALSE),"None"),"")</f>
        <v/>
      </c>
      <c r="D819" s="40" t="str">
        <f>IF(LEN(B819)&gt;0,IFERROR(VLOOKUP(B819,Data!$B$4:$F$3129,4,FALSE),"None"),"")</f>
        <v/>
      </c>
      <c r="E819" s="41" t="str">
        <f>IF(LEN(B819)&gt;0,IFERROR(VLOOKUP(B819,Data!$B$4:$F$3129,3,FALSE),"None"),"")</f>
        <v/>
      </c>
      <c r="F819" s="128" t="str">
        <f>IF(LEN(B819)&gt;0,IFERROR(VLOOKUP(B819,Data!$B$4:$F$3129,5,FALSE),"None"),"")</f>
        <v/>
      </c>
      <c r="G819" s="125"/>
      <c r="H819" s="17"/>
      <c r="I819" s="17"/>
      <c r="J819" s="17"/>
      <c r="K819" s="17"/>
      <c r="L819" s="17"/>
      <c r="M819" s="17"/>
      <c r="N819" s="17"/>
      <c r="O819" s="17"/>
      <c r="P819" s="17"/>
      <c r="Q819" s="17"/>
      <c r="R819" s="20"/>
      <c r="S819" s="21"/>
      <c r="T819" s="21"/>
      <c r="U819" s="21"/>
      <c r="V819" s="21"/>
      <c r="W819" s="20"/>
      <c r="X819"/>
      <c r="Y819"/>
      <c r="Z819"/>
      <c r="AA819"/>
      <c r="AB819"/>
    </row>
    <row r="820" spans="2:28" x14ac:dyDescent="0.3">
      <c r="B820" s="38"/>
      <c r="C820" s="39" t="str">
        <f>IF(LEN(B820)&gt;0,IFERROR(VLOOKUP(B820,Data!$B$4:$F$3129,2,FALSE),"None"),"")</f>
        <v/>
      </c>
      <c r="D820" s="40" t="str">
        <f>IF(LEN(B820)&gt;0,IFERROR(VLOOKUP(B820,Data!$B$4:$F$3129,4,FALSE),"None"),"")</f>
        <v/>
      </c>
      <c r="E820" s="41" t="str">
        <f>IF(LEN(B820)&gt;0,IFERROR(VLOOKUP(B820,Data!$B$4:$F$3129,3,FALSE),"None"),"")</f>
        <v/>
      </c>
      <c r="F820" s="128" t="str">
        <f>IF(LEN(B820)&gt;0,IFERROR(VLOOKUP(B820,Data!$B$4:$F$3129,5,FALSE),"None"),"")</f>
        <v/>
      </c>
      <c r="G820" s="125"/>
      <c r="H820" s="17"/>
      <c r="I820" s="17"/>
      <c r="J820" s="17"/>
      <c r="K820" s="17"/>
      <c r="L820" s="17"/>
      <c r="M820" s="17"/>
      <c r="N820" s="17"/>
      <c r="O820" s="17"/>
      <c r="P820" s="17"/>
      <c r="Q820" s="17"/>
      <c r="R820" s="20"/>
      <c r="S820" s="21"/>
      <c r="T820" s="21"/>
      <c r="U820" s="21"/>
      <c r="V820" s="21"/>
      <c r="W820" s="20"/>
      <c r="X820"/>
      <c r="Y820"/>
      <c r="Z820"/>
      <c r="AA820"/>
      <c r="AB820"/>
    </row>
    <row r="821" spans="2:28" x14ac:dyDescent="0.3">
      <c r="B821" s="38"/>
      <c r="C821" s="39" t="str">
        <f>IF(LEN(B821)&gt;0,IFERROR(VLOOKUP(B821,Data!$B$4:$F$3129,2,FALSE),"None"),"")</f>
        <v/>
      </c>
      <c r="D821" s="40" t="str">
        <f>IF(LEN(B821)&gt;0,IFERROR(VLOOKUP(B821,Data!$B$4:$F$3129,4,FALSE),"None"),"")</f>
        <v/>
      </c>
      <c r="E821" s="41" t="str">
        <f>IF(LEN(B821)&gt;0,IFERROR(VLOOKUP(B821,Data!$B$4:$F$3129,3,FALSE),"None"),"")</f>
        <v/>
      </c>
      <c r="F821" s="128" t="str">
        <f>IF(LEN(B821)&gt;0,IFERROR(VLOOKUP(B821,Data!$B$4:$F$3129,5,FALSE),"None"),"")</f>
        <v/>
      </c>
      <c r="G821" s="125"/>
      <c r="H821" s="17"/>
      <c r="I821" s="17"/>
      <c r="J821" s="17"/>
      <c r="K821" s="17"/>
      <c r="L821" s="17"/>
      <c r="M821" s="17"/>
      <c r="N821" s="17"/>
      <c r="O821" s="17"/>
      <c r="P821" s="17"/>
      <c r="Q821" s="17"/>
      <c r="R821" s="20"/>
      <c r="S821" s="21"/>
      <c r="T821" s="21"/>
      <c r="U821" s="21"/>
      <c r="V821" s="21"/>
      <c r="W821" s="20"/>
      <c r="X821"/>
      <c r="Y821"/>
      <c r="Z821"/>
      <c r="AA821"/>
      <c r="AB821"/>
    </row>
    <row r="822" spans="2:28" x14ac:dyDescent="0.3">
      <c r="B822" s="38"/>
      <c r="C822" s="39" t="str">
        <f>IF(LEN(B822)&gt;0,IFERROR(VLOOKUP(B822,Data!$B$4:$F$3129,2,FALSE),"None"),"")</f>
        <v/>
      </c>
      <c r="D822" s="40" t="str">
        <f>IF(LEN(B822)&gt;0,IFERROR(VLOOKUP(B822,Data!$B$4:$F$3129,4,FALSE),"None"),"")</f>
        <v/>
      </c>
      <c r="E822" s="41" t="str">
        <f>IF(LEN(B822)&gt;0,IFERROR(VLOOKUP(B822,Data!$B$4:$F$3129,3,FALSE),"None"),"")</f>
        <v/>
      </c>
      <c r="F822" s="128" t="str">
        <f>IF(LEN(B822)&gt;0,IFERROR(VLOOKUP(B822,Data!$B$4:$F$3129,5,FALSE),"None"),"")</f>
        <v/>
      </c>
      <c r="G822" s="125"/>
      <c r="H822" s="17"/>
      <c r="I822" s="17"/>
      <c r="J822" s="17"/>
      <c r="K822" s="17"/>
      <c r="L822" s="17"/>
      <c r="M822" s="17"/>
      <c r="N822" s="17"/>
      <c r="O822" s="17"/>
      <c r="P822" s="17"/>
      <c r="Q822" s="17"/>
      <c r="R822" s="20"/>
      <c r="S822" s="21"/>
      <c r="T822" s="21"/>
      <c r="U822" s="21"/>
      <c r="V822" s="21"/>
      <c r="W822" s="20"/>
      <c r="X822"/>
      <c r="Y822"/>
      <c r="Z822"/>
      <c r="AA822"/>
      <c r="AB822"/>
    </row>
    <row r="823" spans="2:28" x14ac:dyDescent="0.3">
      <c r="B823" s="38"/>
      <c r="C823" s="39" t="str">
        <f>IF(LEN(B823)&gt;0,IFERROR(VLOOKUP(B823,Data!$B$4:$F$3129,2,FALSE),"None"),"")</f>
        <v/>
      </c>
      <c r="D823" s="40" t="str">
        <f>IF(LEN(B823)&gt;0,IFERROR(VLOOKUP(B823,Data!$B$4:$F$3129,4,FALSE),"None"),"")</f>
        <v/>
      </c>
      <c r="E823" s="41" t="str">
        <f>IF(LEN(B823)&gt;0,IFERROR(VLOOKUP(B823,Data!$B$4:$F$3129,3,FALSE),"None"),"")</f>
        <v/>
      </c>
      <c r="F823" s="128" t="str">
        <f>IF(LEN(B823)&gt;0,IFERROR(VLOOKUP(B823,Data!$B$4:$F$3129,5,FALSE),"None"),"")</f>
        <v/>
      </c>
      <c r="G823" s="125"/>
      <c r="H823" s="17"/>
      <c r="I823" s="17"/>
      <c r="J823" s="17"/>
      <c r="K823" s="17"/>
      <c r="L823" s="17"/>
      <c r="M823" s="17"/>
      <c r="N823" s="17"/>
      <c r="O823" s="17"/>
      <c r="P823" s="17"/>
      <c r="Q823" s="17"/>
      <c r="R823" s="20"/>
      <c r="S823" s="21"/>
      <c r="T823" s="21"/>
      <c r="U823" s="21"/>
      <c r="V823" s="21"/>
      <c r="W823" s="20"/>
      <c r="X823"/>
      <c r="Y823"/>
      <c r="Z823"/>
      <c r="AA823"/>
      <c r="AB823"/>
    </row>
    <row r="824" spans="2:28" x14ac:dyDescent="0.3">
      <c r="B824" s="38"/>
      <c r="C824" s="39" t="str">
        <f>IF(LEN(B824)&gt;0,IFERROR(VLOOKUP(B824,Data!$B$4:$F$3129,2,FALSE),"None"),"")</f>
        <v/>
      </c>
      <c r="D824" s="40" t="str">
        <f>IF(LEN(B824)&gt;0,IFERROR(VLOOKUP(B824,Data!$B$4:$F$3129,4,FALSE),"None"),"")</f>
        <v/>
      </c>
      <c r="E824" s="41" t="str">
        <f>IF(LEN(B824)&gt;0,IFERROR(VLOOKUP(B824,Data!$B$4:$F$3129,3,FALSE),"None"),"")</f>
        <v/>
      </c>
      <c r="F824" s="128" t="str">
        <f>IF(LEN(B824)&gt;0,IFERROR(VLOOKUP(B824,Data!$B$4:$F$3129,5,FALSE),"None"),"")</f>
        <v/>
      </c>
      <c r="G824" s="125"/>
      <c r="H824" s="17"/>
      <c r="I824" s="17"/>
      <c r="J824" s="17"/>
      <c r="K824" s="17"/>
      <c r="L824" s="17"/>
      <c r="M824" s="17"/>
      <c r="N824" s="17"/>
      <c r="O824" s="17"/>
      <c r="P824" s="17"/>
      <c r="Q824" s="17"/>
      <c r="R824" s="20"/>
      <c r="S824" s="21"/>
      <c r="T824" s="21"/>
      <c r="U824" s="21"/>
      <c r="V824" s="21"/>
      <c r="W824" s="20"/>
      <c r="X824"/>
      <c r="Y824"/>
      <c r="Z824"/>
      <c r="AA824"/>
      <c r="AB824"/>
    </row>
    <row r="825" spans="2:28" x14ac:dyDescent="0.3">
      <c r="B825" s="38"/>
      <c r="C825" s="39" t="str">
        <f>IF(LEN(B825)&gt;0,IFERROR(VLOOKUP(B825,Data!$B$4:$F$3129,2,FALSE),"None"),"")</f>
        <v/>
      </c>
      <c r="D825" s="40" t="str">
        <f>IF(LEN(B825)&gt;0,IFERROR(VLOOKUP(B825,Data!$B$4:$F$3129,4,FALSE),"None"),"")</f>
        <v/>
      </c>
      <c r="E825" s="41" t="str">
        <f>IF(LEN(B825)&gt;0,IFERROR(VLOOKUP(B825,Data!$B$4:$F$3129,3,FALSE),"None"),"")</f>
        <v/>
      </c>
      <c r="F825" s="128" t="str">
        <f>IF(LEN(B825)&gt;0,IFERROR(VLOOKUP(B825,Data!$B$4:$F$3129,5,FALSE),"None"),"")</f>
        <v/>
      </c>
      <c r="G825" s="125"/>
      <c r="H825" s="17"/>
      <c r="I825" s="17"/>
      <c r="J825" s="17"/>
      <c r="K825" s="17"/>
      <c r="L825" s="17"/>
      <c r="M825" s="17"/>
      <c r="N825" s="17"/>
      <c r="O825" s="17"/>
      <c r="P825" s="17"/>
      <c r="Q825" s="17"/>
      <c r="R825" s="20"/>
      <c r="S825" s="21"/>
      <c r="T825" s="21"/>
      <c r="U825" s="21"/>
      <c r="V825" s="21"/>
      <c r="W825" s="20"/>
      <c r="X825"/>
      <c r="Y825"/>
      <c r="Z825"/>
      <c r="AA825"/>
      <c r="AB825"/>
    </row>
    <row r="826" spans="2:28" x14ac:dyDescent="0.3">
      <c r="B826" s="38"/>
      <c r="C826" s="39" t="str">
        <f>IF(LEN(B826)&gt;0,IFERROR(VLOOKUP(B826,Data!$B$4:$F$3129,2,FALSE),"None"),"")</f>
        <v/>
      </c>
      <c r="D826" s="40" t="str">
        <f>IF(LEN(B826)&gt;0,IFERROR(VLOOKUP(B826,Data!$B$4:$F$3129,4,FALSE),"None"),"")</f>
        <v/>
      </c>
      <c r="E826" s="41" t="str">
        <f>IF(LEN(B826)&gt;0,IFERROR(VLOOKUP(B826,Data!$B$4:$F$3129,3,FALSE),"None"),"")</f>
        <v/>
      </c>
      <c r="F826" s="128" t="str">
        <f>IF(LEN(B826)&gt;0,IFERROR(VLOOKUP(B826,Data!$B$4:$F$3129,5,FALSE),"None"),"")</f>
        <v/>
      </c>
      <c r="G826" s="125"/>
      <c r="H826" s="17"/>
      <c r="I826" s="17"/>
      <c r="J826" s="17"/>
      <c r="K826" s="17"/>
      <c r="L826" s="17"/>
      <c r="M826" s="17"/>
      <c r="N826" s="17"/>
      <c r="O826" s="17"/>
      <c r="P826" s="17"/>
      <c r="Q826" s="17"/>
      <c r="R826" s="20"/>
      <c r="S826" s="21"/>
      <c r="T826" s="21"/>
      <c r="U826" s="21"/>
      <c r="V826" s="21"/>
      <c r="W826" s="20"/>
      <c r="X826"/>
      <c r="Y826"/>
      <c r="Z826"/>
      <c r="AA826"/>
      <c r="AB826"/>
    </row>
    <row r="827" spans="2:28" x14ac:dyDescent="0.3">
      <c r="B827" s="38"/>
      <c r="C827" s="39" t="str">
        <f>IF(LEN(B827)&gt;0,IFERROR(VLOOKUP(B827,Data!$B$4:$F$3129,2,FALSE),"None"),"")</f>
        <v/>
      </c>
      <c r="D827" s="40" t="str">
        <f>IF(LEN(B827)&gt;0,IFERROR(VLOOKUP(B827,Data!$B$4:$F$3129,4,FALSE),"None"),"")</f>
        <v/>
      </c>
      <c r="E827" s="41" t="str">
        <f>IF(LEN(B827)&gt;0,IFERROR(VLOOKUP(B827,Data!$B$4:$F$3129,3,FALSE),"None"),"")</f>
        <v/>
      </c>
      <c r="F827" s="128" t="str">
        <f>IF(LEN(B827)&gt;0,IFERROR(VLOOKUP(B827,Data!$B$4:$F$3129,5,FALSE),"None"),"")</f>
        <v/>
      </c>
      <c r="G827" s="125"/>
      <c r="H827" s="17"/>
      <c r="I827" s="17"/>
      <c r="J827" s="17"/>
      <c r="K827" s="17"/>
      <c r="L827" s="17"/>
      <c r="M827" s="17"/>
      <c r="N827" s="17"/>
      <c r="O827" s="17"/>
      <c r="P827" s="17"/>
      <c r="Q827" s="17"/>
      <c r="R827" s="20"/>
      <c r="S827" s="21"/>
      <c r="T827" s="21"/>
      <c r="U827" s="21"/>
      <c r="V827" s="21"/>
      <c r="W827" s="20"/>
      <c r="X827"/>
      <c r="Y827"/>
      <c r="Z827"/>
      <c r="AA827"/>
      <c r="AB827"/>
    </row>
    <row r="828" spans="2:28" x14ac:dyDescent="0.3">
      <c r="B828" s="38"/>
      <c r="C828" s="39" t="str">
        <f>IF(LEN(B828)&gt;0,IFERROR(VLOOKUP(B828,Data!$B$4:$F$3129,2,FALSE),"None"),"")</f>
        <v/>
      </c>
      <c r="D828" s="40" t="str">
        <f>IF(LEN(B828)&gt;0,IFERROR(VLOOKUP(B828,Data!$B$4:$F$3129,4,FALSE),"None"),"")</f>
        <v/>
      </c>
      <c r="E828" s="41" t="str">
        <f>IF(LEN(B828)&gt;0,IFERROR(VLOOKUP(B828,Data!$B$4:$F$3129,3,FALSE),"None"),"")</f>
        <v/>
      </c>
      <c r="F828" s="128" t="str">
        <f>IF(LEN(B828)&gt;0,IFERROR(VLOOKUP(B828,Data!$B$4:$F$3129,5,FALSE),"None"),"")</f>
        <v/>
      </c>
      <c r="G828" s="125"/>
      <c r="H828" s="17"/>
      <c r="I828" s="17"/>
      <c r="J828" s="17"/>
      <c r="K828" s="17"/>
      <c r="L828" s="17"/>
      <c r="M828" s="17"/>
      <c r="N828" s="17"/>
      <c r="O828" s="17"/>
      <c r="P828" s="17"/>
      <c r="Q828" s="17"/>
      <c r="R828" s="20"/>
      <c r="S828" s="21"/>
      <c r="T828" s="21"/>
      <c r="U828" s="21"/>
      <c r="V828" s="21"/>
      <c r="W828" s="20"/>
      <c r="X828"/>
      <c r="Y828"/>
      <c r="Z828"/>
      <c r="AA828"/>
      <c r="AB828"/>
    </row>
    <row r="829" spans="2:28" x14ac:dyDescent="0.3">
      <c r="B829" s="38"/>
      <c r="C829" s="39" t="str">
        <f>IF(LEN(B829)&gt;0,IFERROR(VLOOKUP(B829,Data!$B$4:$F$3129,2,FALSE),"None"),"")</f>
        <v/>
      </c>
      <c r="D829" s="40" t="str">
        <f>IF(LEN(B829)&gt;0,IFERROR(VLOOKUP(B829,Data!$B$4:$F$3129,4,FALSE),"None"),"")</f>
        <v/>
      </c>
      <c r="E829" s="41" t="str">
        <f>IF(LEN(B829)&gt;0,IFERROR(VLOOKUP(B829,Data!$B$4:$F$3129,3,FALSE),"None"),"")</f>
        <v/>
      </c>
      <c r="F829" s="128" t="str">
        <f>IF(LEN(B829)&gt;0,IFERROR(VLOOKUP(B829,Data!$B$4:$F$3129,5,FALSE),"None"),"")</f>
        <v/>
      </c>
      <c r="G829" s="125"/>
      <c r="H829" s="17"/>
      <c r="I829" s="17"/>
      <c r="J829" s="17"/>
      <c r="K829" s="17"/>
      <c r="L829" s="17"/>
      <c r="M829" s="17"/>
      <c r="N829" s="17"/>
      <c r="O829" s="17"/>
      <c r="P829" s="17"/>
      <c r="Q829" s="17"/>
      <c r="R829" s="20"/>
      <c r="S829" s="21"/>
      <c r="T829" s="21"/>
      <c r="U829" s="21"/>
      <c r="V829" s="21"/>
      <c r="W829" s="20"/>
      <c r="X829"/>
      <c r="Y829"/>
      <c r="Z829"/>
      <c r="AA829"/>
      <c r="AB829"/>
    </row>
    <row r="830" spans="2:28" x14ac:dyDescent="0.3">
      <c r="B830" s="38"/>
      <c r="C830" s="39" t="str">
        <f>IF(LEN(B830)&gt;0,IFERROR(VLOOKUP(B830,Data!$B$4:$F$3129,2,FALSE),"None"),"")</f>
        <v/>
      </c>
      <c r="D830" s="40" t="str">
        <f>IF(LEN(B830)&gt;0,IFERROR(VLOOKUP(B830,Data!$B$4:$F$3129,4,FALSE),"None"),"")</f>
        <v/>
      </c>
      <c r="E830" s="41" t="str">
        <f>IF(LEN(B830)&gt;0,IFERROR(VLOOKUP(B830,Data!$B$4:$F$3129,3,FALSE),"None"),"")</f>
        <v/>
      </c>
      <c r="F830" s="128" t="str">
        <f>IF(LEN(B830)&gt;0,IFERROR(VLOOKUP(B830,Data!$B$4:$F$3129,5,FALSE),"None"),"")</f>
        <v/>
      </c>
      <c r="G830" s="125"/>
      <c r="H830" s="17"/>
      <c r="I830" s="17"/>
      <c r="J830" s="17"/>
      <c r="K830" s="17"/>
      <c r="L830" s="17"/>
      <c r="M830" s="17"/>
      <c r="N830" s="17"/>
      <c r="O830" s="17"/>
      <c r="P830" s="17"/>
      <c r="Q830" s="17"/>
      <c r="R830" s="20"/>
      <c r="S830" s="21"/>
      <c r="T830" s="21"/>
      <c r="U830" s="21"/>
      <c r="V830" s="21"/>
      <c r="W830" s="20"/>
      <c r="X830"/>
      <c r="Y830"/>
      <c r="Z830"/>
      <c r="AA830"/>
      <c r="AB830"/>
    </row>
    <row r="831" spans="2:28" x14ac:dyDescent="0.3">
      <c r="B831" s="38"/>
      <c r="C831" s="39" t="str">
        <f>IF(LEN(B831)&gt;0,IFERROR(VLOOKUP(B831,Data!$B$4:$F$3129,2,FALSE),"None"),"")</f>
        <v/>
      </c>
      <c r="D831" s="40" t="str">
        <f>IF(LEN(B831)&gt;0,IFERROR(VLOOKUP(B831,Data!$B$4:$F$3129,4,FALSE),"None"),"")</f>
        <v/>
      </c>
      <c r="E831" s="41" t="str">
        <f>IF(LEN(B831)&gt;0,IFERROR(VLOOKUP(B831,Data!$B$4:$F$3129,3,FALSE),"None"),"")</f>
        <v/>
      </c>
      <c r="F831" s="128" t="str">
        <f>IF(LEN(B831)&gt;0,IFERROR(VLOOKUP(B831,Data!$B$4:$F$3129,5,FALSE),"None"),"")</f>
        <v/>
      </c>
      <c r="G831" s="125"/>
      <c r="H831" s="17"/>
      <c r="I831" s="17"/>
      <c r="J831" s="17"/>
      <c r="K831" s="17"/>
      <c r="L831" s="17"/>
      <c r="M831" s="17"/>
      <c r="N831" s="17"/>
      <c r="O831" s="17"/>
      <c r="P831" s="17"/>
      <c r="Q831" s="17"/>
      <c r="R831" s="20"/>
      <c r="S831" s="21"/>
      <c r="T831" s="21"/>
      <c r="U831" s="21"/>
      <c r="V831" s="21"/>
      <c r="W831" s="20"/>
      <c r="X831"/>
      <c r="Y831"/>
      <c r="Z831"/>
      <c r="AA831"/>
      <c r="AB831"/>
    </row>
    <row r="832" spans="2:28" x14ac:dyDescent="0.3">
      <c r="B832" s="38"/>
      <c r="C832" s="39" t="str">
        <f>IF(LEN(B832)&gt;0,IFERROR(VLOOKUP(B832,Data!$B$4:$F$3129,2,FALSE),"None"),"")</f>
        <v/>
      </c>
      <c r="D832" s="40" t="str">
        <f>IF(LEN(B832)&gt;0,IFERROR(VLOOKUP(B832,Data!$B$4:$F$3129,4,FALSE),"None"),"")</f>
        <v/>
      </c>
      <c r="E832" s="41" t="str">
        <f>IF(LEN(B832)&gt;0,IFERROR(VLOOKUP(B832,Data!$B$4:$F$3129,3,FALSE),"None"),"")</f>
        <v/>
      </c>
      <c r="F832" s="128" t="str">
        <f>IF(LEN(B832)&gt;0,IFERROR(VLOOKUP(B832,Data!$B$4:$F$3129,5,FALSE),"None"),"")</f>
        <v/>
      </c>
      <c r="G832" s="125"/>
      <c r="H832" s="17"/>
      <c r="I832" s="17"/>
      <c r="J832" s="17"/>
      <c r="K832" s="17"/>
      <c r="L832" s="17"/>
      <c r="M832" s="17"/>
      <c r="N832" s="17"/>
      <c r="O832" s="17"/>
      <c r="P832" s="17"/>
      <c r="Q832" s="17"/>
      <c r="R832" s="20"/>
      <c r="S832" s="21"/>
      <c r="T832" s="21"/>
      <c r="U832" s="21"/>
      <c r="V832" s="21"/>
      <c r="W832" s="20"/>
      <c r="X832"/>
      <c r="Y832"/>
      <c r="Z832"/>
      <c r="AA832"/>
      <c r="AB832"/>
    </row>
    <row r="833" spans="2:28" x14ac:dyDescent="0.3">
      <c r="B833" s="38"/>
      <c r="C833" s="39" t="str">
        <f>IF(LEN(B833)&gt;0,IFERROR(VLOOKUP(B833,Data!$B$4:$F$3129,2,FALSE),"None"),"")</f>
        <v/>
      </c>
      <c r="D833" s="40" t="str">
        <f>IF(LEN(B833)&gt;0,IFERROR(VLOOKUP(B833,Data!$B$4:$F$3129,4,FALSE),"None"),"")</f>
        <v/>
      </c>
      <c r="E833" s="41" t="str">
        <f>IF(LEN(B833)&gt;0,IFERROR(VLOOKUP(B833,Data!$B$4:$F$3129,3,FALSE),"None"),"")</f>
        <v/>
      </c>
      <c r="F833" s="128" t="str">
        <f>IF(LEN(B833)&gt;0,IFERROR(VLOOKUP(B833,Data!$B$4:$F$3129,5,FALSE),"None"),"")</f>
        <v/>
      </c>
      <c r="G833" s="125"/>
      <c r="H833" s="17"/>
      <c r="I833" s="17"/>
      <c r="J833" s="17"/>
      <c r="K833" s="17"/>
      <c r="L833" s="17"/>
      <c r="M833" s="17"/>
      <c r="N833" s="17"/>
      <c r="O833" s="17"/>
      <c r="P833" s="17"/>
      <c r="Q833" s="17"/>
      <c r="R833" s="20"/>
      <c r="S833" s="21"/>
      <c r="T833" s="21"/>
      <c r="U833" s="21"/>
      <c r="V833" s="21"/>
      <c r="W833" s="20"/>
      <c r="X833"/>
      <c r="Y833"/>
      <c r="Z833"/>
      <c r="AA833"/>
      <c r="AB833"/>
    </row>
    <row r="834" spans="2:28" x14ac:dyDescent="0.3">
      <c r="B834" s="38"/>
      <c r="C834" s="39" t="str">
        <f>IF(LEN(B834)&gt;0,IFERROR(VLOOKUP(B834,Data!$B$4:$F$3129,2,FALSE),"None"),"")</f>
        <v/>
      </c>
      <c r="D834" s="40" t="str">
        <f>IF(LEN(B834)&gt;0,IFERROR(VLOOKUP(B834,Data!$B$4:$F$3129,4,FALSE),"None"),"")</f>
        <v/>
      </c>
      <c r="E834" s="41" t="str">
        <f>IF(LEN(B834)&gt;0,IFERROR(VLOOKUP(B834,Data!$B$4:$F$3129,3,FALSE),"None"),"")</f>
        <v/>
      </c>
      <c r="F834" s="128" t="str">
        <f>IF(LEN(B834)&gt;0,IFERROR(VLOOKUP(B834,Data!$B$4:$F$3129,5,FALSE),"None"),"")</f>
        <v/>
      </c>
      <c r="G834" s="125"/>
      <c r="H834" s="17"/>
      <c r="I834" s="17"/>
      <c r="J834" s="17"/>
      <c r="K834" s="17"/>
      <c r="L834" s="17"/>
      <c r="M834" s="17"/>
      <c r="N834" s="17"/>
      <c r="O834" s="17"/>
      <c r="P834" s="17"/>
      <c r="Q834" s="17"/>
      <c r="R834" s="20"/>
      <c r="S834" s="21"/>
      <c r="T834" s="21"/>
      <c r="U834" s="21"/>
      <c r="V834" s="21"/>
      <c r="W834" s="20"/>
      <c r="X834"/>
      <c r="Y834"/>
      <c r="Z834"/>
      <c r="AA834"/>
      <c r="AB834"/>
    </row>
    <row r="835" spans="2:28" x14ac:dyDescent="0.3">
      <c r="B835" s="38"/>
      <c r="C835" s="39" t="str">
        <f>IF(LEN(B835)&gt;0,IFERROR(VLOOKUP(B835,Data!$B$4:$F$3129,2,FALSE),"None"),"")</f>
        <v/>
      </c>
      <c r="D835" s="40" t="str">
        <f>IF(LEN(B835)&gt;0,IFERROR(VLOOKUP(B835,Data!$B$4:$F$3129,4,FALSE),"None"),"")</f>
        <v/>
      </c>
      <c r="E835" s="41" t="str">
        <f>IF(LEN(B835)&gt;0,IFERROR(VLOOKUP(B835,Data!$B$4:$F$3129,3,FALSE),"None"),"")</f>
        <v/>
      </c>
      <c r="F835" s="128" t="str">
        <f>IF(LEN(B835)&gt;0,IFERROR(VLOOKUP(B835,Data!$B$4:$F$3129,5,FALSE),"None"),"")</f>
        <v/>
      </c>
      <c r="G835" s="125"/>
      <c r="H835" s="17"/>
      <c r="I835" s="17"/>
      <c r="J835" s="17"/>
      <c r="K835" s="17"/>
      <c r="L835" s="17"/>
      <c r="M835" s="17"/>
      <c r="N835" s="17"/>
      <c r="O835" s="17"/>
      <c r="P835" s="17"/>
      <c r="Q835" s="17"/>
      <c r="R835" s="20"/>
      <c r="S835" s="21"/>
      <c r="T835" s="21"/>
      <c r="U835" s="21"/>
      <c r="V835" s="21"/>
      <c r="W835" s="20"/>
      <c r="X835"/>
      <c r="Y835"/>
      <c r="Z835"/>
      <c r="AA835"/>
      <c r="AB835"/>
    </row>
    <row r="836" spans="2:28" x14ac:dyDescent="0.3">
      <c r="B836" s="38"/>
      <c r="C836" s="39" t="str">
        <f>IF(LEN(B836)&gt;0,IFERROR(VLOOKUP(B836,Data!$B$4:$F$3129,2,FALSE),"None"),"")</f>
        <v/>
      </c>
      <c r="D836" s="40" t="str">
        <f>IF(LEN(B836)&gt;0,IFERROR(VLOOKUP(B836,Data!$B$4:$F$3129,4,FALSE),"None"),"")</f>
        <v/>
      </c>
      <c r="E836" s="41" t="str">
        <f>IF(LEN(B836)&gt;0,IFERROR(VLOOKUP(B836,Data!$B$4:$F$3129,3,FALSE),"None"),"")</f>
        <v/>
      </c>
      <c r="F836" s="128" t="str">
        <f>IF(LEN(B836)&gt;0,IFERROR(VLOOKUP(B836,Data!$B$4:$F$3129,5,FALSE),"None"),"")</f>
        <v/>
      </c>
      <c r="G836" s="125"/>
      <c r="H836" s="17"/>
      <c r="I836" s="17"/>
      <c r="J836" s="17"/>
      <c r="K836" s="17"/>
      <c r="L836" s="17"/>
      <c r="M836" s="17"/>
      <c r="N836" s="17"/>
      <c r="O836" s="17"/>
      <c r="P836" s="17"/>
      <c r="Q836" s="17"/>
      <c r="R836" s="20"/>
      <c r="S836" s="21"/>
      <c r="T836" s="21"/>
      <c r="U836" s="21"/>
      <c r="V836" s="21"/>
      <c r="W836" s="20"/>
      <c r="X836"/>
      <c r="Y836"/>
      <c r="Z836"/>
      <c r="AA836"/>
      <c r="AB836"/>
    </row>
    <row r="837" spans="2:28" x14ac:dyDescent="0.3">
      <c r="B837" s="38"/>
      <c r="C837" s="39" t="str">
        <f>IF(LEN(B837)&gt;0,IFERROR(VLOOKUP(B837,Data!$B$4:$F$3129,2,FALSE),"None"),"")</f>
        <v/>
      </c>
      <c r="D837" s="40" t="str">
        <f>IF(LEN(B837)&gt;0,IFERROR(VLOOKUP(B837,Data!$B$4:$F$3129,4,FALSE),"None"),"")</f>
        <v/>
      </c>
      <c r="E837" s="41" t="str">
        <f>IF(LEN(B837)&gt;0,IFERROR(VLOOKUP(B837,Data!$B$4:$F$3129,3,FALSE),"None"),"")</f>
        <v/>
      </c>
      <c r="F837" s="128" t="str">
        <f>IF(LEN(B837)&gt;0,IFERROR(VLOOKUP(B837,Data!$B$4:$F$3129,5,FALSE),"None"),"")</f>
        <v/>
      </c>
      <c r="G837" s="125"/>
      <c r="H837" s="17"/>
      <c r="I837" s="17"/>
      <c r="J837" s="17"/>
      <c r="K837" s="17"/>
      <c r="L837" s="17"/>
      <c r="M837" s="17"/>
      <c r="N837" s="17"/>
      <c r="O837" s="17"/>
      <c r="P837" s="17"/>
      <c r="Q837" s="17"/>
      <c r="R837" s="20"/>
      <c r="S837" s="21"/>
      <c r="T837" s="21"/>
      <c r="U837" s="21"/>
      <c r="V837" s="21"/>
      <c r="W837" s="20"/>
      <c r="X837"/>
      <c r="Y837"/>
      <c r="Z837"/>
      <c r="AA837"/>
      <c r="AB837"/>
    </row>
    <row r="838" spans="2:28" x14ac:dyDescent="0.3">
      <c r="B838" s="38"/>
      <c r="C838" s="39" t="str">
        <f>IF(LEN(B838)&gt;0,IFERROR(VLOOKUP(B838,Data!$B$4:$F$3129,2,FALSE),"None"),"")</f>
        <v/>
      </c>
      <c r="D838" s="40" t="str">
        <f>IF(LEN(B838)&gt;0,IFERROR(VLOOKUP(B838,Data!$B$4:$F$3129,4,FALSE),"None"),"")</f>
        <v/>
      </c>
      <c r="E838" s="41" t="str">
        <f>IF(LEN(B838)&gt;0,IFERROR(VLOOKUP(B838,Data!$B$4:$F$3129,3,FALSE),"None"),"")</f>
        <v/>
      </c>
      <c r="F838" s="128" t="str">
        <f>IF(LEN(B838)&gt;0,IFERROR(VLOOKUP(B838,Data!$B$4:$F$3129,5,FALSE),"None"),"")</f>
        <v/>
      </c>
      <c r="G838" s="125"/>
      <c r="H838" s="17"/>
      <c r="I838" s="17"/>
      <c r="J838" s="17"/>
      <c r="K838" s="17"/>
      <c r="L838" s="17"/>
      <c r="M838" s="17"/>
      <c r="N838" s="17"/>
      <c r="O838" s="17"/>
      <c r="P838" s="17"/>
      <c r="Q838" s="17"/>
      <c r="R838" s="20"/>
      <c r="S838" s="21"/>
      <c r="T838" s="21"/>
      <c r="U838" s="21"/>
      <c r="V838" s="21"/>
      <c r="W838" s="20"/>
      <c r="X838"/>
      <c r="Y838"/>
      <c r="Z838"/>
      <c r="AA838"/>
      <c r="AB838"/>
    </row>
    <row r="839" spans="2:28" x14ac:dyDescent="0.3">
      <c r="B839" s="38"/>
      <c r="C839" s="39" t="str">
        <f>IF(LEN(B839)&gt;0,IFERROR(VLOOKUP(B839,Data!$B$4:$F$3129,2,FALSE),"None"),"")</f>
        <v/>
      </c>
      <c r="D839" s="40" t="str">
        <f>IF(LEN(B839)&gt;0,IFERROR(VLOOKUP(B839,Data!$B$4:$F$3129,4,FALSE),"None"),"")</f>
        <v/>
      </c>
      <c r="E839" s="41" t="str">
        <f>IF(LEN(B839)&gt;0,IFERROR(VLOOKUP(B839,Data!$B$4:$F$3129,3,FALSE),"None"),"")</f>
        <v/>
      </c>
      <c r="F839" s="128" t="str">
        <f>IF(LEN(B839)&gt;0,IFERROR(VLOOKUP(B839,Data!$B$4:$F$3129,5,FALSE),"None"),"")</f>
        <v/>
      </c>
      <c r="G839" s="125"/>
      <c r="H839" s="17"/>
      <c r="I839" s="17"/>
      <c r="J839" s="17"/>
      <c r="K839" s="17"/>
      <c r="L839" s="17"/>
      <c r="M839" s="17"/>
      <c r="N839" s="17"/>
      <c r="O839" s="17"/>
      <c r="P839" s="17"/>
      <c r="Q839" s="17"/>
      <c r="R839" s="20"/>
      <c r="S839" s="21"/>
      <c r="T839" s="21"/>
      <c r="U839" s="21"/>
      <c r="V839" s="21"/>
      <c r="W839" s="20"/>
      <c r="X839"/>
      <c r="Y839"/>
      <c r="Z839"/>
      <c r="AA839"/>
      <c r="AB839"/>
    </row>
    <row r="840" spans="2:28" x14ac:dyDescent="0.3">
      <c r="B840" s="38"/>
      <c r="C840" s="39" t="str">
        <f>IF(LEN(B840)&gt;0,IFERROR(VLOOKUP(B840,Data!$B$4:$F$3129,2,FALSE),"None"),"")</f>
        <v/>
      </c>
      <c r="D840" s="40" t="str">
        <f>IF(LEN(B840)&gt;0,IFERROR(VLOOKUP(B840,Data!$B$4:$F$3129,4,FALSE),"None"),"")</f>
        <v/>
      </c>
      <c r="E840" s="41" t="str">
        <f>IF(LEN(B840)&gt;0,IFERROR(VLOOKUP(B840,Data!$B$4:$F$3129,3,FALSE),"None"),"")</f>
        <v/>
      </c>
      <c r="F840" s="128" t="str">
        <f>IF(LEN(B840)&gt;0,IFERROR(VLOOKUP(B840,Data!$B$4:$F$3129,5,FALSE),"None"),"")</f>
        <v/>
      </c>
      <c r="G840" s="125"/>
      <c r="H840" s="17"/>
      <c r="I840" s="17"/>
      <c r="J840" s="17"/>
      <c r="K840" s="17"/>
      <c r="L840" s="17"/>
      <c r="M840" s="17"/>
      <c r="N840" s="17"/>
      <c r="O840" s="17"/>
      <c r="P840" s="17"/>
      <c r="Q840" s="17"/>
      <c r="R840" s="20"/>
      <c r="S840" s="21"/>
      <c r="T840" s="21"/>
      <c r="U840" s="21"/>
      <c r="V840" s="21"/>
      <c r="W840" s="20"/>
      <c r="X840"/>
      <c r="Y840"/>
      <c r="Z840"/>
      <c r="AA840"/>
      <c r="AB840"/>
    </row>
    <row r="841" spans="2:28" x14ac:dyDescent="0.3">
      <c r="B841" s="38"/>
      <c r="C841" s="39" t="str">
        <f>IF(LEN(B841)&gt;0,IFERROR(VLOOKUP(B841,Data!$B$4:$F$3129,2,FALSE),"None"),"")</f>
        <v/>
      </c>
      <c r="D841" s="40" t="str">
        <f>IF(LEN(B841)&gt;0,IFERROR(VLOOKUP(B841,Data!$B$4:$F$3129,4,FALSE),"None"),"")</f>
        <v/>
      </c>
      <c r="E841" s="41" t="str">
        <f>IF(LEN(B841)&gt;0,IFERROR(VLOOKUP(B841,Data!$B$4:$F$3129,3,FALSE),"None"),"")</f>
        <v/>
      </c>
      <c r="F841" s="128" t="str">
        <f>IF(LEN(B841)&gt;0,IFERROR(VLOOKUP(B841,Data!$B$4:$F$3129,5,FALSE),"None"),"")</f>
        <v/>
      </c>
      <c r="G841" s="125"/>
      <c r="H841" s="17"/>
      <c r="I841" s="17"/>
      <c r="J841" s="17"/>
      <c r="K841" s="17"/>
      <c r="L841" s="17"/>
      <c r="M841" s="17"/>
      <c r="N841" s="17"/>
      <c r="O841" s="17"/>
      <c r="P841" s="17"/>
      <c r="Q841" s="17"/>
      <c r="R841" s="20"/>
      <c r="S841" s="21"/>
      <c r="T841" s="21"/>
      <c r="U841" s="21"/>
      <c r="V841" s="21"/>
      <c r="W841" s="20"/>
      <c r="X841"/>
      <c r="Y841"/>
      <c r="Z841"/>
      <c r="AA841"/>
      <c r="AB841"/>
    </row>
    <row r="842" spans="2:28" x14ac:dyDescent="0.3">
      <c r="B842" s="38"/>
      <c r="C842" s="39" t="str">
        <f>IF(LEN(B842)&gt;0,IFERROR(VLOOKUP(B842,Data!$B$4:$F$3129,2,FALSE),"None"),"")</f>
        <v/>
      </c>
      <c r="D842" s="40" t="str">
        <f>IF(LEN(B842)&gt;0,IFERROR(VLOOKUP(B842,Data!$B$4:$F$3129,4,FALSE),"None"),"")</f>
        <v/>
      </c>
      <c r="E842" s="41" t="str">
        <f>IF(LEN(B842)&gt;0,IFERROR(VLOOKUP(B842,Data!$B$4:$F$3129,3,FALSE),"None"),"")</f>
        <v/>
      </c>
      <c r="F842" s="128" t="str">
        <f>IF(LEN(B842)&gt;0,IFERROR(VLOOKUP(B842,Data!$B$4:$F$3129,5,FALSE),"None"),"")</f>
        <v/>
      </c>
      <c r="G842" s="125"/>
      <c r="H842" s="17"/>
      <c r="I842" s="17"/>
      <c r="J842" s="17"/>
      <c r="K842" s="17"/>
      <c r="L842" s="17"/>
      <c r="M842" s="17"/>
      <c r="N842" s="17"/>
      <c r="O842" s="17"/>
      <c r="P842" s="17"/>
      <c r="Q842" s="17"/>
      <c r="R842" s="20"/>
      <c r="S842" s="21"/>
      <c r="T842" s="21"/>
      <c r="U842" s="21"/>
      <c r="V842" s="21"/>
      <c r="W842" s="20"/>
      <c r="X842"/>
      <c r="Y842"/>
      <c r="Z842"/>
      <c r="AA842"/>
      <c r="AB842"/>
    </row>
    <row r="843" spans="2:28" x14ac:dyDescent="0.3">
      <c r="B843" s="38"/>
      <c r="C843" s="39" t="str">
        <f>IF(LEN(B843)&gt;0,IFERROR(VLOOKUP(B843,Data!$B$4:$F$3129,2,FALSE),"None"),"")</f>
        <v/>
      </c>
      <c r="D843" s="40" t="str">
        <f>IF(LEN(B843)&gt;0,IFERROR(VLOOKUP(B843,Data!$B$4:$F$3129,4,FALSE),"None"),"")</f>
        <v/>
      </c>
      <c r="E843" s="41" t="str">
        <f>IF(LEN(B843)&gt;0,IFERROR(VLOOKUP(B843,Data!$B$4:$F$3129,3,FALSE),"None"),"")</f>
        <v/>
      </c>
      <c r="F843" s="128" t="str">
        <f>IF(LEN(B843)&gt;0,IFERROR(VLOOKUP(B843,Data!$B$4:$F$3129,5,FALSE),"None"),"")</f>
        <v/>
      </c>
      <c r="G843" s="125"/>
      <c r="H843" s="17"/>
      <c r="I843" s="17"/>
      <c r="J843" s="17"/>
      <c r="K843" s="17"/>
      <c r="L843" s="17"/>
      <c r="M843" s="17"/>
      <c r="N843" s="17"/>
      <c r="O843" s="17"/>
      <c r="P843" s="17"/>
      <c r="Q843" s="17"/>
      <c r="R843" s="20"/>
      <c r="S843" s="21"/>
      <c r="T843" s="21"/>
      <c r="U843" s="21"/>
      <c r="V843" s="21"/>
      <c r="W843" s="20"/>
      <c r="X843"/>
      <c r="Y843"/>
      <c r="Z843"/>
      <c r="AA843"/>
      <c r="AB843"/>
    </row>
    <row r="844" spans="2:28" x14ac:dyDescent="0.3">
      <c r="B844" s="38"/>
      <c r="C844" s="39" t="str">
        <f>IF(LEN(B844)&gt;0,IFERROR(VLOOKUP(B844,Data!$B$4:$F$3129,2,FALSE),"None"),"")</f>
        <v/>
      </c>
      <c r="D844" s="40" t="str">
        <f>IF(LEN(B844)&gt;0,IFERROR(VLOOKUP(B844,Data!$B$4:$F$3129,4,FALSE),"None"),"")</f>
        <v/>
      </c>
      <c r="E844" s="41" t="str">
        <f>IF(LEN(B844)&gt;0,IFERROR(VLOOKUP(B844,Data!$B$4:$F$3129,3,FALSE),"None"),"")</f>
        <v/>
      </c>
      <c r="F844" s="128" t="str">
        <f>IF(LEN(B844)&gt;0,IFERROR(VLOOKUP(B844,Data!$B$4:$F$3129,5,FALSE),"None"),"")</f>
        <v/>
      </c>
      <c r="G844" s="125"/>
      <c r="H844" s="17"/>
      <c r="I844" s="17"/>
      <c r="J844" s="17"/>
      <c r="K844" s="17"/>
      <c r="L844" s="17"/>
      <c r="M844" s="17"/>
      <c r="N844" s="17"/>
      <c r="O844" s="17"/>
      <c r="P844" s="17"/>
      <c r="Q844" s="17"/>
      <c r="R844" s="20"/>
      <c r="S844" s="21"/>
      <c r="T844" s="21"/>
      <c r="U844" s="21"/>
      <c r="V844" s="21"/>
      <c r="W844" s="20"/>
      <c r="X844"/>
      <c r="Y844"/>
      <c r="Z844"/>
      <c r="AA844"/>
      <c r="AB844"/>
    </row>
    <row r="845" spans="2:28" x14ac:dyDescent="0.3">
      <c r="B845" s="38"/>
      <c r="C845" s="39" t="str">
        <f>IF(LEN(B845)&gt;0,IFERROR(VLOOKUP(B845,Data!$B$4:$F$3129,2,FALSE),"None"),"")</f>
        <v/>
      </c>
      <c r="D845" s="40" t="str">
        <f>IF(LEN(B845)&gt;0,IFERROR(VLOOKUP(B845,Data!$B$4:$F$3129,4,FALSE),"None"),"")</f>
        <v/>
      </c>
      <c r="E845" s="41" t="str">
        <f>IF(LEN(B845)&gt;0,IFERROR(VLOOKUP(B845,Data!$B$4:$F$3129,3,FALSE),"None"),"")</f>
        <v/>
      </c>
      <c r="F845" s="128" t="str">
        <f>IF(LEN(B845)&gt;0,IFERROR(VLOOKUP(B845,Data!$B$4:$F$3129,5,FALSE),"None"),"")</f>
        <v/>
      </c>
      <c r="G845" s="125"/>
      <c r="H845" s="17"/>
      <c r="I845" s="17"/>
      <c r="J845" s="17"/>
      <c r="K845" s="17"/>
      <c r="L845" s="17"/>
      <c r="M845" s="17"/>
      <c r="N845" s="17"/>
      <c r="O845" s="17"/>
      <c r="P845" s="17"/>
      <c r="Q845" s="17"/>
      <c r="R845" s="20"/>
      <c r="S845" s="21"/>
      <c r="T845" s="21"/>
      <c r="U845" s="21"/>
      <c r="V845" s="21"/>
      <c r="W845" s="20"/>
      <c r="X845"/>
      <c r="Y845"/>
      <c r="Z845"/>
      <c r="AA845"/>
      <c r="AB845"/>
    </row>
    <row r="846" spans="2:28" x14ac:dyDescent="0.3">
      <c r="B846" s="38"/>
      <c r="C846" s="39" t="str">
        <f>IF(LEN(B846)&gt;0,IFERROR(VLOOKUP(B846,Data!$B$4:$F$3129,2,FALSE),"None"),"")</f>
        <v/>
      </c>
      <c r="D846" s="40" t="str">
        <f>IF(LEN(B846)&gt;0,IFERROR(VLOOKUP(B846,Data!$B$4:$F$3129,4,FALSE),"None"),"")</f>
        <v/>
      </c>
      <c r="E846" s="41" t="str">
        <f>IF(LEN(B846)&gt;0,IFERROR(VLOOKUP(B846,Data!$B$4:$F$3129,3,FALSE),"None"),"")</f>
        <v/>
      </c>
      <c r="F846" s="128" t="str">
        <f>IF(LEN(B846)&gt;0,IFERROR(VLOOKUP(B846,Data!$B$4:$F$3129,5,FALSE),"None"),"")</f>
        <v/>
      </c>
      <c r="G846" s="125"/>
      <c r="H846" s="17"/>
      <c r="I846" s="17"/>
      <c r="J846" s="17"/>
      <c r="K846" s="17"/>
      <c r="L846" s="17"/>
      <c r="M846" s="17"/>
      <c r="N846" s="17"/>
      <c r="O846" s="17"/>
      <c r="P846" s="17"/>
      <c r="Q846" s="17"/>
      <c r="R846" s="20"/>
      <c r="S846" s="21"/>
      <c r="T846" s="21"/>
      <c r="U846" s="21"/>
      <c r="V846" s="21"/>
      <c r="W846" s="20"/>
      <c r="X846"/>
      <c r="Y846"/>
      <c r="Z846"/>
      <c r="AA846"/>
      <c r="AB846"/>
    </row>
    <row r="847" spans="2:28" x14ac:dyDescent="0.3">
      <c r="B847" s="38"/>
      <c r="C847" s="39" t="str">
        <f>IF(LEN(B847)&gt;0,IFERROR(VLOOKUP(B847,Data!$B$4:$F$3129,2,FALSE),"None"),"")</f>
        <v/>
      </c>
      <c r="D847" s="40" t="str">
        <f>IF(LEN(B847)&gt;0,IFERROR(VLOOKUP(B847,Data!$B$4:$F$3129,4,FALSE),"None"),"")</f>
        <v/>
      </c>
      <c r="E847" s="41" t="str">
        <f>IF(LEN(B847)&gt;0,IFERROR(VLOOKUP(B847,Data!$B$4:$F$3129,3,FALSE),"None"),"")</f>
        <v/>
      </c>
      <c r="F847" s="128" t="str">
        <f>IF(LEN(B847)&gt;0,IFERROR(VLOOKUP(B847,Data!$B$4:$F$3129,5,FALSE),"None"),"")</f>
        <v/>
      </c>
      <c r="G847" s="125"/>
      <c r="H847" s="17"/>
      <c r="I847" s="17"/>
      <c r="J847" s="17"/>
      <c r="K847" s="17"/>
      <c r="L847" s="17"/>
      <c r="M847" s="17"/>
      <c r="N847" s="17"/>
      <c r="O847" s="17"/>
      <c r="P847" s="17"/>
      <c r="Q847" s="17"/>
      <c r="R847" s="20"/>
      <c r="S847" s="21"/>
      <c r="T847" s="21"/>
      <c r="U847" s="21"/>
      <c r="V847" s="21"/>
      <c r="W847" s="20"/>
      <c r="X847"/>
      <c r="Y847"/>
      <c r="Z847"/>
      <c r="AA847"/>
      <c r="AB847"/>
    </row>
    <row r="848" spans="2:28" x14ac:dyDescent="0.3">
      <c r="B848" s="38"/>
      <c r="C848" s="39" t="str">
        <f>IF(LEN(B848)&gt;0,IFERROR(VLOOKUP(B848,Data!$B$4:$F$3129,2,FALSE),"None"),"")</f>
        <v/>
      </c>
      <c r="D848" s="40" t="str">
        <f>IF(LEN(B848)&gt;0,IFERROR(VLOOKUP(B848,Data!$B$4:$F$3129,4,FALSE),"None"),"")</f>
        <v/>
      </c>
      <c r="E848" s="41" t="str">
        <f>IF(LEN(B848)&gt;0,IFERROR(VLOOKUP(B848,Data!$B$4:$F$3129,3,FALSE),"None"),"")</f>
        <v/>
      </c>
      <c r="F848" s="128" t="str">
        <f>IF(LEN(B848)&gt;0,IFERROR(VLOOKUP(B848,Data!$B$4:$F$3129,5,FALSE),"None"),"")</f>
        <v/>
      </c>
      <c r="G848" s="125"/>
      <c r="H848" s="17"/>
      <c r="I848" s="17"/>
      <c r="J848" s="17"/>
      <c r="K848" s="17"/>
      <c r="L848" s="17"/>
      <c r="M848" s="17"/>
      <c r="N848" s="17"/>
      <c r="O848" s="17"/>
      <c r="P848" s="17"/>
      <c r="Q848" s="17"/>
      <c r="R848" s="20"/>
      <c r="S848" s="21"/>
      <c r="T848" s="21"/>
      <c r="U848" s="21"/>
      <c r="V848" s="21"/>
      <c r="W848" s="20"/>
      <c r="X848"/>
      <c r="Y848"/>
      <c r="Z848"/>
      <c r="AA848"/>
      <c r="AB848"/>
    </row>
    <row r="849" spans="2:28" x14ac:dyDescent="0.3">
      <c r="B849" s="38"/>
      <c r="C849" s="39" t="str">
        <f>IF(LEN(B849)&gt;0,IFERROR(VLOOKUP(B849,Data!$B$4:$F$3129,2,FALSE),"None"),"")</f>
        <v/>
      </c>
      <c r="D849" s="40" t="str">
        <f>IF(LEN(B849)&gt;0,IFERROR(VLOOKUP(B849,Data!$B$4:$F$3129,4,FALSE),"None"),"")</f>
        <v/>
      </c>
      <c r="E849" s="41" t="str">
        <f>IF(LEN(B849)&gt;0,IFERROR(VLOOKUP(B849,Data!$B$4:$F$3129,3,FALSE),"None"),"")</f>
        <v/>
      </c>
      <c r="F849" s="128" t="str">
        <f>IF(LEN(B849)&gt;0,IFERROR(VLOOKUP(B849,Data!$B$4:$F$3129,5,FALSE),"None"),"")</f>
        <v/>
      </c>
      <c r="G849" s="125"/>
      <c r="H849" s="17"/>
      <c r="I849" s="17"/>
      <c r="J849" s="17"/>
      <c r="K849" s="17"/>
      <c r="L849" s="17"/>
      <c r="M849" s="17"/>
      <c r="N849" s="17"/>
      <c r="O849" s="17"/>
      <c r="P849" s="17"/>
      <c r="Q849" s="17"/>
      <c r="R849" s="20"/>
      <c r="S849" s="21"/>
      <c r="T849" s="21"/>
      <c r="U849" s="21"/>
      <c r="V849" s="21"/>
      <c r="W849" s="20"/>
      <c r="X849"/>
      <c r="Y849"/>
      <c r="Z849"/>
      <c r="AA849"/>
      <c r="AB849"/>
    </row>
    <row r="850" spans="2:28" x14ac:dyDescent="0.3">
      <c r="B850" s="38"/>
      <c r="C850" s="39" t="str">
        <f>IF(LEN(B850)&gt;0,IFERROR(VLOOKUP(B850,Data!$B$4:$F$3129,2,FALSE),"None"),"")</f>
        <v/>
      </c>
      <c r="D850" s="40" t="str">
        <f>IF(LEN(B850)&gt;0,IFERROR(VLOOKUP(B850,Data!$B$4:$F$3129,4,FALSE),"None"),"")</f>
        <v/>
      </c>
      <c r="E850" s="41" t="str">
        <f>IF(LEN(B850)&gt;0,IFERROR(VLOOKUP(B850,Data!$B$4:$F$3129,3,FALSE),"None"),"")</f>
        <v/>
      </c>
      <c r="F850" s="128" t="str">
        <f>IF(LEN(B850)&gt;0,IFERROR(VLOOKUP(B850,Data!$B$4:$F$3129,5,FALSE),"None"),"")</f>
        <v/>
      </c>
      <c r="G850" s="125"/>
      <c r="H850" s="17"/>
      <c r="I850" s="17"/>
      <c r="J850" s="17"/>
      <c r="K850" s="17"/>
      <c r="L850" s="17"/>
      <c r="M850" s="17"/>
      <c r="N850" s="17"/>
      <c r="O850" s="17"/>
      <c r="P850" s="17"/>
      <c r="Q850" s="17"/>
      <c r="R850" s="20"/>
      <c r="S850" s="21"/>
      <c r="T850" s="21"/>
      <c r="U850" s="21"/>
      <c r="V850" s="21"/>
      <c r="W850" s="20"/>
      <c r="X850"/>
      <c r="Y850"/>
      <c r="Z850"/>
      <c r="AA850"/>
      <c r="AB850"/>
    </row>
    <row r="851" spans="2:28" x14ac:dyDescent="0.3">
      <c r="B851" s="38"/>
      <c r="C851" s="39" t="str">
        <f>IF(LEN(B851)&gt;0,IFERROR(VLOOKUP(B851,Data!$B$4:$F$3129,2,FALSE),"None"),"")</f>
        <v/>
      </c>
      <c r="D851" s="40" t="str">
        <f>IF(LEN(B851)&gt;0,IFERROR(VLOOKUP(B851,Data!$B$4:$F$3129,4,FALSE),"None"),"")</f>
        <v/>
      </c>
      <c r="E851" s="41" t="str">
        <f>IF(LEN(B851)&gt;0,IFERROR(VLOOKUP(B851,Data!$B$4:$F$3129,3,FALSE),"None"),"")</f>
        <v/>
      </c>
      <c r="F851" s="128" t="str">
        <f>IF(LEN(B851)&gt;0,IFERROR(VLOOKUP(B851,Data!$B$4:$F$3129,5,FALSE),"None"),"")</f>
        <v/>
      </c>
      <c r="G851" s="125"/>
      <c r="H851" s="17"/>
      <c r="I851" s="17"/>
      <c r="J851" s="17"/>
      <c r="K851" s="17"/>
      <c r="L851" s="17"/>
      <c r="M851" s="17"/>
      <c r="N851" s="17"/>
      <c r="O851" s="17"/>
      <c r="P851" s="17"/>
      <c r="Q851" s="17"/>
      <c r="R851" s="20"/>
      <c r="S851" s="21"/>
      <c r="T851" s="21"/>
      <c r="U851" s="21"/>
      <c r="V851" s="21"/>
      <c r="W851" s="20"/>
      <c r="X851"/>
      <c r="Y851"/>
      <c r="Z851"/>
      <c r="AA851"/>
      <c r="AB851"/>
    </row>
    <row r="852" spans="2:28" x14ac:dyDescent="0.3">
      <c r="B852" s="38"/>
      <c r="C852" s="39" t="str">
        <f>IF(LEN(B852)&gt;0,IFERROR(VLOOKUP(B852,Data!$B$4:$F$3129,2,FALSE),"None"),"")</f>
        <v/>
      </c>
      <c r="D852" s="40" t="str">
        <f>IF(LEN(B852)&gt;0,IFERROR(VLOOKUP(B852,Data!$B$4:$F$3129,4,FALSE),"None"),"")</f>
        <v/>
      </c>
      <c r="E852" s="41" t="str">
        <f>IF(LEN(B852)&gt;0,IFERROR(VLOOKUP(B852,Data!$B$4:$F$3129,3,FALSE),"None"),"")</f>
        <v/>
      </c>
      <c r="F852" s="128" t="str">
        <f>IF(LEN(B852)&gt;0,IFERROR(VLOOKUP(B852,Data!$B$4:$F$3129,5,FALSE),"None"),"")</f>
        <v/>
      </c>
      <c r="G852" s="125"/>
      <c r="H852" s="17"/>
      <c r="I852" s="17"/>
      <c r="J852" s="17"/>
      <c r="K852" s="17"/>
      <c r="L852" s="17"/>
      <c r="M852" s="17"/>
      <c r="N852" s="17"/>
      <c r="O852" s="17"/>
      <c r="P852" s="17"/>
      <c r="Q852" s="17"/>
      <c r="R852" s="20"/>
      <c r="S852" s="21"/>
      <c r="T852" s="21"/>
      <c r="U852" s="21"/>
      <c r="V852" s="21"/>
      <c r="W852" s="20"/>
      <c r="X852"/>
      <c r="Y852"/>
      <c r="Z852"/>
      <c r="AA852"/>
      <c r="AB852"/>
    </row>
    <row r="853" spans="2:28" x14ac:dyDescent="0.3">
      <c r="B853" s="38"/>
      <c r="C853" s="39" t="str">
        <f>IF(LEN(B853)&gt;0,IFERROR(VLOOKUP(B853,Data!$B$4:$F$3129,2,FALSE),"None"),"")</f>
        <v/>
      </c>
      <c r="D853" s="40" t="str">
        <f>IF(LEN(B853)&gt;0,IFERROR(VLOOKUP(B853,Data!$B$4:$F$3129,4,FALSE),"None"),"")</f>
        <v/>
      </c>
      <c r="E853" s="41" t="str">
        <f>IF(LEN(B853)&gt;0,IFERROR(VLOOKUP(B853,Data!$B$4:$F$3129,3,FALSE),"None"),"")</f>
        <v/>
      </c>
      <c r="F853" s="128" t="str">
        <f>IF(LEN(B853)&gt;0,IFERROR(VLOOKUP(B853,Data!$B$4:$F$3129,5,FALSE),"None"),"")</f>
        <v/>
      </c>
      <c r="G853" s="125"/>
      <c r="H853" s="17"/>
      <c r="I853" s="17"/>
      <c r="J853" s="17"/>
      <c r="K853" s="17"/>
      <c r="L853" s="17"/>
      <c r="M853" s="17"/>
      <c r="N853" s="17"/>
      <c r="O853" s="17"/>
      <c r="P853" s="17"/>
      <c r="Q853" s="17"/>
      <c r="R853" s="20"/>
      <c r="S853" s="21"/>
      <c r="T853" s="21"/>
      <c r="U853" s="21"/>
      <c r="V853" s="21"/>
      <c r="W853" s="20"/>
      <c r="X853"/>
      <c r="Y853"/>
      <c r="Z853"/>
      <c r="AA853"/>
      <c r="AB853"/>
    </row>
    <row r="854" spans="2:28" x14ac:dyDescent="0.3">
      <c r="B854" s="38"/>
      <c r="C854" s="39" t="str">
        <f>IF(LEN(B854)&gt;0,IFERROR(VLOOKUP(B854,Data!$B$4:$F$3129,2,FALSE),"None"),"")</f>
        <v/>
      </c>
      <c r="D854" s="40" t="str">
        <f>IF(LEN(B854)&gt;0,IFERROR(VLOOKUP(B854,Data!$B$4:$F$3129,4,FALSE),"None"),"")</f>
        <v/>
      </c>
      <c r="E854" s="41" t="str">
        <f>IF(LEN(B854)&gt;0,IFERROR(VLOOKUP(B854,Data!$B$4:$F$3129,3,FALSE),"None"),"")</f>
        <v/>
      </c>
      <c r="F854" s="128" t="str">
        <f>IF(LEN(B854)&gt;0,IFERROR(VLOOKUP(B854,Data!$B$4:$F$3129,5,FALSE),"None"),"")</f>
        <v/>
      </c>
      <c r="G854" s="125"/>
      <c r="H854" s="17"/>
      <c r="I854" s="17"/>
      <c r="J854" s="17"/>
      <c r="K854" s="17"/>
      <c r="L854" s="17"/>
      <c r="M854" s="17"/>
      <c r="N854" s="17"/>
      <c r="O854" s="17"/>
      <c r="P854" s="17"/>
      <c r="Q854" s="17"/>
      <c r="R854" s="20"/>
      <c r="S854" s="21"/>
      <c r="T854" s="21"/>
      <c r="U854" s="21"/>
      <c r="V854" s="21"/>
      <c r="W854" s="20"/>
      <c r="X854"/>
      <c r="Y854"/>
      <c r="Z854"/>
      <c r="AA854"/>
      <c r="AB854"/>
    </row>
    <row r="855" spans="2:28" x14ac:dyDescent="0.3">
      <c r="B855" s="38"/>
      <c r="C855" s="39" t="str">
        <f>IF(LEN(B855)&gt;0,IFERROR(VLOOKUP(B855,Data!$B$4:$F$3129,2,FALSE),"None"),"")</f>
        <v/>
      </c>
      <c r="D855" s="40" t="str">
        <f>IF(LEN(B855)&gt;0,IFERROR(VLOOKUP(B855,Data!$B$4:$F$3129,4,FALSE),"None"),"")</f>
        <v/>
      </c>
      <c r="E855" s="41" t="str">
        <f>IF(LEN(B855)&gt;0,IFERROR(VLOOKUP(B855,Data!$B$4:$F$3129,3,FALSE),"None"),"")</f>
        <v/>
      </c>
      <c r="F855" s="128" t="str">
        <f>IF(LEN(B855)&gt;0,IFERROR(VLOOKUP(B855,Data!$B$4:$F$3129,5,FALSE),"None"),"")</f>
        <v/>
      </c>
      <c r="G855" s="125"/>
      <c r="H855" s="17"/>
      <c r="I855" s="17"/>
      <c r="J855" s="17"/>
      <c r="K855" s="17"/>
      <c r="L855" s="17"/>
      <c r="M855" s="17"/>
      <c r="N855" s="17"/>
      <c r="O855" s="17"/>
      <c r="P855" s="17"/>
      <c r="Q855" s="17"/>
      <c r="R855" s="20"/>
      <c r="S855" s="21"/>
      <c r="T855" s="21"/>
      <c r="U855" s="21"/>
      <c r="V855" s="21"/>
      <c r="W855" s="20"/>
      <c r="X855"/>
      <c r="Y855"/>
      <c r="Z855"/>
      <c r="AA855"/>
      <c r="AB855"/>
    </row>
    <row r="856" spans="2:28" x14ac:dyDescent="0.3">
      <c r="B856" s="38"/>
      <c r="C856" s="39" t="str">
        <f>IF(LEN(B856)&gt;0,IFERROR(VLOOKUP(B856,Data!$B$4:$F$3129,2,FALSE),"None"),"")</f>
        <v/>
      </c>
      <c r="D856" s="40" t="str">
        <f>IF(LEN(B856)&gt;0,IFERROR(VLOOKUP(B856,Data!$B$4:$F$3129,4,FALSE),"None"),"")</f>
        <v/>
      </c>
      <c r="E856" s="41" t="str">
        <f>IF(LEN(B856)&gt;0,IFERROR(VLOOKUP(B856,Data!$B$4:$F$3129,3,FALSE),"None"),"")</f>
        <v/>
      </c>
      <c r="F856" s="128" t="str">
        <f>IF(LEN(B856)&gt;0,IFERROR(VLOOKUP(B856,Data!$B$4:$F$3129,5,FALSE),"None"),"")</f>
        <v/>
      </c>
      <c r="G856" s="125"/>
      <c r="H856" s="17"/>
      <c r="I856" s="17"/>
      <c r="J856" s="17"/>
      <c r="K856" s="17"/>
      <c r="L856" s="17"/>
      <c r="M856" s="17"/>
      <c r="N856" s="17"/>
      <c r="O856" s="17"/>
      <c r="P856" s="17"/>
      <c r="Q856" s="17"/>
      <c r="R856" s="20"/>
      <c r="S856" s="21"/>
      <c r="T856" s="21"/>
      <c r="U856" s="21"/>
      <c r="V856" s="21"/>
      <c r="W856" s="20"/>
      <c r="X856"/>
      <c r="Y856"/>
      <c r="Z856"/>
      <c r="AA856"/>
      <c r="AB856"/>
    </row>
    <row r="857" spans="2:28" x14ac:dyDescent="0.3">
      <c r="B857" s="38"/>
      <c r="C857" s="39" t="str">
        <f>IF(LEN(B857)&gt;0,IFERROR(VLOOKUP(B857,Data!$B$4:$F$3129,2,FALSE),"None"),"")</f>
        <v/>
      </c>
      <c r="D857" s="40" t="str">
        <f>IF(LEN(B857)&gt;0,IFERROR(VLOOKUP(B857,Data!$B$4:$F$3129,4,FALSE),"None"),"")</f>
        <v/>
      </c>
      <c r="E857" s="41" t="str">
        <f>IF(LEN(B857)&gt;0,IFERROR(VLOOKUP(B857,Data!$B$4:$F$3129,3,FALSE),"None"),"")</f>
        <v/>
      </c>
      <c r="F857" s="128" t="str">
        <f>IF(LEN(B857)&gt;0,IFERROR(VLOOKUP(B857,Data!$B$4:$F$3129,5,FALSE),"None"),"")</f>
        <v/>
      </c>
      <c r="G857" s="125"/>
      <c r="H857" s="17"/>
      <c r="I857" s="17"/>
      <c r="J857" s="17"/>
      <c r="K857" s="17"/>
      <c r="L857" s="17"/>
      <c r="M857" s="17"/>
      <c r="N857" s="17"/>
      <c r="O857" s="17"/>
      <c r="P857" s="17"/>
      <c r="Q857" s="17"/>
      <c r="R857" s="20"/>
      <c r="S857" s="21"/>
      <c r="T857" s="21"/>
      <c r="U857" s="21"/>
      <c r="V857" s="21"/>
      <c r="W857" s="20"/>
      <c r="X857"/>
      <c r="Y857"/>
      <c r="Z857"/>
      <c r="AA857"/>
      <c r="AB857"/>
    </row>
    <row r="858" spans="2:28" x14ac:dyDescent="0.3">
      <c r="B858" s="38"/>
      <c r="C858" s="39" t="str">
        <f>IF(LEN(B858)&gt;0,IFERROR(VLOOKUP(B858,Data!$B$4:$F$3129,2,FALSE),"None"),"")</f>
        <v/>
      </c>
      <c r="D858" s="40" t="str">
        <f>IF(LEN(B858)&gt;0,IFERROR(VLOOKUP(B858,Data!$B$4:$F$3129,4,FALSE),"None"),"")</f>
        <v/>
      </c>
      <c r="E858" s="41" t="str">
        <f>IF(LEN(B858)&gt;0,IFERROR(VLOOKUP(B858,Data!$B$4:$F$3129,3,FALSE),"None"),"")</f>
        <v/>
      </c>
      <c r="F858" s="128" t="str">
        <f>IF(LEN(B858)&gt;0,IFERROR(VLOOKUP(B858,Data!$B$4:$F$3129,5,FALSE),"None"),"")</f>
        <v/>
      </c>
      <c r="G858" s="125"/>
      <c r="H858" s="17"/>
      <c r="I858" s="17"/>
      <c r="J858" s="17"/>
      <c r="K858" s="17"/>
      <c r="L858" s="17"/>
      <c r="M858" s="17"/>
      <c r="N858" s="17"/>
      <c r="O858" s="17"/>
      <c r="P858" s="17"/>
      <c r="Q858" s="17"/>
      <c r="R858" s="20"/>
      <c r="S858" s="21"/>
      <c r="T858" s="21"/>
      <c r="U858" s="21"/>
      <c r="V858" s="21"/>
      <c r="W858" s="20"/>
      <c r="X858"/>
      <c r="Y858"/>
      <c r="Z858"/>
      <c r="AA858"/>
      <c r="AB858"/>
    </row>
    <row r="859" spans="2:28" x14ac:dyDescent="0.3">
      <c r="B859" s="38"/>
      <c r="C859" s="39" t="str">
        <f>IF(LEN(B859)&gt;0,IFERROR(VLOOKUP(B859,Data!$B$4:$F$3129,2,FALSE),"None"),"")</f>
        <v/>
      </c>
      <c r="D859" s="40" t="str">
        <f>IF(LEN(B859)&gt;0,IFERROR(VLOOKUP(B859,Data!$B$4:$F$3129,4,FALSE),"None"),"")</f>
        <v/>
      </c>
      <c r="E859" s="41" t="str">
        <f>IF(LEN(B859)&gt;0,IFERROR(VLOOKUP(B859,Data!$B$4:$F$3129,3,FALSE),"None"),"")</f>
        <v/>
      </c>
      <c r="F859" s="128" t="str">
        <f>IF(LEN(B859)&gt;0,IFERROR(VLOOKUP(B859,Data!$B$4:$F$3129,5,FALSE),"None"),"")</f>
        <v/>
      </c>
      <c r="G859" s="125"/>
      <c r="H859" s="17"/>
      <c r="I859" s="17"/>
      <c r="J859" s="17"/>
      <c r="K859" s="17"/>
      <c r="L859" s="17"/>
      <c r="M859" s="17"/>
      <c r="N859" s="17"/>
      <c r="O859" s="17"/>
      <c r="P859" s="17"/>
      <c r="Q859" s="17"/>
      <c r="R859" s="20"/>
      <c r="S859" s="21"/>
      <c r="T859" s="21"/>
      <c r="U859" s="21"/>
      <c r="V859" s="21"/>
      <c r="W859" s="20"/>
      <c r="X859"/>
      <c r="Y859"/>
      <c r="Z859"/>
      <c r="AA859"/>
      <c r="AB859"/>
    </row>
    <row r="860" spans="2:28" x14ac:dyDescent="0.3">
      <c r="B860" s="38"/>
      <c r="C860" s="39" t="str">
        <f>IF(LEN(B860)&gt;0,IFERROR(VLOOKUP(B860,Data!$B$4:$F$3129,2,FALSE),"None"),"")</f>
        <v/>
      </c>
      <c r="D860" s="40" t="str">
        <f>IF(LEN(B860)&gt;0,IFERROR(VLOOKUP(B860,Data!$B$4:$F$3129,4,FALSE),"None"),"")</f>
        <v/>
      </c>
      <c r="E860" s="41" t="str">
        <f>IF(LEN(B860)&gt;0,IFERROR(VLOOKUP(B860,Data!$B$4:$F$3129,3,FALSE),"None"),"")</f>
        <v/>
      </c>
      <c r="F860" s="128" t="str">
        <f>IF(LEN(B860)&gt;0,IFERROR(VLOOKUP(B860,Data!$B$4:$F$3129,5,FALSE),"None"),"")</f>
        <v/>
      </c>
      <c r="G860" s="125"/>
      <c r="H860" s="17"/>
      <c r="I860" s="17"/>
      <c r="J860" s="17"/>
      <c r="K860" s="17"/>
      <c r="L860" s="17"/>
      <c r="M860" s="17"/>
      <c r="N860" s="17"/>
      <c r="O860" s="17"/>
      <c r="P860" s="17"/>
      <c r="Q860" s="17"/>
      <c r="R860" s="20"/>
      <c r="S860" s="21"/>
      <c r="T860" s="21"/>
      <c r="U860" s="21"/>
      <c r="V860" s="21"/>
      <c r="W860" s="20"/>
      <c r="X860"/>
      <c r="Y860"/>
      <c r="Z860"/>
      <c r="AA860"/>
      <c r="AB860"/>
    </row>
    <row r="861" spans="2:28" x14ac:dyDescent="0.3">
      <c r="B861" s="38"/>
      <c r="C861" s="39" t="str">
        <f>IF(LEN(B861)&gt;0,IFERROR(VLOOKUP(B861,Data!$B$4:$F$3129,2,FALSE),"None"),"")</f>
        <v/>
      </c>
      <c r="D861" s="40" t="str">
        <f>IF(LEN(B861)&gt;0,IFERROR(VLOOKUP(B861,Data!$B$4:$F$3129,4,FALSE),"None"),"")</f>
        <v/>
      </c>
      <c r="E861" s="41" t="str">
        <f>IF(LEN(B861)&gt;0,IFERROR(VLOOKUP(B861,Data!$B$4:$F$3129,3,FALSE),"None"),"")</f>
        <v/>
      </c>
      <c r="F861" s="128" t="str">
        <f>IF(LEN(B861)&gt;0,IFERROR(VLOOKUP(B861,Data!$B$4:$F$3129,5,FALSE),"None"),"")</f>
        <v/>
      </c>
      <c r="G861" s="125"/>
      <c r="H861" s="17"/>
      <c r="I861" s="17"/>
      <c r="J861" s="17"/>
      <c r="K861" s="17"/>
      <c r="L861" s="17"/>
      <c r="M861" s="17"/>
      <c r="N861" s="17"/>
      <c r="O861" s="17"/>
      <c r="P861" s="17"/>
      <c r="Q861" s="17"/>
      <c r="R861" s="20"/>
      <c r="S861" s="21"/>
      <c r="T861" s="21"/>
      <c r="U861" s="21"/>
      <c r="V861" s="21"/>
      <c r="W861" s="20"/>
      <c r="X861"/>
      <c r="Y861"/>
      <c r="Z861"/>
      <c r="AA861"/>
      <c r="AB861"/>
    </row>
    <row r="862" spans="2:28" x14ac:dyDescent="0.3">
      <c r="B862" s="38"/>
      <c r="C862" s="39" t="str">
        <f>IF(LEN(B862)&gt;0,IFERROR(VLOOKUP(B862,Data!$B$4:$F$3129,2,FALSE),"None"),"")</f>
        <v/>
      </c>
      <c r="D862" s="40" t="str">
        <f>IF(LEN(B862)&gt;0,IFERROR(VLOOKUP(B862,Data!$B$4:$F$3129,4,FALSE),"None"),"")</f>
        <v/>
      </c>
      <c r="E862" s="41" t="str">
        <f>IF(LEN(B862)&gt;0,IFERROR(VLOOKUP(B862,Data!$B$4:$F$3129,3,FALSE),"None"),"")</f>
        <v/>
      </c>
      <c r="F862" s="128" t="str">
        <f>IF(LEN(B862)&gt;0,IFERROR(VLOOKUP(B862,Data!$B$4:$F$3129,5,FALSE),"None"),"")</f>
        <v/>
      </c>
      <c r="G862" s="125"/>
      <c r="H862" s="17"/>
      <c r="I862" s="17"/>
      <c r="J862" s="17"/>
      <c r="K862" s="17"/>
      <c r="L862" s="17"/>
      <c r="M862" s="17"/>
      <c r="N862" s="17"/>
      <c r="O862" s="17"/>
      <c r="P862" s="17"/>
      <c r="Q862" s="17"/>
      <c r="R862" s="20"/>
      <c r="S862" s="21"/>
      <c r="T862" s="21"/>
      <c r="U862" s="21"/>
      <c r="V862" s="21"/>
      <c r="W862" s="20"/>
      <c r="X862"/>
      <c r="Y862"/>
      <c r="Z862"/>
      <c r="AA862"/>
      <c r="AB862"/>
    </row>
    <row r="863" spans="2:28" x14ac:dyDescent="0.3">
      <c r="B863" s="38"/>
      <c r="C863" s="39" t="str">
        <f>IF(LEN(B863)&gt;0,IFERROR(VLOOKUP(B863,Data!$B$4:$F$3129,2,FALSE),"None"),"")</f>
        <v/>
      </c>
      <c r="D863" s="40" t="str">
        <f>IF(LEN(B863)&gt;0,IFERROR(VLOOKUP(B863,Data!$B$4:$F$3129,4,FALSE),"None"),"")</f>
        <v/>
      </c>
      <c r="E863" s="41" t="str">
        <f>IF(LEN(B863)&gt;0,IFERROR(VLOOKUP(B863,Data!$B$4:$F$3129,3,FALSE),"None"),"")</f>
        <v/>
      </c>
      <c r="F863" s="128" t="str">
        <f>IF(LEN(B863)&gt;0,IFERROR(VLOOKUP(B863,Data!$B$4:$F$3129,5,FALSE),"None"),"")</f>
        <v/>
      </c>
      <c r="G863" s="125"/>
      <c r="H863" s="17"/>
      <c r="I863" s="17"/>
      <c r="J863" s="17"/>
      <c r="K863" s="17"/>
      <c r="L863" s="17"/>
      <c r="M863" s="17"/>
      <c r="N863" s="17"/>
      <c r="O863" s="17"/>
      <c r="P863" s="17"/>
      <c r="Q863" s="17"/>
      <c r="R863" s="20"/>
      <c r="S863" s="21"/>
      <c r="T863" s="21"/>
      <c r="U863" s="21"/>
      <c r="V863" s="21"/>
      <c r="W863" s="20"/>
      <c r="X863"/>
      <c r="Y863"/>
      <c r="Z863"/>
      <c r="AA863"/>
      <c r="AB863"/>
    </row>
    <row r="864" spans="2:28" x14ac:dyDescent="0.3">
      <c r="B864" s="38"/>
      <c r="C864" s="39" t="str">
        <f>IF(LEN(B864)&gt;0,IFERROR(VLOOKUP(B864,Data!$B$4:$F$3129,2,FALSE),"None"),"")</f>
        <v/>
      </c>
      <c r="D864" s="40" t="str">
        <f>IF(LEN(B864)&gt;0,IFERROR(VLOOKUP(B864,Data!$B$4:$F$3129,4,FALSE),"None"),"")</f>
        <v/>
      </c>
      <c r="E864" s="41" t="str">
        <f>IF(LEN(B864)&gt;0,IFERROR(VLOOKUP(B864,Data!$B$4:$F$3129,3,FALSE),"None"),"")</f>
        <v/>
      </c>
      <c r="F864" s="128" t="str">
        <f>IF(LEN(B864)&gt;0,IFERROR(VLOOKUP(B864,Data!$B$4:$F$3129,5,FALSE),"None"),"")</f>
        <v/>
      </c>
      <c r="G864" s="125"/>
      <c r="H864" s="17"/>
      <c r="I864" s="17"/>
      <c r="J864" s="17"/>
      <c r="K864" s="17"/>
      <c r="L864" s="17"/>
      <c r="M864" s="17"/>
      <c r="N864" s="17"/>
      <c r="O864" s="17"/>
      <c r="P864" s="17"/>
      <c r="Q864" s="17"/>
      <c r="R864" s="20"/>
      <c r="S864" s="21"/>
      <c r="T864" s="21"/>
      <c r="U864" s="21"/>
      <c r="V864" s="21"/>
      <c r="W864" s="20"/>
      <c r="X864"/>
      <c r="Y864"/>
      <c r="Z864"/>
      <c r="AA864"/>
      <c r="AB864"/>
    </row>
    <row r="865" spans="2:28" x14ac:dyDescent="0.3">
      <c r="B865" s="38"/>
      <c r="C865" s="39" t="str">
        <f>IF(LEN(B865)&gt;0,IFERROR(VLOOKUP(B865,Data!$B$4:$F$3129,2,FALSE),"None"),"")</f>
        <v/>
      </c>
      <c r="D865" s="40" t="str">
        <f>IF(LEN(B865)&gt;0,IFERROR(VLOOKUP(B865,Data!$B$4:$F$3129,4,FALSE),"None"),"")</f>
        <v/>
      </c>
      <c r="E865" s="41" t="str">
        <f>IF(LEN(B865)&gt;0,IFERROR(VLOOKUP(B865,Data!$B$4:$F$3129,3,FALSE),"None"),"")</f>
        <v/>
      </c>
      <c r="F865" s="128" t="str">
        <f>IF(LEN(B865)&gt;0,IFERROR(VLOOKUP(B865,Data!$B$4:$F$3129,5,FALSE),"None"),"")</f>
        <v/>
      </c>
      <c r="G865" s="125"/>
      <c r="H865" s="17"/>
      <c r="I865" s="17"/>
      <c r="J865" s="17"/>
      <c r="K865" s="17"/>
      <c r="L865" s="17"/>
      <c r="M865" s="17"/>
      <c r="N865" s="17"/>
      <c r="O865" s="17"/>
      <c r="P865" s="17"/>
      <c r="Q865" s="17"/>
      <c r="R865" s="20"/>
      <c r="S865" s="21"/>
      <c r="T865" s="21"/>
      <c r="U865" s="21"/>
      <c r="V865" s="21"/>
      <c r="W865" s="20"/>
      <c r="X865"/>
      <c r="Y865"/>
      <c r="Z865"/>
      <c r="AA865"/>
      <c r="AB865"/>
    </row>
    <row r="866" spans="2:28" x14ac:dyDescent="0.3">
      <c r="B866" s="38"/>
      <c r="C866" s="39" t="str">
        <f>IF(LEN(B866)&gt;0,IFERROR(VLOOKUP(B866,Data!$B$4:$F$3129,2,FALSE),"None"),"")</f>
        <v/>
      </c>
      <c r="D866" s="40" t="str">
        <f>IF(LEN(B866)&gt;0,IFERROR(VLOOKUP(B866,Data!$B$4:$F$3129,4,FALSE),"None"),"")</f>
        <v/>
      </c>
      <c r="E866" s="41" t="str">
        <f>IF(LEN(B866)&gt;0,IFERROR(VLOOKUP(B866,Data!$B$4:$F$3129,3,FALSE),"None"),"")</f>
        <v/>
      </c>
      <c r="F866" s="128" t="str">
        <f>IF(LEN(B866)&gt;0,IFERROR(VLOOKUP(B866,Data!$B$4:$F$3129,5,FALSE),"None"),"")</f>
        <v/>
      </c>
      <c r="G866" s="125"/>
      <c r="H866" s="17"/>
      <c r="I866" s="17"/>
      <c r="J866" s="17"/>
      <c r="K866" s="17"/>
      <c r="L866" s="17"/>
      <c r="M866" s="17"/>
      <c r="N866" s="17"/>
      <c r="O866" s="17"/>
      <c r="P866" s="17"/>
      <c r="Q866" s="17"/>
      <c r="R866" s="20"/>
      <c r="S866" s="21"/>
      <c r="T866" s="21"/>
      <c r="U866" s="21"/>
      <c r="V866" s="21"/>
      <c r="W866" s="20"/>
      <c r="X866"/>
      <c r="Y866"/>
      <c r="Z866"/>
      <c r="AA866"/>
      <c r="AB866"/>
    </row>
    <row r="867" spans="2:28" x14ac:dyDescent="0.3">
      <c r="B867" s="38"/>
      <c r="C867" s="39" t="str">
        <f>IF(LEN(B867)&gt;0,IFERROR(VLOOKUP(B867,Data!$B$4:$F$3129,2,FALSE),"None"),"")</f>
        <v/>
      </c>
      <c r="D867" s="40" t="str">
        <f>IF(LEN(B867)&gt;0,IFERROR(VLOOKUP(B867,Data!$B$4:$F$3129,4,FALSE),"None"),"")</f>
        <v/>
      </c>
      <c r="E867" s="41" t="str">
        <f>IF(LEN(B867)&gt;0,IFERROR(VLOOKUP(B867,Data!$B$4:$F$3129,3,FALSE),"None"),"")</f>
        <v/>
      </c>
      <c r="F867" s="128" t="str">
        <f>IF(LEN(B867)&gt;0,IFERROR(VLOOKUP(B867,Data!$B$4:$F$3129,5,FALSE),"None"),"")</f>
        <v/>
      </c>
      <c r="G867" s="125"/>
      <c r="H867" s="17"/>
      <c r="I867" s="17"/>
      <c r="J867" s="17"/>
      <c r="K867" s="17"/>
      <c r="L867" s="17"/>
      <c r="M867" s="17"/>
      <c r="N867" s="17"/>
      <c r="O867" s="17"/>
      <c r="P867" s="17"/>
      <c r="Q867" s="17"/>
      <c r="R867" s="20"/>
      <c r="S867" s="21"/>
      <c r="T867" s="21"/>
      <c r="U867" s="21"/>
      <c r="V867" s="21"/>
      <c r="W867" s="20"/>
      <c r="X867"/>
      <c r="Y867"/>
      <c r="Z867"/>
      <c r="AA867"/>
      <c r="AB867"/>
    </row>
    <row r="868" spans="2:28" x14ac:dyDescent="0.3">
      <c r="B868" s="38"/>
      <c r="C868" s="39" t="str">
        <f>IF(LEN(B868)&gt;0,IFERROR(VLOOKUP(B868,Data!$B$4:$F$3129,2,FALSE),"None"),"")</f>
        <v/>
      </c>
      <c r="D868" s="40" t="str">
        <f>IF(LEN(B868)&gt;0,IFERROR(VLOOKUP(B868,Data!$B$4:$F$3129,4,FALSE),"None"),"")</f>
        <v/>
      </c>
      <c r="E868" s="41" t="str">
        <f>IF(LEN(B868)&gt;0,IFERROR(VLOOKUP(B868,Data!$B$4:$F$3129,3,FALSE),"None"),"")</f>
        <v/>
      </c>
      <c r="F868" s="128" t="str">
        <f>IF(LEN(B868)&gt;0,IFERROR(VLOOKUP(B868,Data!$B$4:$F$3129,5,FALSE),"None"),"")</f>
        <v/>
      </c>
      <c r="G868" s="125"/>
      <c r="H868" s="17"/>
      <c r="I868" s="17"/>
      <c r="J868" s="17"/>
      <c r="K868" s="17"/>
      <c r="L868" s="17"/>
      <c r="M868" s="17"/>
      <c r="N868" s="17"/>
      <c r="O868" s="17"/>
      <c r="P868" s="17"/>
      <c r="Q868" s="17"/>
      <c r="R868" s="20"/>
      <c r="S868" s="21"/>
      <c r="T868" s="21"/>
      <c r="U868" s="21"/>
      <c r="V868" s="21"/>
      <c r="W868" s="20"/>
      <c r="X868"/>
      <c r="Y868"/>
      <c r="Z868"/>
      <c r="AA868"/>
      <c r="AB868"/>
    </row>
    <row r="869" spans="2:28" x14ac:dyDescent="0.3">
      <c r="B869" s="38"/>
      <c r="C869" s="39" t="str">
        <f>IF(LEN(B869)&gt;0,IFERROR(VLOOKUP(B869,Data!$B$4:$F$3129,2,FALSE),"None"),"")</f>
        <v/>
      </c>
      <c r="D869" s="40" t="str">
        <f>IF(LEN(B869)&gt;0,IFERROR(VLOOKUP(B869,Data!$B$4:$F$3129,4,FALSE),"None"),"")</f>
        <v/>
      </c>
      <c r="E869" s="41" t="str">
        <f>IF(LEN(B869)&gt;0,IFERROR(VLOOKUP(B869,Data!$B$4:$F$3129,3,FALSE),"None"),"")</f>
        <v/>
      </c>
      <c r="F869" s="128" t="str">
        <f>IF(LEN(B869)&gt;0,IFERROR(VLOOKUP(B869,Data!$B$4:$F$3129,5,FALSE),"None"),"")</f>
        <v/>
      </c>
      <c r="G869" s="125"/>
      <c r="H869" s="17"/>
      <c r="I869" s="17"/>
      <c r="J869" s="17"/>
      <c r="K869" s="17"/>
      <c r="L869" s="17"/>
      <c r="M869" s="17"/>
      <c r="N869" s="17"/>
      <c r="O869" s="17"/>
      <c r="P869" s="17"/>
      <c r="Q869" s="17"/>
      <c r="R869" s="20"/>
      <c r="S869" s="21"/>
      <c r="T869" s="21"/>
      <c r="U869" s="21"/>
      <c r="V869" s="21"/>
      <c r="W869" s="20"/>
      <c r="X869"/>
      <c r="Y869"/>
      <c r="Z869"/>
      <c r="AA869"/>
      <c r="AB869"/>
    </row>
    <row r="870" spans="2:28" x14ac:dyDescent="0.3">
      <c r="B870" s="38"/>
      <c r="C870" s="39" t="str">
        <f>IF(LEN(B870)&gt;0,IFERROR(VLOOKUP(B870,Data!$B$4:$F$3129,2,FALSE),"None"),"")</f>
        <v/>
      </c>
      <c r="D870" s="40" t="str">
        <f>IF(LEN(B870)&gt;0,IFERROR(VLOOKUP(B870,Data!$B$4:$F$3129,4,FALSE),"None"),"")</f>
        <v/>
      </c>
      <c r="E870" s="41" t="str">
        <f>IF(LEN(B870)&gt;0,IFERROR(VLOOKUP(B870,Data!$B$4:$F$3129,3,FALSE),"None"),"")</f>
        <v/>
      </c>
      <c r="F870" s="128" t="str">
        <f>IF(LEN(B870)&gt;0,IFERROR(VLOOKUP(B870,Data!$B$4:$F$3129,5,FALSE),"None"),"")</f>
        <v/>
      </c>
      <c r="G870" s="125"/>
      <c r="H870" s="17"/>
      <c r="I870" s="17"/>
      <c r="J870" s="17"/>
      <c r="K870" s="17"/>
      <c r="L870" s="17"/>
      <c r="M870" s="17"/>
      <c r="N870" s="17"/>
      <c r="O870" s="17"/>
      <c r="P870" s="17"/>
      <c r="Q870" s="17"/>
      <c r="R870" s="20"/>
      <c r="S870" s="21"/>
      <c r="T870" s="21"/>
      <c r="U870" s="21"/>
      <c r="V870" s="21"/>
      <c r="W870" s="20"/>
      <c r="X870"/>
      <c r="Y870"/>
      <c r="Z870"/>
      <c r="AA870"/>
      <c r="AB870"/>
    </row>
    <row r="871" spans="2:28" x14ac:dyDescent="0.3">
      <c r="B871" s="38"/>
      <c r="C871" s="39" t="str">
        <f>IF(LEN(B871)&gt;0,IFERROR(VLOOKUP(B871,Data!$B$4:$F$3129,2,FALSE),"None"),"")</f>
        <v/>
      </c>
      <c r="D871" s="40" t="str">
        <f>IF(LEN(B871)&gt;0,IFERROR(VLOOKUP(B871,Data!$B$4:$F$3129,4,FALSE),"None"),"")</f>
        <v/>
      </c>
      <c r="E871" s="41" t="str">
        <f>IF(LEN(B871)&gt;0,IFERROR(VLOOKUP(B871,Data!$B$4:$F$3129,3,FALSE),"None"),"")</f>
        <v/>
      </c>
      <c r="F871" s="128" t="str">
        <f>IF(LEN(B871)&gt;0,IFERROR(VLOOKUP(B871,Data!$B$4:$F$3129,5,FALSE),"None"),"")</f>
        <v/>
      </c>
      <c r="G871" s="125"/>
      <c r="H871" s="17"/>
      <c r="I871" s="17"/>
      <c r="J871" s="17"/>
      <c r="K871" s="17"/>
      <c r="L871" s="17"/>
      <c r="M871" s="17"/>
      <c r="N871" s="17"/>
      <c r="O871" s="17"/>
      <c r="P871" s="17"/>
      <c r="Q871" s="17"/>
      <c r="R871" s="20"/>
      <c r="S871" s="21"/>
      <c r="T871" s="21"/>
      <c r="U871" s="21"/>
      <c r="V871" s="21"/>
      <c r="W871" s="20"/>
      <c r="X871"/>
      <c r="Y871"/>
      <c r="Z871"/>
      <c r="AA871"/>
      <c r="AB871"/>
    </row>
    <row r="872" spans="2:28" x14ac:dyDescent="0.3">
      <c r="B872" s="38"/>
      <c r="C872" s="39" t="str">
        <f>IF(LEN(B872)&gt;0,IFERROR(VLOOKUP(B872,Data!$B$4:$F$3129,2,FALSE),"None"),"")</f>
        <v/>
      </c>
      <c r="D872" s="40" t="str">
        <f>IF(LEN(B872)&gt;0,IFERROR(VLOOKUP(B872,Data!$B$4:$F$3129,4,FALSE),"None"),"")</f>
        <v/>
      </c>
      <c r="E872" s="41" t="str">
        <f>IF(LEN(B872)&gt;0,IFERROR(VLOOKUP(B872,Data!$B$4:$F$3129,3,FALSE),"None"),"")</f>
        <v/>
      </c>
      <c r="F872" s="128" t="str">
        <f>IF(LEN(B872)&gt;0,IFERROR(VLOOKUP(B872,Data!$B$4:$F$3129,5,FALSE),"None"),"")</f>
        <v/>
      </c>
      <c r="G872" s="125"/>
      <c r="H872" s="17"/>
      <c r="I872" s="17"/>
      <c r="J872" s="17"/>
      <c r="K872" s="17"/>
      <c r="L872" s="17"/>
      <c r="M872" s="17"/>
      <c r="N872" s="17"/>
      <c r="O872" s="17"/>
      <c r="P872" s="17"/>
      <c r="Q872" s="17"/>
      <c r="R872" s="20"/>
      <c r="S872" s="21"/>
      <c r="T872" s="21"/>
      <c r="U872" s="21"/>
      <c r="V872" s="21"/>
      <c r="W872" s="20"/>
      <c r="X872"/>
      <c r="Y872"/>
      <c r="Z872"/>
      <c r="AA872"/>
      <c r="AB872"/>
    </row>
    <row r="873" spans="2:28" x14ac:dyDescent="0.3">
      <c r="B873" s="38"/>
      <c r="C873" s="39" t="str">
        <f>IF(LEN(B873)&gt;0,IFERROR(VLOOKUP(B873,Data!$B$4:$F$3129,2,FALSE),"None"),"")</f>
        <v/>
      </c>
      <c r="D873" s="40" t="str">
        <f>IF(LEN(B873)&gt;0,IFERROR(VLOOKUP(B873,Data!$B$4:$F$3129,4,FALSE),"None"),"")</f>
        <v/>
      </c>
      <c r="E873" s="41" t="str">
        <f>IF(LEN(B873)&gt;0,IFERROR(VLOOKUP(B873,Data!$B$4:$F$3129,3,FALSE),"None"),"")</f>
        <v/>
      </c>
      <c r="F873" s="128" t="str">
        <f>IF(LEN(B873)&gt;0,IFERROR(VLOOKUP(B873,Data!$B$4:$F$3129,5,FALSE),"None"),"")</f>
        <v/>
      </c>
      <c r="G873" s="125"/>
      <c r="H873" s="17"/>
      <c r="I873" s="17"/>
      <c r="J873" s="17"/>
      <c r="K873" s="17"/>
      <c r="L873" s="17"/>
      <c r="M873" s="17"/>
      <c r="N873" s="17"/>
      <c r="O873" s="17"/>
      <c r="P873" s="17"/>
      <c r="Q873" s="17"/>
      <c r="R873" s="20"/>
      <c r="S873" s="21"/>
      <c r="T873" s="21"/>
      <c r="U873" s="21"/>
      <c r="V873" s="21"/>
      <c r="W873" s="20"/>
      <c r="X873"/>
      <c r="Y873"/>
      <c r="Z873"/>
      <c r="AA873"/>
      <c r="AB873"/>
    </row>
    <row r="874" spans="2:28" x14ac:dyDescent="0.3">
      <c r="B874" s="38"/>
      <c r="C874" s="39" t="str">
        <f>IF(LEN(B874)&gt;0,IFERROR(VLOOKUP(B874,Data!$B$4:$F$3129,2,FALSE),"None"),"")</f>
        <v/>
      </c>
      <c r="D874" s="40" t="str">
        <f>IF(LEN(B874)&gt;0,IFERROR(VLOOKUP(B874,Data!$B$4:$F$3129,4,FALSE),"None"),"")</f>
        <v/>
      </c>
      <c r="E874" s="41" t="str">
        <f>IF(LEN(B874)&gt;0,IFERROR(VLOOKUP(B874,Data!$B$4:$F$3129,3,FALSE),"None"),"")</f>
        <v/>
      </c>
      <c r="F874" s="128" t="str">
        <f>IF(LEN(B874)&gt;0,IFERROR(VLOOKUP(B874,Data!$B$4:$F$3129,5,FALSE),"None"),"")</f>
        <v/>
      </c>
      <c r="G874" s="125"/>
      <c r="H874" s="17"/>
      <c r="I874" s="17"/>
      <c r="J874" s="17"/>
      <c r="K874" s="17"/>
      <c r="L874" s="17"/>
      <c r="M874" s="17"/>
      <c r="N874" s="17"/>
      <c r="O874" s="17"/>
      <c r="P874" s="17"/>
      <c r="Q874" s="17"/>
      <c r="R874" s="20"/>
      <c r="S874" s="21"/>
      <c r="T874" s="21"/>
      <c r="U874" s="21"/>
      <c r="V874" s="21"/>
      <c r="W874" s="20"/>
      <c r="X874"/>
      <c r="Y874"/>
      <c r="Z874"/>
      <c r="AA874"/>
      <c r="AB874"/>
    </row>
    <row r="875" spans="2:28" x14ac:dyDescent="0.3">
      <c r="B875" s="38"/>
      <c r="C875" s="39" t="str">
        <f>IF(LEN(B875)&gt;0,IFERROR(VLOOKUP(B875,Data!$B$4:$F$3129,2,FALSE),"None"),"")</f>
        <v/>
      </c>
      <c r="D875" s="40" t="str">
        <f>IF(LEN(B875)&gt;0,IFERROR(VLOOKUP(B875,Data!$B$4:$F$3129,4,FALSE),"None"),"")</f>
        <v/>
      </c>
      <c r="E875" s="41" t="str">
        <f>IF(LEN(B875)&gt;0,IFERROR(VLOOKUP(B875,Data!$B$4:$F$3129,3,FALSE),"None"),"")</f>
        <v/>
      </c>
      <c r="F875" s="128" t="str">
        <f>IF(LEN(B875)&gt;0,IFERROR(VLOOKUP(B875,Data!$B$4:$F$3129,5,FALSE),"None"),"")</f>
        <v/>
      </c>
      <c r="G875" s="125"/>
      <c r="H875" s="17"/>
      <c r="I875" s="17"/>
      <c r="J875" s="17"/>
      <c r="K875" s="17"/>
      <c r="L875" s="17"/>
      <c r="M875" s="17"/>
      <c r="N875" s="17"/>
      <c r="O875" s="17"/>
      <c r="P875" s="17"/>
      <c r="Q875" s="17"/>
      <c r="R875" s="20"/>
      <c r="S875" s="21"/>
      <c r="T875" s="21"/>
      <c r="U875" s="21"/>
      <c r="V875" s="21"/>
      <c r="W875" s="20"/>
      <c r="X875"/>
      <c r="Y875"/>
      <c r="Z875"/>
      <c r="AA875"/>
      <c r="AB875"/>
    </row>
    <row r="876" spans="2:28" x14ac:dyDescent="0.3">
      <c r="B876" s="38"/>
      <c r="C876" s="39" t="str">
        <f>IF(LEN(B876)&gt;0,IFERROR(VLOOKUP(B876,Data!$B$4:$F$3129,2,FALSE),"None"),"")</f>
        <v/>
      </c>
      <c r="D876" s="40" t="str">
        <f>IF(LEN(B876)&gt;0,IFERROR(VLOOKUP(B876,Data!$B$4:$F$3129,4,FALSE),"None"),"")</f>
        <v/>
      </c>
      <c r="E876" s="41" t="str">
        <f>IF(LEN(B876)&gt;0,IFERROR(VLOOKUP(B876,Data!$B$4:$F$3129,3,FALSE),"None"),"")</f>
        <v/>
      </c>
      <c r="F876" s="128" t="str">
        <f>IF(LEN(B876)&gt;0,IFERROR(VLOOKUP(B876,Data!$B$4:$F$3129,5,FALSE),"None"),"")</f>
        <v/>
      </c>
      <c r="G876" s="125"/>
      <c r="H876" s="17"/>
      <c r="I876" s="17"/>
      <c r="J876" s="17"/>
      <c r="K876" s="17"/>
      <c r="L876" s="17"/>
      <c r="M876" s="17"/>
      <c r="N876" s="17"/>
      <c r="O876" s="17"/>
      <c r="P876" s="17"/>
      <c r="Q876" s="17"/>
      <c r="R876" s="20"/>
      <c r="S876" s="21"/>
      <c r="T876" s="21"/>
      <c r="U876" s="21"/>
      <c r="V876" s="21"/>
      <c r="W876" s="20"/>
      <c r="X876"/>
      <c r="Y876"/>
      <c r="Z876"/>
      <c r="AA876"/>
      <c r="AB876"/>
    </row>
    <row r="877" spans="2:28" x14ac:dyDescent="0.3">
      <c r="B877" s="38"/>
      <c r="C877" s="39" t="str">
        <f>IF(LEN(B877)&gt;0,IFERROR(VLOOKUP(B877,Data!$B$4:$F$3129,2,FALSE),"None"),"")</f>
        <v/>
      </c>
      <c r="D877" s="40" t="str">
        <f>IF(LEN(B877)&gt;0,IFERROR(VLOOKUP(B877,Data!$B$4:$F$3129,4,FALSE),"None"),"")</f>
        <v/>
      </c>
      <c r="E877" s="41" t="str">
        <f>IF(LEN(B877)&gt;0,IFERROR(VLOOKUP(B877,Data!$B$4:$F$3129,3,FALSE),"None"),"")</f>
        <v/>
      </c>
      <c r="F877" s="128" t="str">
        <f>IF(LEN(B877)&gt;0,IFERROR(VLOOKUP(B877,Data!$B$4:$F$3129,5,FALSE),"None"),"")</f>
        <v/>
      </c>
      <c r="G877" s="125"/>
      <c r="H877" s="17"/>
      <c r="I877" s="17"/>
      <c r="J877" s="17"/>
      <c r="K877" s="17"/>
      <c r="L877" s="17"/>
      <c r="M877" s="17"/>
      <c r="N877" s="17"/>
      <c r="O877" s="17"/>
      <c r="P877" s="17"/>
      <c r="Q877" s="17"/>
      <c r="R877" s="20"/>
      <c r="S877" s="21"/>
      <c r="T877" s="21"/>
      <c r="U877" s="21"/>
      <c r="V877" s="21"/>
      <c r="W877" s="20"/>
      <c r="X877"/>
      <c r="Y877"/>
      <c r="Z877"/>
      <c r="AA877"/>
      <c r="AB877"/>
    </row>
    <row r="878" spans="2:28" x14ac:dyDescent="0.3">
      <c r="B878" s="38"/>
      <c r="C878" s="39" t="str">
        <f>IF(LEN(B878)&gt;0,IFERROR(VLOOKUP(B878,Data!$B$4:$F$3129,2,FALSE),"None"),"")</f>
        <v/>
      </c>
      <c r="D878" s="40" t="str">
        <f>IF(LEN(B878)&gt;0,IFERROR(VLOOKUP(B878,Data!$B$4:$F$3129,4,FALSE),"None"),"")</f>
        <v/>
      </c>
      <c r="E878" s="41" t="str">
        <f>IF(LEN(B878)&gt;0,IFERROR(VLOOKUP(B878,Data!$B$4:$F$3129,3,FALSE),"None"),"")</f>
        <v/>
      </c>
      <c r="F878" s="128" t="str">
        <f>IF(LEN(B878)&gt;0,IFERROR(VLOOKUP(B878,Data!$B$4:$F$3129,5,FALSE),"None"),"")</f>
        <v/>
      </c>
      <c r="G878" s="125"/>
      <c r="H878" s="17"/>
      <c r="I878" s="17"/>
      <c r="J878" s="17"/>
      <c r="K878" s="17"/>
      <c r="L878" s="17"/>
      <c r="M878" s="17"/>
      <c r="N878" s="17"/>
      <c r="O878" s="17"/>
      <c r="P878" s="17"/>
      <c r="Q878" s="17"/>
      <c r="R878" s="20"/>
      <c r="S878" s="21"/>
      <c r="T878" s="21"/>
      <c r="U878" s="21"/>
      <c r="V878" s="21"/>
      <c r="W878" s="20"/>
      <c r="X878"/>
      <c r="Y878"/>
      <c r="Z878"/>
      <c r="AA878"/>
      <c r="AB878"/>
    </row>
    <row r="879" spans="2:28" x14ac:dyDescent="0.3">
      <c r="B879" s="38"/>
      <c r="C879" s="39" t="str">
        <f>IF(LEN(B879)&gt;0,IFERROR(VLOOKUP(B879,Data!$B$4:$F$3129,2,FALSE),"None"),"")</f>
        <v/>
      </c>
      <c r="D879" s="40" t="str">
        <f>IF(LEN(B879)&gt;0,IFERROR(VLOOKUP(B879,Data!$B$4:$F$3129,4,FALSE),"None"),"")</f>
        <v/>
      </c>
      <c r="E879" s="41" t="str">
        <f>IF(LEN(B879)&gt;0,IFERROR(VLOOKUP(B879,Data!$B$4:$F$3129,3,FALSE),"None"),"")</f>
        <v/>
      </c>
      <c r="F879" s="128" t="str">
        <f>IF(LEN(B879)&gt;0,IFERROR(VLOOKUP(B879,Data!$B$4:$F$3129,5,FALSE),"None"),"")</f>
        <v/>
      </c>
      <c r="G879" s="125"/>
      <c r="H879" s="17"/>
      <c r="I879" s="17"/>
      <c r="J879" s="17"/>
      <c r="K879" s="17"/>
      <c r="L879" s="17"/>
      <c r="M879" s="17"/>
      <c r="N879" s="17"/>
      <c r="O879" s="17"/>
      <c r="P879" s="17"/>
      <c r="Q879" s="17"/>
      <c r="R879" s="20"/>
      <c r="S879" s="21"/>
      <c r="T879" s="21"/>
      <c r="U879" s="21"/>
      <c r="V879" s="21"/>
      <c r="W879" s="20"/>
      <c r="X879"/>
      <c r="Y879"/>
      <c r="Z879"/>
      <c r="AA879"/>
      <c r="AB879"/>
    </row>
    <row r="880" spans="2:28" x14ac:dyDescent="0.3">
      <c r="B880" s="38"/>
      <c r="C880" s="39" t="str">
        <f>IF(LEN(B880)&gt;0,IFERROR(VLOOKUP(B880,Data!$B$4:$F$3129,2,FALSE),"None"),"")</f>
        <v/>
      </c>
      <c r="D880" s="40" t="str">
        <f>IF(LEN(B880)&gt;0,IFERROR(VLOOKUP(B880,Data!$B$4:$F$3129,4,FALSE),"None"),"")</f>
        <v/>
      </c>
      <c r="E880" s="41" t="str">
        <f>IF(LEN(B880)&gt;0,IFERROR(VLOOKUP(B880,Data!$B$4:$F$3129,3,FALSE),"None"),"")</f>
        <v/>
      </c>
      <c r="F880" s="128" t="str">
        <f>IF(LEN(B880)&gt;0,IFERROR(VLOOKUP(B880,Data!$B$4:$F$3129,5,FALSE),"None"),"")</f>
        <v/>
      </c>
      <c r="G880" s="125"/>
      <c r="H880" s="17"/>
      <c r="I880" s="17"/>
      <c r="J880" s="17"/>
      <c r="K880" s="17"/>
      <c r="L880" s="17"/>
      <c r="M880" s="17"/>
      <c r="N880" s="17"/>
      <c r="O880" s="17"/>
      <c r="P880" s="17"/>
      <c r="Q880" s="17"/>
      <c r="R880" s="20"/>
      <c r="S880" s="21"/>
      <c r="T880" s="21"/>
      <c r="U880" s="21"/>
      <c r="V880" s="21"/>
      <c r="W880" s="20"/>
      <c r="X880"/>
      <c r="Y880"/>
      <c r="Z880"/>
      <c r="AA880"/>
      <c r="AB880"/>
    </row>
    <row r="881" spans="2:28" x14ac:dyDescent="0.3">
      <c r="B881" s="31"/>
      <c r="C881" s="33" t="str">
        <f>IF(LEN(B881)&gt;0,IFERROR(VLOOKUP(B881,Data!$B$4:$F$3129,2,FALSE),"None"),"")</f>
        <v/>
      </c>
      <c r="D881" s="35" t="str">
        <f>IF(LEN(B881)&gt;0,IFERROR(VLOOKUP(B881,Data!$B$4:$F$3129,4,FALSE),"None"),"")</f>
        <v/>
      </c>
      <c r="E881" s="37" t="str">
        <f>IF(LEN(B881)&gt;0,IFERROR(VLOOKUP(B881,Data!$B$4:$F$3129,3,FALSE),"None"),"")</f>
        <v/>
      </c>
      <c r="F881" s="137" t="str">
        <f>IF(LEN(B881)&gt;0,IFERROR(VLOOKUP(B881,Data!$B$4:$F$3129,5,FALSE),"None"),"")</f>
        <v/>
      </c>
      <c r="G881" s="130"/>
      <c r="H881" s="17"/>
      <c r="I881" s="17"/>
      <c r="J881" s="17"/>
      <c r="K881" s="17"/>
      <c r="L881" s="17"/>
      <c r="M881" s="17"/>
      <c r="N881" s="17"/>
      <c r="O881" s="17"/>
      <c r="P881" s="17"/>
      <c r="Q881" s="17"/>
      <c r="R881" s="20"/>
      <c r="S881" s="21"/>
      <c r="T881" s="21"/>
      <c r="U881" s="21"/>
      <c r="V881" s="21"/>
      <c r="W881" s="20"/>
      <c r="X881"/>
      <c r="Y881"/>
      <c r="Z881"/>
      <c r="AA881"/>
      <c r="AB881"/>
    </row>
  </sheetData>
  <sortState ref="S16:T25">
    <sortCondition ref="T16:T25"/>
  </sortState>
  <mergeCells count="2">
    <mergeCell ref="H1:J2"/>
    <mergeCell ref="C7:F7"/>
  </mergeCells>
  <conditionalFormatting sqref="D9:F881">
    <cfRule type="cellIs" dxfId="0" priority="6" operator="lessThan">
      <formula>0</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3769"/>
  <sheetViews>
    <sheetView showGridLines="0" tabSelected="1" workbookViewId="0">
      <selection activeCell="B7" sqref="B7"/>
    </sheetView>
  </sheetViews>
  <sheetFormatPr defaultRowHeight="15.75" x14ac:dyDescent="0.3"/>
  <cols>
    <col min="1" max="1" width="4.125" style="12" customWidth="1"/>
    <col min="2" max="2" width="25.5" customWidth="1"/>
    <col min="3" max="3" width="13.375" bestFit="1" customWidth="1"/>
    <col min="4" max="4" width="11.25" style="100" customWidth="1"/>
    <col min="5" max="5" width="11.25" style="2" customWidth="1"/>
    <col min="6" max="6" width="14.875" style="2" customWidth="1"/>
    <col min="7" max="7" width="17.25" style="4" customWidth="1"/>
    <col min="8" max="8" width="11.5" style="10" customWidth="1"/>
    <col min="9" max="9" width="21" bestFit="1" customWidth="1"/>
    <col min="10" max="10" width="19.125" style="11" customWidth="1"/>
    <col min="11" max="11" width="10.5" customWidth="1"/>
    <col min="12" max="12" width="11.125" customWidth="1"/>
  </cols>
  <sheetData>
    <row r="1" spans="1:12" s="2" customFormat="1" ht="35.25" customHeight="1" x14ac:dyDescent="0.3">
      <c r="A1" s="17"/>
      <c r="B1" s="17"/>
      <c r="C1" s="48"/>
      <c r="D1" s="48"/>
      <c r="E1" s="48"/>
      <c r="F1" s="87"/>
      <c r="G1" s="87"/>
      <c r="H1" s="17"/>
      <c r="I1" s="17"/>
      <c r="J1" s="49"/>
    </row>
    <row r="2" spans="1:12" s="2" customFormat="1" x14ac:dyDescent="0.3">
      <c r="A2" s="17"/>
      <c r="B2" s="17"/>
      <c r="C2" s="89"/>
      <c r="D2" s="89"/>
      <c r="E2" s="89"/>
      <c r="F2" s="86"/>
      <c r="G2" s="86"/>
      <c r="H2" s="17"/>
      <c r="I2" s="17"/>
      <c r="J2" s="49"/>
    </row>
    <row r="3" spans="1:12" s="94" customFormat="1" x14ac:dyDescent="0.3">
      <c r="A3" s="17"/>
      <c r="B3" s="17"/>
      <c r="C3" s="89"/>
      <c r="D3" s="89"/>
      <c r="E3" s="89"/>
      <c r="F3" s="86"/>
      <c r="G3" s="86"/>
      <c r="H3" s="17"/>
      <c r="I3" s="17"/>
      <c r="J3" s="49"/>
    </row>
    <row r="4" spans="1:12" s="2" customFormat="1" x14ac:dyDescent="0.3">
      <c r="A4" s="17"/>
      <c r="B4" s="93" t="s">
        <v>215</v>
      </c>
      <c r="C4" s="50"/>
      <c r="D4" s="50"/>
      <c r="E4" s="45"/>
      <c r="F4" s="17"/>
      <c r="G4" s="17"/>
      <c r="H4" s="17"/>
      <c r="I4" s="17"/>
      <c r="J4" s="49"/>
    </row>
    <row r="5" spans="1:12" s="9" customFormat="1" ht="18.75" x14ac:dyDescent="0.3">
      <c r="A5" s="17"/>
      <c r="C5" s="23"/>
      <c r="D5" s="23"/>
      <c r="E5" s="45"/>
      <c r="G5" s="17"/>
      <c r="H5" s="17"/>
      <c r="I5" s="228"/>
      <c r="J5" s="49"/>
    </row>
    <row r="6" spans="1:12" s="2" customFormat="1" x14ac:dyDescent="0.3">
      <c r="A6" s="17"/>
      <c r="C6" s="17"/>
      <c r="D6" s="17"/>
      <c r="E6" s="48"/>
      <c r="F6" s="234" t="s">
        <v>313</v>
      </c>
      <c r="G6" s="234"/>
      <c r="H6" s="234"/>
      <c r="I6" s="24" t="s">
        <v>5988</v>
      </c>
      <c r="J6" s="49"/>
    </row>
    <row r="7" spans="1:12" s="3" customFormat="1" ht="32.25" customHeight="1" thickBot="1" x14ac:dyDescent="0.35">
      <c r="A7" s="25">
        <v>2</v>
      </c>
      <c r="B7" s="121" t="s">
        <v>0</v>
      </c>
      <c r="C7" s="121" t="s">
        <v>1</v>
      </c>
      <c r="D7" s="121" t="s">
        <v>4410</v>
      </c>
      <c r="E7" s="121" t="s">
        <v>4394</v>
      </c>
      <c r="F7" s="121" t="s">
        <v>140</v>
      </c>
      <c r="G7" s="121" t="s">
        <v>141</v>
      </c>
      <c r="H7" s="121" t="s">
        <v>207</v>
      </c>
      <c r="I7" s="121" t="s">
        <v>142</v>
      </c>
      <c r="J7" s="121" t="s">
        <v>218</v>
      </c>
      <c r="K7" s="121" t="s">
        <v>226</v>
      </c>
      <c r="L7" s="121" t="s">
        <v>227</v>
      </c>
    </row>
    <row r="8" spans="1:12" x14ac:dyDescent="0.3">
      <c r="A8" s="17"/>
      <c r="B8" s="143" t="s">
        <v>3219</v>
      </c>
      <c r="C8" s="143" t="s">
        <v>940</v>
      </c>
      <c r="D8" s="143" t="s">
        <v>183</v>
      </c>
      <c r="E8" s="143" t="s">
        <v>5994</v>
      </c>
      <c r="F8" s="150">
        <f>VLOOKUP(C8,Data!$B$4:$J$4175,3,FALSE)</f>
        <v>492390.23802269029</v>
      </c>
      <c r="G8" s="147">
        <f>VLOOKUP(C8,Data!$B$4:$J$4175,4,FALSE)</f>
        <v>9450.9176328653739</v>
      </c>
      <c r="H8" s="88">
        <f>VLOOKUP(C8,Data!$B$4:$J$4175,5,FALSE)</f>
        <v>5.2991486204433488E-2</v>
      </c>
      <c r="I8" s="149" t="s">
        <v>146</v>
      </c>
      <c r="J8" s="120">
        <f t="shared" ref="J8:J71" si="0">IFERROR(ABS(F8),"***")</f>
        <v>492390.23802269029</v>
      </c>
      <c r="K8" s="149" t="s">
        <v>2290</v>
      </c>
      <c r="L8" s="149" t="s">
        <v>4469</v>
      </c>
    </row>
    <row r="9" spans="1:12" x14ac:dyDescent="0.3">
      <c r="A9" s="17"/>
      <c r="B9" s="142" t="s">
        <v>3220</v>
      </c>
      <c r="C9" s="142" t="s">
        <v>941</v>
      </c>
      <c r="D9" s="142" t="s">
        <v>183</v>
      </c>
      <c r="E9" s="142" t="s">
        <v>5994</v>
      </c>
      <c r="F9" s="146">
        <f>VLOOKUP(C9,Data!$B$4:$J$4175,3,FALSE)</f>
        <v>1810508.1640757367</v>
      </c>
      <c r="G9" s="144">
        <f>VLOOKUP(C9,Data!$B$4:$J$4175,4,FALSE)</f>
        <v>39057.734601975215</v>
      </c>
      <c r="H9" s="145">
        <f>VLOOKUP(C9,Data!$B$4:$J$4175,5,FALSE)</f>
        <v>5.5495443279898769E-2</v>
      </c>
      <c r="I9" s="148" t="s">
        <v>148</v>
      </c>
      <c r="J9" s="47">
        <f t="shared" si="0"/>
        <v>1810508.1640757367</v>
      </c>
      <c r="K9" s="148">
        <v>5289837</v>
      </c>
      <c r="L9" s="148" t="s">
        <v>4469</v>
      </c>
    </row>
    <row r="10" spans="1:12" x14ac:dyDescent="0.3">
      <c r="A10" s="17"/>
      <c r="B10" s="142" t="s">
        <v>3221</v>
      </c>
      <c r="C10" s="142" t="s">
        <v>942</v>
      </c>
      <c r="D10" s="142" t="s">
        <v>183</v>
      </c>
      <c r="E10" s="142" t="s">
        <v>5994</v>
      </c>
      <c r="F10" s="146">
        <f>VLOOKUP(C10,Data!$B$4:$J$4175,3,FALSE)</f>
        <v>1256421.3530325766</v>
      </c>
      <c r="G10" s="144">
        <f>VLOOKUP(C10,Data!$B$4:$J$4175,4,FALSE)</f>
        <v>19118.989201402488</v>
      </c>
      <c r="H10" s="145">
        <f>VLOOKUP(C10,Data!$B$4:$J$4175,5,FALSE)</f>
        <v>5.7374641862633247E-2</v>
      </c>
      <c r="I10" s="148" t="s">
        <v>151</v>
      </c>
      <c r="J10" s="47">
        <f t="shared" si="0"/>
        <v>1256421.3530325766</v>
      </c>
      <c r="K10" s="148">
        <v>4651459</v>
      </c>
      <c r="L10" s="148" t="s">
        <v>4469</v>
      </c>
    </row>
    <row r="11" spans="1:12" x14ac:dyDescent="0.3">
      <c r="A11" s="17"/>
      <c r="B11" s="99" t="s">
        <v>3222</v>
      </c>
      <c r="C11" s="99" t="s">
        <v>943</v>
      </c>
      <c r="D11" s="99" t="s">
        <v>183</v>
      </c>
      <c r="E11" s="99" t="s">
        <v>5994</v>
      </c>
      <c r="F11" s="91">
        <f>VLOOKUP(C11,Data!$B$4:$J$4175,3,FALSE)</f>
        <v>654132.84322136187</v>
      </c>
      <c r="G11" s="90">
        <f>VLOOKUP(C11,Data!$B$4:$J$4175,4,FALSE)</f>
        <v>19216.367704884819</v>
      </c>
      <c r="H11" s="92">
        <f>VLOOKUP(C11,Data!$B$4:$J$4175,5,FALSE)</f>
        <v>3.9720423887700217E-2</v>
      </c>
      <c r="I11" s="42" t="s">
        <v>148</v>
      </c>
      <c r="J11" s="47">
        <f t="shared" si="0"/>
        <v>654132.84322136187</v>
      </c>
      <c r="K11" s="42" t="s">
        <v>2291</v>
      </c>
      <c r="L11" s="42" t="s">
        <v>4469</v>
      </c>
    </row>
    <row r="12" spans="1:12" x14ac:dyDescent="0.3">
      <c r="A12" s="17"/>
      <c r="B12" s="142" t="s">
        <v>3223</v>
      </c>
      <c r="C12" s="142" t="s">
        <v>944</v>
      </c>
      <c r="D12" s="142" t="s">
        <v>183</v>
      </c>
      <c r="E12" s="142" t="s">
        <v>5994</v>
      </c>
      <c r="F12" s="146">
        <f>VLOOKUP(C12,Data!$B$4:$J$4175,3,FALSE)</f>
        <v>831811.66423713136</v>
      </c>
      <c r="G12" s="144">
        <f>VLOOKUP(C12,Data!$B$4:$J$4175,4,FALSE)</f>
        <v>14880.905483372739</v>
      </c>
      <c r="H12" s="145">
        <f>VLOOKUP(C12,Data!$B$4:$J$4175,5,FALSE)</f>
        <v>5.79579685541564E-2</v>
      </c>
      <c r="I12" s="212" t="s">
        <v>145</v>
      </c>
      <c r="J12" s="47">
        <f t="shared" si="0"/>
        <v>831811.66423713136</v>
      </c>
      <c r="K12" s="212">
        <v>4943402</v>
      </c>
      <c r="L12" s="212" t="s">
        <v>4469</v>
      </c>
    </row>
    <row r="13" spans="1:12" x14ac:dyDescent="0.3">
      <c r="A13" s="17"/>
      <c r="B13" s="46" t="s">
        <v>3224</v>
      </c>
      <c r="C13" s="46" t="s">
        <v>4587</v>
      </c>
      <c r="D13" s="99" t="s">
        <v>4411</v>
      </c>
      <c r="E13" s="46" t="s">
        <v>5994</v>
      </c>
      <c r="F13" s="91">
        <f>VLOOKUP(C13,Data!$B$4:$J$4175,3,FALSE)</f>
        <v>1449405.7365073012</v>
      </c>
      <c r="G13" s="90">
        <f>VLOOKUP(C13,Data!$B$4:$J$4175,4,FALSE)</f>
        <v>87472.112807516416</v>
      </c>
      <c r="H13" s="92">
        <f>VLOOKUP(C13,Data!$B$4:$J$4175,5,FALSE)</f>
        <v>4.3095555179240033E-2</v>
      </c>
      <c r="I13" s="42" t="s">
        <v>150</v>
      </c>
      <c r="J13" s="47">
        <f t="shared" si="0"/>
        <v>1449405.7365073012</v>
      </c>
      <c r="K13" s="42" t="s">
        <v>2292</v>
      </c>
      <c r="L13" s="42" t="s">
        <v>4470</v>
      </c>
    </row>
    <row r="14" spans="1:12" x14ac:dyDescent="0.3">
      <c r="A14" s="17"/>
      <c r="B14" s="46" t="s">
        <v>3225</v>
      </c>
      <c r="C14" s="46" t="s">
        <v>4588</v>
      </c>
      <c r="D14" s="99" t="s">
        <v>4411</v>
      </c>
      <c r="E14" s="46" t="s">
        <v>5994</v>
      </c>
      <c r="F14" s="91">
        <f>VLOOKUP(C14,Data!$B$4:$J$4175,3,FALSE)</f>
        <v>677470.12789167825</v>
      </c>
      <c r="G14" s="90">
        <f>VLOOKUP(C14,Data!$B$4:$J$4175,4,FALSE)</f>
        <v>326489.66109441564</v>
      </c>
      <c r="H14" s="92">
        <f>VLOOKUP(C14,Data!$B$4:$J$4175,5,FALSE)</f>
        <v>1.2869612837874718E-2</v>
      </c>
      <c r="I14" s="42" t="s">
        <v>145</v>
      </c>
      <c r="J14" s="47">
        <f t="shared" si="0"/>
        <v>677470.12789167825</v>
      </c>
      <c r="K14" s="42">
        <v>6954985</v>
      </c>
      <c r="L14" s="42" t="s">
        <v>4470</v>
      </c>
    </row>
    <row r="15" spans="1:12" x14ac:dyDescent="0.3">
      <c r="A15" s="17"/>
      <c r="B15" s="99" t="s">
        <v>3226</v>
      </c>
      <c r="C15" s="99" t="s">
        <v>4589</v>
      </c>
      <c r="D15" s="99" t="s">
        <v>4411</v>
      </c>
      <c r="E15" s="99" t="s">
        <v>5994</v>
      </c>
      <c r="F15" s="91">
        <f>VLOOKUP(C15,Data!$B$4:$J$4175,3,FALSE)</f>
        <v>1618949.9753358716</v>
      </c>
      <c r="G15" s="90">
        <f>VLOOKUP(C15,Data!$B$4:$J$4175,4,FALSE)</f>
        <v>154469.64921910668</v>
      </c>
      <c r="H15" s="92">
        <f>VLOOKUP(C15,Data!$B$4:$J$4175,5,FALSE)</f>
        <v>3.0158061384398086E-2</v>
      </c>
      <c r="I15" s="42" t="s">
        <v>145</v>
      </c>
      <c r="J15" s="47">
        <f t="shared" si="0"/>
        <v>1618949.9753358716</v>
      </c>
      <c r="K15" s="42">
        <v>6066608</v>
      </c>
      <c r="L15" s="42" t="s">
        <v>4470</v>
      </c>
    </row>
    <row r="16" spans="1:12" x14ac:dyDescent="0.3">
      <c r="A16" s="17"/>
      <c r="B16" s="46" t="s">
        <v>3227</v>
      </c>
      <c r="C16" s="46" t="s">
        <v>4590</v>
      </c>
      <c r="D16" s="99" t="s">
        <v>4411</v>
      </c>
      <c r="E16" s="46" t="s">
        <v>5994</v>
      </c>
      <c r="F16" s="91">
        <f>VLOOKUP(C16,Data!$B$4:$J$4175,3,FALSE)</f>
        <v>1095553.4743058011</v>
      </c>
      <c r="G16" s="90">
        <f>VLOOKUP(C16,Data!$B$4:$J$4175,4,FALSE)</f>
        <v>389257.2635060607</v>
      </c>
      <c r="H16" s="92">
        <f>VLOOKUP(C16,Data!$B$4:$J$4175,5,FALSE)</f>
        <v>1.2439735551530693E-2</v>
      </c>
      <c r="I16" s="42" t="s">
        <v>148</v>
      </c>
      <c r="J16" s="47">
        <f t="shared" si="0"/>
        <v>1095553.4743058011</v>
      </c>
      <c r="K16" s="42">
        <v>6709958</v>
      </c>
      <c r="L16" s="42" t="s">
        <v>4470</v>
      </c>
    </row>
    <row r="17" spans="1:12" x14ac:dyDescent="0.3">
      <c r="A17" s="17"/>
      <c r="B17" s="46" t="s">
        <v>3228</v>
      </c>
      <c r="C17" s="46" t="s">
        <v>4591</v>
      </c>
      <c r="D17" s="99" t="s">
        <v>4411</v>
      </c>
      <c r="E17" s="46" t="s">
        <v>1974</v>
      </c>
      <c r="F17" s="91">
        <f>VLOOKUP(C17,Data!$B$4:$J$4175,3,FALSE)</f>
        <v>-11022242.163649458</v>
      </c>
      <c r="G17" s="90">
        <f>VLOOKUP(C17,Data!$B$4:$J$4175,4,FALSE)</f>
        <v>-518923.72366197704</v>
      </c>
      <c r="H17" s="92">
        <f>VLOOKUP(C17,Data!$B$4:$J$4175,5,FALSE)</f>
        <v>-7.1300281064974005E-2</v>
      </c>
      <c r="I17" s="42" t="s">
        <v>148</v>
      </c>
      <c r="J17" s="47">
        <f t="shared" si="0"/>
        <v>11022242.163649458</v>
      </c>
      <c r="K17" s="42">
        <v>6065586</v>
      </c>
      <c r="L17" s="42" t="s">
        <v>4470</v>
      </c>
    </row>
    <row r="18" spans="1:12" x14ac:dyDescent="0.3">
      <c r="A18" s="17"/>
      <c r="B18" s="46" t="s">
        <v>3229</v>
      </c>
      <c r="C18" s="46" t="s">
        <v>4592</v>
      </c>
      <c r="D18" s="99" t="s">
        <v>4411</v>
      </c>
      <c r="E18" s="46" t="s">
        <v>5994</v>
      </c>
      <c r="F18" s="91">
        <f>VLOOKUP(C18,Data!$B$4:$J$4175,3,FALSE)</f>
        <v>992669.10913587909</v>
      </c>
      <c r="G18" s="90">
        <f>VLOOKUP(C18,Data!$B$4:$J$4175,4,FALSE)</f>
        <v>157365.74655001701</v>
      </c>
      <c r="H18" s="92">
        <f>VLOOKUP(C18,Data!$B$4:$J$4175,5,FALSE)</f>
        <v>6.9005674474600015E-2</v>
      </c>
      <c r="I18" s="42" t="s">
        <v>150</v>
      </c>
      <c r="J18" s="47">
        <f t="shared" si="0"/>
        <v>992669.10913587909</v>
      </c>
      <c r="K18" s="42">
        <v>6247306</v>
      </c>
      <c r="L18" s="42" t="s">
        <v>4470</v>
      </c>
    </row>
    <row r="19" spans="1:12" x14ac:dyDescent="0.3">
      <c r="A19" s="17"/>
      <c r="B19" s="46" t="s">
        <v>3230</v>
      </c>
      <c r="C19" s="46" t="s">
        <v>4593</v>
      </c>
      <c r="D19" s="99" t="s">
        <v>4411</v>
      </c>
      <c r="E19" s="46" t="s">
        <v>1977</v>
      </c>
      <c r="F19" s="91">
        <f>VLOOKUP(C19,Data!$B$4:$J$4175,3,FALSE)</f>
        <v>43415490.468505844</v>
      </c>
      <c r="G19" s="90">
        <f>VLOOKUP(C19,Data!$B$4:$J$4175,4,FALSE)</f>
        <v>2036031.6776268657</v>
      </c>
      <c r="H19" s="92">
        <f>VLOOKUP(C19,Data!$B$4:$J$4175,5,FALSE)</f>
        <v>0.72712786413365327</v>
      </c>
      <c r="I19" s="42" t="s">
        <v>144</v>
      </c>
      <c r="J19" s="47">
        <f t="shared" si="0"/>
        <v>43415490.468505844</v>
      </c>
      <c r="K19" s="42">
        <v>6253983</v>
      </c>
      <c r="L19" s="42" t="s">
        <v>4470</v>
      </c>
    </row>
    <row r="20" spans="1:12" x14ac:dyDescent="0.3">
      <c r="A20" s="17"/>
      <c r="B20" s="46" t="s">
        <v>3231</v>
      </c>
      <c r="C20" s="46" t="s">
        <v>4594</v>
      </c>
      <c r="D20" s="99" t="s">
        <v>4411</v>
      </c>
      <c r="E20" s="46" t="s">
        <v>5994</v>
      </c>
      <c r="F20" s="91">
        <f>VLOOKUP(C20,Data!$B$4:$J$4175,3,FALSE)</f>
        <v>1206605.2861878707</v>
      </c>
      <c r="G20" s="90">
        <f>VLOOKUP(C20,Data!$B$4:$J$4175,4,FALSE)</f>
        <v>25821.182082328123</v>
      </c>
      <c r="H20" s="92">
        <f>VLOOKUP(C20,Data!$B$4:$J$4175,5,FALSE)</f>
        <v>5.6209204657287848E-2</v>
      </c>
      <c r="I20" s="42" t="s">
        <v>148</v>
      </c>
      <c r="J20" s="47">
        <f t="shared" si="0"/>
        <v>1206605.2861878707</v>
      </c>
      <c r="K20" s="42">
        <v>6129222</v>
      </c>
      <c r="L20" s="42" t="s">
        <v>4470</v>
      </c>
    </row>
    <row r="21" spans="1:12" x14ac:dyDescent="0.3">
      <c r="A21" s="17"/>
      <c r="B21" s="46" t="s">
        <v>3232</v>
      </c>
      <c r="C21" s="46" t="s">
        <v>4595</v>
      </c>
      <c r="D21" s="99" t="s">
        <v>4411</v>
      </c>
      <c r="E21" s="46" t="s">
        <v>1974</v>
      </c>
      <c r="F21" s="91">
        <f>VLOOKUP(C21,Data!$B$4:$J$4175,3,FALSE)</f>
        <v>-755934.55897830776</v>
      </c>
      <c r="G21" s="90">
        <f>VLOOKUP(C21,Data!$B$4:$J$4175,4,FALSE)</f>
        <v>-227689.7605973173</v>
      </c>
      <c r="H21" s="92">
        <f>VLOOKUP(C21,Data!$B$4:$J$4175,5,FALSE)</f>
        <v>-3.9403259103648947E-2</v>
      </c>
      <c r="I21" s="42" t="s">
        <v>146</v>
      </c>
      <c r="J21" s="47">
        <f t="shared" si="0"/>
        <v>755934.55897830776</v>
      </c>
      <c r="K21" s="42" t="s">
        <v>2293</v>
      </c>
      <c r="L21" s="42" t="s">
        <v>4470</v>
      </c>
    </row>
    <row r="22" spans="1:12" x14ac:dyDescent="0.3">
      <c r="A22" s="17"/>
      <c r="B22" s="46" t="s">
        <v>3233</v>
      </c>
      <c r="C22" s="46" t="s">
        <v>4596</v>
      </c>
      <c r="D22" s="99" t="s">
        <v>4411</v>
      </c>
      <c r="E22" s="46" t="s">
        <v>1976</v>
      </c>
      <c r="F22" s="91">
        <f>VLOOKUP(C22,Data!$B$4:$J$4175,3,FALSE)</f>
        <v>475329.50638583407</v>
      </c>
      <c r="G22" s="90">
        <f>VLOOKUP(C22,Data!$B$4:$J$4175,4,FALSE)</f>
        <v>363084.13407142309</v>
      </c>
      <c r="H22" s="92">
        <f>VLOOKUP(C22,Data!$B$4:$J$4175,5,FALSE)</f>
        <v>6.1774973621592573E-2</v>
      </c>
      <c r="I22" s="42" t="s">
        <v>150</v>
      </c>
      <c r="J22" s="47">
        <f t="shared" si="0"/>
        <v>475329.50638583407</v>
      </c>
      <c r="K22" s="42" t="s">
        <v>2294</v>
      </c>
      <c r="L22" s="42" t="s">
        <v>4470</v>
      </c>
    </row>
    <row r="23" spans="1:12" x14ac:dyDescent="0.3">
      <c r="A23" s="17"/>
      <c r="B23" s="46" t="s">
        <v>3234</v>
      </c>
      <c r="C23" s="46" t="s">
        <v>4597</v>
      </c>
      <c r="D23" s="99" t="s">
        <v>4411</v>
      </c>
      <c r="E23" s="46" t="s">
        <v>5994</v>
      </c>
      <c r="F23" s="91">
        <f>VLOOKUP(C23,Data!$B$4:$J$4175,3,FALSE)</f>
        <v>397867.11753290147</v>
      </c>
      <c r="G23" s="90">
        <f>VLOOKUP(C23,Data!$B$4:$J$4175,4,FALSE)</f>
        <v>52362.521725418628</v>
      </c>
      <c r="H23" s="92">
        <f>VLOOKUP(C23,Data!$B$4:$J$4175,5,FALSE)</f>
        <v>1.3167234935351988E-2</v>
      </c>
      <c r="I23" s="42" t="s">
        <v>148</v>
      </c>
      <c r="J23" s="47">
        <f t="shared" si="0"/>
        <v>397867.11753290147</v>
      </c>
      <c r="K23" s="42">
        <v>6076243</v>
      </c>
      <c r="L23" s="42" t="s">
        <v>4470</v>
      </c>
    </row>
    <row r="24" spans="1:12" x14ac:dyDescent="0.3">
      <c r="A24" s="17"/>
      <c r="B24" s="99" t="s">
        <v>3235</v>
      </c>
      <c r="C24" s="99" t="s">
        <v>4598</v>
      </c>
      <c r="D24" s="99" t="s">
        <v>4411</v>
      </c>
      <c r="E24" s="99" t="s">
        <v>1976</v>
      </c>
      <c r="F24" s="91">
        <f>VLOOKUP(C24,Data!$B$4:$J$4175,3,FALSE)</f>
        <v>1386885.9602896355</v>
      </c>
      <c r="G24" s="90">
        <f>VLOOKUP(C24,Data!$B$4:$J$4175,4,FALSE)</f>
        <v>171138.78600051449</v>
      </c>
      <c r="H24" s="92">
        <f>VLOOKUP(C24,Data!$B$4:$J$4175,5,FALSE)</f>
        <v>8.6874303681711548E-2</v>
      </c>
      <c r="I24" s="42" t="s">
        <v>148</v>
      </c>
      <c r="J24" s="47">
        <f t="shared" si="0"/>
        <v>1386885.9602896355</v>
      </c>
      <c r="K24" s="42">
        <v>6091280</v>
      </c>
      <c r="L24" s="42" t="s">
        <v>4470</v>
      </c>
    </row>
    <row r="25" spans="1:12" x14ac:dyDescent="0.3">
      <c r="A25" s="17"/>
      <c r="B25" s="46" t="s">
        <v>3236</v>
      </c>
      <c r="C25" s="46" t="s">
        <v>4599</v>
      </c>
      <c r="D25" s="99" t="s">
        <v>4411</v>
      </c>
      <c r="E25" s="46" t="s">
        <v>5994</v>
      </c>
      <c r="F25" s="91">
        <f>VLOOKUP(C25,Data!$B$4:$J$4175,3,FALSE)</f>
        <v>10718103.202488489</v>
      </c>
      <c r="G25" s="90">
        <f>VLOOKUP(C25,Data!$B$4:$J$4175,4,FALSE)</f>
        <v>428366.39075928746</v>
      </c>
      <c r="H25" s="92">
        <f>VLOOKUP(C25,Data!$B$4:$J$4175,5,FALSE)</f>
        <v>5.0781814205323371E-2</v>
      </c>
      <c r="I25" s="42" t="s">
        <v>145</v>
      </c>
      <c r="J25" s="47">
        <f t="shared" si="0"/>
        <v>10718103.202488489</v>
      </c>
      <c r="K25" s="42">
        <v>6144690</v>
      </c>
      <c r="L25" s="42" t="s">
        <v>4470</v>
      </c>
    </row>
    <row r="26" spans="1:12" x14ac:dyDescent="0.3">
      <c r="A26" s="17"/>
      <c r="B26" s="46" t="s">
        <v>5561</v>
      </c>
      <c r="C26" s="46" t="s">
        <v>5560</v>
      </c>
      <c r="D26" s="99" t="s">
        <v>4411</v>
      </c>
      <c r="E26" s="46" t="s">
        <v>1974</v>
      </c>
      <c r="F26" s="91">
        <f>VLOOKUP(C26,Data!$B$4:$J$4175,3,FALSE)</f>
        <v>-1381403.7562979716</v>
      </c>
      <c r="G26" s="90">
        <f>VLOOKUP(C26,Data!$B$4:$J$4175,4,FALSE)</f>
        <v>-103374.64900387058</v>
      </c>
      <c r="H26" s="92">
        <f>VLOOKUP(C26,Data!$B$4:$J$4175,5,FALSE)</f>
        <v>-3.5567607965860559E-2</v>
      </c>
      <c r="I26" s="42" t="s">
        <v>145</v>
      </c>
      <c r="J26" s="47">
        <f t="shared" si="0"/>
        <v>1381403.7562979716</v>
      </c>
      <c r="K26" s="42">
        <v>6533232</v>
      </c>
      <c r="L26" s="42" t="s">
        <v>4470</v>
      </c>
    </row>
    <row r="27" spans="1:12" x14ac:dyDescent="0.3">
      <c r="A27" s="17"/>
      <c r="B27" s="46" t="s">
        <v>3237</v>
      </c>
      <c r="C27" s="46" t="s">
        <v>4600</v>
      </c>
      <c r="D27" s="99" t="s">
        <v>4411</v>
      </c>
      <c r="E27" s="46" t="s">
        <v>5994</v>
      </c>
      <c r="F27" s="91">
        <f>VLOOKUP(C27,Data!$B$4:$J$4175,3,FALSE)</f>
        <v>801106.04611739784</v>
      </c>
      <c r="G27" s="90">
        <f>VLOOKUP(C27,Data!$B$4:$J$4175,4,FALSE)</f>
        <v>156362.35822117457</v>
      </c>
      <c r="H27" s="92">
        <f>VLOOKUP(C27,Data!$B$4:$J$4175,5,FALSE)</f>
        <v>1.6323650622831115E-2</v>
      </c>
      <c r="I27" s="42" t="s">
        <v>145</v>
      </c>
      <c r="J27" s="47">
        <f t="shared" si="0"/>
        <v>801106.04611739784</v>
      </c>
      <c r="K27" s="42">
        <v>6218670</v>
      </c>
      <c r="L27" s="42" t="s">
        <v>4470</v>
      </c>
    </row>
    <row r="28" spans="1:12" x14ac:dyDescent="0.3">
      <c r="A28" s="17"/>
      <c r="B28" s="46" t="s">
        <v>3238</v>
      </c>
      <c r="C28" s="46" t="s">
        <v>4601</v>
      </c>
      <c r="D28" s="99" t="s">
        <v>4411</v>
      </c>
      <c r="E28" s="46" t="s">
        <v>1976</v>
      </c>
      <c r="F28" s="91">
        <f>VLOOKUP(C28,Data!$B$4:$J$4175,3,FALSE)</f>
        <v>1634279.0077367201</v>
      </c>
      <c r="G28" s="90">
        <f>VLOOKUP(C28,Data!$B$4:$J$4175,4,FALSE)</f>
        <v>219888.21222138521</v>
      </c>
      <c r="H28" s="92">
        <f>VLOOKUP(C28,Data!$B$4:$J$4175,5,FALSE)</f>
        <v>5.4693591572572864E-2</v>
      </c>
      <c r="I28" s="42" t="s">
        <v>146</v>
      </c>
      <c r="J28" s="47">
        <f t="shared" si="0"/>
        <v>1634279.0077367201</v>
      </c>
      <c r="K28" s="42" t="s">
        <v>2295</v>
      </c>
      <c r="L28" s="42" t="s">
        <v>4470</v>
      </c>
    </row>
    <row r="29" spans="1:12" x14ac:dyDescent="0.3">
      <c r="A29" s="17"/>
      <c r="B29" s="142" t="s">
        <v>3239</v>
      </c>
      <c r="C29" s="142" t="s">
        <v>4602</v>
      </c>
      <c r="D29" s="142" t="s">
        <v>4411</v>
      </c>
      <c r="E29" s="142" t="s">
        <v>5994</v>
      </c>
      <c r="F29" s="146">
        <f>VLOOKUP(C29,Data!$B$4:$J$4175,3,FALSE)</f>
        <v>799248.89407138037</v>
      </c>
      <c r="G29" s="144">
        <f>VLOOKUP(C29,Data!$B$4:$J$4175,4,FALSE)</f>
        <v>34786.178696374038</v>
      </c>
      <c r="H29" s="145">
        <f>VLOOKUP(C29,Data!$B$4:$J$4175,5,FALSE)</f>
        <v>2.585666098191778E-2</v>
      </c>
      <c r="I29" s="212" t="s">
        <v>151</v>
      </c>
      <c r="J29" s="47">
        <f t="shared" si="0"/>
        <v>799248.89407138037</v>
      </c>
      <c r="K29" s="212">
        <v>6161503</v>
      </c>
      <c r="L29" s="212" t="s">
        <v>4470</v>
      </c>
    </row>
    <row r="30" spans="1:12" x14ac:dyDescent="0.3">
      <c r="A30" s="17"/>
      <c r="B30" s="142" t="s">
        <v>4505</v>
      </c>
      <c r="C30" s="142" t="s">
        <v>4603</v>
      </c>
      <c r="D30" s="142" t="s">
        <v>4411</v>
      </c>
      <c r="E30" s="142" t="s">
        <v>1978</v>
      </c>
      <c r="F30" s="146">
        <f>VLOOKUP(C30,Data!$B$4:$J$4175,3,FALSE)</f>
        <v>-17020836.762253847</v>
      </c>
      <c r="G30" s="144">
        <f>VLOOKUP(C30,Data!$B$4:$J$4175,4,FALSE)</f>
        <v>-1800287.2768470161</v>
      </c>
      <c r="H30" s="145">
        <f>VLOOKUP(C30,Data!$B$4:$J$4175,5,FALSE)</f>
        <v>-0.45778277522273741</v>
      </c>
      <c r="I30" s="212" t="s">
        <v>148</v>
      </c>
      <c r="J30" s="47">
        <f t="shared" si="0"/>
        <v>17020836.762253847</v>
      </c>
      <c r="K30" s="212">
        <v>6726300</v>
      </c>
      <c r="L30" s="212" t="s">
        <v>4470</v>
      </c>
    </row>
    <row r="31" spans="1:12" x14ac:dyDescent="0.3">
      <c r="A31" s="17"/>
      <c r="B31" s="46" t="s">
        <v>3240</v>
      </c>
      <c r="C31" s="46" t="s">
        <v>4604</v>
      </c>
      <c r="D31" s="99" t="s">
        <v>4411</v>
      </c>
      <c r="E31" s="46" t="s">
        <v>5994</v>
      </c>
      <c r="F31" s="91">
        <f>VLOOKUP(C31,Data!$B$4:$J$4175,3,FALSE)</f>
        <v>431439.02027637407</v>
      </c>
      <c r="G31" s="90">
        <f>VLOOKUP(C31,Data!$B$4:$J$4175,4,FALSE)</f>
        <v>12974.431788090842</v>
      </c>
      <c r="H31" s="92">
        <f>VLOOKUP(C31,Data!$B$4:$J$4175,5,FALSE)</f>
        <v>3.7811190731906169E-2</v>
      </c>
      <c r="I31" s="42" t="s">
        <v>146</v>
      </c>
      <c r="J31" s="47">
        <f t="shared" si="0"/>
        <v>431439.02027637407</v>
      </c>
      <c r="K31" s="42" t="s">
        <v>2296</v>
      </c>
      <c r="L31" s="42" t="s">
        <v>4470</v>
      </c>
    </row>
    <row r="32" spans="1:12" x14ac:dyDescent="0.3">
      <c r="A32" s="17"/>
      <c r="B32" s="46" t="s">
        <v>3241</v>
      </c>
      <c r="C32" s="46" t="s">
        <v>4605</v>
      </c>
      <c r="D32" s="99" t="s">
        <v>4411</v>
      </c>
      <c r="E32" s="46" t="s">
        <v>1978</v>
      </c>
      <c r="F32" s="91">
        <f>VLOOKUP(C32,Data!$B$4:$J$4175,3,FALSE)</f>
        <v>-14692766.804399665</v>
      </c>
      <c r="G32" s="90">
        <f>VLOOKUP(C32,Data!$B$4:$J$4175,4,FALSE)</f>
        <v>-2154007.1067968812</v>
      </c>
      <c r="H32" s="92">
        <f>VLOOKUP(C32,Data!$B$4:$J$4175,5,FALSE)</f>
        <v>-0.83137205957501492</v>
      </c>
      <c r="I32" s="42" t="s">
        <v>149</v>
      </c>
      <c r="J32" s="47">
        <f t="shared" si="0"/>
        <v>14692766.804399665</v>
      </c>
      <c r="K32" s="42">
        <v>6123451</v>
      </c>
      <c r="L32" s="42" t="s">
        <v>4470</v>
      </c>
    </row>
    <row r="33" spans="1:13" x14ac:dyDescent="0.3">
      <c r="A33" s="17"/>
      <c r="B33" s="142" t="s">
        <v>3242</v>
      </c>
      <c r="C33" s="142" t="s">
        <v>4606</v>
      </c>
      <c r="D33" s="142" t="s">
        <v>4411</v>
      </c>
      <c r="E33" s="142" t="s">
        <v>5994</v>
      </c>
      <c r="F33" s="146">
        <f>VLOOKUP(C33,Data!$B$4:$J$4175,3,FALSE)</f>
        <v>1135017.9618107146</v>
      </c>
      <c r="G33" s="144">
        <f>VLOOKUP(C33,Data!$B$4:$J$4175,4,FALSE)</f>
        <v>7675.4342822892495</v>
      </c>
      <c r="H33" s="145">
        <f>VLOOKUP(C33,Data!$B$4:$J$4175,5,FALSE)</f>
        <v>4.8034674894301528E-2</v>
      </c>
      <c r="I33" s="212" t="s">
        <v>143</v>
      </c>
      <c r="J33" s="47">
        <f t="shared" si="0"/>
        <v>1135017.9618107146</v>
      </c>
      <c r="K33" s="212">
        <v>6211798</v>
      </c>
      <c r="L33" s="212" t="s">
        <v>4470</v>
      </c>
    </row>
    <row r="34" spans="1:13" x14ac:dyDescent="0.3">
      <c r="A34" s="17"/>
      <c r="B34" s="46" t="s">
        <v>3243</v>
      </c>
      <c r="C34" s="46" t="s">
        <v>4607</v>
      </c>
      <c r="D34" s="99" t="s">
        <v>4411</v>
      </c>
      <c r="E34" s="46" t="s">
        <v>5994</v>
      </c>
      <c r="F34" s="91">
        <f>VLOOKUP(C34,Data!$B$4:$J$4175,3,FALSE)</f>
        <v>12441080.528654382</v>
      </c>
      <c r="G34" s="90">
        <f>VLOOKUP(C34,Data!$B$4:$J$4175,4,FALSE)</f>
        <v>233773.99245849991</v>
      </c>
      <c r="H34" s="92">
        <f>VLOOKUP(C34,Data!$B$4:$J$4175,5,FALSE)</f>
        <v>5.9603755244878952E-2</v>
      </c>
      <c r="I34" s="42" t="s">
        <v>148</v>
      </c>
      <c r="J34" s="47">
        <f t="shared" si="0"/>
        <v>12441080.528654382</v>
      </c>
      <c r="K34" s="42">
        <v>6215035</v>
      </c>
      <c r="L34" s="42" t="s">
        <v>4470</v>
      </c>
    </row>
    <row r="35" spans="1:13" x14ac:dyDescent="0.3">
      <c r="A35" s="17"/>
      <c r="B35" s="46" t="s">
        <v>3244</v>
      </c>
      <c r="C35" s="46" t="s">
        <v>4608</v>
      </c>
      <c r="D35" s="99" t="s">
        <v>4411</v>
      </c>
      <c r="E35" s="46" t="s">
        <v>5994</v>
      </c>
      <c r="F35" s="91">
        <f>VLOOKUP(C35,Data!$B$4:$J$4175,3,FALSE)</f>
        <v>409406.81478665292</v>
      </c>
      <c r="G35" s="90">
        <f>VLOOKUP(C35,Data!$B$4:$J$4175,4,FALSE)</f>
        <v>30776.1813000113</v>
      </c>
      <c r="H35" s="92">
        <f>VLOOKUP(C35,Data!$B$4:$J$4175,5,FALSE)</f>
        <v>2.1030771877953158E-2</v>
      </c>
      <c r="I35" s="42" t="s">
        <v>147</v>
      </c>
      <c r="J35" s="47">
        <f t="shared" si="0"/>
        <v>409406.81478665292</v>
      </c>
      <c r="K35" s="42">
        <v>6180412</v>
      </c>
      <c r="L35" s="42" t="s">
        <v>4470</v>
      </c>
      <c r="M35" s="141"/>
    </row>
    <row r="36" spans="1:13" x14ac:dyDescent="0.3">
      <c r="A36" s="17"/>
      <c r="B36" s="46" t="s">
        <v>3245</v>
      </c>
      <c r="C36" s="46" t="s">
        <v>4609</v>
      </c>
      <c r="D36" s="99" t="s">
        <v>4411</v>
      </c>
      <c r="E36" s="46" t="s">
        <v>5994</v>
      </c>
      <c r="F36" s="91">
        <f>VLOOKUP(C36,Data!$B$4:$J$4175,3,FALSE)</f>
        <v>510547.55390322744</v>
      </c>
      <c r="G36" s="90">
        <f>VLOOKUP(C36,Data!$B$4:$J$4175,4,FALSE)</f>
        <v>50532.129368930888</v>
      </c>
      <c r="H36" s="92">
        <f>VLOOKUP(C36,Data!$B$4:$J$4175,5,FALSE)</f>
        <v>3.7367409699766208E-2</v>
      </c>
      <c r="I36" s="42" t="s">
        <v>144</v>
      </c>
      <c r="J36" s="47">
        <f t="shared" si="0"/>
        <v>510547.55390322744</v>
      </c>
      <c r="K36" s="42" t="s">
        <v>2297</v>
      </c>
      <c r="L36" s="42" t="s">
        <v>4470</v>
      </c>
    </row>
    <row r="37" spans="1:13" x14ac:dyDescent="0.3">
      <c r="A37" s="17"/>
      <c r="B37" s="46" t="s">
        <v>163</v>
      </c>
      <c r="C37" s="46" t="s">
        <v>4610</v>
      </c>
      <c r="D37" s="99" t="s">
        <v>4411</v>
      </c>
      <c r="E37" s="46" t="s">
        <v>1976</v>
      </c>
      <c r="F37" s="91">
        <f>VLOOKUP(C37,Data!$B$4:$J$4175,3,FALSE)</f>
        <v>8013815.1566033233</v>
      </c>
      <c r="G37" s="90">
        <f>VLOOKUP(C37,Data!$B$4:$J$4175,4,FALSE)</f>
        <v>60427.030623557846</v>
      </c>
      <c r="H37" s="92">
        <f>VLOOKUP(C37,Data!$B$4:$J$4175,5,FALSE)</f>
        <v>6.397185504846728E-2</v>
      </c>
      <c r="I37" s="42" t="s">
        <v>143</v>
      </c>
      <c r="J37" s="47">
        <f t="shared" si="0"/>
        <v>8013815.1566033233</v>
      </c>
      <c r="K37" s="42">
        <v>6185495</v>
      </c>
      <c r="L37" s="42" t="s">
        <v>4470</v>
      </c>
    </row>
    <row r="38" spans="1:13" x14ac:dyDescent="0.3">
      <c r="A38" s="17"/>
      <c r="B38" s="46" t="s">
        <v>5562</v>
      </c>
      <c r="C38" s="46" t="s">
        <v>4611</v>
      </c>
      <c r="D38" s="99" t="s">
        <v>4411</v>
      </c>
      <c r="E38" s="46" t="s">
        <v>5994</v>
      </c>
      <c r="F38" s="91">
        <f>VLOOKUP(C38,Data!$B$4:$J$4175,3,FALSE)</f>
        <v>989100.54739296774</v>
      </c>
      <c r="G38" s="90">
        <f>VLOOKUP(C38,Data!$B$4:$J$4175,4,FALSE)</f>
        <v>135698.57665332247</v>
      </c>
      <c r="H38" s="92">
        <f>VLOOKUP(C38,Data!$B$4:$J$4175,5,FALSE)</f>
        <v>4.4102386096819879E-2</v>
      </c>
      <c r="I38" s="42" t="s">
        <v>5305</v>
      </c>
      <c r="J38" s="47">
        <f t="shared" si="0"/>
        <v>989100.54739296774</v>
      </c>
      <c r="K38" s="42" t="s">
        <v>2298</v>
      </c>
      <c r="L38" s="42" t="s">
        <v>4470</v>
      </c>
    </row>
    <row r="39" spans="1:13" x14ac:dyDescent="0.3">
      <c r="A39" s="17"/>
      <c r="B39" s="46" t="s">
        <v>4613</v>
      </c>
      <c r="C39" s="46" t="s">
        <v>4612</v>
      </c>
      <c r="D39" s="99" t="s">
        <v>4411</v>
      </c>
      <c r="E39" s="46" t="s">
        <v>1976</v>
      </c>
      <c r="F39" s="91">
        <f>VLOOKUP(C39,Data!$B$4:$J$4175,3,FALSE)</f>
        <v>301484.63447873801</v>
      </c>
      <c r="G39" s="90">
        <f>VLOOKUP(C39,Data!$B$4:$J$4175,4,FALSE)</f>
        <v>9352.8919088967978</v>
      </c>
      <c r="H39" s="92">
        <f>VLOOKUP(C39,Data!$B$4:$J$4175,5,FALSE)</f>
        <v>1.9899524450329761E-2</v>
      </c>
      <c r="I39" s="42" t="s">
        <v>144</v>
      </c>
      <c r="J39" s="47">
        <f t="shared" si="0"/>
        <v>301484.63447873801</v>
      </c>
      <c r="K39" s="42" t="s">
        <v>4614</v>
      </c>
      <c r="L39" s="42" t="s">
        <v>4470</v>
      </c>
    </row>
    <row r="40" spans="1:13" x14ac:dyDescent="0.3">
      <c r="A40" s="17"/>
      <c r="B40" s="46" t="s">
        <v>3246</v>
      </c>
      <c r="C40" s="46" t="s">
        <v>4615</v>
      </c>
      <c r="D40" s="99" t="s">
        <v>4411</v>
      </c>
      <c r="E40" s="46" t="s">
        <v>1976</v>
      </c>
      <c r="F40" s="91">
        <f>VLOOKUP(C40,Data!$B$4:$J$4175,3,FALSE)</f>
        <v>348123.12841623178</v>
      </c>
      <c r="G40" s="90">
        <f>VLOOKUP(C40,Data!$B$4:$J$4175,4,FALSE)</f>
        <v>7618.3160866400094</v>
      </c>
      <c r="H40" s="92">
        <f>VLOOKUP(C40,Data!$B$4:$J$4175,5,FALSE)</f>
        <v>2.032453365731721E-2</v>
      </c>
      <c r="I40" s="42" t="s">
        <v>144</v>
      </c>
      <c r="J40" s="47">
        <f t="shared" si="0"/>
        <v>348123.12841623178</v>
      </c>
      <c r="K40" s="42">
        <v>6352147</v>
      </c>
      <c r="L40" s="42" t="s">
        <v>4470</v>
      </c>
    </row>
    <row r="41" spans="1:13" x14ac:dyDescent="0.3">
      <c r="A41" s="17"/>
      <c r="B41" s="46" t="s">
        <v>3247</v>
      </c>
      <c r="C41" s="46" t="s">
        <v>4616</v>
      </c>
      <c r="D41" s="99" t="s">
        <v>4411</v>
      </c>
      <c r="E41" s="46" t="s">
        <v>5994</v>
      </c>
      <c r="F41" s="91">
        <f>VLOOKUP(C41,Data!$B$4:$J$4175,3,FALSE)</f>
        <v>772461.82122557226</v>
      </c>
      <c r="G41" s="90">
        <f>VLOOKUP(C41,Data!$B$4:$J$4175,4,FALSE)</f>
        <v>207654.85096313467</v>
      </c>
      <c r="H41" s="92">
        <f>VLOOKUP(C41,Data!$B$4:$J$4175,5,FALSE)</f>
        <v>1.3632452327865566E-2</v>
      </c>
      <c r="I41" s="42" t="s">
        <v>145</v>
      </c>
      <c r="J41" s="47">
        <f t="shared" si="0"/>
        <v>772461.82122557226</v>
      </c>
      <c r="K41" s="42">
        <v>6086253</v>
      </c>
      <c r="L41" s="42" t="s">
        <v>4470</v>
      </c>
    </row>
    <row r="42" spans="1:13" x14ac:dyDescent="0.3">
      <c r="A42" s="17"/>
      <c r="B42" s="46" t="s">
        <v>3248</v>
      </c>
      <c r="C42" s="46" t="s">
        <v>4617</v>
      </c>
      <c r="D42" s="99" t="s">
        <v>4411</v>
      </c>
      <c r="E42" s="46" t="s">
        <v>1978</v>
      </c>
      <c r="F42" s="91">
        <f>VLOOKUP(C42,Data!$B$4:$J$4175,3,FALSE)</f>
        <v>-74235170.773241431</v>
      </c>
      <c r="G42" s="90">
        <f>VLOOKUP(C42,Data!$B$4:$J$4175,4,FALSE)</f>
        <v>-10835172.752736367</v>
      </c>
      <c r="H42" s="92">
        <f>VLOOKUP(C42,Data!$B$4:$J$4175,5,FALSE)</f>
        <v>-2.0807171442139851</v>
      </c>
      <c r="I42" s="42" t="s">
        <v>5305</v>
      </c>
      <c r="J42" s="47">
        <f t="shared" si="0"/>
        <v>74235170.773241431</v>
      </c>
      <c r="K42" s="42" t="s">
        <v>2299</v>
      </c>
      <c r="L42" s="42" t="s">
        <v>4470</v>
      </c>
    </row>
    <row r="43" spans="1:13" x14ac:dyDescent="0.3">
      <c r="A43" s="17"/>
      <c r="B43" s="46" t="s">
        <v>3249</v>
      </c>
      <c r="C43" s="46" t="s">
        <v>4618</v>
      </c>
      <c r="D43" s="99" t="s">
        <v>4411</v>
      </c>
      <c r="E43" s="46" t="s">
        <v>1976</v>
      </c>
      <c r="F43" s="91">
        <f>VLOOKUP(C43,Data!$B$4:$J$4175,3,FALSE)</f>
        <v>1412957.1210903341</v>
      </c>
      <c r="G43" s="90">
        <f>VLOOKUP(C43,Data!$B$4:$J$4175,4,FALSE)</f>
        <v>383725.92096753197</v>
      </c>
      <c r="H43" s="92">
        <f>VLOOKUP(C43,Data!$B$4:$J$4175,5,FALSE)</f>
        <v>6.1497236019395912E-2</v>
      </c>
      <c r="I43" s="42" t="s">
        <v>5305</v>
      </c>
      <c r="J43" s="47">
        <f t="shared" si="0"/>
        <v>1412957.1210903341</v>
      </c>
      <c r="K43" s="42">
        <v>6365866</v>
      </c>
      <c r="L43" s="42" t="s">
        <v>4470</v>
      </c>
    </row>
    <row r="44" spans="1:13" x14ac:dyDescent="0.3">
      <c r="A44" s="17"/>
      <c r="B44" s="46" t="s">
        <v>3250</v>
      </c>
      <c r="C44" s="46" t="s">
        <v>4619</v>
      </c>
      <c r="D44" s="99" t="s">
        <v>4411</v>
      </c>
      <c r="E44" s="46" t="s">
        <v>1976</v>
      </c>
      <c r="F44" s="91">
        <f>VLOOKUP(C44,Data!$B$4:$J$4175,3,FALSE)</f>
        <v>1317919.6353659974</v>
      </c>
      <c r="G44" s="90">
        <f>VLOOKUP(C44,Data!$B$4:$J$4175,4,FALSE)</f>
        <v>74229.917498440802</v>
      </c>
      <c r="H44" s="92">
        <f>VLOOKUP(C44,Data!$B$4:$J$4175,5,FALSE)</f>
        <v>4.3410009131399314E-2</v>
      </c>
      <c r="I44" s="42" t="s">
        <v>145</v>
      </c>
      <c r="J44" s="47">
        <f t="shared" si="0"/>
        <v>1317919.6353659974</v>
      </c>
      <c r="K44" s="42" t="s">
        <v>2300</v>
      </c>
      <c r="L44" s="42" t="s">
        <v>4470</v>
      </c>
    </row>
    <row r="45" spans="1:13" x14ac:dyDescent="0.3">
      <c r="A45" s="17"/>
      <c r="B45" s="46" t="s">
        <v>3251</v>
      </c>
      <c r="C45" s="46" t="s">
        <v>4620</v>
      </c>
      <c r="D45" s="99" t="s">
        <v>4411</v>
      </c>
      <c r="E45" s="46" t="s">
        <v>5994</v>
      </c>
      <c r="F45" s="91">
        <f>VLOOKUP(C45,Data!$B$4:$J$4175,3,FALSE)</f>
        <v>194449.52656476523</v>
      </c>
      <c r="G45" s="90">
        <f>VLOOKUP(C45,Data!$B$4:$J$4175,4,FALSE)</f>
        <v>74265.89031910144</v>
      </c>
      <c r="H45" s="92">
        <f>VLOOKUP(C45,Data!$B$4:$J$4175,5,FALSE)</f>
        <v>1.7258352456554958E-2</v>
      </c>
      <c r="I45" s="42" t="s">
        <v>144</v>
      </c>
      <c r="J45" s="47">
        <f t="shared" si="0"/>
        <v>194449.52656476523</v>
      </c>
      <c r="K45" s="42">
        <v>6173508</v>
      </c>
      <c r="L45" s="42" t="s">
        <v>4470</v>
      </c>
    </row>
    <row r="46" spans="1:13" x14ac:dyDescent="0.3">
      <c r="A46" s="17"/>
      <c r="B46" s="46" t="s">
        <v>3252</v>
      </c>
      <c r="C46" s="46" t="s">
        <v>4621</v>
      </c>
      <c r="D46" s="99" t="s">
        <v>4411</v>
      </c>
      <c r="E46" s="46" t="s">
        <v>5994</v>
      </c>
      <c r="F46" s="91">
        <f>VLOOKUP(C46,Data!$B$4:$J$4175,3,FALSE)</f>
        <v>432070.30937388138</v>
      </c>
      <c r="G46" s="90">
        <f>VLOOKUP(C46,Data!$B$4:$J$4175,4,FALSE)</f>
        <v>231829.89962051008</v>
      </c>
      <c r="H46" s="92">
        <f>VLOOKUP(C46,Data!$B$4:$J$4175,5,FALSE)</f>
        <v>1.0668241099367164E-2</v>
      </c>
      <c r="I46" s="42" t="s">
        <v>143</v>
      </c>
      <c r="J46" s="47">
        <f t="shared" si="0"/>
        <v>432070.30937388138</v>
      </c>
      <c r="K46" s="42" t="s">
        <v>2301</v>
      </c>
      <c r="L46" s="42" t="s">
        <v>4470</v>
      </c>
    </row>
    <row r="47" spans="1:13" x14ac:dyDescent="0.3">
      <c r="A47" s="17"/>
      <c r="B47" s="142" t="s">
        <v>3253</v>
      </c>
      <c r="C47" s="142" t="s">
        <v>4622</v>
      </c>
      <c r="D47" s="142" t="s">
        <v>4411</v>
      </c>
      <c r="E47" s="142" t="s">
        <v>1974</v>
      </c>
      <c r="F47" s="146">
        <f>VLOOKUP(C47,Data!$B$4:$J$4175,3,FALSE)</f>
        <v>-1925257.9724563558</v>
      </c>
      <c r="G47" s="144">
        <f>VLOOKUP(C47,Data!$B$4:$J$4175,4,FALSE)</f>
        <v>-726932.00564489968</v>
      </c>
      <c r="H47" s="145">
        <f>VLOOKUP(C47,Data!$B$4:$J$4175,5,FALSE)</f>
        <v>-0.12256456737057729</v>
      </c>
      <c r="I47" s="148" t="s">
        <v>145</v>
      </c>
      <c r="J47" s="47">
        <f t="shared" si="0"/>
        <v>1925257.9724563558</v>
      </c>
      <c r="K47" s="148">
        <v>6673042</v>
      </c>
      <c r="L47" s="148" t="s">
        <v>4470</v>
      </c>
    </row>
    <row r="48" spans="1:13" x14ac:dyDescent="0.3">
      <c r="A48" s="17"/>
      <c r="B48" s="46" t="s">
        <v>3254</v>
      </c>
      <c r="C48" s="46" t="s">
        <v>4623</v>
      </c>
      <c r="D48" s="99" t="s">
        <v>4411</v>
      </c>
      <c r="E48" s="46" t="s">
        <v>5994</v>
      </c>
      <c r="F48" s="91">
        <f>VLOOKUP(C48,Data!$B$4:$J$4175,3,FALSE)</f>
        <v>1958555.643328764</v>
      </c>
      <c r="G48" s="90">
        <f>VLOOKUP(C48,Data!$B$4:$J$4175,4,FALSE)</f>
        <v>315773.78555961768</v>
      </c>
      <c r="H48" s="92">
        <f>VLOOKUP(C48,Data!$B$4:$J$4175,5,FALSE)</f>
        <v>7.1757867392659394E-2</v>
      </c>
      <c r="I48" s="42" t="s">
        <v>148</v>
      </c>
      <c r="J48" s="47">
        <f t="shared" si="0"/>
        <v>1958555.643328764</v>
      </c>
      <c r="K48" s="42">
        <v>6271026</v>
      </c>
      <c r="L48" s="42" t="s">
        <v>4470</v>
      </c>
    </row>
    <row r="49" spans="1:13" x14ac:dyDescent="0.3">
      <c r="A49" s="17"/>
      <c r="B49" s="46" t="s">
        <v>4625</v>
      </c>
      <c r="C49" s="46" t="s">
        <v>4624</v>
      </c>
      <c r="D49" s="99" t="s">
        <v>4411</v>
      </c>
      <c r="E49" s="46" t="s">
        <v>1977</v>
      </c>
      <c r="F49" s="91">
        <f>VLOOKUP(C49,Data!$B$4:$J$4175,3,FALSE)</f>
        <v>25593650.130801313</v>
      </c>
      <c r="G49" s="90">
        <f>VLOOKUP(C49,Data!$B$4:$J$4175,4,FALSE)</f>
        <v>1869850.6627453307</v>
      </c>
      <c r="H49" s="92">
        <f>VLOOKUP(C49,Data!$B$4:$J$4175,5,FALSE)</f>
        <v>1.1535347963309179</v>
      </c>
      <c r="I49" s="42" t="s">
        <v>5305</v>
      </c>
      <c r="J49" s="47">
        <f t="shared" si="0"/>
        <v>25593650.130801313</v>
      </c>
      <c r="K49" s="42">
        <v>6512004</v>
      </c>
      <c r="L49" s="42" t="s">
        <v>4470</v>
      </c>
    </row>
    <row r="50" spans="1:13" x14ac:dyDescent="0.3">
      <c r="A50" s="17"/>
      <c r="B50" s="46" t="s">
        <v>3255</v>
      </c>
      <c r="C50" s="46" t="s">
        <v>4626</v>
      </c>
      <c r="D50" s="99" t="s">
        <v>4411</v>
      </c>
      <c r="E50" s="46" t="s">
        <v>5994</v>
      </c>
      <c r="F50" s="91">
        <f>VLOOKUP(C50,Data!$B$4:$J$4175,3,FALSE)</f>
        <v>3690209.0424864348</v>
      </c>
      <c r="G50" s="90">
        <f>VLOOKUP(C50,Data!$B$4:$J$4175,4,FALSE)</f>
        <v>43127.063743757288</v>
      </c>
      <c r="H50" s="92">
        <f>VLOOKUP(C50,Data!$B$4:$J$4175,5,FALSE)</f>
        <v>3.7618807041290732E-2</v>
      </c>
      <c r="I50" s="42" t="s">
        <v>148</v>
      </c>
      <c r="J50" s="47">
        <f t="shared" si="0"/>
        <v>3690209.0424864348</v>
      </c>
      <c r="K50" s="42" t="s">
        <v>2302</v>
      </c>
      <c r="L50" s="42" t="s">
        <v>4470</v>
      </c>
    </row>
    <row r="51" spans="1:13" x14ac:dyDescent="0.3">
      <c r="A51" s="17"/>
      <c r="B51" s="46" t="s">
        <v>3256</v>
      </c>
      <c r="C51" s="46" t="s">
        <v>4627</v>
      </c>
      <c r="D51" s="99" t="s">
        <v>4411</v>
      </c>
      <c r="E51" s="46" t="s">
        <v>5994</v>
      </c>
      <c r="F51" s="91">
        <f>VLOOKUP(C51,Data!$B$4:$J$4175,3,FALSE)</f>
        <v>839801.64120318624</v>
      </c>
      <c r="G51" s="90">
        <f>VLOOKUP(C51,Data!$B$4:$J$4175,4,FALSE)</f>
        <v>367321.2614443482</v>
      </c>
      <c r="H51" s="92">
        <f>VLOOKUP(C51,Data!$B$4:$J$4175,5,FALSE)</f>
        <v>3.2733577287683127E-2</v>
      </c>
      <c r="I51" s="42" t="s">
        <v>148</v>
      </c>
      <c r="J51" s="47">
        <f t="shared" si="0"/>
        <v>839801.64120318624</v>
      </c>
      <c r="K51" s="42" t="s">
        <v>2303</v>
      </c>
      <c r="L51" s="42" t="s">
        <v>4470</v>
      </c>
      <c r="M51" s="141"/>
    </row>
    <row r="52" spans="1:13" x14ac:dyDescent="0.3">
      <c r="A52" s="17"/>
      <c r="B52" s="46" t="s">
        <v>3257</v>
      </c>
      <c r="C52" s="46" t="s">
        <v>4628</v>
      </c>
      <c r="D52" s="99" t="s">
        <v>4411</v>
      </c>
      <c r="E52" s="46" t="s">
        <v>5994</v>
      </c>
      <c r="F52" s="91">
        <f>VLOOKUP(C52,Data!$B$4:$J$4175,3,FALSE)</f>
        <v>847757.16944141081</v>
      </c>
      <c r="G52" s="90">
        <f>VLOOKUP(C52,Data!$B$4:$J$4175,4,FALSE)</f>
        <v>494945.74000923516</v>
      </c>
      <c r="H52" s="92">
        <f>VLOOKUP(C52,Data!$B$4:$J$4175,5,FALSE)</f>
        <v>3.6560614991640622E-2</v>
      </c>
      <c r="I52" s="42" t="s">
        <v>5305</v>
      </c>
      <c r="J52" s="47">
        <f t="shared" si="0"/>
        <v>847757.16944141081</v>
      </c>
      <c r="K52" s="42">
        <v>6161978</v>
      </c>
      <c r="L52" s="42" t="s">
        <v>4470</v>
      </c>
      <c r="M52" s="141"/>
    </row>
    <row r="53" spans="1:13" x14ac:dyDescent="0.3">
      <c r="A53" s="17"/>
      <c r="B53" s="46" t="s">
        <v>3258</v>
      </c>
      <c r="C53" s="46" t="s">
        <v>4629</v>
      </c>
      <c r="D53" s="99" t="s">
        <v>4411</v>
      </c>
      <c r="E53" s="46" t="s">
        <v>1976</v>
      </c>
      <c r="F53" s="91">
        <f>VLOOKUP(C53,Data!$B$4:$J$4175,3,FALSE)</f>
        <v>52109785.872749865</v>
      </c>
      <c r="G53" s="90">
        <f>VLOOKUP(C53,Data!$B$4:$J$4175,4,FALSE)</f>
        <v>2431716.407445055</v>
      </c>
      <c r="H53" s="92">
        <f>VLOOKUP(C53,Data!$B$4:$J$4175,5,FALSE)</f>
        <v>0.34175400902210085</v>
      </c>
      <c r="I53" s="42" t="s">
        <v>148</v>
      </c>
      <c r="J53" s="47">
        <f t="shared" si="0"/>
        <v>52109785.872749865</v>
      </c>
      <c r="K53" s="42">
        <v>6624608</v>
      </c>
      <c r="L53" s="42" t="s">
        <v>4470</v>
      </c>
    </row>
    <row r="54" spans="1:13" x14ac:dyDescent="0.3">
      <c r="A54" s="17"/>
      <c r="B54" s="46" t="s">
        <v>3259</v>
      </c>
      <c r="C54" s="46" t="s">
        <v>4630</v>
      </c>
      <c r="D54" s="99" t="s">
        <v>4411</v>
      </c>
      <c r="E54" s="46" t="s">
        <v>5994</v>
      </c>
      <c r="F54" s="91">
        <f>VLOOKUP(C54,Data!$B$4:$J$4175,3,FALSE)</f>
        <v>1716180.3705031388</v>
      </c>
      <c r="G54" s="90">
        <f>VLOOKUP(C54,Data!$B$4:$J$4175,4,FALSE)</f>
        <v>102360.13552006717</v>
      </c>
      <c r="H54" s="92">
        <f>VLOOKUP(C54,Data!$B$4:$J$4175,5,FALSE)</f>
        <v>4.0259421013603205E-2</v>
      </c>
      <c r="I54" s="42" t="s">
        <v>145</v>
      </c>
      <c r="J54" s="47">
        <f t="shared" si="0"/>
        <v>1716180.3705031388</v>
      </c>
      <c r="K54" s="42">
        <v>6637101</v>
      </c>
      <c r="L54" s="42" t="s">
        <v>4470</v>
      </c>
    </row>
    <row r="55" spans="1:13" x14ac:dyDescent="0.3">
      <c r="A55" s="17"/>
      <c r="B55" s="46" t="s">
        <v>4506</v>
      </c>
      <c r="C55" s="46" t="s">
        <v>4631</v>
      </c>
      <c r="D55" s="99" t="s">
        <v>4411</v>
      </c>
      <c r="E55" s="46" t="s">
        <v>5994</v>
      </c>
      <c r="F55" s="91">
        <f>VLOOKUP(C55,Data!$B$4:$J$4175,3,FALSE)</f>
        <v>1173034.9012478406</v>
      </c>
      <c r="G55" s="90">
        <f>VLOOKUP(C55,Data!$B$4:$J$4175,4,FALSE)</f>
        <v>182895.90620788193</v>
      </c>
      <c r="H55" s="92">
        <f>VLOOKUP(C55,Data!$B$4:$J$4175,5,FALSE)</f>
        <v>2.953002593265476E-2</v>
      </c>
      <c r="I55" s="42" t="s">
        <v>151</v>
      </c>
      <c r="J55" s="47">
        <f t="shared" si="0"/>
        <v>1173034.9012478406</v>
      </c>
      <c r="K55" s="42">
        <v>6657604</v>
      </c>
      <c r="L55" s="42" t="s">
        <v>4470</v>
      </c>
    </row>
    <row r="56" spans="1:13" x14ac:dyDescent="0.3">
      <c r="A56" s="17"/>
      <c r="B56" s="46" t="s">
        <v>3260</v>
      </c>
      <c r="C56" s="46" t="s">
        <v>4632</v>
      </c>
      <c r="D56" s="99" t="s">
        <v>4411</v>
      </c>
      <c r="E56" s="46" t="s">
        <v>1976</v>
      </c>
      <c r="F56" s="91">
        <f>VLOOKUP(C56,Data!$B$4:$J$4175,3,FALSE)</f>
        <v>1652266.4863759608</v>
      </c>
      <c r="G56" s="90">
        <f>VLOOKUP(C56,Data!$B$4:$J$4175,4,FALSE)</f>
        <v>119007.47684165022</v>
      </c>
      <c r="H56" s="92">
        <f>VLOOKUP(C56,Data!$B$4:$J$4175,5,FALSE)</f>
        <v>8.1869130127140782E-2</v>
      </c>
      <c r="I56" s="42" t="s">
        <v>145</v>
      </c>
      <c r="J56" s="47">
        <f t="shared" si="0"/>
        <v>1652266.4863759608</v>
      </c>
      <c r="K56" s="42">
        <v>6458001</v>
      </c>
      <c r="L56" s="42" t="s">
        <v>4470</v>
      </c>
    </row>
    <row r="57" spans="1:13" x14ac:dyDescent="0.3">
      <c r="A57" s="17"/>
      <c r="B57" s="46" t="s">
        <v>3261</v>
      </c>
      <c r="C57" s="46" t="s">
        <v>4633</v>
      </c>
      <c r="D57" s="99" t="s">
        <v>4411</v>
      </c>
      <c r="E57" s="46" t="s">
        <v>1976</v>
      </c>
      <c r="F57" s="91">
        <f>VLOOKUP(C57,Data!$B$4:$J$4175,3,FALSE)</f>
        <v>2016320.49239616</v>
      </c>
      <c r="G57" s="90">
        <f>VLOOKUP(C57,Data!$B$4:$J$4175,4,FALSE)</f>
        <v>271290.95230339043</v>
      </c>
      <c r="H57" s="92">
        <f>VLOOKUP(C57,Data!$B$4:$J$4175,5,FALSE)</f>
        <v>5.0671765049432986E-2</v>
      </c>
      <c r="I57" s="42" t="s">
        <v>151</v>
      </c>
      <c r="J57" s="47">
        <f t="shared" si="0"/>
        <v>2016320.49239616</v>
      </c>
      <c r="K57" s="42">
        <v>6214861</v>
      </c>
      <c r="L57" s="42" t="s">
        <v>4470</v>
      </c>
    </row>
    <row r="58" spans="1:13" x14ac:dyDescent="0.3">
      <c r="A58" s="17"/>
      <c r="B58" s="46" t="s">
        <v>3262</v>
      </c>
      <c r="C58" s="46" t="s">
        <v>4634</v>
      </c>
      <c r="D58" s="99" t="s">
        <v>4411</v>
      </c>
      <c r="E58" s="46" t="s">
        <v>5994</v>
      </c>
      <c r="F58" s="91">
        <f>VLOOKUP(C58,Data!$B$4:$J$4175,3,FALSE)</f>
        <v>1160631.9303040789</v>
      </c>
      <c r="G58" s="90">
        <f>VLOOKUP(C58,Data!$B$4:$J$4175,4,FALSE)</f>
        <v>150654.0283499918</v>
      </c>
      <c r="H58" s="92">
        <f>VLOOKUP(C58,Data!$B$4:$J$4175,5,FALSE)</f>
        <v>2.6525761098637496E-2</v>
      </c>
      <c r="I58" s="42" t="s">
        <v>148</v>
      </c>
      <c r="J58" s="47">
        <f t="shared" si="0"/>
        <v>1160631.9303040789</v>
      </c>
      <c r="K58" s="42">
        <v>6715740</v>
      </c>
      <c r="L58" s="42" t="s">
        <v>4470</v>
      </c>
    </row>
    <row r="59" spans="1:13" x14ac:dyDescent="0.3">
      <c r="A59" s="17"/>
      <c r="B59" s="46" t="s">
        <v>3263</v>
      </c>
      <c r="C59" s="46" t="s">
        <v>4635</v>
      </c>
      <c r="D59" s="99" t="s">
        <v>4411</v>
      </c>
      <c r="E59" s="46" t="s">
        <v>5994</v>
      </c>
      <c r="F59" s="91">
        <f>VLOOKUP(C59,Data!$B$4:$J$4175,3,FALSE)</f>
        <v>916383.40684279113</v>
      </c>
      <c r="G59" s="90">
        <f>VLOOKUP(C59,Data!$B$4:$J$4175,4,FALSE)</f>
        <v>18867.123148055613</v>
      </c>
      <c r="H59" s="92">
        <f>VLOOKUP(C59,Data!$B$4:$J$4175,5,FALSE)</f>
        <v>4.0358652423092931E-2</v>
      </c>
      <c r="I59" s="42" t="s">
        <v>143</v>
      </c>
      <c r="J59" s="47">
        <f t="shared" si="0"/>
        <v>916383.40684279113</v>
      </c>
      <c r="K59" s="42">
        <v>6041995</v>
      </c>
      <c r="L59" s="42" t="s">
        <v>4470</v>
      </c>
    </row>
    <row r="60" spans="1:13" x14ac:dyDescent="0.3">
      <c r="A60" s="17"/>
      <c r="B60" s="46" t="s">
        <v>3264</v>
      </c>
      <c r="C60" s="46" t="s">
        <v>4636</v>
      </c>
      <c r="D60" s="99" t="s">
        <v>4411</v>
      </c>
      <c r="E60" s="46" t="s">
        <v>5994</v>
      </c>
      <c r="F60" s="91">
        <f>VLOOKUP(C60,Data!$B$4:$J$4175,3,FALSE)</f>
        <v>470366.5809424179</v>
      </c>
      <c r="G60" s="90">
        <f>VLOOKUP(C60,Data!$B$4:$J$4175,4,FALSE)</f>
        <v>7027.0954928058854</v>
      </c>
      <c r="H60" s="92">
        <f>VLOOKUP(C60,Data!$B$4:$J$4175,5,FALSE)</f>
        <v>2.737691994865148E-2</v>
      </c>
      <c r="I60" s="42" t="s">
        <v>147</v>
      </c>
      <c r="J60" s="47">
        <f t="shared" si="0"/>
        <v>470366.5809424179</v>
      </c>
      <c r="K60" s="42">
        <v>6198578</v>
      </c>
      <c r="L60" s="42" t="s">
        <v>4470</v>
      </c>
    </row>
    <row r="61" spans="1:13" x14ac:dyDescent="0.3">
      <c r="A61" s="17"/>
      <c r="B61" s="99" t="s">
        <v>3265</v>
      </c>
      <c r="C61" s="99" t="s">
        <v>4637</v>
      </c>
      <c r="D61" s="99" t="s">
        <v>4411</v>
      </c>
      <c r="E61" s="99" t="s">
        <v>5994</v>
      </c>
      <c r="F61" s="91">
        <f>VLOOKUP(C61,Data!$B$4:$J$4175,3,FALSE)</f>
        <v>3481463.3814285873</v>
      </c>
      <c r="G61" s="90">
        <f>VLOOKUP(C61,Data!$B$4:$J$4175,4,FALSE)</f>
        <v>55006.674046290165</v>
      </c>
      <c r="H61" s="92">
        <f>VLOOKUP(C61,Data!$B$4:$J$4175,5,FALSE)</f>
        <v>2.3830094731021271E-2</v>
      </c>
      <c r="I61" s="42" t="s">
        <v>145</v>
      </c>
      <c r="J61" s="47">
        <f t="shared" si="0"/>
        <v>3481463.3814285873</v>
      </c>
      <c r="K61" s="42">
        <v>6220103</v>
      </c>
      <c r="L61" s="42" t="s">
        <v>4470</v>
      </c>
    </row>
    <row r="62" spans="1:13" x14ac:dyDescent="0.3">
      <c r="A62" s="17"/>
      <c r="B62" s="46" t="s">
        <v>3266</v>
      </c>
      <c r="C62" s="46" t="s">
        <v>4638</v>
      </c>
      <c r="D62" s="99" t="s">
        <v>4411</v>
      </c>
      <c r="E62" s="46" t="s">
        <v>1978</v>
      </c>
      <c r="F62" s="91">
        <f>VLOOKUP(C62,Data!$B$4:$J$4175,3,FALSE)</f>
        <v>-28801007.910975136</v>
      </c>
      <c r="G62" s="90">
        <f>VLOOKUP(C62,Data!$B$4:$J$4175,4,FALSE)</f>
        <v>-6156416.2170947967</v>
      </c>
      <c r="H62" s="92">
        <f>VLOOKUP(C62,Data!$B$4:$J$4175,5,FALSE)</f>
        <v>-0.78229892810560997</v>
      </c>
      <c r="I62" s="42" t="s">
        <v>151</v>
      </c>
      <c r="J62" s="47">
        <f t="shared" si="0"/>
        <v>28801007.910975136</v>
      </c>
      <c r="K62" s="42">
        <v>6776703</v>
      </c>
      <c r="L62" s="42" t="s">
        <v>4470</v>
      </c>
    </row>
    <row r="63" spans="1:13" x14ac:dyDescent="0.3">
      <c r="A63" s="17"/>
      <c r="B63" s="46" t="s">
        <v>3267</v>
      </c>
      <c r="C63" s="46" t="s">
        <v>4639</v>
      </c>
      <c r="D63" s="99" t="s">
        <v>4411</v>
      </c>
      <c r="E63" s="46" t="s">
        <v>5994</v>
      </c>
      <c r="F63" s="91">
        <f>VLOOKUP(C63,Data!$B$4:$J$4175,3,FALSE)</f>
        <v>2202285.9726618212</v>
      </c>
      <c r="G63" s="90">
        <f>VLOOKUP(C63,Data!$B$4:$J$4175,4,FALSE)</f>
        <v>710139.82251770387</v>
      </c>
      <c r="H63" s="92">
        <f>VLOOKUP(C63,Data!$B$4:$J$4175,5,FALSE)</f>
        <v>5.545552232097857E-2</v>
      </c>
      <c r="I63" s="42" t="s">
        <v>5305</v>
      </c>
      <c r="J63" s="47">
        <f t="shared" si="0"/>
        <v>2202285.9726618212</v>
      </c>
      <c r="K63" s="42" t="s">
        <v>2304</v>
      </c>
      <c r="L63" s="42" t="s">
        <v>4470</v>
      </c>
    </row>
    <row r="64" spans="1:13" x14ac:dyDescent="0.3">
      <c r="A64" s="17"/>
      <c r="B64" s="46" t="s">
        <v>3268</v>
      </c>
      <c r="C64" s="142" t="s">
        <v>4640</v>
      </c>
      <c r="D64" s="142" t="s">
        <v>4411</v>
      </c>
      <c r="E64" s="46" t="s">
        <v>5994</v>
      </c>
      <c r="F64" s="91">
        <f>VLOOKUP(C64,Data!$B$4:$J$4175,3,FALSE)</f>
        <v>695987.95946176909</v>
      </c>
      <c r="G64" s="90">
        <f>VLOOKUP(C64,Data!$B$4:$J$4175,4,FALSE)</f>
        <v>44431.027199394128</v>
      </c>
      <c r="H64" s="92">
        <f>VLOOKUP(C64,Data!$B$4:$J$4175,5,FALSE)</f>
        <v>5.4102916271424911E-2</v>
      </c>
      <c r="I64" s="42" t="s">
        <v>146</v>
      </c>
      <c r="J64" s="47">
        <f t="shared" si="0"/>
        <v>695987.95946176909</v>
      </c>
      <c r="K64" s="42" t="s">
        <v>2305</v>
      </c>
      <c r="L64" s="42" t="s">
        <v>4470</v>
      </c>
    </row>
    <row r="65" spans="1:13" x14ac:dyDescent="0.3">
      <c r="A65" s="17"/>
      <c r="B65" s="46" t="s">
        <v>3269</v>
      </c>
      <c r="C65" s="142" t="s">
        <v>4641</v>
      </c>
      <c r="D65" s="142" t="s">
        <v>4411</v>
      </c>
      <c r="E65" s="46" t="s">
        <v>1976</v>
      </c>
      <c r="F65" s="91">
        <f>VLOOKUP(C65,Data!$B$4:$J$4175,3,FALSE)</f>
        <v>1086884.1519995704</v>
      </c>
      <c r="G65" s="90">
        <f>VLOOKUP(C65,Data!$B$4:$J$4175,4,FALSE)</f>
        <v>60855.099230815773</v>
      </c>
      <c r="H65" s="92">
        <f>VLOOKUP(C65,Data!$B$4:$J$4175,5,FALSE)</f>
        <v>8.0879258953973604E-2</v>
      </c>
      <c r="I65" s="42" t="s">
        <v>143</v>
      </c>
      <c r="J65" s="47">
        <f t="shared" si="0"/>
        <v>1086884.1519995704</v>
      </c>
      <c r="K65" s="42">
        <v>6821120</v>
      </c>
      <c r="L65" s="42" t="s">
        <v>4470</v>
      </c>
    </row>
    <row r="66" spans="1:13" x14ac:dyDescent="0.3">
      <c r="A66" s="17"/>
      <c r="B66" s="46" t="s">
        <v>3270</v>
      </c>
      <c r="C66" s="46" t="s">
        <v>4642</v>
      </c>
      <c r="D66" s="99" t="s">
        <v>4411</v>
      </c>
      <c r="E66" s="46" t="s">
        <v>5994</v>
      </c>
      <c r="F66" s="91">
        <f>VLOOKUP(C66,Data!$B$4:$J$4175,3,FALSE)</f>
        <v>550086.32091895689</v>
      </c>
      <c r="G66" s="90">
        <f>VLOOKUP(C66,Data!$B$4:$J$4175,4,FALSE)</f>
        <v>185031.89648415695</v>
      </c>
      <c r="H66" s="92">
        <f>VLOOKUP(C66,Data!$B$4:$J$4175,5,FALSE)</f>
        <v>5.3298092818936634E-3</v>
      </c>
      <c r="I66" s="42" t="s">
        <v>145</v>
      </c>
      <c r="J66" s="47">
        <f t="shared" si="0"/>
        <v>550086.32091895689</v>
      </c>
      <c r="K66" s="42" t="s">
        <v>2306</v>
      </c>
      <c r="L66" s="42" t="s">
        <v>4470</v>
      </c>
    </row>
    <row r="67" spans="1:13" x14ac:dyDescent="0.3">
      <c r="A67" s="17"/>
      <c r="B67" s="46" t="s">
        <v>3271</v>
      </c>
      <c r="C67" s="46" t="s">
        <v>4643</v>
      </c>
      <c r="D67" s="99" t="s">
        <v>4411</v>
      </c>
      <c r="E67" s="46" t="s">
        <v>5994</v>
      </c>
      <c r="F67" s="91">
        <f>VLOOKUP(C67,Data!$B$4:$J$4175,3,FALSE)</f>
        <v>1033918.7054827193</v>
      </c>
      <c r="G67" s="90">
        <f>VLOOKUP(C67,Data!$B$4:$J$4175,4,FALSE)</f>
        <v>324702.71364236</v>
      </c>
      <c r="H67" s="92">
        <f>VLOOKUP(C67,Data!$B$4:$J$4175,5,FALSE)</f>
        <v>5.1341331457816081E-2</v>
      </c>
      <c r="I67" s="42" t="s">
        <v>5305</v>
      </c>
      <c r="J67" s="47">
        <f t="shared" si="0"/>
        <v>1033918.7054827193</v>
      </c>
      <c r="K67" s="42">
        <v>6850856</v>
      </c>
      <c r="L67" s="42" t="s">
        <v>4470</v>
      </c>
      <c r="M67" s="141"/>
    </row>
    <row r="68" spans="1:13" x14ac:dyDescent="0.3">
      <c r="A68" s="17"/>
      <c r="B68" s="46" t="s">
        <v>3272</v>
      </c>
      <c r="C68" s="46" t="s">
        <v>4644</v>
      </c>
      <c r="D68" s="99" t="s">
        <v>4411</v>
      </c>
      <c r="E68" s="46" t="s">
        <v>5994</v>
      </c>
      <c r="F68" s="91">
        <f>VLOOKUP(C68,Data!$B$4:$J$4175,3,FALSE)</f>
        <v>1811689.3011918571</v>
      </c>
      <c r="G68" s="90">
        <f>VLOOKUP(C68,Data!$B$4:$J$4175,4,FALSE)</f>
        <v>172859.57880882392</v>
      </c>
      <c r="H68" s="92">
        <f>VLOOKUP(C68,Data!$B$4:$J$4175,5,FALSE)</f>
        <v>5.8747583103834447E-2</v>
      </c>
      <c r="I68" s="42" t="s">
        <v>148</v>
      </c>
      <c r="J68" s="47">
        <f t="shared" si="0"/>
        <v>1811689.3011918571</v>
      </c>
      <c r="K68" s="42">
        <v>6585084</v>
      </c>
      <c r="L68" s="42" t="s">
        <v>4470</v>
      </c>
    </row>
    <row r="69" spans="1:13" x14ac:dyDescent="0.3">
      <c r="A69" s="17"/>
      <c r="B69" s="46" t="s">
        <v>3273</v>
      </c>
      <c r="C69" s="46" t="s">
        <v>4645</v>
      </c>
      <c r="D69" s="99" t="s">
        <v>4411</v>
      </c>
      <c r="E69" s="46" t="s">
        <v>1976</v>
      </c>
      <c r="F69" s="91">
        <f>VLOOKUP(C69,Data!$B$4:$J$4175,3,FALSE)</f>
        <v>1075497.3412352542</v>
      </c>
      <c r="G69" s="90">
        <f>VLOOKUP(C69,Data!$B$4:$J$4175,4,FALSE)</f>
        <v>199628.75849821095</v>
      </c>
      <c r="H69" s="92">
        <f>VLOOKUP(C69,Data!$B$4:$J$4175,5,FALSE)</f>
        <v>2.8979426525796464E-2</v>
      </c>
      <c r="I69" s="42" t="s">
        <v>146</v>
      </c>
      <c r="J69" s="47">
        <f t="shared" si="0"/>
        <v>1075497.3412352542</v>
      </c>
      <c r="K69" s="42" t="s">
        <v>2307</v>
      </c>
      <c r="L69" s="42" t="s">
        <v>4470</v>
      </c>
    </row>
    <row r="70" spans="1:13" x14ac:dyDescent="0.3">
      <c r="A70" s="17"/>
      <c r="B70" s="46" t="s">
        <v>3274</v>
      </c>
      <c r="C70" s="46" t="s">
        <v>4646</v>
      </c>
      <c r="D70" s="99" t="s">
        <v>4411</v>
      </c>
      <c r="E70" s="46" t="s">
        <v>1976</v>
      </c>
      <c r="F70" s="91">
        <f>VLOOKUP(C70,Data!$B$4:$J$4175,3,FALSE)</f>
        <v>947905.52710039797</v>
      </c>
      <c r="G70" s="90">
        <f>VLOOKUP(C70,Data!$B$4:$J$4175,4,FALSE)</f>
        <v>276099.50974356895</v>
      </c>
      <c r="H70" s="92">
        <f>VLOOKUP(C70,Data!$B$4:$J$4175,5,FALSE)</f>
        <v>4.4417166112294709E-2</v>
      </c>
      <c r="I70" s="42" t="s">
        <v>144</v>
      </c>
      <c r="J70" s="47">
        <f t="shared" si="0"/>
        <v>947905.52710039797</v>
      </c>
      <c r="K70" s="42">
        <v>6873262</v>
      </c>
      <c r="L70" s="42" t="s">
        <v>4470</v>
      </c>
    </row>
    <row r="71" spans="1:13" x14ac:dyDescent="0.3">
      <c r="A71" s="17"/>
      <c r="B71" s="46" t="s">
        <v>3275</v>
      </c>
      <c r="C71" s="46" t="s">
        <v>4647</v>
      </c>
      <c r="D71" s="99" t="s">
        <v>4411</v>
      </c>
      <c r="E71" s="46" t="s">
        <v>5994</v>
      </c>
      <c r="F71" s="91">
        <f>VLOOKUP(C71,Data!$B$4:$J$4175,3,FALSE)</f>
        <v>1340571.4369549726</v>
      </c>
      <c r="G71" s="90">
        <f>VLOOKUP(C71,Data!$B$4:$J$4175,4,FALSE)</f>
        <v>555203.19932201668</v>
      </c>
      <c r="H71" s="92">
        <f>VLOOKUP(C71,Data!$B$4:$J$4175,5,FALSE)</f>
        <v>1.6391551597412794E-2</v>
      </c>
      <c r="I71" s="42" t="s">
        <v>152</v>
      </c>
      <c r="J71" s="47">
        <f t="shared" si="0"/>
        <v>1340571.4369549726</v>
      </c>
      <c r="K71" s="42">
        <v>6087289</v>
      </c>
      <c r="L71" s="42" t="s">
        <v>4470</v>
      </c>
    </row>
    <row r="72" spans="1:13" x14ac:dyDescent="0.3">
      <c r="A72" s="17"/>
      <c r="B72" s="46" t="s">
        <v>3276</v>
      </c>
      <c r="C72" s="46" t="s">
        <v>4648</v>
      </c>
      <c r="D72" s="99" t="s">
        <v>4411</v>
      </c>
      <c r="E72" s="46" t="s">
        <v>5994</v>
      </c>
      <c r="F72" s="91">
        <f>VLOOKUP(C72,Data!$B$4:$J$4175,3,FALSE)</f>
        <v>215577.56271050335</v>
      </c>
      <c r="G72" s="90">
        <f>VLOOKUP(C72,Data!$B$4:$J$4175,4,FALSE)</f>
        <v>49429.668250331539</v>
      </c>
      <c r="H72" s="92">
        <f>VLOOKUP(C72,Data!$B$4:$J$4175,5,FALSE)</f>
        <v>2.0368864039549708E-2</v>
      </c>
      <c r="I72" s="42" t="s">
        <v>152</v>
      </c>
      <c r="J72" s="47">
        <f t="shared" ref="J72:J135" si="1">IFERROR(ABS(F72),"***")</f>
        <v>215577.56271050335</v>
      </c>
      <c r="K72" s="42">
        <v>6351876</v>
      </c>
      <c r="L72" s="42" t="s">
        <v>4470</v>
      </c>
    </row>
    <row r="73" spans="1:13" x14ac:dyDescent="0.3">
      <c r="A73" s="17"/>
      <c r="B73" s="46" t="s">
        <v>3277</v>
      </c>
      <c r="C73" s="46" t="s">
        <v>4649</v>
      </c>
      <c r="D73" s="99" t="s">
        <v>4411</v>
      </c>
      <c r="E73" s="46" t="s">
        <v>1976</v>
      </c>
      <c r="F73" s="91">
        <f>VLOOKUP(C73,Data!$B$4:$J$4175,3,FALSE)</f>
        <v>4310325.0404535085</v>
      </c>
      <c r="G73" s="90">
        <f>VLOOKUP(C73,Data!$B$4:$J$4175,4,FALSE)</f>
        <v>481656.37073854211</v>
      </c>
      <c r="H73" s="92">
        <f>VLOOKUP(C73,Data!$B$4:$J$4175,5,FALSE)</f>
        <v>7.9410723794326288E-2</v>
      </c>
      <c r="I73" s="42" t="s">
        <v>146</v>
      </c>
      <c r="J73" s="47">
        <f t="shared" si="1"/>
        <v>4310325.0404535085</v>
      </c>
      <c r="K73" s="42">
        <v>6200882</v>
      </c>
      <c r="L73" s="42" t="s">
        <v>4470</v>
      </c>
    </row>
    <row r="74" spans="1:13" x14ac:dyDescent="0.3">
      <c r="A74" s="17"/>
      <c r="B74" s="46" t="s">
        <v>3278</v>
      </c>
      <c r="C74" s="46" t="s">
        <v>4650</v>
      </c>
      <c r="D74" s="99" t="s">
        <v>4411</v>
      </c>
      <c r="E74" s="46" t="s">
        <v>1974</v>
      </c>
      <c r="F74" s="91">
        <f>VLOOKUP(C74,Data!$B$4:$J$4175,3,FALSE)</f>
        <v>-5566465.3649246013</v>
      </c>
      <c r="G74" s="90">
        <f>VLOOKUP(C74,Data!$B$4:$J$4175,4,FALSE)</f>
        <v>-394081.13321381522</v>
      </c>
      <c r="H74" s="92">
        <f>VLOOKUP(C74,Data!$B$4:$J$4175,5,FALSE)</f>
        <v>-0.16379911656210352</v>
      </c>
      <c r="I74" s="42" t="s">
        <v>149</v>
      </c>
      <c r="J74" s="47">
        <f t="shared" si="1"/>
        <v>5566465.3649246013</v>
      </c>
      <c r="K74" s="42" t="s">
        <v>2308</v>
      </c>
      <c r="L74" s="42" t="s">
        <v>4470</v>
      </c>
    </row>
    <row r="75" spans="1:13" x14ac:dyDescent="0.3">
      <c r="A75" s="17"/>
      <c r="B75" s="46" t="s">
        <v>4507</v>
      </c>
      <c r="C75" s="99" t="s">
        <v>4651</v>
      </c>
      <c r="D75" s="99" t="s">
        <v>4411</v>
      </c>
      <c r="E75" s="46" t="s">
        <v>5994</v>
      </c>
      <c r="F75" s="91">
        <f>VLOOKUP(C75,Data!$B$4:$J$4175,3,FALSE)</f>
        <v>851163.8685508396</v>
      </c>
      <c r="G75" s="90">
        <f>VLOOKUP(C75,Data!$B$4:$J$4175,4,FALSE)</f>
        <v>438926.73348525411</v>
      </c>
      <c r="H75" s="92">
        <f>VLOOKUP(C75,Data!$B$4:$J$4175,5,FALSE)</f>
        <v>3.4806562276911701E-2</v>
      </c>
      <c r="I75" s="42" t="s">
        <v>5305</v>
      </c>
      <c r="J75" s="47">
        <f t="shared" si="1"/>
        <v>851163.8685508396</v>
      </c>
      <c r="K75" s="42" t="s">
        <v>4560</v>
      </c>
      <c r="L75" s="42" t="s">
        <v>4470</v>
      </c>
    </row>
    <row r="76" spans="1:13" x14ac:dyDescent="0.3">
      <c r="A76" s="17"/>
      <c r="B76" s="46" t="s">
        <v>3279</v>
      </c>
      <c r="C76" s="46" t="s">
        <v>4652</v>
      </c>
      <c r="D76" s="99" t="s">
        <v>4411</v>
      </c>
      <c r="E76" s="46" t="s">
        <v>5994</v>
      </c>
      <c r="F76" s="91">
        <f>VLOOKUP(C76,Data!$B$4:$J$4175,3,FALSE)</f>
        <v>5024237.9079047851</v>
      </c>
      <c r="G76" s="90">
        <f>VLOOKUP(C76,Data!$B$4:$J$4175,4,FALSE)</f>
        <v>151228.44516616667</v>
      </c>
      <c r="H76" s="92">
        <f>VLOOKUP(C76,Data!$B$4:$J$4175,5,FALSE)</f>
        <v>6.844594235295505E-2</v>
      </c>
      <c r="I76" s="42" t="s">
        <v>149</v>
      </c>
      <c r="J76" s="47">
        <f t="shared" si="1"/>
        <v>5024237.9079047851</v>
      </c>
      <c r="K76" s="42">
        <v>6948836</v>
      </c>
      <c r="L76" s="42" t="s">
        <v>4470</v>
      </c>
    </row>
    <row r="77" spans="1:13" x14ac:dyDescent="0.3">
      <c r="A77" s="17"/>
      <c r="B77" s="46" t="s">
        <v>3280</v>
      </c>
      <c r="C77" s="46" t="s">
        <v>4653</v>
      </c>
      <c r="D77" s="99" t="s">
        <v>4411</v>
      </c>
      <c r="E77" s="46" t="s">
        <v>5994</v>
      </c>
      <c r="F77" s="91">
        <f>VLOOKUP(C77,Data!$B$4:$J$4175,3,FALSE)</f>
        <v>1804028.4589503936</v>
      </c>
      <c r="G77" s="90">
        <f>VLOOKUP(C77,Data!$B$4:$J$4175,4,FALSE)</f>
        <v>263311.30918104004</v>
      </c>
      <c r="H77" s="92">
        <f>VLOOKUP(C77,Data!$B$4:$J$4175,5,FALSE)</f>
        <v>3.2514796351374178E-2</v>
      </c>
      <c r="I77" s="42" t="s">
        <v>5305</v>
      </c>
      <c r="J77" s="47">
        <f t="shared" si="1"/>
        <v>1804028.4589503936</v>
      </c>
      <c r="K77" s="42" t="s">
        <v>2309</v>
      </c>
      <c r="L77" s="42" t="s">
        <v>4470</v>
      </c>
    </row>
    <row r="78" spans="1:13" x14ac:dyDescent="0.3">
      <c r="A78" s="17"/>
      <c r="B78" s="46" t="s">
        <v>3281</v>
      </c>
      <c r="C78" s="46" t="s">
        <v>4654</v>
      </c>
      <c r="D78" s="99" t="s">
        <v>4411</v>
      </c>
      <c r="E78" s="46" t="s">
        <v>1976</v>
      </c>
      <c r="F78" s="91">
        <f>VLOOKUP(C78,Data!$B$4:$J$4175,3,FALSE)</f>
        <v>23576197.528482337</v>
      </c>
      <c r="G78" s="90">
        <f>VLOOKUP(C78,Data!$B$4:$J$4175,4,FALSE)</f>
        <v>1055943.7230282403</v>
      </c>
      <c r="H78" s="92">
        <f>VLOOKUP(C78,Data!$B$4:$J$4175,5,FALSE)</f>
        <v>0.12586685634655498</v>
      </c>
      <c r="I78" s="42" t="s">
        <v>148</v>
      </c>
      <c r="J78" s="47">
        <f t="shared" si="1"/>
        <v>23576197.528482337</v>
      </c>
      <c r="K78" s="42">
        <v>6076146</v>
      </c>
      <c r="L78" s="42" t="s">
        <v>4470</v>
      </c>
    </row>
    <row r="79" spans="1:13" x14ac:dyDescent="0.3">
      <c r="A79" s="17"/>
      <c r="B79" s="46" t="s">
        <v>3282</v>
      </c>
      <c r="C79" s="46" t="s">
        <v>4655</v>
      </c>
      <c r="D79" s="99" t="s">
        <v>4411</v>
      </c>
      <c r="E79" s="46" t="s">
        <v>1974</v>
      </c>
      <c r="F79" s="91">
        <f>VLOOKUP(C79,Data!$B$4:$J$4175,3,FALSE)</f>
        <v>-52327620.085249029</v>
      </c>
      <c r="G79" s="90">
        <f>VLOOKUP(C79,Data!$B$4:$J$4175,4,FALSE)</f>
        <v>-2068897.3799699829</v>
      </c>
      <c r="H79" s="92">
        <f>VLOOKUP(C79,Data!$B$4:$J$4175,5,FALSE)</f>
        <v>-0.67637722496153307</v>
      </c>
      <c r="I79" s="42" t="s">
        <v>151</v>
      </c>
      <c r="J79" s="47">
        <f t="shared" si="1"/>
        <v>52327620.085249029</v>
      </c>
      <c r="K79" s="42">
        <v>6979728</v>
      </c>
      <c r="L79" s="42" t="s">
        <v>4470</v>
      </c>
    </row>
    <row r="80" spans="1:13" x14ac:dyDescent="0.3">
      <c r="A80" s="17"/>
      <c r="B80" s="46" t="s">
        <v>5995</v>
      </c>
      <c r="C80" s="46" t="s">
        <v>4656</v>
      </c>
      <c r="D80" s="99" t="s">
        <v>4411</v>
      </c>
      <c r="E80" s="46" t="s">
        <v>5994</v>
      </c>
      <c r="F80" s="91">
        <f>VLOOKUP(C80,Data!$B$4:$J$4175,3,FALSE)</f>
        <v>3755459.1869174107</v>
      </c>
      <c r="G80" s="90">
        <f>VLOOKUP(C80,Data!$B$4:$J$4175,4,FALSE)</f>
        <v>174023.93715503102</v>
      </c>
      <c r="H80" s="92">
        <f>VLOOKUP(C80,Data!$B$4:$J$4175,5,FALSE)</f>
        <v>6.9384563497971036E-2</v>
      </c>
      <c r="I80" s="42" t="s">
        <v>149</v>
      </c>
      <c r="J80" s="47">
        <f t="shared" si="1"/>
        <v>3755459.1869174107</v>
      </c>
      <c r="K80" s="42">
        <v>6981239</v>
      </c>
      <c r="L80" s="42" t="s">
        <v>4470</v>
      </c>
    </row>
    <row r="81" spans="1:13" x14ac:dyDescent="0.3">
      <c r="A81" s="17"/>
      <c r="B81" s="46" t="s">
        <v>3283</v>
      </c>
      <c r="C81" s="99" t="s">
        <v>945</v>
      </c>
      <c r="D81" s="99" t="s">
        <v>4412</v>
      </c>
      <c r="E81" s="46" t="s">
        <v>5994</v>
      </c>
      <c r="F81" s="91">
        <f>VLOOKUP(C81,Data!$B$4:$J$4175,3,FALSE)</f>
        <v>1303305.8160587824</v>
      </c>
      <c r="G81" s="90">
        <f>VLOOKUP(C81,Data!$B$4:$J$4175,4,FALSE)</f>
        <v>24465.927243030652</v>
      </c>
      <c r="H81" s="92">
        <f>VLOOKUP(C81,Data!$B$4:$J$4175,5,FALSE)</f>
        <v>3.5325558553710577E-2</v>
      </c>
      <c r="I81" s="42" t="s">
        <v>148</v>
      </c>
      <c r="J81" s="47">
        <f t="shared" si="1"/>
        <v>1303305.8160587824</v>
      </c>
      <c r="K81" s="42" t="s">
        <v>2310</v>
      </c>
      <c r="L81" s="42" t="s">
        <v>4469</v>
      </c>
    </row>
    <row r="82" spans="1:13" x14ac:dyDescent="0.3">
      <c r="A82" s="17"/>
      <c r="B82" s="46" t="s">
        <v>3284</v>
      </c>
      <c r="C82" s="46" t="s">
        <v>946</v>
      </c>
      <c r="D82" s="99" t="s">
        <v>4412</v>
      </c>
      <c r="E82" s="46" t="s">
        <v>5994</v>
      </c>
      <c r="F82" s="91">
        <f>VLOOKUP(C82,Data!$B$4:$J$4175,3,FALSE)</f>
        <v>9428158.4161802642</v>
      </c>
      <c r="G82" s="90">
        <f>VLOOKUP(C82,Data!$B$4:$J$4175,4,FALSE)</f>
        <v>98917.739931084579</v>
      </c>
      <c r="H82" s="92">
        <f>VLOOKUP(C82,Data!$B$4:$J$4175,5,FALSE)</f>
        <v>4.6349403218393259E-2</v>
      </c>
      <c r="I82" s="42" t="s">
        <v>149</v>
      </c>
      <c r="J82" s="47">
        <f t="shared" si="1"/>
        <v>9428158.4161802642</v>
      </c>
      <c r="K82" s="42" t="s">
        <v>5348</v>
      </c>
      <c r="L82" s="42" t="s">
        <v>4469</v>
      </c>
    </row>
    <row r="83" spans="1:13" x14ac:dyDescent="0.3">
      <c r="A83" s="17"/>
      <c r="B83" s="46" t="s">
        <v>3285</v>
      </c>
      <c r="C83" s="46" t="s">
        <v>947</v>
      </c>
      <c r="D83" s="99" t="s">
        <v>4412</v>
      </c>
      <c r="E83" s="46" t="s">
        <v>1976</v>
      </c>
      <c r="F83" s="91">
        <f>VLOOKUP(C83,Data!$B$4:$J$4175,3,FALSE)</f>
        <v>821770.51872779883</v>
      </c>
      <c r="G83" s="90">
        <f>VLOOKUP(C83,Data!$B$4:$J$4175,4,FALSE)</f>
        <v>14545.867301951002</v>
      </c>
      <c r="H83" s="92">
        <f>VLOOKUP(C83,Data!$B$4:$J$4175,5,FALSE)</f>
        <v>6.845779273115718E-2</v>
      </c>
      <c r="I83" s="42" t="s">
        <v>149</v>
      </c>
      <c r="J83" s="47">
        <f t="shared" si="1"/>
        <v>821770.51872779883</v>
      </c>
      <c r="K83" s="42">
        <v>5806225</v>
      </c>
      <c r="L83" s="42" t="s">
        <v>4469</v>
      </c>
    </row>
    <row r="84" spans="1:13" x14ac:dyDescent="0.3">
      <c r="A84" s="17"/>
      <c r="B84" s="46" t="s">
        <v>3286</v>
      </c>
      <c r="C84" s="46" t="s">
        <v>948</v>
      </c>
      <c r="D84" s="99" t="s">
        <v>4412</v>
      </c>
      <c r="E84" s="46" t="s">
        <v>5994</v>
      </c>
      <c r="F84" s="91">
        <f>VLOOKUP(C84,Data!$B$4:$J$4175,3,FALSE)</f>
        <v>1164170.8504653904</v>
      </c>
      <c r="G84" s="90">
        <f>VLOOKUP(C84,Data!$B$4:$J$4175,4,FALSE)</f>
        <v>10473.790383360305</v>
      </c>
      <c r="H84" s="92">
        <f>VLOOKUP(C84,Data!$B$4:$J$4175,5,FALSE)</f>
        <v>4.4279721977307583E-2</v>
      </c>
      <c r="I84" s="42" t="s">
        <v>148</v>
      </c>
      <c r="J84" s="47">
        <f t="shared" si="1"/>
        <v>1164170.8504653904</v>
      </c>
      <c r="K84" s="42">
        <v>7097328</v>
      </c>
      <c r="L84" s="42" t="s">
        <v>4469</v>
      </c>
    </row>
    <row r="85" spans="1:13" x14ac:dyDescent="0.3">
      <c r="A85" s="17"/>
      <c r="B85" s="46" t="s">
        <v>3287</v>
      </c>
      <c r="C85" s="46" t="s">
        <v>949</v>
      </c>
      <c r="D85" s="99" t="s">
        <v>4412</v>
      </c>
      <c r="E85" s="46" t="s">
        <v>1976</v>
      </c>
      <c r="F85" s="91">
        <f>VLOOKUP(C85,Data!$B$4:$J$4175,3,FALSE)</f>
        <v>4510966.9250564575</v>
      </c>
      <c r="G85" s="90">
        <f>VLOOKUP(C85,Data!$B$4:$J$4175,4,FALSE)</f>
        <v>52440.488793305783</v>
      </c>
      <c r="H85" s="92">
        <f>VLOOKUP(C85,Data!$B$4:$J$4175,5,FALSE)</f>
        <v>9.8240922739134817E-2</v>
      </c>
      <c r="I85" s="42" t="s">
        <v>148</v>
      </c>
      <c r="J85" s="47">
        <f t="shared" si="1"/>
        <v>4510966.9250564575</v>
      </c>
      <c r="K85" s="42">
        <v>4497749</v>
      </c>
      <c r="L85" s="42" t="s">
        <v>4469</v>
      </c>
    </row>
    <row r="86" spans="1:13" x14ac:dyDescent="0.3">
      <c r="A86" s="17"/>
      <c r="B86" s="46" t="s">
        <v>3288</v>
      </c>
      <c r="C86" s="46" t="s">
        <v>950</v>
      </c>
      <c r="D86" s="99" t="s">
        <v>4412</v>
      </c>
      <c r="E86" s="46" t="s">
        <v>5994</v>
      </c>
      <c r="F86" s="91">
        <f>VLOOKUP(C86,Data!$B$4:$J$4175,3,FALSE)</f>
        <v>571488.26427527796</v>
      </c>
      <c r="G86" s="90">
        <f>VLOOKUP(C86,Data!$B$4:$J$4175,4,FALSE)</f>
        <v>19747.135562162475</v>
      </c>
      <c r="H86" s="92">
        <f>VLOOKUP(C86,Data!$B$4:$J$4175,5,FALSE)</f>
        <v>2.585392594435176E-2</v>
      </c>
      <c r="I86" s="42" t="s">
        <v>152</v>
      </c>
      <c r="J86" s="47">
        <f t="shared" si="1"/>
        <v>571488.26427527796</v>
      </c>
      <c r="K86" s="42" t="s">
        <v>2311</v>
      </c>
      <c r="L86" s="42" t="s">
        <v>4469</v>
      </c>
      <c r="M86" s="141"/>
    </row>
    <row r="87" spans="1:13" x14ac:dyDescent="0.3">
      <c r="A87" s="17"/>
      <c r="B87" s="46" t="s">
        <v>3289</v>
      </c>
      <c r="C87" s="46" t="s">
        <v>951</v>
      </c>
      <c r="D87" s="99" t="s">
        <v>4412</v>
      </c>
      <c r="E87" s="46" t="s">
        <v>5994</v>
      </c>
      <c r="F87" s="91">
        <f>VLOOKUP(C87,Data!$B$4:$J$4175,3,FALSE)</f>
        <v>1334202.9145271811</v>
      </c>
      <c r="G87" s="90">
        <f>VLOOKUP(C87,Data!$B$4:$J$4175,4,FALSE)</f>
        <v>9621.4354507597309</v>
      </c>
      <c r="H87" s="92">
        <f>VLOOKUP(C87,Data!$B$4:$J$4175,5,FALSE)</f>
        <v>3.5286970839081978E-2</v>
      </c>
      <c r="I87" s="42" t="s">
        <v>145</v>
      </c>
      <c r="J87" s="47">
        <f t="shared" si="1"/>
        <v>1334202.9145271811</v>
      </c>
      <c r="K87" s="42">
        <v>4821100</v>
      </c>
      <c r="L87" s="42" t="s">
        <v>4469</v>
      </c>
    </row>
    <row r="88" spans="1:13" x14ac:dyDescent="0.3">
      <c r="A88" s="17"/>
      <c r="B88" s="46" t="s">
        <v>3290</v>
      </c>
      <c r="C88" s="46" t="s">
        <v>952</v>
      </c>
      <c r="D88" s="99" t="s">
        <v>4412</v>
      </c>
      <c r="E88" s="46" t="s">
        <v>1976</v>
      </c>
      <c r="F88" s="91">
        <f>VLOOKUP(C88,Data!$B$4:$J$4175,3,FALSE)</f>
        <v>1069863.4670334763</v>
      </c>
      <c r="G88" s="90">
        <f>VLOOKUP(C88,Data!$B$4:$J$4175,4,FALSE)</f>
        <v>17964.961420333857</v>
      </c>
      <c r="H88" s="92">
        <f>VLOOKUP(C88,Data!$B$4:$J$4175,5,FALSE)</f>
        <v>0.10127997769937995</v>
      </c>
      <c r="I88" s="42" t="s">
        <v>144</v>
      </c>
      <c r="J88" s="47">
        <f t="shared" si="1"/>
        <v>1069863.4670334763</v>
      </c>
      <c r="K88" s="42" t="s">
        <v>2312</v>
      </c>
      <c r="L88" s="42" t="s">
        <v>4469</v>
      </c>
    </row>
    <row r="89" spans="1:13" x14ac:dyDescent="0.3">
      <c r="A89" s="17"/>
      <c r="B89" s="46" t="s">
        <v>3291</v>
      </c>
      <c r="C89" s="46" t="s">
        <v>953</v>
      </c>
      <c r="D89" s="99" t="s">
        <v>4412</v>
      </c>
      <c r="E89" s="46" t="s">
        <v>5994</v>
      </c>
      <c r="F89" s="91">
        <f>VLOOKUP(C89,Data!$B$4:$J$4175,3,FALSE)</f>
        <v>1235032.9337952679</v>
      </c>
      <c r="G89" s="90">
        <f>VLOOKUP(C89,Data!$B$4:$J$4175,4,FALSE)</f>
        <v>16413.008507894872</v>
      </c>
      <c r="H89" s="92">
        <f>VLOOKUP(C89,Data!$B$4:$J$4175,5,FALSE)</f>
        <v>4.9082454946527937E-2</v>
      </c>
      <c r="I89" s="42" t="s">
        <v>143</v>
      </c>
      <c r="J89" s="47">
        <f t="shared" si="1"/>
        <v>1235032.9337952679</v>
      </c>
      <c r="K89" s="42">
        <v>5596991</v>
      </c>
      <c r="L89" s="42" t="s">
        <v>4469</v>
      </c>
    </row>
    <row r="90" spans="1:13" x14ac:dyDescent="0.3">
      <c r="A90" s="17"/>
      <c r="B90" s="46" t="s">
        <v>3292</v>
      </c>
      <c r="C90" s="46" t="s">
        <v>954</v>
      </c>
      <c r="D90" s="99" t="s">
        <v>4412</v>
      </c>
      <c r="E90" s="46" t="s">
        <v>5994</v>
      </c>
      <c r="F90" s="91">
        <f>VLOOKUP(C90,Data!$B$4:$J$4175,3,FALSE)</f>
        <v>1558485.52419376</v>
      </c>
      <c r="G90" s="90">
        <f>VLOOKUP(C90,Data!$B$4:$J$4175,4,FALSE)</f>
        <v>27189.563036089628</v>
      </c>
      <c r="H90" s="92">
        <f>VLOOKUP(C90,Data!$B$4:$J$4175,5,FALSE)</f>
        <v>3.4312261916796066E-2</v>
      </c>
      <c r="I90" s="42" t="s">
        <v>145</v>
      </c>
      <c r="J90" s="47">
        <f t="shared" si="1"/>
        <v>1558485.52419376</v>
      </c>
      <c r="K90" s="42" t="s">
        <v>5786</v>
      </c>
      <c r="L90" s="42" t="s">
        <v>4469</v>
      </c>
    </row>
    <row r="91" spans="1:13" x14ac:dyDescent="0.3">
      <c r="A91" s="17"/>
      <c r="B91" s="46" t="s">
        <v>3293</v>
      </c>
      <c r="C91" s="46" t="s">
        <v>1896</v>
      </c>
      <c r="D91" s="99" t="s">
        <v>161</v>
      </c>
      <c r="E91" s="46" t="s">
        <v>1976</v>
      </c>
      <c r="F91" s="91">
        <f>VLOOKUP(C91,Data!$B$4:$J$4175,3,FALSE)</f>
        <v>286422.17047760601</v>
      </c>
      <c r="G91" s="90">
        <f>VLOOKUP(C91,Data!$B$4:$J$4175,4,FALSE)</f>
        <v>6408.9091015775848</v>
      </c>
      <c r="H91" s="92">
        <f>VLOOKUP(C91,Data!$B$4:$J$4175,5,FALSE)</f>
        <v>7.9450135055090382E-3</v>
      </c>
      <c r="I91" s="42" t="s">
        <v>145</v>
      </c>
      <c r="J91" s="47">
        <f t="shared" si="1"/>
        <v>286422.17047760601</v>
      </c>
      <c r="K91" s="42">
        <v>2009823</v>
      </c>
      <c r="L91" s="42" t="s">
        <v>4471</v>
      </c>
    </row>
    <row r="92" spans="1:13" x14ac:dyDescent="0.3">
      <c r="A92" s="17"/>
      <c r="B92" s="46" t="s">
        <v>3294</v>
      </c>
      <c r="C92" s="46" t="s">
        <v>1897</v>
      </c>
      <c r="D92" s="99" t="s">
        <v>161</v>
      </c>
      <c r="E92" s="46" t="s">
        <v>1973</v>
      </c>
      <c r="F92" s="91">
        <f>VLOOKUP(C92,Data!$B$4:$J$4175,3,FALSE)</f>
        <v>-326542.53430175898</v>
      </c>
      <c r="G92" s="90">
        <f>VLOOKUP(C92,Data!$B$4:$J$4175,4,FALSE)</f>
        <v>-7789.196963274514</v>
      </c>
      <c r="H92" s="92">
        <f>VLOOKUP(C92,Data!$B$4:$J$4175,5,FALSE)</f>
        <v>-4.5607105530759626E-3</v>
      </c>
      <c r="I92" s="42" t="s">
        <v>149</v>
      </c>
      <c r="J92" s="47">
        <f t="shared" si="1"/>
        <v>326542.53430175898</v>
      </c>
      <c r="K92" s="42">
        <v>2011646</v>
      </c>
      <c r="L92" s="42" t="s">
        <v>4471</v>
      </c>
    </row>
    <row r="93" spans="1:13" x14ac:dyDescent="0.3">
      <c r="A93" s="17"/>
      <c r="B93" s="46" t="s">
        <v>3295</v>
      </c>
      <c r="C93" s="46" t="s">
        <v>1898</v>
      </c>
      <c r="D93" s="99" t="s">
        <v>161</v>
      </c>
      <c r="E93" s="46" t="s">
        <v>1976</v>
      </c>
      <c r="F93" s="91">
        <f>VLOOKUP(C93,Data!$B$4:$J$4175,3,FALSE)</f>
        <v>949647.60271659237</v>
      </c>
      <c r="G93" s="90">
        <f>VLOOKUP(C93,Data!$B$4:$J$4175,4,FALSE)</f>
        <v>47651.960064886152</v>
      </c>
      <c r="H93" s="92">
        <f>VLOOKUP(C93,Data!$B$4:$J$4175,5,FALSE)</f>
        <v>4.5010626241028334E-2</v>
      </c>
      <c r="I93" s="42" t="s">
        <v>151</v>
      </c>
      <c r="J93" s="47">
        <f t="shared" si="1"/>
        <v>949647.60271659237</v>
      </c>
      <c r="K93" s="42" t="s">
        <v>2313</v>
      </c>
      <c r="L93" s="42" t="s">
        <v>4471</v>
      </c>
    </row>
    <row r="94" spans="1:13" x14ac:dyDescent="0.3">
      <c r="A94" s="17"/>
      <c r="B94" s="46" t="s">
        <v>3296</v>
      </c>
      <c r="C94" s="46" t="s">
        <v>1899</v>
      </c>
      <c r="D94" s="99" t="s">
        <v>161</v>
      </c>
      <c r="E94" s="46" t="s">
        <v>1973</v>
      </c>
      <c r="F94" s="91">
        <f>VLOOKUP(C94,Data!$B$4:$J$4175,3,FALSE)</f>
        <v>-65831.465842232748</v>
      </c>
      <c r="G94" s="90">
        <f>VLOOKUP(C94,Data!$B$4:$J$4175,4,FALSE)</f>
        <v>-6314.2401089712448</v>
      </c>
      <c r="H94" s="92">
        <f>VLOOKUP(C94,Data!$B$4:$J$4175,5,FALSE)</f>
        <v>-2.9013694843693029E-3</v>
      </c>
      <c r="I94" s="42" t="s">
        <v>151</v>
      </c>
      <c r="J94" s="47">
        <f t="shared" si="1"/>
        <v>65831.465842232748</v>
      </c>
      <c r="K94" s="42" t="s">
        <v>2314</v>
      </c>
      <c r="L94" s="42" t="s">
        <v>4471</v>
      </c>
    </row>
    <row r="95" spans="1:13" x14ac:dyDescent="0.3">
      <c r="A95" s="17"/>
      <c r="B95" s="46" t="s">
        <v>3297</v>
      </c>
      <c r="C95" s="46" t="s">
        <v>1900</v>
      </c>
      <c r="D95" s="99" t="s">
        <v>161</v>
      </c>
      <c r="E95" s="46" t="s">
        <v>1974</v>
      </c>
      <c r="F95" s="91">
        <f>VLOOKUP(C95,Data!$B$4:$J$4175,3,FALSE)</f>
        <v>-47853.353369576595</v>
      </c>
      <c r="G95" s="90">
        <f>VLOOKUP(C95,Data!$B$4:$J$4175,4,FALSE)</f>
        <v>-1588.3412500174495</v>
      </c>
      <c r="H95" s="92">
        <f>VLOOKUP(C95,Data!$B$4:$J$4175,5,FALSE)</f>
        <v>-6.5913168099629073E-3</v>
      </c>
      <c r="I95" s="42" t="s">
        <v>150</v>
      </c>
      <c r="J95" s="47">
        <f t="shared" si="1"/>
        <v>47853.353369576595</v>
      </c>
      <c r="K95" s="42">
        <v>2060615</v>
      </c>
      <c r="L95" s="42" t="s">
        <v>4471</v>
      </c>
    </row>
    <row r="96" spans="1:13" x14ac:dyDescent="0.3">
      <c r="A96" s="17"/>
      <c r="B96" s="46" t="s">
        <v>3298</v>
      </c>
      <c r="C96" s="46" t="s">
        <v>1901</v>
      </c>
      <c r="D96" s="99" t="s">
        <v>161</v>
      </c>
      <c r="E96" s="46" t="s">
        <v>1974</v>
      </c>
      <c r="F96" s="91">
        <f>VLOOKUP(C96,Data!$B$4:$J$4175,3,FALSE)</f>
        <v>-6402995.9325518515</v>
      </c>
      <c r="G96" s="90">
        <f>VLOOKUP(C96,Data!$B$4:$J$4175,4,FALSE)</f>
        <v>-81239.956828065595</v>
      </c>
      <c r="H96" s="92">
        <f>VLOOKUP(C96,Data!$B$4:$J$4175,5,FALSE)</f>
        <v>-4.0787039067023391E-2</v>
      </c>
      <c r="I96" s="42" t="s">
        <v>148</v>
      </c>
      <c r="J96" s="47">
        <f t="shared" si="1"/>
        <v>6402995.9325518515</v>
      </c>
      <c r="K96" s="42">
        <v>2076009</v>
      </c>
      <c r="L96" s="42" t="s">
        <v>4471</v>
      </c>
    </row>
    <row r="97" spans="1:12" x14ac:dyDescent="0.3">
      <c r="A97" s="17"/>
      <c r="B97" s="46" t="s">
        <v>3299</v>
      </c>
      <c r="C97" s="46" t="s">
        <v>1902</v>
      </c>
      <c r="D97" s="99" t="s">
        <v>161</v>
      </c>
      <c r="E97" s="46" t="s">
        <v>1973</v>
      </c>
      <c r="F97" s="91">
        <f>VLOOKUP(C97,Data!$B$4:$J$4175,3,FALSE)</f>
        <v>-1353045.2680880753</v>
      </c>
      <c r="G97" s="90">
        <f>VLOOKUP(C97,Data!$B$4:$J$4175,4,FALSE)</f>
        <v>-21618.795645013859</v>
      </c>
      <c r="H97" s="92">
        <f>VLOOKUP(C97,Data!$B$4:$J$4175,5,FALSE)</f>
        <v>-7.4807294377094609E-3</v>
      </c>
      <c r="I97" s="42" t="s">
        <v>148</v>
      </c>
      <c r="J97" s="47">
        <f t="shared" si="1"/>
        <v>1353045.2680880753</v>
      </c>
      <c r="K97" s="42">
        <v>2076281</v>
      </c>
      <c r="L97" s="42" t="s">
        <v>4471</v>
      </c>
    </row>
    <row r="98" spans="1:12" x14ac:dyDescent="0.3">
      <c r="A98" s="17"/>
      <c r="B98" s="46" t="s">
        <v>3300</v>
      </c>
      <c r="C98" s="46" t="s">
        <v>1903</v>
      </c>
      <c r="D98" s="99" t="s">
        <v>161</v>
      </c>
      <c r="E98" s="46" t="s">
        <v>1976</v>
      </c>
      <c r="F98" s="91">
        <f>VLOOKUP(C98,Data!$B$4:$J$4175,3,FALSE)</f>
        <v>13593.173451346229</v>
      </c>
      <c r="G98" s="90">
        <f>VLOOKUP(C98,Data!$B$4:$J$4175,4,FALSE)</f>
        <v>1008.6797397689334</v>
      </c>
      <c r="H98" s="92">
        <f>VLOOKUP(C98,Data!$B$4:$J$4175,5,FALSE)</f>
        <v>2.9252387817802812E-4</v>
      </c>
      <c r="I98" s="42" t="s">
        <v>145</v>
      </c>
      <c r="J98" s="47">
        <f t="shared" si="1"/>
        <v>13593.173451346229</v>
      </c>
      <c r="K98" s="42">
        <v>2024644</v>
      </c>
      <c r="L98" s="42" t="s">
        <v>4471</v>
      </c>
    </row>
    <row r="99" spans="1:12" x14ac:dyDescent="0.3">
      <c r="A99" s="17"/>
      <c r="B99" s="46" t="s">
        <v>3301</v>
      </c>
      <c r="C99" s="46" t="s">
        <v>1904</v>
      </c>
      <c r="D99" s="99" t="s">
        <v>161</v>
      </c>
      <c r="E99" s="46" t="s">
        <v>1973</v>
      </c>
      <c r="F99" s="91">
        <f>VLOOKUP(C99,Data!$B$4:$J$4175,3,FALSE)</f>
        <v>-21942.988732058788</v>
      </c>
      <c r="G99" s="90">
        <f>VLOOKUP(C99,Data!$B$4:$J$4175,4,FALSE)</f>
        <v>-521.66620013710974</v>
      </c>
      <c r="H99" s="92">
        <f>VLOOKUP(C99,Data!$B$4:$J$4175,5,FALSE)</f>
        <v>-1.7376092353173279E-4</v>
      </c>
      <c r="I99" s="42" t="s">
        <v>152</v>
      </c>
      <c r="J99" s="47">
        <f t="shared" si="1"/>
        <v>21942.988732058788</v>
      </c>
      <c r="K99" s="42" t="s">
        <v>2315</v>
      </c>
      <c r="L99" s="42" t="s">
        <v>4471</v>
      </c>
    </row>
    <row r="100" spans="1:12" x14ac:dyDescent="0.3">
      <c r="A100" s="17"/>
      <c r="B100" s="46" t="s">
        <v>3302</v>
      </c>
      <c r="C100" s="46" t="s">
        <v>1905</v>
      </c>
      <c r="D100" s="99" t="s">
        <v>161</v>
      </c>
      <c r="E100" s="46" t="s">
        <v>1976</v>
      </c>
      <c r="F100" s="91">
        <f>VLOOKUP(C100,Data!$B$4:$J$4175,3,FALSE)</f>
        <v>1325794.6963456471</v>
      </c>
      <c r="G100" s="90">
        <f>VLOOKUP(C100,Data!$B$4:$J$4175,4,FALSE)</f>
        <v>114301.74032452644</v>
      </c>
      <c r="H100" s="92">
        <f>VLOOKUP(C100,Data!$B$4:$J$4175,5,FALSE)</f>
        <v>5.066647129913391E-2</v>
      </c>
      <c r="I100" s="42" t="s">
        <v>147</v>
      </c>
      <c r="J100" s="47">
        <f t="shared" si="1"/>
        <v>1325794.6963456471</v>
      </c>
      <c r="K100" s="42" t="s">
        <v>2316</v>
      </c>
      <c r="L100" s="42" t="s">
        <v>4471</v>
      </c>
    </row>
    <row r="101" spans="1:12" x14ac:dyDescent="0.3">
      <c r="A101" s="17"/>
      <c r="B101" s="46" t="s">
        <v>3303</v>
      </c>
      <c r="C101" s="46" t="s">
        <v>1906</v>
      </c>
      <c r="D101" s="99" t="s">
        <v>161</v>
      </c>
      <c r="E101" s="46" t="s">
        <v>1973</v>
      </c>
      <c r="F101" s="91">
        <f>VLOOKUP(C101,Data!$B$4:$J$4175,3,FALSE)</f>
        <v>-114997.33845447292</v>
      </c>
      <c r="G101" s="90">
        <f>VLOOKUP(C101,Data!$B$4:$J$4175,4,FALSE)</f>
        <v>-35514.455816658548</v>
      </c>
      <c r="H101" s="92">
        <f>VLOOKUP(C101,Data!$B$4:$J$4175,5,FALSE)</f>
        <v>-2.1875739538544025E-3</v>
      </c>
      <c r="I101" s="42" t="s">
        <v>146</v>
      </c>
      <c r="J101" s="47">
        <f t="shared" si="1"/>
        <v>114997.33845447292</v>
      </c>
      <c r="K101" s="42">
        <v>2109723</v>
      </c>
      <c r="L101" s="42" t="s">
        <v>4471</v>
      </c>
    </row>
    <row r="102" spans="1:12" x14ac:dyDescent="0.3">
      <c r="A102" s="17"/>
      <c r="B102" s="46" t="s">
        <v>3304</v>
      </c>
      <c r="C102" s="46" t="s">
        <v>1907</v>
      </c>
      <c r="D102" s="99" t="s">
        <v>161</v>
      </c>
      <c r="E102" s="46" t="s">
        <v>1974</v>
      </c>
      <c r="F102" s="91">
        <f>VLOOKUP(C102,Data!$B$4:$J$4175,3,FALSE)</f>
        <v>-656009.36065436166</v>
      </c>
      <c r="G102" s="90">
        <f>VLOOKUP(C102,Data!$B$4:$J$4175,4,FALSE)</f>
        <v>-16173.173314011459</v>
      </c>
      <c r="H102" s="92">
        <f>VLOOKUP(C102,Data!$B$4:$J$4175,5,FALSE)</f>
        <v>-1.1614395789140083E-2</v>
      </c>
      <c r="I102" s="42" t="s">
        <v>148</v>
      </c>
      <c r="J102" s="47">
        <f t="shared" si="1"/>
        <v>656009.36065436166</v>
      </c>
      <c r="K102" s="42">
        <v>2092599</v>
      </c>
      <c r="L102" s="42" t="s">
        <v>4471</v>
      </c>
    </row>
    <row r="103" spans="1:12" x14ac:dyDescent="0.3">
      <c r="A103" s="17"/>
      <c r="B103" s="46" t="s">
        <v>3305</v>
      </c>
      <c r="C103" s="46" t="s">
        <v>1908</v>
      </c>
      <c r="D103" s="99" t="s">
        <v>161</v>
      </c>
      <c r="E103" s="46" t="s">
        <v>1973</v>
      </c>
      <c r="F103" s="91">
        <f>VLOOKUP(C103,Data!$B$4:$J$4175,3,FALSE)</f>
        <v>-15029.802599134215</v>
      </c>
      <c r="G103" s="90">
        <f>VLOOKUP(C103,Data!$B$4:$J$4175,4,FALSE)</f>
        <v>-788.20156329462884</v>
      </c>
      <c r="H103" s="92">
        <f>VLOOKUP(C103,Data!$B$4:$J$4175,5,FALSE)</f>
        <v>-1.1017148507004324E-3</v>
      </c>
      <c r="I103" s="42" t="s">
        <v>146</v>
      </c>
      <c r="J103" s="47">
        <f t="shared" si="1"/>
        <v>15029.802599134215</v>
      </c>
      <c r="K103" s="42">
        <v>2162760</v>
      </c>
      <c r="L103" s="42" t="s">
        <v>4471</v>
      </c>
    </row>
    <row r="104" spans="1:12" x14ac:dyDescent="0.3">
      <c r="A104" s="17"/>
      <c r="B104" s="46" t="s">
        <v>3306</v>
      </c>
      <c r="C104" s="46" t="s">
        <v>1909</v>
      </c>
      <c r="D104" s="99" t="s">
        <v>161</v>
      </c>
      <c r="E104" s="46" t="s">
        <v>1973</v>
      </c>
      <c r="F104" s="91">
        <f>VLOOKUP(C104,Data!$B$4:$J$4175,3,FALSE)</f>
        <v>-82201.838360841415</v>
      </c>
      <c r="G104" s="90">
        <f>VLOOKUP(C104,Data!$B$4:$J$4175,4,FALSE)</f>
        <v>-7135.0414417008687</v>
      </c>
      <c r="H104" s="92">
        <f>VLOOKUP(C104,Data!$B$4:$J$4175,5,FALSE)</f>
        <v>-3.3561885743214202E-3</v>
      </c>
      <c r="I104" s="42" t="s">
        <v>151</v>
      </c>
      <c r="J104" s="47">
        <f t="shared" si="1"/>
        <v>82201.838360841415</v>
      </c>
      <c r="K104" s="42">
        <v>2166160</v>
      </c>
      <c r="L104" s="42" t="s">
        <v>4471</v>
      </c>
    </row>
    <row r="105" spans="1:12" x14ac:dyDescent="0.3">
      <c r="A105" s="17"/>
      <c r="B105" s="142" t="s">
        <v>3307</v>
      </c>
      <c r="C105" s="142" t="s">
        <v>1910</v>
      </c>
      <c r="D105" s="142" t="s">
        <v>161</v>
      </c>
      <c r="E105" s="142" t="s">
        <v>1976</v>
      </c>
      <c r="F105" s="146" t="str">
        <f>VLOOKUP(C105,Data!$B$4:$J$4175,3,FALSE)</f>
        <v>***</v>
      </c>
      <c r="G105" s="144" t="str">
        <f>VLOOKUP(C105,Data!$B$4:$J$4175,4,FALSE)</f>
        <v>***</v>
      </c>
      <c r="H105" s="145" t="str">
        <f>VLOOKUP(C105,Data!$B$4:$J$4175,5,FALSE)</f>
        <v>***</v>
      </c>
      <c r="I105" s="212" t="s">
        <v>148</v>
      </c>
      <c r="J105" s="47" t="str">
        <f t="shared" si="1"/>
        <v>***</v>
      </c>
      <c r="K105" s="212">
        <v>2170525</v>
      </c>
      <c r="L105" s="212" t="s">
        <v>4471</v>
      </c>
    </row>
    <row r="106" spans="1:12" x14ac:dyDescent="0.3">
      <c r="A106" s="17"/>
      <c r="B106" s="142" t="s">
        <v>3308</v>
      </c>
      <c r="C106" s="142" t="s">
        <v>1911</v>
      </c>
      <c r="D106" s="142" t="s">
        <v>161</v>
      </c>
      <c r="E106" s="142" t="s">
        <v>1973</v>
      </c>
      <c r="F106" s="146">
        <f>VLOOKUP(C106,Data!$B$4:$J$4175,3,FALSE)</f>
        <v>-790757.27048425446</v>
      </c>
      <c r="G106" s="144">
        <f>VLOOKUP(C106,Data!$B$4:$J$4175,4,FALSE)</f>
        <v>-21959.659169801122</v>
      </c>
      <c r="H106" s="145">
        <f>VLOOKUP(C106,Data!$B$4:$J$4175,5,FALSE)</f>
        <v>-3.9949174928129239E-3</v>
      </c>
      <c r="I106" s="148" t="s">
        <v>151</v>
      </c>
      <c r="J106" s="47">
        <f t="shared" si="1"/>
        <v>790757.27048425446</v>
      </c>
      <c r="K106" s="148">
        <v>2171573</v>
      </c>
      <c r="L106" s="148" t="s">
        <v>4471</v>
      </c>
    </row>
    <row r="107" spans="1:12" x14ac:dyDescent="0.3">
      <c r="A107" s="17"/>
      <c r="B107" s="46" t="s">
        <v>3309</v>
      </c>
      <c r="C107" s="46" t="s">
        <v>1912</v>
      </c>
      <c r="D107" s="99" t="s">
        <v>161</v>
      </c>
      <c r="E107" s="46" t="s">
        <v>1974</v>
      </c>
      <c r="F107" s="91">
        <f>VLOOKUP(C107,Data!$B$4:$J$4175,3,FALSE)</f>
        <v>-10519372.302387692</v>
      </c>
      <c r="G107" s="90">
        <f>VLOOKUP(C107,Data!$B$4:$J$4175,4,FALSE)</f>
        <v>-132403.45990566828</v>
      </c>
      <c r="H107" s="92">
        <f>VLOOKUP(C107,Data!$B$4:$J$4175,5,FALSE)</f>
        <v>-7.0026874440953027E-2</v>
      </c>
      <c r="I107" s="42" t="s">
        <v>146</v>
      </c>
      <c r="J107" s="47">
        <f t="shared" si="1"/>
        <v>10519372.302387692</v>
      </c>
      <c r="K107" s="42">
        <v>2180632</v>
      </c>
      <c r="L107" s="42" t="s">
        <v>4471</v>
      </c>
    </row>
    <row r="108" spans="1:12" x14ac:dyDescent="0.3">
      <c r="A108" s="17"/>
      <c r="B108" s="46" t="s">
        <v>3310</v>
      </c>
      <c r="C108" s="46" t="s">
        <v>1913</v>
      </c>
      <c r="D108" s="99" t="s">
        <v>161</v>
      </c>
      <c r="E108" s="46" t="s">
        <v>1974</v>
      </c>
      <c r="F108" s="91">
        <f>VLOOKUP(C108,Data!$B$4:$J$4175,3,FALSE)</f>
        <v>-2737885.0649241759</v>
      </c>
      <c r="G108" s="90">
        <f>VLOOKUP(C108,Data!$B$4:$J$4175,4,FALSE)</f>
        <v>-21545.657350641999</v>
      </c>
      <c r="H108" s="92">
        <f>VLOOKUP(C108,Data!$B$4:$J$4175,5,FALSE)</f>
        <v>-6.0573311503734031E-2</v>
      </c>
      <c r="I108" s="42" t="s">
        <v>144</v>
      </c>
      <c r="J108" s="47">
        <f t="shared" si="1"/>
        <v>2737885.0649241759</v>
      </c>
      <c r="K108" s="42">
        <v>2172286</v>
      </c>
      <c r="L108" s="42" t="s">
        <v>4471</v>
      </c>
    </row>
    <row r="109" spans="1:12" x14ac:dyDescent="0.3">
      <c r="A109" s="17"/>
      <c r="B109" s="142" t="s">
        <v>3311</v>
      </c>
      <c r="C109" s="142" t="s">
        <v>1914</v>
      </c>
      <c r="D109" s="142" t="s">
        <v>161</v>
      </c>
      <c r="E109" s="142" t="s">
        <v>1976</v>
      </c>
      <c r="F109" s="146">
        <f>VLOOKUP(C109,Data!$B$4:$J$4175,3,FALSE)</f>
        <v>89840.724559955706</v>
      </c>
      <c r="G109" s="144">
        <f>VLOOKUP(C109,Data!$B$4:$J$4175,4,FALSE)</f>
        <v>3616.6831985557737</v>
      </c>
      <c r="H109" s="145">
        <f>VLOOKUP(C109,Data!$B$4:$J$4175,5,FALSE)</f>
        <v>7.3922661141414634E-3</v>
      </c>
      <c r="I109" s="212" t="s">
        <v>150</v>
      </c>
      <c r="J109" s="47">
        <f t="shared" si="1"/>
        <v>89840.724559955706</v>
      </c>
      <c r="K109" s="212">
        <v>2172639</v>
      </c>
      <c r="L109" s="212" t="s">
        <v>4471</v>
      </c>
    </row>
    <row r="110" spans="1:12" x14ac:dyDescent="0.3">
      <c r="A110" s="17"/>
      <c r="B110" s="142" t="s">
        <v>4508</v>
      </c>
      <c r="C110" s="142" t="s">
        <v>4461</v>
      </c>
      <c r="D110" s="142" t="s">
        <v>161</v>
      </c>
      <c r="E110" s="142" t="s">
        <v>1977</v>
      </c>
      <c r="F110" s="146">
        <f>VLOOKUP(C110,Data!$B$4:$J$4175,3,FALSE)</f>
        <v>8887435.3083158471</v>
      </c>
      <c r="G110" s="144">
        <f>VLOOKUP(C110,Data!$B$4:$J$4175,4,FALSE)</f>
        <v>180853.57971426431</v>
      </c>
      <c r="H110" s="145">
        <f>VLOOKUP(C110,Data!$B$4:$J$4175,5,FALSE)</f>
        <v>0.45437880778552514</v>
      </c>
      <c r="I110" s="212" t="s">
        <v>145</v>
      </c>
      <c r="J110" s="47">
        <f t="shared" si="1"/>
        <v>8887435.3083158471</v>
      </c>
      <c r="K110" s="212">
        <v>2159795</v>
      </c>
      <c r="L110" s="212" t="s">
        <v>4471</v>
      </c>
    </row>
    <row r="111" spans="1:12" x14ac:dyDescent="0.3">
      <c r="A111" s="17"/>
      <c r="B111" s="142" t="s">
        <v>3312</v>
      </c>
      <c r="C111" s="142" t="s">
        <v>1915</v>
      </c>
      <c r="D111" s="142" t="s">
        <v>161</v>
      </c>
      <c r="E111" s="142" t="s">
        <v>1973</v>
      </c>
      <c r="F111" s="146">
        <f>VLOOKUP(C111,Data!$B$4:$J$4175,3,FALSE)</f>
        <v>-206027.37450158206</v>
      </c>
      <c r="G111" s="144">
        <f>VLOOKUP(C111,Data!$B$4:$J$4175,4,FALSE)</f>
        <v>-18828.89919006417</v>
      </c>
      <c r="H111" s="145">
        <f>VLOOKUP(C111,Data!$B$4:$J$4175,5,FALSE)</f>
        <v>-1.4636356394834274E-3</v>
      </c>
      <c r="I111" s="148" t="s">
        <v>151</v>
      </c>
      <c r="J111" s="47">
        <f t="shared" si="1"/>
        <v>206027.37450158206</v>
      </c>
      <c r="K111" s="148" t="s">
        <v>2317</v>
      </c>
      <c r="L111" s="148" t="s">
        <v>4471</v>
      </c>
    </row>
    <row r="112" spans="1:12" x14ac:dyDescent="0.3">
      <c r="A112" s="17"/>
      <c r="B112" s="46" t="s">
        <v>3313</v>
      </c>
      <c r="C112" s="46" t="s">
        <v>1916</v>
      </c>
      <c r="D112" s="99" t="s">
        <v>161</v>
      </c>
      <c r="E112" s="46" t="s">
        <v>1976</v>
      </c>
      <c r="F112" s="91">
        <f>VLOOKUP(C112,Data!$B$4:$J$4175,3,FALSE)</f>
        <v>711790.03925250482</v>
      </c>
      <c r="G112" s="90">
        <f>VLOOKUP(C112,Data!$B$4:$J$4175,4,FALSE)</f>
        <v>11800.559578401064</v>
      </c>
      <c r="H112" s="92">
        <f>VLOOKUP(C112,Data!$B$4:$J$4175,5,FALSE)</f>
        <v>1.5106410111906389E-2</v>
      </c>
      <c r="I112" s="42" t="s">
        <v>147</v>
      </c>
      <c r="J112" s="47">
        <f t="shared" si="1"/>
        <v>711790.03925250482</v>
      </c>
      <c r="K112" s="42">
        <v>2159740</v>
      </c>
      <c r="L112" s="42" t="s">
        <v>4471</v>
      </c>
    </row>
    <row r="113" spans="1:13" x14ac:dyDescent="0.3">
      <c r="A113" s="17"/>
      <c r="B113" s="46" t="s">
        <v>3314</v>
      </c>
      <c r="C113" s="46" t="s">
        <v>1917</v>
      </c>
      <c r="D113" s="99" t="s">
        <v>161</v>
      </c>
      <c r="E113" s="46" t="s">
        <v>1974</v>
      </c>
      <c r="F113" s="91">
        <f>VLOOKUP(C113,Data!$B$4:$J$4175,3,FALSE)</f>
        <v>-1267440.5386908057</v>
      </c>
      <c r="G113" s="90">
        <f>VLOOKUP(C113,Data!$B$4:$J$4175,4,FALSE)</f>
        <v>-63598.35560216364</v>
      </c>
      <c r="H113" s="92">
        <f>VLOOKUP(C113,Data!$B$4:$J$4175,5,FALSE)</f>
        <v>-6.1185917256571534E-2</v>
      </c>
      <c r="I113" s="42" t="s">
        <v>148</v>
      </c>
      <c r="J113" s="47">
        <f t="shared" si="1"/>
        <v>1267440.5386908057</v>
      </c>
      <c r="K113" s="42" t="s">
        <v>2318</v>
      </c>
      <c r="L113" s="42" t="s">
        <v>4471</v>
      </c>
    </row>
    <row r="114" spans="1:13" x14ac:dyDescent="0.3">
      <c r="A114" s="17"/>
      <c r="B114" s="46" t="s">
        <v>3315</v>
      </c>
      <c r="C114" s="46" t="s">
        <v>1918</v>
      </c>
      <c r="D114" s="99" t="s">
        <v>161</v>
      </c>
      <c r="E114" s="46" t="s">
        <v>1973</v>
      </c>
      <c r="F114" s="91">
        <f>VLOOKUP(C114,Data!$B$4:$J$4175,3,FALSE)</f>
        <v>-275574.97782792733</v>
      </c>
      <c r="G114" s="90">
        <f>VLOOKUP(C114,Data!$B$4:$J$4175,4,FALSE)</f>
        <v>-362.92284735936926</v>
      </c>
      <c r="H114" s="92">
        <f>VLOOKUP(C114,Data!$B$4:$J$4175,5,FALSE)</f>
        <v>-4.9871940294769993E-3</v>
      </c>
      <c r="I114" s="42" t="s">
        <v>147</v>
      </c>
      <c r="J114" s="47">
        <f t="shared" si="1"/>
        <v>275574.97782792733</v>
      </c>
      <c r="K114" s="42" t="s">
        <v>2319</v>
      </c>
      <c r="L114" s="42" t="s">
        <v>4471</v>
      </c>
      <c r="M114" s="141"/>
    </row>
    <row r="115" spans="1:13" x14ac:dyDescent="0.3">
      <c r="A115" s="17"/>
      <c r="B115" s="46" t="s">
        <v>3316</v>
      </c>
      <c r="C115" s="46" t="s">
        <v>1919</v>
      </c>
      <c r="D115" s="99" t="s">
        <v>161</v>
      </c>
      <c r="E115" s="46" t="s">
        <v>1974</v>
      </c>
      <c r="F115" s="91">
        <f>VLOOKUP(C115,Data!$B$4:$J$4175,3,FALSE)</f>
        <v>-3587055.6581093902</v>
      </c>
      <c r="G115" s="90">
        <f>VLOOKUP(C115,Data!$B$4:$J$4175,4,FALSE)</f>
        <v>-19232.701550263195</v>
      </c>
      <c r="H115" s="92">
        <f>VLOOKUP(C115,Data!$B$4:$J$4175,5,FALSE)</f>
        <v>-3.3206915374944045E-2</v>
      </c>
      <c r="I115" s="42" t="s">
        <v>146</v>
      </c>
      <c r="J115" s="47">
        <f t="shared" si="1"/>
        <v>3587055.6581093902</v>
      </c>
      <c r="K115" s="42">
        <v>2793115</v>
      </c>
      <c r="L115" s="42" t="s">
        <v>4471</v>
      </c>
    </row>
    <row r="116" spans="1:13" x14ac:dyDescent="0.3">
      <c r="A116" s="17"/>
      <c r="B116" s="142" t="s">
        <v>3317</v>
      </c>
      <c r="C116" s="142" t="s">
        <v>1920</v>
      </c>
      <c r="D116" s="142" t="s">
        <v>161</v>
      </c>
      <c r="E116" s="142" t="s">
        <v>1973</v>
      </c>
      <c r="F116" s="146">
        <f>VLOOKUP(C116,Data!$B$4:$J$4175,3,FALSE)</f>
        <v>-80572.421998292237</v>
      </c>
      <c r="G116" s="144">
        <f>VLOOKUP(C116,Data!$B$4:$J$4175,4,FALSE)</f>
        <v>-9839.1471008516273</v>
      </c>
      <c r="H116" s="145">
        <f>VLOOKUP(C116,Data!$B$4:$J$4175,5,FALSE)</f>
        <v>-1.159255514929457E-3</v>
      </c>
      <c r="I116" s="212" t="s">
        <v>151</v>
      </c>
      <c r="J116" s="47">
        <f t="shared" si="1"/>
        <v>80572.421998292237</v>
      </c>
      <c r="K116" s="212" t="s">
        <v>2320</v>
      </c>
      <c r="L116" s="212" t="s">
        <v>4471</v>
      </c>
    </row>
    <row r="117" spans="1:13" x14ac:dyDescent="0.3">
      <c r="A117" s="17"/>
      <c r="B117" s="46" t="s">
        <v>3318</v>
      </c>
      <c r="C117" s="46" t="s">
        <v>1921</v>
      </c>
      <c r="D117" s="99" t="s">
        <v>161</v>
      </c>
      <c r="E117" s="46" t="s">
        <v>1974</v>
      </c>
      <c r="F117" s="91">
        <f>VLOOKUP(C117,Data!$B$4:$J$4175,3,FALSE)</f>
        <v>-5887455.5024920627</v>
      </c>
      <c r="G117" s="90">
        <f>VLOOKUP(C117,Data!$B$4:$J$4175,4,FALSE)</f>
        <v>-51210.328816322384</v>
      </c>
      <c r="H117" s="92">
        <f>VLOOKUP(C117,Data!$B$4:$J$4175,5,FALSE)</f>
        <v>-0.14371021072962667</v>
      </c>
      <c r="I117" s="42" t="s">
        <v>144</v>
      </c>
      <c r="J117" s="47">
        <f t="shared" si="1"/>
        <v>5887455.5024920627</v>
      </c>
      <c r="K117" s="42" t="s">
        <v>2321</v>
      </c>
      <c r="L117" s="42" t="s">
        <v>4471</v>
      </c>
    </row>
    <row r="118" spans="1:13" x14ac:dyDescent="0.3">
      <c r="A118" s="17"/>
      <c r="B118" s="46" t="s">
        <v>5349</v>
      </c>
      <c r="C118" s="46" t="s">
        <v>4462</v>
      </c>
      <c r="D118" s="99" t="s">
        <v>161</v>
      </c>
      <c r="E118" s="46" t="s">
        <v>1979</v>
      </c>
      <c r="F118" s="91">
        <f>VLOOKUP(C118,Data!$B$4:$J$4175,3,FALSE)</f>
        <v>-30405082.676018763</v>
      </c>
      <c r="G118" s="90">
        <f>VLOOKUP(C118,Data!$B$4:$J$4175,4,FALSE)</f>
        <v>-8378107.4257378867</v>
      </c>
      <c r="H118" s="92">
        <f>VLOOKUP(C118,Data!$B$4:$J$4175,5,FALSE)</f>
        <v>-1.6005266321767384</v>
      </c>
      <c r="I118" s="42" t="s">
        <v>148</v>
      </c>
      <c r="J118" s="47">
        <f t="shared" si="1"/>
        <v>30405082.676018763</v>
      </c>
      <c r="K118" s="42" t="s">
        <v>4561</v>
      </c>
      <c r="L118" s="42" t="s">
        <v>4471</v>
      </c>
    </row>
    <row r="119" spans="1:13" x14ac:dyDescent="0.3">
      <c r="A119" s="17"/>
      <c r="B119" s="46" t="s">
        <v>5351</v>
      </c>
      <c r="C119" s="46" t="s">
        <v>5350</v>
      </c>
      <c r="D119" s="99" t="s">
        <v>161</v>
      </c>
      <c r="E119" s="46" t="s">
        <v>1976</v>
      </c>
      <c r="F119" s="91">
        <f>VLOOKUP(C119,Data!$B$4:$J$4175,3,FALSE)</f>
        <v>212103.97514535653</v>
      </c>
      <c r="G119" s="90">
        <f>VLOOKUP(C119,Data!$B$4:$J$4175,4,FALSE)</f>
        <v>6740.8783848395633</v>
      </c>
      <c r="H119" s="92">
        <f>VLOOKUP(C119,Data!$B$4:$J$4175,5,FALSE)</f>
        <v>6.7140029026206633E-3</v>
      </c>
      <c r="I119" s="42" t="s">
        <v>150</v>
      </c>
      <c r="J119" s="47">
        <f t="shared" si="1"/>
        <v>212103.97514535653</v>
      </c>
      <c r="K119" s="42">
        <v>2650050</v>
      </c>
      <c r="L119" s="42" t="s">
        <v>4471</v>
      </c>
    </row>
    <row r="120" spans="1:13" x14ac:dyDescent="0.3">
      <c r="A120" s="17"/>
      <c r="B120" s="46" t="s">
        <v>3319</v>
      </c>
      <c r="C120" s="46" t="s">
        <v>1922</v>
      </c>
      <c r="D120" s="99" t="s">
        <v>161</v>
      </c>
      <c r="E120" s="46" t="s">
        <v>1973</v>
      </c>
      <c r="F120" s="91">
        <f>VLOOKUP(C120,Data!$B$4:$J$4175,3,FALSE)</f>
        <v>-57656.377100942023</v>
      </c>
      <c r="G120" s="90">
        <f>VLOOKUP(C120,Data!$B$4:$J$4175,4,FALSE)</f>
        <v>-2994.1738806827552</v>
      </c>
      <c r="H120" s="92">
        <f>VLOOKUP(C120,Data!$B$4:$J$4175,5,FALSE)</f>
        <v>-4.7128242378134261E-3</v>
      </c>
      <c r="I120" s="42" t="s">
        <v>149</v>
      </c>
      <c r="J120" s="47">
        <f t="shared" si="1"/>
        <v>57656.377100942023</v>
      </c>
      <c r="K120" s="42">
        <v>2314000</v>
      </c>
      <c r="L120" s="42" t="s">
        <v>4471</v>
      </c>
    </row>
    <row r="121" spans="1:13" x14ac:dyDescent="0.3">
      <c r="A121" s="17"/>
      <c r="B121" s="46" t="s">
        <v>3320</v>
      </c>
      <c r="C121" s="46" t="s">
        <v>1923</v>
      </c>
      <c r="D121" s="99" t="s">
        <v>161</v>
      </c>
      <c r="E121" s="46" t="s">
        <v>1976</v>
      </c>
      <c r="F121" s="91">
        <f>VLOOKUP(C121,Data!$B$4:$J$4175,3,FALSE)</f>
        <v>29870338.41732271</v>
      </c>
      <c r="G121" s="90">
        <f>VLOOKUP(C121,Data!$B$4:$J$4175,4,FALSE)</f>
        <v>885274.01908826968</v>
      </c>
      <c r="H121" s="92">
        <f>VLOOKUP(C121,Data!$B$4:$J$4175,5,FALSE)</f>
        <v>0.12265952853371105</v>
      </c>
      <c r="I121" s="42" t="s">
        <v>151</v>
      </c>
      <c r="J121" s="47">
        <f t="shared" si="1"/>
        <v>29870338.41732271</v>
      </c>
      <c r="K121" s="42">
        <v>2466149</v>
      </c>
      <c r="L121" s="42" t="s">
        <v>4471</v>
      </c>
    </row>
    <row r="122" spans="1:13" x14ac:dyDescent="0.3">
      <c r="A122" s="17"/>
      <c r="B122" s="46" t="s">
        <v>3321</v>
      </c>
      <c r="C122" s="46" t="s">
        <v>1924</v>
      </c>
      <c r="D122" s="99" t="s">
        <v>161</v>
      </c>
      <c r="E122" s="46" t="s">
        <v>1973</v>
      </c>
      <c r="F122" s="91">
        <f>VLOOKUP(C122,Data!$B$4:$J$4175,3,FALSE)</f>
        <v>-229283.70707651397</v>
      </c>
      <c r="G122" s="90">
        <f>VLOOKUP(C122,Data!$B$4:$J$4175,4,FALSE)</f>
        <v>-17346.194300750118</v>
      </c>
      <c r="H122" s="92">
        <f>VLOOKUP(C122,Data!$B$4:$J$4175,5,FALSE)</f>
        <v>-2.1359913285030887E-3</v>
      </c>
      <c r="I122" s="42" t="s">
        <v>151</v>
      </c>
      <c r="J122" s="47">
        <f t="shared" si="1"/>
        <v>229283.70707651397</v>
      </c>
      <c r="K122" s="42">
        <v>2793193</v>
      </c>
      <c r="L122" s="42" t="s">
        <v>4471</v>
      </c>
    </row>
    <row r="123" spans="1:13" x14ac:dyDescent="0.3">
      <c r="A123" s="17"/>
      <c r="B123" s="46" t="s">
        <v>3322</v>
      </c>
      <c r="C123" s="46" t="s">
        <v>1925</v>
      </c>
      <c r="D123" s="99" t="s">
        <v>161</v>
      </c>
      <c r="E123" s="46" t="s">
        <v>1974</v>
      </c>
      <c r="F123" s="91">
        <f>VLOOKUP(C123,Data!$B$4:$J$4175,3,FALSE)</f>
        <v>-832857.50237117894</v>
      </c>
      <c r="G123" s="90">
        <f>VLOOKUP(C123,Data!$B$4:$J$4175,4,FALSE)</f>
        <v>-1495.1348052634346</v>
      </c>
      <c r="H123" s="92">
        <f>VLOOKUP(C123,Data!$B$4:$J$4175,5,FALSE)</f>
        <v>-2.2168389026279166E-2</v>
      </c>
      <c r="I123" s="42" t="s">
        <v>148</v>
      </c>
      <c r="J123" s="47">
        <f t="shared" si="1"/>
        <v>832857.50237117894</v>
      </c>
      <c r="K123" s="42">
        <v>2566351</v>
      </c>
      <c r="L123" s="42" t="s">
        <v>4471</v>
      </c>
    </row>
    <row r="124" spans="1:13" x14ac:dyDescent="0.3">
      <c r="A124" s="17"/>
      <c r="B124" s="46" t="s">
        <v>3323</v>
      </c>
      <c r="C124" s="46" t="s">
        <v>1926</v>
      </c>
      <c r="D124" s="99" t="s">
        <v>161</v>
      </c>
      <c r="E124" s="46" t="s">
        <v>1973</v>
      </c>
      <c r="F124" s="91">
        <f>VLOOKUP(C124,Data!$B$4:$J$4175,3,FALSE)</f>
        <v>-5095.4899177742627</v>
      </c>
      <c r="G124" s="90">
        <f>VLOOKUP(C124,Data!$B$4:$J$4175,4,FALSE)</f>
        <v>-195.75837242699171</v>
      </c>
      <c r="H124" s="92">
        <f>VLOOKUP(C124,Data!$B$4:$J$4175,5,FALSE)</f>
        <v>-4.1911626328922661E-4</v>
      </c>
      <c r="I124" s="42" t="s">
        <v>146</v>
      </c>
      <c r="J124" s="47">
        <f t="shared" si="1"/>
        <v>5095.4899177742627</v>
      </c>
      <c r="K124" s="42">
        <v>2339177</v>
      </c>
      <c r="L124" s="42" t="s">
        <v>4471</v>
      </c>
    </row>
    <row r="125" spans="1:13" x14ac:dyDescent="0.3">
      <c r="A125" s="17"/>
      <c r="B125" s="99" t="s">
        <v>3324</v>
      </c>
      <c r="C125" s="99" t="s">
        <v>1927</v>
      </c>
      <c r="D125" s="99" t="s">
        <v>161</v>
      </c>
      <c r="E125" s="99" t="s">
        <v>1977</v>
      </c>
      <c r="F125" s="91">
        <f>VLOOKUP(C125,Data!$B$4:$J$4175,3,FALSE)</f>
        <v>4435768.7630328462</v>
      </c>
      <c r="G125" s="90">
        <f>VLOOKUP(C125,Data!$B$4:$J$4175,4,FALSE)</f>
        <v>273846.07204131561</v>
      </c>
      <c r="H125" s="92">
        <f>VLOOKUP(C125,Data!$B$4:$J$4175,5,FALSE)</f>
        <v>0.55391471116491564</v>
      </c>
      <c r="I125" s="42" t="s">
        <v>5305</v>
      </c>
      <c r="J125" s="47">
        <f t="shared" si="1"/>
        <v>4435768.7630328462</v>
      </c>
      <c r="K125" s="42">
        <v>2185596</v>
      </c>
      <c r="L125" s="42" t="s">
        <v>4471</v>
      </c>
    </row>
    <row r="126" spans="1:13" x14ac:dyDescent="0.3">
      <c r="A126" s="17"/>
      <c r="B126" s="46" t="s">
        <v>3325</v>
      </c>
      <c r="C126" s="46" t="s">
        <v>1928</v>
      </c>
      <c r="D126" s="99" t="s">
        <v>161</v>
      </c>
      <c r="E126" s="46" t="s">
        <v>1973</v>
      </c>
      <c r="F126" s="91">
        <f>VLOOKUP(C126,Data!$B$4:$J$4175,3,FALSE)</f>
        <v>-202470.31303472747</v>
      </c>
      <c r="G126" s="90">
        <f>VLOOKUP(C126,Data!$B$4:$J$4175,4,FALSE)</f>
        <v>-12427.672526670707</v>
      </c>
      <c r="H126" s="92">
        <f>VLOOKUP(C126,Data!$B$4:$J$4175,5,FALSE)</f>
        <v>-2.9924399475232183E-3</v>
      </c>
      <c r="I126" s="42" t="s">
        <v>145</v>
      </c>
      <c r="J126" s="47">
        <f t="shared" si="1"/>
        <v>202470.31303472747</v>
      </c>
      <c r="K126" s="42">
        <v>2347608</v>
      </c>
      <c r="L126" s="42" t="s">
        <v>4471</v>
      </c>
    </row>
    <row r="127" spans="1:13" x14ac:dyDescent="0.3">
      <c r="A127" s="17"/>
      <c r="B127" s="46" t="s">
        <v>3326</v>
      </c>
      <c r="C127" s="46" t="s">
        <v>1929</v>
      </c>
      <c r="D127" s="99" t="s">
        <v>161</v>
      </c>
      <c r="E127" s="46" t="s">
        <v>1976</v>
      </c>
      <c r="F127" s="91">
        <f>VLOOKUP(C127,Data!$B$4:$J$4175,3,FALSE)</f>
        <v>913926.42163734662</v>
      </c>
      <c r="G127" s="90">
        <f>VLOOKUP(C127,Data!$B$4:$J$4175,4,FALSE)</f>
        <v>27683.028343625432</v>
      </c>
      <c r="H127" s="92">
        <f>VLOOKUP(C127,Data!$B$4:$J$4175,5,FALSE)</f>
        <v>2.0385302923446966E-2</v>
      </c>
      <c r="I127" s="42" t="s">
        <v>150</v>
      </c>
      <c r="J127" s="47">
        <f t="shared" si="1"/>
        <v>913926.42163734662</v>
      </c>
      <c r="K127" s="42">
        <v>2347200</v>
      </c>
      <c r="L127" s="42" t="s">
        <v>4471</v>
      </c>
    </row>
    <row r="128" spans="1:13" x14ac:dyDescent="0.3">
      <c r="A128" s="17"/>
      <c r="B128" s="46" t="s">
        <v>3327</v>
      </c>
      <c r="C128" s="46" t="s">
        <v>1930</v>
      </c>
      <c r="D128" s="99" t="s">
        <v>161</v>
      </c>
      <c r="E128" s="46" t="s">
        <v>1973</v>
      </c>
      <c r="F128" s="91">
        <f>VLOOKUP(C128,Data!$B$4:$J$4175,3,FALSE)</f>
        <v>-245739.75948662221</v>
      </c>
      <c r="G128" s="90">
        <f>VLOOKUP(C128,Data!$B$4:$J$4175,4,FALSE)</f>
        <v>-3348.1518488024385</v>
      </c>
      <c r="H128" s="92">
        <f>VLOOKUP(C128,Data!$B$4:$J$4175,5,FALSE)</f>
        <v>-5.1368090506262497E-3</v>
      </c>
      <c r="I128" s="42" t="s">
        <v>145</v>
      </c>
      <c r="J128" s="47">
        <f t="shared" si="1"/>
        <v>245739.75948662221</v>
      </c>
      <c r="K128" s="42" t="s">
        <v>2322</v>
      </c>
      <c r="L128" s="42" t="s">
        <v>4471</v>
      </c>
    </row>
    <row r="129" spans="1:13" x14ac:dyDescent="0.3">
      <c r="A129" s="17"/>
      <c r="B129" s="46" t="s">
        <v>3328</v>
      </c>
      <c r="C129" s="46" t="s">
        <v>1931</v>
      </c>
      <c r="D129" s="99" t="s">
        <v>161</v>
      </c>
      <c r="E129" s="46" t="s">
        <v>1974</v>
      </c>
      <c r="F129" s="91">
        <f>VLOOKUP(C129,Data!$B$4:$J$4175,3,FALSE)</f>
        <v>-244843.59401725937</v>
      </c>
      <c r="G129" s="90">
        <f>VLOOKUP(C129,Data!$B$4:$J$4175,4,FALSE)</f>
        <v>-8518.2252280480807</v>
      </c>
      <c r="H129" s="92">
        <f>VLOOKUP(C129,Data!$B$4:$J$4175,5,FALSE)</f>
        <v>-8.8352251549033735E-3</v>
      </c>
      <c r="I129" s="42" t="s">
        <v>144</v>
      </c>
      <c r="J129" s="47">
        <f t="shared" si="1"/>
        <v>244843.59401725937</v>
      </c>
      <c r="K129" s="42">
        <v>2254645</v>
      </c>
      <c r="L129" s="42" t="s">
        <v>4471</v>
      </c>
      <c r="M129" s="141"/>
    </row>
    <row r="130" spans="1:13" x14ac:dyDescent="0.3">
      <c r="A130" s="17"/>
      <c r="B130" s="46" t="s">
        <v>3329</v>
      </c>
      <c r="C130" s="46" t="s">
        <v>1932</v>
      </c>
      <c r="D130" s="99" t="s">
        <v>161</v>
      </c>
      <c r="E130" s="46" t="s">
        <v>1973</v>
      </c>
      <c r="F130" s="91">
        <f>VLOOKUP(C130,Data!$B$4:$J$4175,3,FALSE)</f>
        <v>-215761.76273204561</v>
      </c>
      <c r="G130" s="90">
        <f>VLOOKUP(C130,Data!$B$4:$J$4175,4,FALSE)</f>
        <v>-15629.586500909742</v>
      </c>
      <c r="H130" s="92">
        <f>VLOOKUP(C130,Data!$B$4:$J$4175,5,FALSE)</f>
        <v>-4.6970406751673461E-3</v>
      </c>
      <c r="I130" s="42" t="s">
        <v>145</v>
      </c>
      <c r="J130" s="47">
        <f t="shared" si="1"/>
        <v>215761.76273204561</v>
      </c>
      <c r="K130" s="42">
        <v>2676302</v>
      </c>
      <c r="L130" s="42" t="s">
        <v>4471</v>
      </c>
    </row>
    <row r="131" spans="1:13" x14ac:dyDescent="0.3">
      <c r="A131" s="17"/>
      <c r="B131" s="46" t="s">
        <v>3330</v>
      </c>
      <c r="C131" s="46" t="s">
        <v>1933</v>
      </c>
      <c r="D131" s="99" t="s">
        <v>161</v>
      </c>
      <c r="E131" s="46" t="s">
        <v>1974</v>
      </c>
      <c r="F131" s="91">
        <f>VLOOKUP(C131,Data!$B$4:$J$4175,3,FALSE)</f>
        <v>-276426.56378344243</v>
      </c>
      <c r="G131" s="90">
        <f>VLOOKUP(C131,Data!$B$4:$J$4175,4,FALSE)</f>
        <v>-10584.761399380663</v>
      </c>
      <c r="H131" s="92">
        <f>VLOOKUP(C131,Data!$B$4:$J$4175,5,FALSE)</f>
        <v>-1.30373286772093E-2</v>
      </c>
      <c r="I131" s="42" t="s">
        <v>148</v>
      </c>
      <c r="J131" s="47">
        <f t="shared" si="1"/>
        <v>276426.56378344243</v>
      </c>
      <c r="K131" s="42">
        <v>2384951</v>
      </c>
      <c r="L131" s="42" t="s">
        <v>4471</v>
      </c>
    </row>
    <row r="132" spans="1:13" x14ac:dyDescent="0.3">
      <c r="A132" s="17"/>
      <c r="B132" s="46" t="s">
        <v>3331</v>
      </c>
      <c r="C132" s="46" t="s">
        <v>1934</v>
      </c>
      <c r="D132" s="99" t="s">
        <v>161</v>
      </c>
      <c r="E132" s="46" t="s">
        <v>1974</v>
      </c>
      <c r="F132" s="91">
        <f>VLOOKUP(C132,Data!$B$4:$J$4175,3,FALSE)</f>
        <v>-269604.27490757831</v>
      </c>
      <c r="G132" s="90">
        <f>VLOOKUP(C132,Data!$B$4:$J$4175,4,FALSE)</f>
        <v>-16492.944769525566</v>
      </c>
      <c r="H132" s="92">
        <f>VLOOKUP(C132,Data!$B$4:$J$4175,5,FALSE)</f>
        <v>-2.0584154590383642E-2</v>
      </c>
      <c r="I132" s="42" t="s">
        <v>5305</v>
      </c>
      <c r="J132" s="47">
        <f t="shared" si="1"/>
        <v>269604.27490757831</v>
      </c>
      <c r="K132" s="42" t="s">
        <v>2323</v>
      </c>
      <c r="L132" s="42" t="s">
        <v>4471</v>
      </c>
    </row>
    <row r="133" spans="1:13" x14ac:dyDescent="0.3">
      <c r="A133" s="17"/>
      <c r="B133" s="46" t="s">
        <v>3332</v>
      </c>
      <c r="C133" s="46" t="s">
        <v>1935</v>
      </c>
      <c r="D133" s="99" t="s">
        <v>161</v>
      </c>
      <c r="E133" s="46" t="s">
        <v>1973</v>
      </c>
      <c r="F133" s="91">
        <f>VLOOKUP(C133,Data!$B$4:$J$4175,3,FALSE)</f>
        <v>-90622.322027134825</v>
      </c>
      <c r="G133" s="90">
        <f>VLOOKUP(C133,Data!$B$4:$J$4175,4,FALSE)</f>
        <v>-6341.8264820904888</v>
      </c>
      <c r="H133" s="92">
        <f>VLOOKUP(C133,Data!$B$4:$J$4175,5,FALSE)</f>
        <v>-2.4091213158502346E-3</v>
      </c>
      <c r="I133" s="42" t="s">
        <v>151</v>
      </c>
      <c r="J133" s="47">
        <f t="shared" si="1"/>
        <v>90622.322027134825</v>
      </c>
      <c r="K133" s="42">
        <v>2623836</v>
      </c>
      <c r="L133" s="42" t="s">
        <v>4471</v>
      </c>
    </row>
    <row r="134" spans="1:13" x14ac:dyDescent="0.3">
      <c r="A134" s="17"/>
      <c r="B134" s="46" t="s">
        <v>4658</v>
      </c>
      <c r="C134" s="46" t="s">
        <v>4657</v>
      </c>
      <c r="D134" s="99" t="s">
        <v>161</v>
      </c>
      <c r="E134" s="46" t="s">
        <v>1977</v>
      </c>
      <c r="F134" s="91">
        <f>VLOOKUP(C134,Data!$B$4:$J$4175,3,FALSE)</f>
        <v>10036739.860333111</v>
      </c>
      <c r="G134" s="90">
        <f>VLOOKUP(C134,Data!$B$4:$J$4175,4,FALSE)</f>
        <v>650404.14335676131</v>
      </c>
      <c r="H134" s="92">
        <f>VLOOKUP(C134,Data!$B$4:$J$4175,5,FALSE)</f>
        <v>0.53759674983900607</v>
      </c>
      <c r="I134" s="42" t="s">
        <v>150</v>
      </c>
      <c r="J134" s="47">
        <f t="shared" si="1"/>
        <v>10036739.860333111</v>
      </c>
      <c r="K134" s="42" t="s">
        <v>4659</v>
      </c>
      <c r="L134" s="42" t="s">
        <v>4471</v>
      </c>
    </row>
    <row r="135" spans="1:13" x14ac:dyDescent="0.3">
      <c r="A135" s="17"/>
      <c r="B135" s="46" t="s">
        <v>3333</v>
      </c>
      <c r="C135" s="46" t="s">
        <v>1936</v>
      </c>
      <c r="D135" s="99" t="s">
        <v>161</v>
      </c>
      <c r="E135" s="46" t="s">
        <v>1976</v>
      </c>
      <c r="F135" s="91">
        <f>VLOOKUP(C135,Data!$B$4:$J$4175,3,FALSE)</f>
        <v>1567.6685066618593</v>
      </c>
      <c r="G135" s="90">
        <f>VLOOKUP(C135,Data!$B$4:$J$4175,4,FALSE)</f>
        <v>51.393399210064622</v>
      </c>
      <c r="H135" s="92">
        <f>VLOOKUP(C135,Data!$B$4:$J$4175,5,FALSE)</f>
        <v>1.1829042673933629E-4</v>
      </c>
      <c r="I135" s="42" t="s">
        <v>148</v>
      </c>
      <c r="J135" s="47">
        <f t="shared" si="1"/>
        <v>1567.6685066618593</v>
      </c>
      <c r="K135" s="42">
        <v>2469375</v>
      </c>
      <c r="L135" s="42" t="s">
        <v>4471</v>
      </c>
      <c r="M135" s="141"/>
    </row>
    <row r="136" spans="1:13" x14ac:dyDescent="0.3">
      <c r="A136" s="17"/>
      <c r="B136" s="99" t="s">
        <v>3334</v>
      </c>
      <c r="C136" s="99" t="s">
        <v>1937</v>
      </c>
      <c r="D136" s="99" t="s">
        <v>161</v>
      </c>
      <c r="E136" s="99" t="s">
        <v>1974</v>
      </c>
      <c r="F136" s="91">
        <f>VLOOKUP(C136,Data!$B$4:$J$4175,3,FALSE)</f>
        <v>-1765080.7098705303</v>
      </c>
      <c r="G136" s="90">
        <f>VLOOKUP(C136,Data!$B$4:$J$4175,4,FALSE)</f>
        <v>-54484.402259897797</v>
      </c>
      <c r="H136" s="92">
        <f>VLOOKUP(C136,Data!$B$4:$J$4175,5,FALSE)</f>
        <v>-2.7164405667667414E-2</v>
      </c>
      <c r="I136" s="42" t="s">
        <v>151</v>
      </c>
      <c r="J136" s="47">
        <f t="shared" ref="J136:J199" si="2">IFERROR(ABS(F136),"***")</f>
        <v>1765080.7098705303</v>
      </c>
      <c r="K136" s="42">
        <v>2454241</v>
      </c>
      <c r="L136" s="42" t="s">
        <v>4471</v>
      </c>
    </row>
    <row r="137" spans="1:13" x14ac:dyDescent="0.3">
      <c r="A137" s="17"/>
      <c r="B137" s="46" t="s">
        <v>3335</v>
      </c>
      <c r="C137" s="46" t="s">
        <v>1938</v>
      </c>
      <c r="D137" s="99" t="s">
        <v>161</v>
      </c>
      <c r="E137" s="46" t="s">
        <v>1976</v>
      </c>
      <c r="F137" s="91">
        <f>VLOOKUP(C137,Data!$B$4:$J$4175,3,FALSE)</f>
        <v>115098.68535188222</v>
      </c>
      <c r="G137" s="90">
        <f>VLOOKUP(C137,Data!$B$4:$J$4175,4,FALSE)</f>
        <v>2826.1844470260999</v>
      </c>
      <c r="H137" s="92">
        <f>VLOOKUP(C137,Data!$B$4:$J$4175,5,FALSE)</f>
        <v>8.4942196550991805E-3</v>
      </c>
      <c r="I137" s="42" t="s">
        <v>148</v>
      </c>
      <c r="J137" s="47">
        <f t="shared" si="2"/>
        <v>115098.68535188222</v>
      </c>
      <c r="K137" s="42">
        <v>2543688</v>
      </c>
      <c r="L137" s="42" t="s">
        <v>4471</v>
      </c>
    </row>
    <row r="138" spans="1:13" x14ac:dyDescent="0.3">
      <c r="A138" s="17"/>
      <c r="B138" s="46" t="s">
        <v>3336</v>
      </c>
      <c r="C138" s="46" t="s">
        <v>1939</v>
      </c>
      <c r="D138" s="99" t="s">
        <v>161</v>
      </c>
      <c r="E138" s="46" t="s">
        <v>1973</v>
      </c>
      <c r="F138" s="91">
        <f>VLOOKUP(C138,Data!$B$4:$J$4175,3,FALSE)</f>
        <v>-187322.6874312447</v>
      </c>
      <c r="G138" s="90">
        <f>VLOOKUP(C138,Data!$B$4:$J$4175,4,FALSE)</f>
        <v>-2509.1820012071025</v>
      </c>
      <c r="H138" s="92">
        <f>VLOOKUP(C138,Data!$B$4:$J$4175,5,FALSE)</f>
        <v>-6.2102209040007655E-3</v>
      </c>
      <c r="I138" s="42" t="s">
        <v>148</v>
      </c>
      <c r="J138" s="47">
        <f t="shared" si="2"/>
        <v>187322.6874312447</v>
      </c>
      <c r="K138" s="42" t="s">
        <v>2324</v>
      </c>
      <c r="L138" s="42" t="s">
        <v>4471</v>
      </c>
    </row>
    <row r="139" spans="1:13" x14ac:dyDescent="0.3">
      <c r="A139" s="17"/>
      <c r="B139" s="46" t="s">
        <v>3337</v>
      </c>
      <c r="C139" s="46" t="s">
        <v>1940</v>
      </c>
      <c r="D139" s="99" t="s">
        <v>161</v>
      </c>
      <c r="E139" s="46" t="s">
        <v>1976</v>
      </c>
      <c r="F139" s="91">
        <f>VLOOKUP(C139,Data!$B$4:$J$4175,3,FALSE)</f>
        <v>1526639.1278213528</v>
      </c>
      <c r="G139" s="90">
        <f>VLOOKUP(C139,Data!$B$4:$J$4175,4,FALSE)</f>
        <v>82497.229791884645</v>
      </c>
      <c r="H139" s="92">
        <f>VLOOKUP(C139,Data!$B$4:$J$4175,5,FALSE)</f>
        <v>5.3182886546769281E-2</v>
      </c>
      <c r="I139" s="42" t="s">
        <v>151</v>
      </c>
      <c r="J139" s="47">
        <f t="shared" si="2"/>
        <v>1526639.1278213528</v>
      </c>
      <c r="K139" s="42" t="s">
        <v>2325</v>
      </c>
      <c r="L139" s="42" t="s">
        <v>4471</v>
      </c>
    </row>
    <row r="140" spans="1:13" x14ac:dyDescent="0.3">
      <c r="A140" s="17"/>
      <c r="B140" s="46" t="s">
        <v>3338</v>
      </c>
      <c r="C140" s="46" t="s">
        <v>1941</v>
      </c>
      <c r="D140" s="99" t="s">
        <v>161</v>
      </c>
      <c r="E140" s="46" t="s">
        <v>1973</v>
      </c>
      <c r="F140" s="91">
        <f>VLOOKUP(C140,Data!$B$4:$J$4175,3,FALSE)</f>
        <v>-27713.884212307006</v>
      </c>
      <c r="G140" s="90">
        <f>VLOOKUP(C140,Data!$B$4:$J$4175,4,FALSE)</f>
        <v>-1447.4504354430196</v>
      </c>
      <c r="H140" s="92">
        <f>VLOOKUP(C140,Data!$B$4:$J$4175,5,FALSE)</f>
        <v>-4.5958868514017759E-3</v>
      </c>
      <c r="I140" s="42" t="s">
        <v>149</v>
      </c>
      <c r="J140" s="47">
        <f t="shared" si="2"/>
        <v>27713.884212307006</v>
      </c>
      <c r="K140" s="42">
        <v>2471541</v>
      </c>
      <c r="L140" s="42" t="s">
        <v>4471</v>
      </c>
    </row>
    <row r="141" spans="1:13" x14ac:dyDescent="0.3">
      <c r="A141" s="17"/>
      <c r="B141" s="46" t="s">
        <v>3339</v>
      </c>
      <c r="C141" s="46" t="s">
        <v>1942</v>
      </c>
      <c r="D141" s="99" t="s">
        <v>161</v>
      </c>
      <c r="E141" s="46" t="s">
        <v>1976</v>
      </c>
      <c r="F141" s="91">
        <f>VLOOKUP(C141,Data!$B$4:$J$4175,3,FALSE)</f>
        <v>1847460.6096619908</v>
      </c>
      <c r="G141" s="90">
        <f>VLOOKUP(C141,Data!$B$4:$J$4175,4,FALSE)</f>
        <v>65667.799902233484</v>
      </c>
      <c r="H141" s="92">
        <f>VLOOKUP(C141,Data!$B$4:$J$4175,5,FALSE)</f>
        <v>8.9580468351209849E-2</v>
      </c>
      <c r="I141" s="42" t="s">
        <v>151</v>
      </c>
      <c r="J141" s="47">
        <f t="shared" si="2"/>
        <v>1847460.6096619908</v>
      </c>
      <c r="K141" s="42" t="s">
        <v>2326</v>
      </c>
      <c r="L141" s="42" t="s">
        <v>4471</v>
      </c>
    </row>
    <row r="142" spans="1:13" x14ac:dyDescent="0.3">
      <c r="A142" s="17"/>
      <c r="B142" s="46" t="s">
        <v>3340</v>
      </c>
      <c r="C142" s="46" t="s">
        <v>1943</v>
      </c>
      <c r="D142" s="99" t="s">
        <v>161</v>
      </c>
      <c r="E142" s="46" t="s">
        <v>1973</v>
      </c>
      <c r="F142" s="91">
        <f>VLOOKUP(C142,Data!$B$4:$J$4175,3,FALSE)</f>
        <v>-83544.047202252783</v>
      </c>
      <c r="G142" s="90">
        <f>VLOOKUP(C142,Data!$B$4:$J$4175,4,FALSE)</f>
        <v>-22393.132400511597</v>
      </c>
      <c r="H142" s="92">
        <f>VLOOKUP(C142,Data!$B$4:$J$4175,5,FALSE)</f>
        <v>-4.3979077215713699E-3</v>
      </c>
      <c r="I142" s="42" t="s">
        <v>145</v>
      </c>
      <c r="J142" s="47">
        <f t="shared" si="2"/>
        <v>83544.047202252783</v>
      </c>
      <c r="K142" s="42" t="s">
        <v>2327</v>
      </c>
      <c r="L142" s="42" t="s">
        <v>4471</v>
      </c>
      <c r="M142" s="141"/>
    </row>
    <row r="143" spans="1:13" x14ac:dyDescent="0.3">
      <c r="A143" s="17"/>
      <c r="B143" s="46" t="s">
        <v>4509</v>
      </c>
      <c r="C143" s="46" t="s">
        <v>4463</v>
      </c>
      <c r="D143" s="99" t="s">
        <v>161</v>
      </c>
      <c r="E143" s="46" t="s">
        <v>1978</v>
      </c>
      <c r="F143" s="91">
        <f>VLOOKUP(C143,Data!$B$4:$J$4175,3,FALSE)</f>
        <v>-4218473.4266303135</v>
      </c>
      <c r="G143" s="90">
        <f>VLOOKUP(C143,Data!$B$4:$J$4175,4,FALSE)</f>
        <v>-72561.942682876193</v>
      </c>
      <c r="H143" s="92">
        <f>VLOOKUP(C143,Data!$B$4:$J$4175,5,FALSE)</f>
        <v>-0.41678671948854346</v>
      </c>
      <c r="I143" s="42" t="s">
        <v>144</v>
      </c>
      <c r="J143" s="47">
        <f t="shared" si="2"/>
        <v>4218473.4266303135</v>
      </c>
      <c r="K143" s="42">
        <v>2516022</v>
      </c>
      <c r="L143" s="42" t="s">
        <v>4471</v>
      </c>
    </row>
    <row r="144" spans="1:13" x14ac:dyDescent="0.3">
      <c r="A144" s="17"/>
      <c r="B144" s="46" t="s">
        <v>3341</v>
      </c>
      <c r="C144" s="46" t="s">
        <v>1944</v>
      </c>
      <c r="D144" s="99" t="s">
        <v>161</v>
      </c>
      <c r="E144" s="46" t="s">
        <v>1978</v>
      </c>
      <c r="F144" s="91">
        <f>VLOOKUP(C144,Data!$B$4:$J$4175,3,FALSE)</f>
        <v>-25005149.947675072</v>
      </c>
      <c r="G144" s="90">
        <f>VLOOKUP(C144,Data!$B$4:$J$4175,4,FALSE)</f>
        <v>-485797.51505242311</v>
      </c>
      <c r="H144" s="92">
        <f>VLOOKUP(C144,Data!$B$4:$J$4175,5,FALSE)</f>
        <v>-0.66103664363720505</v>
      </c>
      <c r="I144" s="42" t="s">
        <v>149</v>
      </c>
      <c r="J144" s="47">
        <f t="shared" si="2"/>
        <v>25005149.947675072</v>
      </c>
      <c r="K144" s="42">
        <v>2521800</v>
      </c>
      <c r="L144" s="42" t="s">
        <v>4471</v>
      </c>
    </row>
    <row r="145" spans="1:12" x14ac:dyDescent="0.3">
      <c r="A145" s="17"/>
      <c r="B145" s="46" t="s">
        <v>5788</v>
      </c>
      <c r="C145" s="46" t="s">
        <v>5787</v>
      </c>
      <c r="D145" s="99" t="s">
        <v>161</v>
      </c>
      <c r="E145" s="46" t="s">
        <v>1976</v>
      </c>
      <c r="F145" s="91">
        <f>VLOOKUP(C145,Data!$B$4:$J$4175,3,FALSE)</f>
        <v>88133.74245790139</v>
      </c>
      <c r="G145" s="90">
        <f>VLOOKUP(C145,Data!$B$4:$J$4175,4,FALSE)</f>
        <v>13179.344610473663</v>
      </c>
      <c r="H145" s="92">
        <f>VLOOKUP(C145,Data!$B$4:$J$4175,5,FALSE)</f>
        <v>2.7104054514668339E-3</v>
      </c>
      <c r="I145" s="42" t="s">
        <v>145</v>
      </c>
      <c r="J145" s="47">
        <f t="shared" si="2"/>
        <v>88133.74245790139</v>
      </c>
      <c r="K145" s="42">
        <v>2866857</v>
      </c>
      <c r="L145" s="42" t="s">
        <v>4471</v>
      </c>
    </row>
    <row r="146" spans="1:12" x14ac:dyDescent="0.3">
      <c r="A146" s="17"/>
      <c r="B146" s="46" t="s">
        <v>3342</v>
      </c>
      <c r="C146" s="46" t="s">
        <v>1945</v>
      </c>
      <c r="D146" s="99" t="s">
        <v>161</v>
      </c>
      <c r="E146" s="46" t="s">
        <v>1974</v>
      </c>
      <c r="F146" s="91">
        <f>VLOOKUP(C146,Data!$B$4:$J$4175,3,FALSE)</f>
        <v>-1062547.4344680591</v>
      </c>
      <c r="G146" s="90">
        <f>VLOOKUP(C146,Data!$B$4:$J$4175,4,FALSE)</f>
        <v>-16815.447732877052</v>
      </c>
      <c r="H146" s="92">
        <f>VLOOKUP(C146,Data!$B$4:$J$4175,5,FALSE)</f>
        <v>-1.3635231732663039E-2</v>
      </c>
      <c r="I146" s="42" t="s">
        <v>144</v>
      </c>
      <c r="J146" s="47">
        <f t="shared" si="2"/>
        <v>1062547.4344680591</v>
      </c>
      <c r="K146" s="42">
        <v>2554475</v>
      </c>
      <c r="L146" s="42" t="s">
        <v>4471</v>
      </c>
    </row>
    <row r="147" spans="1:12" x14ac:dyDescent="0.3">
      <c r="A147" s="17"/>
      <c r="B147" s="46" t="s">
        <v>3343</v>
      </c>
      <c r="C147" s="46" t="s">
        <v>1946</v>
      </c>
      <c r="D147" s="99" t="s">
        <v>161</v>
      </c>
      <c r="E147" s="46" t="s">
        <v>1976</v>
      </c>
      <c r="F147" s="91">
        <f>VLOOKUP(C147,Data!$B$4:$J$4175,3,FALSE)</f>
        <v>842155.84690542822</v>
      </c>
      <c r="G147" s="90">
        <f>VLOOKUP(C147,Data!$B$4:$J$4175,4,FALSE)</f>
        <v>43381.883886419637</v>
      </c>
      <c r="H147" s="92">
        <f>VLOOKUP(C147,Data!$B$4:$J$4175,5,FALSE)</f>
        <v>6.0450673906451025E-3</v>
      </c>
      <c r="I147" s="42" t="s">
        <v>148</v>
      </c>
      <c r="J147" s="47">
        <f t="shared" si="2"/>
        <v>842155.84690542822</v>
      </c>
      <c r="K147" s="42">
        <v>2492519</v>
      </c>
      <c r="L147" s="42" t="s">
        <v>4471</v>
      </c>
    </row>
    <row r="148" spans="1:12" x14ac:dyDescent="0.3">
      <c r="A148" s="17"/>
      <c r="B148" s="142" t="s">
        <v>3344</v>
      </c>
      <c r="C148" s="142" t="s">
        <v>1947</v>
      </c>
      <c r="D148" s="142" t="s">
        <v>161</v>
      </c>
      <c r="E148" s="142" t="s">
        <v>1978</v>
      </c>
      <c r="F148" s="146">
        <f>VLOOKUP(C148,Data!$B$4:$J$4175,3,FALSE)</f>
        <v>-25998250.622376926</v>
      </c>
      <c r="G148" s="144">
        <f>VLOOKUP(C148,Data!$B$4:$J$4175,4,FALSE)</f>
        <v>-374240.74907948682</v>
      </c>
      <c r="H148" s="145">
        <f>VLOOKUP(C148,Data!$B$4:$J$4175,5,FALSE)</f>
        <v>-0.76503228307422977</v>
      </c>
      <c r="I148" s="212" t="s">
        <v>145</v>
      </c>
      <c r="J148" s="47">
        <f t="shared" si="2"/>
        <v>25998250.622376926</v>
      </c>
      <c r="K148" s="212">
        <v>2654416</v>
      </c>
      <c r="L148" s="212" t="s">
        <v>4471</v>
      </c>
    </row>
    <row r="149" spans="1:12" x14ac:dyDescent="0.3">
      <c r="A149" s="17"/>
      <c r="B149" s="46" t="s">
        <v>3345</v>
      </c>
      <c r="C149" s="46" t="s">
        <v>1948</v>
      </c>
      <c r="D149" s="99" t="s">
        <v>161</v>
      </c>
      <c r="E149" s="46" t="s">
        <v>1973</v>
      </c>
      <c r="F149" s="91">
        <f>VLOOKUP(C149,Data!$B$4:$J$4175,3,FALSE)</f>
        <v>-131384.98828273709</v>
      </c>
      <c r="G149" s="90">
        <f>VLOOKUP(C149,Data!$B$4:$J$4175,4,FALSE)</f>
        <v>-4105.138728467583</v>
      </c>
      <c r="H149" s="92">
        <f>VLOOKUP(C149,Data!$B$4:$J$4175,5,FALSE)</f>
        <v>-4.6449129099408225E-3</v>
      </c>
      <c r="I149" s="42" t="s">
        <v>149</v>
      </c>
      <c r="J149" s="47">
        <f t="shared" si="2"/>
        <v>131384.98828273709</v>
      </c>
      <c r="K149" s="42">
        <v>2583952</v>
      </c>
      <c r="L149" s="42" t="s">
        <v>4471</v>
      </c>
    </row>
    <row r="150" spans="1:12" x14ac:dyDescent="0.3">
      <c r="A150" s="17"/>
      <c r="B150" s="142" t="s">
        <v>3346</v>
      </c>
      <c r="C150" s="142" t="s">
        <v>1949</v>
      </c>
      <c r="D150" s="142" t="s">
        <v>161</v>
      </c>
      <c r="E150" s="142" t="s">
        <v>1976</v>
      </c>
      <c r="F150" s="146">
        <f>VLOOKUP(C150,Data!$B$4:$J$4175,3,FALSE)</f>
        <v>1495286.2837980087</v>
      </c>
      <c r="G150" s="144">
        <f>VLOOKUP(C150,Data!$B$4:$J$4175,4,FALSE)</f>
        <v>30178.346932122244</v>
      </c>
      <c r="H150" s="145">
        <f>VLOOKUP(C150,Data!$B$4:$J$4175,5,FALSE)</f>
        <v>2.2014993580521402E-2</v>
      </c>
      <c r="I150" s="212" t="s">
        <v>148</v>
      </c>
      <c r="J150" s="47">
        <f t="shared" si="2"/>
        <v>1495286.2837980087</v>
      </c>
      <c r="K150" s="212">
        <v>2077303</v>
      </c>
      <c r="L150" s="212" t="s">
        <v>4471</v>
      </c>
    </row>
    <row r="151" spans="1:12" x14ac:dyDescent="0.3">
      <c r="A151" s="17"/>
      <c r="B151" s="46" t="s">
        <v>6011</v>
      </c>
      <c r="C151" s="46" t="s">
        <v>6010</v>
      </c>
      <c r="D151" s="99" t="s">
        <v>161</v>
      </c>
      <c r="E151" s="46" t="s">
        <v>1973</v>
      </c>
      <c r="F151" s="91">
        <f>VLOOKUP(C151,Data!$B$4:$J$4175,3,FALSE)</f>
        <v>-567780.17849090206</v>
      </c>
      <c r="G151" s="90">
        <f>VLOOKUP(C151,Data!$B$4:$J$4175,4,FALSE)</f>
        <v>-11613.10745815938</v>
      </c>
      <c r="H151" s="92">
        <f>VLOOKUP(C151,Data!$B$4:$J$4175,5,FALSE)</f>
        <v>-8.6604228810829575E-3</v>
      </c>
      <c r="I151" s="42" t="s">
        <v>145</v>
      </c>
      <c r="J151" s="47">
        <f t="shared" si="2"/>
        <v>567780.17849090206</v>
      </c>
      <c r="K151" s="42" t="s">
        <v>6012</v>
      </c>
      <c r="L151" s="42" t="s">
        <v>4471</v>
      </c>
    </row>
    <row r="152" spans="1:12" x14ac:dyDescent="0.3">
      <c r="A152" s="17"/>
      <c r="B152" s="46" t="s">
        <v>3347</v>
      </c>
      <c r="C152" s="46" t="s">
        <v>5352</v>
      </c>
      <c r="D152" s="99" t="s">
        <v>161</v>
      </c>
      <c r="E152" s="46" t="s">
        <v>1977</v>
      </c>
      <c r="F152" s="91">
        <f>VLOOKUP(C152,Data!$B$4:$J$4175,3,FALSE)</f>
        <v>7638490.4685297823</v>
      </c>
      <c r="G152" s="90">
        <f>VLOOKUP(C152,Data!$B$4:$J$4175,4,FALSE)</f>
        <v>107144.179797463</v>
      </c>
      <c r="H152" s="92">
        <f>VLOOKUP(C152,Data!$B$4:$J$4175,5,FALSE)</f>
        <v>0.61422112242876159</v>
      </c>
      <c r="I152" s="42" t="s">
        <v>148</v>
      </c>
      <c r="J152" s="47">
        <f t="shared" si="2"/>
        <v>7638490.4685297823</v>
      </c>
      <c r="K152" s="42">
        <v>2659518</v>
      </c>
      <c r="L152" s="42" t="s">
        <v>4471</v>
      </c>
    </row>
    <row r="153" spans="1:12" x14ac:dyDescent="0.3">
      <c r="A153" s="17"/>
      <c r="B153" s="46" t="s">
        <v>3348</v>
      </c>
      <c r="C153" s="46" t="s">
        <v>5522</v>
      </c>
      <c r="D153" s="99" t="s">
        <v>161</v>
      </c>
      <c r="E153" s="46" t="s">
        <v>1976</v>
      </c>
      <c r="F153" s="91">
        <f>VLOOKUP(C153,Data!$B$4:$J$4175,3,FALSE)</f>
        <v>84435.994672866043</v>
      </c>
      <c r="G153" s="90">
        <f>VLOOKUP(C153,Data!$B$4:$J$4175,4,FALSE)</f>
        <v>2424.8796268866326</v>
      </c>
      <c r="H153" s="92">
        <f>VLOOKUP(C153,Data!$B$4:$J$4175,5,FALSE)</f>
        <v>2.705961816466347E-3</v>
      </c>
      <c r="I153" s="42" t="s">
        <v>147</v>
      </c>
      <c r="J153" s="47">
        <f t="shared" si="2"/>
        <v>84435.994672866043</v>
      </c>
      <c r="K153" s="42">
        <v>2260824</v>
      </c>
      <c r="L153" s="42" t="s">
        <v>4471</v>
      </c>
    </row>
    <row r="154" spans="1:12" x14ac:dyDescent="0.3">
      <c r="A154" s="17"/>
      <c r="B154" s="46" t="s">
        <v>3349</v>
      </c>
      <c r="C154" s="46" t="s">
        <v>1950</v>
      </c>
      <c r="D154" s="99" t="s">
        <v>161</v>
      </c>
      <c r="E154" s="46" t="s">
        <v>1973</v>
      </c>
      <c r="F154" s="91">
        <f>VLOOKUP(C154,Data!$B$4:$J$4175,3,FALSE)</f>
        <v>-313935.49359714077</v>
      </c>
      <c r="G154" s="90">
        <f>VLOOKUP(C154,Data!$B$4:$J$4175,4,FALSE)</f>
        <v>-9058.5020387863751</v>
      </c>
      <c r="H154" s="92">
        <f>VLOOKUP(C154,Data!$B$4:$J$4175,5,FALSE)</f>
        <v>-3.6712127073603492E-3</v>
      </c>
      <c r="I154" s="42" t="s">
        <v>151</v>
      </c>
      <c r="J154" s="47">
        <f t="shared" si="2"/>
        <v>313935.49359714077</v>
      </c>
      <c r="K154" s="42" t="s">
        <v>2328</v>
      </c>
      <c r="L154" s="42" t="s">
        <v>4471</v>
      </c>
    </row>
    <row r="155" spans="1:12" x14ac:dyDescent="0.3">
      <c r="A155" s="17"/>
      <c r="B155" s="46" t="s">
        <v>3350</v>
      </c>
      <c r="C155" s="46" t="s">
        <v>1951</v>
      </c>
      <c r="D155" s="99" t="s">
        <v>161</v>
      </c>
      <c r="E155" s="46" t="s">
        <v>1976</v>
      </c>
      <c r="F155" s="91">
        <f>VLOOKUP(C155,Data!$B$4:$J$4175,3,FALSE)</f>
        <v>98151.135719373822</v>
      </c>
      <c r="G155" s="90">
        <f>VLOOKUP(C155,Data!$B$4:$J$4175,4,FALSE)</f>
        <v>4209.699247702295</v>
      </c>
      <c r="H155" s="92">
        <f>VLOOKUP(C155,Data!$B$4:$J$4175,5,FALSE)</f>
        <v>3.5951529671395294E-3</v>
      </c>
      <c r="I155" s="42" t="s">
        <v>148</v>
      </c>
      <c r="J155" s="47">
        <f t="shared" si="2"/>
        <v>98151.135719373822</v>
      </c>
      <c r="K155" s="42">
        <v>2697701</v>
      </c>
      <c r="L155" s="42" t="s">
        <v>4471</v>
      </c>
    </row>
    <row r="156" spans="1:12" x14ac:dyDescent="0.3">
      <c r="A156" s="17"/>
      <c r="B156" s="99" t="s">
        <v>3351</v>
      </c>
      <c r="C156" s="99" t="s">
        <v>1952</v>
      </c>
      <c r="D156" s="99" t="s">
        <v>161</v>
      </c>
      <c r="E156" s="99" t="s">
        <v>1973</v>
      </c>
      <c r="F156" s="91">
        <f>VLOOKUP(C156,Data!$B$4:$J$4175,3,FALSE)</f>
        <v>-40524.661991028275</v>
      </c>
      <c r="G156" s="90">
        <f>VLOOKUP(C156,Data!$B$4:$J$4175,4,FALSE)</f>
        <v>-1610.5939256645695</v>
      </c>
      <c r="H156" s="92">
        <f>VLOOKUP(C156,Data!$B$4:$J$4175,5,FALSE)</f>
        <v>-1.6780554463289763E-3</v>
      </c>
      <c r="I156" s="42" t="s">
        <v>148</v>
      </c>
      <c r="J156" s="47">
        <f t="shared" si="2"/>
        <v>40524.661991028275</v>
      </c>
      <c r="K156" s="42">
        <v>2697864</v>
      </c>
      <c r="L156" s="42" t="s">
        <v>4471</v>
      </c>
    </row>
    <row r="157" spans="1:12" x14ac:dyDescent="0.3">
      <c r="A157" s="17"/>
      <c r="B157" s="46" t="s">
        <v>3352</v>
      </c>
      <c r="C157" s="46" t="s">
        <v>1953</v>
      </c>
      <c r="D157" s="99" t="s">
        <v>161</v>
      </c>
      <c r="E157" s="46" t="s">
        <v>1974</v>
      </c>
      <c r="F157" s="91">
        <f>VLOOKUP(C157,Data!$B$4:$J$4175,3,FALSE)</f>
        <v>-219183.52944358235</v>
      </c>
      <c r="G157" s="90">
        <f>VLOOKUP(C157,Data!$B$4:$J$4175,4,FALSE)</f>
        <v>-10429.367382586239</v>
      </c>
      <c r="H157" s="92">
        <f>VLOOKUP(C157,Data!$B$4:$J$4175,5,FALSE)</f>
        <v>-6.4472156338613949E-3</v>
      </c>
      <c r="I157" s="42" t="s">
        <v>151</v>
      </c>
      <c r="J157" s="47">
        <f t="shared" si="2"/>
        <v>219183.52944358235</v>
      </c>
      <c r="K157" s="42" t="s">
        <v>2329</v>
      </c>
      <c r="L157" s="42" t="s">
        <v>4471</v>
      </c>
    </row>
    <row r="158" spans="1:12" x14ac:dyDescent="0.3">
      <c r="A158" s="17"/>
      <c r="B158" s="46" t="s">
        <v>3353</v>
      </c>
      <c r="C158" s="46" t="s">
        <v>1954</v>
      </c>
      <c r="D158" s="99" t="s">
        <v>161</v>
      </c>
      <c r="E158" s="46" t="s">
        <v>1976</v>
      </c>
      <c r="F158" s="91">
        <f>VLOOKUP(C158,Data!$B$4:$J$4175,3,FALSE)</f>
        <v>7396323.111813508</v>
      </c>
      <c r="G158" s="90">
        <f>VLOOKUP(C158,Data!$B$4:$J$4175,4,FALSE)</f>
        <v>129933.62070086783</v>
      </c>
      <c r="H158" s="92">
        <f>VLOOKUP(C158,Data!$B$4:$J$4175,5,FALSE)</f>
        <v>0.1124036430991535</v>
      </c>
      <c r="I158" s="42" t="s">
        <v>144</v>
      </c>
      <c r="J158" s="47">
        <f t="shared" si="2"/>
        <v>7396323.111813508</v>
      </c>
      <c r="K158" s="42" t="s">
        <v>2330</v>
      </c>
      <c r="L158" s="42" t="s">
        <v>4471</v>
      </c>
    </row>
    <row r="159" spans="1:12" x14ac:dyDescent="0.3">
      <c r="A159" s="17"/>
      <c r="B159" s="46" t="s">
        <v>3354</v>
      </c>
      <c r="C159" s="46" t="s">
        <v>1955</v>
      </c>
      <c r="D159" s="99" t="s">
        <v>161</v>
      </c>
      <c r="E159" s="46" t="s">
        <v>1974</v>
      </c>
      <c r="F159" s="91">
        <f>VLOOKUP(C159,Data!$B$4:$J$4175,3,FALSE)</f>
        <v>-826714.79751991178</v>
      </c>
      <c r="G159" s="90">
        <f>VLOOKUP(C159,Data!$B$4:$J$4175,4,FALSE)</f>
        <v>-44188.804530480069</v>
      </c>
      <c r="H159" s="92">
        <f>VLOOKUP(C159,Data!$B$4:$J$4175,5,FALSE)</f>
        <v>-3.629803466616062E-2</v>
      </c>
      <c r="I159" s="42" t="s">
        <v>5305</v>
      </c>
      <c r="J159" s="47">
        <f t="shared" si="2"/>
        <v>826714.79751991178</v>
      </c>
      <c r="K159" s="42">
        <v>2229610</v>
      </c>
      <c r="L159" s="42" t="s">
        <v>4471</v>
      </c>
    </row>
    <row r="160" spans="1:12" x14ac:dyDescent="0.3">
      <c r="A160" s="17"/>
      <c r="B160" s="46" t="s">
        <v>3355</v>
      </c>
      <c r="C160" s="46" t="s">
        <v>1956</v>
      </c>
      <c r="D160" s="99" t="s">
        <v>161</v>
      </c>
      <c r="E160" s="46" t="s">
        <v>1973</v>
      </c>
      <c r="F160" s="91">
        <f>VLOOKUP(C160,Data!$B$4:$J$4175,3,FALSE)</f>
        <v>-314043.62134119082</v>
      </c>
      <c r="G160" s="90">
        <f>VLOOKUP(C160,Data!$B$4:$J$4175,4,FALSE)</f>
        <v>-6528.7881636712118</v>
      </c>
      <c r="H160" s="92">
        <f>VLOOKUP(C160,Data!$B$4:$J$4175,5,FALSE)</f>
        <v>-3.6111113245510503E-3</v>
      </c>
      <c r="I160" s="42" t="s">
        <v>152</v>
      </c>
      <c r="J160" s="47">
        <f t="shared" si="2"/>
        <v>314043.62134119082</v>
      </c>
      <c r="K160" s="42">
        <v>2169051</v>
      </c>
      <c r="L160" s="42" t="s">
        <v>4471</v>
      </c>
    </row>
    <row r="161" spans="1:13" x14ac:dyDescent="0.3">
      <c r="A161" s="17"/>
      <c r="B161" s="46" t="s">
        <v>3356</v>
      </c>
      <c r="C161" s="46" t="s">
        <v>1957</v>
      </c>
      <c r="D161" s="99" t="s">
        <v>161</v>
      </c>
      <c r="E161" s="46" t="s">
        <v>1974</v>
      </c>
      <c r="F161" s="91">
        <f>VLOOKUP(C161,Data!$B$4:$J$4175,3,FALSE)</f>
        <v>-26050055.512473568</v>
      </c>
      <c r="G161" s="90">
        <f>VLOOKUP(C161,Data!$B$4:$J$4175,4,FALSE)</f>
        <v>-331802.1366355159</v>
      </c>
      <c r="H161" s="92">
        <f>VLOOKUP(C161,Data!$B$4:$J$4175,5,FALSE)</f>
        <v>-0.10503499533803874</v>
      </c>
      <c r="I161" s="42" t="s">
        <v>148</v>
      </c>
      <c r="J161" s="47">
        <f t="shared" si="2"/>
        <v>26050055.512473568</v>
      </c>
      <c r="K161" s="42">
        <v>2754383</v>
      </c>
      <c r="L161" s="42" t="s">
        <v>4471</v>
      </c>
    </row>
    <row r="162" spans="1:13" x14ac:dyDescent="0.3">
      <c r="A162" s="17"/>
      <c r="B162" s="46" t="s">
        <v>3357</v>
      </c>
      <c r="C162" s="46" t="s">
        <v>1958</v>
      </c>
      <c r="D162" s="99" t="s">
        <v>161</v>
      </c>
      <c r="E162" s="46" t="s">
        <v>1977</v>
      </c>
      <c r="F162" s="91">
        <f>VLOOKUP(C162,Data!$B$4:$J$4175,3,FALSE)</f>
        <v>14323693.278878693</v>
      </c>
      <c r="G162" s="90">
        <f>VLOOKUP(C162,Data!$B$4:$J$4175,4,FALSE)</f>
        <v>428187.00120903325</v>
      </c>
      <c r="H162" s="92">
        <f>VLOOKUP(C162,Data!$B$4:$J$4175,5,FALSE)</f>
        <v>0.81656444434513054</v>
      </c>
      <c r="I162" s="42" t="s">
        <v>149</v>
      </c>
      <c r="J162" s="47">
        <f t="shared" si="2"/>
        <v>14323693.278878693</v>
      </c>
      <c r="K162" s="42">
        <v>2112226</v>
      </c>
      <c r="L162" s="42" t="s">
        <v>4471</v>
      </c>
    </row>
    <row r="163" spans="1:13" x14ac:dyDescent="0.3">
      <c r="A163" s="17"/>
      <c r="B163" s="46" t="s">
        <v>4510</v>
      </c>
      <c r="C163" s="46" t="s">
        <v>4464</v>
      </c>
      <c r="D163" s="99" t="s">
        <v>161</v>
      </c>
      <c r="E163" s="46" t="s">
        <v>1977</v>
      </c>
      <c r="F163" s="91">
        <f>VLOOKUP(C163,Data!$B$4:$J$4175,3,FALSE)</f>
        <v>4929523.1955010658</v>
      </c>
      <c r="G163" s="90">
        <f>VLOOKUP(C163,Data!$B$4:$J$4175,4,FALSE)</f>
        <v>387854.88502202387</v>
      </c>
      <c r="H163" s="92">
        <f>VLOOKUP(C163,Data!$B$4:$J$4175,5,FALSE)</f>
        <v>0.14325683413365831</v>
      </c>
      <c r="I163" s="42" t="s">
        <v>151</v>
      </c>
      <c r="J163" s="47">
        <f t="shared" si="2"/>
        <v>4929523.1955010658</v>
      </c>
      <c r="K163" s="42" t="s">
        <v>4562</v>
      </c>
      <c r="L163" s="42" t="s">
        <v>4471</v>
      </c>
    </row>
    <row r="164" spans="1:13" x14ac:dyDescent="0.3">
      <c r="A164" s="17"/>
      <c r="B164" s="46" t="s">
        <v>3358</v>
      </c>
      <c r="C164" s="142" t="s">
        <v>1959</v>
      </c>
      <c r="D164" s="142" t="s">
        <v>161</v>
      </c>
      <c r="E164" s="46" t="s">
        <v>1977</v>
      </c>
      <c r="F164" s="91">
        <f>VLOOKUP(C164,Data!$B$4:$J$4175,3,FALSE)</f>
        <v>10587238.741246229</v>
      </c>
      <c r="G164" s="90">
        <f>VLOOKUP(C164,Data!$B$4:$J$4175,4,FALSE)</f>
        <v>517047.90269749303</v>
      </c>
      <c r="H164" s="92">
        <f>VLOOKUP(C164,Data!$B$4:$J$4175,5,FALSE)</f>
        <v>0.28874805483654842</v>
      </c>
      <c r="I164" s="42" t="s">
        <v>144</v>
      </c>
      <c r="J164" s="47">
        <f t="shared" si="2"/>
        <v>10587238.741246229</v>
      </c>
      <c r="K164" s="42">
        <v>2801836</v>
      </c>
      <c r="L164" s="42" t="s">
        <v>4471</v>
      </c>
      <c r="M164" s="141"/>
    </row>
    <row r="165" spans="1:13" x14ac:dyDescent="0.3">
      <c r="A165" s="17"/>
      <c r="B165" s="46" t="s">
        <v>5564</v>
      </c>
      <c r="C165" s="46" t="s">
        <v>5563</v>
      </c>
      <c r="D165" s="99" t="s">
        <v>161</v>
      </c>
      <c r="E165" s="46" t="s">
        <v>1973</v>
      </c>
      <c r="F165" s="91">
        <f>VLOOKUP(C165,Data!$B$4:$J$4175,3,FALSE)</f>
        <v>-227614.96756121202</v>
      </c>
      <c r="G165" s="90">
        <f>VLOOKUP(C165,Data!$B$4:$J$4175,4,FALSE)</f>
        <v>-1577.0721117183527</v>
      </c>
      <c r="H165" s="92">
        <f>VLOOKUP(C165,Data!$B$4:$J$4175,5,FALSE)</f>
        <v>-3.2474864002916479E-3</v>
      </c>
      <c r="I165" s="42" t="s">
        <v>147</v>
      </c>
      <c r="J165" s="47">
        <f t="shared" si="2"/>
        <v>227614.96756121202</v>
      </c>
      <c r="K165" s="42" t="s">
        <v>5565</v>
      </c>
      <c r="L165" s="42" t="s">
        <v>4471</v>
      </c>
    </row>
    <row r="166" spans="1:13" x14ac:dyDescent="0.3">
      <c r="A166" s="17"/>
      <c r="B166" s="46" t="s">
        <v>5789</v>
      </c>
      <c r="C166" s="46" t="s">
        <v>4465</v>
      </c>
      <c r="D166" s="99" t="s">
        <v>161</v>
      </c>
      <c r="E166" s="46" t="s">
        <v>1976</v>
      </c>
      <c r="F166" s="91">
        <f>VLOOKUP(C166,Data!$B$4:$J$4175,3,FALSE)</f>
        <v>48905.811826277946</v>
      </c>
      <c r="G166" s="90">
        <f>VLOOKUP(C166,Data!$B$4:$J$4175,4,FALSE)</f>
        <v>2181.735021301035</v>
      </c>
      <c r="H166" s="92">
        <f>VLOOKUP(C166,Data!$B$4:$J$4175,5,FALSE)</f>
        <v>5.0869515533781742E-3</v>
      </c>
      <c r="I166" s="42" t="s">
        <v>5305</v>
      </c>
      <c r="J166" s="47">
        <f t="shared" si="2"/>
        <v>48905.811826277946</v>
      </c>
      <c r="K166" s="42" t="s">
        <v>4563</v>
      </c>
      <c r="L166" s="42" t="s">
        <v>4471</v>
      </c>
    </row>
    <row r="167" spans="1:13" x14ac:dyDescent="0.3">
      <c r="A167" s="17"/>
      <c r="B167" s="46" t="s">
        <v>3359</v>
      </c>
      <c r="C167" s="46" t="s">
        <v>1960</v>
      </c>
      <c r="D167" s="99" t="s">
        <v>161</v>
      </c>
      <c r="E167" s="46" t="s">
        <v>1973</v>
      </c>
      <c r="F167" s="91">
        <f>VLOOKUP(C167,Data!$B$4:$J$4175,3,FALSE)</f>
        <v>-92419.001333061606</v>
      </c>
      <c r="G167" s="90">
        <f>VLOOKUP(C167,Data!$B$4:$J$4175,4,FALSE)</f>
        <v>-2106.6556276410397</v>
      </c>
      <c r="H167" s="92">
        <f>VLOOKUP(C167,Data!$B$4:$J$4175,5,FALSE)</f>
        <v>-3.937619238089188E-3</v>
      </c>
      <c r="I167" s="42" t="s">
        <v>146</v>
      </c>
      <c r="J167" s="47">
        <f t="shared" si="2"/>
        <v>92419.001333061606</v>
      </c>
      <c r="K167" s="42">
        <v>2763884</v>
      </c>
      <c r="L167" s="42" t="s">
        <v>4471</v>
      </c>
      <c r="M167" s="141"/>
    </row>
    <row r="168" spans="1:13" x14ac:dyDescent="0.3">
      <c r="A168" s="17"/>
      <c r="B168" s="46" t="s">
        <v>3360</v>
      </c>
      <c r="C168" s="46" t="s">
        <v>1961</v>
      </c>
      <c r="D168" s="99" t="s">
        <v>161</v>
      </c>
      <c r="E168" s="46" t="s">
        <v>1974</v>
      </c>
      <c r="F168" s="91">
        <f>VLOOKUP(C168,Data!$B$4:$J$4175,3,FALSE)</f>
        <v>-1874876.1189152296</v>
      </c>
      <c r="G168" s="90">
        <f>VLOOKUP(C168,Data!$B$4:$J$4175,4,FALSE)</f>
        <v>-44032.381738410491</v>
      </c>
      <c r="H168" s="92">
        <f>VLOOKUP(C168,Data!$B$4:$J$4175,5,FALSE)</f>
        <v>-2.6565591599748528E-2</v>
      </c>
      <c r="I168" s="42" t="s">
        <v>148</v>
      </c>
      <c r="J168" s="47">
        <f t="shared" si="2"/>
        <v>1874876.1189152296</v>
      </c>
      <c r="K168" s="42">
        <v>2566124</v>
      </c>
      <c r="L168" s="42" t="s">
        <v>4471</v>
      </c>
    </row>
    <row r="169" spans="1:13" x14ac:dyDescent="0.3">
      <c r="A169" s="17"/>
      <c r="B169" s="46" t="s">
        <v>3361</v>
      </c>
      <c r="C169" s="46" t="s">
        <v>1962</v>
      </c>
      <c r="D169" s="99" t="s">
        <v>161</v>
      </c>
      <c r="E169" s="46" t="s">
        <v>1974</v>
      </c>
      <c r="F169" s="91">
        <f>VLOOKUP(C169,Data!$B$4:$J$4175,3,FALSE)</f>
        <v>-13603593.254238512</v>
      </c>
      <c r="G169" s="90">
        <f>VLOOKUP(C169,Data!$B$4:$J$4175,4,FALSE)</f>
        <v>-341572.5482169413</v>
      </c>
      <c r="H169" s="92">
        <f>VLOOKUP(C169,Data!$B$4:$J$4175,5,FALSE)</f>
        <v>-6.0603147580008211E-2</v>
      </c>
      <c r="I169" s="42" t="s">
        <v>151</v>
      </c>
      <c r="J169" s="47">
        <f t="shared" si="2"/>
        <v>13603593.254238512</v>
      </c>
      <c r="K169" s="42" t="s">
        <v>2331</v>
      </c>
      <c r="L169" s="42" t="s">
        <v>4471</v>
      </c>
    </row>
    <row r="170" spans="1:13" x14ac:dyDescent="0.3">
      <c r="A170" s="17"/>
      <c r="B170" s="46" t="s">
        <v>3362</v>
      </c>
      <c r="C170" s="46" t="s">
        <v>5523</v>
      </c>
      <c r="D170" s="99" t="s">
        <v>161</v>
      </c>
      <c r="E170" s="46" t="s">
        <v>1978</v>
      </c>
      <c r="F170" s="91">
        <f>VLOOKUP(C170,Data!$B$4:$J$4175,3,FALSE)</f>
        <v>-35238895.223441496</v>
      </c>
      <c r="G170" s="90">
        <f>VLOOKUP(C170,Data!$B$4:$J$4175,4,FALSE)</f>
        <v>-1267004.7662522814</v>
      </c>
      <c r="H170" s="92">
        <f>VLOOKUP(C170,Data!$B$4:$J$4175,5,FALSE)</f>
        <v>-0.41001416719900019</v>
      </c>
      <c r="I170" s="42" t="s">
        <v>145</v>
      </c>
      <c r="J170" s="47">
        <f t="shared" si="2"/>
        <v>35238895.223441496</v>
      </c>
      <c r="K170" s="42">
        <v>2879327</v>
      </c>
      <c r="L170" s="42" t="s">
        <v>4471</v>
      </c>
    </row>
    <row r="171" spans="1:13" x14ac:dyDescent="0.3">
      <c r="A171" s="17"/>
      <c r="B171" s="46" t="s">
        <v>3363</v>
      </c>
      <c r="C171" s="46" t="s">
        <v>1963</v>
      </c>
      <c r="D171" s="99" t="s">
        <v>161</v>
      </c>
      <c r="E171" s="46" t="s">
        <v>1973</v>
      </c>
      <c r="F171" s="91">
        <f>VLOOKUP(C171,Data!$B$4:$J$4175,3,FALSE)</f>
        <v>-115040.86752558574</v>
      </c>
      <c r="G171" s="90">
        <f>VLOOKUP(C171,Data!$B$4:$J$4175,4,FALSE)</f>
        <v>-3218.5011197995109</v>
      </c>
      <c r="H171" s="92">
        <f>VLOOKUP(C171,Data!$B$4:$J$4175,5,FALSE)</f>
        <v>-2.3462406435072183E-3</v>
      </c>
      <c r="I171" s="42" t="s">
        <v>152</v>
      </c>
      <c r="J171" s="47">
        <f t="shared" si="2"/>
        <v>115040.86752558574</v>
      </c>
      <c r="K171" s="42">
        <v>2381093</v>
      </c>
      <c r="L171" s="42" t="s">
        <v>4471</v>
      </c>
    </row>
    <row r="172" spans="1:13" x14ac:dyDescent="0.3">
      <c r="A172" s="17"/>
      <c r="B172" s="46" t="s">
        <v>60</v>
      </c>
      <c r="C172" s="142" t="s">
        <v>1964</v>
      </c>
      <c r="D172" s="142" t="s">
        <v>161</v>
      </c>
      <c r="E172" s="46" t="s">
        <v>1973</v>
      </c>
      <c r="F172" s="91">
        <f>VLOOKUP(C172,Data!$B$4:$J$4175,3,FALSE)</f>
        <v>-193191.53688244743</v>
      </c>
      <c r="G172" s="90">
        <f>VLOOKUP(C172,Data!$B$4:$J$4175,4,FALSE)</f>
        <v>-5130.972984650045</v>
      </c>
      <c r="H172" s="92">
        <f>VLOOKUP(C172,Data!$B$4:$J$4175,5,FALSE)</f>
        <v>-3.840086738556256E-3</v>
      </c>
      <c r="I172" s="42" t="s">
        <v>148</v>
      </c>
      <c r="J172" s="47">
        <f t="shared" si="2"/>
        <v>193191.53688244743</v>
      </c>
      <c r="K172" s="42">
        <v>2889371</v>
      </c>
      <c r="L172" s="42" t="s">
        <v>4471</v>
      </c>
    </row>
    <row r="173" spans="1:13" x14ac:dyDescent="0.3">
      <c r="A173" s="17"/>
      <c r="B173" s="46" t="s">
        <v>3364</v>
      </c>
      <c r="C173" s="46" t="s">
        <v>1965</v>
      </c>
      <c r="D173" s="99" t="s">
        <v>161</v>
      </c>
      <c r="E173" s="46" t="s">
        <v>1974</v>
      </c>
      <c r="F173" s="91">
        <f>VLOOKUP(C173,Data!$B$4:$J$4175,3,FALSE)</f>
        <v>-9823644.7448135111</v>
      </c>
      <c r="G173" s="90">
        <f>VLOOKUP(C173,Data!$B$4:$J$4175,4,FALSE)</f>
        <v>-168207.05756637626</v>
      </c>
      <c r="H173" s="92">
        <f>VLOOKUP(C173,Data!$B$4:$J$4175,5,FALSE)</f>
        <v>-3.5762112281618817E-2</v>
      </c>
      <c r="I173" s="42" t="s">
        <v>148</v>
      </c>
      <c r="J173" s="47">
        <f t="shared" si="2"/>
        <v>9823644.7448135111</v>
      </c>
      <c r="K173" s="42">
        <v>2897222</v>
      </c>
      <c r="L173" s="42" t="s">
        <v>4471</v>
      </c>
    </row>
    <row r="174" spans="1:13" x14ac:dyDescent="0.3">
      <c r="A174" s="17"/>
      <c r="B174" s="46" t="s">
        <v>3365</v>
      </c>
      <c r="C174" s="46" t="s">
        <v>1966</v>
      </c>
      <c r="D174" s="99" t="s">
        <v>161</v>
      </c>
      <c r="E174" s="46" t="s">
        <v>1977</v>
      </c>
      <c r="F174" s="91">
        <f>VLOOKUP(C174,Data!$B$4:$J$4175,3,FALSE)</f>
        <v>11303777.658404402</v>
      </c>
      <c r="G174" s="90">
        <f>VLOOKUP(C174,Data!$B$4:$J$4175,4,FALSE)</f>
        <v>617362.02157851134</v>
      </c>
      <c r="H174" s="92">
        <f>VLOOKUP(C174,Data!$B$4:$J$4175,5,FALSE)</f>
        <v>0.41268874808408545</v>
      </c>
      <c r="I174" s="42" t="s">
        <v>151</v>
      </c>
      <c r="J174" s="47">
        <f t="shared" si="2"/>
        <v>11303777.658404402</v>
      </c>
      <c r="K174" s="42" t="s">
        <v>2332</v>
      </c>
      <c r="L174" s="42" t="s">
        <v>4471</v>
      </c>
    </row>
    <row r="175" spans="1:13" x14ac:dyDescent="0.3">
      <c r="A175" s="17"/>
      <c r="B175" s="46" t="s">
        <v>3366</v>
      </c>
      <c r="C175" s="46" t="s">
        <v>1967</v>
      </c>
      <c r="D175" s="99" t="s">
        <v>161</v>
      </c>
      <c r="E175" s="46" t="s">
        <v>1976</v>
      </c>
      <c r="F175" s="91">
        <f>VLOOKUP(C175,Data!$B$4:$J$4175,3,FALSE)</f>
        <v>8954226.2910959274</v>
      </c>
      <c r="G175" s="90">
        <f>VLOOKUP(C175,Data!$B$4:$J$4175,4,FALSE)</f>
        <v>204582.30922946209</v>
      </c>
      <c r="H175" s="92">
        <f>VLOOKUP(C175,Data!$B$4:$J$4175,5,FALSE)</f>
        <v>6.4465911553932206E-2</v>
      </c>
      <c r="I175" s="42" t="s">
        <v>151</v>
      </c>
      <c r="J175" s="47">
        <f t="shared" si="2"/>
        <v>8954226.2910959274</v>
      </c>
      <c r="K175" s="42">
        <v>2665184</v>
      </c>
      <c r="L175" s="42" t="s">
        <v>4471</v>
      </c>
    </row>
    <row r="176" spans="1:13" x14ac:dyDescent="0.3">
      <c r="A176" s="17"/>
      <c r="B176" s="46" t="s">
        <v>3367</v>
      </c>
      <c r="C176" s="46" t="s">
        <v>1968</v>
      </c>
      <c r="D176" s="99" t="s">
        <v>161</v>
      </c>
      <c r="E176" s="46" t="s">
        <v>1973</v>
      </c>
      <c r="F176" s="91">
        <f>VLOOKUP(C176,Data!$B$4:$J$4175,3,FALSE)</f>
        <v>-53199.530103151599</v>
      </c>
      <c r="G176" s="90">
        <f>VLOOKUP(C176,Data!$B$4:$J$4175,4,FALSE)</f>
        <v>-18138.202456902531</v>
      </c>
      <c r="H176" s="92">
        <f>VLOOKUP(C176,Data!$B$4:$J$4175,5,FALSE)</f>
        <v>-1.2139016256685549E-2</v>
      </c>
      <c r="I176" s="42" t="s">
        <v>145</v>
      </c>
      <c r="J176" s="47">
        <f t="shared" si="2"/>
        <v>53199.530103151599</v>
      </c>
      <c r="K176" s="42" t="s">
        <v>2333</v>
      </c>
      <c r="L176" s="42" t="s">
        <v>4471</v>
      </c>
    </row>
    <row r="177" spans="1:13" x14ac:dyDescent="0.3">
      <c r="A177" s="17"/>
      <c r="B177" s="46" t="s">
        <v>3368</v>
      </c>
      <c r="C177" s="46" t="s">
        <v>1969</v>
      </c>
      <c r="D177" s="99" t="s">
        <v>161</v>
      </c>
      <c r="E177" s="46" t="s">
        <v>1978</v>
      </c>
      <c r="F177" s="91">
        <f>VLOOKUP(C177,Data!$B$4:$J$4175,3,FALSE)</f>
        <v>-8124331.3515513912</v>
      </c>
      <c r="G177" s="90">
        <f>VLOOKUP(C177,Data!$B$4:$J$4175,4,FALSE)</f>
        <v>-389916.06041764381</v>
      </c>
      <c r="H177" s="92">
        <f>VLOOKUP(C177,Data!$B$4:$J$4175,5,FALSE)</f>
        <v>-0.20231330752815196</v>
      </c>
      <c r="I177" s="42" t="s">
        <v>143</v>
      </c>
      <c r="J177" s="47">
        <f t="shared" si="2"/>
        <v>8124331.3515513912</v>
      </c>
      <c r="K177" s="42" t="s">
        <v>2334</v>
      </c>
      <c r="L177" s="42" t="s">
        <v>4471</v>
      </c>
    </row>
    <row r="178" spans="1:13" x14ac:dyDescent="0.3">
      <c r="A178" s="17"/>
      <c r="B178" s="46" t="s">
        <v>3369</v>
      </c>
      <c r="C178" s="46" t="s">
        <v>1970</v>
      </c>
      <c r="D178" s="99" t="s">
        <v>161</v>
      </c>
      <c r="E178" s="46" t="s">
        <v>1973</v>
      </c>
      <c r="F178" s="91">
        <f>VLOOKUP(C178,Data!$B$4:$J$4175,3,FALSE)</f>
        <v>-71948.237140108104</v>
      </c>
      <c r="G178" s="90">
        <f>VLOOKUP(C178,Data!$B$4:$J$4175,4,FALSE)</f>
        <v>-2085.9278593080548</v>
      </c>
      <c r="H178" s="92">
        <f>VLOOKUP(C178,Data!$B$4:$J$4175,5,FALSE)</f>
        <v>-1.5356079639177475E-3</v>
      </c>
      <c r="I178" s="42" t="s">
        <v>151</v>
      </c>
      <c r="J178" s="47">
        <f t="shared" si="2"/>
        <v>71948.237140108104</v>
      </c>
      <c r="K178" s="42" t="s">
        <v>2335</v>
      </c>
      <c r="L178" s="42" t="s">
        <v>4471</v>
      </c>
      <c r="M178" s="141"/>
    </row>
    <row r="179" spans="1:13" x14ac:dyDescent="0.3">
      <c r="A179" s="17"/>
      <c r="B179" s="46" t="s">
        <v>3370</v>
      </c>
      <c r="C179" s="46" t="s">
        <v>1971</v>
      </c>
      <c r="D179" s="99" t="s">
        <v>161</v>
      </c>
      <c r="E179" s="46" t="s">
        <v>1978</v>
      </c>
      <c r="F179" s="91">
        <f>VLOOKUP(C179,Data!$B$4:$J$4175,3,FALSE)</f>
        <v>-11896991.146159109</v>
      </c>
      <c r="G179" s="90">
        <f>VLOOKUP(C179,Data!$B$4:$J$4175,4,FALSE)</f>
        <v>-168597.85003238451</v>
      </c>
      <c r="H179" s="92">
        <f>VLOOKUP(C179,Data!$B$4:$J$4175,5,FALSE)</f>
        <v>-0.31857733947566441</v>
      </c>
      <c r="I179" s="42" t="s">
        <v>145</v>
      </c>
      <c r="J179" s="47">
        <f t="shared" si="2"/>
        <v>11896991.146159109</v>
      </c>
      <c r="K179" s="42">
        <v>2951098</v>
      </c>
      <c r="L179" s="42" t="s">
        <v>4471</v>
      </c>
    </row>
    <row r="180" spans="1:13" x14ac:dyDescent="0.3">
      <c r="A180" s="17"/>
      <c r="B180" s="46" t="s">
        <v>3371</v>
      </c>
      <c r="C180" s="46" t="s">
        <v>1972</v>
      </c>
      <c r="D180" s="99" t="s">
        <v>161</v>
      </c>
      <c r="E180" s="46" t="s">
        <v>1973</v>
      </c>
      <c r="F180" s="91">
        <f>VLOOKUP(C180,Data!$B$4:$J$4175,3,FALSE)</f>
        <v>-66748.710547257855</v>
      </c>
      <c r="G180" s="90">
        <f>VLOOKUP(C180,Data!$B$4:$J$4175,4,FALSE)</f>
        <v>-818.70264649075727</v>
      </c>
      <c r="H180" s="92">
        <f>VLOOKUP(C180,Data!$B$4:$J$4175,5,FALSE)</f>
        <v>-4.8946163070891432E-3</v>
      </c>
      <c r="I180" s="42" t="s">
        <v>149</v>
      </c>
      <c r="J180" s="47">
        <f t="shared" si="2"/>
        <v>66748.710547257855</v>
      </c>
      <c r="K180" s="42">
        <v>2956662</v>
      </c>
      <c r="L180" s="42" t="s">
        <v>4471</v>
      </c>
    </row>
    <row r="181" spans="1:13" x14ac:dyDescent="0.3">
      <c r="A181" s="17"/>
      <c r="B181" s="46" t="s">
        <v>5726</v>
      </c>
      <c r="C181" s="46" t="s">
        <v>5725</v>
      </c>
      <c r="D181" s="99" t="s">
        <v>161</v>
      </c>
      <c r="E181" s="46" t="s">
        <v>1973</v>
      </c>
      <c r="F181" s="91">
        <f>VLOOKUP(C181,Data!$B$4:$J$4175,3,FALSE)</f>
        <v>-174460.25168554057</v>
      </c>
      <c r="G181" s="90">
        <f>VLOOKUP(C181,Data!$B$4:$J$4175,4,FALSE)</f>
        <v>-7974.8357094225203</v>
      </c>
      <c r="H181" s="92">
        <f>VLOOKUP(C181,Data!$B$4:$J$4175,5,FALSE)</f>
        <v>-7.3794860768414371E-3</v>
      </c>
      <c r="I181" s="42" t="s">
        <v>145</v>
      </c>
      <c r="J181" s="47">
        <f t="shared" si="2"/>
        <v>174460.25168554057</v>
      </c>
      <c r="K181" s="42" t="s">
        <v>5727</v>
      </c>
      <c r="L181" s="42" t="s">
        <v>4471</v>
      </c>
    </row>
    <row r="182" spans="1:13" x14ac:dyDescent="0.3">
      <c r="A182" s="17"/>
      <c r="B182" s="46" t="s">
        <v>6067</v>
      </c>
      <c r="C182" s="46" t="s">
        <v>6066</v>
      </c>
      <c r="D182" s="99" t="s">
        <v>161</v>
      </c>
      <c r="E182" s="46" t="s">
        <v>1975</v>
      </c>
      <c r="F182" s="91">
        <f>VLOOKUP(C182,Data!$B$4:$J$4175,3,FALSE)</f>
        <v>114025478.06550521</v>
      </c>
      <c r="G182" s="90">
        <f>VLOOKUP(C182,Data!$B$4:$J$4175,4,FALSE)</f>
        <v>2280063.7313207961</v>
      </c>
      <c r="H182" s="92">
        <f>VLOOKUP(C182,Data!$B$4:$J$4175,5,FALSE)</f>
        <v>5.1087019180864868</v>
      </c>
      <c r="I182" s="42" t="s">
        <v>146</v>
      </c>
      <c r="J182" s="47">
        <f t="shared" si="2"/>
        <v>114025478.06550521</v>
      </c>
      <c r="K182" s="42" t="s">
        <v>6068</v>
      </c>
      <c r="L182" s="42" t="s">
        <v>4471</v>
      </c>
    </row>
    <row r="183" spans="1:13" x14ac:dyDescent="0.3">
      <c r="A183" s="17"/>
      <c r="B183" s="46" t="s">
        <v>3372</v>
      </c>
      <c r="C183" s="46" t="s">
        <v>6006</v>
      </c>
      <c r="D183" s="99" t="s">
        <v>4413</v>
      </c>
      <c r="E183" s="46" t="s">
        <v>5994</v>
      </c>
      <c r="F183" s="91">
        <f>VLOOKUP(C183,Data!$B$4:$J$4175,3,FALSE)</f>
        <v>5761408.9056987101</v>
      </c>
      <c r="G183" s="90">
        <f>VLOOKUP(C183,Data!$B$4:$J$4175,4,FALSE)</f>
        <v>239249.20412182002</v>
      </c>
      <c r="H183" s="92">
        <f>VLOOKUP(C183,Data!$B$4:$J$4175,5,FALSE)</f>
        <v>3.924214241911006E-2</v>
      </c>
      <c r="I183" s="42" t="s">
        <v>146</v>
      </c>
      <c r="J183" s="47">
        <f t="shared" si="2"/>
        <v>5761408.9056987101</v>
      </c>
      <c r="K183" s="42">
        <v>7108899</v>
      </c>
      <c r="L183" s="42" t="s">
        <v>4469</v>
      </c>
    </row>
    <row r="184" spans="1:13" x14ac:dyDescent="0.3">
      <c r="A184" s="17"/>
      <c r="B184" s="46" t="s">
        <v>5306</v>
      </c>
      <c r="C184" s="46" t="s">
        <v>6034</v>
      </c>
      <c r="D184" s="99" t="s">
        <v>4413</v>
      </c>
      <c r="E184" s="46" t="s">
        <v>5994</v>
      </c>
      <c r="F184" s="91">
        <f>VLOOKUP(C184,Data!$B$4:$J$4175,3,FALSE)</f>
        <v>1359459.8618922252</v>
      </c>
      <c r="G184" s="90">
        <f>VLOOKUP(C184,Data!$B$4:$J$4175,4,FALSE)</f>
        <v>21108.569703402649</v>
      </c>
      <c r="H184" s="92">
        <f>VLOOKUP(C184,Data!$B$4:$J$4175,5,FALSE)</f>
        <v>2.0945398763416011E-2</v>
      </c>
      <c r="I184" s="42" t="s">
        <v>146</v>
      </c>
      <c r="J184" s="47">
        <f t="shared" si="2"/>
        <v>1359459.8618922252</v>
      </c>
      <c r="K184" s="42">
        <v>7110720</v>
      </c>
      <c r="L184" s="42" t="s">
        <v>4469</v>
      </c>
    </row>
    <row r="185" spans="1:13" x14ac:dyDescent="0.3">
      <c r="A185" s="17"/>
      <c r="B185" s="46" t="s">
        <v>3373</v>
      </c>
      <c r="C185" s="46" t="s">
        <v>6037</v>
      </c>
      <c r="D185" s="99" t="s">
        <v>4413</v>
      </c>
      <c r="E185" s="46" t="s">
        <v>5994</v>
      </c>
      <c r="F185" s="91">
        <f>VLOOKUP(C185,Data!$B$4:$J$4175,3,FALSE)</f>
        <v>987078.26599269966</v>
      </c>
      <c r="G185" s="90">
        <f>VLOOKUP(C185,Data!$B$4:$J$4175,4,FALSE)</f>
        <v>6335.2305011514763</v>
      </c>
      <c r="H185" s="92">
        <f>VLOOKUP(C185,Data!$B$4:$J$4175,5,FALSE)</f>
        <v>3.1533400800334274E-2</v>
      </c>
      <c r="I185" s="42" t="s">
        <v>148</v>
      </c>
      <c r="J185" s="47">
        <f t="shared" si="2"/>
        <v>987078.26599269966</v>
      </c>
      <c r="K185" s="42">
        <v>7124594</v>
      </c>
      <c r="L185" s="42" t="s">
        <v>4469</v>
      </c>
    </row>
    <row r="186" spans="1:13" x14ac:dyDescent="0.3">
      <c r="A186" s="17"/>
      <c r="B186" s="46" t="s">
        <v>3374</v>
      </c>
      <c r="C186" s="46" t="s">
        <v>955</v>
      </c>
      <c r="D186" s="99" t="s">
        <v>4413</v>
      </c>
      <c r="E186" s="46" t="s">
        <v>5994</v>
      </c>
      <c r="F186" s="91">
        <f>VLOOKUP(C186,Data!$B$4:$J$4175,3,FALSE)</f>
        <v>519058.42755695822</v>
      </c>
      <c r="G186" s="90">
        <f>VLOOKUP(C186,Data!$B$4:$J$4175,4,FALSE)</f>
        <v>285.02607064007708</v>
      </c>
      <c r="H186" s="92">
        <f>VLOOKUP(C186,Data!$B$4:$J$4175,5,FALSE)</f>
        <v>3.0984967755760456E-2</v>
      </c>
      <c r="I186" s="42" t="s">
        <v>149</v>
      </c>
      <c r="J186" s="47">
        <f t="shared" si="2"/>
        <v>519058.42755695822</v>
      </c>
      <c r="K186" s="42">
        <v>5476929</v>
      </c>
      <c r="L186" s="42" t="s">
        <v>4469</v>
      </c>
    </row>
    <row r="187" spans="1:13" x14ac:dyDescent="0.3">
      <c r="A187" s="17"/>
      <c r="B187" s="46" t="s">
        <v>5790</v>
      </c>
      <c r="C187" s="46" t="s">
        <v>6039</v>
      </c>
      <c r="D187" s="99" t="s">
        <v>4413</v>
      </c>
      <c r="E187" s="46" t="s">
        <v>1978</v>
      </c>
      <c r="F187" s="91">
        <f>VLOOKUP(C187,Data!$B$4:$J$4175,3,FALSE)</f>
        <v>-51585774.770125769</v>
      </c>
      <c r="G187" s="90">
        <f>VLOOKUP(C187,Data!$B$4:$J$4175,4,FALSE)</f>
        <v>-2123639.171732699</v>
      </c>
      <c r="H187" s="92">
        <f>VLOOKUP(C187,Data!$B$4:$J$4175,5,FALSE)</f>
        <v>-1.336350894083622</v>
      </c>
      <c r="I187" s="42" t="s">
        <v>145</v>
      </c>
      <c r="J187" s="47">
        <f t="shared" si="2"/>
        <v>51585774.770125769</v>
      </c>
      <c r="K187" s="42">
        <v>7113990</v>
      </c>
      <c r="L187" s="42" t="s">
        <v>4469</v>
      </c>
      <c r="M187" s="141"/>
    </row>
    <row r="188" spans="1:13" x14ac:dyDescent="0.3">
      <c r="A188" s="17"/>
      <c r="B188" s="46" t="s">
        <v>3375</v>
      </c>
      <c r="C188" s="46" t="s">
        <v>6007</v>
      </c>
      <c r="D188" s="99" t="s">
        <v>4413</v>
      </c>
      <c r="E188" s="46" t="s">
        <v>1977</v>
      </c>
      <c r="F188" s="91">
        <f>VLOOKUP(C188,Data!$B$4:$J$4175,3,FALSE)</f>
        <v>147585285.11588463</v>
      </c>
      <c r="G188" s="90">
        <f>VLOOKUP(C188,Data!$B$4:$J$4175,4,FALSE)</f>
        <v>8607635.2202758137</v>
      </c>
      <c r="H188" s="92">
        <f>VLOOKUP(C188,Data!$B$4:$J$4175,5,FALSE)</f>
        <v>0.95060833950054602</v>
      </c>
      <c r="I188" s="42" t="s">
        <v>148</v>
      </c>
      <c r="J188" s="47">
        <f t="shared" si="2"/>
        <v>147585285.11588463</v>
      </c>
      <c r="K188" s="42">
        <v>7171589</v>
      </c>
      <c r="L188" s="42" t="s">
        <v>4469</v>
      </c>
    </row>
    <row r="189" spans="1:13" x14ac:dyDescent="0.3">
      <c r="A189" s="17"/>
      <c r="B189" s="46" t="s">
        <v>3376</v>
      </c>
      <c r="C189" s="46" t="s">
        <v>6043</v>
      </c>
      <c r="D189" s="99" t="s">
        <v>4413</v>
      </c>
      <c r="E189" s="46" t="s">
        <v>1978</v>
      </c>
      <c r="F189" s="91">
        <f>VLOOKUP(C189,Data!$B$4:$J$4175,3,FALSE)</f>
        <v>-25424934.886605177</v>
      </c>
      <c r="G189" s="90">
        <f>VLOOKUP(C189,Data!$B$4:$J$4175,4,FALSE)</f>
        <v>-170228.74884406326</v>
      </c>
      <c r="H189" s="92">
        <f>VLOOKUP(C189,Data!$B$4:$J$4175,5,FALSE)</f>
        <v>-0.75151933508421265</v>
      </c>
      <c r="I189" s="42" t="s">
        <v>144</v>
      </c>
      <c r="J189" s="47">
        <f t="shared" si="2"/>
        <v>25424934.886605177</v>
      </c>
      <c r="K189" s="42" t="s">
        <v>2336</v>
      </c>
      <c r="L189" s="42" t="s">
        <v>4469</v>
      </c>
    </row>
    <row r="190" spans="1:13" x14ac:dyDescent="0.3">
      <c r="A190" s="17"/>
      <c r="B190" s="46" t="s">
        <v>3377</v>
      </c>
      <c r="C190" s="46" t="s">
        <v>956</v>
      </c>
      <c r="D190" s="99" t="s">
        <v>4413</v>
      </c>
      <c r="E190" s="46" t="s">
        <v>5994</v>
      </c>
      <c r="F190" s="91">
        <f>VLOOKUP(C190,Data!$B$4:$J$4175,3,FALSE)</f>
        <v>669021.79585000419</v>
      </c>
      <c r="G190" s="90">
        <f>VLOOKUP(C190,Data!$B$4:$J$4175,4,FALSE)</f>
        <v>1062.7296977922344</v>
      </c>
      <c r="H190" s="92">
        <f>VLOOKUP(C190,Data!$B$4:$J$4175,5,FALSE)</f>
        <v>5.2328532350125773E-2</v>
      </c>
      <c r="I190" s="42" t="s">
        <v>145</v>
      </c>
      <c r="J190" s="47">
        <f t="shared" si="2"/>
        <v>669021.79585000419</v>
      </c>
      <c r="K190" s="42">
        <v>7635610</v>
      </c>
      <c r="L190" s="42" t="s">
        <v>4469</v>
      </c>
    </row>
    <row r="191" spans="1:13" x14ac:dyDescent="0.3">
      <c r="A191" s="17"/>
      <c r="B191" s="46" t="s">
        <v>3378</v>
      </c>
      <c r="C191" s="46" t="s">
        <v>6005</v>
      </c>
      <c r="D191" s="99" t="s">
        <v>4413</v>
      </c>
      <c r="E191" s="46" t="s">
        <v>5994</v>
      </c>
      <c r="F191" s="91">
        <f>VLOOKUP(C191,Data!$B$4:$J$4175,3,FALSE)</f>
        <v>6545186.3835042724</v>
      </c>
      <c r="G191" s="90">
        <f>VLOOKUP(C191,Data!$B$4:$J$4175,4,FALSE)</f>
        <v>67766.195114776317</v>
      </c>
      <c r="H191" s="92">
        <f>VLOOKUP(C191,Data!$B$4:$J$4175,5,FALSE)</f>
        <v>5.2244836670037147E-2</v>
      </c>
      <c r="I191" s="42" t="s">
        <v>144</v>
      </c>
      <c r="J191" s="47">
        <f t="shared" si="2"/>
        <v>6545186.3835042724</v>
      </c>
      <c r="K191" s="42" t="s">
        <v>2337</v>
      </c>
      <c r="L191" s="42" t="s">
        <v>4469</v>
      </c>
    </row>
    <row r="192" spans="1:13" x14ac:dyDescent="0.3">
      <c r="A192" s="17"/>
      <c r="B192" s="46" t="s">
        <v>3379</v>
      </c>
      <c r="C192" s="46" t="s">
        <v>6025</v>
      </c>
      <c r="D192" s="99" t="s">
        <v>4413</v>
      </c>
      <c r="E192" s="46" t="s">
        <v>5994</v>
      </c>
      <c r="F192" s="91">
        <f>VLOOKUP(C192,Data!$B$4:$J$4175,3,FALSE)</f>
        <v>2152494.7520721829</v>
      </c>
      <c r="G192" s="90">
        <f>VLOOKUP(C192,Data!$B$4:$J$4175,4,FALSE)</f>
        <v>4808.7290601755567</v>
      </c>
      <c r="H192" s="92">
        <f>VLOOKUP(C192,Data!$B$4:$J$4175,5,FALSE)</f>
        <v>3.4625052771622394E-2</v>
      </c>
      <c r="I192" s="42" t="s">
        <v>146</v>
      </c>
      <c r="J192" s="47">
        <f t="shared" si="2"/>
        <v>2152494.7520721829</v>
      </c>
      <c r="K192" s="42" t="s">
        <v>2338</v>
      </c>
      <c r="L192" s="42" t="s">
        <v>4469</v>
      </c>
    </row>
    <row r="193" spans="1:13" x14ac:dyDescent="0.3">
      <c r="A193" s="17"/>
      <c r="B193" s="46" t="s">
        <v>3380</v>
      </c>
      <c r="C193" s="46" t="s">
        <v>6017</v>
      </c>
      <c r="D193" s="99" t="s">
        <v>4413</v>
      </c>
      <c r="E193" s="46" t="s">
        <v>5994</v>
      </c>
      <c r="F193" s="91">
        <f>VLOOKUP(C193,Data!$B$4:$J$4175,3,FALSE)</f>
        <v>2740380.9428954059</v>
      </c>
      <c r="G193" s="90">
        <f>VLOOKUP(C193,Data!$B$4:$J$4175,4,FALSE)</f>
        <v>1198.7068783238237</v>
      </c>
      <c r="H193" s="92">
        <f>VLOOKUP(C193,Data!$B$4:$J$4175,5,FALSE)</f>
        <v>4.1212857785129273E-2</v>
      </c>
      <c r="I193" s="42" t="s">
        <v>145</v>
      </c>
      <c r="J193" s="47">
        <f t="shared" si="2"/>
        <v>2740380.9428954059</v>
      </c>
      <c r="K193" s="42">
        <v>5980613</v>
      </c>
      <c r="L193" s="42" t="s">
        <v>4469</v>
      </c>
    </row>
    <row r="194" spans="1:13" x14ac:dyDescent="0.3">
      <c r="A194" s="17"/>
      <c r="B194" s="46" t="s">
        <v>3381</v>
      </c>
      <c r="C194" s="46" t="s">
        <v>6026</v>
      </c>
      <c r="D194" s="99" t="s">
        <v>4413</v>
      </c>
      <c r="E194" s="46" t="s">
        <v>5994</v>
      </c>
      <c r="F194" s="91">
        <f>VLOOKUP(C194,Data!$B$4:$J$4175,3,FALSE)</f>
        <v>1825326.9345786576</v>
      </c>
      <c r="G194" s="90">
        <f>VLOOKUP(C194,Data!$B$4:$J$4175,4,FALSE)</f>
        <v>29055.009045398419</v>
      </c>
      <c r="H194" s="92">
        <f>VLOOKUP(C194,Data!$B$4:$J$4175,5,FALSE)</f>
        <v>3.6151738017622975E-2</v>
      </c>
      <c r="I194" s="42" t="s">
        <v>148</v>
      </c>
      <c r="J194" s="47">
        <f t="shared" si="2"/>
        <v>1825326.9345786576</v>
      </c>
      <c r="K194" s="42" t="s">
        <v>2339</v>
      </c>
      <c r="L194" s="42" t="s">
        <v>4469</v>
      </c>
    </row>
    <row r="195" spans="1:13" x14ac:dyDescent="0.3">
      <c r="A195" s="17"/>
      <c r="B195" s="46" t="s">
        <v>3382</v>
      </c>
      <c r="C195" s="46" t="s">
        <v>6036</v>
      </c>
      <c r="D195" s="99" t="s">
        <v>4413</v>
      </c>
      <c r="E195" s="46" t="s">
        <v>5994</v>
      </c>
      <c r="F195" s="91">
        <f>VLOOKUP(C195,Data!$B$4:$J$4175,3,FALSE)</f>
        <v>1078237.4438017574</v>
      </c>
      <c r="G195" s="90">
        <f>VLOOKUP(C195,Data!$B$4:$J$4175,4,FALSE)</f>
        <v>7010.296046356093</v>
      </c>
      <c r="H195" s="92">
        <f>VLOOKUP(C195,Data!$B$4:$J$4175,5,FALSE)</f>
        <v>3.39809033757031E-2</v>
      </c>
      <c r="I195" s="42" t="s">
        <v>146</v>
      </c>
      <c r="J195" s="47">
        <f t="shared" si="2"/>
        <v>1078237.4438017574</v>
      </c>
      <c r="K195" s="42" t="s">
        <v>2340</v>
      </c>
      <c r="L195" s="42" t="s">
        <v>4469</v>
      </c>
    </row>
    <row r="196" spans="1:13" x14ac:dyDescent="0.3">
      <c r="A196" s="17"/>
      <c r="B196" s="46" t="s">
        <v>3383</v>
      </c>
      <c r="C196" s="46" t="s">
        <v>6015</v>
      </c>
      <c r="D196" s="99" t="s">
        <v>4413</v>
      </c>
      <c r="E196" s="46" t="s">
        <v>1977</v>
      </c>
      <c r="F196" s="91">
        <f>VLOOKUP(C196,Data!$B$4:$J$4175,3,FALSE)</f>
        <v>107168662.03685805</v>
      </c>
      <c r="G196" s="90">
        <f>VLOOKUP(C196,Data!$B$4:$J$4175,4,FALSE)</f>
        <v>2028071.6049159009</v>
      </c>
      <c r="H196" s="92">
        <f>VLOOKUP(C196,Data!$B$4:$J$4175,5,FALSE)</f>
        <v>1.1761079467271491</v>
      </c>
      <c r="I196" s="42" t="s">
        <v>145</v>
      </c>
      <c r="J196" s="47">
        <f t="shared" si="2"/>
        <v>107168662.03685805</v>
      </c>
      <c r="K196" s="42">
        <v>7110753</v>
      </c>
      <c r="L196" s="42" t="s">
        <v>4469</v>
      </c>
    </row>
    <row r="197" spans="1:13" x14ac:dyDescent="0.3">
      <c r="A197" s="17"/>
      <c r="B197" s="46" t="s">
        <v>3384</v>
      </c>
      <c r="C197" s="46" t="s">
        <v>5791</v>
      </c>
      <c r="D197" s="99" t="s">
        <v>4413</v>
      </c>
      <c r="E197" s="46" t="s">
        <v>5994</v>
      </c>
      <c r="F197" s="91">
        <f>VLOOKUP(C197,Data!$B$4:$J$4175,3,FALSE)</f>
        <v>993817.57458343846</v>
      </c>
      <c r="G197" s="90">
        <f>VLOOKUP(C197,Data!$B$4:$J$4175,4,FALSE)</f>
        <v>13.250238449396123</v>
      </c>
      <c r="H197" s="92">
        <f>VLOOKUP(C197,Data!$B$4:$J$4175,5,FALSE)</f>
        <v>8.7460319797994207E-2</v>
      </c>
      <c r="I197" s="42" t="s">
        <v>149</v>
      </c>
      <c r="J197" s="47">
        <f t="shared" si="2"/>
        <v>993817.57458343846</v>
      </c>
      <c r="K197" s="42">
        <v>5962309</v>
      </c>
      <c r="L197" s="42" t="s">
        <v>4469</v>
      </c>
    </row>
    <row r="198" spans="1:13" x14ac:dyDescent="0.3">
      <c r="A198" s="17"/>
      <c r="B198" s="46" t="s">
        <v>3385</v>
      </c>
      <c r="C198" s="46" t="s">
        <v>957</v>
      </c>
      <c r="D198" s="99" t="s">
        <v>4413</v>
      </c>
      <c r="E198" s="46" t="s">
        <v>1976</v>
      </c>
      <c r="F198" s="91">
        <f>VLOOKUP(C198,Data!$B$4:$J$4175,3,FALSE)</f>
        <v>3478337.8254375733</v>
      </c>
      <c r="G198" s="90">
        <f>VLOOKUP(C198,Data!$B$4:$J$4175,4,FALSE)</f>
        <v>546.45151744639463</v>
      </c>
      <c r="H198" s="92">
        <f>VLOOKUP(C198,Data!$B$4:$J$4175,5,FALSE)</f>
        <v>0.14670627079209478</v>
      </c>
      <c r="I198" s="42" t="s">
        <v>149</v>
      </c>
      <c r="J198" s="47">
        <f t="shared" si="2"/>
        <v>3478337.8254375733</v>
      </c>
      <c r="K198" s="42">
        <v>5962280</v>
      </c>
      <c r="L198" s="42" t="s">
        <v>4469</v>
      </c>
    </row>
    <row r="199" spans="1:13" x14ac:dyDescent="0.3">
      <c r="A199" s="17"/>
      <c r="B199" s="46" t="s">
        <v>3386</v>
      </c>
      <c r="C199" s="46" t="s">
        <v>6021</v>
      </c>
      <c r="D199" s="99" t="s">
        <v>4413</v>
      </c>
      <c r="E199" s="46" t="s">
        <v>5994</v>
      </c>
      <c r="F199" s="91">
        <f>VLOOKUP(C199,Data!$B$4:$J$4175,3,FALSE)</f>
        <v>2570731.5130648608</v>
      </c>
      <c r="G199" s="90">
        <f>VLOOKUP(C199,Data!$B$4:$J$4175,4,FALSE)</f>
        <v>9667.5553835622704</v>
      </c>
      <c r="H199" s="92">
        <f>VLOOKUP(C199,Data!$B$4:$J$4175,5,FALSE)</f>
        <v>2.5858263780496011E-2</v>
      </c>
      <c r="I199" s="42" t="s">
        <v>143</v>
      </c>
      <c r="J199" s="47">
        <f t="shared" si="2"/>
        <v>2570731.5130648608</v>
      </c>
      <c r="K199" s="42">
        <v>7333378</v>
      </c>
      <c r="L199" s="42" t="s">
        <v>4469</v>
      </c>
    </row>
    <row r="200" spans="1:13" x14ac:dyDescent="0.3">
      <c r="A200" s="17"/>
      <c r="B200" s="46" t="s">
        <v>3387</v>
      </c>
      <c r="C200" s="46" t="s">
        <v>5997</v>
      </c>
      <c r="D200" s="99" t="s">
        <v>4413</v>
      </c>
      <c r="E200" s="46" t="s">
        <v>5994</v>
      </c>
      <c r="F200" s="91">
        <f>VLOOKUP(C200,Data!$B$4:$J$4175,3,FALSE)</f>
        <v>31353638.875009105</v>
      </c>
      <c r="G200" s="90">
        <f>VLOOKUP(C200,Data!$B$4:$J$4175,4,FALSE)</f>
        <v>404021.53599311027</v>
      </c>
      <c r="H200" s="92">
        <f>VLOOKUP(C200,Data!$B$4:$J$4175,5,FALSE)</f>
        <v>7.7204170200421529E-2</v>
      </c>
      <c r="I200" s="42" t="s">
        <v>149</v>
      </c>
      <c r="J200" s="47">
        <f t="shared" ref="J200:J263" si="3">IFERROR(ABS(F200),"***")</f>
        <v>31353638.875009105</v>
      </c>
      <c r="K200" s="42">
        <v>7123870</v>
      </c>
      <c r="L200" s="42" t="s">
        <v>4469</v>
      </c>
    </row>
    <row r="201" spans="1:13" x14ac:dyDescent="0.3">
      <c r="A201" s="17"/>
      <c r="B201" s="46" t="s">
        <v>3388</v>
      </c>
      <c r="C201" s="46" t="s">
        <v>5998</v>
      </c>
      <c r="D201" s="99" t="s">
        <v>4413</v>
      </c>
      <c r="E201" s="46" t="s">
        <v>5994</v>
      </c>
      <c r="F201" s="91">
        <f>VLOOKUP(C201,Data!$B$4:$J$4175,3,FALSE)</f>
        <v>22397472.386537205</v>
      </c>
      <c r="G201" s="90">
        <f>VLOOKUP(C201,Data!$B$4:$J$4175,4,FALSE)</f>
        <v>288761.63631920936</v>
      </c>
      <c r="H201" s="92">
        <f>VLOOKUP(C201,Data!$B$4:$J$4175,5,FALSE)</f>
        <v>7.1468824981734583E-2</v>
      </c>
      <c r="I201" s="42" t="s">
        <v>143</v>
      </c>
      <c r="J201" s="47">
        <f t="shared" si="3"/>
        <v>22397472.386537205</v>
      </c>
      <c r="K201" s="42">
        <v>7103065</v>
      </c>
      <c r="L201" s="42" t="s">
        <v>4469</v>
      </c>
    </row>
    <row r="202" spans="1:13" x14ac:dyDescent="0.3">
      <c r="A202" s="17"/>
      <c r="B202" s="46" t="s">
        <v>3389</v>
      </c>
      <c r="C202" s="46" t="s">
        <v>958</v>
      </c>
      <c r="D202" s="99" t="s">
        <v>4413</v>
      </c>
      <c r="E202" s="46" t="s">
        <v>5994</v>
      </c>
      <c r="F202" s="91">
        <f>VLOOKUP(C202,Data!$B$4:$J$4175,3,FALSE)</f>
        <v>459123.77286975738</v>
      </c>
      <c r="G202" s="90">
        <f>VLOOKUP(C202,Data!$B$4:$J$4175,4,FALSE)</f>
        <v>5012.0176493571389</v>
      </c>
      <c r="H202" s="92">
        <f>VLOOKUP(C202,Data!$B$4:$J$4175,5,FALSE)</f>
        <v>4.1142138935144221E-2</v>
      </c>
      <c r="I202" s="42" t="s">
        <v>148</v>
      </c>
      <c r="J202" s="47">
        <f t="shared" si="3"/>
        <v>459123.77286975738</v>
      </c>
      <c r="K202" s="42" t="s">
        <v>2341</v>
      </c>
      <c r="L202" s="42" t="s">
        <v>4469</v>
      </c>
      <c r="M202" s="141"/>
    </row>
    <row r="203" spans="1:13" x14ac:dyDescent="0.3">
      <c r="A203" s="17"/>
      <c r="B203" s="46" t="s">
        <v>3390</v>
      </c>
      <c r="C203" s="46" t="s">
        <v>6033</v>
      </c>
      <c r="D203" s="99" t="s">
        <v>4413</v>
      </c>
      <c r="E203" s="46" t="s">
        <v>5994</v>
      </c>
      <c r="F203" s="91">
        <f>VLOOKUP(C203,Data!$B$4:$J$4175,3,FALSE)</f>
        <v>1681971.9320370846</v>
      </c>
      <c r="G203" s="90">
        <f>VLOOKUP(C203,Data!$B$4:$J$4175,4,FALSE)</f>
        <v>2253.0312571205395</v>
      </c>
      <c r="H203" s="92">
        <f>VLOOKUP(C203,Data!$B$4:$J$4175,5,FALSE)</f>
        <v>3.347390181898402E-2</v>
      </c>
      <c r="I203" s="42" t="s">
        <v>148</v>
      </c>
      <c r="J203" s="47">
        <f t="shared" si="3"/>
        <v>1681971.9320370846</v>
      </c>
      <c r="K203" s="42" t="s">
        <v>2342</v>
      </c>
      <c r="L203" s="42" t="s">
        <v>4469</v>
      </c>
    </row>
    <row r="204" spans="1:13" x14ac:dyDescent="0.3">
      <c r="A204" s="17"/>
      <c r="B204" s="46" t="s">
        <v>3391</v>
      </c>
      <c r="C204" s="46" t="s">
        <v>5999</v>
      </c>
      <c r="D204" s="99" t="s">
        <v>4413</v>
      </c>
      <c r="E204" s="46" t="s">
        <v>5994</v>
      </c>
      <c r="F204" s="91">
        <f>VLOOKUP(C204,Data!$B$4:$J$4175,3,FALSE)</f>
        <v>20262625.629465684</v>
      </c>
      <c r="G204" s="90">
        <f>VLOOKUP(C204,Data!$B$4:$J$4175,4,FALSE)</f>
        <v>91206.898483836194</v>
      </c>
      <c r="H204" s="92">
        <f>VLOOKUP(C204,Data!$B$4:$J$4175,5,FALSE)</f>
        <v>6.2765398404087611E-2</v>
      </c>
      <c r="I204" s="42" t="s">
        <v>143</v>
      </c>
      <c r="J204" s="47">
        <f t="shared" si="3"/>
        <v>20262625.629465684</v>
      </c>
      <c r="K204" s="42">
        <v>7110388</v>
      </c>
      <c r="L204" s="42" t="s">
        <v>4469</v>
      </c>
    </row>
    <row r="205" spans="1:13" x14ac:dyDescent="0.3">
      <c r="A205" s="17"/>
      <c r="B205" s="46" t="s">
        <v>3392</v>
      </c>
      <c r="C205" s="46" t="s">
        <v>959</v>
      </c>
      <c r="D205" s="99" t="s">
        <v>4413</v>
      </c>
      <c r="E205" s="46" t="s">
        <v>5994</v>
      </c>
      <c r="F205" s="91">
        <f>VLOOKUP(C205,Data!$B$4:$J$4175,3,FALSE)</f>
        <v>543929.79783878801</v>
      </c>
      <c r="G205" s="90">
        <f>VLOOKUP(C205,Data!$B$4:$J$4175,4,FALSE)</f>
        <v>2612.4044253068978</v>
      </c>
      <c r="H205" s="92">
        <f>VLOOKUP(C205,Data!$B$4:$J$4175,5,FALSE)</f>
        <v>8.3757756502305158E-2</v>
      </c>
      <c r="I205" s="42" t="s">
        <v>146</v>
      </c>
      <c r="J205" s="47">
        <f t="shared" si="3"/>
        <v>543929.79783878801</v>
      </c>
      <c r="K205" s="42" t="s">
        <v>2343</v>
      </c>
      <c r="L205" s="42" t="s">
        <v>4469</v>
      </c>
    </row>
    <row r="206" spans="1:13" x14ac:dyDescent="0.3">
      <c r="A206" s="17"/>
      <c r="B206" s="46" t="s">
        <v>3393</v>
      </c>
      <c r="C206" s="46" t="s">
        <v>6035</v>
      </c>
      <c r="D206" s="99" t="s">
        <v>4413</v>
      </c>
      <c r="E206" s="46" t="s">
        <v>5994</v>
      </c>
      <c r="F206" s="91">
        <f>VLOOKUP(C206,Data!$B$4:$J$4175,3,FALSE)</f>
        <v>1136519.1123737898</v>
      </c>
      <c r="G206" s="90">
        <f>VLOOKUP(C206,Data!$B$4:$J$4175,4,FALSE)</f>
        <v>5285.8710996194004</v>
      </c>
      <c r="H206" s="92">
        <f>VLOOKUP(C206,Data!$B$4:$J$4175,5,FALSE)</f>
        <v>3.098950809914891E-2</v>
      </c>
      <c r="I206" s="42" t="s">
        <v>146</v>
      </c>
      <c r="J206" s="47">
        <f t="shared" si="3"/>
        <v>1136519.1123737898</v>
      </c>
      <c r="K206" s="42" t="s">
        <v>2344</v>
      </c>
      <c r="L206" s="42" t="s">
        <v>4469</v>
      </c>
    </row>
    <row r="207" spans="1:13" x14ac:dyDescent="0.3">
      <c r="A207" s="17"/>
      <c r="B207" s="142" t="s">
        <v>3394</v>
      </c>
      <c r="C207" s="142" t="s">
        <v>6028</v>
      </c>
      <c r="D207" s="142" t="s">
        <v>4413</v>
      </c>
      <c r="E207" s="142" t="s">
        <v>5994</v>
      </c>
      <c r="F207" s="146">
        <f>VLOOKUP(C207,Data!$B$4:$J$4175,3,FALSE)</f>
        <v>1744766.2526768143</v>
      </c>
      <c r="G207" s="144">
        <f>VLOOKUP(C207,Data!$B$4:$J$4175,4,FALSE)</f>
        <v>693.70934964778542</v>
      </c>
      <c r="H207" s="145">
        <f>VLOOKUP(C207,Data!$B$4:$J$4175,5,FALSE)</f>
        <v>4.8265932145274908E-2</v>
      </c>
      <c r="I207" s="148" t="s">
        <v>146</v>
      </c>
      <c r="J207" s="47">
        <f t="shared" si="3"/>
        <v>1744766.2526768143</v>
      </c>
      <c r="K207" s="148">
        <v>4824778</v>
      </c>
      <c r="L207" s="148" t="s">
        <v>4469</v>
      </c>
    </row>
    <row r="208" spans="1:13" x14ac:dyDescent="0.3">
      <c r="A208" s="17"/>
      <c r="B208" s="46" t="s">
        <v>3395</v>
      </c>
      <c r="C208" s="46" t="s">
        <v>6024</v>
      </c>
      <c r="D208" s="99" t="s">
        <v>4413</v>
      </c>
      <c r="E208" s="46" t="s">
        <v>5994</v>
      </c>
      <c r="F208" s="91" t="str">
        <f>VLOOKUP(C208,Data!$B$4:$J$4175,3,FALSE)</f>
        <v>***</v>
      </c>
      <c r="G208" s="90" t="str">
        <f>VLOOKUP(C208,Data!$B$4:$J$4175,4,FALSE)</f>
        <v>***</v>
      </c>
      <c r="H208" s="92" t="str">
        <f>VLOOKUP(C208,Data!$B$4:$J$4175,5,FALSE)</f>
        <v>***</v>
      </c>
      <c r="I208" s="42" t="s">
        <v>145</v>
      </c>
      <c r="J208" s="47" t="str">
        <f t="shared" si="3"/>
        <v>***</v>
      </c>
      <c r="K208" s="42">
        <v>4808084</v>
      </c>
      <c r="L208" s="42" t="s">
        <v>4469</v>
      </c>
    </row>
    <row r="209" spans="1:13" x14ac:dyDescent="0.3">
      <c r="A209" s="17"/>
      <c r="B209" s="46" t="s">
        <v>3396</v>
      </c>
      <c r="C209" s="46" t="s">
        <v>6055</v>
      </c>
      <c r="D209" s="99" t="s">
        <v>4413</v>
      </c>
      <c r="E209" s="46" t="s">
        <v>1977</v>
      </c>
      <c r="F209" s="91">
        <f>VLOOKUP(C209,Data!$B$4:$J$4175,3,FALSE)</f>
        <v>36476112.380691268</v>
      </c>
      <c r="G209" s="90">
        <f>VLOOKUP(C209,Data!$B$4:$J$4175,4,FALSE)</f>
        <v>218736.363268799</v>
      </c>
      <c r="H209" s="92">
        <f>VLOOKUP(C209,Data!$B$4:$J$4175,5,FALSE)</f>
        <v>0.87654532359983051</v>
      </c>
      <c r="I209" s="42" t="s">
        <v>143</v>
      </c>
      <c r="J209" s="47">
        <f t="shared" si="3"/>
        <v>36476112.380691268</v>
      </c>
      <c r="K209" s="42">
        <v>7156036</v>
      </c>
      <c r="L209" s="42" t="s">
        <v>4469</v>
      </c>
      <c r="M209" s="141"/>
    </row>
    <row r="210" spans="1:13" x14ac:dyDescent="0.3">
      <c r="A210" s="17"/>
      <c r="B210" s="46" t="s">
        <v>5567</v>
      </c>
      <c r="C210" s="46" t="s">
        <v>5566</v>
      </c>
      <c r="D210" s="99" t="s">
        <v>4413</v>
      </c>
      <c r="E210" s="46" t="s">
        <v>5994</v>
      </c>
      <c r="F210" s="91">
        <f>VLOOKUP(C210,Data!$B$4:$J$4175,3,FALSE)</f>
        <v>921910.62477927434</v>
      </c>
      <c r="G210" s="90">
        <f>VLOOKUP(C210,Data!$B$4:$J$4175,4,FALSE)</f>
        <v>1339.9193739070283</v>
      </c>
      <c r="H210" s="92">
        <f>VLOOKUP(C210,Data!$B$4:$J$4175,5,FALSE)</f>
        <v>2.5676159571738588E-2</v>
      </c>
      <c r="I210" s="42" t="s">
        <v>143</v>
      </c>
      <c r="J210" s="47">
        <f t="shared" si="3"/>
        <v>921910.62477927434</v>
      </c>
      <c r="K210" s="42">
        <v>7156832</v>
      </c>
      <c r="L210" s="42" t="s">
        <v>4469</v>
      </c>
    </row>
    <row r="211" spans="1:13" x14ac:dyDescent="0.3">
      <c r="A211" s="17"/>
      <c r="B211" s="46" t="s">
        <v>3397</v>
      </c>
      <c r="C211" s="46" t="s">
        <v>6029</v>
      </c>
      <c r="D211" s="99" t="s">
        <v>4413</v>
      </c>
      <c r="E211" s="46" t="s">
        <v>5994</v>
      </c>
      <c r="F211" s="91">
        <f>VLOOKUP(C211,Data!$B$4:$J$4175,3,FALSE)</f>
        <v>1935064.647355462</v>
      </c>
      <c r="G211" s="90">
        <f>VLOOKUP(C211,Data!$B$4:$J$4175,4,FALSE)</f>
        <v>4003.657964252212</v>
      </c>
      <c r="H211" s="92">
        <f>VLOOKUP(C211,Data!$B$4:$J$4175,5,FALSE)</f>
        <v>2.1846312815573386E-2</v>
      </c>
      <c r="I211" s="42" t="s">
        <v>144</v>
      </c>
      <c r="J211" s="47">
        <f t="shared" si="3"/>
        <v>1935064.647355462</v>
      </c>
      <c r="K211" s="42">
        <v>7184725</v>
      </c>
      <c r="L211" s="42" t="s">
        <v>4469</v>
      </c>
    </row>
    <row r="212" spans="1:13" x14ac:dyDescent="0.3">
      <c r="A212" s="17"/>
      <c r="B212" s="46" t="s">
        <v>3398</v>
      </c>
      <c r="C212" s="46" t="s">
        <v>960</v>
      </c>
      <c r="D212" s="99" t="s">
        <v>4413</v>
      </c>
      <c r="E212" s="46" t="s">
        <v>5994</v>
      </c>
      <c r="F212" s="91">
        <f>VLOOKUP(C212,Data!$B$4:$J$4175,3,FALSE)</f>
        <v>651139.69657118595</v>
      </c>
      <c r="G212" s="90">
        <f>VLOOKUP(C212,Data!$B$4:$J$4175,4,FALSE)</f>
        <v>7246.6014422521694</v>
      </c>
      <c r="H212" s="92">
        <f>VLOOKUP(C212,Data!$B$4:$J$4175,5,FALSE)</f>
        <v>5.6741742688644521E-2</v>
      </c>
      <c r="I212" s="42" t="s">
        <v>144</v>
      </c>
      <c r="J212" s="47">
        <f t="shared" si="3"/>
        <v>651139.69657118595</v>
      </c>
      <c r="K212" s="42">
        <v>7184736</v>
      </c>
      <c r="L212" s="42" t="s">
        <v>4469</v>
      </c>
    </row>
    <row r="213" spans="1:13" x14ac:dyDescent="0.3">
      <c r="A213" s="17"/>
      <c r="B213" s="46" t="s">
        <v>3399</v>
      </c>
      <c r="C213" s="46" t="s">
        <v>6014</v>
      </c>
      <c r="D213" s="99" t="s">
        <v>4413</v>
      </c>
      <c r="E213" s="46" t="s">
        <v>1976</v>
      </c>
      <c r="F213" s="91">
        <f>VLOOKUP(C213,Data!$B$4:$J$4175,3,FALSE)</f>
        <v>41247981.656344607</v>
      </c>
      <c r="G213" s="90">
        <f>VLOOKUP(C213,Data!$B$4:$J$4175,4,FALSE)</f>
        <v>114476.60076953036</v>
      </c>
      <c r="H213" s="92">
        <f>VLOOKUP(C213,Data!$B$4:$J$4175,5,FALSE)</f>
        <v>0.5973771129074199</v>
      </c>
      <c r="I213" s="42" t="s">
        <v>148</v>
      </c>
      <c r="J213" s="47">
        <f t="shared" si="3"/>
        <v>41247981.656344607</v>
      </c>
      <c r="K213" s="42">
        <v>7437805</v>
      </c>
      <c r="L213" s="42" t="s">
        <v>4469</v>
      </c>
      <c r="M213" s="141"/>
    </row>
    <row r="214" spans="1:13" x14ac:dyDescent="0.3">
      <c r="A214" s="17"/>
      <c r="B214" s="46" t="s">
        <v>3400</v>
      </c>
      <c r="C214" s="46" t="s">
        <v>961</v>
      </c>
      <c r="D214" s="99" t="s">
        <v>4413</v>
      </c>
      <c r="E214" s="46" t="s">
        <v>5994</v>
      </c>
      <c r="F214" s="91">
        <f>VLOOKUP(C214,Data!$B$4:$J$4175,3,FALSE)</f>
        <v>875092.5179519637</v>
      </c>
      <c r="G214" s="90">
        <f>VLOOKUP(C214,Data!$B$4:$J$4175,4,FALSE)</f>
        <v>9279.4142452393007</v>
      </c>
      <c r="H214" s="92">
        <f>VLOOKUP(C214,Data!$B$4:$J$4175,5,FALSE)</f>
        <v>5.9271150343221425E-2</v>
      </c>
      <c r="I214" s="42" t="s">
        <v>5305</v>
      </c>
      <c r="J214" s="47">
        <f t="shared" si="3"/>
        <v>875092.5179519637</v>
      </c>
      <c r="K214" s="42" t="s">
        <v>2345</v>
      </c>
      <c r="L214" s="42" t="s">
        <v>4469</v>
      </c>
    </row>
    <row r="215" spans="1:13" x14ac:dyDescent="0.3">
      <c r="A215" s="17"/>
      <c r="B215" s="46" t="s">
        <v>3401</v>
      </c>
      <c r="C215" s="46" t="s">
        <v>6013</v>
      </c>
      <c r="D215" s="99" t="s">
        <v>4413</v>
      </c>
      <c r="E215" s="46" t="s">
        <v>5994</v>
      </c>
      <c r="F215" s="91">
        <f>VLOOKUP(C215,Data!$B$4:$J$4175,3,FALSE)</f>
        <v>3884703.2621824364</v>
      </c>
      <c r="G215" s="90">
        <f>VLOOKUP(C215,Data!$B$4:$J$4175,4,FALSE)</f>
        <v>40829.39906473962</v>
      </c>
      <c r="H215" s="92">
        <f>VLOOKUP(C215,Data!$B$4:$J$4175,5,FALSE)</f>
        <v>3.0772563677356354E-2</v>
      </c>
      <c r="I215" s="42" t="s">
        <v>148</v>
      </c>
      <c r="J215" s="47">
        <f t="shared" si="3"/>
        <v>3884703.2621824364</v>
      </c>
      <c r="K215" s="42" t="s">
        <v>2346</v>
      </c>
      <c r="L215" s="42" t="s">
        <v>4469</v>
      </c>
    </row>
    <row r="216" spans="1:13" x14ac:dyDescent="0.3">
      <c r="A216" s="17"/>
      <c r="B216" s="46" t="s">
        <v>3402</v>
      </c>
      <c r="C216" s="46" t="s">
        <v>6027</v>
      </c>
      <c r="D216" s="99" t="s">
        <v>4413</v>
      </c>
      <c r="E216" s="46" t="s">
        <v>5994</v>
      </c>
      <c r="F216" s="91">
        <f>VLOOKUP(C216,Data!$B$4:$J$4175,3,FALSE)</f>
        <v>1548159.4323925136</v>
      </c>
      <c r="G216" s="90">
        <f>VLOOKUP(C216,Data!$B$4:$J$4175,4,FALSE)</f>
        <v>3362.4718167265291</v>
      </c>
      <c r="H216" s="92">
        <f>VLOOKUP(C216,Data!$B$4:$J$4175,5,FALSE)</f>
        <v>2.1496589552515752E-2</v>
      </c>
      <c r="I216" s="42" t="s">
        <v>152</v>
      </c>
      <c r="J216" s="47">
        <f t="shared" si="3"/>
        <v>1548159.4323925136</v>
      </c>
      <c r="K216" s="42">
        <v>5533976</v>
      </c>
      <c r="L216" s="42" t="s">
        <v>4469</v>
      </c>
    </row>
    <row r="217" spans="1:13" x14ac:dyDescent="0.3">
      <c r="A217" s="17"/>
      <c r="B217" s="46" t="s">
        <v>6070</v>
      </c>
      <c r="C217" s="46" t="s">
        <v>6069</v>
      </c>
      <c r="D217" s="99" t="s">
        <v>4413</v>
      </c>
      <c r="E217" s="46" t="s">
        <v>1975</v>
      </c>
      <c r="F217" s="91">
        <f>VLOOKUP(C217,Data!$B$4:$J$4175,3,FALSE)</f>
        <v>529501188.14365017</v>
      </c>
      <c r="G217" s="90">
        <f>VLOOKUP(C217,Data!$B$4:$J$4175,4,FALSE)</f>
        <v>3907562.4581862949</v>
      </c>
      <c r="H217" s="92">
        <f>VLOOKUP(C217,Data!$B$4:$J$4175,5,FALSE)</f>
        <v>10.33989587550275</v>
      </c>
      <c r="I217" s="42" t="s">
        <v>147</v>
      </c>
      <c r="J217" s="47">
        <f t="shared" si="3"/>
        <v>529501188.14365017</v>
      </c>
      <c r="K217" s="42">
        <v>7147892</v>
      </c>
      <c r="L217" s="42" t="s">
        <v>4469</v>
      </c>
    </row>
    <row r="218" spans="1:13" x14ac:dyDescent="0.3">
      <c r="A218" s="17"/>
      <c r="B218" s="46" t="s">
        <v>3403</v>
      </c>
      <c r="C218" s="46" t="s">
        <v>6000</v>
      </c>
      <c r="D218" s="99" t="s">
        <v>4413</v>
      </c>
      <c r="E218" s="46" t="s">
        <v>1977</v>
      </c>
      <c r="F218" s="91" t="str">
        <f>VLOOKUP(C218,Data!$B$4:$J$4175,3,FALSE)</f>
        <v>***</v>
      </c>
      <c r="G218" s="90" t="str">
        <f>VLOOKUP(C218,Data!$B$4:$J$4175,4,FALSE)</f>
        <v>***</v>
      </c>
      <c r="H218" s="92" t="str">
        <f>VLOOKUP(C218,Data!$B$4:$J$4175,5,FALSE)</f>
        <v>***</v>
      </c>
      <c r="I218" s="42" t="s">
        <v>148</v>
      </c>
      <c r="J218" s="47" t="str">
        <f t="shared" si="3"/>
        <v>***</v>
      </c>
      <c r="K218" s="42" t="s">
        <v>2347</v>
      </c>
      <c r="L218" s="42" t="s">
        <v>4469</v>
      </c>
    </row>
    <row r="219" spans="1:13" x14ac:dyDescent="0.3">
      <c r="A219" s="17"/>
      <c r="B219" s="46" t="s">
        <v>5728</v>
      </c>
      <c r="C219" s="46" t="s">
        <v>6038</v>
      </c>
      <c r="D219" s="99" t="s">
        <v>4413</v>
      </c>
      <c r="E219" s="46" t="s">
        <v>1978</v>
      </c>
      <c r="F219" s="91">
        <f>VLOOKUP(C219,Data!$B$4:$J$4175,3,FALSE)</f>
        <v>-32504479.650290798</v>
      </c>
      <c r="G219" s="90">
        <f>VLOOKUP(C219,Data!$B$4:$J$4175,4,FALSE)</f>
        <v>-204549.1153323366</v>
      </c>
      <c r="H219" s="92">
        <f>VLOOKUP(C219,Data!$B$4:$J$4175,5,FALSE)</f>
        <v>-0.60415043346566799</v>
      </c>
      <c r="I219" s="42" t="s">
        <v>143</v>
      </c>
      <c r="J219" s="47">
        <f t="shared" si="3"/>
        <v>32504479.650290798</v>
      </c>
      <c r="K219" s="42" t="s">
        <v>5729</v>
      </c>
      <c r="L219" s="42" t="s">
        <v>4469</v>
      </c>
    </row>
    <row r="220" spans="1:13" x14ac:dyDescent="0.3">
      <c r="A220" s="17"/>
      <c r="B220" s="46" t="s">
        <v>3404</v>
      </c>
      <c r="C220" s="142" t="s">
        <v>6004</v>
      </c>
      <c r="D220" s="142" t="s">
        <v>4413</v>
      </c>
      <c r="E220" s="46" t="s">
        <v>1976</v>
      </c>
      <c r="F220" s="91">
        <f>VLOOKUP(C220,Data!$B$4:$J$4175,3,FALSE)</f>
        <v>6343817.3380206348</v>
      </c>
      <c r="G220" s="90">
        <f>VLOOKUP(C220,Data!$B$4:$J$4175,4,FALSE)</f>
        <v>19992.121484884126</v>
      </c>
      <c r="H220" s="92">
        <f>VLOOKUP(C220,Data!$B$4:$J$4175,5,FALSE)</f>
        <v>3.6513806488931044E-2</v>
      </c>
      <c r="I220" s="42" t="s">
        <v>148</v>
      </c>
      <c r="J220" s="47">
        <f t="shared" si="3"/>
        <v>6343817.3380206348</v>
      </c>
      <c r="K220" s="42">
        <v>5983816</v>
      </c>
      <c r="L220" s="42" t="s">
        <v>4469</v>
      </c>
    </row>
    <row r="221" spans="1:13" x14ac:dyDescent="0.3">
      <c r="A221" s="17"/>
      <c r="B221" s="46" t="s">
        <v>6044</v>
      </c>
      <c r="C221" s="46" t="s">
        <v>5792</v>
      </c>
      <c r="D221" s="99" t="s">
        <v>164</v>
      </c>
      <c r="E221" s="46" t="s">
        <v>5994</v>
      </c>
      <c r="F221" s="91">
        <f>VLOOKUP(C221,Data!$B$4:$J$4175,3,FALSE)</f>
        <v>517612.5503642924</v>
      </c>
      <c r="G221" s="90">
        <f>VLOOKUP(C221,Data!$B$4:$J$4175,4,FALSE)</f>
        <v>6884.2917778903065</v>
      </c>
      <c r="H221" s="92">
        <f>VLOOKUP(C221,Data!$B$4:$J$4175,5,FALSE)</f>
        <v>3.3852433337481801E-2</v>
      </c>
      <c r="I221" s="42" t="s">
        <v>152</v>
      </c>
      <c r="J221" s="47">
        <f t="shared" si="3"/>
        <v>517612.5503642924</v>
      </c>
      <c r="K221" s="42">
        <v>5734672</v>
      </c>
      <c r="L221" s="42" t="s">
        <v>4469</v>
      </c>
    </row>
    <row r="222" spans="1:13" x14ac:dyDescent="0.3">
      <c r="A222" s="17"/>
      <c r="B222" s="46" t="s">
        <v>3405</v>
      </c>
      <c r="C222" s="46" t="s">
        <v>962</v>
      </c>
      <c r="D222" s="99" t="s">
        <v>164</v>
      </c>
      <c r="E222" s="46" t="s">
        <v>5994</v>
      </c>
      <c r="F222" s="91">
        <f>VLOOKUP(C222,Data!$B$4:$J$4175,3,FALSE)</f>
        <v>5534188.8173843808</v>
      </c>
      <c r="G222" s="90">
        <f>VLOOKUP(C222,Data!$B$4:$J$4175,4,FALSE)</f>
        <v>24444.456692492404</v>
      </c>
      <c r="H222" s="92">
        <f>VLOOKUP(C222,Data!$B$4:$J$4175,5,FALSE)</f>
        <v>2.8316526483511299E-2</v>
      </c>
      <c r="I222" s="42" t="s">
        <v>144</v>
      </c>
      <c r="J222" s="47">
        <f t="shared" si="3"/>
        <v>5534188.8173843808</v>
      </c>
      <c r="K222" s="42">
        <v>4031976</v>
      </c>
      <c r="L222" s="42" t="s">
        <v>4469</v>
      </c>
    </row>
    <row r="223" spans="1:13" x14ac:dyDescent="0.3">
      <c r="A223" s="17"/>
      <c r="B223" s="46" t="s">
        <v>3406</v>
      </c>
      <c r="C223" s="46" t="s">
        <v>963</v>
      </c>
      <c r="D223" s="99" t="s">
        <v>164</v>
      </c>
      <c r="E223" s="46" t="s">
        <v>1974</v>
      </c>
      <c r="F223" s="91">
        <f>VLOOKUP(C223,Data!$B$4:$J$4175,3,FALSE)</f>
        <v>-73614072.147883207</v>
      </c>
      <c r="G223" s="90">
        <f>VLOOKUP(C223,Data!$B$4:$J$4175,4,FALSE)</f>
        <v>-321774.45595317543</v>
      </c>
      <c r="H223" s="92">
        <f>VLOOKUP(C223,Data!$B$4:$J$4175,5,FALSE)</f>
        <v>-0.24599195910397345</v>
      </c>
      <c r="I223" s="42" t="s">
        <v>148</v>
      </c>
      <c r="J223" s="47">
        <f t="shared" si="3"/>
        <v>73614072.147883207</v>
      </c>
      <c r="K223" s="42">
        <v>5231485</v>
      </c>
      <c r="L223" s="42" t="s">
        <v>4469</v>
      </c>
    </row>
    <row r="224" spans="1:13" x14ac:dyDescent="0.3">
      <c r="A224" s="17"/>
      <c r="B224" s="46" t="s">
        <v>3407</v>
      </c>
      <c r="C224" s="46" t="s">
        <v>964</v>
      </c>
      <c r="D224" s="99" t="s">
        <v>164</v>
      </c>
      <c r="E224" s="46" t="s">
        <v>5994</v>
      </c>
      <c r="F224" s="91">
        <f>VLOOKUP(C224,Data!$B$4:$J$4175,3,FALSE)</f>
        <v>12371754.729701776</v>
      </c>
      <c r="G224" s="90">
        <f>VLOOKUP(C224,Data!$B$4:$J$4175,4,FALSE)</f>
        <v>119237.17698538234</v>
      </c>
      <c r="H224" s="92">
        <f>VLOOKUP(C224,Data!$B$4:$J$4175,5,FALSE)</f>
        <v>4.5701840932204064E-2</v>
      </c>
      <c r="I224" s="42" t="s">
        <v>145</v>
      </c>
      <c r="J224" s="47">
        <f t="shared" si="3"/>
        <v>12371754.729701776</v>
      </c>
      <c r="K224" s="42">
        <v>5086577</v>
      </c>
      <c r="L224" s="42" t="s">
        <v>4469</v>
      </c>
    </row>
    <row r="225" spans="1:12" x14ac:dyDescent="0.3">
      <c r="A225" s="17"/>
      <c r="B225" s="46" t="s">
        <v>3408</v>
      </c>
      <c r="C225" s="46" t="s">
        <v>965</v>
      </c>
      <c r="D225" s="99" t="s">
        <v>164</v>
      </c>
      <c r="E225" s="46" t="s">
        <v>5994</v>
      </c>
      <c r="F225" s="91">
        <f>VLOOKUP(C225,Data!$B$4:$J$4175,3,FALSE)</f>
        <v>13091705.765632911</v>
      </c>
      <c r="G225" s="90">
        <f>VLOOKUP(C225,Data!$B$4:$J$4175,4,FALSE)</f>
        <v>107354.61016602535</v>
      </c>
      <c r="H225" s="92">
        <f>VLOOKUP(C225,Data!$B$4:$J$4175,5,FALSE)</f>
        <v>4.6409821706190998E-2</v>
      </c>
      <c r="I225" s="42" t="s">
        <v>143</v>
      </c>
      <c r="J225" s="47">
        <f t="shared" si="3"/>
        <v>13091705.765632911</v>
      </c>
      <c r="K225" s="42">
        <v>5069211</v>
      </c>
      <c r="L225" s="42" t="s">
        <v>4469</v>
      </c>
    </row>
    <row r="226" spans="1:12" x14ac:dyDescent="0.3">
      <c r="A226" s="17"/>
      <c r="B226" s="46" t="s">
        <v>3409</v>
      </c>
      <c r="C226" s="46" t="s">
        <v>966</v>
      </c>
      <c r="D226" s="99" t="s">
        <v>164</v>
      </c>
      <c r="E226" s="46" t="s">
        <v>5994</v>
      </c>
      <c r="F226" s="91">
        <f>VLOOKUP(C226,Data!$B$4:$J$4175,3,FALSE)</f>
        <v>1517651.8499207643</v>
      </c>
      <c r="G226" s="90">
        <f>VLOOKUP(C226,Data!$B$4:$J$4175,4,FALSE)</f>
        <v>13085.885953198371</v>
      </c>
      <c r="H226" s="92">
        <f>VLOOKUP(C226,Data!$B$4:$J$4175,5,FALSE)</f>
        <v>3.3658758923914414E-2</v>
      </c>
      <c r="I226" s="42" t="s">
        <v>149</v>
      </c>
      <c r="J226" s="47">
        <f t="shared" si="3"/>
        <v>1517651.8499207643</v>
      </c>
      <c r="K226" s="42">
        <v>5107401</v>
      </c>
      <c r="L226" s="42" t="s">
        <v>4469</v>
      </c>
    </row>
    <row r="227" spans="1:12" x14ac:dyDescent="0.3">
      <c r="A227" s="17"/>
      <c r="B227" s="46" t="s">
        <v>3410</v>
      </c>
      <c r="C227" s="46" t="s">
        <v>967</v>
      </c>
      <c r="D227" s="99" t="s">
        <v>164</v>
      </c>
      <c r="E227" s="46" t="s">
        <v>5994</v>
      </c>
      <c r="F227" s="91">
        <f>VLOOKUP(C227,Data!$B$4:$J$4175,3,FALSE)</f>
        <v>4732436.6866828799</v>
      </c>
      <c r="G227" s="90">
        <f>VLOOKUP(C227,Data!$B$4:$J$4175,4,FALSE)</f>
        <v>42983.157376744864</v>
      </c>
      <c r="H227" s="92">
        <f>VLOOKUP(C227,Data!$B$4:$J$4175,5,FALSE)</f>
        <v>2.7601116097861863E-2</v>
      </c>
      <c r="I227" s="42" t="s">
        <v>144</v>
      </c>
      <c r="J227" s="47">
        <f t="shared" si="3"/>
        <v>4732436.6866828799</v>
      </c>
      <c r="K227" s="42">
        <v>5756029</v>
      </c>
      <c r="L227" s="42" t="s">
        <v>4469</v>
      </c>
    </row>
    <row r="228" spans="1:12" x14ac:dyDescent="0.3">
      <c r="A228" s="17"/>
      <c r="B228" s="46" t="s">
        <v>3411</v>
      </c>
      <c r="C228" s="46" t="s">
        <v>968</v>
      </c>
      <c r="D228" s="99" t="s">
        <v>164</v>
      </c>
      <c r="E228" s="46" t="s">
        <v>5994</v>
      </c>
      <c r="F228" s="91">
        <f>VLOOKUP(C228,Data!$B$4:$J$4175,3,FALSE)</f>
        <v>693499.30972371704</v>
      </c>
      <c r="G228" s="90">
        <f>VLOOKUP(C228,Data!$B$4:$J$4175,4,FALSE)</f>
        <v>7154.9683047868521</v>
      </c>
      <c r="H228" s="92">
        <f>VLOOKUP(C228,Data!$B$4:$J$4175,5,FALSE)</f>
        <v>0.11571477120212659</v>
      </c>
      <c r="I228" s="42" t="s">
        <v>144</v>
      </c>
      <c r="J228" s="47">
        <f t="shared" si="3"/>
        <v>693499.30972371704</v>
      </c>
      <c r="K228" s="42">
        <v>5756030</v>
      </c>
      <c r="L228" s="42" t="s">
        <v>4469</v>
      </c>
    </row>
    <row r="229" spans="1:12" x14ac:dyDescent="0.3">
      <c r="A229" s="17"/>
      <c r="B229" s="46" t="s">
        <v>3412</v>
      </c>
      <c r="C229" s="46" t="s">
        <v>969</v>
      </c>
      <c r="D229" s="99" t="s">
        <v>164</v>
      </c>
      <c r="E229" s="46" t="s">
        <v>5994</v>
      </c>
      <c r="F229" s="91">
        <f>VLOOKUP(C229,Data!$B$4:$J$4175,3,FALSE)</f>
        <v>1199255.510323876</v>
      </c>
      <c r="G229" s="90">
        <f>VLOOKUP(C229,Data!$B$4:$J$4175,4,FALSE)</f>
        <v>20057.235910408428</v>
      </c>
      <c r="H229" s="92">
        <f>VLOOKUP(C229,Data!$B$4:$J$4175,5,FALSE)</f>
        <v>5.7283818490967205E-2</v>
      </c>
      <c r="I229" s="42" t="s">
        <v>146</v>
      </c>
      <c r="J229" s="47">
        <f t="shared" si="3"/>
        <v>1199255.510323876</v>
      </c>
      <c r="K229" s="42" t="s">
        <v>2348</v>
      </c>
      <c r="L229" s="42" t="s">
        <v>4469</v>
      </c>
    </row>
    <row r="230" spans="1:12" x14ac:dyDescent="0.3">
      <c r="A230" s="17"/>
      <c r="B230" s="46" t="s">
        <v>3413</v>
      </c>
      <c r="C230" s="46" t="s">
        <v>970</v>
      </c>
      <c r="D230" s="99" t="s">
        <v>164</v>
      </c>
      <c r="E230" s="46" t="s">
        <v>1978</v>
      </c>
      <c r="F230" s="91">
        <f>VLOOKUP(C230,Data!$B$4:$J$4175,3,FALSE)</f>
        <v>-50599882.980577886</v>
      </c>
      <c r="G230" s="90">
        <f>VLOOKUP(C230,Data!$B$4:$J$4175,4,FALSE)</f>
        <v>-3924797.9500483014</v>
      </c>
      <c r="H230" s="92">
        <f>VLOOKUP(C230,Data!$B$4:$J$4175,5,FALSE)</f>
        <v>-0.54240236654503649</v>
      </c>
      <c r="I230" s="42" t="s">
        <v>148</v>
      </c>
      <c r="J230" s="47">
        <f t="shared" si="3"/>
        <v>50599882.980577886</v>
      </c>
      <c r="K230" s="42" t="s">
        <v>2349</v>
      </c>
      <c r="L230" s="42" t="s">
        <v>4469</v>
      </c>
    </row>
    <row r="231" spans="1:12" x14ac:dyDescent="0.3">
      <c r="A231" s="17"/>
      <c r="B231" s="46" t="s">
        <v>3414</v>
      </c>
      <c r="C231" s="46" t="s">
        <v>971</v>
      </c>
      <c r="D231" s="99" t="s">
        <v>164</v>
      </c>
      <c r="E231" s="46" t="s">
        <v>5994</v>
      </c>
      <c r="F231" s="91">
        <f>VLOOKUP(C231,Data!$B$4:$J$4175,3,FALSE)</f>
        <v>3798553.8498301031</v>
      </c>
      <c r="G231" s="90">
        <f>VLOOKUP(C231,Data!$B$4:$J$4175,4,FALSE)</f>
        <v>14280.659880182129</v>
      </c>
      <c r="H231" s="92">
        <f>VLOOKUP(C231,Data!$B$4:$J$4175,5,FALSE)</f>
        <v>2.7132361388979963E-2</v>
      </c>
      <c r="I231" s="42" t="s">
        <v>144</v>
      </c>
      <c r="J231" s="47">
        <f t="shared" si="3"/>
        <v>3798553.8498301031</v>
      </c>
      <c r="K231" s="42">
        <v>4598589</v>
      </c>
      <c r="L231" s="42" t="s">
        <v>4469</v>
      </c>
    </row>
    <row r="232" spans="1:12" x14ac:dyDescent="0.3">
      <c r="A232" s="17"/>
      <c r="B232" s="46" t="s">
        <v>4661</v>
      </c>
      <c r="C232" s="46" t="s">
        <v>4660</v>
      </c>
      <c r="D232" s="99" t="s">
        <v>164</v>
      </c>
      <c r="E232" s="46" t="s">
        <v>5994</v>
      </c>
      <c r="F232" s="91">
        <f>VLOOKUP(C232,Data!$B$4:$J$4175,3,FALSE)</f>
        <v>2326077.911775867</v>
      </c>
      <c r="G232" s="90">
        <f>VLOOKUP(C232,Data!$B$4:$J$4175,4,FALSE)</f>
        <v>24974.179665143594</v>
      </c>
      <c r="H232" s="92">
        <f>VLOOKUP(C232,Data!$B$4:$J$4175,5,FALSE)</f>
        <v>1.6624903669011155E-2</v>
      </c>
      <c r="I232" s="42" t="s">
        <v>145</v>
      </c>
      <c r="J232" s="47">
        <f t="shared" si="3"/>
        <v>2326077.911775867</v>
      </c>
      <c r="K232" s="42" t="s">
        <v>4662</v>
      </c>
      <c r="L232" s="42" t="s">
        <v>4469</v>
      </c>
    </row>
    <row r="233" spans="1:12" x14ac:dyDescent="0.3">
      <c r="A233" s="17"/>
      <c r="B233" s="46" t="s">
        <v>3415</v>
      </c>
      <c r="C233" s="46" t="s">
        <v>972</v>
      </c>
      <c r="D233" s="99" t="s">
        <v>164</v>
      </c>
      <c r="E233" s="46" t="s">
        <v>1978</v>
      </c>
      <c r="F233" s="91">
        <f>VLOOKUP(C233,Data!$B$4:$J$4175,3,FALSE)</f>
        <v>-267950678.91952249</v>
      </c>
      <c r="G233" s="90">
        <f>VLOOKUP(C233,Data!$B$4:$J$4175,4,FALSE)</f>
        <v>-3345848.5974508217</v>
      </c>
      <c r="H233" s="92">
        <f>VLOOKUP(C233,Data!$B$4:$J$4175,5,FALSE)</f>
        <v>-1.0989017931961833</v>
      </c>
      <c r="I233" s="42" t="s">
        <v>144</v>
      </c>
      <c r="J233" s="47">
        <f t="shared" si="3"/>
        <v>267950678.91952249</v>
      </c>
      <c r="K233" s="42">
        <v>5529027</v>
      </c>
      <c r="L233" s="42" t="s">
        <v>4469</v>
      </c>
    </row>
    <row r="234" spans="1:12" x14ac:dyDescent="0.3">
      <c r="A234" s="17"/>
      <c r="B234" s="46" t="s">
        <v>6072</v>
      </c>
      <c r="C234" s="46" t="s">
        <v>6071</v>
      </c>
      <c r="D234" s="99" t="s">
        <v>164</v>
      </c>
      <c r="E234" s="46" t="s">
        <v>1975</v>
      </c>
      <c r="F234" s="91">
        <f>VLOOKUP(C234,Data!$B$4:$J$4175,3,FALSE)</f>
        <v>286125860.75267082</v>
      </c>
      <c r="G234" s="90">
        <f>VLOOKUP(C234,Data!$B$4:$J$4175,4,FALSE)</f>
        <v>5968015.594795947</v>
      </c>
      <c r="H234" s="92">
        <f>VLOOKUP(C234,Data!$B$4:$J$4175,5,FALSE)</f>
        <v>17.920523810004948</v>
      </c>
      <c r="I234" s="42" t="s">
        <v>147</v>
      </c>
      <c r="J234" s="47">
        <f t="shared" si="3"/>
        <v>286125860.75267082</v>
      </c>
      <c r="K234" s="42" t="s">
        <v>6073</v>
      </c>
      <c r="L234" s="42" t="s">
        <v>4469</v>
      </c>
    </row>
    <row r="235" spans="1:12" x14ac:dyDescent="0.3">
      <c r="A235" s="17"/>
      <c r="B235" s="46" t="s">
        <v>3416</v>
      </c>
      <c r="C235" s="46" t="s">
        <v>973</v>
      </c>
      <c r="D235" s="99" t="s">
        <v>164</v>
      </c>
      <c r="E235" s="46" t="s">
        <v>1978</v>
      </c>
      <c r="F235" s="91">
        <f>VLOOKUP(C235,Data!$B$4:$J$4175,3,FALSE)</f>
        <v>-89521381.137467712</v>
      </c>
      <c r="G235" s="90">
        <f>VLOOKUP(C235,Data!$B$4:$J$4175,4,FALSE)</f>
        <v>-6436870.6558600925</v>
      </c>
      <c r="H235" s="92">
        <f>VLOOKUP(C235,Data!$B$4:$J$4175,5,FALSE)</f>
        <v>-0.52066411819176217</v>
      </c>
      <c r="I235" s="42" t="s">
        <v>148</v>
      </c>
      <c r="J235" s="47">
        <f t="shared" si="3"/>
        <v>89521381.137467712</v>
      </c>
      <c r="K235" s="42">
        <v>5750355</v>
      </c>
      <c r="L235" s="42" t="s">
        <v>4469</v>
      </c>
    </row>
    <row r="236" spans="1:12" x14ac:dyDescent="0.3">
      <c r="A236" s="17"/>
      <c r="B236" s="46" t="s">
        <v>3417</v>
      </c>
      <c r="C236" s="46" t="s">
        <v>5568</v>
      </c>
      <c r="D236" s="99" t="s">
        <v>164</v>
      </c>
      <c r="E236" s="46" t="s">
        <v>5994</v>
      </c>
      <c r="F236" s="91">
        <f>VLOOKUP(C236,Data!$B$4:$J$4175,3,FALSE)</f>
        <v>3492372.4908200442</v>
      </c>
      <c r="G236" s="90">
        <f>VLOOKUP(C236,Data!$B$4:$J$4175,4,FALSE)</f>
        <v>25055.317350865316</v>
      </c>
      <c r="H236" s="92">
        <f>VLOOKUP(C236,Data!$B$4:$J$4175,5,FALSE)</f>
        <v>5.5594627771700607E-2</v>
      </c>
      <c r="I236" s="42" t="s">
        <v>148</v>
      </c>
      <c r="J236" s="47">
        <f t="shared" si="3"/>
        <v>3492372.4908200442</v>
      </c>
      <c r="K236" s="42">
        <v>7021963</v>
      </c>
      <c r="L236" s="42" t="s">
        <v>4469</v>
      </c>
    </row>
    <row r="237" spans="1:12" x14ac:dyDescent="0.3">
      <c r="A237" s="17"/>
      <c r="B237" s="46" t="s">
        <v>3418</v>
      </c>
      <c r="C237" s="46" t="s">
        <v>974</v>
      </c>
      <c r="D237" s="99" t="s">
        <v>164</v>
      </c>
      <c r="E237" s="46" t="s">
        <v>1976</v>
      </c>
      <c r="F237" s="91">
        <f>VLOOKUP(C237,Data!$B$4:$J$4175,3,FALSE)</f>
        <v>37346781.009720363</v>
      </c>
      <c r="G237" s="90">
        <f>VLOOKUP(C237,Data!$B$4:$J$4175,4,FALSE)</f>
        <v>908168.33989249496</v>
      </c>
      <c r="H237" s="92">
        <f>VLOOKUP(C237,Data!$B$4:$J$4175,5,FALSE)</f>
        <v>0.23700391345216595</v>
      </c>
      <c r="I237" s="42" t="s">
        <v>146</v>
      </c>
      <c r="J237" s="47">
        <f t="shared" si="3"/>
        <v>37346781.009720363</v>
      </c>
      <c r="K237" s="42">
        <v>4617859</v>
      </c>
      <c r="L237" s="42" t="s">
        <v>4469</v>
      </c>
    </row>
    <row r="238" spans="1:12" x14ac:dyDescent="0.3">
      <c r="A238" s="17"/>
      <c r="B238" s="46" t="s">
        <v>3419</v>
      </c>
      <c r="C238" s="46" t="s">
        <v>975</v>
      </c>
      <c r="D238" s="99" t="s">
        <v>164</v>
      </c>
      <c r="E238" s="46" t="s">
        <v>5994</v>
      </c>
      <c r="F238" s="91">
        <f>VLOOKUP(C238,Data!$B$4:$J$4175,3,FALSE)</f>
        <v>7374870.8442134671</v>
      </c>
      <c r="G238" s="90">
        <f>VLOOKUP(C238,Data!$B$4:$J$4175,4,FALSE)</f>
        <v>432693.77887590468</v>
      </c>
      <c r="H238" s="92">
        <f>VLOOKUP(C238,Data!$B$4:$J$4175,5,FALSE)</f>
        <v>3.003567600843219E-2</v>
      </c>
      <c r="I238" s="42" t="s">
        <v>152</v>
      </c>
      <c r="J238" s="47">
        <f t="shared" si="3"/>
        <v>7374870.8442134671</v>
      </c>
      <c r="K238" s="42">
        <v>5842359</v>
      </c>
      <c r="L238" s="42" t="s">
        <v>4469</v>
      </c>
    </row>
    <row r="239" spans="1:12" x14ac:dyDescent="0.3">
      <c r="A239" s="17"/>
      <c r="B239" s="46" t="s">
        <v>3420</v>
      </c>
      <c r="C239" s="46" t="s">
        <v>976</v>
      </c>
      <c r="D239" s="99" t="s">
        <v>164</v>
      </c>
      <c r="E239" s="46" t="s">
        <v>1976</v>
      </c>
      <c r="F239" s="91">
        <f>VLOOKUP(C239,Data!$B$4:$J$4175,3,FALSE)</f>
        <v>2185577.4124016841</v>
      </c>
      <c r="G239" s="90">
        <f>VLOOKUP(C239,Data!$B$4:$J$4175,4,FALSE)</f>
        <v>46115.267847773859</v>
      </c>
      <c r="H239" s="92">
        <f>VLOOKUP(C239,Data!$B$4:$J$4175,5,FALSE)</f>
        <v>7.6622469664638218E-2</v>
      </c>
      <c r="I239" s="42" t="s">
        <v>5305</v>
      </c>
      <c r="J239" s="47">
        <f t="shared" si="3"/>
        <v>2185577.4124016841</v>
      </c>
      <c r="K239" s="42" t="s">
        <v>2351</v>
      </c>
      <c r="L239" s="42" t="s">
        <v>4469</v>
      </c>
    </row>
    <row r="240" spans="1:12" x14ac:dyDescent="0.3">
      <c r="A240" s="17"/>
      <c r="B240" s="46" t="s">
        <v>3421</v>
      </c>
      <c r="C240" s="46" t="s">
        <v>977</v>
      </c>
      <c r="D240" s="99" t="s">
        <v>164</v>
      </c>
      <c r="E240" s="46" t="s">
        <v>5994</v>
      </c>
      <c r="F240" s="91">
        <f>VLOOKUP(C240,Data!$B$4:$J$4175,3,FALSE)</f>
        <v>3187369.0078178621</v>
      </c>
      <c r="G240" s="90">
        <f>VLOOKUP(C240,Data!$B$4:$J$4175,4,FALSE)</f>
        <v>285747.32624699781</v>
      </c>
      <c r="H240" s="92">
        <f>VLOOKUP(C240,Data!$B$4:$J$4175,5,FALSE)</f>
        <v>2.1802101699313504E-2</v>
      </c>
      <c r="I240" s="42" t="s">
        <v>150</v>
      </c>
      <c r="J240" s="47">
        <f t="shared" si="3"/>
        <v>3187369.0078178621</v>
      </c>
      <c r="K240" s="42">
        <v>4942904</v>
      </c>
      <c r="L240" s="42" t="s">
        <v>4469</v>
      </c>
    </row>
    <row r="241" spans="1:13" x14ac:dyDescent="0.3">
      <c r="A241" s="17"/>
      <c r="B241" s="46" t="s">
        <v>3422</v>
      </c>
      <c r="C241" s="46" t="s">
        <v>978</v>
      </c>
      <c r="D241" s="99" t="s">
        <v>164</v>
      </c>
      <c r="E241" s="46" t="s">
        <v>5994</v>
      </c>
      <c r="F241" s="91">
        <f>VLOOKUP(C241,Data!$B$4:$J$4175,3,FALSE)</f>
        <v>791319.59087684657</v>
      </c>
      <c r="G241" s="90">
        <f>VLOOKUP(C241,Data!$B$4:$J$4175,4,FALSE)</f>
        <v>21173.690465938249</v>
      </c>
      <c r="H241" s="92">
        <f>VLOOKUP(C241,Data!$B$4:$J$4175,5,FALSE)</f>
        <v>3.1592448864534835E-2</v>
      </c>
      <c r="I241" s="42" t="s">
        <v>145</v>
      </c>
      <c r="J241" s="47">
        <f t="shared" si="3"/>
        <v>791319.59087684657</v>
      </c>
      <c r="K241" s="42" t="s">
        <v>2352</v>
      </c>
      <c r="L241" s="42" t="s">
        <v>4469</v>
      </c>
    </row>
    <row r="242" spans="1:13" x14ac:dyDescent="0.3">
      <c r="A242" s="17"/>
      <c r="B242" s="46" t="s">
        <v>3423</v>
      </c>
      <c r="C242" s="46" t="s">
        <v>979</v>
      </c>
      <c r="D242" s="99" t="s">
        <v>164</v>
      </c>
      <c r="E242" s="46" t="s">
        <v>5994</v>
      </c>
      <c r="F242" s="91">
        <f>VLOOKUP(C242,Data!$B$4:$J$4175,3,FALSE)</f>
        <v>534361.18507902545</v>
      </c>
      <c r="G242" s="90">
        <f>VLOOKUP(C242,Data!$B$4:$J$4175,4,FALSE)</f>
        <v>5401.941583857415</v>
      </c>
      <c r="H242" s="92">
        <f>VLOOKUP(C242,Data!$B$4:$J$4175,5,FALSE)</f>
        <v>3.2755457334418009E-2</v>
      </c>
      <c r="I242" s="42" t="s">
        <v>146</v>
      </c>
      <c r="J242" s="47">
        <f t="shared" si="3"/>
        <v>534361.18507902545</v>
      </c>
      <c r="K242" s="42">
        <v>7107551</v>
      </c>
      <c r="L242" s="42" t="s">
        <v>4469</v>
      </c>
    </row>
    <row r="243" spans="1:13" x14ac:dyDescent="0.3">
      <c r="A243" s="17"/>
      <c r="B243" s="46" t="s">
        <v>3424</v>
      </c>
      <c r="C243" s="46" t="s">
        <v>980</v>
      </c>
      <c r="D243" s="99" t="s">
        <v>164</v>
      </c>
      <c r="E243" s="46" t="s">
        <v>1976</v>
      </c>
      <c r="F243" s="91">
        <f>VLOOKUP(C243,Data!$B$4:$J$4175,3,FALSE)</f>
        <v>4705563.5162935145</v>
      </c>
      <c r="G243" s="90">
        <f>VLOOKUP(C243,Data!$B$4:$J$4175,4,FALSE)</f>
        <v>59154.476600179099</v>
      </c>
      <c r="H243" s="92">
        <f>VLOOKUP(C243,Data!$B$4:$J$4175,5,FALSE)</f>
        <v>4.3402533870622463E-2</v>
      </c>
      <c r="I243" s="42" t="s">
        <v>143</v>
      </c>
      <c r="J243" s="47">
        <f t="shared" si="3"/>
        <v>4705563.5162935145</v>
      </c>
      <c r="K243" s="42">
        <v>4352097</v>
      </c>
      <c r="L243" s="42" t="s">
        <v>4469</v>
      </c>
      <c r="M243" s="141"/>
    </row>
    <row r="244" spans="1:13" x14ac:dyDescent="0.3">
      <c r="A244" s="17"/>
      <c r="B244" s="46" t="s">
        <v>3425</v>
      </c>
      <c r="C244" s="46" t="s">
        <v>981</v>
      </c>
      <c r="D244" s="99" t="s">
        <v>164</v>
      </c>
      <c r="E244" s="46" t="s">
        <v>1976</v>
      </c>
      <c r="F244" s="91">
        <f>VLOOKUP(C244,Data!$B$4:$J$4175,3,FALSE)</f>
        <v>3528649.8470137138</v>
      </c>
      <c r="G244" s="90">
        <f>VLOOKUP(C244,Data!$B$4:$J$4175,4,FALSE)</f>
        <v>34773.168609562286</v>
      </c>
      <c r="H244" s="92">
        <f>VLOOKUP(C244,Data!$B$4:$J$4175,5,FALSE)</f>
        <v>5.6815338072843627E-2</v>
      </c>
      <c r="I244" s="42" t="s">
        <v>143</v>
      </c>
      <c r="J244" s="47">
        <f t="shared" si="3"/>
        <v>3528649.8470137138</v>
      </c>
      <c r="K244" s="42">
        <v>5129074</v>
      </c>
      <c r="L244" s="42" t="s">
        <v>4469</v>
      </c>
    </row>
    <row r="245" spans="1:13" x14ac:dyDescent="0.3">
      <c r="A245" s="17"/>
      <c r="B245" s="46" t="s">
        <v>3426</v>
      </c>
      <c r="C245" s="46" t="s">
        <v>982</v>
      </c>
      <c r="D245" s="99" t="s">
        <v>164</v>
      </c>
      <c r="E245" s="46" t="s">
        <v>5994</v>
      </c>
      <c r="F245" s="91">
        <f>VLOOKUP(C245,Data!$B$4:$J$4175,3,FALSE)</f>
        <v>487743.7890853883</v>
      </c>
      <c r="G245" s="90">
        <f>VLOOKUP(C245,Data!$B$4:$J$4175,4,FALSE)</f>
        <v>9022.5106522548576</v>
      </c>
      <c r="H245" s="92">
        <f>VLOOKUP(C245,Data!$B$4:$J$4175,5,FALSE)</f>
        <v>6.5567045465976831E-2</v>
      </c>
      <c r="I245" s="42" t="s">
        <v>145</v>
      </c>
      <c r="J245" s="47">
        <f t="shared" si="3"/>
        <v>487743.7890853883</v>
      </c>
      <c r="K245" s="42">
        <v>4354350</v>
      </c>
      <c r="L245" s="42" t="s">
        <v>4469</v>
      </c>
    </row>
    <row r="246" spans="1:13" x14ac:dyDescent="0.3">
      <c r="A246" s="17"/>
      <c r="B246" s="46" t="s">
        <v>3427</v>
      </c>
      <c r="C246" s="46" t="s">
        <v>983</v>
      </c>
      <c r="D246" s="99" t="s">
        <v>164</v>
      </c>
      <c r="E246" s="46" t="s">
        <v>1978</v>
      </c>
      <c r="F246" s="91">
        <f>VLOOKUP(C246,Data!$B$4:$J$4175,3,FALSE)</f>
        <v>-23650683.532086488</v>
      </c>
      <c r="G246" s="90">
        <f>VLOOKUP(C246,Data!$B$4:$J$4175,4,FALSE)</f>
        <v>-600767.87173289433</v>
      </c>
      <c r="H246" s="92">
        <f>VLOOKUP(C246,Data!$B$4:$J$4175,5,FALSE)</f>
        <v>-1.1640374413307595</v>
      </c>
      <c r="I246" s="42" t="s">
        <v>146</v>
      </c>
      <c r="J246" s="47">
        <f t="shared" si="3"/>
        <v>23650683.532086488</v>
      </c>
      <c r="K246" s="42">
        <v>4557104</v>
      </c>
      <c r="L246" s="42" t="s">
        <v>4469</v>
      </c>
    </row>
    <row r="247" spans="1:13" x14ac:dyDescent="0.3">
      <c r="A247" s="17"/>
      <c r="B247" s="46" t="s">
        <v>3428</v>
      </c>
      <c r="C247" s="46" t="s">
        <v>984</v>
      </c>
      <c r="D247" s="99" t="s">
        <v>164</v>
      </c>
      <c r="E247" s="46" t="s">
        <v>5994</v>
      </c>
      <c r="F247" s="91">
        <f>VLOOKUP(C247,Data!$B$4:$J$4175,3,FALSE)</f>
        <v>1062130.0990001778</v>
      </c>
      <c r="G247" s="90">
        <f>VLOOKUP(C247,Data!$B$4:$J$4175,4,FALSE)</f>
        <v>7827.9778859455691</v>
      </c>
      <c r="H247" s="92">
        <f>VLOOKUP(C247,Data!$B$4:$J$4175,5,FALSE)</f>
        <v>3.9281400675661909E-2</v>
      </c>
      <c r="I247" s="42" t="s">
        <v>148</v>
      </c>
      <c r="J247" s="47">
        <f t="shared" si="3"/>
        <v>1062130.0990001778</v>
      </c>
      <c r="K247" s="42">
        <v>4511809</v>
      </c>
      <c r="L247" s="42" t="s">
        <v>4469</v>
      </c>
      <c r="M247" s="141"/>
    </row>
    <row r="248" spans="1:13" x14ac:dyDescent="0.3">
      <c r="A248" s="17"/>
      <c r="B248" s="46" t="s">
        <v>3429</v>
      </c>
      <c r="C248" s="46" t="s">
        <v>985</v>
      </c>
      <c r="D248" s="99" t="s">
        <v>164</v>
      </c>
      <c r="E248" s="46" t="s">
        <v>5994</v>
      </c>
      <c r="F248" s="91">
        <f>VLOOKUP(C248,Data!$B$4:$J$4175,3,FALSE)</f>
        <v>1845494.651993922</v>
      </c>
      <c r="G248" s="90">
        <f>VLOOKUP(C248,Data!$B$4:$J$4175,4,FALSE)</f>
        <v>19318.864503403147</v>
      </c>
      <c r="H248" s="92">
        <f>VLOOKUP(C248,Data!$B$4:$J$4175,5,FALSE)</f>
        <v>2.6705662871096818E-2</v>
      </c>
      <c r="I248" s="42" t="s">
        <v>145</v>
      </c>
      <c r="J248" s="47">
        <f t="shared" si="3"/>
        <v>1845494.651993922</v>
      </c>
      <c r="K248" s="42">
        <v>5120679</v>
      </c>
      <c r="L248" s="42" t="s">
        <v>4469</v>
      </c>
      <c r="M248" s="141"/>
    </row>
    <row r="249" spans="1:13" x14ac:dyDescent="0.3">
      <c r="A249" s="17"/>
      <c r="B249" s="46" t="s">
        <v>3430</v>
      </c>
      <c r="C249" s="46" t="s">
        <v>986</v>
      </c>
      <c r="D249" s="99" t="s">
        <v>164</v>
      </c>
      <c r="E249" s="46" t="s">
        <v>5994</v>
      </c>
      <c r="F249" s="91">
        <f>VLOOKUP(C249,Data!$B$4:$J$4175,3,FALSE)</f>
        <v>1569435.9372102155</v>
      </c>
      <c r="G249" s="90">
        <f>VLOOKUP(C249,Data!$B$4:$J$4175,4,FALSE)</f>
        <v>13490.711076830599</v>
      </c>
      <c r="H249" s="92">
        <f>VLOOKUP(C249,Data!$B$4:$J$4175,5,FALSE)</f>
        <v>0.14236008848052706</v>
      </c>
      <c r="I249" s="42" t="s">
        <v>149</v>
      </c>
      <c r="J249" s="47">
        <f t="shared" si="3"/>
        <v>1569435.9372102155</v>
      </c>
      <c r="K249" s="42">
        <v>5002465</v>
      </c>
      <c r="L249" s="42" t="s">
        <v>4469</v>
      </c>
    </row>
    <row r="250" spans="1:13" x14ac:dyDescent="0.3">
      <c r="A250" s="17"/>
      <c r="B250" s="46" t="s">
        <v>3431</v>
      </c>
      <c r="C250" s="46" t="s">
        <v>987</v>
      </c>
      <c r="D250" s="99" t="s">
        <v>164</v>
      </c>
      <c r="E250" s="46" t="s">
        <v>5994</v>
      </c>
      <c r="F250" s="91">
        <f>VLOOKUP(C250,Data!$B$4:$J$4175,3,FALSE)</f>
        <v>2881336.0587460739</v>
      </c>
      <c r="G250" s="90">
        <f>VLOOKUP(C250,Data!$B$4:$J$4175,4,FALSE)</f>
        <v>23129.157374443403</v>
      </c>
      <c r="H250" s="92">
        <f>VLOOKUP(C250,Data!$B$4:$J$4175,5,FALSE)</f>
        <v>3.7562022834000189E-2</v>
      </c>
      <c r="I250" s="42" t="s">
        <v>149</v>
      </c>
      <c r="J250" s="47">
        <f t="shared" si="3"/>
        <v>2881336.0587460739</v>
      </c>
      <c r="K250" s="42">
        <v>5076705</v>
      </c>
      <c r="L250" s="42" t="s">
        <v>4469</v>
      </c>
    </row>
    <row r="251" spans="1:13" x14ac:dyDescent="0.3">
      <c r="A251" s="17"/>
      <c r="B251" s="46" t="s">
        <v>4664</v>
      </c>
      <c r="C251" s="46" t="s">
        <v>4663</v>
      </c>
      <c r="D251" s="99" t="s">
        <v>164</v>
      </c>
      <c r="E251" s="46" t="s">
        <v>5994</v>
      </c>
      <c r="F251" s="91">
        <f>VLOOKUP(C251,Data!$B$4:$J$4175,3,FALSE)</f>
        <v>448658.47961372667</v>
      </c>
      <c r="G251" s="90">
        <f>VLOOKUP(C251,Data!$B$4:$J$4175,4,FALSE)</f>
        <v>2504.2335321150158</v>
      </c>
      <c r="H251" s="92">
        <f>VLOOKUP(C251,Data!$B$4:$J$4175,5,FALSE)</f>
        <v>4.0876636090100019E-2</v>
      </c>
      <c r="I251" s="42" t="s">
        <v>146</v>
      </c>
      <c r="J251" s="47">
        <f t="shared" si="3"/>
        <v>448658.47961372667</v>
      </c>
      <c r="K251" s="42">
        <v>5108664</v>
      </c>
      <c r="L251" s="42" t="s">
        <v>4469</v>
      </c>
    </row>
    <row r="252" spans="1:13" x14ac:dyDescent="0.3">
      <c r="A252" s="17"/>
      <c r="B252" s="46" t="s">
        <v>3432</v>
      </c>
      <c r="C252" s="46" t="s">
        <v>988</v>
      </c>
      <c r="D252" s="99" t="s">
        <v>164</v>
      </c>
      <c r="E252" s="46" t="s">
        <v>5994</v>
      </c>
      <c r="F252" s="91">
        <f>VLOOKUP(C252,Data!$B$4:$J$4175,3,FALSE)</f>
        <v>735260.67908121203</v>
      </c>
      <c r="G252" s="90">
        <f>VLOOKUP(C252,Data!$B$4:$J$4175,4,FALSE)</f>
        <v>8225.4140277245551</v>
      </c>
      <c r="H252" s="92">
        <f>VLOOKUP(C252,Data!$B$4:$J$4175,5,FALSE)</f>
        <v>2.9142810574444278E-2</v>
      </c>
      <c r="I252" s="42" t="s">
        <v>144</v>
      </c>
      <c r="J252" s="47">
        <f t="shared" si="3"/>
        <v>735260.67908121203</v>
      </c>
      <c r="K252" s="42" t="s">
        <v>2353</v>
      </c>
      <c r="L252" s="42" t="s">
        <v>4469</v>
      </c>
      <c r="M252" s="141"/>
    </row>
    <row r="253" spans="1:13" x14ac:dyDescent="0.3">
      <c r="A253" s="17"/>
      <c r="B253" s="46" t="s">
        <v>3433</v>
      </c>
      <c r="C253" s="46" t="s">
        <v>989</v>
      </c>
      <c r="D253" s="99" t="s">
        <v>164</v>
      </c>
      <c r="E253" s="46" t="s">
        <v>1976</v>
      </c>
      <c r="F253" s="91">
        <f>VLOOKUP(C253,Data!$B$4:$J$4175,3,FALSE)</f>
        <v>4472959.2041638494</v>
      </c>
      <c r="G253" s="90">
        <f>VLOOKUP(C253,Data!$B$4:$J$4175,4,FALSE)</f>
        <v>156299.76633317213</v>
      </c>
      <c r="H253" s="92">
        <f>VLOOKUP(C253,Data!$B$4:$J$4175,5,FALSE)</f>
        <v>2.8019563337340087E-2</v>
      </c>
      <c r="I253" s="42" t="s">
        <v>147</v>
      </c>
      <c r="J253" s="47">
        <f t="shared" si="3"/>
        <v>4472959.2041638494</v>
      </c>
      <c r="K253" s="42">
        <v>5889505</v>
      </c>
      <c r="L253" s="42" t="s">
        <v>4469</v>
      </c>
    </row>
    <row r="254" spans="1:13" x14ac:dyDescent="0.3">
      <c r="A254" s="17"/>
      <c r="B254" s="46" t="s">
        <v>5354</v>
      </c>
      <c r="C254" s="46" t="s">
        <v>5353</v>
      </c>
      <c r="D254" s="99" t="s">
        <v>164</v>
      </c>
      <c r="E254" s="46" t="s">
        <v>5994</v>
      </c>
      <c r="F254" s="91">
        <f>VLOOKUP(C254,Data!$B$4:$J$4175,3,FALSE)</f>
        <v>781746.75631567114</v>
      </c>
      <c r="G254" s="90">
        <f>VLOOKUP(C254,Data!$B$4:$J$4175,4,FALSE)</f>
        <v>18030.578796451173</v>
      </c>
      <c r="H254" s="92">
        <f>VLOOKUP(C254,Data!$B$4:$J$4175,5,FALSE)</f>
        <v>2.5534461099541439E-2</v>
      </c>
      <c r="I254" s="42" t="s">
        <v>150</v>
      </c>
      <c r="J254" s="47">
        <f t="shared" si="3"/>
        <v>781746.75631567114</v>
      </c>
      <c r="K254" s="42" t="s">
        <v>5355</v>
      </c>
      <c r="L254" s="42" t="s">
        <v>4469</v>
      </c>
    </row>
    <row r="255" spans="1:13" x14ac:dyDescent="0.3">
      <c r="A255" s="17"/>
      <c r="B255" s="46" t="s">
        <v>3434</v>
      </c>
      <c r="C255" s="46" t="s">
        <v>990</v>
      </c>
      <c r="D255" s="99" t="s">
        <v>164</v>
      </c>
      <c r="E255" s="46" t="s">
        <v>5994</v>
      </c>
      <c r="F255" s="91">
        <f>VLOOKUP(C255,Data!$B$4:$J$4175,3,FALSE)</f>
        <v>718503.87796207075</v>
      </c>
      <c r="G255" s="90">
        <f>VLOOKUP(C255,Data!$B$4:$J$4175,4,FALSE)</f>
        <v>24847.604875418554</v>
      </c>
      <c r="H255" s="92">
        <f>VLOOKUP(C255,Data!$B$4:$J$4175,5,FALSE)</f>
        <v>2.3776257415587993E-2</v>
      </c>
      <c r="I255" s="42" t="s">
        <v>145</v>
      </c>
      <c r="J255" s="47">
        <f t="shared" si="3"/>
        <v>718503.87796207075</v>
      </c>
      <c r="K255" s="42" t="s">
        <v>2354</v>
      </c>
      <c r="L255" s="42" t="s">
        <v>4469</v>
      </c>
    </row>
    <row r="256" spans="1:13" x14ac:dyDescent="0.3">
      <c r="A256" s="17"/>
      <c r="B256" s="46" t="s">
        <v>5731</v>
      </c>
      <c r="C256" s="46" t="s">
        <v>5730</v>
      </c>
      <c r="D256" s="99" t="s">
        <v>164</v>
      </c>
      <c r="E256" s="46" t="s">
        <v>5994</v>
      </c>
      <c r="F256" s="91">
        <f>VLOOKUP(C256,Data!$B$4:$J$4175,3,FALSE)</f>
        <v>793000.83444697445</v>
      </c>
      <c r="G256" s="90">
        <f>VLOOKUP(C256,Data!$B$4:$J$4175,4,FALSE)</f>
        <v>9198.2873346023662</v>
      </c>
      <c r="H256" s="92">
        <f>VLOOKUP(C256,Data!$B$4:$J$4175,5,FALSE)</f>
        <v>2.8484848301096211E-2</v>
      </c>
      <c r="I256" s="42" t="s">
        <v>146</v>
      </c>
      <c r="J256" s="47">
        <f t="shared" si="3"/>
        <v>793000.83444697445</v>
      </c>
      <c r="K256" s="42" t="s">
        <v>5732</v>
      </c>
      <c r="L256" s="42" t="s">
        <v>4469</v>
      </c>
    </row>
    <row r="257" spans="1:12" x14ac:dyDescent="0.3">
      <c r="A257" s="17"/>
      <c r="B257" s="46" t="s">
        <v>3435</v>
      </c>
      <c r="C257" s="46" t="s">
        <v>991</v>
      </c>
      <c r="D257" s="99" t="s">
        <v>164</v>
      </c>
      <c r="E257" s="46" t="s">
        <v>1978</v>
      </c>
      <c r="F257" s="91">
        <f>VLOOKUP(C257,Data!$B$4:$J$4175,3,FALSE)</f>
        <v>-23457457.368213199</v>
      </c>
      <c r="G257" s="90">
        <f>VLOOKUP(C257,Data!$B$4:$J$4175,4,FALSE)</f>
        <v>-285044.01002711704</v>
      </c>
      <c r="H257" s="92">
        <f>VLOOKUP(C257,Data!$B$4:$J$4175,5,FALSE)</f>
        <v>-0.79334928051440334</v>
      </c>
      <c r="I257" s="42" t="s">
        <v>145</v>
      </c>
      <c r="J257" s="47">
        <f t="shared" si="3"/>
        <v>23457457.368213199</v>
      </c>
      <c r="K257" s="42" t="s">
        <v>2355</v>
      </c>
      <c r="L257" s="42" t="s">
        <v>4469</v>
      </c>
    </row>
    <row r="258" spans="1:12" x14ac:dyDescent="0.3">
      <c r="A258" s="17"/>
      <c r="B258" s="46" t="s">
        <v>3436</v>
      </c>
      <c r="C258" s="46" t="s">
        <v>6008</v>
      </c>
      <c r="D258" s="99" t="s">
        <v>164</v>
      </c>
      <c r="E258" s="46" t="s">
        <v>5994</v>
      </c>
      <c r="F258" s="91">
        <f>VLOOKUP(C258,Data!$B$4:$J$4175,3,FALSE)</f>
        <v>5585623.6721274173</v>
      </c>
      <c r="G258" s="90">
        <f>VLOOKUP(C258,Data!$B$4:$J$4175,4,FALSE)</f>
        <v>24111.936619094886</v>
      </c>
      <c r="H258" s="92">
        <f>VLOOKUP(C258,Data!$B$4:$J$4175,5,FALSE)</f>
        <v>5.0699328806354603E-2</v>
      </c>
      <c r="I258" s="42" t="s">
        <v>145</v>
      </c>
      <c r="J258" s="47">
        <f t="shared" si="3"/>
        <v>5585623.6721274173</v>
      </c>
      <c r="K258" s="42" t="s">
        <v>6009</v>
      </c>
      <c r="L258" s="42" t="s">
        <v>4469</v>
      </c>
    </row>
    <row r="259" spans="1:12" x14ac:dyDescent="0.3">
      <c r="A259" s="17"/>
      <c r="B259" s="46" t="s">
        <v>3437</v>
      </c>
      <c r="C259" s="46" t="s">
        <v>992</v>
      </c>
      <c r="D259" s="99" t="s">
        <v>164</v>
      </c>
      <c r="E259" s="46" t="s">
        <v>5994</v>
      </c>
      <c r="F259" s="91">
        <f>VLOOKUP(C259,Data!$B$4:$J$4175,3,FALSE)</f>
        <v>917422.44589605194</v>
      </c>
      <c r="G259" s="90">
        <f>VLOOKUP(C259,Data!$B$4:$J$4175,4,FALSE)</f>
        <v>30589.533510559268</v>
      </c>
      <c r="H259" s="92">
        <f>VLOOKUP(C259,Data!$B$4:$J$4175,5,FALSE)</f>
        <v>7.923060216540944E-3</v>
      </c>
      <c r="I259" s="42" t="s">
        <v>146</v>
      </c>
      <c r="J259" s="47">
        <f t="shared" si="3"/>
        <v>917422.44589605194</v>
      </c>
      <c r="K259" s="42">
        <v>5287488</v>
      </c>
      <c r="L259" s="42" t="s">
        <v>4469</v>
      </c>
    </row>
    <row r="260" spans="1:12" x14ac:dyDescent="0.3">
      <c r="A260" s="17"/>
      <c r="B260" s="46" t="s">
        <v>3438</v>
      </c>
      <c r="C260" s="46" t="s">
        <v>993</v>
      </c>
      <c r="D260" s="99" t="s">
        <v>164</v>
      </c>
      <c r="E260" s="46" t="s">
        <v>5994</v>
      </c>
      <c r="F260" s="91">
        <f>VLOOKUP(C260,Data!$B$4:$J$4175,3,FALSE)</f>
        <v>531722.8738730906</v>
      </c>
      <c r="G260" s="90">
        <f>VLOOKUP(C260,Data!$B$4:$J$4175,4,FALSE)</f>
        <v>4575.3330020490466</v>
      </c>
      <c r="H260" s="92">
        <f>VLOOKUP(C260,Data!$B$4:$J$4175,5,FALSE)</f>
        <v>5.5245134731555914E-2</v>
      </c>
      <c r="I260" s="42" t="s">
        <v>146</v>
      </c>
      <c r="J260" s="47">
        <f t="shared" si="3"/>
        <v>531722.8738730906</v>
      </c>
      <c r="K260" s="42">
        <v>5563520</v>
      </c>
      <c r="L260" s="42" t="s">
        <v>4469</v>
      </c>
    </row>
    <row r="261" spans="1:12" x14ac:dyDescent="0.3">
      <c r="A261" s="17"/>
      <c r="B261" s="46" t="s">
        <v>3439</v>
      </c>
      <c r="C261" s="46" t="s">
        <v>994</v>
      </c>
      <c r="D261" s="99" t="s">
        <v>164</v>
      </c>
      <c r="E261" s="46" t="s">
        <v>5994</v>
      </c>
      <c r="F261" s="91">
        <f>VLOOKUP(C261,Data!$B$4:$J$4175,3,FALSE)</f>
        <v>1669729.6982607348</v>
      </c>
      <c r="G261" s="90">
        <f>VLOOKUP(C261,Data!$B$4:$J$4175,4,FALSE)</f>
        <v>16778.267559588501</v>
      </c>
      <c r="H261" s="92">
        <f>VLOOKUP(C261,Data!$B$4:$J$4175,5,FALSE)</f>
        <v>3.2881700687791393E-2</v>
      </c>
      <c r="I261" s="42" t="s">
        <v>143</v>
      </c>
      <c r="J261" s="47">
        <f t="shared" si="3"/>
        <v>1669729.6982607348</v>
      </c>
      <c r="K261" s="42">
        <v>4741844</v>
      </c>
      <c r="L261" s="42" t="s">
        <v>4469</v>
      </c>
    </row>
    <row r="262" spans="1:12" x14ac:dyDescent="0.3">
      <c r="A262" s="17"/>
      <c r="B262" s="142" t="s">
        <v>5734</v>
      </c>
      <c r="C262" s="142" t="s">
        <v>5733</v>
      </c>
      <c r="D262" s="142" t="s">
        <v>164</v>
      </c>
      <c r="E262" s="142" t="s">
        <v>5994</v>
      </c>
      <c r="F262" s="146">
        <f>VLOOKUP(C262,Data!$B$4:$J$4175,3,FALSE)</f>
        <v>326661.23128227878</v>
      </c>
      <c r="G262" s="144">
        <f>VLOOKUP(C262,Data!$B$4:$J$4175,4,FALSE)</f>
        <v>23375.555389701691</v>
      </c>
      <c r="H262" s="145">
        <f>VLOOKUP(C262,Data!$B$4:$J$4175,5,FALSE)</f>
        <v>1.4303980787228146E-2</v>
      </c>
      <c r="I262" s="212" t="s">
        <v>149</v>
      </c>
      <c r="J262" s="47">
        <f t="shared" si="3"/>
        <v>326661.23128227878</v>
      </c>
      <c r="K262" s="212" t="s">
        <v>5735</v>
      </c>
      <c r="L262" s="212" t="s">
        <v>4469</v>
      </c>
    </row>
    <row r="263" spans="1:12" x14ac:dyDescent="0.3">
      <c r="A263" s="17"/>
      <c r="B263" s="46" t="s">
        <v>5794</v>
      </c>
      <c r="C263" s="46" t="s">
        <v>5793</v>
      </c>
      <c r="D263" s="99" t="s">
        <v>164</v>
      </c>
      <c r="E263" s="46" t="s">
        <v>5994</v>
      </c>
      <c r="F263" s="91">
        <f>VLOOKUP(C263,Data!$B$4:$J$4175,3,FALSE)</f>
        <v>1237667.8708404575</v>
      </c>
      <c r="G263" s="90">
        <f>VLOOKUP(C263,Data!$B$4:$J$4175,4,FALSE)</f>
        <v>6750.6554520468835</v>
      </c>
      <c r="H263" s="92">
        <f>VLOOKUP(C263,Data!$B$4:$J$4175,5,FALSE)</f>
        <v>5.3430861851471743E-2</v>
      </c>
      <c r="I263" s="42" t="s">
        <v>146</v>
      </c>
      <c r="J263" s="47">
        <f t="shared" si="3"/>
        <v>1237667.8708404575</v>
      </c>
      <c r="K263" s="42" t="s">
        <v>5795</v>
      </c>
      <c r="L263" s="42" t="s">
        <v>4469</v>
      </c>
    </row>
    <row r="264" spans="1:12" x14ac:dyDescent="0.3">
      <c r="A264" s="17"/>
      <c r="B264" s="46" t="s">
        <v>3440</v>
      </c>
      <c r="C264" s="46" t="s">
        <v>995</v>
      </c>
      <c r="D264" s="99" t="s">
        <v>164</v>
      </c>
      <c r="E264" s="46" t="s">
        <v>5994</v>
      </c>
      <c r="F264" s="91">
        <f>VLOOKUP(C264,Data!$B$4:$J$4175,3,FALSE)</f>
        <v>4627357.0792942448</v>
      </c>
      <c r="G264" s="90">
        <f>VLOOKUP(C264,Data!$B$4:$J$4175,4,FALSE)</f>
        <v>20125.769083838171</v>
      </c>
      <c r="H264" s="92">
        <f>VLOOKUP(C264,Data!$B$4:$J$4175,5,FALSE)</f>
        <v>3.0050443372813759E-2</v>
      </c>
      <c r="I264" s="42" t="s">
        <v>148</v>
      </c>
      <c r="J264" s="47">
        <f t="shared" ref="J264:J327" si="4">IFERROR(ABS(F264),"***")</f>
        <v>4627357.0792942448</v>
      </c>
      <c r="K264" s="42">
        <v>5294121</v>
      </c>
      <c r="L264" s="42" t="s">
        <v>4469</v>
      </c>
    </row>
    <row r="265" spans="1:12" x14ac:dyDescent="0.3">
      <c r="A265" s="17"/>
      <c r="B265" s="46" t="s">
        <v>3441</v>
      </c>
      <c r="C265" s="46" t="s">
        <v>996</v>
      </c>
      <c r="D265" s="99" t="s">
        <v>164</v>
      </c>
      <c r="E265" s="46" t="s">
        <v>5994</v>
      </c>
      <c r="F265" s="91">
        <f>VLOOKUP(C265,Data!$B$4:$J$4175,3,FALSE)</f>
        <v>785556.90479258762</v>
      </c>
      <c r="G265" s="90">
        <f>VLOOKUP(C265,Data!$B$4:$J$4175,4,FALSE)</f>
        <v>12911.268566104374</v>
      </c>
      <c r="H265" s="92">
        <f>VLOOKUP(C265,Data!$B$4:$J$4175,5,FALSE)</f>
        <v>1.6741576324659717E-2</v>
      </c>
      <c r="I265" s="42" t="s">
        <v>146</v>
      </c>
      <c r="J265" s="47">
        <f t="shared" si="4"/>
        <v>785556.90479258762</v>
      </c>
      <c r="K265" s="42" t="s">
        <v>2356</v>
      </c>
      <c r="L265" s="42" t="s">
        <v>4469</v>
      </c>
    </row>
    <row r="266" spans="1:12" x14ac:dyDescent="0.3">
      <c r="A266" s="17"/>
      <c r="B266" s="46" t="s">
        <v>3442</v>
      </c>
      <c r="C266" s="46" t="s">
        <v>997</v>
      </c>
      <c r="D266" s="99" t="s">
        <v>164</v>
      </c>
      <c r="E266" s="46" t="s">
        <v>5994</v>
      </c>
      <c r="F266" s="91">
        <f>VLOOKUP(C266,Data!$B$4:$J$4175,3,FALSE)</f>
        <v>1665820.0142077291</v>
      </c>
      <c r="G266" s="90">
        <f>VLOOKUP(C266,Data!$B$4:$J$4175,4,FALSE)</f>
        <v>19878.733001819779</v>
      </c>
      <c r="H266" s="92">
        <f>VLOOKUP(C266,Data!$B$4:$J$4175,5,FALSE)</f>
        <v>4.8993880554819048E-2</v>
      </c>
      <c r="I266" s="42" t="s">
        <v>144</v>
      </c>
      <c r="J266" s="47">
        <f t="shared" si="4"/>
        <v>1665820.0142077291</v>
      </c>
      <c r="K266" s="42">
        <v>7101069</v>
      </c>
      <c r="L266" s="42" t="s">
        <v>4469</v>
      </c>
    </row>
    <row r="267" spans="1:12" x14ac:dyDescent="0.3">
      <c r="A267" s="17"/>
      <c r="B267" s="46" t="s">
        <v>3443</v>
      </c>
      <c r="C267" s="46" t="s">
        <v>998</v>
      </c>
      <c r="D267" s="99" t="s">
        <v>164</v>
      </c>
      <c r="E267" s="46" t="s">
        <v>5994</v>
      </c>
      <c r="F267" s="91">
        <f>VLOOKUP(C267,Data!$B$4:$J$4175,3,FALSE)</f>
        <v>1049890.3031950817</v>
      </c>
      <c r="G267" s="90">
        <f>VLOOKUP(C267,Data!$B$4:$J$4175,4,FALSE)</f>
        <v>30248.129237055578</v>
      </c>
      <c r="H267" s="92">
        <f>VLOOKUP(C267,Data!$B$4:$J$4175,5,FALSE)</f>
        <v>2.5135446251612469E-2</v>
      </c>
      <c r="I267" s="42" t="s">
        <v>144</v>
      </c>
      <c r="J267" s="47">
        <f t="shared" si="4"/>
        <v>1049890.3031950817</v>
      </c>
      <c r="K267" s="42" t="s">
        <v>2357</v>
      </c>
      <c r="L267" s="42" t="s">
        <v>4469</v>
      </c>
    </row>
    <row r="268" spans="1:12" x14ac:dyDescent="0.3">
      <c r="A268" s="17"/>
      <c r="B268" s="46" t="s">
        <v>3444</v>
      </c>
      <c r="C268" s="46" t="s">
        <v>999</v>
      </c>
      <c r="D268" s="99" t="s">
        <v>164</v>
      </c>
      <c r="E268" s="46" t="s">
        <v>1977</v>
      </c>
      <c r="F268" s="91">
        <f>VLOOKUP(C268,Data!$B$4:$J$4175,3,FALSE)</f>
        <v>21383947.97754262</v>
      </c>
      <c r="G268" s="90">
        <f>VLOOKUP(C268,Data!$B$4:$J$4175,4,FALSE)</f>
        <v>608962.800823987</v>
      </c>
      <c r="H268" s="92">
        <f>VLOOKUP(C268,Data!$B$4:$J$4175,5,FALSE)</f>
        <v>1.3766754124971263</v>
      </c>
      <c r="I268" s="42" t="s">
        <v>143</v>
      </c>
      <c r="J268" s="47">
        <f t="shared" si="4"/>
        <v>21383947.97754262</v>
      </c>
      <c r="K268" s="42" t="s">
        <v>5524</v>
      </c>
      <c r="L268" s="42" t="s">
        <v>4469</v>
      </c>
    </row>
    <row r="269" spans="1:12" x14ac:dyDescent="0.3">
      <c r="A269" s="17"/>
      <c r="B269" s="46" t="s">
        <v>3445</v>
      </c>
      <c r="C269" s="46" t="s">
        <v>1000</v>
      </c>
      <c r="D269" s="99" t="s">
        <v>164</v>
      </c>
      <c r="E269" s="46" t="s">
        <v>5994</v>
      </c>
      <c r="F269" s="91">
        <f>VLOOKUP(C269,Data!$B$4:$J$4175,3,FALSE)</f>
        <v>426016.86136983451</v>
      </c>
      <c r="G269" s="90">
        <f>VLOOKUP(C269,Data!$B$4:$J$4175,4,FALSE)</f>
        <v>5023.6415640339674</v>
      </c>
      <c r="H269" s="92">
        <f>VLOOKUP(C269,Data!$B$4:$J$4175,5,FALSE)</f>
        <v>3.5097239102217646E-2</v>
      </c>
      <c r="I269" s="42" t="s">
        <v>144</v>
      </c>
      <c r="J269" s="47">
        <f t="shared" si="4"/>
        <v>426016.86136983451</v>
      </c>
      <c r="K269" s="42" t="s">
        <v>2358</v>
      </c>
      <c r="L269" s="42" t="s">
        <v>4469</v>
      </c>
    </row>
    <row r="270" spans="1:12" x14ac:dyDescent="0.3">
      <c r="A270" s="17"/>
      <c r="B270" s="46" t="s">
        <v>3446</v>
      </c>
      <c r="C270" s="46" t="s">
        <v>1001</v>
      </c>
      <c r="D270" s="99" t="s">
        <v>164</v>
      </c>
      <c r="E270" s="46" t="s">
        <v>5994</v>
      </c>
      <c r="F270" s="91">
        <f>VLOOKUP(C270,Data!$B$4:$J$4175,3,FALSE)</f>
        <v>1613352.1158736157</v>
      </c>
      <c r="G270" s="90">
        <f>VLOOKUP(C270,Data!$B$4:$J$4175,4,FALSE)</f>
        <v>67269.106589116331</v>
      </c>
      <c r="H270" s="92">
        <f>VLOOKUP(C270,Data!$B$4:$J$4175,5,FALSE)</f>
        <v>1.4213069114732472E-2</v>
      </c>
      <c r="I270" s="42" t="s">
        <v>150</v>
      </c>
      <c r="J270" s="47">
        <f t="shared" si="4"/>
        <v>1613352.1158736157</v>
      </c>
      <c r="K270" s="42">
        <v>4768962</v>
      </c>
      <c r="L270" s="42" t="s">
        <v>4469</v>
      </c>
    </row>
    <row r="271" spans="1:12" x14ac:dyDescent="0.3">
      <c r="A271" s="17"/>
      <c r="B271" s="46" t="s">
        <v>3447</v>
      </c>
      <c r="C271" s="46" t="s">
        <v>1002</v>
      </c>
      <c r="D271" s="99" t="s">
        <v>164</v>
      </c>
      <c r="E271" s="46" t="s">
        <v>5994</v>
      </c>
      <c r="F271" s="91">
        <f>VLOOKUP(C271,Data!$B$4:$J$4175,3,FALSE)</f>
        <v>14845921.598954616</v>
      </c>
      <c r="G271" s="90">
        <f>VLOOKUP(C271,Data!$B$4:$J$4175,4,FALSE)</f>
        <v>127587.82756327759</v>
      </c>
      <c r="H271" s="92">
        <f>VLOOKUP(C271,Data!$B$4:$J$4175,5,FALSE)</f>
        <v>4.6234979400651473E-2</v>
      </c>
      <c r="I271" s="42" t="s">
        <v>147</v>
      </c>
      <c r="J271" s="47">
        <f t="shared" si="4"/>
        <v>14845921.598954616</v>
      </c>
      <c r="K271" s="42">
        <v>4846288</v>
      </c>
      <c r="L271" s="42" t="s">
        <v>4469</v>
      </c>
    </row>
    <row r="272" spans="1:12" x14ac:dyDescent="0.3">
      <c r="A272" s="17"/>
      <c r="B272" s="46" t="s">
        <v>6075</v>
      </c>
      <c r="C272" s="46" t="s">
        <v>6074</v>
      </c>
      <c r="D272" s="99" t="s">
        <v>164</v>
      </c>
      <c r="E272" s="46" t="s">
        <v>1975</v>
      </c>
      <c r="F272" s="91">
        <f>VLOOKUP(C272,Data!$B$4:$J$4175,3,FALSE)</f>
        <v>355587564.38886911</v>
      </c>
      <c r="G272" s="90">
        <f>VLOOKUP(C272,Data!$B$4:$J$4175,4,FALSE)</f>
        <v>2307847.2431350746</v>
      </c>
      <c r="H272" s="92">
        <f>VLOOKUP(C272,Data!$B$4:$J$4175,5,FALSE)</f>
        <v>17.698140407652229</v>
      </c>
      <c r="I272" s="42" t="s">
        <v>143</v>
      </c>
      <c r="J272" s="47">
        <f t="shared" si="4"/>
        <v>355587564.38886911</v>
      </c>
      <c r="K272" s="42">
        <v>5843329</v>
      </c>
      <c r="L272" s="42" t="s">
        <v>4469</v>
      </c>
    </row>
    <row r="273" spans="1:12" x14ac:dyDescent="0.3">
      <c r="A273" s="17"/>
      <c r="B273" s="46" t="s">
        <v>4666</v>
      </c>
      <c r="C273" s="46" t="s">
        <v>4665</v>
      </c>
      <c r="D273" s="99" t="s">
        <v>164</v>
      </c>
      <c r="E273" s="46" t="s">
        <v>5994</v>
      </c>
      <c r="F273" s="91">
        <f>VLOOKUP(C273,Data!$B$4:$J$4175,3,FALSE)</f>
        <v>347226.15508491924</v>
      </c>
      <c r="G273" s="90">
        <f>VLOOKUP(C273,Data!$B$4:$J$4175,4,FALSE)</f>
        <v>21550.169327687778</v>
      </c>
      <c r="H273" s="92">
        <f>VLOOKUP(C273,Data!$B$4:$J$4175,5,FALSE)</f>
        <v>2.2998996886288758E-2</v>
      </c>
      <c r="I273" s="42" t="s">
        <v>144</v>
      </c>
      <c r="J273" s="47">
        <f t="shared" si="4"/>
        <v>347226.15508491924</v>
      </c>
      <c r="K273" s="42" t="s">
        <v>4667</v>
      </c>
      <c r="L273" s="42" t="s">
        <v>4469</v>
      </c>
    </row>
    <row r="274" spans="1:12" x14ac:dyDescent="0.3">
      <c r="A274" s="17"/>
      <c r="B274" s="46" t="s">
        <v>3448</v>
      </c>
      <c r="C274" s="46" t="s">
        <v>1003</v>
      </c>
      <c r="D274" s="99" t="s">
        <v>164</v>
      </c>
      <c r="E274" s="46" t="s">
        <v>5994</v>
      </c>
      <c r="F274" s="91">
        <f>VLOOKUP(C274,Data!$B$4:$J$4175,3,FALSE)</f>
        <v>13700480.944347469</v>
      </c>
      <c r="G274" s="90">
        <f>VLOOKUP(C274,Data!$B$4:$J$4175,4,FALSE)</f>
        <v>99312.527323378192</v>
      </c>
      <c r="H274" s="92">
        <f>VLOOKUP(C274,Data!$B$4:$J$4175,5,FALSE)</f>
        <v>4.3307466958947868E-2</v>
      </c>
      <c r="I274" s="42" t="s">
        <v>146</v>
      </c>
      <c r="J274" s="47">
        <f t="shared" si="4"/>
        <v>13700480.944347469</v>
      </c>
      <c r="K274" s="42">
        <v>5727973</v>
      </c>
      <c r="L274" s="42" t="s">
        <v>4469</v>
      </c>
    </row>
    <row r="275" spans="1:12" x14ac:dyDescent="0.3">
      <c r="A275" s="17"/>
      <c r="B275" s="46" t="s">
        <v>6077</v>
      </c>
      <c r="C275" s="46" t="s">
        <v>6076</v>
      </c>
      <c r="D275" s="99" t="s">
        <v>164</v>
      </c>
      <c r="E275" s="46" t="s">
        <v>5994</v>
      </c>
      <c r="F275" s="91">
        <f>VLOOKUP(C275,Data!$B$4:$J$4175,3,FALSE)</f>
        <v>781489.10912496154</v>
      </c>
      <c r="G275" s="90">
        <f>VLOOKUP(C275,Data!$B$4:$J$4175,4,FALSE)</f>
        <v>19473.044573210718</v>
      </c>
      <c r="H275" s="92">
        <f>VLOOKUP(C275,Data!$B$4:$J$4175,5,FALSE)</f>
        <v>2.9416663850405915E-2</v>
      </c>
      <c r="I275" s="42" t="s">
        <v>143</v>
      </c>
      <c r="J275" s="47">
        <f t="shared" si="4"/>
        <v>781489.10912496154</v>
      </c>
      <c r="K275" s="42" t="s">
        <v>6078</v>
      </c>
      <c r="L275" s="42" t="s">
        <v>4469</v>
      </c>
    </row>
    <row r="276" spans="1:12" x14ac:dyDescent="0.3">
      <c r="A276" s="17"/>
      <c r="B276" s="46" t="s">
        <v>3449</v>
      </c>
      <c r="C276" s="46" t="s">
        <v>1004</v>
      </c>
      <c r="D276" s="99" t="s">
        <v>164</v>
      </c>
      <c r="E276" s="46" t="s">
        <v>5994</v>
      </c>
      <c r="F276" s="91">
        <f>VLOOKUP(C276,Data!$B$4:$J$4175,3,FALSE)</f>
        <v>508549.03191018221</v>
      </c>
      <c r="G276" s="90">
        <f>VLOOKUP(C276,Data!$B$4:$J$4175,4,FALSE)</f>
        <v>6303.1506010305902</v>
      </c>
      <c r="H276" s="92">
        <f>VLOOKUP(C276,Data!$B$4:$J$4175,5,FALSE)</f>
        <v>4.8893394321509562E-2</v>
      </c>
      <c r="I276" s="42" t="s">
        <v>144</v>
      </c>
      <c r="J276" s="47">
        <f t="shared" si="4"/>
        <v>508549.03191018221</v>
      </c>
      <c r="K276" s="42">
        <v>4647317</v>
      </c>
      <c r="L276" s="42" t="s">
        <v>4469</v>
      </c>
    </row>
    <row r="277" spans="1:12" x14ac:dyDescent="0.3">
      <c r="A277" s="17"/>
      <c r="B277" s="46" t="s">
        <v>3450</v>
      </c>
      <c r="C277" s="46" t="s">
        <v>1005</v>
      </c>
      <c r="D277" s="99" t="s">
        <v>164</v>
      </c>
      <c r="E277" s="46" t="s">
        <v>5994</v>
      </c>
      <c r="F277" s="91">
        <f>VLOOKUP(C277,Data!$B$4:$J$4175,3,FALSE)</f>
        <v>1355748.0929542575</v>
      </c>
      <c r="G277" s="90">
        <f>VLOOKUP(C277,Data!$B$4:$J$4175,4,FALSE)</f>
        <v>16009.691831204958</v>
      </c>
      <c r="H277" s="92">
        <f>VLOOKUP(C277,Data!$B$4:$J$4175,5,FALSE)</f>
        <v>5.767026322498954E-2</v>
      </c>
      <c r="I277" s="42" t="s">
        <v>145</v>
      </c>
      <c r="J277" s="47">
        <f t="shared" si="4"/>
        <v>1355748.0929542575</v>
      </c>
      <c r="K277" s="42" t="s">
        <v>2359</v>
      </c>
      <c r="L277" s="42" t="s">
        <v>4469</v>
      </c>
    </row>
    <row r="278" spans="1:12" x14ac:dyDescent="0.3">
      <c r="A278" s="17"/>
      <c r="B278" s="46" t="s">
        <v>3451</v>
      </c>
      <c r="C278" s="46" t="s">
        <v>1006</v>
      </c>
      <c r="D278" s="99" t="s">
        <v>164</v>
      </c>
      <c r="E278" s="46" t="s">
        <v>5994</v>
      </c>
      <c r="F278" s="91">
        <f>VLOOKUP(C278,Data!$B$4:$J$4175,3,FALSE)</f>
        <v>476793.0526213863</v>
      </c>
      <c r="G278" s="90">
        <f>VLOOKUP(C278,Data!$B$4:$J$4175,4,FALSE)</f>
        <v>96539.4032735972</v>
      </c>
      <c r="H278" s="92">
        <f>VLOOKUP(C278,Data!$B$4:$J$4175,5,FALSE)</f>
        <v>2.2110122942936752E-2</v>
      </c>
      <c r="I278" s="42" t="s">
        <v>152</v>
      </c>
      <c r="J278" s="47">
        <f t="shared" si="4"/>
        <v>476793.0526213863</v>
      </c>
      <c r="K278" s="42" t="s">
        <v>2360</v>
      </c>
      <c r="L278" s="42" t="s">
        <v>4469</v>
      </c>
    </row>
    <row r="279" spans="1:12" x14ac:dyDescent="0.3">
      <c r="A279" s="17"/>
      <c r="B279" s="46" t="s">
        <v>3452</v>
      </c>
      <c r="C279" s="46" t="s">
        <v>1007</v>
      </c>
      <c r="D279" s="99" t="s">
        <v>164</v>
      </c>
      <c r="E279" s="46" t="s">
        <v>5994</v>
      </c>
      <c r="F279" s="91">
        <f>VLOOKUP(C279,Data!$B$4:$J$4175,3,FALSE)</f>
        <v>1568292.5296448346</v>
      </c>
      <c r="G279" s="90">
        <f>VLOOKUP(C279,Data!$B$4:$J$4175,4,FALSE)</f>
        <v>56572.078923416018</v>
      </c>
      <c r="H279" s="92">
        <f>VLOOKUP(C279,Data!$B$4:$J$4175,5,FALSE)</f>
        <v>2.4948923806138865E-2</v>
      </c>
      <c r="I279" s="42" t="s">
        <v>145</v>
      </c>
      <c r="J279" s="47">
        <f t="shared" si="4"/>
        <v>1568292.5296448346</v>
      </c>
      <c r="K279" s="42">
        <v>5636927</v>
      </c>
      <c r="L279" s="42" t="s">
        <v>4469</v>
      </c>
    </row>
    <row r="280" spans="1:12" x14ac:dyDescent="0.3">
      <c r="A280" s="17"/>
      <c r="B280" s="142" t="s">
        <v>5797</v>
      </c>
      <c r="C280" s="142" t="s">
        <v>5796</v>
      </c>
      <c r="D280" s="142" t="s">
        <v>164</v>
      </c>
      <c r="E280" s="142" t="s">
        <v>5994</v>
      </c>
      <c r="F280" s="146">
        <f>VLOOKUP(C280,Data!$B$4:$J$4175,3,FALSE)</f>
        <v>848277.90360269183</v>
      </c>
      <c r="G280" s="144">
        <f>VLOOKUP(C280,Data!$B$4:$J$4175,4,FALSE)</f>
        <v>26129.969770712272</v>
      </c>
      <c r="H280" s="145">
        <f>VLOOKUP(C280,Data!$B$4:$J$4175,5,FALSE)</f>
        <v>4.2815892548063506E-2</v>
      </c>
      <c r="I280" s="212" t="s">
        <v>150</v>
      </c>
      <c r="J280" s="47">
        <f t="shared" si="4"/>
        <v>848277.90360269183</v>
      </c>
      <c r="K280" s="212" t="s">
        <v>5798</v>
      </c>
      <c r="L280" s="212" t="s">
        <v>4469</v>
      </c>
    </row>
    <row r="281" spans="1:12" x14ac:dyDescent="0.3">
      <c r="A281" s="17"/>
      <c r="B281" s="46" t="s">
        <v>3453</v>
      </c>
      <c r="C281" s="46" t="s">
        <v>1008</v>
      </c>
      <c r="D281" s="99" t="s">
        <v>164</v>
      </c>
      <c r="E281" s="46" t="s">
        <v>5994</v>
      </c>
      <c r="F281" s="91">
        <f>VLOOKUP(C281,Data!$B$4:$J$4175,3,FALSE)</f>
        <v>1078715.4669622239</v>
      </c>
      <c r="G281" s="90">
        <f>VLOOKUP(C281,Data!$B$4:$J$4175,4,FALSE)</f>
        <v>15967.896550033804</v>
      </c>
      <c r="H281" s="92">
        <f>VLOOKUP(C281,Data!$B$4:$J$4175,5,FALSE)</f>
        <v>4.7901222737130447E-2</v>
      </c>
      <c r="I281" s="42" t="s">
        <v>147</v>
      </c>
      <c r="J281" s="47">
        <f t="shared" si="4"/>
        <v>1078715.4669622239</v>
      </c>
      <c r="K281" s="42">
        <v>4354134</v>
      </c>
      <c r="L281" s="42" t="s">
        <v>4469</v>
      </c>
    </row>
    <row r="282" spans="1:12" x14ac:dyDescent="0.3">
      <c r="A282" s="17"/>
      <c r="B282" s="46" t="s">
        <v>3454</v>
      </c>
      <c r="C282" s="46" t="s">
        <v>1009</v>
      </c>
      <c r="D282" s="99" t="s">
        <v>164</v>
      </c>
      <c r="E282" s="46" t="s">
        <v>5994</v>
      </c>
      <c r="F282" s="91">
        <f>VLOOKUP(C282,Data!$B$4:$J$4175,3,FALSE)</f>
        <v>852614.49034243322</v>
      </c>
      <c r="G282" s="90">
        <f>VLOOKUP(C282,Data!$B$4:$J$4175,4,FALSE)</f>
        <v>4213.951264610846</v>
      </c>
      <c r="H282" s="92">
        <f>VLOOKUP(C282,Data!$B$4:$J$4175,5,FALSE)</f>
        <v>5.1358802970299496E-2</v>
      </c>
      <c r="I282" s="42" t="s">
        <v>144</v>
      </c>
      <c r="J282" s="47">
        <f t="shared" si="4"/>
        <v>852614.49034243322</v>
      </c>
      <c r="K282" s="42">
        <v>5497102</v>
      </c>
      <c r="L282" s="42" t="s">
        <v>4469</v>
      </c>
    </row>
    <row r="283" spans="1:12" x14ac:dyDescent="0.3">
      <c r="A283" s="17"/>
      <c r="B283" s="46" t="s">
        <v>3455</v>
      </c>
      <c r="C283" s="46" t="s">
        <v>1010</v>
      </c>
      <c r="D283" s="99" t="s">
        <v>164</v>
      </c>
      <c r="E283" s="46" t="s">
        <v>5994</v>
      </c>
      <c r="F283" s="91">
        <f>VLOOKUP(C283,Data!$B$4:$J$4175,3,FALSE)</f>
        <v>4958157.3979525492</v>
      </c>
      <c r="G283" s="90">
        <f>VLOOKUP(C283,Data!$B$4:$J$4175,4,FALSE)</f>
        <v>24092.686930343851</v>
      </c>
      <c r="H283" s="92">
        <f>VLOOKUP(C283,Data!$B$4:$J$4175,5,FALSE)</f>
        <v>2.1722781437869588E-2</v>
      </c>
      <c r="I283" s="42" t="s">
        <v>144</v>
      </c>
      <c r="J283" s="47">
        <f t="shared" si="4"/>
        <v>4958157.3979525492</v>
      </c>
      <c r="K283" s="42">
        <v>5497168</v>
      </c>
      <c r="L283" s="42" t="s">
        <v>4469</v>
      </c>
    </row>
    <row r="284" spans="1:12" x14ac:dyDescent="0.3">
      <c r="A284" s="17"/>
      <c r="B284" s="46" t="s">
        <v>4511</v>
      </c>
      <c r="C284" s="46" t="s">
        <v>4433</v>
      </c>
      <c r="D284" s="99" t="s">
        <v>164</v>
      </c>
      <c r="E284" s="46" t="s">
        <v>5994</v>
      </c>
      <c r="F284" s="91">
        <f>VLOOKUP(C284,Data!$B$4:$J$4175,3,FALSE)</f>
        <v>2972348.4846760128</v>
      </c>
      <c r="G284" s="90">
        <f>VLOOKUP(C284,Data!$B$4:$J$4175,4,FALSE)</f>
        <v>63033.69805198683</v>
      </c>
      <c r="H284" s="92">
        <f>VLOOKUP(C284,Data!$B$4:$J$4175,5,FALSE)</f>
        <v>4.2350511014626821E-2</v>
      </c>
      <c r="I284" s="42" t="s">
        <v>5305</v>
      </c>
      <c r="J284" s="47">
        <f t="shared" si="4"/>
        <v>2972348.4846760128</v>
      </c>
      <c r="K284" s="42" t="s">
        <v>2350</v>
      </c>
      <c r="L284" s="42" t="s">
        <v>4469</v>
      </c>
    </row>
    <row r="285" spans="1:12" x14ac:dyDescent="0.3">
      <c r="A285" s="17"/>
      <c r="B285" s="46" t="s">
        <v>5800</v>
      </c>
      <c r="C285" s="46" t="s">
        <v>5799</v>
      </c>
      <c r="D285" s="99" t="s">
        <v>164</v>
      </c>
      <c r="E285" s="46" t="s">
        <v>5994</v>
      </c>
      <c r="F285" s="91">
        <f>VLOOKUP(C285,Data!$B$4:$J$4175,3,FALSE)</f>
        <v>2219705.390208785</v>
      </c>
      <c r="G285" s="90">
        <f>VLOOKUP(C285,Data!$B$4:$J$4175,4,FALSE)</f>
        <v>15239.255037989109</v>
      </c>
      <c r="H285" s="92">
        <f>VLOOKUP(C285,Data!$B$4:$J$4175,5,FALSE)</f>
        <v>3.4549533423578624E-2</v>
      </c>
      <c r="I285" s="42" t="s">
        <v>147</v>
      </c>
      <c r="J285" s="47">
        <f t="shared" si="4"/>
        <v>2219705.390208785</v>
      </c>
      <c r="K285" s="42">
        <v>7508927</v>
      </c>
      <c r="L285" s="42" t="s">
        <v>4469</v>
      </c>
    </row>
    <row r="286" spans="1:12" x14ac:dyDescent="0.3">
      <c r="A286" s="17"/>
      <c r="B286" s="46" t="s">
        <v>4512</v>
      </c>
      <c r="C286" s="46" t="s">
        <v>4434</v>
      </c>
      <c r="D286" s="99" t="s">
        <v>164</v>
      </c>
      <c r="E286" s="46" t="s">
        <v>5994</v>
      </c>
      <c r="F286" s="91">
        <f>VLOOKUP(C286,Data!$B$4:$J$4175,3,FALSE)</f>
        <v>752255.40559512191</v>
      </c>
      <c r="G286" s="90">
        <f>VLOOKUP(C286,Data!$B$4:$J$4175,4,FALSE)</f>
        <v>14452.011436480254</v>
      </c>
      <c r="H286" s="92">
        <f>VLOOKUP(C286,Data!$B$4:$J$4175,5,FALSE)</f>
        <v>3.4547816335616169E-2</v>
      </c>
      <c r="I286" s="42" t="s">
        <v>144</v>
      </c>
      <c r="J286" s="47">
        <f t="shared" si="4"/>
        <v>752255.40559512191</v>
      </c>
      <c r="K286" s="42" t="s">
        <v>4564</v>
      </c>
      <c r="L286" s="42" t="s">
        <v>4469</v>
      </c>
    </row>
    <row r="287" spans="1:12" x14ac:dyDescent="0.3">
      <c r="A287" s="17"/>
      <c r="B287" s="46" t="s">
        <v>3456</v>
      </c>
      <c r="C287" s="46" t="s">
        <v>1011</v>
      </c>
      <c r="D287" s="99" t="s">
        <v>189</v>
      </c>
      <c r="E287" s="46" t="s">
        <v>5994</v>
      </c>
      <c r="F287" s="91">
        <f>VLOOKUP(C287,Data!$B$4:$J$4175,3,FALSE)</f>
        <v>778082.83202450466</v>
      </c>
      <c r="G287" s="90">
        <f>VLOOKUP(C287,Data!$B$4:$J$4175,4,FALSE)</f>
        <v>488.73866589406288</v>
      </c>
      <c r="H287" s="92">
        <f>VLOOKUP(C287,Data!$B$4:$J$4175,5,FALSE)</f>
        <v>6.6033718969385702E-2</v>
      </c>
      <c r="I287" s="42" t="s">
        <v>146</v>
      </c>
      <c r="J287" s="47">
        <f t="shared" si="4"/>
        <v>778082.83202450466</v>
      </c>
      <c r="K287" s="42">
        <v>4253059</v>
      </c>
      <c r="L287" s="42" t="s">
        <v>4469</v>
      </c>
    </row>
    <row r="288" spans="1:12" x14ac:dyDescent="0.3">
      <c r="A288" s="17"/>
      <c r="B288" s="46" t="s">
        <v>3457</v>
      </c>
      <c r="C288" s="46" t="s">
        <v>1012</v>
      </c>
      <c r="D288" s="99" t="s">
        <v>189</v>
      </c>
      <c r="E288" s="46" t="s">
        <v>5994</v>
      </c>
      <c r="F288" s="91">
        <f>VLOOKUP(C288,Data!$B$4:$J$4175,3,FALSE)</f>
        <v>1433868.2741297958</v>
      </c>
      <c r="G288" s="90">
        <f>VLOOKUP(C288,Data!$B$4:$J$4175,4,FALSE)</f>
        <v>848.93576456036851</v>
      </c>
      <c r="H288" s="92">
        <f>VLOOKUP(C288,Data!$B$4:$J$4175,5,FALSE)</f>
        <v>2.6452942436670752E-2</v>
      </c>
      <c r="I288" s="42" t="s">
        <v>146</v>
      </c>
      <c r="J288" s="47">
        <f t="shared" si="4"/>
        <v>1433868.2741297958</v>
      </c>
      <c r="K288" s="42">
        <v>4253048</v>
      </c>
      <c r="L288" s="42" t="s">
        <v>4469</v>
      </c>
    </row>
    <row r="289" spans="1:12" x14ac:dyDescent="0.3">
      <c r="A289" s="17"/>
      <c r="B289" s="46" t="s">
        <v>3458</v>
      </c>
      <c r="C289" s="46" t="s">
        <v>1013</v>
      </c>
      <c r="D289" s="99" t="s">
        <v>189</v>
      </c>
      <c r="E289" s="46" t="s">
        <v>5994</v>
      </c>
      <c r="F289" s="91">
        <f>VLOOKUP(C289,Data!$B$4:$J$4175,3,FALSE)</f>
        <v>1587892.4821760594</v>
      </c>
      <c r="G289" s="90">
        <f>VLOOKUP(C289,Data!$B$4:$J$4175,4,FALSE)</f>
        <v>13887.045953029787</v>
      </c>
      <c r="H289" s="92">
        <f>VLOOKUP(C289,Data!$B$4:$J$4175,5,FALSE)</f>
        <v>4.9617467466776338E-2</v>
      </c>
      <c r="I289" s="42" t="s">
        <v>149</v>
      </c>
      <c r="J289" s="47">
        <f t="shared" si="4"/>
        <v>1587892.4821760594</v>
      </c>
      <c r="K289" s="42">
        <v>4169219</v>
      </c>
      <c r="L289" s="42" t="s">
        <v>4469</v>
      </c>
    </row>
    <row r="290" spans="1:12" x14ac:dyDescent="0.3">
      <c r="A290" s="17"/>
      <c r="B290" s="46" t="s">
        <v>4513</v>
      </c>
      <c r="C290" s="46" t="s">
        <v>4435</v>
      </c>
      <c r="D290" s="99" t="s">
        <v>189</v>
      </c>
      <c r="E290" s="46" t="s">
        <v>5994</v>
      </c>
      <c r="F290" s="91">
        <f>VLOOKUP(C290,Data!$B$4:$J$4175,3,FALSE)</f>
        <v>1190063.6514122766</v>
      </c>
      <c r="G290" s="90">
        <f>VLOOKUP(C290,Data!$B$4:$J$4175,4,FALSE)</f>
        <v>12837.84765848558</v>
      </c>
      <c r="H290" s="92">
        <f>VLOOKUP(C290,Data!$B$4:$J$4175,5,FALSE)</f>
        <v>5.5729185668276657E-2</v>
      </c>
      <c r="I290" s="42" t="s">
        <v>145</v>
      </c>
      <c r="J290" s="47">
        <f t="shared" si="4"/>
        <v>1190063.6514122766</v>
      </c>
      <c r="K290" s="42" t="s">
        <v>4565</v>
      </c>
      <c r="L290" s="42" t="s">
        <v>4469</v>
      </c>
    </row>
    <row r="291" spans="1:12" x14ac:dyDescent="0.3">
      <c r="A291" s="17"/>
      <c r="B291" s="46" t="s">
        <v>3459</v>
      </c>
      <c r="C291" s="46" t="s">
        <v>1014</v>
      </c>
      <c r="D291" s="99" t="s">
        <v>189</v>
      </c>
      <c r="E291" s="46" t="s">
        <v>5994</v>
      </c>
      <c r="F291" s="91">
        <f>VLOOKUP(C291,Data!$B$4:$J$4175,3,FALSE)</f>
        <v>1470225.0898473565</v>
      </c>
      <c r="G291" s="90">
        <f>VLOOKUP(C291,Data!$B$4:$J$4175,4,FALSE)</f>
        <v>15422.651301983533</v>
      </c>
      <c r="H291" s="92">
        <f>VLOOKUP(C291,Data!$B$4:$J$4175,5,FALSE)</f>
        <v>3.0977449304957085E-2</v>
      </c>
      <c r="I291" s="42" t="s">
        <v>143</v>
      </c>
      <c r="J291" s="47">
        <f t="shared" si="4"/>
        <v>1470225.0898473565</v>
      </c>
      <c r="K291" s="42" t="s">
        <v>2361</v>
      </c>
      <c r="L291" s="42" t="s">
        <v>4469</v>
      </c>
    </row>
    <row r="292" spans="1:12" x14ac:dyDescent="0.3">
      <c r="A292" s="17"/>
      <c r="B292" s="46" t="s">
        <v>3460</v>
      </c>
      <c r="C292" s="46" t="s">
        <v>1015</v>
      </c>
      <c r="D292" s="99" t="s">
        <v>189</v>
      </c>
      <c r="E292" s="46" t="s">
        <v>5994</v>
      </c>
      <c r="F292" s="91">
        <f>VLOOKUP(C292,Data!$B$4:$J$4175,3,FALSE)</f>
        <v>3356869.6064849994</v>
      </c>
      <c r="G292" s="90">
        <f>VLOOKUP(C292,Data!$B$4:$J$4175,4,FALSE)</f>
        <v>97295.402602273287</v>
      </c>
      <c r="H292" s="92">
        <f>VLOOKUP(C292,Data!$B$4:$J$4175,5,FALSE)</f>
        <v>5.172800438590909E-2</v>
      </c>
      <c r="I292" s="42" t="s">
        <v>148</v>
      </c>
      <c r="J292" s="47">
        <f t="shared" si="4"/>
        <v>3356869.6064849994</v>
      </c>
      <c r="K292" s="42">
        <v>4588825</v>
      </c>
      <c r="L292" s="42" t="s">
        <v>4469</v>
      </c>
    </row>
    <row r="293" spans="1:12" x14ac:dyDescent="0.3">
      <c r="A293" s="17"/>
      <c r="B293" s="46" t="s">
        <v>3461</v>
      </c>
      <c r="C293" s="46" t="s">
        <v>1016</v>
      </c>
      <c r="D293" s="99" t="s">
        <v>189</v>
      </c>
      <c r="E293" s="46" t="s">
        <v>5994</v>
      </c>
      <c r="F293" s="91">
        <f>VLOOKUP(C293,Data!$B$4:$J$4175,3,FALSE)</f>
        <v>2034215.9030222013</v>
      </c>
      <c r="G293" s="90">
        <f>VLOOKUP(C293,Data!$B$4:$J$4175,4,FALSE)</f>
        <v>24665.856459400326</v>
      </c>
      <c r="H293" s="92">
        <f>VLOOKUP(C293,Data!$B$4:$J$4175,5,FALSE)</f>
        <v>5.0265664036294205E-2</v>
      </c>
      <c r="I293" s="42" t="s">
        <v>146</v>
      </c>
      <c r="J293" s="47">
        <f t="shared" si="4"/>
        <v>2034215.9030222013</v>
      </c>
      <c r="K293" s="42" t="s">
        <v>2362</v>
      </c>
      <c r="L293" s="42" t="s">
        <v>4469</v>
      </c>
    </row>
    <row r="294" spans="1:12" x14ac:dyDescent="0.3">
      <c r="A294" s="17"/>
      <c r="B294" s="46" t="s">
        <v>4669</v>
      </c>
      <c r="C294" s="46" t="s">
        <v>4668</v>
      </c>
      <c r="D294" s="99" t="s">
        <v>189</v>
      </c>
      <c r="E294" s="46" t="s">
        <v>1977</v>
      </c>
      <c r="F294" s="91">
        <f>VLOOKUP(C294,Data!$B$4:$J$4175,3,FALSE)</f>
        <v>41941780.635382183</v>
      </c>
      <c r="G294" s="90">
        <f>VLOOKUP(C294,Data!$B$4:$J$4175,4,FALSE)</f>
        <v>210293.86289879508</v>
      </c>
      <c r="H294" s="92">
        <f>VLOOKUP(C294,Data!$B$4:$J$4175,5,FALSE)</f>
        <v>1.0690732084814349</v>
      </c>
      <c r="I294" s="42" t="s">
        <v>143</v>
      </c>
      <c r="J294" s="47">
        <f t="shared" si="4"/>
        <v>41941780.635382183</v>
      </c>
      <c r="K294" s="42">
        <v>4595739</v>
      </c>
      <c r="L294" s="42" t="s">
        <v>4469</v>
      </c>
    </row>
    <row r="295" spans="1:12" x14ac:dyDescent="0.3">
      <c r="A295" s="17"/>
      <c r="B295" s="46" t="s">
        <v>5570</v>
      </c>
      <c r="C295" s="46" t="s">
        <v>5569</v>
      </c>
      <c r="D295" s="99" t="s">
        <v>189</v>
      </c>
      <c r="E295" s="46" t="s">
        <v>1976</v>
      </c>
      <c r="F295" s="91">
        <f>VLOOKUP(C295,Data!$B$4:$J$4175,3,FALSE)</f>
        <v>609365.4498890558</v>
      </c>
      <c r="G295" s="90">
        <f>VLOOKUP(C295,Data!$B$4:$J$4175,4,FALSE)</f>
        <v>9241.0055649538117</v>
      </c>
      <c r="H295" s="92">
        <f>VLOOKUP(C295,Data!$B$4:$J$4175,5,FALSE)</f>
        <v>2.4299542802717761E-2</v>
      </c>
      <c r="I295" s="42" t="s">
        <v>143</v>
      </c>
      <c r="J295" s="47">
        <f t="shared" si="4"/>
        <v>609365.4498890558</v>
      </c>
      <c r="K295" s="42">
        <v>7085259</v>
      </c>
      <c r="L295" s="42" t="s">
        <v>4469</v>
      </c>
    </row>
    <row r="296" spans="1:12" x14ac:dyDescent="0.3">
      <c r="A296" s="17"/>
      <c r="B296" s="46" t="s">
        <v>3462</v>
      </c>
      <c r="C296" s="46" t="s">
        <v>1017</v>
      </c>
      <c r="D296" s="99" t="s">
        <v>189</v>
      </c>
      <c r="E296" s="46" t="s">
        <v>5994</v>
      </c>
      <c r="F296" s="91">
        <f>VLOOKUP(C296,Data!$B$4:$J$4175,3,FALSE)</f>
        <v>768277.82379049854</v>
      </c>
      <c r="G296" s="90">
        <f>VLOOKUP(C296,Data!$B$4:$J$4175,4,FALSE)</f>
        <v>21693.153844362452</v>
      </c>
      <c r="H296" s="92">
        <f>VLOOKUP(C296,Data!$B$4:$J$4175,5,FALSE)</f>
        <v>4.5054771480721852E-2</v>
      </c>
      <c r="I296" s="42" t="s">
        <v>146</v>
      </c>
      <c r="J296" s="47">
        <f t="shared" si="4"/>
        <v>768277.82379049854</v>
      </c>
      <c r="K296" s="42" t="s">
        <v>2363</v>
      </c>
      <c r="L296" s="42" t="s">
        <v>4469</v>
      </c>
    </row>
    <row r="297" spans="1:12" x14ac:dyDescent="0.3">
      <c r="A297" s="17"/>
      <c r="B297" s="46" t="s">
        <v>3463</v>
      </c>
      <c r="C297" s="46" t="s">
        <v>1018</v>
      </c>
      <c r="D297" s="99" t="s">
        <v>189</v>
      </c>
      <c r="E297" s="46" t="s">
        <v>1978</v>
      </c>
      <c r="F297" s="91">
        <f>VLOOKUP(C297,Data!$B$4:$J$4175,3,FALSE)</f>
        <v>-294795312.37997508</v>
      </c>
      <c r="G297" s="90">
        <f>VLOOKUP(C297,Data!$B$4:$J$4175,4,FALSE)</f>
        <v>-6125055.1021760078</v>
      </c>
      <c r="H297" s="92">
        <f>VLOOKUP(C297,Data!$B$4:$J$4175,5,FALSE)</f>
        <v>-1.8807910981978628</v>
      </c>
      <c r="I297" s="42" t="s">
        <v>143</v>
      </c>
      <c r="J297" s="47">
        <f t="shared" si="4"/>
        <v>294795312.37997508</v>
      </c>
      <c r="K297" s="42" t="s">
        <v>2364</v>
      </c>
      <c r="L297" s="42" t="s">
        <v>4469</v>
      </c>
    </row>
    <row r="298" spans="1:12" x14ac:dyDescent="0.3">
      <c r="A298" s="17"/>
      <c r="B298" s="46" t="s">
        <v>3464</v>
      </c>
      <c r="C298" s="142" t="s">
        <v>1019</v>
      </c>
      <c r="D298" s="142" t="s">
        <v>189</v>
      </c>
      <c r="E298" s="46" t="s">
        <v>5994</v>
      </c>
      <c r="F298" s="91">
        <f>VLOOKUP(C298,Data!$B$4:$J$4175,3,FALSE)</f>
        <v>1491503.8058255557</v>
      </c>
      <c r="G298" s="90">
        <f>VLOOKUP(C298,Data!$B$4:$J$4175,4,FALSE)</f>
        <v>29356.362459028183</v>
      </c>
      <c r="H298" s="92">
        <f>VLOOKUP(C298,Data!$B$4:$J$4175,5,FALSE)</f>
        <v>3.8257694054991409E-2</v>
      </c>
      <c r="I298" s="42" t="s">
        <v>145</v>
      </c>
      <c r="J298" s="47">
        <f t="shared" si="4"/>
        <v>1491503.8058255557</v>
      </c>
      <c r="K298" s="42" t="s">
        <v>2365</v>
      </c>
      <c r="L298" s="42" t="s">
        <v>4469</v>
      </c>
    </row>
    <row r="299" spans="1:12" x14ac:dyDescent="0.3">
      <c r="A299" s="17"/>
      <c r="B299" s="46" t="s">
        <v>5802</v>
      </c>
      <c r="C299" s="46" t="s">
        <v>5801</v>
      </c>
      <c r="D299" s="99" t="s">
        <v>189</v>
      </c>
      <c r="E299" s="46" t="s">
        <v>5994</v>
      </c>
      <c r="F299" s="91">
        <f>VLOOKUP(C299,Data!$B$4:$J$4175,3,FALSE)</f>
        <v>1578068.578660894</v>
      </c>
      <c r="G299" s="90">
        <f>VLOOKUP(C299,Data!$B$4:$J$4175,4,FALSE)</f>
        <v>24558.298525724869</v>
      </c>
      <c r="H299" s="92">
        <f>VLOOKUP(C299,Data!$B$4:$J$4175,5,FALSE)</f>
        <v>5.330388363000476E-2</v>
      </c>
      <c r="I299" s="42" t="s">
        <v>150</v>
      </c>
      <c r="J299" s="47">
        <f t="shared" si="4"/>
        <v>1578068.578660894</v>
      </c>
      <c r="K299" s="42" t="s">
        <v>5356</v>
      </c>
      <c r="L299" s="42" t="s">
        <v>4469</v>
      </c>
    </row>
    <row r="300" spans="1:12" x14ac:dyDescent="0.3">
      <c r="A300" s="17"/>
      <c r="B300" s="46" t="s">
        <v>3465</v>
      </c>
      <c r="C300" s="46" t="s">
        <v>1020</v>
      </c>
      <c r="D300" s="99" t="s">
        <v>189</v>
      </c>
      <c r="E300" s="46" t="s">
        <v>1977</v>
      </c>
      <c r="F300" s="91">
        <f>VLOOKUP(C300,Data!$B$4:$J$4175,3,FALSE)</f>
        <v>42083304.180167131</v>
      </c>
      <c r="G300" s="90">
        <f>VLOOKUP(C300,Data!$B$4:$J$4175,4,FALSE)</f>
        <v>378880.33679007721</v>
      </c>
      <c r="H300" s="92">
        <f>VLOOKUP(C300,Data!$B$4:$J$4175,5,FALSE)</f>
        <v>0.73135298017210026</v>
      </c>
      <c r="I300" s="42" t="s">
        <v>144</v>
      </c>
      <c r="J300" s="47">
        <f t="shared" si="4"/>
        <v>42083304.180167131</v>
      </c>
      <c r="K300" s="42" t="s">
        <v>2366</v>
      </c>
      <c r="L300" s="42" t="s">
        <v>4469</v>
      </c>
    </row>
    <row r="301" spans="1:12" x14ac:dyDescent="0.3">
      <c r="A301" s="17"/>
      <c r="B301" s="46" t="s">
        <v>3466</v>
      </c>
      <c r="C301" s="46" t="s">
        <v>1021</v>
      </c>
      <c r="D301" s="99" t="s">
        <v>189</v>
      </c>
      <c r="E301" s="46" t="s">
        <v>5994</v>
      </c>
      <c r="F301" s="91">
        <f>VLOOKUP(C301,Data!$B$4:$J$4175,3,FALSE)</f>
        <v>368518.93830117409</v>
      </c>
      <c r="G301" s="90">
        <f>VLOOKUP(C301,Data!$B$4:$J$4175,4,FALSE)</f>
        <v>15689.976790531251</v>
      </c>
      <c r="H301" s="92">
        <f>VLOOKUP(C301,Data!$B$4:$J$4175,5,FALSE)</f>
        <v>3.2049627339355603E-2</v>
      </c>
      <c r="I301" s="42" t="s">
        <v>148</v>
      </c>
      <c r="J301" s="47">
        <f t="shared" si="4"/>
        <v>368518.93830117409</v>
      </c>
      <c r="K301" s="42" t="s">
        <v>2367</v>
      </c>
      <c r="L301" s="42" t="s">
        <v>4469</v>
      </c>
    </row>
    <row r="302" spans="1:12" x14ac:dyDescent="0.3">
      <c r="A302" s="17"/>
      <c r="B302" s="46" t="s">
        <v>3467</v>
      </c>
      <c r="C302" s="46" t="s">
        <v>1022</v>
      </c>
      <c r="D302" s="99" t="s">
        <v>189</v>
      </c>
      <c r="E302" s="46" t="s">
        <v>1978</v>
      </c>
      <c r="F302" s="91">
        <f>VLOOKUP(C302,Data!$B$4:$J$4175,3,FALSE)</f>
        <v>-47355927.9688107</v>
      </c>
      <c r="G302" s="90">
        <f>VLOOKUP(C302,Data!$B$4:$J$4175,4,FALSE)</f>
        <v>-671155.4131248839</v>
      </c>
      <c r="H302" s="92">
        <f>VLOOKUP(C302,Data!$B$4:$J$4175,5,FALSE)</f>
        <v>-0.57238763683794858</v>
      </c>
      <c r="I302" s="42" t="s">
        <v>146</v>
      </c>
      <c r="J302" s="47">
        <f t="shared" si="4"/>
        <v>47355927.9688107</v>
      </c>
      <c r="K302" s="42">
        <v>5964651</v>
      </c>
      <c r="L302" s="42" t="s">
        <v>4469</v>
      </c>
    </row>
    <row r="303" spans="1:12" x14ac:dyDescent="0.3">
      <c r="A303" s="17"/>
      <c r="B303" s="46" t="s">
        <v>3468</v>
      </c>
      <c r="C303" s="46" t="s">
        <v>1023</v>
      </c>
      <c r="D303" s="99" t="s">
        <v>189</v>
      </c>
      <c r="E303" s="46" t="s">
        <v>1978</v>
      </c>
      <c r="F303" s="91">
        <f>VLOOKUP(C303,Data!$B$4:$J$4175,3,FALSE)</f>
        <v>-31427918.119583398</v>
      </c>
      <c r="G303" s="90">
        <f>VLOOKUP(C303,Data!$B$4:$J$4175,4,FALSE)</f>
        <v>-825029.14597299451</v>
      </c>
      <c r="H303" s="92">
        <f>VLOOKUP(C303,Data!$B$4:$J$4175,5,FALSE)</f>
        <v>-1.5330938124066664</v>
      </c>
      <c r="I303" s="42" t="s">
        <v>143</v>
      </c>
      <c r="J303" s="47">
        <f t="shared" si="4"/>
        <v>31427918.119583398</v>
      </c>
      <c r="K303" s="42" t="s">
        <v>5307</v>
      </c>
      <c r="L303" s="42" t="s">
        <v>4469</v>
      </c>
    </row>
    <row r="304" spans="1:12" x14ac:dyDescent="0.3">
      <c r="A304" s="17"/>
      <c r="B304" s="46" t="s">
        <v>3469</v>
      </c>
      <c r="C304" s="46" t="s">
        <v>1024</v>
      </c>
      <c r="D304" s="99" t="s">
        <v>168</v>
      </c>
      <c r="E304" s="46" t="s">
        <v>5994</v>
      </c>
      <c r="F304" s="91">
        <f>VLOOKUP(C304,Data!$B$4:$J$4175,3,FALSE)</f>
        <v>1961804.5600452232</v>
      </c>
      <c r="G304" s="90">
        <f>VLOOKUP(C304,Data!$B$4:$J$4175,4,FALSE)</f>
        <v>90000.117445119293</v>
      </c>
      <c r="H304" s="92">
        <f>VLOOKUP(C304,Data!$B$4:$J$4175,5,FALSE)</f>
        <v>1.7989407400034879E-2</v>
      </c>
      <c r="I304" s="42" t="s">
        <v>146</v>
      </c>
      <c r="J304" s="47">
        <f t="shared" si="4"/>
        <v>1961804.5600452232</v>
      </c>
      <c r="K304" s="42">
        <v>4065663</v>
      </c>
      <c r="L304" s="42" t="s">
        <v>4469</v>
      </c>
    </row>
    <row r="305" spans="1:13" x14ac:dyDescent="0.3">
      <c r="A305" s="17"/>
      <c r="B305" s="46" t="s">
        <v>3470</v>
      </c>
      <c r="C305" s="142" t="s">
        <v>1025</v>
      </c>
      <c r="D305" s="142" t="s">
        <v>168</v>
      </c>
      <c r="E305" s="46" t="s">
        <v>1977</v>
      </c>
      <c r="F305" s="91">
        <f>VLOOKUP(C305,Data!$B$4:$J$4175,3,FALSE)</f>
        <v>37048538.559868827</v>
      </c>
      <c r="G305" s="90">
        <f>VLOOKUP(C305,Data!$B$4:$J$4175,4,FALSE)</f>
        <v>847732.58534976083</v>
      </c>
      <c r="H305" s="92">
        <f>VLOOKUP(C305,Data!$B$4:$J$4175,5,FALSE)</f>
        <v>0.84777065025195719</v>
      </c>
      <c r="I305" s="42" t="s">
        <v>146</v>
      </c>
      <c r="J305" s="47">
        <f t="shared" si="4"/>
        <v>37048538.559868827</v>
      </c>
      <c r="K305" s="42" t="s">
        <v>2368</v>
      </c>
      <c r="L305" s="42" t="s">
        <v>4469</v>
      </c>
    </row>
    <row r="306" spans="1:13" x14ac:dyDescent="0.3">
      <c r="A306" s="17"/>
      <c r="B306" s="46" t="s">
        <v>3471</v>
      </c>
      <c r="C306" s="46" t="s">
        <v>1026</v>
      </c>
      <c r="D306" s="99" t="s">
        <v>168</v>
      </c>
      <c r="E306" s="46" t="s">
        <v>5994</v>
      </c>
      <c r="F306" s="91">
        <f>VLOOKUP(C306,Data!$B$4:$J$4175,3,FALSE)</f>
        <v>1857781.0295047071</v>
      </c>
      <c r="G306" s="90">
        <f>VLOOKUP(C306,Data!$B$4:$J$4175,4,FALSE)</f>
        <v>8762.8700579450833</v>
      </c>
      <c r="H306" s="92">
        <f>VLOOKUP(C306,Data!$B$4:$J$4175,5,FALSE)</f>
        <v>1.0894908954665147E-2</v>
      </c>
      <c r="I306" s="42" t="s">
        <v>146</v>
      </c>
      <c r="J306" s="47">
        <f t="shared" si="4"/>
        <v>1857781.0295047071</v>
      </c>
      <c r="K306" s="42" t="s">
        <v>2369</v>
      </c>
      <c r="L306" s="42" t="s">
        <v>4469</v>
      </c>
    </row>
    <row r="307" spans="1:13" x14ac:dyDescent="0.3">
      <c r="A307" s="17"/>
      <c r="B307" s="46" t="s">
        <v>5308</v>
      </c>
      <c r="C307" s="46" t="s">
        <v>1027</v>
      </c>
      <c r="D307" s="99" t="s">
        <v>168</v>
      </c>
      <c r="E307" s="46" t="s">
        <v>5994</v>
      </c>
      <c r="F307" s="91">
        <f>VLOOKUP(C307,Data!$B$4:$J$4175,3,FALSE)</f>
        <v>4371060.5150822354</v>
      </c>
      <c r="G307" s="90">
        <f>VLOOKUP(C307,Data!$B$4:$J$4175,4,FALSE)</f>
        <v>56968.068127108636</v>
      </c>
      <c r="H307" s="92">
        <f>VLOOKUP(C307,Data!$B$4:$J$4175,5,FALSE)</f>
        <v>5.6496052086335118E-2</v>
      </c>
      <c r="I307" s="42" t="s">
        <v>147</v>
      </c>
      <c r="J307" s="47">
        <f t="shared" si="4"/>
        <v>4371060.5150822354</v>
      </c>
      <c r="K307" s="42" t="s">
        <v>2370</v>
      </c>
      <c r="L307" s="42" t="s">
        <v>4469</v>
      </c>
    </row>
    <row r="308" spans="1:13" x14ac:dyDescent="0.3">
      <c r="A308" s="17"/>
      <c r="B308" s="46" t="s">
        <v>3472</v>
      </c>
      <c r="C308" s="46" t="s">
        <v>1028</v>
      </c>
      <c r="D308" s="99" t="s">
        <v>168</v>
      </c>
      <c r="E308" s="46" t="s">
        <v>1977</v>
      </c>
      <c r="F308" s="91">
        <f>VLOOKUP(C308,Data!$B$4:$J$4175,3,FALSE)</f>
        <v>39211932.089187548</v>
      </c>
      <c r="G308" s="90">
        <f>VLOOKUP(C308,Data!$B$4:$J$4175,4,FALSE)</f>
        <v>18949388.67634701</v>
      </c>
      <c r="H308" s="92">
        <f>VLOOKUP(C308,Data!$B$4:$J$4175,5,FALSE)</f>
        <v>0.3579043055373507</v>
      </c>
      <c r="I308" s="42" t="s">
        <v>148</v>
      </c>
      <c r="J308" s="47">
        <f t="shared" si="4"/>
        <v>39211932.089187548</v>
      </c>
      <c r="K308" s="42" t="s">
        <v>2371</v>
      </c>
      <c r="L308" s="42" t="s">
        <v>4469</v>
      </c>
    </row>
    <row r="309" spans="1:13" x14ac:dyDescent="0.3">
      <c r="A309" s="17"/>
      <c r="B309" s="46" t="s">
        <v>3473</v>
      </c>
      <c r="C309" s="46" t="s">
        <v>1029</v>
      </c>
      <c r="D309" s="99" t="s">
        <v>168</v>
      </c>
      <c r="E309" s="46" t="s">
        <v>5994</v>
      </c>
      <c r="F309" s="91">
        <f>VLOOKUP(C309,Data!$B$4:$J$4175,3,FALSE)</f>
        <v>13806198.351276152</v>
      </c>
      <c r="G309" s="90">
        <f>VLOOKUP(C309,Data!$B$4:$J$4175,4,FALSE)</f>
        <v>2094800.2529498145</v>
      </c>
      <c r="H309" s="92">
        <f>VLOOKUP(C309,Data!$B$4:$J$4175,5,FALSE)</f>
        <v>1.3547121239298021E-2</v>
      </c>
      <c r="I309" s="42" t="s">
        <v>148</v>
      </c>
      <c r="J309" s="47">
        <f t="shared" si="4"/>
        <v>13806198.351276152</v>
      </c>
      <c r="K309" s="42">
        <v>5705946</v>
      </c>
      <c r="L309" s="42" t="s">
        <v>4469</v>
      </c>
    </row>
    <row r="310" spans="1:13" x14ac:dyDescent="0.3">
      <c r="A310" s="17"/>
      <c r="B310" s="46" t="s">
        <v>3474</v>
      </c>
      <c r="C310" s="46" t="s">
        <v>1030</v>
      </c>
      <c r="D310" s="99" t="s">
        <v>168</v>
      </c>
      <c r="E310" s="46" t="s">
        <v>5994</v>
      </c>
      <c r="F310" s="91">
        <f>VLOOKUP(C310,Data!$B$4:$J$4175,3,FALSE)</f>
        <v>716562.6371673916</v>
      </c>
      <c r="G310" s="90">
        <f>VLOOKUP(C310,Data!$B$4:$J$4175,4,FALSE)</f>
        <v>160196.32275214707</v>
      </c>
      <c r="H310" s="92">
        <f>VLOOKUP(C310,Data!$B$4:$J$4175,5,FALSE)</f>
        <v>1.4786519978881286E-2</v>
      </c>
      <c r="I310" s="42" t="s">
        <v>148</v>
      </c>
      <c r="J310" s="47">
        <f t="shared" si="4"/>
        <v>716562.6371673916</v>
      </c>
      <c r="K310" s="42" t="s">
        <v>5736</v>
      </c>
      <c r="L310" s="42" t="s">
        <v>4469</v>
      </c>
    </row>
    <row r="311" spans="1:13" x14ac:dyDescent="0.3">
      <c r="A311" s="17"/>
      <c r="B311" s="46" t="s">
        <v>3475</v>
      </c>
      <c r="C311" s="46" t="s">
        <v>1031</v>
      </c>
      <c r="D311" s="99" t="s">
        <v>168</v>
      </c>
      <c r="E311" s="46" t="s">
        <v>5994</v>
      </c>
      <c r="F311" s="91">
        <f>VLOOKUP(C311,Data!$B$4:$J$4175,3,FALSE)</f>
        <v>951658.06795232068</v>
      </c>
      <c r="G311" s="90">
        <f>VLOOKUP(C311,Data!$B$4:$J$4175,4,FALSE)</f>
        <v>87518.303410967623</v>
      </c>
      <c r="H311" s="92">
        <f>VLOOKUP(C311,Data!$B$4:$J$4175,5,FALSE)</f>
        <v>4.5521480545661672E-2</v>
      </c>
      <c r="I311" s="42" t="s">
        <v>148</v>
      </c>
      <c r="J311" s="47">
        <f t="shared" si="4"/>
        <v>951658.06795232068</v>
      </c>
      <c r="K311" s="42">
        <v>5474008</v>
      </c>
      <c r="L311" s="42" t="s">
        <v>4469</v>
      </c>
    </row>
    <row r="312" spans="1:13" x14ac:dyDescent="0.3">
      <c r="A312" s="17"/>
      <c r="B312" s="46" t="s">
        <v>3476</v>
      </c>
      <c r="C312" s="46" t="s">
        <v>1032</v>
      </c>
      <c r="D312" s="99" t="s">
        <v>168</v>
      </c>
      <c r="E312" s="46" t="s">
        <v>5994</v>
      </c>
      <c r="F312" s="91">
        <f>VLOOKUP(C312,Data!$B$4:$J$4175,3,FALSE)</f>
        <v>7086384.2487211116</v>
      </c>
      <c r="G312" s="90">
        <f>VLOOKUP(C312,Data!$B$4:$J$4175,4,FALSE)</f>
        <v>865627.01720971393</v>
      </c>
      <c r="H312" s="92">
        <f>VLOOKUP(C312,Data!$B$4:$J$4175,5,FALSE)</f>
        <v>2.8428390219745334E-2</v>
      </c>
      <c r="I312" s="42" t="s">
        <v>148</v>
      </c>
      <c r="J312" s="47">
        <f t="shared" si="4"/>
        <v>7086384.2487211116</v>
      </c>
      <c r="K312" s="42">
        <v>5501906</v>
      </c>
      <c r="L312" s="42" t="s">
        <v>4469</v>
      </c>
    </row>
    <row r="313" spans="1:13" x14ac:dyDescent="0.3">
      <c r="A313" s="17"/>
      <c r="B313" s="46" t="s">
        <v>3477</v>
      </c>
      <c r="C313" s="46" t="s">
        <v>1033</v>
      </c>
      <c r="D313" s="99" t="s">
        <v>168</v>
      </c>
      <c r="E313" s="46" t="s">
        <v>5994</v>
      </c>
      <c r="F313" s="91">
        <f>VLOOKUP(C313,Data!$B$4:$J$4175,3,FALSE)</f>
        <v>2393418.7791246804</v>
      </c>
      <c r="G313" s="90">
        <f>VLOOKUP(C313,Data!$B$4:$J$4175,4,FALSE)</f>
        <v>465907.23755824438</v>
      </c>
      <c r="H313" s="92">
        <f>VLOOKUP(C313,Data!$B$4:$J$4175,5,FALSE)</f>
        <v>1.7852007879937192E-2</v>
      </c>
      <c r="I313" s="42" t="s">
        <v>148</v>
      </c>
      <c r="J313" s="47">
        <f t="shared" si="4"/>
        <v>2393418.7791246804</v>
      </c>
      <c r="K313" s="42" t="s">
        <v>2372</v>
      </c>
      <c r="L313" s="42" t="s">
        <v>4469</v>
      </c>
    </row>
    <row r="314" spans="1:13" x14ac:dyDescent="0.3">
      <c r="A314" s="17"/>
      <c r="B314" s="46" t="s">
        <v>3478</v>
      </c>
      <c r="C314" s="46" t="s">
        <v>1034</v>
      </c>
      <c r="D314" s="99" t="s">
        <v>168</v>
      </c>
      <c r="E314" s="46" t="s">
        <v>5994</v>
      </c>
      <c r="F314" s="91">
        <f>VLOOKUP(C314,Data!$B$4:$J$4175,3,FALSE)</f>
        <v>865450.75334639917</v>
      </c>
      <c r="G314" s="90">
        <f>VLOOKUP(C314,Data!$B$4:$J$4175,4,FALSE)</f>
        <v>29442.924945506169</v>
      </c>
      <c r="H314" s="92">
        <f>VLOOKUP(C314,Data!$B$4:$J$4175,5,FALSE)</f>
        <v>2.5925443705027851E-2</v>
      </c>
      <c r="I314" s="42" t="s">
        <v>151</v>
      </c>
      <c r="J314" s="47">
        <f t="shared" si="4"/>
        <v>865450.75334639917</v>
      </c>
      <c r="K314" s="42">
        <v>7383072</v>
      </c>
      <c r="L314" s="42" t="s">
        <v>4469</v>
      </c>
    </row>
    <row r="315" spans="1:13" x14ac:dyDescent="0.3">
      <c r="A315" s="17"/>
      <c r="B315" s="46" t="s">
        <v>3479</v>
      </c>
      <c r="C315" s="46" t="s">
        <v>1035</v>
      </c>
      <c r="D315" s="99" t="s">
        <v>168</v>
      </c>
      <c r="E315" s="46" t="s">
        <v>5994</v>
      </c>
      <c r="F315" s="91">
        <f>VLOOKUP(C315,Data!$B$4:$J$4175,3,FALSE)</f>
        <v>958408.76307581738</v>
      </c>
      <c r="G315" s="90">
        <f>VLOOKUP(C315,Data!$B$4:$J$4175,4,FALSE)</f>
        <v>41234.254332646924</v>
      </c>
      <c r="H315" s="92">
        <f>VLOOKUP(C315,Data!$B$4:$J$4175,5,FALSE)</f>
        <v>2.5042996619329835E-2</v>
      </c>
      <c r="I315" s="42" t="s">
        <v>150</v>
      </c>
      <c r="J315" s="47">
        <f t="shared" si="4"/>
        <v>958408.76307581738</v>
      </c>
      <c r="K315" s="42">
        <v>5271782</v>
      </c>
      <c r="L315" s="42" t="s">
        <v>4469</v>
      </c>
    </row>
    <row r="316" spans="1:13" x14ac:dyDescent="0.3">
      <c r="A316" s="17"/>
      <c r="B316" s="46" t="s">
        <v>3480</v>
      </c>
      <c r="C316" s="46" t="s">
        <v>1036</v>
      </c>
      <c r="D316" s="99" t="s">
        <v>168</v>
      </c>
      <c r="E316" s="46" t="s">
        <v>1974</v>
      </c>
      <c r="F316" s="91">
        <f>VLOOKUP(C316,Data!$B$4:$J$4175,3,FALSE)</f>
        <v>-14032049.752723763</v>
      </c>
      <c r="G316" s="90">
        <f>VLOOKUP(C316,Data!$B$4:$J$4175,4,FALSE)</f>
        <v>-653767.37484647089</v>
      </c>
      <c r="H316" s="92">
        <f>VLOOKUP(C316,Data!$B$4:$J$4175,5,FALSE)</f>
        <v>-0.42827787465995526</v>
      </c>
      <c r="I316" s="42" t="s">
        <v>146</v>
      </c>
      <c r="J316" s="47">
        <f t="shared" si="4"/>
        <v>14032049.752723763</v>
      </c>
      <c r="K316" s="42" t="s">
        <v>2373</v>
      </c>
      <c r="L316" s="42" t="s">
        <v>4469</v>
      </c>
      <c r="M316" s="141"/>
    </row>
    <row r="317" spans="1:13" x14ac:dyDescent="0.3">
      <c r="A317" s="17"/>
      <c r="B317" s="46" t="s">
        <v>3481</v>
      </c>
      <c r="C317" s="46" t="s">
        <v>1037</v>
      </c>
      <c r="D317" s="99" t="s">
        <v>168</v>
      </c>
      <c r="E317" s="46" t="s">
        <v>5994</v>
      </c>
      <c r="F317" s="91">
        <f>VLOOKUP(C317,Data!$B$4:$J$4175,3,FALSE)</f>
        <v>1184989.3796880371</v>
      </c>
      <c r="G317" s="90">
        <f>VLOOKUP(C317,Data!$B$4:$J$4175,4,FALSE)</f>
        <v>45468.425662871741</v>
      </c>
      <c r="H317" s="92">
        <f>VLOOKUP(C317,Data!$B$4:$J$4175,5,FALSE)</f>
        <v>4.6756436919810997E-2</v>
      </c>
      <c r="I317" s="42" t="s">
        <v>150</v>
      </c>
      <c r="J317" s="47">
        <f t="shared" si="4"/>
        <v>1184989.3796880371</v>
      </c>
      <c r="K317" s="42">
        <v>5650422</v>
      </c>
      <c r="L317" s="42" t="s">
        <v>4469</v>
      </c>
    </row>
    <row r="318" spans="1:13" x14ac:dyDescent="0.3">
      <c r="A318" s="17"/>
      <c r="B318" s="46" t="s">
        <v>3482</v>
      </c>
      <c r="C318" s="46" t="s">
        <v>1038</v>
      </c>
      <c r="D318" s="99" t="s">
        <v>168</v>
      </c>
      <c r="E318" s="46" t="s">
        <v>5994</v>
      </c>
      <c r="F318" s="91">
        <f>VLOOKUP(C318,Data!$B$4:$J$4175,3,FALSE)</f>
        <v>1158617.4576495215</v>
      </c>
      <c r="G318" s="90">
        <f>VLOOKUP(C318,Data!$B$4:$J$4175,4,FALSE)</f>
        <v>38724.207901996422</v>
      </c>
      <c r="H318" s="92">
        <f>VLOOKUP(C318,Data!$B$4:$J$4175,5,FALSE)</f>
        <v>5.4342546498204032E-2</v>
      </c>
      <c r="I318" s="42" t="s">
        <v>143</v>
      </c>
      <c r="J318" s="47">
        <f t="shared" si="4"/>
        <v>1158617.4576495215</v>
      </c>
      <c r="K318" s="42" t="s">
        <v>4670</v>
      </c>
      <c r="L318" s="42" t="s">
        <v>4469</v>
      </c>
    </row>
    <row r="319" spans="1:13" x14ac:dyDescent="0.3">
      <c r="A319" s="17"/>
      <c r="B319" s="46" t="s">
        <v>3483</v>
      </c>
      <c r="C319" s="46" t="s">
        <v>1039</v>
      </c>
      <c r="D319" s="99" t="s">
        <v>168</v>
      </c>
      <c r="E319" s="46" t="s">
        <v>1974</v>
      </c>
      <c r="F319" s="91">
        <f>VLOOKUP(C319,Data!$B$4:$J$4175,3,FALSE)</f>
        <v>-1618647.0759307256</v>
      </c>
      <c r="G319" s="90">
        <f>VLOOKUP(C319,Data!$B$4:$J$4175,4,FALSE)</f>
        <v>-208107.61902323511</v>
      </c>
      <c r="H319" s="92">
        <f>VLOOKUP(C319,Data!$B$4:$J$4175,5,FALSE)</f>
        <v>-1.222717108929228E-2</v>
      </c>
      <c r="I319" s="42" t="s">
        <v>150</v>
      </c>
      <c r="J319" s="47">
        <f t="shared" si="4"/>
        <v>1618647.0759307256</v>
      </c>
      <c r="K319" s="42" t="s">
        <v>2374</v>
      </c>
      <c r="L319" s="42" t="s">
        <v>4469</v>
      </c>
    </row>
    <row r="320" spans="1:13" x14ac:dyDescent="0.3">
      <c r="A320" s="17"/>
      <c r="B320" s="46" t="s">
        <v>3484</v>
      </c>
      <c r="C320" s="46" t="s">
        <v>1040</v>
      </c>
      <c r="D320" s="99" t="s">
        <v>168</v>
      </c>
      <c r="E320" s="46" t="s">
        <v>5994</v>
      </c>
      <c r="F320" s="91">
        <f>VLOOKUP(C320,Data!$B$4:$J$4175,3,FALSE)</f>
        <v>4524517.351026427</v>
      </c>
      <c r="G320" s="90">
        <f>VLOOKUP(C320,Data!$B$4:$J$4175,4,FALSE)</f>
        <v>141611.55019456599</v>
      </c>
      <c r="H320" s="92">
        <f>VLOOKUP(C320,Data!$B$4:$J$4175,5,FALSE)</f>
        <v>6.8450704811619323E-3</v>
      </c>
      <c r="I320" s="42" t="s">
        <v>144</v>
      </c>
      <c r="J320" s="47">
        <f t="shared" si="4"/>
        <v>4524517.351026427</v>
      </c>
      <c r="K320" s="42" t="s">
        <v>2375</v>
      </c>
      <c r="L320" s="42" t="s">
        <v>4469</v>
      </c>
    </row>
    <row r="321" spans="1:13" x14ac:dyDescent="0.3">
      <c r="A321" s="17"/>
      <c r="B321" s="46" t="s">
        <v>3485</v>
      </c>
      <c r="C321" s="46" t="s">
        <v>1041</v>
      </c>
      <c r="D321" s="99" t="s">
        <v>168</v>
      </c>
      <c r="E321" s="46" t="s">
        <v>5994</v>
      </c>
      <c r="F321" s="91">
        <f>VLOOKUP(C321,Data!$B$4:$J$4175,3,FALSE)</f>
        <v>501903.62411560398</v>
      </c>
      <c r="G321" s="90">
        <f>VLOOKUP(C321,Data!$B$4:$J$4175,4,FALSE)</f>
        <v>53030.542510218846</v>
      </c>
      <c r="H321" s="92">
        <f>VLOOKUP(C321,Data!$B$4:$J$4175,5,FALSE)</f>
        <v>1.8829443227872136E-2</v>
      </c>
      <c r="I321" s="42" t="s">
        <v>146</v>
      </c>
      <c r="J321" s="47">
        <f t="shared" si="4"/>
        <v>501903.62411560398</v>
      </c>
      <c r="K321" s="42" t="s">
        <v>2376</v>
      </c>
      <c r="L321" s="42" t="s">
        <v>4469</v>
      </c>
    </row>
    <row r="322" spans="1:13" x14ac:dyDescent="0.3">
      <c r="A322" s="17"/>
      <c r="B322" s="46" t="s">
        <v>3486</v>
      </c>
      <c r="C322" s="46" t="s">
        <v>1042</v>
      </c>
      <c r="D322" s="99" t="s">
        <v>168</v>
      </c>
      <c r="E322" s="46" t="s">
        <v>5994</v>
      </c>
      <c r="F322" s="91">
        <f>VLOOKUP(C322,Data!$B$4:$J$4175,3,FALSE)</f>
        <v>488346.82768342877</v>
      </c>
      <c r="G322" s="90">
        <f>VLOOKUP(C322,Data!$B$4:$J$4175,4,FALSE)</f>
        <v>139925.98235165552</v>
      </c>
      <c r="H322" s="92">
        <f>VLOOKUP(C322,Data!$B$4:$J$4175,5,FALSE)</f>
        <v>3.9885386395367796E-2</v>
      </c>
      <c r="I322" s="42" t="s">
        <v>148</v>
      </c>
      <c r="J322" s="47">
        <f t="shared" si="4"/>
        <v>488346.82768342877</v>
      </c>
      <c r="K322" s="42" t="s">
        <v>2377</v>
      </c>
      <c r="L322" s="42" t="s">
        <v>4469</v>
      </c>
    </row>
    <row r="323" spans="1:13" x14ac:dyDescent="0.3">
      <c r="A323" s="17"/>
      <c r="B323" s="46" t="s">
        <v>3487</v>
      </c>
      <c r="C323" s="46" t="s">
        <v>1043</v>
      </c>
      <c r="D323" s="99" t="s">
        <v>168</v>
      </c>
      <c r="E323" s="46" t="s">
        <v>5994</v>
      </c>
      <c r="F323" s="91">
        <f>VLOOKUP(C323,Data!$B$4:$J$4175,3,FALSE)</f>
        <v>1159140.818435811</v>
      </c>
      <c r="G323" s="90">
        <f>VLOOKUP(C323,Data!$B$4:$J$4175,4,FALSE)</f>
        <v>56194.533107590782</v>
      </c>
      <c r="H323" s="92">
        <f>VLOOKUP(C323,Data!$B$4:$J$4175,5,FALSE)</f>
        <v>3.6614844090353364E-2</v>
      </c>
      <c r="I323" s="42" t="s">
        <v>150</v>
      </c>
      <c r="J323" s="47">
        <f t="shared" si="4"/>
        <v>1159140.818435811</v>
      </c>
      <c r="K323" s="42" t="s">
        <v>5309</v>
      </c>
      <c r="L323" s="42" t="s">
        <v>4469</v>
      </c>
    </row>
    <row r="324" spans="1:13" x14ac:dyDescent="0.3">
      <c r="A324" s="17"/>
      <c r="B324" s="46" t="s">
        <v>3488</v>
      </c>
      <c r="C324" s="46" t="s">
        <v>1044</v>
      </c>
      <c r="D324" s="99" t="s">
        <v>168</v>
      </c>
      <c r="E324" s="46" t="s">
        <v>1977</v>
      </c>
      <c r="F324" s="91">
        <f>VLOOKUP(C324,Data!$B$4:$J$4175,3,FALSE)</f>
        <v>93178643.859906912</v>
      </c>
      <c r="G324" s="90">
        <f>VLOOKUP(C324,Data!$B$4:$J$4175,4,FALSE)</f>
        <v>4688277.0567489434</v>
      </c>
      <c r="H324" s="92">
        <f>VLOOKUP(C324,Data!$B$4:$J$4175,5,FALSE)</f>
        <v>0.71080856886840815</v>
      </c>
      <c r="I324" s="42" t="s">
        <v>151</v>
      </c>
      <c r="J324" s="47">
        <f t="shared" si="4"/>
        <v>93178643.859906912</v>
      </c>
      <c r="K324" s="42">
        <v>5669354</v>
      </c>
      <c r="L324" s="42" t="s">
        <v>4469</v>
      </c>
    </row>
    <row r="325" spans="1:13" x14ac:dyDescent="0.3">
      <c r="A325" s="17"/>
      <c r="B325" s="46" t="s">
        <v>5738</v>
      </c>
      <c r="C325" s="46" t="s">
        <v>5737</v>
      </c>
      <c r="D325" s="99" t="s">
        <v>168</v>
      </c>
      <c r="E325" s="46" t="s">
        <v>5994</v>
      </c>
      <c r="F325" s="91">
        <f>VLOOKUP(C325,Data!$B$4:$J$4175,3,FALSE)</f>
        <v>511605.3406550237</v>
      </c>
      <c r="G325" s="90">
        <f>VLOOKUP(C325,Data!$B$4:$J$4175,4,FALSE)</f>
        <v>30949.182689679928</v>
      </c>
      <c r="H325" s="92">
        <f>VLOOKUP(C325,Data!$B$4:$J$4175,5,FALSE)</f>
        <v>1.5063800745324913E-2</v>
      </c>
      <c r="I325" s="42" t="s">
        <v>146</v>
      </c>
      <c r="J325" s="47">
        <f t="shared" si="4"/>
        <v>511605.3406550237</v>
      </c>
      <c r="K325" s="42" t="s">
        <v>5571</v>
      </c>
      <c r="L325" s="42" t="s">
        <v>4469</v>
      </c>
    </row>
    <row r="326" spans="1:13" x14ac:dyDescent="0.3">
      <c r="A326" s="17"/>
      <c r="B326" s="46" t="s">
        <v>3489</v>
      </c>
      <c r="C326" s="46" t="s">
        <v>1045</v>
      </c>
      <c r="D326" s="99" t="s">
        <v>168</v>
      </c>
      <c r="E326" s="46" t="s">
        <v>5994</v>
      </c>
      <c r="F326" s="91">
        <f>VLOOKUP(C326,Data!$B$4:$J$4175,3,FALSE)</f>
        <v>6048713.8866600115</v>
      </c>
      <c r="G326" s="90">
        <f>VLOOKUP(C326,Data!$B$4:$J$4175,4,FALSE)</f>
        <v>606639.67050877307</v>
      </c>
      <c r="H326" s="92">
        <f>VLOOKUP(C326,Data!$B$4:$J$4175,5,FALSE)</f>
        <v>4.4878259757739243E-2</v>
      </c>
      <c r="I326" s="42" t="s">
        <v>152</v>
      </c>
      <c r="J326" s="47">
        <f t="shared" si="4"/>
        <v>6048713.8866600115</v>
      </c>
      <c r="K326" s="42">
        <v>5732524</v>
      </c>
      <c r="L326" s="42" t="s">
        <v>4469</v>
      </c>
    </row>
    <row r="327" spans="1:13" x14ac:dyDescent="0.3">
      <c r="A327" s="17"/>
      <c r="B327" s="46" t="s">
        <v>3490</v>
      </c>
      <c r="C327" s="46" t="s">
        <v>5310</v>
      </c>
      <c r="D327" s="99" t="s">
        <v>169</v>
      </c>
      <c r="E327" s="46" t="s">
        <v>5994</v>
      </c>
      <c r="F327" s="91">
        <f>VLOOKUP(C327,Data!$B$4:$J$4175,3,FALSE)</f>
        <v>821532.16898670932</v>
      </c>
      <c r="G327" s="90">
        <f>VLOOKUP(C327,Data!$B$4:$J$4175,4,FALSE)</f>
        <v>18464.96556608038</v>
      </c>
      <c r="H327" s="92">
        <f>VLOOKUP(C327,Data!$B$4:$J$4175,5,FALSE)</f>
        <v>5.1780655967096127E-2</v>
      </c>
      <c r="I327" s="42" t="s">
        <v>152</v>
      </c>
      <c r="J327" s="47">
        <f t="shared" si="4"/>
        <v>821532.16898670932</v>
      </c>
      <c r="K327" s="42">
        <v>5701513</v>
      </c>
      <c r="L327" s="42" t="s">
        <v>4469</v>
      </c>
    </row>
    <row r="328" spans="1:13" x14ac:dyDescent="0.3">
      <c r="A328" s="17"/>
      <c r="B328" s="46" t="s">
        <v>3491</v>
      </c>
      <c r="C328" s="46" t="s">
        <v>5525</v>
      </c>
      <c r="D328" s="99" t="s">
        <v>169</v>
      </c>
      <c r="E328" s="46" t="s">
        <v>5994</v>
      </c>
      <c r="F328" s="91">
        <f>VLOOKUP(C328,Data!$B$4:$J$4175,3,FALSE)</f>
        <v>1382299.6878374368</v>
      </c>
      <c r="G328" s="90">
        <f>VLOOKUP(C328,Data!$B$4:$J$4175,4,FALSE)</f>
        <v>57664.036882191445</v>
      </c>
      <c r="H328" s="92">
        <f>VLOOKUP(C328,Data!$B$4:$J$4175,5,FALSE)</f>
        <v>3.1362600661983459E-2</v>
      </c>
      <c r="I328" s="42" t="s">
        <v>150</v>
      </c>
      <c r="J328" s="47">
        <f t="shared" ref="J328:J391" si="5">IFERROR(ABS(F328),"***")</f>
        <v>1382299.6878374368</v>
      </c>
      <c r="K328" s="42">
        <v>5579550</v>
      </c>
      <c r="L328" s="42" t="s">
        <v>4469</v>
      </c>
    </row>
    <row r="329" spans="1:13" x14ac:dyDescent="0.3">
      <c r="A329" s="17"/>
      <c r="B329" s="46" t="s">
        <v>3492</v>
      </c>
      <c r="C329" s="46" t="s">
        <v>1046</v>
      </c>
      <c r="D329" s="99" t="s">
        <v>169</v>
      </c>
      <c r="E329" s="46" t="s">
        <v>1976</v>
      </c>
      <c r="F329" s="91">
        <f>VLOOKUP(C329,Data!$B$4:$J$4175,3,FALSE)</f>
        <v>2217437.4448272642</v>
      </c>
      <c r="G329" s="90">
        <f>VLOOKUP(C329,Data!$B$4:$J$4175,4,FALSE)</f>
        <v>44372.092166792339</v>
      </c>
      <c r="H329" s="92">
        <f>VLOOKUP(C329,Data!$B$4:$J$4175,5,FALSE)</f>
        <v>6.2516225709324677E-2</v>
      </c>
      <c r="I329" s="42" t="s">
        <v>146</v>
      </c>
      <c r="J329" s="47">
        <f t="shared" si="5"/>
        <v>2217437.4448272642</v>
      </c>
      <c r="K329" s="42" t="s">
        <v>2378</v>
      </c>
      <c r="L329" s="42" t="s">
        <v>4469</v>
      </c>
      <c r="M329" s="141"/>
    </row>
    <row r="330" spans="1:13" x14ac:dyDescent="0.3">
      <c r="A330" s="17"/>
      <c r="B330" s="46" t="s">
        <v>3493</v>
      </c>
      <c r="C330" s="46" t="s">
        <v>5357</v>
      </c>
      <c r="D330" s="99" t="s">
        <v>169</v>
      </c>
      <c r="E330" s="46" t="s">
        <v>1978</v>
      </c>
      <c r="F330" s="91">
        <f>VLOOKUP(C330,Data!$B$4:$J$4175,3,FALSE)</f>
        <v>-17258437.379455145</v>
      </c>
      <c r="G330" s="90">
        <f>VLOOKUP(C330,Data!$B$4:$J$4175,4,FALSE)</f>
        <v>-473132.35010092746</v>
      </c>
      <c r="H330" s="92">
        <f>VLOOKUP(C330,Data!$B$4:$J$4175,5,FALSE)</f>
        <v>-0.72497530006586586</v>
      </c>
      <c r="I330" s="42" t="s">
        <v>146</v>
      </c>
      <c r="J330" s="47">
        <f t="shared" si="5"/>
        <v>17258437.379455145</v>
      </c>
      <c r="K330" s="42">
        <v>5713422</v>
      </c>
      <c r="L330" s="42" t="s">
        <v>4469</v>
      </c>
    </row>
    <row r="331" spans="1:13" x14ac:dyDescent="0.3">
      <c r="A331" s="17"/>
      <c r="B331" s="46" t="s">
        <v>3494</v>
      </c>
      <c r="C331" s="46" t="s">
        <v>1047</v>
      </c>
      <c r="D331" s="99" t="s">
        <v>169</v>
      </c>
      <c r="E331" s="46" t="s">
        <v>5994</v>
      </c>
      <c r="F331" s="91">
        <f>VLOOKUP(C331,Data!$B$4:$J$4175,3,FALSE)</f>
        <v>1339025.1700082873</v>
      </c>
      <c r="G331" s="90">
        <f>VLOOKUP(C331,Data!$B$4:$J$4175,4,FALSE)</f>
        <v>16643.201354046094</v>
      </c>
      <c r="H331" s="92">
        <f>VLOOKUP(C331,Data!$B$4:$J$4175,5,FALSE)</f>
        <v>2.239633388134463E-2</v>
      </c>
      <c r="I331" s="42" t="s">
        <v>151</v>
      </c>
      <c r="J331" s="47">
        <f t="shared" si="5"/>
        <v>1339025.1700082873</v>
      </c>
      <c r="K331" s="42" t="s">
        <v>2379</v>
      </c>
      <c r="L331" s="42" t="s">
        <v>4469</v>
      </c>
    </row>
    <row r="332" spans="1:13" x14ac:dyDescent="0.3">
      <c r="A332" s="17"/>
      <c r="B332" s="142" t="s">
        <v>3495</v>
      </c>
      <c r="C332" s="142" t="s">
        <v>1048</v>
      </c>
      <c r="D332" s="142" t="s">
        <v>169</v>
      </c>
      <c r="E332" s="142" t="s">
        <v>1974</v>
      </c>
      <c r="F332" s="146">
        <f>VLOOKUP(C332,Data!$B$4:$J$4175,3,FALSE)</f>
        <v>-81284461.12825501</v>
      </c>
      <c r="G332" s="144">
        <f>VLOOKUP(C332,Data!$B$4:$J$4175,4,FALSE)</f>
        <v>-12730011.084314236</v>
      </c>
      <c r="H332" s="145">
        <f>VLOOKUP(C332,Data!$B$4:$J$4175,5,FALSE)</f>
        <v>-0.5177115969584255</v>
      </c>
      <c r="I332" s="212" t="s">
        <v>147</v>
      </c>
      <c r="J332" s="47">
        <f t="shared" si="5"/>
        <v>81284461.12825501</v>
      </c>
      <c r="K332" s="212">
        <v>5902941</v>
      </c>
      <c r="L332" s="212" t="s">
        <v>4469</v>
      </c>
    </row>
    <row r="333" spans="1:13" x14ac:dyDescent="0.3">
      <c r="A333" s="17"/>
      <c r="B333" s="46" t="s">
        <v>3496</v>
      </c>
      <c r="C333" s="46" t="s">
        <v>1049</v>
      </c>
      <c r="D333" s="99" t="s">
        <v>169</v>
      </c>
      <c r="E333" s="46" t="s">
        <v>1976</v>
      </c>
      <c r="F333" s="91">
        <f>VLOOKUP(C333,Data!$B$4:$J$4175,3,FALSE)</f>
        <v>741454.60435233812</v>
      </c>
      <c r="G333" s="90">
        <f>VLOOKUP(C333,Data!$B$4:$J$4175,4,FALSE)</f>
        <v>19314.741463907314</v>
      </c>
      <c r="H333" s="92">
        <f>VLOOKUP(C333,Data!$B$4:$J$4175,5,FALSE)</f>
        <v>3.0691298186425464E-2</v>
      </c>
      <c r="I333" s="42" t="s">
        <v>144</v>
      </c>
      <c r="J333" s="47">
        <f t="shared" si="5"/>
        <v>741454.60435233812</v>
      </c>
      <c r="K333" s="42" t="s">
        <v>2380</v>
      </c>
      <c r="L333" s="42" t="s">
        <v>4469</v>
      </c>
    </row>
    <row r="334" spans="1:13" x14ac:dyDescent="0.3">
      <c r="A334" s="17"/>
      <c r="B334" s="46" t="s">
        <v>3497</v>
      </c>
      <c r="C334" s="46" t="s">
        <v>1050</v>
      </c>
      <c r="D334" s="99" t="s">
        <v>169</v>
      </c>
      <c r="E334" s="46" t="s">
        <v>5994</v>
      </c>
      <c r="F334" s="91">
        <f>VLOOKUP(C334,Data!$B$4:$J$4175,3,FALSE)</f>
        <v>407718.90434051218</v>
      </c>
      <c r="G334" s="90">
        <f>VLOOKUP(C334,Data!$B$4:$J$4175,4,FALSE)</f>
        <v>13519.158858186778</v>
      </c>
      <c r="H334" s="92">
        <f>VLOOKUP(C334,Data!$B$4:$J$4175,5,FALSE)</f>
        <v>2.0631722629162012E-2</v>
      </c>
      <c r="I334" s="42" t="s">
        <v>143</v>
      </c>
      <c r="J334" s="47">
        <f t="shared" si="5"/>
        <v>407718.90434051218</v>
      </c>
      <c r="K334" s="42" t="s">
        <v>2381</v>
      </c>
      <c r="L334" s="42" t="s">
        <v>4469</v>
      </c>
    </row>
    <row r="335" spans="1:13" x14ac:dyDescent="0.3">
      <c r="A335" s="17"/>
      <c r="B335" s="46" t="s">
        <v>3498</v>
      </c>
      <c r="C335" s="46" t="s">
        <v>5358</v>
      </c>
      <c r="D335" s="99" t="s">
        <v>169</v>
      </c>
      <c r="E335" s="46" t="s">
        <v>1974</v>
      </c>
      <c r="F335" s="91">
        <f>VLOOKUP(C335,Data!$B$4:$J$4175,3,FALSE)</f>
        <v>-9630086.7206272688</v>
      </c>
      <c r="G335" s="90">
        <f>VLOOKUP(C335,Data!$B$4:$J$4175,4,FALSE)</f>
        <v>-183243.14072922236</v>
      </c>
      <c r="H335" s="92">
        <f>VLOOKUP(C335,Data!$B$4:$J$4175,5,FALSE)</f>
        <v>-0.19432383344992313</v>
      </c>
      <c r="I335" s="42" t="s">
        <v>148</v>
      </c>
      <c r="J335" s="47">
        <f t="shared" si="5"/>
        <v>9630086.7206272688</v>
      </c>
      <c r="K335" s="42">
        <v>5226038</v>
      </c>
      <c r="L335" s="42" t="s">
        <v>4469</v>
      </c>
    </row>
    <row r="336" spans="1:13" x14ac:dyDescent="0.3">
      <c r="A336" s="17"/>
      <c r="B336" s="46" t="s">
        <v>3499</v>
      </c>
      <c r="C336" s="46" t="s">
        <v>1051</v>
      </c>
      <c r="D336" s="99" t="s">
        <v>169</v>
      </c>
      <c r="E336" s="46" t="s">
        <v>1976</v>
      </c>
      <c r="F336" s="91">
        <f>VLOOKUP(C336,Data!$B$4:$J$4175,3,FALSE)</f>
        <v>1549066.4322623545</v>
      </c>
      <c r="G336" s="90">
        <f>VLOOKUP(C336,Data!$B$4:$J$4175,4,FALSE)</f>
        <v>75097.920398568793</v>
      </c>
      <c r="H336" s="92">
        <f>VLOOKUP(C336,Data!$B$4:$J$4175,5,FALSE)</f>
        <v>3.526373993260945E-2</v>
      </c>
      <c r="I336" s="42" t="s">
        <v>145</v>
      </c>
      <c r="J336" s="47">
        <f t="shared" si="5"/>
        <v>1549066.4322623545</v>
      </c>
      <c r="K336" s="42">
        <v>5072673</v>
      </c>
      <c r="L336" s="42" t="s">
        <v>4469</v>
      </c>
    </row>
    <row r="337" spans="1:13" x14ac:dyDescent="0.3">
      <c r="A337" s="17"/>
      <c r="B337" s="46" t="s">
        <v>3500</v>
      </c>
      <c r="C337" s="46" t="s">
        <v>5572</v>
      </c>
      <c r="D337" s="99" t="s">
        <v>169</v>
      </c>
      <c r="E337" s="46" t="s">
        <v>5994</v>
      </c>
      <c r="F337" s="91">
        <f>VLOOKUP(C337,Data!$B$4:$J$4175,3,FALSE)</f>
        <v>2567204.3425058709</v>
      </c>
      <c r="G337" s="90">
        <f>VLOOKUP(C337,Data!$B$4:$J$4175,4,FALSE)</f>
        <v>69289.72704627474</v>
      </c>
      <c r="H337" s="92">
        <f>VLOOKUP(C337,Data!$B$4:$J$4175,5,FALSE)</f>
        <v>6.1235573243767397E-2</v>
      </c>
      <c r="I337" s="42" t="s">
        <v>145</v>
      </c>
      <c r="J337" s="47">
        <f t="shared" si="5"/>
        <v>2567204.3425058709</v>
      </c>
      <c r="K337" s="42">
        <v>5051252</v>
      </c>
      <c r="L337" s="42" t="s">
        <v>4469</v>
      </c>
    </row>
    <row r="338" spans="1:13" x14ac:dyDescent="0.3">
      <c r="A338" s="17"/>
      <c r="B338" s="46" t="s">
        <v>3501</v>
      </c>
      <c r="C338" s="46" t="s">
        <v>1052</v>
      </c>
      <c r="D338" s="99" t="s">
        <v>169</v>
      </c>
      <c r="E338" s="46" t="s">
        <v>5994</v>
      </c>
      <c r="F338" s="91">
        <f>VLOOKUP(C338,Data!$B$4:$J$4175,3,FALSE)</f>
        <v>1238639.4238379633</v>
      </c>
      <c r="G338" s="90">
        <f>VLOOKUP(C338,Data!$B$4:$J$4175,4,FALSE)</f>
        <v>57613.279742407256</v>
      </c>
      <c r="H338" s="92">
        <f>VLOOKUP(C338,Data!$B$4:$J$4175,5,FALSE)</f>
        <v>5.4093656080300777E-2</v>
      </c>
      <c r="I338" s="42" t="s">
        <v>146</v>
      </c>
      <c r="J338" s="47">
        <f t="shared" si="5"/>
        <v>1238639.4238379633</v>
      </c>
      <c r="K338" s="42">
        <v>4525189</v>
      </c>
      <c r="L338" s="42" t="s">
        <v>4469</v>
      </c>
    </row>
    <row r="339" spans="1:13" x14ac:dyDescent="0.3">
      <c r="A339" s="17"/>
      <c r="B339" s="46" t="s">
        <v>3502</v>
      </c>
      <c r="C339" s="46" t="s">
        <v>1053</v>
      </c>
      <c r="D339" s="99" t="s">
        <v>184</v>
      </c>
      <c r="E339" s="46" t="s">
        <v>1976</v>
      </c>
      <c r="F339" s="91">
        <f>VLOOKUP(C339,Data!$B$4:$J$4175,3,FALSE)</f>
        <v>2640401.6891143783</v>
      </c>
      <c r="G339" s="90">
        <f>VLOOKUP(C339,Data!$B$4:$J$4175,4,FALSE)</f>
        <v>47592.058402332077</v>
      </c>
      <c r="H339" s="92">
        <f>VLOOKUP(C339,Data!$B$4:$J$4175,5,FALSE)</f>
        <v>6.7139005944602176E-2</v>
      </c>
      <c r="I339" s="42" t="s">
        <v>144</v>
      </c>
      <c r="J339" s="47">
        <f t="shared" si="5"/>
        <v>2640401.6891143783</v>
      </c>
      <c r="K339" s="42">
        <v>5852842</v>
      </c>
      <c r="L339" s="42" t="s">
        <v>4469</v>
      </c>
    </row>
    <row r="340" spans="1:13" x14ac:dyDescent="0.3">
      <c r="A340" s="17"/>
      <c r="B340" s="46" t="s">
        <v>159</v>
      </c>
      <c r="C340" s="46" t="s">
        <v>1054</v>
      </c>
      <c r="D340" s="99" t="s">
        <v>184</v>
      </c>
      <c r="E340" s="46" t="s">
        <v>5994</v>
      </c>
      <c r="F340" s="91">
        <f>VLOOKUP(C340,Data!$B$4:$J$4175,3,FALSE)</f>
        <v>850242.62255059369</v>
      </c>
      <c r="G340" s="90">
        <f>VLOOKUP(C340,Data!$B$4:$J$4175,4,FALSE)</f>
        <v>3854.128427475634</v>
      </c>
      <c r="H340" s="92">
        <f>VLOOKUP(C340,Data!$B$4:$J$4175,5,FALSE)</f>
        <v>6.3640750973414012E-2</v>
      </c>
      <c r="I340" s="42" t="s">
        <v>146</v>
      </c>
      <c r="J340" s="47">
        <f t="shared" si="5"/>
        <v>850242.62255059369</v>
      </c>
      <c r="K340" s="42" t="s">
        <v>2382</v>
      </c>
      <c r="L340" s="42" t="s">
        <v>4469</v>
      </c>
    </row>
    <row r="341" spans="1:13" x14ac:dyDescent="0.3">
      <c r="A341" s="17"/>
      <c r="B341" s="46" t="s">
        <v>3503</v>
      </c>
      <c r="C341" s="142" t="s">
        <v>1055</v>
      </c>
      <c r="D341" s="142" t="s">
        <v>184</v>
      </c>
      <c r="E341" s="46" t="s">
        <v>1976</v>
      </c>
      <c r="F341" s="91">
        <f>VLOOKUP(C341,Data!$B$4:$J$4175,3,FALSE)</f>
        <v>9079058.0854205173</v>
      </c>
      <c r="G341" s="90">
        <f>VLOOKUP(C341,Data!$B$4:$J$4175,4,FALSE)</f>
        <v>70317.805056192767</v>
      </c>
      <c r="H341" s="92">
        <f>VLOOKUP(C341,Data!$B$4:$J$4175,5,FALSE)</f>
        <v>8.6389972671429491E-2</v>
      </c>
      <c r="I341" s="42" t="s">
        <v>145</v>
      </c>
      <c r="J341" s="47">
        <f t="shared" si="5"/>
        <v>9079058.0854205173</v>
      </c>
      <c r="K341" s="42" t="s">
        <v>2383</v>
      </c>
      <c r="L341" s="42" t="s">
        <v>4469</v>
      </c>
    </row>
    <row r="342" spans="1:13" x14ac:dyDescent="0.3">
      <c r="A342" s="17"/>
      <c r="B342" s="46" t="s">
        <v>5526</v>
      </c>
      <c r="C342" s="46" t="s">
        <v>1056</v>
      </c>
      <c r="D342" s="99" t="s">
        <v>184</v>
      </c>
      <c r="E342" s="46" t="s">
        <v>5994</v>
      </c>
      <c r="F342" s="91">
        <f>VLOOKUP(C342,Data!$B$4:$J$4175,3,FALSE)</f>
        <v>8958005.024732234</v>
      </c>
      <c r="G342" s="90">
        <f>VLOOKUP(C342,Data!$B$4:$J$4175,4,FALSE)</f>
        <v>75414.823598884832</v>
      </c>
      <c r="H342" s="92">
        <f>VLOOKUP(C342,Data!$B$4:$J$4175,5,FALSE)</f>
        <v>4.7754491126081482E-2</v>
      </c>
      <c r="I342" s="42" t="s">
        <v>146</v>
      </c>
      <c r="J342" s="47">
        <f t="shared" si="5"/>
        <v>8958005.024732234</v>
      </c>
      <c r="K342" s="42">
        <v>4012250</v>
      </c>
      <c r="L342" s="42" t="s">
        <v>4469</v>
      </c>
    </row>
    <row r="343" spans="1:13" x14ac:dyDescent="0.3">
      <c r="A343" s="17"/>
      <c r="B343" s="46" t="s">
        <v>3504</v>
      </c>
      <c r="C343" s="46" t="s">
        <v>1057</v>
      </c>
      <c r="D343" s="99" t="s">
        <v>184</v>
      </c>
      <c r="E343" s="46" t="s">
        <v>1976</v>
      </c>
      <c r="F343" s="91">
        <f>VLOOKUP(C343,Data!$B$4:$J$4175,3,FALSE)</f>
        <v>1599987.1002936452</v>
      </c>
      <c r="G343" s="90">
        <f>VLOOKUP(C343,Data!$B$4:$J$4175,4,FALSE)</f>
        <v>34748.999444307847</v>
      </c>
      <c r="H343" s="92">
        <f>VLOOKUP(C343,Data!$B$4:$J$4175,5,FALSE)</f>
        <v>5.8454062437646379E-2</v>
      </c>
      <c r="I343" s="42" t="s">
        <v>146</v>
      </c>
      <c r="J343" s="47">
        <f t="shared" si="5"/>
        <v>1599987.1002936452</v>
      </c>
      <c r="K343" s="42" t="s">
        <v>2384</v>
      </c>
      <c r="L343" s="42" t="s">
        <v>4469</v>
      </c>
    </row>
    <row r="344" spans="1:13" x14ac:dyDescent="0.3">
      <c r="A344" s="17"/>
      <c r="B344" s="46" t="s">
        <v>5804</v>
      </c>
      <c r="C344" s="46" t="s">
        <v>5803</v>
      </c>
      <c r="D344" s="99" t="s">
        <v>184</v>
      </c>
      <c r="E344" s="46" t="s">
        <v>5994</v>
      </c>
      <c r="F344" s="91">
        <f>VLOOKUP(C344,Data!$B$4:$J$4175,3,FALSE)</f>
        <v>666470.70633714087</v>
      </c>
      <c r="G344" s="90">
        <f>VLOOKUP(C344,Data!$B$4:$J$4175,4,FALSE)</f>
        <v>7848.0483505437505</v>
      </c>
      <c r="H344" s="92">
        <f>VLOOKUP(C344,Data!$B$4:$J$4175,5,FALSE)</f>
        <v>5.1551788277320057E-2</v>
      </c>
      <c r="I344" s="42" t="s">
        <v>148</v>
      </c>
      <c r="J344" s="47">
        <f t="shared" si="5"/>
        <v>666470.70633714087</v>
      </c>
      <c r="K344" s="42" t="s">
        <v>5805</v>
      </c>
      <c r="L344" s="42" t="s">
        <v>4469</v>
      </c>
    </row>
    <row r="345" spans="1:13" x14ac:dyDescent="0.3">
      <c r="A345" s="17"/>
      <c r="B345" s="46" t="s">
        <v>3505</v>
      </c>
      <c r="C345" s="46" t="s">
        <v>1058</v>
      </c>
      <c r="D345" s="99" t="s">
        <v>184</v>
      </c>
      <c r="E345" s="46" t="s">
        <v>5994</v>
      </c>
      <c r="F345" s="91">
        <f>VLOOKUP(C345,Data!$B$4:$J$4175,3,FALSE)</f>
        <v>3113020.6353079467</v>
      </c>
      <c r="G345" s="90">
        <f>VLOOKUP(C345,Data!$B$4:$J$4175,4,FALSE)</f>
        <v>86231.490969657229</v>
      </c>
      <c r="H345" s="92">
        <f>VLOOKUP(C345,Data!$B$4:$J$4175,5,FALSE)</f>
        <v>1.9163382258632167E-2</v>
      </c>
      <c r="I345" s="42" t="s">
        <v>145</v>
      </c>
      <c r="J345" s="47">
        <f t="shared" si="5"/>
        <v>3113020.6353079467</v>
      </c>
      <c r="K345" s="42" t="s">
        <v>5739</v>
      </c>
      <c r="L345" s="42" t="s">
        <v>4469</v>
      </c>
    </row>
    <row r="346" spans="1:13" x14ac:dyDescent="0.3">
      <c r="A346" s="17"/>
      <c r="B346" s="46" t="s">
        <v>3506</v>
      </c>
      <c r="C346" s="46" t="s">
        <v>1059</v>
      </c>
      <c r="D346" s="99" t="s">
        <v>184</v>
      </c>
      <c r="E346" s="46" t="s">
        <v>1976</v>
      </c>
      <c r="F346" s="91">
        <f>VLOOKUP(C346,Data!$B$4:$J$4175,3,FALSE)</f>
        <v>2317974.0352439554</v>
      </c>
      <c r="G346" s="90">
        <f>VLOOKUP(C346,Data!$B$4:$J$4175,4,FALSE)</f>
        <v>17755.733183982964</v>
      </c>
      <c r="H346" s="92">
        <f>VLOOKUP(C346,Data!$B$4:$J$4175,5,FALSE)</f>
        <v>7.8961220030475704E-2</v>
      </c>
      <c r="I346" s="42" t="s">
        <v>145</v>
      </c>
      <c r="J346" s="47">
        <f t="shared" si="5"/>
        <v>2317974.0352439554</v>
      </c>
      <c r="K346" s="42" t="s">
        <v>2385</v>
      </c>
      <c r="L346" s="42" t="s">
        <v>4469</v>
      </c>
    </row>
    <row r="347" spans="1:13" x14ac:dyDescent="0.3">
      <c r="A347" s="17"/>
      <c r="B347" s="46" t="s">
        <v>3507</v>
      </c>
      <c r="C347" s="46" t="s">
        <v>1060</v>
      </c>
      <c r="D347" s="99" t="s">
        <v>184</v>
      </c>
      <c r="E347" s="46" t="s">
        <v>1976</v>
      </c>
      <c r="F347" s="91">
        <f>VLOOKUP(C347,Data!$B$4:$J$4175,3,FALSE)</f>
        <v>3493065.7116243239</v>
      </c>
      <c r="G347" s="90">
        <f>VLOOKUP(C347,Data!$B$4:$J$4175,4,FALSE)</f>
        <v>26406.644942193139</v>
      </c>
      <c r="H347" s="92">
        <f>VLOOKUP(C347,Data!$B$4:$J$4175,5,FALSE)</f>
        <v>7.9911758892426771E-2</v>
      </c>
      <c r="I347" s="42" t="s">
        <v>147</v>
      </c>
      <c r="J347" s="47">
        <f t="shared" si="5"/>
        <v>3493065.7116243239</v>
      </c>
      <c r="K347" s="42">
        <v>5654781</v>
      </c>
      <c r="L347" s="42" t="s">
        <v>4469</v>
      </c>
      <c r="M347" s="141"/>
    </row>
    <row r="348" spans="1:13" x14ac:dyDescent="0.3">
      <c r="A348" s="17"/>
      <c r="B348" s="46" t="s">
        <v>3508</v>
      </c>
      <c r="C348" s="46" t="s">
        <v>1061</v>
      </c>
      <c r="D348" s="99" t="s">
        <v>184</v>
      </c>
      <c r="E348" s="46" t="s">
        <v>5994</v>
      </c>
      <c r="F348" s="91">
        <f>VLOOKUP(C348,Data!$B$4:$J$4175,3,FALSE)</f>
        <v>4980314.0006688349</v>
      </c>
      <c r="G348" s="90">
        <f>VLOOKUP(C348,Data!$B$4:$J$4175,4,FALSE)</f>
        <v>185362.09656580788</v>
      </c>
      <c r="H348" s="92">
        <f>VLOOKUP(C348,Data!$B$4:$J$4175,5,FALSE)</f>
        <v>2.6074108663674895E-2</v>
      </c>
      <c r="I348" s="42" t="s">
        <v>148</v>
      </c>
      <c r="J348" s="47">
        <f t="shared" si="5"/>
        <v>4980314.0006688349</v>
      </c>
      <c r="K348" s="42">
        <v>7088429</v>
      </c>
      <c r="L348" s="42" t="s">
        <v>4469</v>
      </c>
    </row>
    <row r="349" spans="1:13" x14ac:dyDescent="0.3">
      <c r="A349" s="17"/>
      <c r="B349" s="46" t="s">
        <v>3509</v>
      </c>
      <c r="C349" s="46" t="s">
        <v>1062</v>
      </c>
      <c r="D349" s="99" t="s">
        <v>184</v>
      </c>
      <c r="E349" s="46" t="s">
        <v>1978</v>
      </c>
      <c r="F349" s="91">
        <f>VLOOKUP(C349,Data!$B$4:$J$4175,3,FALSE)</f>
        <v>-18469730.785520948</v>
      </c>
      <c r="G349" s="90">
        <f>VLOOKUP(C349,Data!$B$4:$J$4175,4,FALSE)</f>
        <v>-182893.0315206518</v>
      </c>
      <c r="H349" s="92">
        <f>VLOOKUP(C349,Data!$B$4:$J$4175,5,FALSE)</f>
        <v>-1.442094290229591</v>
      </c>
      <c r="I349" s="42" t="s">
        <v>146</v>
      </c>
      <c r="J349" s="47">
        <f t="shared" si="5"/>
        <v>18469730.785520948</v>
      </c>
      <c r="K349" s="42">
        <v>5298781</v>
      </c>
      <c r="L349" s="42" t="s">
        <v>4469</v>
      </c>
    </row>
    <row r="350" spans="1:13" x14ac:dyDescent="0.3">
      <c r="A350" s="17"/>
      <c r="B350" s="46" t="s">
        <v>5807</v>
      </c>
      <c r="C350" s="46" t="s">
        <v>5806</v>
      </c>
      <c r="D350" s="99" t="s">
        <v>184</v>
      </c>
      <c r="E350" s="46" t="s">
        <v>5994</v>
      </c>
      <c r="F350" s="91">
        <f>VLOOKUP(C350,Data!$B$4:$J$4175,3,FALSE)</f>
        <v>441295.4706446667</v>
      </c>
      <c r="G350" s="90">
        <f>VLOOKUP(C350,Data!$B$4:$J$4175,4,FALSE)</f>
        <v>5378.0265041404555</v>
      </c>
      <c r="H350" s="92">
        <f>VLOOKUP(C350,Data!$B$4:$J$4175,5,FALSE)</f>
        <v>4.2701253909554898E-2</v>
      </c>
      <c r="I350" s="42" t="s">
        <v>143</v>
      </c>
      <c r="J350" s="47">
        <f t="shared" si="5"/>
        <v>441295.4706446667</v>
      </c>
      <c r="K350" s="42" t="s">
        <v>5808</v>
      </c>
      <c r="L350" s="42" t="s">
        <v>4469</v>
      </c>
      <c r="M350" s="141"/>
    </row>
    <row r="351" spans="1:13" x14ac:dyDescent="0.3">
      <c r="A351" s="17"/>
      <c r="B351" s="46" t="s">
        <v>3510</v>
      </c>
      <c r="C351" s="46" t="s">
        <v>1063</v>
      </c>
      <c r="D351" s="99" t="s">
        <v>184</v>
      </c>
      <c r="E351" s="46" t="s">
        <v>1976</v>
      </c>
      <c r="F351" s="91">
        <f>VLOOKUP(C351,Data!$B$4:$J$4175,3,FALSE)</f>
        <v>12802639.789490875</v>
      </c>
      <c r="G351" s="90">
        <f>VLOOKUP(C351,Data!$B$4:$J$4175,4,FALSE)</f>
        <v>170764.50483397141</v>
      </c>
      <c r="H351" s="92">
        <f>VLOOKUP(C351,Data!$B$4:$J$4175,5,FALSE)</f>
        <v>5.7716202740413537E-2</v>
      </c>
      <c r="I351" s="42" t="s">
        <v>148</v>
      </c>
      <c r="J351" s="47">
        <f t="shared" si="5"/>
        <v>12802639.789490875</v>
      </c>
      <c r="K351" s="42">
        <v>7309681</v>
      </c>
      <c r="L351" s="42" t="s">
        <v>4469</v>
      </c>
    </row>
    <row r="352" spans="1:13" x14ac:dyDescent="0.3">
      <c r="A352" s="17"/>
      <c r="B352" s="46" t="s">
        <v>3511</v>
      </c>
      <c r="C352" s="46" t="s">
        <v>1064</v>
      </c>
      <c r="D352" s="99" t="s">
        <v>184</v>
      </c>
      <c r="E352" s="46" t="s">
        <v>5994</v>
      </c>
      <c r="F352" s="91">
        <f>VLOOKUP(C352,Data!$B$4:$J$4175,3,FALSE)</f>
        <v>599138.54202759638</v>
      </c>
      <c r="G352" s="90">
        <f>VLOOKUP(C352,Data!$B$4:$J$4175,4,FALSE)</f>
        <v>113643.63973949035</v>
      </c>
      <c r="H352" s="92">
        <f>VLOOKUP(C352,Data!$B$4:$J$4175,5,FALSE)</f>
        <v>5.4171078665880355E-2</v>
      </c>
      <c r="I352" s="42" t="s">
        <v>146</v>
      </c>
      <c r="J352" s="47">
        <f t="shared" si="5"/>
        <v>599138.54202759638</v>
      </c>
      <c r="K352" s="42">
        <v>4572709</v>
      </c>
      <c r="L352" s="42" t="s">
        <v>4469</v>
      </c>
    </row>
    <row r="353" spans="1:13" x14ac:dyDescent="0.3">
      <c r="A353" s="17"/>
      <c r="B353" s="46" t="s">
        <v>3512</v>
      </c>
      <c r="C353" s="46" t="s">
        <v>1065</v>
      </c>
      <c r="D353" s="99" t="s">
        <v>184</v>
      </c>
      <c r="E353" s="46" t="s">
        <v>1976</v>
      </c>
      <c r="F353" s="91">
        <f>VLOOKUP(C353,Data!$B$4:$J$4175,3,FALSE)</f>
        <v>11351527.594274247</v>
      </c>
      <c r="G353" s="90">
        <f>VLOOKUP(C353,Data!$B$4:$J$4175,4,FALSE)</f>
        <v>220919.52889780069</v>
      </c>
      <c r="H353" s="92">
        <f>VLOOKUP(C353,Data!$B$4:$J$4175,5,FALSE)</f>
        <v>0.28285771779325786</v>
      </c>
      <c r="I353" s="42" t="s">
        <v>146</v>
      </c>
      <c r="J353" s="47">
        <f t="shared" si="5"/>
        <v>11351527.594274247</v>
      </c>
      <c r="K353" s="42">
        <v>4002121</v>
      </c>
      <c r="L353" s="42" t="s">
        <v>4469</v>
      </c>
    </row>
    <row r="354" spans="1:13" x14ac:dyDescent="0.3">
      <c r="A354" s="17"/>
      <c r="B354" s="46" t="s">
        <v>3513</v>
      </c>
      <c r="C354" s="46" t="s">
        <v>1066</v>
      </c>
      <c r="D354" s="99" t="s">
        <v>184</v>
      </c>
      <c r="E354" s="46" t="s">
        <v>5994</v>
      </c>
      <c r="F354" s="91">
        <f>VLOOKUP(C354,Data!$B$4:$J$4175,3,FALSE)</f>
        <v>560635.92478090141</v>
      </c>
      <c r="G354" s="90">
        <f>VLOOKUP(C354,Data!$B$4:$J$4175,4,FALSE)</f>
        <v>21581.015034948567</v>
      </c>
      <c r="H354" s="92">
        <f>VLOOKUP(C354,Data!$B$4:$J$4175,5,FALSE)</f>
        <v>3.6645882740810869E-2</v>
      </c>
      <c r="I354" s="42" t="s">
        <v>146</v>
      </c>
      <c r="J354" s="47">
        <f t="shared" si="5"/>
        <v>560635.92478090141</v>
      </c>
      <c r="K354" s="42" t="s">
        <v>2386</v>
      </c>
      <c r="L354" s="42" t="s">
        <v>4469</v>
      </c>
    </row>
    <row r="355" spans="1:13" x14ac:dyDescent="0.3">
      <c r="A355" s="17"/>
      <c r="B355" s="46" t="s">
        <v>5740</v>
      </c>
      <c r="C355" s="46" t="s">
        <v>1067</v>
      </c>
      <c r="D355" s="99" t="s">
        <v>184</v>
      </c>
      <c r="E355" s="46" t="s">
        <v>1974</v>
      </c>
      <c r="F355" s="91">
        <f>VLOOKUP(C355,Data!$B$4:$J$4175,3,FALSE)</f>
        <v>-2792604.1787650231</v>
      </c>
      <c r="G355" s="90">
        <f>VLOOKUP(C355,Data!$B$4:$J$4175,4,FALSE)</f>
        <v>-20181.969741436304</v>
      </c>
      <c r="H355" s="92">
        <f>VLOOKUP(C355,Data!$B$4:$J$4175,5,FALSE)</f>
        <v>-4.4457898407175442E-2</v>
      </c>
      <c r="I355" s="42" t="s">
        <v>147</v>
      </c>
      <c r="J355" s="47">
        <f t="shared" si="5"/>
        <v>2792604.1787650231</v>
      </c>
      <c r="K355" s="42">
        <v>4163437</v>
      </c>
      <c r="L355" s="42" t="s">
        <v>4469</v>
      </c>
    </row>
    <row r="356" spans="1:13" x14ac:dyDescent="0.3">
      <c r="A356" s="17"/>
      <c r="B356" s="46" t="s">
        <v>3514</v>
      </c>
      <c r="C356" s="46" t="s">
        <v>1068</v>
      </c>
      <c r="D356" s="99" t="s">
        <v>184</v>
      </c>
      <c r="E356" s="46" t="s">
        <v>5994</v>
      </c>
      <c r="F356" s="91">
        <f>VLOOKUP(C356,Data!$B$4:$J$4175,3,FALSE)</f>
        <v>1481974.3125902875</v>
      </c>
      <c r="G356" s="90">
        <f>VLOOKUP(C356,Data!$B$4:$J$4175,4,FALSE)</f>
        <v>75426.677717406972</v>
      </c>
      <c r="H356" s="92">
        <f>VLOOKUP(C356,Data!$B$4:$J$4175,5,FALSE)</f>
        <v>2.9709154230568031E-2</v>
      </c>
      <c r="I356" s="42" t="s">
        <v>149</v>
      </c>
      <c r="J356" s="47">
        <f t="shared" si="5"/>
        <v>1481974.3125902875</v>
      </c>
      <c r="K356" s="42">
        <v>5641567</v>
      </c>
      <c r="L356" s="42" t="s">
        <v>4469</v>
      </c>
    </row>
    <row r="357" spans="1:13" x14ac:dyDescent="0.3">
      <c r="A357" s="17"/>
      <c r="B357" s="46" t="s">
        <v>3515</v>
      </c>
      <c r="C357" s="142" t="s">
        <v>1069</v>
      </c>
      <c r="D357" s="142" t="s">
        <v>184</v>
      </c>
      <c r="E357" s="46" t="s">
        <v>5994</v>
      </c>
      <c r="F357" s="91">
        <f>VLOOKUP(C357,Data!$B$4:$J$4175,3,FALSE)</f>
        <v>353167.69861548202</v>
      </c>
      <c r="G357" s="90">
        <f>VLOOKUP(C357,Data!$B$4:$J$4175,4,FALSE)</f>
        <v>7204.8315020020673</v>
      </c>
      <c r="H357" s="92">
        <f>VLOOKUP(C357,Data!$B$4:$J$4175,5,FALSE)</f>
        <v>1.4078359778996954E-2</v>
      </c>
      <c r="I357" s="42" t="s">
        <v>149</v>
      </c>
      <c r="J357" s="47">
        <f t="shared" si="5"/>
        <v>353167.69861548202</v>
      </c>
      <c r="K357" s="42">
        <v>4178419</v>
      </c>
      <c r="L357" s="42" t="s">
        <v>4469</v>
      </c>
    </row>
    <row r="358" spans="1:13" x14ac:dyDescent="0.3">
      <c r="A358" s="17"/>
      <c r="B358" s="46" t="s">
        <v>3516</v>
      </c>
      <c r="C358" s="46" t="s">
        <v>1070</v>
      </c>
      <c r="D358" s="99" t="s">
        <v>184</v>
      </c>
      <c r="E358" s="46" t="s">
        <v>5994</v>
      </c>
      <c r="F358" s="91">
        <f>VLOOKUP(C358,Data!$B$4:$J$4175,3,FALSE)</f>
        <v>555748.60696732439</v>
      </c>
      <c r="G358" s="90">
        <f>VLOOKUP(C358,Data!$B$4:$J$4175,4,FALSE)</f>
        <v>22284.25367901917</v>
      </c>
      <c r="H358" s="92">
        <f>VLOOKUP(C358,Data!$B$4:$J$4175,5,FALSE)</f>
        <v>6.0012527187027404E-2</v>
      </c>
      <c r="I358" s="42" t="s">
        <v>148</v>
      </c>
      <c r="J358" s="47">
        <f t="shared" si="5"/>
        <v>555748.60696732439</v>
      </c>
      <c r="K358" s="42">
        <v>5543986</v>
      </c>
      <c r="L358" s="42" t="s">
        <v>4469</v>
      </c>
    </row>
    <row r="359" spans="1:13" x14ac:dyDescent="0.3">
      <c r="A359" s="17"/>
      <c r="B359" s="46" t="s">
        <v>3517</v>
      </c>
      <c r="C359" s="142" t="s">
        <v>1071</v>
      </c>
      <c r="D359" s="142" t="s">
        <v>184</v>
      </c>
      <c r="E359" s="46" t="s">
        <v>5994</v>
      </c>
      <c r="F359" s="91">
        <f>VLOOKUP(C359,Data!$B$4:$J$4175,3,FALSE)</f>
        <v>2377775.38341593</v>
      </c>
      <c r="G359" s="90">
        <f>VLOOKUP(C359,Data!$B$4:$J$4175,4,FALSE)</f>
        <v>147792.85411951688</v>
      </c>
      <c r="H359" s="92">
        <f>VLOOKUP(C359,Data!$B$4:$J$4175,5,FALSE)</f>
        <v>3.6293563835500892E-2</v>
      </c>
      <c r="I359" s="42" t="s">
        <v>148</v>
      </c>
      <c r="J359" s="47">
        <f t="shared" si="5"/>
        <v>2377775.38341593</v>
      </c>
      <c r="K359" s="42">
        <v>7262610</v>
      </c>
      <c r="L359" s="42" t="s">
        <v>4469</v>
      </c>
      <c r="M359" s="141"/>
    </row>
    <row r="360" spans="1:13" x14ac:dyDescent="0.3">
      <c r="A360" s="17"/>
      <c r="B360" s="46" t="s">
        <v>3518</v>
      </c>
      <c r="C360" s="46" t="s">
        <v>1072</v>
      </c>
      <c r="D360" s="99" t="s">
        <v>184</v>
      </c>
      <c r="E360" s="46" t="s">
        <v>5994</v>
      </c>
      <c r="F360" s="91">
        <f>VLOOKUP(C360,Data!$B$4:$J$4175,3,FALSE)</f>
        <v>6058645.6192488372</v>
      </c>
      <c r="G360" s="90">
        <f>VLOOKUP(C360,Data!$B$4:$J$4175,4,FALSE)</f>
        <v>78364.641089501034</v>
      </c>
      <c r="H360" s="92">
        <f>VLOOKUP(C360,Data!$B$4:$J$4175,5,FALSE)</f>
        <v>4.8868577092553003E-2</v>
      </c>
      <c r="I360" s="42" t="s">
        <v>149</v>
      </c>
      <c r="J360" s="47">
        <f t="shared" si="5"/>
        <v>6058645.6192488372</v>
      </c>
      <c r="K360" s="42" t="s">
        <v>2387</v>
      </c>
      <c r="L360" s="42" t="s">
        <v>4469</v>
      </c>
    </row>
    <row r="361" spans="1:13" x14ac:dyDescent="0.3">
      <c r="A361" s="17"/>
      <c r="B361" s="46" t="s">
        <v>5360</v>
      </c>
      <c r="C361" s="46" t="s">
        <v>5359</v>
      </c>
      <c r="D361" s="99" t="s">
        <v>184</v>
      </c>
      <c r="E361" s="46" t="s">
        <v>5994</v>
      </c>
      <c r="F361" s="91">
        <f>VLOOKUP(C361,Data!$B$4:$J$4175,3,FALSE)</f>
        <v>657300.52104718331</v>
      </c>
      <c r="G361" s="90">
        <f>VLOOKUP(C361,Data!$B$4:$J$4175,4,FALSE)</f>
        <v>323.71681624403232</v>
      </c>
      <c r="H361" s="92">
        <f>VLOOKUP(C361,Data!$B$4:$J$4175,5,FALSE)</f>
        <v>4.7204178635135506E-2</v>
      </c>
      <c r="I361" s="42" t="s">
        <v>146</v>
      </c>
      <c r="J361" s="47">
        <f t="shared" si="5"/>
        <v>657300.52104718331</v>
      </c>
      <c r="K361" s="42">
        <v>4067164</v>
      </c>
      <c r="L361" s="42" t="s">
        <v>4469</v>
      </c>
    </row>
    <row r="362" spans="1:13" x14ac:dyDescent="0.3">
      <c r="A362" s="17"/>
      <c r="B362" s="46" t="s">
        <v>3519</v>
      </c>
      <c r="C362" s="46" t="s">
        <v>1073</v>
      </c>
      <c r="D362" s="99" t="s">
        <v>184</v>
      </c>
      <c r="E362" s="46" t="s">
        <v>5994</v>
      </c>
      <c r="F362" s="91">
        <f>VLOOKUP(C362,Data!$B$4:$J$4175,3,FALSE)</f>
        <v>2232499.787062177</v>
      </c>
      <c r="G362" s="90">
        <f>VLOOKUP(C362,Data!$B$4:$J$4175,4,FALSE)</f>
        <v>16823.934640248663</v>
      </c>
      <c r="H362" s="92">
        <f>VLOOKUP(C362,Data!$B$4:$J$4175,5,FALSE)</f>
        <v>5.6766361819306416E-2</v>
      </c>
      <c r="I362" s="42" t="s">
        <v>147</v>
      </c>
      <c r="J362" s="47">
        <f t="shared" si="5"/>
        <v>2232499.787062177</v>
      </c>
      <c r="K362" s="42">
        <v>5330047</v>
      </c>
      <c r="L362" s="42" t="s">
        <v>4469</v>
      </c>
    </row>
    <row r="363" spans="1:13" x14ac:dyDescent="0.3">
      <c r="A363" s="17"/>
      <c r="B363" s="46" t="s">
        <v>3520</v>
      </c>
      <c r="C363" s="46" t="s">
        <v>1074</v>
      </c>
      <c r="D363" s="99" t="s">
        <v>184</v>
      </c>
      <c r="E363" s="46" t="s">
        <v>1977</v>
      </c>
      <c r="F363" s="91">
        <f>VLOOKUP(C363,Data!$B$4:$J$4175,3,FALSE)</f>
        <v>26937953.076133046</v>
      </c>
      <c r="G363" s="90">
        <f>VLOOKUP(C363,Data!$B$4:$J$4175,4,FALSE)</f>
        <v>792743.20219998609</v>
      </c>
      <c r="H363" s="92">
        <f>VLOOKUP(C363,Data!$B$4:$J$4175,5,FALSE)</f>
        <v>1.2627605451763309</v>
      </c>
      <c r="I363" s="42" t="s">
        <v>146</v>
      </c>
      <c r="J363" s="47">
        <f t="shared" si="5"/>
        <v>26937953.076133046</v>
      </c>
      <c r="K363" s="42" t="s">
        <v>2388</v>
      </c>
      <c r="L363" s="42" t="s">
        <v>4469</v>
      </c>
    </row>
    <row r="364" spans="1:13" x14ac:dyDescent="0.3">
      <c r="A364" s="17"/>
      <c r="B364" s="46" t="s">
        <v>3521</v>
      </c>
      <c r="C364" s="46" t="s">
        <v>1075</v>
      </c>
      <c r="D364" s="99" t="s">
        <v>184</v>
      </c>
      <c r="E364" s="46" t="s">
        <v>1976</v>
      </c>
      <c r="F364" s="91">
        <f>VLOOKUP(C364,Data!$B$4:$J$4175,3,FALSE)</f>
        <v>8743395.7167213373</v>
      </c>
      <c r="G364" s="90">
        <f>VLOOKUP(C364,Data!$B$4:$J$4175,4,FALSE)</f>
        <v>595148.34244913456</v>
      </c>
      <c r="H364" s="92">
        <f>VLOOKUP(C364,Data!$B$4:$J$4175,5,FALSE)</f>
        <v>0.2494116995677304</v>
      </c>
      <c r="I364" s="42" t="s">
        <v>150</v>
      </c>
      <c r="J364" s="47">
        <f t="shared" si="5"/>
        <v>8743395.7167213373</v>
      </c>
      <c r="K364" s="42" t="s">
        <v>2389</v>
      </c>
      <c r="L364" s="42" t="s">
        <v>4469</v>
      </c>
    </row>
    <row r="365" spans="1:13" x14ac:dyDescent="0.3">
      <c r="A365" s="17"/>
      <c r="B365" s="46" t="s">
        <v>4672</v>
      </c>
      <c r="C365" s="46" t="s">
        <v>4671</v>
      </c>
      <c r="D365" s="99" t="s">
        <v>184</v>
      </c>
      <c r="E365" s="46" t="s">
        <v>1977</v>
      </c>
      <c r="F365" s="91">
        <f>VLOOKUP(C365,Data!$B$4:$J$4175,3,FALSE)</f>
        <v>39272262.474872343</v>
      </c>
      <c r="G365" s="90">
        <f>VLOOKUP(C365,Data!$B$4:$J$4175,4,FALSE)</f>
        <v>327493.2960294814</v>
      </c>
      <c r="H365" s="92">
        <f>VLOOKUP(C365,Data!$B$4:$J$4175,5,FALSE)</f>
        <v>1.3955636617164606</v>
      </c>
      <c r="I365" s="42" t="s">
        <v>146</v>
      </c>
      <c r="J365" s="47">
        <f t="shared" si="5"/>
        <v>39272262.474872343</v>
      </c>
      <c r="K365" s="42" t="s">
        <v>4673</v>
      </c>
      <c r="L365" s="42" t="s">
        <v>4469</v>
      </c>
    </row>
    <row r="366" spans="1:13" x14ac:dyDescent="0.3">
      <c r="A366" s="17"/>
      <c r="B366" s="46" t="s">
        <v>3522</v>
      </c>
      <c r="C366" s="46" t="s">
        <v>1076</v>
      </c>
      <c r="D366" s="99" t="s">
        <v>184</v>
      </c>
      <c r="E366" s="46" t="s">
        <v>5994</v>
      </c>
      <c r="F366" s="91">
        <f>VLOOKUP(C366,Data!$B$4:$J$4175,3,FALSE)</f>
        <v>4146145.4120152257</v>
      </c>
      <c r="G366" s="90">
        <f>VLOOKUP(C366,Data!$B$4:$J$4175,4,FALSE)</f>
        <v>237112.06783839277</v>
      </c>
      <c r="H366" s="92">
        <f>VLOOKUP(C366,Data!$B$4:$J$4175,5,FALSE)</f>
        <v>5.1711337977468547E-2</v>
      </c>
      <c r="I366" s="42" t="s">
        <v>150</v>
      </c>
      <c r="J366" s="47">
        <f t="shared" si="5"/>
        <v>4146145.4120152257</v>
      </c>
      <c r="K366" s="42" t="s">
        <v>2390</v>
      </c>
      <c r="L366" s="42" t="s">
        <v>4469</v>
      </c>
    </row>
    <row r="367" spans="1:13" x14ac:dyDescent="0.3">
      <c r="A367" s="17"/>
      <c r="B367" s="46" t="s">
        <v>3523</v>
      </c>
      <c r="C367" s="46" t="s">
        <v>1077</v>
      </c>
      <c r="D367" s="99" t="s">
        <v>184</v>
      </c>
      <c r="E367" s="46" t="s">
        <v>1976</v>
      </c>
      <c r="F367" s="91">
        <f>VLOOKUP(C367,Data!$B$4:$J$4175,3,FALSE)</f>
        <v>8116417.1798883062</v>
      </c>
      <c r="G367" s="90">
        <f>VLOOKUP(C367,Data!$B$4:$J$4175,4,FALSE)</f>
        <v>59219.109510966206</v>
      </c>
      <c r="H367" s="92">
        <f>VLOOKUP(C367,Data!$B$4:$J$4175,5,FALSE)</f>
        <v>0.135263573810016</v>
      </c>
      <c r="I367" s="42" t="s">
        <v>143</v>
      </c>
      <c r="J367" s="47">
        <f t="shared" si="5"/>
        <v>8116417.1798883062</v>
      </c>
      <c r="K367" s="42">
        <v>7212477</v>
      </c>
      <c r="L367" s="42" t="s">
        <v>4469</v>
      </c>
    </row>
    <row r="368" spans="1:13" x14ac:dyDescent="0.3">
      <c r="A368" s="17"/>
      <c r="B368" s="46" t="s">
        <v>3524</v>
      </c>
      <c r="C368" s="46" t="s">
        <v>1078</v>
      </c>
      <c r="D368" s="99" t="s">
        <v>184</v>
      </c>
      <c r="E368" s="46" t="s">
        <v>5994</v>
      </c>
      <c r="F368" s="91">
        <f>VLOOKUP(C368,Data!$B$4:$J$4175,3,FALSE)</f>
        <v>492559.97203793342</v>
      </c>
      <c r="G368" s="90">
        <f>VLOOKUP(C368,Data!$B$4:$J$4175,4,FALSE)</f>
        <v>5912.4177108217436</v>
      </c>
      <c r="H368" s="92">
        <f>VLOOKUP(C368,Data!$B$4:$J$4175,5,FALSE)</f>
        <v>5.2133791595269881E-2</v>
      </c>
      <c r="I368" s="42" t="s">
        <v>148</v>
      </c>
      <c r="J368" s="47">
        <f t="shared" si="5"/>
        <v>492559.97203793342</v>
      </c>
      <c r="K368" s="42">
        <v>7042395</v>
      </c>
      <c r="L368" s="42" t="s">
        <v>4469</v>
      </c>
    </row>
    <row r="369" spans="1:13" x14ac:dyDescent="0.3">
      <c r="A369" s="17"/>
      <c r="B369" s="46" t="s">
        <v>5362</v>
      </c>
      <c r="C369" s="46" t="s">
        <v>5361</v>
      </c>
      <c r="D369" s="99" t="s">
        <v>184</v>
      </c>
      <c r="E369" s="46" t="s">
        <v>5994</v>
      </c>
      <c r="F369" s="91">
        <f>VLOOKUP(C369,Data!$B$4:$J$4175,3,FALSE)</f>
        <v>790462.49304377625</v>
      </c>
      <c r="G369" s="90">
        <f>VLOOKUP(C369,Data!$B$4:$J$4175,4,FALSE)</f>
        <v>1485.2046178165963</v>
      </c>
      <c r="H369" s="92">
        <f>VLOOKUP(C369,Data!$B$4:$J$4175,5,FALSE)</f>
        <v>4.3872171382642482E-2</v>
      </c>
      <c r="I369" s="42" t="s">
        <v>143</v>
      </c>
      <c r="J369" s="47">
        <f t="shared" si="5"/>
        <v>790462.49304377625</v>
      </c>
      <c r="K369" s="42">
        <v>5972643</v>
      </c>
      <c r="L369" s="42" t="s">
        <v>4469</v>
      </c>
    </row>
    <row r="370" spans="1:13" x14ac:dyDescent="0.3">
      <c r="A370" s="17"/>
      <c r="B370" s="46" t="s">
        <v>3525</v>
      </c>
      <c r="C370" s="46" t="s">
        <v>1079</v>
      </c>
      <c r="D370" s="99" t="s">
        <v>184</v>
      </c>
      <c r="E370" s="46" t="s">
        <v>5994</v>
      </c>
      <c r="F370" s="91">
        <f>VLOOKUP(C370,Data!$B$4:$J$4175,3,FALSE)</f>
        <v>485772.33066632447</v>
      </c>
      <c r="G370" s="90">
        <f>VLOOKUP(C370,Data!$B$4:$J$4175,4,FALSE)</f>
        <v>22664.154214341583</v>
      </c>
      <c r="H370" s="92">
        <f>VLOOKUP(C370,Data!$B$4:$J$4175,5,FALSE)</f>
        <v>3.691118812997031E-2</v>
      </c>
      <c r="I370" s="42" t="s">
        <v>144</v>
      </c>
      <c r="J370" s="47">
        <f t="shared" si="5"/>
        <v>485772.33066632447</v>
      </c>
      <c r="K370" s="42" t="s">
        <v>2391</v>
      </c>
      <c r="L370" s="42" t="s">
        <v>4469</v>
      </c>
    </row>
    <row r="371" spans="1:13" x14ac:dyDescent="0.3">
      <c r="A371" s="17"/>
      <c r="B371" s="46" t="s">
        <v>5810</v>
      </c>
      <c r="C371" s="46" t="s">
        <v>5809</v>
      </c>
      <c r="D371" s="99" t="s">
        <v>184</v>
      </c>
      <c r="E371" s="46" t="s">
        <v>5994</v>
      </c>
      <c r="F371" s="91">
        <f>VLOOKUP(C371,Data!$B$4:$J$4175,3,FALSE)</f>
        <v>834863.64518529503</v>
      </c>
      <c r="G371" s="90">
        <f>VLOOKUP(C371,Data!$B$4:$J$4175,4,FALSE)</f>
        <v>9855.9167870972396</v>
      </c>
      <c r="H371" s="92">
        <f>VLOOKUP(C371,Data!$B$4:$J$4175,5,FALSE)</f>
        <v>2.9419514254815971E-2</v>
      </c>
      <c r="I371" s="42" t="s">
        <v>144</v>
      </c>
      <c r="J371" s="47">
        <f t="shared" si="5"/>
        <v>834863.64518529503</v>
      </c>
      <c r="K371" s="42">
        <v>4400446</v>
      </c>
      <c r="L371" s="42" t="s">
        <v>4469</v>
      </c>
    </row>
    <row r="372" spans="1:13" x14ac:dyDescent="0.3">
      <c r="A372" s="17"/>
      <c r="B372" s="46" t="s">
        <v>3526</v>
      </c>
      <c r="C372" s="99" t="s">
        <v>1080</v>
      </c>
      <c r="D372" s="99" t="s">
        <v>184</v>
      </c>
      <c r="E372" s="46" t="s">
        <v>1977</v>
      </c>
      <c r="F372" s="91">
        <f>VLOOKUP(C372,Data!$B$4:$J$4175,3,FALSE)</f>
        <v>28584601.992842585</v>
      </c>
      <c r="G372" s="90">
        <f>VLOOKUP(C372,Data!$B$4:$J$4175,4,FALSE)</f>
        <v>249293.59574579424</v>
      </c>
      <c r="H372" s="92">
        <f>VLOOKUP(C372,Data!$B$4:$J$4175,5,FALSE)</f>
        <v>1.9489324043610479</v>
      </c>
      <c r="I372" s="42" t="s">
        <v>5305</v>
      </c>
      <c r="J372" s="47">
        <f t="shared" si="5"/>
        <v>28584601.992842585</v>
      </c>
      <c r="K372" s="42">
        <v>7745638</v>
      </c>
      <c r="L372" s="42" t="s">
        <v>4469</v>
      </c>
    </row>
    <row r="373" spans="1:13" x14ac:dyDescent="0.3">
      <c r="A373" s="17"/>
      <c r="B373" s="46" t="s">
        <v>3527</v>
      </c>
      <c r="C373" s="46" t="s">
        <v>1081</v>
      </c>
      <c r="D373" s="99" t="s">
        <v>184</v>
      </c>
      <c r="E373" s="46" t="s">
        <v>1978</v>
      </c>
      <c r="F373" s="91">
        <f>VLOOKUP(C373,Data!$B$4:$J$4175,3,FALSE)</f>
        <v>-40506888.080049418</v>
      </c>
      <c r="G373" s="90">
        <f>VLOOKUP(C373,Data!$B$4:$J$4175,4,FALSE)</f>
        <v>-232128.71612155711</v>
      </c>
      <c r="H373" s="92">
        <f>VLOOKUP(C373,Data!$B$4:$J$4175,5,FALSE)</f>
        <v>-2.2541364367643606</v>
      </c>
      <c r="I373" s="42" t="s">
        <v>5305</v>
      </c>
      <c r="J373" s="47">
        <f t="shared" si="5"/>
        <v>40506888.080049418</v>
      </c>
      <c r="K373" s="42">
        <v>7742468</v>
      </c>
      <c r="L373" s="42" t="s">
        <v>4469</v>
      </c>
    </row>
    <row r="374" spans="1:13" x14ac:dyDescent="0.3">
      <c r="A374" s="17"/>
      <c r="B374" s="46" t="s">
        <v>6079</v>
      </c>
      <c r="C374" s="46" t="s">
        <v>1082</v>
      </c>
      <c r="D374" s="99" t="s">
        <v>184</v>
      </c>
      <c r="E374" s="46" t="s">
        <v>5994</v>
      </c>
      <c r="F374" s="91">
        <f>VLOOKUP(C374,Data!$B$4:$J$4175,3,FALSE)</f>
        <v>857911.06865793816</v>
      </c>
      <c r="G374" s="90">
        <f>VLOOKUP(C374,Data!$B$4:$J$4175,4,FALSE)</f>
        <v>60690.988919841482</v>
      </c>
      <c r="H374" s="92">
        <f>VLOOKUP(C374,Data!$B$4:$J$4175,5,FALSE)</f>
        <v>8.3494226548573566E-2</v>
      </c>
      <c r="I374" s="42" t="s">
        <v>146</v>
      </c>
      <c r="J374" s="47">
        <f t="shared" si="5"/>
        <v>857911.06865793816</v>
      </c>
      <c r="K374" s="42" t="s">
        <v>2392</v>
      </c>
      <c r="L374" s="42" t="s">
        <v>4469</v>
      </c>
    </row>
    <row r="375" spans="1:13" x14ac:dyDescent="0.3">
      <c r="A375" s="17"/>
      <c r="B375" s="46" t="s">
        <v>3528</v>
      </c>
      <c r="C375" s="46" t="s">
        <v>1083</v>
      </c>
      <c r="D375" s="99" t="s">
        <v>184</v>
      </c>
      <c r="E375" s="46" t="s">
        <v>5994</v>
      </c>
      <c r="F375" s="91">
        <f>VLOOKUP(C375,Data!$B$4:$J$4175,3,FALSE)</f>
        <v>2867903.923159617</v>
      </c>
      <c r="G375" s="90">
        <f>VLOOKUP(C375,Data!$B$4:$J$4175,4,FALSE)</f>
        <v>4111.5157308874268</v>
      </c>
      <c r="H375" s="92">
        <f>VLOOKUP(C375,Data!$B$4:$J$4175,5,FALSE)</f>
        <v>6.780763141564157E-2</v>
      </c>
      <c r="I375" s="42" t="s">
        <v>144</v>
      </c>
      <c r="J375" s="47">
        <f t="shared" si="5"/>
        <v>2867903.923159617</v>
      </c>
      <c r="K375" s="42">
        <v>5253973</v>
      </c>
      <c r="L375" s="42" t="s">
        <v>4469</v>
      </c>
    </row>
    <row r="376" spans="1:13" x14ac:dyDescent="0.3">
      <c r="A376" s="17"/>
      <c r="B376" s="46" t="s">
        <v>3529</v>
      </c>
      <c r="C376" s="46" t="s">
        <v>1084</v>
      </c>
      <c r="D376" s="99" t="s">
        <v>184</v>
      </c>
      <c r="E376" s="46" t="s">
        <v>5994</v>
      </c>
      <c r="F376" s="91">
        <f>VLOOKUP(C376,Data!$B$4:$J$4175,3,FALSE)</f>
        <v>413434.90389561211</v>
      </c>
      <c r="G376" s="90">
        <f>VLOOKUP(C376,Data!$B$4:$J$4175,4,FALSE)</f>
        <v>4329.5112850547885</v>
      </c>
      <c r="H376" s="92">
        <f>VLOOKUP(C376,Data!$B$4:$J$4175,5,FALSE)</f>
        <v>4.8096382311139711E-2</v>
      </c>
      <c r="I376" s="42" t="s">
        <v>5305</v>
      </c>
      <c r="J376" s="47">
        <f t="shared" si="5"/>
        <v>413434.90389561211</v>
      </c>
      <c r="K376" s="42">
        <v>4554406</v>
      </c>
      <c r="L376" s="42" t="s">
        <v>4469</v>
      </c>
    </row>
    <row r="377" spans="1:13" x14ac:dyDescent="0.3">
      <c r="A377" s="17"/>
      <c r="B377" s="46" t="s">
        <v>3530</v>
      </c>
      <c r="C377" s="46" t="s">
        <v>1085</v>
      </c>
      <c r="D377" s="99" t="s">
        <v>184</v>
      </c>
      <c r="E377" s="46" t="s">
        <v>1976</v>
      </c>
      <c r="F377" s="91">
        <f>VLOOKUP(C377,Data!$B$4:$J$4175,3,FALSE)</f>
        <v>1955895.1550534079</v>
      </c>
      <c r="G377" s="90">
        <f>VLOOKUP(C377,Data!$B$4:$J$4175,4,FALSE)</f>
        <v>9729.973561774148</v>
      </c>
      <c r="H377" s="92">
        <f>VLOOKUP(C377,Data!$B$4:$J$4175,5,FALSE)</f>
        <v>7.0422700647515338E-2</v>
      </c>
      <c r="I377" s="42" t="s">
        <v>152</v>
      </c>
      <c r="J377" s="47">
        <f t="shared" si="5"/>
        <v>1955895.1550534079</v>
      </c>
      <c r="K377" s="42">
        <v>7759435</v>
      </c>
      <c r="L377" s="42" t="s">
        <v>4469</v>
      </c>
    </row>
    <row r="378" spans="1:13" x14ac:dyDescent="0.3">
      <c r="A378" s="17"/>
      <c r="B378" s="46" t="s">
        <v>3531</v>
      </c>
      <c r="C378" s="46" t="s">
        <v>1086</v>
      </c>
      <c r="D378" s="99" t="s">
        <v>184</v>
      </c>
      <c r="E378" s="46" t="s">
        <v>1976</v>
      </c>
      <c r="F378" s="91">
        <f>VLOOKUP(C378,Data!$B$4:$J$4175,3,FALSE)</f>
        <v>501397.46315976675</v>
      </c>
      <c r="G378" s="90">
        <f>VLOOKUP(C378,Data!$B$4:$J$4175,4,FALSE)</f>
        <v>5711.4318424731091</v>
      </c>
      <c r="H378" s="92">
        <f>VLOOKUP(C378,Data!$B$4:$J$4175,5,FALSE)</f>
        <v>5.7201751301595577E-2</v>
      </c>
      <c r="I378" s="42" t="s">
        <v>145</v>
      </c>
      <c r="J378" s="47">
        <f t="shared" si="5"/>
        <v>501397.46315976675</v>
      </c>
      <c r="K378" s="42" t="s">
        <v>2393</v>
      </c>
      <c r="L378" s="42" t="s">
        <v>4469</v>
      </c>
    </row>
    <row r="379" spans="1:13" x14ac:dyDescent="0.3">
      <c r="A379" s="17"/>
      <c r="B379" s="46" t="s">
        <v>3532</v>
      </c>
      <c r="C379" s="46" t="s">
        <v>1087</v>
      </c>
      <c r="D379" s="99" t="s">
        <v>184</v>
      </c>
      <c r="E379" s="46" t="s">
        <v>5994</v>
      </c>
      <c r="F379" s="91">
        <f>VLOOKUP(C379,Data!$B$4:$J$4175,3,FALSE)</f>
        <v>682363.34078971355</v>
      </c>
      <c r="G379" s="90">
        <f>VLOOKUP(C379,Data!$B$4:$J$4175,4,FALSE)</f>
        <v>7691.1980914266678</v>
      </c>
      <c r="H379" s="92">
        <f>VLOOKUP(C379,Data!$B$4:$J$4175,5,FALSE)</f>
        <v>2.6440823950027646E-2</v>
      </c>
      <c r="I379" s="42" t="s">
        <v>147</v>
      </c>
      <c r="J379" s="47">
        <f t="shared" si="5"/>
        <v>682363.34078971355</v>
      </c>
      <c r="K379" s="42">
        <v>4196897</v>
      </c>
      <c r="L379" s="42" t="s">
        <v>4469</v>
      </c>
    </row>
    <row r="380" spans="1:13" x14ac:dyDescent="0.3">
      <c r="A380" s="17"/>
      <c r="B380" s="46" t="s">
        <v>5574</v>
      </c>
      <c r="C380" s="46" t="s">
        <v>5573</v>
      </c>
      <c r="D380" s="99" t="s">
        <v>184</v>
      </c>
      <c r="E380" s="46" t="s">
        <v>1976</v>
      </c>
      <c r="F380" s="91">
        <f>VLOOKUP(C380,Data!$B$4:$J$4175,3,FALSE)</f>
        <v>934009.7002997254</v>
      </c>
      <c r="G380" s="90">
        <f>VLOOKUP(C380,Data!$B$4:$J$4175,4,FALSE)</f>
        <v>6019.9438559036626</v>
      </c>
      <c r="H380" s="92">
        <f>VLOOKUP(C380,Data!$B$4:$J$4175,5,FALSE)</f>
        <v>6.6901794095068801E-2</v>
      </c>
      <c r="I380" s="42" t="s">
        <v>143</v>
      </c>
      <c r="J380" s="47">
        <f t="shared" si="5"/>
        <v>934009.7002997254</v>
      </c>
      <c r="K380" s="42" t="s">
        <v>5575</v>
      </c>
      <c r="L380" s="42" t="s">
        <v>4469</v>
      </c>
    </row>
    <row r="381" spans="1:13" x14ac:dyDescent="0.3">
      <c r="A381" s="17"/>
      <c r="B381" s="142" t="s">
        <v>3533</v>
      </c>
      <c r="C381" s="142" t="s">
        <v>1088</v>
      </c>
      <c r="D381" s="142" t="s">
        <v>184</v>
      </c>
      <c r="E381" s="142" t="s">
        <v>5994</v>
      </c>
      <c r="F381" s="146">
        <f>VLOOKUP(C381,Data!$B$4:$J$4175,3,FALSE)</f>
        <v>338215.496408773</v>
      </c>
      <c r="G381" s="144">
        <f>VLOOKUP(C381,Data!$B$4:$J$4175,4,FALSE)</f>
        <v>9657.83411516056</v>
      </c>
      <c r="H381" s="145">
        <f>VLOOKUP(C381,Data!$B$4:$J$4175,5,FALSE)</f>
        <v>6.9531168541541497E-2</v>
      </c>
      <c r="I381" s="148" t="s">
        <v>144</v>
      </c>
      <c r="J381" s="47">
        <f t="shared" si="5"/>
        <v>338215.496408773</v>
      </c>
      <c r="K381" s="148">
        <v>7136663</v>
      </c>
      <c r="L381" s="148" t="s">
        <v>4469</v>
      </c>
    </row>
    <row r="382" spans="1:13" x14ac:dyDescent="0.3">
      <c r="A382" s="17"/>
      <c r="B382" s="46" t="s">
        <v>3534</v>
      </c>
      <c r="C382" s="46" t="s">
        <v>1089</v>
      </c>
      <c r="D382" s="99" t="s">
        <v>184</v>
      </c>
      <c r="E382" s="46" t="s">
        <v>5994</v>
      </c>
      <c r="F382" s="91">
        <f>VLOOKUP(C382,Data!$B$4:$J$4175,3,FALSE)</f>
        <v>5800147.1621173779</v>
      </c>
      <c r="G382" s="90">
        <f>VLOOKUP(C382,Data!$B$4:$J$4175,4,FALSE)</f>
        <v>9836.1714639239635</v>
      </c>
      <c r="H382" s="92">
        <f>VLOOKUP(C382,Data!$B$4:$J$4175,5,FALSE)</f>
        <v>4.4868674807102334E-2</v>
      </c>
      <c r="I382" s="42" t="s">
        <v>144</v>
      </c>
      <c r="J382" s="47">
        <f t="shared" si="5"/>
        <v>5800147.1621173779</v>
      </c>
      <c r="K382" s="42">
        <v>5505072</v>
      </c>
      <c r="L382" s="42" t="s">
        <v>4469</v>
      </c>
    </row>
    <row r="383" spans="1:13" x14ac:dyDescent="0.3">
      <c r="A383" s="17"/>
      <c r="B383" s="46" t="s">
        <v>3535</v>
      </c>
      <c r="C383" s="46" t="s">
        <v>1090</v>
      </c>
      <c r="D383" s="99" t="s">
        <v>184</v>
      </c>
      <c r="E383" s="46" t="s">
        <v>5994</v>
      </c>
      <c r="F383" s="91">
        <f>VLOOKUP(C383,Data!$B$4:$J$4175,3,FALSE)</f>
        <v>1162477.108686673</v>
      </c>
      <c r="G383" s="90">
        <f>VLOOKUP(C383,Data!$B$4:$J$4175,4,FALSE)</f>
        <v>28566.858348613652</v>
      </c>
      <c r="H383" s="92">
        <f>VLOOKUP(C383,Data!$B$4:$J$4175,5,FALSE)</f>
        <v>4.1710704160707761E-2</v>
      </c>
      <c r="I383" s="42" t="s">
        <v>5305</v>
      </c>
      <c r="J383" s="47">
        <f t="shared" si="5"/>
        <v>1162477.108686673</v>
      </c>
      <c r="K383" s="42">
        <v>7582556</v>
      </c>
      <c r="L383" s="42" t="s">
        <v>4469</v>
      </c>
    </row>
    <row r="384" spans="1:13" x14ac:dyDescent="0.3">
      <c r="A384" s="17"/>
      <c r="B384" s="46" t="s">
        <v>3536</v>
      </c>
      <c r="C384" s="46" t="s">
        <v>1091</v>
      </c>
      <c r="D384" s="99" t="s">
        <v>184</v>
      </c>
      <c r="E384" s="46" t="s">
        <v>5994</v>
      </c>
      <c r="F384" s="91">
        <f>VLOOKUP(C384,Data!$B$4:$J$4175,3,FALSE)</f>
        <v>7824989.4754807465</v>
      </c>
      <c r="G384" s="90">
        <f>VLOOKUP(C384,Data!$B$4:$J$4175,4,FALSE)</f>
        <v>32707.926871751726</v>
      </c>
      <c r="H384" s="92">
        <f>VLOOKUP(C384,Data!$B$4:$J$4175,5,FALSE)</f>
        <v>5.2953938602487163E-2</v>
      </c>
      <c r="I384" s="42" t="s">
        <v>149</v>
      </c>
      <c r="J384" s="47">
        <f t="shared" si="5"/>
        <v>7824989.4754807465</v>
      </c>
      <c r="K384" s="42">
        <v>4057808</v>
      </c>
      <c r="L384" s="42" t="s">
        <v>4469</v>
      </c>
      <c r="M384" s="141"/>
    </row>
    <row r="385" spans="1:13" x14ac:dyDescent="0.3">
      <c r="A385" s="17"/>
      <c r="B385" s="99" t="s">
        <v>3537</v>
      </c>
      <c r="C385" s="99" t="s">
        <v>1092</v>
      </c>
      <c r="D385" s="99" t="s">
        <v>184</v>
      </c>
      <c r="E385" s="99" t="s">
        <v>1979</v>
      </c>
      <c r="F385" s="91">
        <f>VLOOKUP(C385,Data!$B$4:$J$4175,3,FALSE)</f>
        <v>-212412199.57362983</v>
      </c>
      <c r="G385" s="90">
        <f>VLOOKUP(C385,Data!$B$4:$J$4175,4,FALSE)</f>
        <v>-7642461.8270748965</v>
      </c>
      <c r="H385" s="92">
        <f>VLOOKUP(C385,Data!$B$4:$J$4175,5,FALSE)</f>
        <v>-13.862958420122556</v>
      </c>
      <c r="I385" s="42" t="s">
        <v>144</v>
      </c>
      <c r="J385" s="47">
        <f t="shared" si="5"/>
        <v>212412199.57362983</v>
      </c>
      <c r="K385" s="42">
        <v>4547213</v>
      </c>
      <c r="L385" s="42" t="s">
        <v>4469</v>
      </c>
    </row>
    <row r="386" spans="1:13" x14ac:dyDescent="0.3">
      <c r="A386" s="17"/>
      <c r="B386" s="46" t="s">
        <v>3538</v>
      </c>
      <c r="C386" s="46" t="s">
        <v>1093</v>
      </c>
      <c r="D386" s="99" t="s">
        <v>184</v>
      </c>
      <c r="E386" s="46" t="s">
        <v>5994</v>
      </c>
      <c r="F386" s="91">
        <f>VLOOKUP(C386,Data!$B$4:$J$4175,3,FALSE)</f>
        <v>2741441.974524383</v>
      </c>
      <c r="G386" s="90">
        <f>VLOOKUP(C386,Data!$B$4:$J$4175,4,FALSE)</f>
        <v>34535.752743976613</v>
      </c>
      <c r="H386" s="92">
        <f>VLOOKUP(C386,Data!$B$4:$J$4175,5,FALSE)</f>
        <v>7.1187915084627712E-2</v>
      </c>
      <c r="I386" s="42" t="s">
        <v>146</v>
      </c>
      <c r="J386" s="47">
        <f t="shared" si="5"/>
        <v>2741441.974524383</v>
      </c>
      <c r="K386" s="42" t="s">
        <v>2394</v>
      </c>
      <c r="L386" s="42" t="s">
        <v>4469</v>
      </c>
    </row>
    <row r="387" spans="1:13" x14ac:dyDescent="0.3">
      <c r="A387" s="17"/>
      <c r="B387" s="46" t="s">
        <v>3539</v>
      </c>
      <c r="C387" s="46" t="s">
        <v>1094</v>
      </c>
      <c r="D387" s="99" t="s">
        <v>184</v>
      </c>
      <c r="E387" s="46" t="s">
        <v>5994</v>
      </c>
      <c r="F387" s="91">
        <f>VLOOKUP(C387,Data!$B$4:$J$4175,3,FALSE)</f>
        <v>12556748.901727011</v>
      </c>
      <c r="G387" s="90">
        <f>VLOOKUP(C387,Data!$B$4:$J$4175,4,FALSE)</f>
        <v>35807.282593882141</v>
      </c>
      <c r="H387" s="92">
        <f>VLOOKUP(C387,Data!$B$4:$J$4175,5,FALSE)</f>
        <v>7.1460845762444686E-2</v>
      </c>
      <c r="I387" s="42" t="s">
        <v>144</v>
      </c>
      <c r="J387" s="47">
        <f t="shared" si="5"/>
        <v>12556748.901727011</v>
      </c>
      <c r="K387" s="42">
        <v>4061412</v>
      </c>
      <c r="L387" s="42" t="s">
        <v>4469</v>
      </c>
    </row>
    <row r="388" spans="1:13" x14ac:dyDescent="0.3">
      <c r="A388" s="17"/>
      <c r="B388" s="46" t="s">
        <v>3540</v>
      </c>
      <c r="C388" s="46" t="s">
        <v>1095</v>
      </c>
      <c r="D388" s="99" t="s">
        <v>184</v>
      </c>
      <c r="E388" s="46" t="s">
        <v>1974</v>
      </c>
      <c r="F388" s="91">
        <f>VLOOKUP(C388,Data!$B$4:$J$4175,3,FALSE)</f>
        <v>-3601120.0989908697</v>
      </c>
      <c r="G388" s="90">
        <f>VLOOKUP(C388,Data!$B$4:$J$4175,4,FALSE)</f>
        <v>-25314.890275742906</v>
      </c>
      <c r="H388" s="92">
        <f>VLOOKUP(C388,Data!$B$4:$J$4175,5,FALSE)</f>
        <v>-4.3427413505465896E-2</v>
      </c>
      <c r="I388" s="42" t="s">
        <v>144</v>
      </c>
      <c r="J388" s="47">
        <f t="shared" si="5"/>
        <v>3601120.0989908697</v>
      </c>
      <c r="K388" s="42">
        <v>4588364</v>
      </c>
      <c r="L388" s="42" t="s">
        <v>4469</v>
      </c>
    </row>
    <row r="389" spans="1:13" x14ac:dyDescent="0.3">
      <c r="A389" s="17"/>
      <c r="B389" s="46" t="s">
        <v>3541</v>
      </c>
      <c r="C389" s="46" t="s">
        <v>1096</v>
      </c>
      <c r="D389" s="99" t="s">
        <v>184</v>
      </c>
      <c r="E389" s="46" t="s">
        <v>5994</v>
      </c>
      <c r="F389" s="91">
        <f>VLOOKUP(C389,Data!$B$4:$J$4175,3,FALSE)</f>
        <v>1012832.2160921179</v>
      </c>
      <c r="G389" s="90">
        <f>VLOOKUP(C389,Data!$B$4:$J$4175,4,FALSE)</f>
        <v>122187.91151359043</v>
      </c>
      <c r="H389" s="92">
        <f>VLOOKUP(C389,Data!$B$4:$J$4175,5,FALSE)</f>
        <v>2.9403623845875502E-2</v>
      </c>
      <c r="I389" s="42" t="s">
        <v>148</v>
      </c>
      <c r="J389" s="47">
        <f t="shared" si="5"/>
        <v>1012832.2160921179</v>
      </c>
      <c r="K389" s="42" t="s">
        <v>2395</v>
      </c>
      <c r="L389" s="42" t="s">
        <v>4469</v>
      </c>
    </row>
    <row r="390" spans="1:13" x14ac:dyDescent="0.3">
      <c r="A390" s="17"/>
      <c r="B390" s="46" t="s">
        <v>3542</v>
      </c>
      <c r="C390" s="46" t="s">
        <v>1097</v>
      </c>
      <c r="D390" s="99" t="s">
        <v>184</v>
      </c>
      <c r="E390" s="46" t="s">
        <v>5994</v>
      </c>
      <c r="F390" s="91">
        <f>VLOOKUP(C390,Data!$B$4:$J$4175,3,FALSE)</f>
        <v>4698966.0604696302</v>
      </c>
      <c r="G390" s="90">
        <f>VLOOKUP(C390,Data!$B$4:$J$4175,4,FALSE)</f>
        <v>258997.00359796375</v>
      </c>
      <c r="H390" s="92">
        <f>VLOOKUP(C390,Data!$B$4:$J$4175,5,FALSE)</f>
        <v>4.2904702078927291E-2</v>
      </c>
      <c r="I390" s="42" t="s">
        <v>152</v>
      </c>
      <c r="J390" s="47">
        <f t="shared" si="5"/>
        <v>4698966.0604696302</v>
      </c>
      <c r="K390" s="42">
        <v>5176177</v>
      </c>
      <c r="L390" s="42" t="s">
        <v>4469</v>
      </c>
    </row>
    <row r="391" spans="1:13" x14ac:dyDescent="0.3">
      <c r="A391" s="17"/>
      <c r="B391" s="46" t="s">
        <v>3543</v>
      </c>
      <c r="C391" s="46" t="s">
        <v>1098</v>
      </c>
      <c r="D391" s="99" t="s">
        <v>184</v>
      </c>
      <c r="E391" s="46" t="s">
        <v>5994</v>
      </c>
      <c r="F391" s="91">
        <f>VLOOKUP(C391,Data!$B$4:$J$4175,3,FALSE)</f>
        <v>4555098.7220180603</v>
      </c>
      <c r="G391" s="90">
        <f>VLOOKUP(C391,Data!$B$4:$J$4175,4,FALSE)</f>
        <v>27565.68795578049</v>
      </c>
      <c r="H391" s="92">
        <f>VLOOKUP(C391,Data!$B$4:$J$4175,5,FALSE)</f>
        <v>6.4340285106314607E-2</v>
      </c>
      <c r="I391" s="42" t="s">
        <v>149</v>
      </c>
      <c r="J391" s="47">
        <f t="shared" si="5"/>
        <v>4555098.7220180603</v>
      </c>
      <c r="K391" s="42">
        <v>4682329</v>
      </c>
      <c r="L391" s="42" t="s">
        <v>4469</v>
      </c>
    </row>
    <row r="392" spans="1:13" x14ac:dyDescent="0.3">
      <c r="A392" s="17"/>
      <c r="B392" s="46" t="s">
        <v>3544</v>
      </c>
      <c r="C392" s="46" t="s">
        <v>1099</v>
      </c>
      <c r="D392" s="99" t="s">
        <v>184</v>
      </c>
      <c r="E392" s="46" t="s">
        <v>5994</v>
      </c>
      <c r="F392" s="91">
        <f>VLOOKUP(C392,Data!$B$4:$J$4175,3,FALSE)</f>
        <v>1831199.2102467027</v>
      </c>
      <c r="G392" s="90">
        <f>VLOOKUP(C392,Data!$B$4:$J$4175,4,FALSE)</f>
        <v>76352.29386567515</v>
      </c>
      <c r="H392" s="92">
        <f>VLOOKUP(C392,Data!$B$4:$J$4175,5,FALSE)</f>
        <v>2.8976378553218975E-2</v>
      </c>
      <c r="I392" s="42" t="s">
        <v>144</v>
      </c>
      <c r="J392" s="47">
        <f t="shared" ref="J392:J455" si="6">IFERROR(ABS(F392),"***")</f>
        <v>1831199.2102467027</v>
      </c>
      <c r="K392" s="42">
        <v>7103526</v>
      </c>
      <c r="L392" s="42" t="s">
        <v>4469</v>
      </c>
    </row>
    <row r="393" spans="1:13" x14ac:dyDescent="0.3">
      <c r="A393" s="17"/>
      <c r="B393" s="46" t="s">
        <v>3545</v>
      </c>
      <c r="C393" s="46" t="s">
        <v>1100</v>
      </c>
      <c r="D393" s="99" t="s">
        <v>184</v>
      </c>
      <c r="E393" s="46" t="s">
        <v>1976</v>
      </c>
      <c r="F393" s="91">
        <f>VLOOKUP(C393,Data!$B$4:$J$4175,3,FALSE)</f>
        <v>3321085.0064421096</v>
      </c>
      <c r="G393" s="90">
        <f>VLOOKUP(C393,Data!$B$4:$J$4175,4,FALSE)</f>
        <v>44818.612563040078</v>
      </c>
      <c r="H393" s="92">
        <f>VLOOKUP(C393,Data!$B$4:$J$4175,5,FALSE)</f>
        <v>6.859925394553977E-2</v>
      </c>
      <c r="I393" s="42" t="s">
        <v>144</v>
      </c>
      <c r="J393" s="47">
        <f t="shared" si="6"/>
        <v>3321085.0064421096</v>
      </c>
      <c r="K393" s="42">
        <v>4380429</v>
      </c>
      <c r="L393" s="42" t="s">
        <v>4469</v>
      </c>
    </row>
    <row r="394" spans="1:13" x14ac:dyDescent="0.3">
      <c r="A394" s="17"/>
      <c r="B394" s="46" t="s">
        <v>3546</v>
      </c>
      <c r="C394" s="46" t="s">
        <v>1101</v>
      </c>
      <c r="D394" s="99" t="s">
        <v>184</v>
      </c>
      <c r="E394" s="46" t="s">
        <v>1974</v>
      </c>
      <c r="F394" s="91">
        <f>VLOOKUP(C394,Data!$B$4:$J$4175,3,FALSE)</f>
        <v>-11975.006253475585</v>
      </c>
      <c r="G394" s="90">
        <f>VLOOKUP(C394,Data!$B$4:$J$4175,4,FALSE)</f>
        <v>-85.985932159365021</v>
      </c>
      <c r="H394" s="92">
        <f>VLOOKUP(C394,Data!$B$4:$J$4175,5,FALSE)</f>
        <v>-1.4055811052350123E-3</v>
      </c>
      <c r="I394" s="42" t="s">
        <v>149</v>
      </c>
      <c r="J394" s="47">
        <f t="shared" si="6"/>
        <v>11975.006253475585</v>
      </c>
      <c r="K394" s="42">
        <v>4741714</v>
      </c>
      <c r="L394" s="42" t="s">
        <v>4469</v>
      </c>
      <c r="M394" s="141"/>
    </row>
    <row r="395" spans="1:13" x14ac:dyDescent="0.3">
      <c r="A395" s="17"/>
      <c r="B395" s="46" t="s">
        <v>3547</v>
      </c>
      <c r="C395" s="46" t="s">
        <v>1102</v>
      </c>
      <c r="D395" s="99" t="s">
        <v>184</v>
      </c>
      <c r="E395" s="46" t="s">
        <v>5994</v>
      </c>
      <c r="F395" s="91">
        <f>VLOOKUP(C395,Data!$B$4:$J$4175,3,FALSE)</f>
        <v>2652649.1281964476</v>
      </c>
      <c r="G395" s="90">
        <f>VLOOKUP(C395,Data!$B$4:$J$4175,4,FALSE)</f>
        <v>24953.990609703385</v>
      </c>
      <c r="H395" s="92">
        <f>VLOOKUP(C395,Data!$B$4:$J$4175,5,FALSE)</f>
        <v>3.1021542115455634E-2</v>
      </c>
      <c r="I395" s="42" t="s">
        <v>144</v>
      </c>
      <c r="J395" s="47">
        <f t="shared" si="6"/>
        <v>2652649.1281964476</v>
      </c>
      <c r="K395" s="42">
        <v>4712798</v>
      </c>
      <c r="L395" s="42" t="s">
        <v>4469</v>
      </c>
    </row>
    <row r="396" spans="1:13" x14ac:dyDescent="0.3">
      <c r="A396" s="17"/>
      <c r="B396" s="46" t="s">
        <v>3548</v>
      </c>
      <c r="C396" s="46" t="s">
        <v>1103</v>
      </c>
      <c r="D396" s="99" t="s">
        <v>184</v>
      </c>
      <c r="E396" s="46" t="s">
        <v>5994</v>
      </c>
      <c r="F396" s="91">
        <f>VLOOKUP(C396,Data!$B$4:$J$4175,3,FALSE)</f>
        <v>616636.62535596651</v>
      </c>
      <c r="G396" s="90">
        <f>VLOOKUP(C396,Data!$B$4:$J$4175,4,FALSE)</f>
        <v>39380.101378002379</v>
      </c>
      <c r="H396" s="92">
        <f>VLOOKUP(C396,Data!$B$4:$J$4175,5,FALSE)</f>
        <v>3.9249915296451346E-2</v>
      </c>
      <c r="I396" s="42" t="s">
        <v>146</v>
      </c>
      <c r="J396" s="47">
        <f t="shared" si="6"/>
        <v>616636.62535596651</v>
      </c>
      <c r="K396" s="42" t="s">
        <v>2396</v>
      </c>
      <c r="L396" s="42" t="s">
        <v>4469</v>
      </c>
    </row>
    <row r="397" spans="1:13" x14ac:dyDescent="0.3">
      <c r="A397" s="17"/>
      <c r="B397" s="46" t="s">
        <v>3549</v>
      </c>
      <c r="C397" s="46" t="s">
        <v>1104</v>
      </c>
      <c r="D397" s="99" t="s">
        <v>184</v>
      </c>
      <c r="E397" s="46" t="s">
        <v>5994</v>
      </c>
      <c r="F397" s="91">
        <f>VLOOKUP(C397,Data!$B$4:$J$4175,3,FALSE)</f>
        <v>5143076.749254534</v>
      </c>
      <c r="G397" s="90">
        <f>VLOOKUP(C397,Data!$B$4:$J$4175,4,FALSE)</f>
        <v>43311.123717616843</v>
      </c>
      <c r="H397" s="92">
        <f>VLOOKUP(C397,Data!$B$4:$J$4175,5,FALSE)</f>
        <v>4.9755815360301388E-2</v>
      </c>
      <c r="I397" s="42" t="s">
        <v>146</v>
      </c>
      <c r="J397" s="47">
        <f t="shared" si="6"/>
        <v>5143076.749254534</v>
      </c>
      <c r="K397" s="42" t="s">
        <v>2397</v>
      </c>
      <c r="L397" s="42" t="s">
        <v>4469</v>
      </c>
    </row>
    <row r="398" spans="1:13" x14ac:dyDescent="0.3">
      <c r="A398" s="17"/>
      <c r="B398" s="46" t="s">
        <v>3550</v>
      </c>
      <c r="C398" s="46" t="s">
        <v>1105</v>
      </c>
      <c r="D398" s="99" t="s">
        <v>184</v>
      </c>
      <c r="E398" s="46" t="s">
        <v>1974</v>
      </c>
      <c r="F398" s="91">
        <f>VLOOKUP(C398,Data!$B$4:$J$4175,3,FALSE)</f>
        <v>-2472285.6244693794</v>
      </c>
      <c r="G398" s="90">
        <f>VLOOKUP(C398,Data!$B$4:$J$4175,4,FALSE)</f>
        <v>-45748.647193170611</v>
      </c>
      <c r="H398" s="92">
        <f>VLOOKUP(C398,Data!$B$4:$J$4175,5,FALSE)</f>
        <v>-2.7946423377053185E-2</v>
      </c>
      <c r="I398" s="42" t="s">
        <v>146</v>
      </c>
      <c r="J398" s="47">
        <f t="shared" si="6"/>
        <v>2472285.6244693794</v>
      </c>
      <c r="K398" s="42">
        <v>7380482</v>
      </c>
      <c r="L398" s="42" t="s">
        <v>4469</v>
      </c>
    </row>
    <row r="399" spans="1:13" x14ac:dyDescent="0.3">
      <c r="A399" s="17"/>
      <c r="B399" s="46" t="s">
        <v>3551</v>
      </c>
      <c r="C399" s="46" t="s">
        <v>1106</v>
      </c>
      <c r="D399" s="99" t="s">
        <v>184</v>
      </c>
      <c r="E399" s="46" t="s">
        <v>1974</v>
      </c>
      <c r="F399" s="91">
        <f>VLOOKUP(C399,Data!$B$4:$J$4175,3,FALSE)</f>
        <v>-29284737.785813801</v>
      </c>
      <c r="G399" s="90">
        <f>VLOOKUP(C399,Data!$B$4:$J$4175,4,FALSE)</f>
        <v>-384662.17762451334</v>
      </c>
      <c r="H399" s="92">
        <f>VLOOKUP(C399,Data!$B$4:$J$4175,5,FALSE)</f>
        <v>-0.14029613843849462</v>
      </c>
      <c r="I399" s="42" t="s">
        <v>143</v>
      </c>
      <c r="J399" s="47">
        <f t="shared" si="6"/>
        <v>29284737.785813801</v>
      </c>
      <c r="K399" s="42">
        <v>5671735</v>
      </c>
      <c r="L399" s="42" t="s">
        <v>4469</v>
      </c>
    </row>
    <row r="400" spans="1:13" x14ac:dyDescent="0.3">
      <c r="A400" s="17"/>
      <c r="B400" s="46" t="s">
        <v>3552</v>
      </c>
      <c r="C400" s="46" t="s">
        <v>1107</v>
      </c>
      <c r="D400" s="99" t="s">
        <v>184</v>
      </c>
      <c r="E400" s="46" t="s">
        <v>1978</v>
      </c>
      <c r="F400" s="91">
        <f>VLOOKUP(C400,Data!$B$4:$J$4175,3,FALSE)</f>
        <v>-166861503.64570895</v>
      </c>
      <c r="G400" s="90">
        <f>VLOOKUP(C400,Data!$B$4:$J$4175,4,FALSE)</f>
        <v>-1846948.7217196557</v>
      </c>
      <c r="H400" s="92">
        <f>VLOOKUP(C400,Data!$B$4:$J$4175,5,FALSE)</f>
        <v>-1.3776805538680637</v>
      </c>
      <c r="I400" s="42" t="s">
        <v>146</v>
      </c>
      <c r="J400" s="47">
        <f t="shared" si="6"/>
        <v>166861503.64570895</v>
      </c>
      <c r="K400" s="42">
        <v>4834108</v>
      </c>
      <c r="L400" s="42" t="s">
        <v>4469</v>
      </c>
    </row>
    <row r="401" spans="1:13" x14ac:dyDescent="0.3">
      <c r="A401" s="17"/>
      <c r="B401" s="46" t="s">
        <v>187</v>
      </c>
      <c r="C401" s="46" t="s">
        <v>1108</v>
      </c>
      <c r="D401" s="99" t="s">
        <v>184</v>
      </c>
      <c r="E401" s="46" t="s">
        <v>1978</v>
      </c>
      <c r="F401" s="91">
        <f>VLOOKUP(C401,Data!$B$4:$J$4175,3,FALSE)</f>
        <v>-20496937.434693914</v>
      </c>
      <c r="G401" s="90">
        <f>VLOOKUP(C401,Data!$B$4:$J$4175,4,FALSE)</f>
        <v>-516582.33694562927</v>
      </c>
      <c r="H401" s="92">
        <f>VLOOKUP(C401,Data!$B$4:$J$4175,5,FALSE)</f>
        <v>-1.2368876079320807</v>
      </c>
      <c r="I401" s="42" t="s">
        <v>148</v>
      </c>
      <c r="J401" s="47">
        <f t="shared" si="6"/>
        <v>20496937.434693914</v>
      </c>
      <c r="K401" s="42" t="s">
        <v>2398</v>
      </c>
      <c r="L401" s="42" t="s">
        <v>4469</v>
      </c>
    </row>
    <row r="402" spans="1:13" x14ac:dyDescent="0.3">
      <c r="A402" s="17"/>
      <c r="B402" s="46" t="s">
        <v>5364</v>
      </c>
      <c r="C402" s="46" t="s">
        <v>5363</v>
      </c>
      <c r="D402" s="99" t="s">
        <v>184</v>
      </c>
      <c r="E402" s="46" t="s">
        <v>5994</v>
      </c>
      <c r="F402" s="91">
        <f>VLOOKUP(C402,Data!$B$4:$J$4175,3,FALSE)</f>
        <v>562194.14327056112</v>
      </c>
      <c r="G402" s="90">
        <f>VLOOKUP(C402,Data!$B$4:$J$4175,4,FALSE)</f>
        <v>2930.8323821177983</v>
      </c>
      <c r="H402" s="92">
        <f>VLOOKUP(C402,Data!$B$4:$J$4175,5,FALSE)</f>
        <v>5.6930867718347961E-2</v>
      </c>
      <c r="I402" s="42" t="s">
        <v>144</v>
      </c>
      <c r="J402" s="47">
        <f t="shared" si="6"/>
        <v>562194.14327056112</v>
      </c>
      <c r="K402" s="42">
        <v>4792132</v>
      </c>
      <c r="L402" s="42" t="s">
        <v>4469</v>
      </c>
    </row>
    <row r="403" spans="1:13" x14ac:dyDescent="0.3">
      <c r="A403" s="17"/>
      <c r="B403" s="46" t="s">
        <v>3553</v>
      </c>
      <c r="C403" s="46" t="s">
        <v>1109</v>
      </c>
      <c r="D403" s="99" t="s">
        <v>184</v>
      </c>
      <c r="E403" s="46" t="s">
        <v>5994</v>
      </c>
      <c r="F403" s="91">
        <f>VLOOKUP(C403,Data!$B$4:$J$4175,3,FALSE)</f>
        <v>750686.02259632049</v>
      </c>
      <c r="G403" s="90">
        <f>VLOOKUP(C403,Data!$B$4:$J$4175,4,FALSE)</f>
        <v>47291.5505993306</v>
      </c>
      <c r="H403" s="92">
        <f>VLOOKUP(C403,Data!$B$4:$J$4175,5,FALSE)</f>
        <v>2.8463429994675004E-2</v>
      </c>
      <c r="I403" s="42" t="s">
        <v>144</v>
      </c>
      <c r="J403" s="47">
        <f t="shared" si="6"/>
        <v>750686.02259632049</v>
      </c>
      <c r="K403" s="42" t="s">
        <v>2399</v>
      </c>
      <c r="L403" s="42" t="s">
        <v>4469</v>
      </c>
    </row>
    <row r="404" spans="1:13" x14ac:dyDescent="0.3">
      <c r="A404" s="17"/>
      <c r="B404" s="46" t="s">
        <v>3554</v>
      </c>
      <c r="C404" s="46" t="s">
        <v>1110</v>
      </c>
      <c r="D404" s="99" t="s">
        <v>184</v>
      </c>
      <c r="E404" s="46" t="s">
        <v>1976</v>
      </c>
      <c r="F404" s="91">
        <f>VLOOKUP(C404,Data!$B$4:$J$4175,3,FALSE)</f>
        <v>5726430.1216830639</v>
      </c>
      <c r="G404" s="90">
        <f>VLOOKUP(C404,Data!$B$4:$J$4175,4,FALSE)</f>
        <v>112202.17559632484</v>
      </c>
      <c r="H404" s="92">
        <f>VLOOKUP(C404,Data!$B$4:$J$4175,5,FALSE)</f>
        <v>3.3484424820754324E-2</v>
      </c>
      <c r="I404" s="42" t="s">
        <v>148</v>
      </c>
      <c r="J404" s="47">
        <f t="shared" si="6"/>
        <v>5726430.1216830639</v>
      </c>
      <c r="K404" s="42">
        <v>5966516</v>
      </c>
      <c r="L404" s="42" t="s">
        <v>4469</v>
      </c>
    </row>
    <row r="405" spans="1:13" x14ac:dyDescent="0.3">
      <c r="A405" s="17"/>
      <c r="B405" s="46" t="s">
        <v>3555</v>
      </c>
      <c r="C405" s="46" t="s">
        <v>1111</v>
      </c>
      <c r="D405" s="99" t="s">
        <v>184</v>
      </c>
      <c r="E405" s="46" t="s">
        <v>5994</v>
      </c>
      <c r="F405" s="91">
        <f>VLOOKUP(C405,Data!$B$4:$J$4175,3,FALSE)</f>
        <v>1174794.4537387385</v>
      </c>
      <c r="G405" s="90">
        <f>VLOOKUP(C405,Data!$B$4:$J$4175,4,FALSE)</f>
        <v>11748.512225498111</v>
      </c>
      <c r="H405" s="92">
        <f>VLOOKUP(C405,Data!$B$4:$J$4175,5,FALSE)</f>
        <v>3.0787247658033558E-2</v>
      </c>
      <c r="I405" s="42" t="s">
        <v>144</v>
      </c>
      <c r="J405" s="47">
        <f t="shared" si="6"/>
        <v>1174794.4537387385</v>
      </c>
      <c r="K405" s="42">
        <v>7062713</v>
      </c>
      <c r="L405" s="42" t="s">
        <v>4469</v>
      </c>
    </row>
    <row r="406" spans="1:13" x14ac:dyDescent="0.3">
      <c r="A406" s="17"/>
      <c r="B406" s="46" t="s">
        <v>3556</v>
      </c>
      <c r="C406" s="46" t="s">
        <v>1112</v>
      </c>
      <c r="D406" s="99" t="s">
        <v>184</v>
      </c>
      <c r="E406" s="46" t="s">
        <v>1977</v>
      </c>
      <c r="F406" s="91">
        <f>VLOOKUP(C406,Data!$B$4:$J$4175,3,FALSE)</f>
        <v>73269776.563630193</v>
      </c>
      <c r="G406" s="90">
        <f>VLOOKUP(C406,Data!$B$4:$J$4175,4,FALSE)</f>
        <v>3036852.5297771669</v>
      </c>
      <c r="H406" s="92">
        <f>VLOOKUP(C406,Data!$B$4:$J$4175,5,FALSE)</f>
        <v>1.1254101622643311</v>
      </c>
      <c r="I406" s="42" t="s">
        <v>147</v>
      </c>
      <c r="J406" s="47">
        <f t="shared" si="6"/>
        <v>73269776.563630193</v>
      </c>
      <c r="K406" s="42">
        <v>5962332</v>
      </c>
      <c r="L406" s="42" t="s">
        <v>4469</v>
      </c>
    </row>
    <row r="407" spans="1:13" x14ac:dyDescent="0.3">
      <c r="A407" s="17"/>
      <c r="B407" s="46" t="s">
        <v>5311</v>
      </c>
      <c r="C407" s="46" t="s">
        <v>1113</v>
      </c>
      <c r="D407" s="99" t="s">
        <v>184</v>
      </c>
      <c r="E407" s="46" t="s">
        <v>1976</v>
      </c>
      <c r="F407" s="91">
        <f>VLOOKUP(C407,Data!$B$4:$J$4175,3,FALSE)</f>
        <v>6161294.2417111062</v>
      </c>
      <c r="G407" s="90">
        <f>VLOOKUP(C407,Data!$B$4:$J$4175,4,FALSE)</f>
        <v>436235.50081572362</v>
      </c>
      <c r="H407" s="92">
        <f>VLOOKUP(C407,Data!$B$4:$J$4175,5,FALSE)</f>
        <v>0.24825099628255529</v>
      </c>
      <c r="I407" s="42" t="s">
        <v>150</v>
      </c>
      <c r="J407" s="47">
        <f t="shared" si="6"/>
        <v>6161294.2417111062</v>
      </c>
      <c r="K407" s="42" t="s">
        <v>2400</v>
      </c>
      <c r="L407" s="42" t="s">
        <v>4469</v>
      </c>
    </row>
    <row r="408" spans="1:13" x14ac:dyDescent="0.3">
      <c r="A408" s="17"/>
      <c r="B408" s="46" t="s">
        <v>5811</v>
      </c>
      <c r="C408" s="46" t="s">
        <v>6080</v>
      </c>
      <c r="D408" s="99" t="s">
        <v>184</v>
      </c>
      <c r="E408" s="46" t="s">
        <v>5994</v>
      </c>
      <c r="F408" s="91">
        <f>VLOOKUP(C408,Data!$B$4:$J$4175,3,FALSE)</f>
        <v>1211285.7908834438</v>
      </c>
      <c r="G408" s="90">
        <f>VLOOKUP(C408,Data!$B$4:$J$4175,4,FALSE)</f>
        <v>7501.0167696008566</v>
      </c>
      <c r="H408" s="92">
        <f>VLOOKUP(C408,Data!$B$4:$J$4175,5,FALSE)</f>
        <v>6.2205841660329643E-2</v>
      </c>
      <c r="I408" s="42" t="s">
        <v>146</v>
      </c>
      <c r="J408" s="47">
        <f t="shared" si="6"/>
        <v>1211285.7908834438</v>
      </c>
      <c r="K408" s="42">
        <v>5999330</v>
      </c>
      <c r="L408" s="42" t="s">
        <v>4469</v>
      </c>
    </row>
    <row r="409" spans="1:13" x14ac:dyDescent="0.3">
      <c r="A409" s="17"/>
      <c r="B409" s="46" t="s">
        <v>3557</v>
      </c>
      <c r="C409" s="46" t="s">
        <v>1114</v>
      </c>
      <c r="D409" s="99" t="s">
        <v>184</v>
      </c>
      <c r="E409" s="46" t="s">
        <v>1976</v>
      </c>
      <c r="F409" s="91">
        <f>VLOOKUP(C409,Data!$B$4:$J$4175,3,FALSE)</f>
        <v>5906708.1488012867</v>
      </c>
      <c r="G409" s="90">
        <f>VLOOKUP(C409,Data!$B$4:$J$4175,4,FALSE)</f>
        <v>44693.49318359363</v>
      </c>
      <c r="H409" s="92">
        <f>VLOOKUP(C409,Data!$B$4:$J$4175,5,FALSE)</f>
        <v>0.16714596242069182</v>
      </c>
      <c r="I409" s="42" t="s">
        <v>146</v>
      </c>
      <c r="J409" s="47">
        <f t="shared" si="6"/>
        <v>5906708.1488012867</v>
      </c>
      <c r="K409" s="42">
        <v>4162791</v>
      </c>
      <c r="L409" s="42" t="s">
        <v>4469</v>
      </c>
    </row>
    <row r="410" spans="1:13" x14ac:dyDescent="0.3">
      <c r="A410" s="17"/>
      <c r="B410" s="46" t="s">
        <v>3558</v>
      </c>
      <c r="C410" s="46" t="s">
        <v>1115</v>
      </c>
      <c r="D410" s="99" t="s">
        <v>184</v>
      </c>
      <c r="E410" s="46" t="s">
        <v>1976</v>
      </c>
      <c r="F410" s="91">
        <f>VLOOKUP(C410,Data!$B$4:$J$4175,3,FALSE)</f>
        <v>49452087.682717189</v>
      </c>
      <c r="G410" s="90">
        <f>VLOOKUP(C410,Data!$B$4:$J$4175,4,FALSE)</f>
        <v>776360.18029002438</v>
      </c>
      <c r="H410" s="92">
        <f>VLOOKUP(C410,Data!$B$4:$J$4175,5,FALSE)</f>
        <v>0.13937978063865719</v>
      </c>
      <c r="I410" s="42" t="s">
        <v>151</v>
      </c>
      <c r="J410" s="47">
        <f t="shared" si="6"/>
        <v>49452087.682717189</v>
      </c>
      <c r="K410" s="42" t="s">
        <v>2401</v>
      </c>
      <c r="L410" s="42" t="s">
        <v>4469</v>
      </c>
    </row>
    <row r="411" spans="1:13" x14ac:dyDescent="0.3">
      <c r="A411" s="17"/>
      <c r="B411" s="46" t="s">
        <v>5813</v>
      </c>
      <c r="C411" s="46" t="s">
        <v>5812</v>
      </c>
      <c r="D411" s="99" t="s">
        <v>184</v>
      </c>
      <c r="E411" s="46" t="s">
        <v>1976</v>
      </c>
      <c r="F411" s="91">
        <f>VLOOKUP(C411,Data!$B$4:$J$4175,3,FALSE)</f>
        <v>1468201.7280046579</v>
      </c>
      <c r="G411" s="90">
        <f>VLOOKUP(C411,Data!$B$4:$J$4175,4,FALSE)</f>
        <v>14266.920652971532</v>
      </c>
      <c r="H411" s="92">
        <f>VLOOKUP(C411,Data!$B$4:$J$4175,5,FALSE)</f>
        <v>3.8516236945074792E-2</v>
      </c>
      <c r="I411" s="42" t="s">
        <v>147</v>
      </c>
      <c r="J411" s="47">
        <f t="shared" si="6"/>
        <v>1468201.7280046579</v>
      </c>
      <c r="K411" s="42" t="s">
        <v>5814</v>
      </c>
      <c r="L411" s="42" t="s">
        <v>4469</v>
      </c>
    </row>
    <row r="412" spans="1:13" x14ac:dyDescent="0.3">
      <c r="A412" s="17"/>
      <c r="B412" s="46" t="s">
        <v>3559</v>
      </c>
      <c r="C412" s="46" t="s">
        <v>1116</v>
      </c>
      <c r="D412" s="99" t="s">
        <v>184</v>
      </c>
      <c r="E412" s="46" t="s">
        <v>1976</v>
      </c>
      <c r="F412" s="91">
        <f>VLOOKUP(C412,Data!$B$4:$J$4175,3,FALSE)</f>
        <v>3231676.4027782031</v>
      </c>
      <c r="G412" s="90">
        <f>VLOOKUP(C412,Data!$B$4:$J$4175,4,FALSE)</f>
        <v>13843.388198298808</v>
      </c>
      <c r="H412" s="92">
        <f>VLOOKUP(C412,Data!$B$4:$J$4175,5,FALSE)</f>
        <v>4.1024174478092375E-2</v>
      </c>
      <c r="I412" s="42" t="s">
        <v>5305</v>
      </c>
      <c r="J412" s="47">
        <f t="shared" si="6"/>
        <v>3231676.4027782031</v>
      </c>
      <c r="K412" s="42" t="s">
        <v>2402</v>
      </c>
      <c r="L412" s="42" t="s">
        <v>4469</v>
      </c>
    </row>
    <row r="413" spans="1:13" x14ac:dyDescent="0.3">
      <c r="A413" s="17"/>
      <c r="B413" s="46" t="s">
        <v>3560</v>
      </c>
      <c r="C413" s="46" t="s">
        <v>1117</v>
      </c>
      <c r="D413" s="99" t="s">
        <v>184</v>
      </c>
      <c r="E413" s="46" t="s">
        <v>5994</v>
      </c>
      <c r="F413" s="91">
        <f>VLOOKUP(C413,Data!$B$4:$J$4175,3,FALSE)</f>
        <v>2124807.7111897208</v>
      </c>
      <c r="G413" s="90">
        <f>VLOOKUP(C413,Data!$B$4:$J$4175,4,FALSE)</f>
        <v>31111.839382281691</v>
      </c>
      <c r="H413" s="92">
        <f>VLOOKUP(C413,Data!$B$4:$J$4175,5,FALSE)</f>
        <v>4.332697121681596E-2</v>
      </c>
      <c r="I413" s="42" t="s">
        <v>144</v>
      </c>
      <c r="J413" s="47">
        <f t="shared" si="6"/>
        <v>2124807.7111897208</v>
      </c>
      <c r="K413" s="42" t="s">
        <v>5312</v>
      </c>
      <c r="L413" s="42" t="s">
        <v>4469</v>
      </c>
    </row>
    <row r="414" spans="1:13" x14ac:dyDescent="0.3">
      <c r="A414" s="17"/>
      <c r="B414" s="46" t="s">
        <v>3561</v>
      </c>
      <c r="C414" s="46" t="s">
        <v>1118</v>
      </c>
      <c r="D414" s="99" t="s">
        <v>184</v>
      </c>
      <c r="E414" s="46" t="s">
        <v>1977</v>
      </c>
      <c r="F414" s="91">
        <f>VLOOKUP(C414,Data!$B$4:$J$4175,3,FALSE)</f>
        <v>91958302.278239474</v>
      </c>
      <c r="G414" s="90">
        <f>VLOOKUP(C414,Data!$B$4:$J$4175,4,FALSE)</f>
        <v>3717586.2328658551</v>
      </c>
      <c r="H414" s="92">
        <f>VLOOKUP(C414,Data!$B$4:$J$4175,5,FALSE)</f>
        <v>1.9288297441973756</v>
      </c>
      <c r="I414" s="42" t="s">
        <v>150</v>
      </c>
      <c r="J414" s="47">
        <f t="shared" si="6"/>
        <v>91958302.278239474</v>
      </c>
      <c r="K414" s="42">
        <v>4031879</v>
      </c>
      <c r="L414" s="42" t="s">
        <v>4469</v>
      </c>
    </row>
    <row r="415" spans="1:13" x14ac:dyDescent="0.3">
      <c r="A415" s="17"/>
      <c r="B415" s="46" t="s">
        <v>3562</v>
      </c>
      <c r="C415" s="46" t="s">
        <v>1119</v>
      </c>
      <c r="D415" s="99" t="s">
        <v>184</v>
      </c>
      <c r="E415" s="46" t="s">
        <v>1974</v>
      </c>
      <c r="F415" s="91">
        <f>VLOOKUP(C415,Data!$B$4:$J$4175,3,FALSE)</f>
        <v>-20676430.206965063</v>
      </c>
      <c r="G415" s="90">
        <f>VLOOKUP(C415,Data!$B$4:$J$4175,4,FALSE)</f>
        <v>-202374.84035236921</v>
      </c>
      <c r="H415" s="92">
        <f>VLOOKUP(C415,Data!$B$4:$J$4175,5,FALSE)</f>
        <v>-0.17712233231227575</v>
      </c>
      <c r="I415" s="42" t="s">
        <v>146</v>
      </c>
      <c r="J415" s="47">
        <f t="shared" si="6"/>
        <v>20676430.206965063</v>
      </c>
      <c r="K415" s="42" t="s">
        <v>2403</v>
      </c>
      <c r="L415" s="42" t="s">
        <v>4469</v>
      </c>
    </row>
    <row r="416" spans="1:13" x14ac:dyDescent="0.3">
      <c r="A416" s="17"/>
      <c r="B416" s="46" t="s">
        <v>3563</v>
      </c>
      <c r="C416" s="46" t="s">
        <v>1120</v>
      </c>
      <c r="D416" s="99" t="s">
        <v>184</v>
      </c>
      <c r="E416" s="46" t="s">
        <v>1976</v>
      </c>
      <c r="F416" s="91">
        <f>VLOOKUP(C416,Data!$B$4:$J$4175,3,FALSE)</f>
        <v>6098907.3292254498</v>
      </c>
      <c r="G416" s="90">
        <f>VLOOKUP(C416,Data!$B$4:$J$4175,4,FALSE)</f>
        <v>219718.24225997296</v>
      </c>
      <c r="H416" s="92">
        <f>VLOOKUP(C416,Data!$B$4:$J$4175,5,FALSE)</f>
        <v>4.0777764741849278E-2</v>
      </c>
      <c r="I416" s="42" t="s">
        <v>144</v>
      </c>
      <c r="J416" s="47">
        <f t="shared" si="6"/>
        <v>6098907.3292254498</v>
      </c>
      <c r="K416" s="42">
        <v>4834777</v>
      </c>
      <c r="L416" s="42" t="s">
        <v>4469</v>
      </c>
      <c r="M416" s="141"/>
    </row>
    <row r="417" spans="1:13" x14ac:dyDescent="0.3">
      <c r="A417" s="17"/>
      <c r="B417" s="46" t="s">
        <v>3564</v>
      </c>
      <c r="C417" s="46" t="s">
        <v>1121</v>
      </c>
      <c r="D417" s="99" t="s">
        <v>184</v>
      </c>
      <c r="E417" s="46" t="s">
        <v>5994</v>
      </c>
      <c r="F417" s="91">
        <f>VLOOKUP(C417,Data!$B$4:$J$4175,3,FALSE)</f>
        <v>552092.92121766135</v>
      </c>
      <c r="G417" s="90">
        <f>VLOOKUP(C417,Data!$B$4:$J$4175,4,FALSE)</f>
        <v>3602.7632799365397</v>
      </c>
      <c r="H417" s="92">
        <f>VLOOKUP(C417,Data!$B$4:$J$4175,5,FALSE)</f>
        <v>6.4751375224753799E-2</v>
      </c>
      <c r="I417" s="42" t="s">
        <v>148</v>
      </c>
      <c r="J417" s="47">
        <f t="shared" si="6"/>
        <v>552092.92121766135</v>
      </c>
      <c r="K417" s="42">
        <v>7390113</v>
      </c>
      <c r="L417" s="42" t="s">
        <v>4469</v>
      </c>
    </row>
    <row r="418" spans="1:13" x14ac:dyDescent="0.3">
      <c r="A418" s="17"/>
      <c r="B418" s="46" t="s">
        <v>3565</v>
      </c>
      <c r="C418" s="46" t="s">
        <v>1122</v>
      </c>
      <c r="D418" s="99" t="s">
        <v>182</v>
      </c>
      <c r="E418" s="46" t="s">
        <v>1976</v>
      </c>
      <c r="F418" s="91">
        <f>VLOOKUP(C418,Data!$B$4:$J$4175,3,FALSE)</f>
        <v>1698375.2701285062</v>
      </c>
      <c r="G418" s="90">
        <f>VLOOKUP(C418,Data!$B$4:$J$4175,4,FALSE)</f>
        <v>127693.32270724347</v>
      </c>
      <c r="H418" s="92">
        <f>VLOOKUP(C418,Data!$B$4:$J$4175,5,FALSE)</f>
        <v>8.0499670439837995E-2</v>
      </c>
      <c r="I418" s="42" t="s">
        <v>148</v>
      </c>
      <c r="J418" s="47">
        <f t="shared" si="6"/>
        <v>1698375.2701285062</v>
      </c>
      <c r="K418" s="42" t="s">
        <v>2404</v>
      </c>
      <c r="L418" s="42" t="s">
        <v>4469</v>
      </c>
    </row>
    <row r="419" spans="1:13" x14ac:dyDescent="0.3">
      <c r="A419" s="17"/>
      <c r="B419" s="46" t="s">
        <v>3566</v>
      </c>
      <c r="C419" s="46" t="s">
        <v>1123</v>
      </c>
      <c r="D419" s="99" t="s">
        <v>182</v>
      </c>
      <c r="E419" s="46" t="s">
        <v>5994</v>
      </c>
      <c r="F419" s="91">
        <f>VLOOKUP(C419,Data!$B$4:$J$4175,3,FALSE)</f>
        <v>686403.83848157292</v>
      </c>
      <c r="G419" s="90">
        <f>VLOOKUP(C419,Data!$B$4:$J$4175,4,FALSE)</f>
        <v>26100.368587943722</v>
      </c>
      <c r="H419" s="92">
        <f>VLOOKUP(C419,Data!$B$4:$J$4175,5,FALSE)</f>
        <v>4.277423999229045E-2</v>
      </c>
      <c r="I419" s="42" t="s">
        <v>148</v>
      </c>
      <c r="J419" s="47">
        <f t="shared" si="6"/>
        <v>686403.83848157292</v>
      </c>
      <c r="K419" s="42" t="s">
        <v>2405</v>
      </c>
      <c r="L419" s="42" t="s">
        <v>4469</v>
      </c>
    </row>
    <row r="420" spans="1:13" x14ac:dyDescent="0.3">
      <c r="A420" s="17"/>
      <c r="B420" s="46" t="s">
        <v>3567</v>
      </c>
      <c r="C420" s="46" t="s">
        <v>1124</v>
      </c>
      <c r="D420" s="99" t="s">
        <v>182</v>
      </c>
      <c r="E420" s="46" t="s">
        <v>1978</v>
      </c>
      <c r="F420" s="91">
        <f>VLOOKUP(C420,Data!$B$4:$J$4175,3,FALSE)</f>
        <v>-454956971.01181102</v>
      </c>
      <c r="G420" s="90">
        <f>VLOOKUP(C420,Data!$B$4:$J$4175,4,FALSE)</f>
        <v>-18054193.020069432</v>
      </c>
      <c r="H420" s="92">
        <f>VLOOKUP(C420,Data!$B$4:$J$4175,5,FALSE)</f>
        <v>-3.9962824434545423</v>
      </c>
      <c r="I420" s="42" t="s">
        <v>145</v>
      </c>
      <c r="J420" s="47">
        <f t="shared" si="6"/>
        <v>454956971.01181102</v>
      </c>
      <c r="K420" s="42" t="s">
        <v>2406</v>
      </c>
      <c r="L420" s="42" t="s">
        <v>4469</v>
      </c>
    </row>
    <row r="421" spans="1:13" x14ac:dyDescent="0.3">
      <c r="A421" s="17"/>
      <c r="B421" s="46" t="s">
        <v>3568</v>
      </c>
      <c r="C421" s="46" t="s">
        <v>1125</v>
      </c>
      <c r="D421" s="99" t="s">
        <v>182</v>
      </c>
      <c r="E421" s="46" t="s">
        <v>5994</v>
      </c>
      <c r="F421" s="91">
        <f>VLOOKUP(C421,Data!$B$4:$J$4175,3,FALSE)</f>
        <v>725370.40660118114</v>
      </c>
      <c r="G421" s="90">
        <f>VLOOKUP(C421,Data!$B$4:$J$4175,4,FALSE)</f>
        <v>51193.68363875895</v>
      </c>
      <c r="H421" s="92">
        <f>VLOOKUP(C421,Data!$B$4:$J$4175,5,FALSE)</f>
        <v>1.6812638673560507E-2</v>
      </c>
      <c r="I421" s="42" t="s">
        <v>145</v>
      </c>
      <c r="J421" s="47">
        <f t="shared" si="6"/>
        <v>725370.40660118114</v>
      </c>
      <c r="K421" s="42">
        <v>45614</v>
      </c>
      <c r="L421" s="42" t="s">
        <v>4469</v>
      </c>
    </row>
    <row r="422" spans="1:13" x14ac:dyDescent="0.3">
      <c r="A422" s="17"/>
      <c r="B422" s="46" t="s">
        <v>3569</v>
      </c>
      <c r="C422" s="46" t="s">
        <v>1126</v>
      </c>
      <c r="D422" s="99" t="s">
        <v>182</v>
      </c>
      <c r="E422" s="46" t="s">
        <v>1974</v>
      </c>
      <c r="F422" s="91">
        <f>VLOOKUP(C422,Data!$B$4:$J$4175,3,FALSE)</f>
        <v>-6996301.9375867043</v>
      </c>
      <c r="G422" s="90">
        <f>VLOOKUP(C422,Data!$B$4:$J$4175,4,FALSE)</f>
        <v>-231392.64887380617</v>
      </c>
      <c r="H422" s="92">
        <f>VLOOKUP(C422,Data!$B$4:$J$4175,5,FALSE)</f>
        <v>-0.14302111218382105</v>
      </c>
      <c r="I422" s="42" t="s">
        <v>146</v>
      </c>
      <c r="J422" s="47">
        <f t="shared" si="6"/>
        <v>6996301.9375867043</v>
      </c>
      <c r="K422" s="42">
        <v>53673</v>
      </c>
      <c r="L422" s="42" t="s">
        <v>4469</v>
      </c>
    </row>
    <row r="423" spans="1:13" x14ac:dyDescent="0.3">
      <c r="A423" s="17"/>
      <c r="B423" s="46" t="s">
        <v>3570</v>
      </c>
      <c r="C423" s="46" t="s">
        <v>1127</v>
      </c>
      <c r="D423" s="99" t="s">
        <v>182</v>
      </c>
      <c r="E423" s="46" t="s">
        <v>5994</v>
      </c>
      <c r="F423" s="91">
        <f>VLOOKUP(C423,Data!$B$4:$J$4175,3,FALSE)</f>
        <v>1723668.3412991767</v>
      </c>
      <c r="G423" s="90">
        <f>VLOOKUP(C423,Data!$B$4:$J$4175,4,FALSE)</f>
        <v>46248.919959059545</v>
      </c>
      <c r="H423" s="92">
        <f>VLOOKUP(C423,Data!$B$4:$J$4175,5,FALSE)</f>
        <v>4.6575488655315155E-2</v>
      </c>
      <c r="I423" s="42" t="s">
        <v>149</v>
      </c>
      <c r="J423" s="47">
        <f t="shared" si="6"/>
        <v>1723668.3412991767</v>
      </c>
      <c r="K423" s="42">
        <v>673123</v>
      </c>
      <c r="L423" s="42" t="s">
        <v>4469</v>
      </c>
    </row>
    <row r="424" spans="1:13" x14ac:dyDescent="0.3">
      <c r="A424" s="17"/>
      <c r="B424" s="46" t="s">
        <v>3571</v>
      </c>
      <c r="C424" s="46" t="s">
        <v>1128</v>
      </c>
      <c r="D424" s="99" t="s">
        <v>182</v>
      </c>
      <c r="E424" s="46" t="s">
        <v>1976</v>
      </c>
      <c r="F424" s="91">
        <f>VLOOKUP(C424,Data!$B$4:$J$4175,3,FALSE)</f>
        <v>13833177.202370442</v>
      </c>
      <c r="G424" s="90">
        <f>VLOOKUP(C424,Data!$B$4:$J$4175,4,FALSE)</f>
        <v>193352.97661990783</v>
      </c>
      <c r="H424" s="92">
        <f>VLOOKUP(C424,Data!$B$4:$J$4175,5,FALSE)</f>
        <v>0.11007794726314644</v>
      </c>
      <c r="I424" s="42" t="s">
        <v>143</v>
      </c>
      <c r="J424" s="47">
        <f t="shared" si="6"/>
        <v>13833177.202370442</v>
      </c>
      <c r="K424" s="42">
        <v>989529</v>
      </c>
      <c r="L424" s="42" t="s">
        <v>4469</v>
      </c>
    </row>
    <row r="425" spans="1:13" x14ac:dyDescent="0.3">
      <c r="A425" s="17"/>
      <c r="B425" s="46" t="s">
        <v>4514</v>
      </c>
      <c r="C425" s="46" t="s">
        <v>4436</v>
      </c>
      <c r="D425" s="99" t="s">
        <v>182</v>
      </c>
      <c r="E425" s="46" t="s">
        <v>1974</v>
      </c>
      <c r="F425" s="91">
        <f>VLOOKUP(C425,Data!$B$4:$J$4175,3,FALSE)</f>
        <v>-2299084.7304507396</v>
      </c>
      <c r="G425" s="90">
        <f>VLOOKUP(C425,Data!$B$4:$J$4175,4,FALSE)</f>
        <v>-446311.10347241355</v>
      </c>
      <c r="H425" s="92">
        <f>VLOOKUP(C425,Data!$B$4:$J$4175,5,FALSE)</f>
        <v>-0.10052890526552338</v>
      </c>
      <c r="I425" s="42" t="s">
        <v>147</v>
      </c>
      <c r="J425" s="47">
        <f t="shared" si="6"/>
        <v>2299084.7304507396</v>
      </c>
      <c r="K425" s="42" t="s">
        <v>4566</v>
      </c>
      <c r="L425" s="42" t="s">
        <v>4469</v>
      </c>
      <c r="M425" s="141"/>
    </row>
    <row r="426" spans="1:13" x14ac:dyDescent="0.3">
      <c r="A426" s="17"/>
      <c r="B426" s="46" t="s">
        <v>3572</v>
      </c>
      <c r="C426" s="46" t="s">
        <v>1129</v>
      </c>
      <c r="D426" s="99" t="s">
        <v>182</v>
      </c>
      <c r="E426" s="46" t="s">
        <v>1976</v>
      </c>
      <c r="F426" s="91">
        <f>VLOOKUP(C426,Data!$B$4:$J$4175,3,FALSE)</f>
        <v>4767637.7420499204</v>
      </c>
      <c r="G426" s="90">
        <f>VLOOKUP(C426,Data!$B$4:$J$4175,4,FALSE)</f>
        <v>648341.83184625837</v>
      </c>
      <c r="H426" s="92">
        <f>VLOOKUP(C426,Data!$B$4:$J$4175,5,FALSE)</f>
        <v>7.5617766722363172E-2</v>
      </c>
      <c r="I426" s="42" t="s">
        <v>148</v>
      </c>
      <c r="J426" s="47">
        <f t="shared" si="6"/>
        <v>4767637.7420499204</v>
      </c>
      <c r="K426" s="42">
        <v>216238</v>
      </c>
      <c r="L426" s="42" t="s">
        <v>4469</v>
      </c>
    </row>
    <row r="427" spans="1:13" x14ac:dyDescent="0.3">
      <c r="A427" s="17"/>
      <c r="B427" s="46" t="s">
        <v>3573</v>
      </c>
      <c r="C427" s="46" t="s">
        <v>1130</v>
      </c>
      <c r="D427" s="99" t="s">
        <v>182</v>
      </c>
      <c r="E427" s="46" t="s">
        <v>5994</v>
      </c>
      <c r="F427" s="91">
        <f>VLOOKUP(C427,Data!$B$4:$J$4175,3,FALSE)</f>
        <v>339715.8541770064</v>
      </c>
      <c r="G427" s="90">
        <f>VLOOKUP(C427,Data!$B$4:$J$4175,4,FALSE)</f>
        <v>32818.350231483782</v>
      </c>
      <c r="H427" s="92">
        <f>VLOOKUP(C427,Data!$B$4:$J$4175,5,FALSE)</f>
        <v>1.9716604460306236E-2</v>
      </c>
      <c r="I427" s="42" t="s">
        <v>146</v>
      </c>
      <c r="J427" s="47">
        <f t="shared" si="6"/>
        <v>339715.8541770064</v>
      </c>
      <c r="K427" s="42">
        <v>969703</v>
      </c>
      <c r="L427" s="42" t="s">
        <v>4469</v>
      </c>
    </row>
    <row r="428" spans="1:13" x14ac:dyDescent="0.3">
      <c r="A428" s="17"/>
      <c r="B428" s="46" t="s">
        <v>3574</v>
      </c>
      <c r="C428" s="46" t="s">
        <v>1131</v>
      </c>
      <c r="D428" s="99" t="s">
        <v>182</v>
      </c>
      <c r="E428" s="46" t="s">
        <v>1976</v>
      </c>
      <c r="F428" s="91">
        <f>VLOOKUP(C428,Data!$B$4:$J$4175,3,FALSE)</f>
        <v>4041342.6832368281</v>
      </c>
      <c r="G428" s="90">
        <f>VLOOKUP(C428,Data!$B$4:$J$4175,4,FALSE)</f>
        <v>470048.95064297656</v>
      </c>
      <c r="H428" s="92">
        <f>VLOOKUP(C428,Data!$B$4:$J$4175,5,FALSE)</f>
        <v>6.028172302528443E-2</v>
      </c>
      <c r="I428" s="42" t="s">
        <v>146</v>
      </c>
      <c r="J428" s="47">
        <f t="shared" si="6"/>
        <v>4041342.6832368281</v>
      </c>
      <c r="K428" s="42">
        <v>263494</v>
      </c>
      <c r="L428" s="42" t="s">
        <v>4469</v>
      </c>
    </row>
    <row r="429" spans="1:13" x14ac:dyDescent="0.3">
      <c r="A429" s="17"/>
      <c r="B429" s="142" t="s">
        <v>3575</v>
      </c>
      <c r="C429" s="142" t="s">
        <v>1132</v>
      </c>
      <c r="D429" s="142" t="s">
        <v>182</v>
      </c>
      <c r="E429" s="142" t="s">
        <v>1976</v>
      </c>
      <c r="F429" s="146">
        <f>VLOOKUP(C429,Data!$B$4:$J$4175,3,FALSE)</f>
        <v>10073156.104082324</v>
      </c>
      <c r="G429" s="144">
        <f>VLOOKUP(C429,Data!$B$4:$J$4175,4,FALSE)</f>
        <v>3465932.4784443197</v>
      </c>
      <c r="H429" s="145">
        <f>VLOOKUP(C429,Data!$B$4:$J$4175,5,FALSE)</f>
        <v>6.791092575460328E-2</v>
      </c>
      <c r="I429" s="212" t="s">
        <v>148</v>
      </c>
      <c r="J429" s="47">
        <f t="shared" si="6"/>
        <v>10073156.104082324</v>
      </c>
      <c r="K429" s="212">
        <v>3134865</v>
      </c>
      <c r="L429" s="212" t="s">
        <v>4469</v>
      </c>
    </row>
    <row r="430" spans="1:13" x14ac:dyDescent="0.3">
      <c r="A430" s="17"/>
      <c r="B430" s="46" t="s">
        <v>3576</v>
      </c>
      <c r="C430" s="46" t="s">
        <v>1133</v>
      </c>
      <c r="D430" s="99" t="s">
        <v>182</v>
      </c>
      <c r="E430" s="46" t="s">
        <v>1976</v>
      </c>
      <c r="F430" s="91">
        <f>VLOOKUP(C430,Data!$B$4:$J$4175,3,FALSE)</f>
        <v>1061512.9455232909</v>
      </c>
      <c r="G430" s="90">
        <f>VLOOKUP(C430,Data!$B$4:$J$4175,4,FALSE)</f>
        <v>139568.7589002155</v>
      </c>
      <c r="H430" s="92">
        <f>VLOOKUP(C430,Data!$B$4:$J$4175,5,FALSE)</f>
        <v>4.102930796541563E-2</v>
      </c>
      <c r="I430" s="42" t="s">
        <v>144</v>
      </c>
      <c r="J430" s="47">
        <f t="shared" si="6"/>
        <v>1061512.9455232909</v>
      </c>
      <c r="K430" s="42">
        <v>81180</v>
      </c>
      <c r="L430" s="42" t="s">
        <v>4469</v>
      </c>
    </row>
    <row r="431" spans="1:13" x14ac:dyDescent="0.3">
      <c r="A431" s="17"/>
      <c r="B431" s="46" t="s">
        <v>4675</v>
      </c>
      <c r="C431" s="46" t="s">
        <v>4674</v>
      </c>
      <c r="D431" s="99" t="s">
        <v>182</v>
      </c>
      <c r="E431" s="46" t="s">
        <v>1974</v>
      </c>
      <c r="F431" s="91">
        <f>VLOOKUP(C431,Data!$B$4:$J$4175,3,FALSE)</f>
        <v>-613962.29967334354</v>
      </c>
      <c r="G431" s="90">
        <f>VLOOKUP(C431,Data!$B$4:$J$4175,4,FALSE)</f>
        <v>-10786.312482731932</v>
      </c>
      <c r="H431" s="92">
        <f>VLOOKUP(C431,Data!$B$4:$J$4175,5,FALSE)</f>
        <v>-2.026425141434578E-2</v>
      </c>
      <c r="I431" s="42" t="s">
        <v>144</v>
      </c>
      <c r="J431" s="47">
        <f t="shared" si="6"/>
        <v>613962.29967334354</v>
      </c>
      <c r="K431" s="42" t="s">
        <v>4676</v>
      </c>
      <c r="L431" s="42" t="s">
        <v>4469</v>
      </c>
    </row>
    <row r="432" spans="1:13" x14ac:dyDescent="0.3">
      <c r="A432" s="17"/>
      <c r="B432" s="46" t="s">
        <v>3577</v>
      </c>
      <c r="C432" s="46" t="s">
        <v>1134</v>
      </c>
      <c r="D432" s="99" t="s">
        <v>182</v>
      </c>
      <c r="E432" s="46" t="s">
        <v>5994</v>
      </c>
      <c r="F432" s="91">
        <f>VLOOKUP(C432,Data!$B$4:$J$4175,3,FALSE)</f>
        <v>6358745.7966363262</v>
      </c>
      <c r="G432" s="90">
        <f>VLOOKUP(C432,Data!$B$4:$J$4175,4,FALSE)</f>
        <v>274189.78816887457</v>
      </c>
      <c r="H432" s="92">
        <f>VLOOKUP(C432,Data!$B$4:$J$4175,5,FALSE)</f>
        <v>3.6680290807798124E-2</v>
      </c>
      <c r="I432" s="42" t="s">
        <v>145</v>
      </c>
      <c r="J432" s="47">
        <f t="shared" si="6"/>
        <v>6358745.7966363262</v>
      </c>
      <c r="K432" s="42">
        <v>56650</v>
      </c>
      <c r="L432" s="42" t="s">
        <v>4469</v>
      </c>
    </row>
    <row r="433" spans="1:13" x14ac:dyDescent="0.3">
      <c r="A433" s="17"/>
      <c r="B433" s="46" t="s">
        <v>3578</v>
      </c>
      <c r="C433" s="46" t="s">
        <v>1135</v>
      </c>
      <c r="D433" s="99" t="s">
        <v>182</v>
      </c>
      <c r="E433" s="46" t="s">
        <v>1976</v>
      </c>
      <c r="F433" s="91">
        <f>VLOOKUP(C433,Data!$B$4:$J$4175,3,FALSE)</f>
        <v>86205540.310892135</v>
      </c>
      <c r="G433" s="90">
        <f>VLOOKUP(C433,Data!$B$4:$J$4175,4,FALSE)</f>
        <v>11268129.149804959</v>
      </c>
      <c r="H433" s="92">
        <f>VLOOKUP(C433,Data!$B$4:$J$4175,5,FALSE)</f>
        <v>0.31093331960598219</v>
      </c>
      <c r="I433" s="42" t="s">
        <v>151</v>
      </c>
      <c r="J433" s="47">
        <f t="shared" si="6"/>
        <v>86205540.310892135</v>
      </c>
      <c r="K433" s="42">
        <v>798059</v>
      </c>
      <c r="L433" s="42" t="s">
        <v>4469</v>
      </c>
    </row>
    <row r="434" spans="1:13" x14ac:dyDescent="0.3">
      <c r="A434" s="17"/>
      <c r="B434" s="46" t="s">
        <v>3579</v>
      </c>
      <c r="C434" s="142" t="s">
        <v>1136</v>
      </c>
      <c r="D434" s="142" t="s">
        <v>182</v>
      </c>
      <c r="E434" s="46" t="s">
        <v>1976</v>
      </c>
      <c r="F434" s="91">
        <f>VLOOKUP(C434,Data!$B$4:$J$4175,3,FALSE)</f>
        <v>15677265.657079004</v>
      </c>
      <c r="G434" s="90">
        <f>VLOOKUP(C434,Data!$B$4:$J$4175,4,FALSE)</f>
        <v>299684.02780358074</v>
      </c>
      <c r="H434" s="92">
        <f>VLOOKUP(C434,Data!$B$4:$J$4175,5,FALSE)</f>
        <v>5.8823886452734772E-2</v>
      </c>
      <c r="I434" s="42" t="s">
        <v>149</v>
      </c>
      <c r="J434" s="47">
        <f t="shared" si="6"/>
        <v>15677265.657079004</v>
      </c>
      <c r="K434" s="42">
        <v>287580</v>
      </c>
      <c r="L434" s="42" t="s">
        <v>4469</v>
      </c>
    </row>
    <row r="435" spans="1:13" x14ac:dyDescent="0.3">
      <c r="A435" s="17"/>
      <c r="B435" s="46" t="s">
        <v>3580</v>
      </c>
      <c r="C435" s="46" t="s">
        <v>1137</v>
      </c>
      <c r="D435" s="99" t="s">
        <v>182</v>
      </c>
      <c r="E435" s="46" t="s">
        <v>1974</v>
      </c>
      <c r="F435" s="91">
        <f>VLOOKUP(C435,Data!$B$4:$J$4175,3,FALSE)</f>
        <v>-11376685.284244746</v>
      </c>
      <c r="G435" s="90">
        <f>VLOOKUP(C435,Data!$B$4:$J$4175,4,FALSE)</f>
        <v>-1209586.2960346581</v>
      </c>
      <c r="H435" s="92">
        <f>VLOOKUP(C435,Data!$B$4:$J$4175,5,FALSE)</f>
        <v>-0.47195917601871562</v>
      </c>
      <c r="I435" s="42" t="s">
        <v>5305</v>
      </c>
      <c r="J435" s="47">
        <f t="shared" si="6"/>
        <v>11376685.284244746</v>
      </c>
      <c r="K435" s="42">
        <v>136701</v>
      </c>
      <c r="L435" s="42" t="s">
        <v>4469</v>
      </c>
    </row>
    <row r="436" spans="1:13" x14ac:dyDescent="0.3">
      <c r="A436" s="17"/>
      <c r="B436" s="46" t="s">
        <v>3581</v>
      </c>
      <c r="C436" s="46" t="s">
        <v>1138</v>
      </c>
      <c r="D436" s="99" t="s">
        <v>182</v>
      </c>
      <c r="E436" s="46" t="s">
        <v>1976</v>
      </c>
      <c r="F436" s="91">
        <f>VLOOKUP(C436,Data!$B$4:$J$4175,3,FALSE)</f>
        <v>3886768.2208305402</v>
      </c>
      <c r="G436" s="90">
        <f>VLOOKUP(C436,Data!$B$4:$J$4175,4,FALSE)</f>
        <v>1321628.7983428624</v>
      </c>
      <c r="H436" s="92">
        <f>VLOOKUP(C436,Data!$B$4:$J$4175,5,FALSE)</f>
        <v>4.8474887441217182E-2</v>
      </c>
      <c r="I436" s="42" t="s">
        <v>152</v>
      </c>
      <c r="J436" s="47">
        <f t="shared" si="6"/>
        <v>3886768.2208305402</v>
      </c>
      <c r="K436" s="42">
        <v>3091357</v>
      </c>
      <c r="L436" s="42" t="s">
        <v>4469</v>
      </c>
    </row>
    <row r="437" spans="1:13" x14ac:dyDescent="0.3">
      <c r="A437" s="17"/>
      <c r="B437" s="46" t="s">
        <v>3582</v>
      </c>
      <c r="C437" s="46" t="s">
        <v>1139</v>
      </c>
      <c r="D437" s="99" t="s">
        <v>182</v>
      </c>
      <c r="E437" s="46" t="s">
        <v>1976</v>
      </c>
      <c r="F437" s="91">
        <f>VLOOKUP(C437,Data!$B$4:$J$4175,3,FALSE)</f>
        <v>1361419.4180397496</v>
      </c>
      <c r="G437" s="90">
        <f>VLOOKUP(C437,Data!$B$4:$J$4175,4,FALSE)</f>
        <v>44946.408776202516</v>
      </c>
      <c r="H437" s="92">
        <f>VLOOKUP(C437,Data!$B$4:$J$4175,5,FALSE)</f>
        <v>3.4519217951060825E-2</v>
      </c>
      <c r="I437" s="42" t="s">
        <v>146</v>
      </c>
      <c r="J437" s="47">
        <f t="shared" si="6"/>
        <v>1361419.4180397496</v>
      </c>
      <c r="K437" s="42" t="s">
        <v>2407</v>
      </c>
      <c r="L437" s="42" t="s">
        <v>4469</v>
      </c>
    </row>
    <row r="438" spans="1:13" x14ac:dyDescent="0.3">
      <c r="A438" s="17"/>
      <c r="B438" s="46" t="s">
        <v>3583</v>
      </c>
      <c r="C438" s="46" t="s">
        <v>1140</v>
      </c>
      <c r="D438" s="99" t="s">
        <v>182</v>
      </c>
      <c r="E438" s="46" t="s">
        <v>1974</v>
      </c>
      <c r="F438" s="91">
        <f>VLOOKUP(C438,Data!$B$4:$J$4175,3,FALSE)</f>
        <v>-12035991.944083614</v>
      </c>
      <c r="G438" s="90">
        <f>VLOOKUP(C438,Data!$B$4:$J$4175,4,FALSE)</f>
        <v>-491886.58643501485</v>
      </c>
      <c r="H438" s="92">
        <f>VLOOKUP(C438,Data!$B$4:$J$4175,5,FALSE)</f>
        <v>-0.25972293920874162</v>
      </c>
      <c r="I438" s="42" t="s">
        <v>144</v>
      </c>
      <c r="J438" s="47">
        <f t="shared" si="6"/>
        <v>12035991.944083614</v>
      </c>
      <c r="K438" s="42">
        <v>3174300</v>
      </c>
      <c r="L438" s="42" t="s">
        <v>4469</v>
      </c>
    </row>
    <row r="439" spans="1:13" x14ac:dyDescent="0.3">
      <c r="A439" s="17"/>
      <c r="B439" s="46" t="s">
        <v>3584</v>
      </c>
      <c r="C439" s="142" t="s">
        <v>1141</v>
      </c>
      <c r="D439" s="142" t="s">
        <v>182</v>
      </c>
      <c r="E439" s="46" t="s">
        <v>1974</v>
      </c>
      <c r="F439" s="91">
        <f>VLOOKUP(C439,Data!$B$4:$J$4175,3,FALSE)</f>
        <v>-11537849.880059233</v>
      </c>
      <c r="G439" s="90">
        <f>VLOOKUP(C439,Data!$B$4:$J$4175,4,FALSE)</f>
        <v>-176334.87189053252</v>
      </c>
      <c r="H439" s="92">
        <f>VLOOKUP(C439,Data!$B$4:$J$4175,5,FALSE)</f>
        <v>-0.25024650279854871</v>
      </c>
      <c r="I439" s="42" t="s">
        <v>144</v>
      </c>
      <c r="J439" s="47">
        <f t="shared" si="6"/>
        <v>11537849.880059233</v>
      </c>
      <c r="K439" s="42">
        <v>3121522</v>
      </c>
      <c r="L439" s="42" t="s">
        <v>4469</v>
      </c>
    </row>
    <row r="440" spans="1:13" x14ac:dyDescent="0.3">
      <c r="A440" s="17"/>
      <c r="B440" s="46" t="s">
        <v>3585</v>
      </c>
      <c r="C440" s="46" t="s">
        <v>1142</v>
      </c>
      <c r="D440" s="99" t="s">
        <v>182</v>
      </c>
      <c r="E440" s="46" t="s">
        <v>1976</v>
      </c>
      <c r="F440" s="91">
        <f>VLOOKUP(C440,Data!$B$4:$J$4175,3,FALSE)</f>
        <v>1512757.5808668379</v>
      </c>
      <c r="G440" s="90">
        <f>VLOOKUP(C440,Data!$B$4:$J$4175,4,FALSE)</f>
        <v>758559.50678551907</v>
      </c>
      <c r="H440" s="92">
        <f>VLOOKUP(C440,Data!$B$4:$J$4175,5,FALSE)</f>
        <v>3.5242833788993115E-2</v>
      </c>
      <c r="I440" s="42" t="s">
        <v>150</v>
      </c>
      <c r="J440" s="47">
        <f t="shared" si="6"/>
        <v>1512757.5808668379</v>
      </c>
      <c r="K440" s="42" t="s">
        <v>2408</v>
      </c>
      <c r="L440" s="42" t="s">
        <v>4469</v>
      </c>
    </row>
    <row r="441" spans="1:13" x14ac:dyDescent="0.3">
      <c r="A441" s="17"/>
      <c r="B441" s="46" t="s">
        <v>3586</v>
      </c>
      <c r="C441" s="46" t="s">
        <v>1143</v>
      </c>
      <c r="D441" s="99" t="s">
        <v>182</v>
      </c>
      <c r="E441" s="46" t="s">
        <v>1979</v>
      </c>
      <c r="F441" s="91">
        <f>VLOOKUP(C441,Data!$B$4:$J$4175,3,FALSE)</f>
        <v>-246556461.98566583</v>
      </c>
      <c r="G441" s="90">
        <f>VLOOKUP(C441,Data!$B$4:$J$4175,4,FALSE)</f>
        <v>-154831423.57226422</v>
      </c>
      <c r="H441" s="92">
        <f>VLOOKUP(C441,Data!$B$4:$J$4175,5,FALSE)</f>
        <v>-14.031043497748325</v>
      </c>
      <c r="I441" s="42" t="s">
        <v>146</v>
      </c>
      <c r="J441" s="47">
        <f t="shared" si="6"/>
        <v>246556461.98566583</v>
      </c>
      <c r="K441" s="42" t="s">
        <v>2409</v>
      </c>
      <c r="L441" s="42" t="s">
        <v>4469</v>
      </c>
    </row>
    <row r="442" spans="1:13" x14ac:dyDescent="0.3">
      <c r="A442" s="17"/>
      <c r="B442" s="46" t="s">
        <v>3587</v>
      </c>
      <c r="C442" s="46" t="s">
        <v>1144</v>
      </c>
      <c r="D442" s="99" t="s">
        <v>182</v>
      </c>
      <c r="E442" s="46" t="s">
        <v>1977</v>
      </c>
      <c r="F442" s="91">
        <f>VLOOKUP(C442,Data!$B$4:$J$4175,3,FALSE)</f>
        <v>43505276.818909496</v>
      </c>
      <c r="G442" s="90">
        <f>VLOOKUP(C442,Data!$B$4:$J$4175,4,FALSE)</f>
        <v>1273860.8181267281</v>
      </c>
      <c r="H442" s="92">
        <f>VLOOKUP(C442,Data!$B$4:$J$4175,5,FALSE)</f>
        <v>1.9841602138746084</v>
      </c>
      <c r="I442" s="42" t="s">
        <v>149</v>
      </c>
      <c r="J442" s="47">
        <f t="shared" si="6"/>
        <v>43505276.818909496</v>
      </c>
      <c r="K442" s="42" t="s">
        <v>2410</v>
      </c>
      <c r="L442" s="42" t="s">
        <v>4469</v>
      </c>
      <c r="M442" s="141"/>
    </row>
    <row r="443" spans="1:13" x14ac:dyDescent="0.3">
      <c r="A443" s="17"/>
      <c r="B443" s="46" t="s">
        <v>3588</v>
      </c>
      <c r="C443" s="46" t="s">
        <v>1145</v>
      </c>
      <c r="D443" s="99" t="s">
        <v>182</v>
      </c>
      <c r="E443" s="46" t="s">
        <v>1976</v>
      </c>
      <c r="F443" s="91">
        <f>VLOOKUP(C443,Data!$B$4:$J$4175,3,FALSE)</f>
        <v>4686743.6760383686</v>
      </c>
      <c r="G443" s="90">
        <f>VLOOKUP(C443,Data!$B$4:$J$4175,4,FALSE)</f>
        <v>229324.49434233626</v>
      </c>
      <c r="H443" s="92">
        <f>VLOOKUP(C443,Data!$B$4:$J$4175,5,FALSE)</f>
        <v>6.7272154355513439E-2</v>
      </c>
      <c r="I443" s="42" t="s">
        <v>144</v>
      </c>
      <c r="J443" s="47">
        <f t="shared" si="6"/>
        <v>4686743.6760383686</v>
      </c>
      <c r="K443" s="42" t="s">
        <v>5741</v>
      </c>
      <c r="L443" s="42" t="s">
        <v>4469</v>
      </c>
    </row>
    <row r="444" spans="1:13" x14ac:dyDescent="0.3">
      <c r="A444" s="17"/>
      <c r="B444" s="142" t="s">
        <v>5577</v>
      </c>
      <c r="C444" s="142" t="s">
        <v>5576</v>
      </c>
      <c r="D444" s="142" t="s">
        <v>182</v>
      </c>
      <c r="E444" s="142" t="s">
        <v>5994</v>
      </c>
      <c r="F444" s="146" t="str">
        <f>VLOOKUP(C444,Data!$B$4:$J$4175,3,FALSE)</f>
        <v>***</v>
      </c>
      <c r="G444" s="144" t="str">
        <f>VLOOKUP(C444,Data!$B$4:$J$4175,4,FALSE)</f>
        <v>***</v>
      </c>
      <c r="H444" s="145" t="str">
        <f>VLOOKUP(C444,Data!$B$4:$J$4175,5,FALSE)</f>
        <v>***</v>
      </c>
      <c r="I444" s="212" t="s">
        <v>143</v>
      </c>
      <c r="J444" s="47" t="str">
        <f t="shared" si="6"/>
        <v>***</v>
      </c>
      <c r="K444" s="212" t="s">
        <v>5578</v>
      </c>
      <c r="L444" s="212" t="s">
        <v>4469</v>
      </c>
    </row>
    <row r="445" spans="1:13" x14ac:dyDescent="0.3">
      <c r="A445" s="17"/>
      <c r="B445" s="46" t="s">
        <v>3589</v>
      </c>
      <c r="C445" s="46" t="s">
        <v>1146</v>
      </c>
      <c r="D445" s="99" t="s">
        <v>182</v>
      </c>
      <c r="E445" s="46" t="s">
        <v>5994</v>
      </c>
      <c r="F445" s="91">
        <f>VLOOKUP(C445,Data!$B$4:$J$4175,3,FALSE)</f>
        <v>1070091.0787507372</v>
      </c>
      <c r="G445" s="90">
        <f>VLOOKUP(C445,Data!$B$4:$J$4175,4,FALSE)</f>
        <v>17057.451561072074</v>
      </c>
      <c r="H445" s="92">
        <f>VLOOKUP(C445,Data!$B$4:$J$4175,5,FALSE)</f>
        <v>4.144457014107248E-2</v>
      </c>
      <c r="I445" s="42" t="s">
        <v>145</v>
      </c>
      <c r="J445" s="47">
        <f t="shared" si="6"/>
        <v>1070091.0787507372</v>
      </c>
      <c r="K445" s="42" t="s">
        <v>4677</v>
      </c>
      <c r="L445" s="42" t="s">
        <v>4469</v>
      </c>
    </row>
    <row r="446" spans="1:13" x14ac:dyDescent="0.3">
      <c r="A446" s="17"/>
      <c r="B446" s="142" t="s">
        <v>4679</v>
      </c>
      <c r="C446" s="142" t="s">
        <v>4678</v>
      </c>
      <c r="D446" s="142" t="s">
        <v>182</v>
      </c>
      <c r="E446" s="142" t="s">
        <v>1976</v>
      </c>
      <c r="F446" s="146">
        <f>VLOOKUP(C446,Data!$B$4:$J$4175,3,FALSE)</f>
        <v>1278944.3614134369</v>
      </c>
      <c r="G446" s="144">
        <f>VLOOKUP(C446,Data!$B$4:$J$4175,4,FALSE)</f>
        <v>12945.07906344438</v>
      </c>
      <c r="H446" s="145">
        <f>VLOOKUP(C446,Data!$B$4:$J$4175,5,FALSE)</f>
        <v>4.1108656910878366E-2</v>
      </c>
      <c r="I446" s="212" t="s">
        <v>146</v>
      </c>
      <c r="J446" s="47">
        <f t="shared" si="6"/>
        <v>1278944.3614134369</v>
      </c>
      <c r="K446" s="212">
        <v>242493</v>
      </c>
      <c r="L446" s="212" t="s">
        <v>4469</v>
      </c>
    </row>
    <row r="447" spans="1:13" x14ac:dyDescent="0.3">
      <c r="A447" s="17"/>
      <c r="B447" s="99" t="s">
        <v>3590</v>
      </c>
      <c r="C447" s="99" t="s">
        <v>1147</v>
      </c>
      <c r="D447" s="99" t="s">
        <v>182</v>
      </c>
      <c r="E447" s="99" t="s">
        <v>1974</v>
      </c>
      <c r="F447" s="91">
        <f>VLOOKUP(C447,Data!$B$4:$J$4175,3,FALSE)</f>
        <v>-70542248.416943759</v>
      </c>
      <c r="G447" s="90">
        <f>VLOOKUP(C447,Data!$B$4:$J$4175,4,FALSE)</f>
        <v>-1941842.8060205169</v>
      </c>
      <c r="H447" s="92">
        <f>VLOOKUP(C447,Data!$B$4:$J$4175,5,FALSE)</f>
        <v>-0.57193745107945282</v>
      </c>
      <c r="I447" s="42" t="s">
        <v>149</v>
      </c>
      <c r="J447" s="47">
        <f t="shared" si="6"/>
        <v>70542248.416943759</v>
      </c>
      <c r="K447" s="42">
        <v>237400</v>
      </c>
      <c r="L447" s="42" t="s">
        <v>4469</v>
      </c>
    </row>
    <row r="448" spans="1:13" x14ac:dyDescent="0.3">
      <c r="A448" s="17"/>
      <c r="B448" s="46" t="s">
        <v>3591</v>
      </c>
      <c r="C448" s="46" t="s">
        <v>1148</v>
      </c>
      <c r="D448" s="99" t="s">
        <v>182</v>
      </c>
      <c r="E448" s="46" t="s">
        <v>5994</v>
      </c>
      <c r="F448" s="91">
        <f>VLOOKUP(C448,Data!$B$4:$J$4175,3,FALSE)</f>
        <v>896540.9437964363</v>
      </c>
      <c r="G448" s="90">
        <f>VLOOKUP(C448,Data!$B$4:$J$4175,4,FALSE)</f>
        <v>178502.90858777505</v>
      </c>
      <c r="H448" s="92">
        <f>VLOOKUP(C448,Data!$B$4:$J$4175,5,FALSE)</f>
        <v>3.3049205565639006E-2</v>
      </c>
      <c r="I448" s="42" t="s">
        <v>148</v>
      </c>
      <c r="J448" s="47">
        <f t="shared" si="6"/>
        <v>896540.9437964363</v>
      </c>
      <c r="K448" s="42" t="s">
        <v>2411</v>
      </c>
      <c r="L448" s="42" t="s">
        <v>4469</v>
      </c>
    </row>
    <row r="449" spans="1:13" x14ac:dyDescent="0.3">
      <c r="A449" s="17"/>
      <c r="B449" s="46" t="s">
        <v>3592</v>
      </c>
      <c r="C449" s="46" t="s">
        <v>1149</v>
      </c>
      <c r="D449" s="99" t="s">
        <v>182</v>
      </c>
      <c r="E449" s="46" t="s">
        <v>5994</v>
      </c>
      <c r="F449" s="91">
        <f>VLOOKUP(C449,Data!$B$4:$J$4175,3,FALSE)</f>
        <v>480245.49315317598</v>
      </c>
      <c r="G449" s="90">
        <f>VLOOKUP(C449,Data!$B$4:$J$4175,4,FALSE)</f>
        <v>20626.271143336449</v>
      </c>
      <c r="H449" s="92">
        <f>VLOOKUP(C449,Data!$B$4:$J$4175,5,FALSE)</f>
        <v>1.164471844119345E-2</v>
      </c>
      <c r="I449" s="42" t="s">
        <v>146</v>
      </c>
      <c r="J449" s="47">
        <f t="shared" si="6"/>
        <v>480245.49315317598</v>
      </c>
      <c r="K449" s="42" t="s">
        <v>2412</v>
      </c>
      <c r="L449" s="42" t="s">
        <v>4469</v>
      </c>
    </row>
    <row r="450" spans="1:13" x14ac:dyDescent="0.3">
      <c r="A450" s="17"/>
      <c r="B450" s="46" t="s">
        <v>3593</v>
      </c>
      <c r="C450" s="46" t="s">
        <v>1150</v>
      </c>
      <c r="D450" s="99" t="s">
        <v>182</v>
      </c>
      <c r="E450" s="46" t="s">
        <v>1974</v>
      </c>
      <c r="F450" s="91">
        <f>VLOOKUP(C450,Data!$B$4:$J$4175,3,FALSE)</f>
        <v>-5317661.6078966726</v>
      </c>
      <c r="G450" s="90">
        <f>VLOOKUP(C450,Data!$B$4:$J$4175,4,FALSE)</f>
        <v>-226022.44080226781</v>
      </c>
      <c r="H450" s="92">
        <f>VLOOKUP(C450,Data!$B$4:$J$4175,5,FALSE)</f>
        <v>-0.11819290985232415</v>
      </c>
      <c r="I450" s="42" t="s">
        <v>146</v>
      </c>
      <c r="J450" s="47">
        <f t="shared" si="6"/>
        <v>5317661.6078966726</v>
      </c>
      <c r="K450" s="42" t="s">
        <v>2413</v>
      </c>
      <c r="L450" s="42" t="s">
        <v>4469</v>
      </c>
    </row>
    <row r="451" spans="1:13" x14ac:dyDescent="0.3">
      <c r="A451" s="17"/>
      <c r="B451" s="46" t="s">
        <v>5743</v>
      </c>
      <c r="C451" s="46" t="s">
        <v>5742</v>
      </c>
      <c r="D451" s="99" t="s">
        <v>182</v>
      </c>
      <c r="E451" s="46" t="s">
        <v>1974</v>
      </c>
      <c r="F451" s="91">
        <f>VLOOKUP(C451,Data!$B$4:$J$4175,3,FALSE)</f>
        <v>-3776540.6784706088</v>
      </c>
      <c r="G451" s="90">
        <f>VLOOKUP(C451,Data!$B$4:$J$4175,4,FALSE)</f>
        <v>-49268.047363488011</v>
      </c>
      <c r="H451" s="92">
        <f>VLOOKUP(C451,Data!$B$4:$J$4175,5,FALSE)</f>
        <v>-7.9469129952723122E-2</v>
      </c>
      <c r="I451" s="42" t="s">
        <v>146</v>
      </c>
      <c r="J451" s="47">
        <f t="shared" si="6"/>
        <v>3776540.6784706088</v>
      </c>
      <c r="K451" s="42" t="s">
        <v>2445</v>
      </c>
      <c r="L451" s="42" t="s">
        <v>4469</v>
      </c>
    </row>
    <row r="452" spans="1:13" x14ac:dyDescent="0.3">
      <c r="A452" s="17"/>
      <c r="B452" s="46" t="s">
        <v>3594</v>
      </c>
      <c r="C452" s="46" t="s">
        <v>1151</v>
      </c>
      <c r="D452" s="99" t="s">
        <v>182</v>
      </c>
      <c r="E452" s="46" t="s">
        <v>5994</v>
      </c>
      <c r="F452" s="91">
        <f>VLOOKUP(C452,Data!$B$4:$J$4175,3,FALSE)</f>
        <v>504461.49638393748</v>
      </c>
      <c r="G452" s="90">
        <f>VLOOKUP(C452,Data!$B$4:$J$4175,4,FALSE)</f>
        <v>28699.123408620202</v>
      </c>
      <c r="H452" s="92">
        <f>VLOOKUP(C452,Data!$B$4:$J$4175,5,FALSE)</f>
        <v>3.1230096295143433E-2</v>
      </c>
      <c r="I452" s="42" t="s">
        <v>145</v>
      </c>
      <c r="J452" s="47">
        <f t="shared" si="6"/>
        <v>504461.49638393748</v>
      </c>
      <c r="K452" s="42" t="s">
        <v>2414</v>
      </c>
      <c r="L452" s="42" t="s">
        <v>4469</v>
      </c>
    </row>
    <row r="453" spans="1:13" x14ac:dyDescent="0.3">
      <c r="A453" s="17"/>
      <c r="B453" s="46" t="s">
        <v>3595</v>
      </c>
      <c r="C453" s="46" t="s">
        <v>1152</v>
      </c>
      <c r="D453" s="99" t="s">
        <v>182</v>
      </c>
      <c r="E453" s="46" t="s">
        <v>5994</v>
      </c>
      <c r="F453" s="91">
        <f>VLOOKUP(C453,Data!$B$4:$J$4175,3,FALSE)</f>
        <v>738153.8948869335</v>
      </c>
      <c r="G453" s="90">
        <f>VLOOKUP(C453,Data!$B$4:$J$4175,4,FALSE)</f>
        <v>201428.4507451661</v>
      </c>
      <c r="H453" s="92">
        <f>VLOOKUP(C453,Data!$B$4:$J$4175,5,FALSE)</f>
        <v>5.1274419094117916E-2</v>
      </c>
      <c r="I453" s="42" t="s">
        <v>146</v>
      </c>
      <c r="J453" s="47">
        <f t="shared" si="6"/>
        <v>738153.8948869335</v>
      </c>
      <c r="K453" s="42" t="s">
        <v>2415</v>
      </c>
      <c r="L453" s="42" t="s">
        <v>4469</v>
      </c>
    </row>
    <row r="454" spans="1:13" x14ac:dyDescent="0.3">
      <c r="A454" s="17"/>
      <c r="B454" s="46" t="s">
        <v>3596</v>
      </c>
      <c r="C454" s="46" t="s">
        <v>1153</v>
      </c>
      <c r="D454" s="99" t="s">
        <v>182</v>
      </c>
      <c r="E454" s="46" t="s">
        <v>1976</v>
      </c>
      <c r="F454" s="91">
        <f>VLOOKUP(C454,Data!$B$4:$J$4175,3,FALSE)</f>
        <v>63642106.120812841</v>
      </c>
      <c r="G454" s="90">
        <f>VLOOKUP(C454,Data!$B$4:$J$4175,4,FALSE)</f>
        <v>3202378.6042706952</v>
      </c>
      <c r="H454" s="92">
        <f>VLOOKUP(C454,Data!$B$4:$J$4175,5,FALSE)</f>
        <v>0.41442392331536382</v>
      </c>
      <c r="I454" s="42" t="s">
        <v>143</v>
      </c>
      <c r="J454" s="47">
        <f t="shared" si="6"/>
        <v>63642106.120812841</v>
      </c>
      <c r="K454" s="42">
        <v>925288</v>
      </c>
      <c r="L454" s="42" t="s">
        <v>4469</v>
      </c>
    </row>
    <row r="455" spans="1:13" x14ac:dyDescent="0.3">
      <c r="A455" s="17"/>
      <c r="B455" s="46" t="s">
        <v>3597</v>
      </c>
      <c r="C455" s="46" t="s">
        <v>1154</v>
      </c>
      <c r="D455" s="99" t="s">
        <v>182</v>
      </c>
      <c r="E455" s="46" t="s">
        <v>1978</v>
      </c>
      <c r="F455" s="91">
        <f>VLOOKUP(C455,Data!$B$4:$J$4175,3,FALSE)</f>
        <v>-227905841.6368334</v>
      </c>
      <c r="G455" s="90">
        <f>VLOOKUP(C455,Data!$B$4:$J$4175,4,FALSE)</f>
        <v>-43554821.62819539</v>
      </c>
      <c r="H455" s="92">
        <f>VLOOKUP(C455,Data!$B$4:$J$4175,5,FALSE)</f>
        <v>-1.0331336210980719</v>
      </c>
      <c r="I455" s="42" t="s">
        <v>145</v>
      </c>
      <c r="J455" s="47">
        <f t="shared" si="6"/>
        <v>227905841.6368334</v>
      </c>
      <c r="K455" s="42" t="s">
        <v>2416</v>
      </c>
      <c r="L455" s="42" t="s">
        <v>4469</v>
      </c>
    </row>
    <row r="456" spans="1:13" x14ac:dyDescent="0.3">
      <c r="A456" s="17"/>
      <c r="B456" s="46" t="s">
        <v>6082</v>
      </c>
      <c r="C456" s="46" t="s">
        <v>6081</v>
      </c>
      <c r="D456" s="99" t="s">
        <v>182</v>
      </c>
      <c r="E456" s="46" t="s">
        <v>1976</v>
      </c>
      <c r="F456" s="91">
        <f>VLOOKUP(C456,Data!$B$4:$J$4175,3,FALSE)</f>
        <v>2322866.8360017622</v>
      </c>
      <c r="G456" s="90">
        <f>VLOOKUP(C456,Data!$B$4:$J$4175,4,FALSE)</f>
        <v>195771.17487679137</v>
      </c>
      <c r="H456" s="92">
        <f>VLOOKUP(C456,Data!$B$4:$J$4175,5,FALSE)</f>
        <v>7.2258079817844212E-2</v>
      </c>
      <c r="I456" s="42" t="s">
        <v>144</v>
      </c>
      <c r="J456" s="47">
        <f t="shared" ref="J456:J519" si="7">IFERROR(ABS(F456),"***")</f>
        <v>2322866.8360017622</v>
      </c>
      <c r="K456" s="42" t="s">
        <v>6083</v>
      </c>
      <c r="L456" s="42" t="s">
        <v>4469</v>
      </c>
    </row>
    <row r="457" spans="1:13" x14ac:dyDescent="0.3">
      <c r="A457" s="17"/>
      <c r="B457" s="46" t="s">
        <v>3598</v>
      </c>
      <c r="C457" s="46" t="s">
        <v>1155</v>
      </c>
      <c r="D457" s="99" t="s">
        <v>182</v>
      </c>
      <c r="E457" s="46" t="s">
        <v>1976</v>
      </c>
      <c r="F457" s="91">
        <f>VLOOKUP(C457,Data!$B$4:$J$4175,3,FALSE)</f>
        <v>1277635.8353714398</v>
      </c>
      <c r="G457" s="90">
        <f>VLOOKUP(C457,Data!$B$4:$J$4175,4,FALSE)</f>
        <v>167984.8075534557</v>
      </c>
      <c r="H457" s="92">
        <f>VLOOKUP(C457,Data!$B$4:$J$4175,5,FALSE)</f>
        <v>3.3471925459540759E-2</v>
      </c>
      <c r="I457" s="42" t="s">
        <v>5305</v>
      </c>
      <c r="J457" s="47">
        <f t="shared" si="7"/>
        <v>1277635.8353714398</v>
      </c>
      <c r="K457" s="42">
        <v>406501</v>
      </c>
      <c r="L457" s="42" t="s">
        <v>4469</v>
      </c>
    </row>
    <row r="458" spans="1:13" x14ac:dyDescent="0.3">
      <c r="A458" s="17"/>
      <c r="B458" s="46" t="s">
        <v>3599</v>
      </c>
      <c r="C458" s="46" t="s">
        <v>1156</v>
      </c>
      <c r="D458" s="99" t="s">
        <v>182</v>
      </c>
      <c r="E458" s="46" t="s">
        <v>1977</v>
      </c>
      <c r="F458" s="91">
        <f>VLOOKUP(C458,Data!$B$4:$J$4175,3,FALSE)</f>
        <v>40272528.765501484</v>
      </c>
      <c r="G458" s="90">
        <f>VLOOKUP(C458,Data!$B$4:$J$4175,4,FALSE)</f>
        <v>1572688.0548965833</v>
      </c>
      <c r="H458" s="92">
        <f>VLOOKUP(C458,Data!$B$4:$J$4175,5,FALSE)</f>
        <v>2.6518136571996576</v>
      </c>
      <c r="I458" s="42" t="s">
        <v>148</v>
      </c>
      <c r="J458" s="47">
        <f t="shared" si="7"/>
        <v>40272528.765501484</v>
      </c>
      <c r="K458" s="42" t="s">
        <v>2417</v>
      </c>
      <c r="L458" s="42" t="s">
        <v>4469</v>
      </c>
    </row>
    <row r="459" spans="1:13" x14ac:dyDescent="0.3">
      <c r="A459" s="17"/>
      <c r="B459" s="46" t="s">
        <v>3600</v>
      </c>
      <c r="C459" s="46" t="s">
        <v>1157</v>
      </c>
      <c r="D459" s="99" t="s">
        <v>182</v>
      </c>
      <c r="E459" s="46" t="s">
        <v>1976</v>
      </c>
      <c r="F459" s="91">
        <f>VLOOKUP(C459,Data!$B$4:$J$4175,3,FALSE)</f>
        <v>36506020.659638301</v>
      </c>
      <c r="G459" s="90">
        <f>VLOOKUP(C459,Data!$B$4:$J$4175,4,FALSE)</f>
        <v>3660878.3344926643</v>
      </c>
      <c r="H459" s="92">
        <f>VLOOKUP(C459,Data!$B$4:$J$4175,5,FALSE)</f>
        <v>0.17007848553648763</v>
      </c>
      <c r="I459" s="42" t="s">
        <v>148</v>
      </c>
      <c r="J459" s="47">
        <f t="shared" si="7"/>
        <v>36506020.659638301</v>
      </c>
      <c r="K459" s="42">
        <v>540528</v>
      </c>
      <c r="L459" s="42" t="s">
        <v>4469</v>
      </c>
    </row>
    <row r="460" spans="1:13" x14ac:dyDescent="0.3">
      <c r="A460" s="17"/>
      <c r="B460" s="46" t="s">
        <v>3601</v>
      </c>
      <c r="C460" s="46" t="s">
        <v>1158</v>
      </c>
      <c r="D460" s="99" t="s">
        <v>182</v>
      </c>
      <c r="E460" s="46" t="s">
        <v>1979</v>
      </c>
      <c r="F460" s="91">
        <f>VLOOKUP(C460,Data!$B$4:$J$4175,3,FALSE)</f>
        <v>-257592657.72688055</v>
      </c>
      <c r="G460" s="90">
        <f>VLOOKUP(C460,Data!$B$4:$J$4175,4,FALSE)</f>
        <v>-17615404.462471593</v>
      </c>
      <c r="H460" s="92">
        <f>VLOOKUP(C460,Data!$B$4:$J$4175,5,FALSE)</f>
        <v>-14.339454897891295</v>
      </c>
      <c r="I460" s="42" t="s">
        <v>146</v>
      </c>
      <c r="J460" s="47">
        <f t="shared" si="7"/>
        <v>257592657.72688055</v>
      </c>
      <c r="K460" s="42" t="s">
        <v>2418</v>
      </c>
      <c r="L460" s="42" t="s">
        <v>4469</v>
      </c>
      <c r="M460" s="141"/>
    </row>
    <row r="461" spans="1:13" x14ac:dyDescent="0.3">
      <c r="A461" s="17"/>
      <c r="B461" s="46" t="s">
        <v>4681</v>
      </c>
      <c r="C461" s="46" t="s">
        <v>4680</v>
      </c>
      <c r="D461" s="99" t="s">
        <v>182</v>
      </c>
      <c r="E461" s="46" t="s">
        <v>5994</v>
      </c>
      <c r="F461" s="91">
        <f>VLOOKUP(C461,Data!$B$4:$J$4175,3,FALSE)</f>
        <v>3787402.0270080762</v>
      </c>
      <c r="G461" s="90">
        <f>VLOOKUP(C461,Data!$B$4:$J$4175,4,FALSE)</f>
        <v>101052.79463417984</v>
      </c>
      <c r="H461" s="92">
        <f>VLOOKUP(C461,Data!$B$4:$J$4175,5,FALSE)</f>
        <v>3.8444736975148212E-2</v>
      </c>
      <c r="I461" s="42" t="s">
        <v>149</v>
      </c>
      <c r="J461" s="47">
        <f t="shared" si="7"/>
        <v>3787402.0270080762</v>
      </c>
      <c r="K461" s="42">
        <v>454492</v>
      </c>
      <c r="L461" s="42" t="s">
        <v>4469</v>
      </c>
    </row>
    <row r="462" spans="1:13" x14ac:dyDescent="0.3">
      <c r="A462" s="17"/>
      <c r="B462" s="46" t="s">
        <v>3602</v>
      </c>
      <c r="C462" s="46" t="s">
        <v>1159</v>
      </c>
      <c r="D462" s="99" t="s">
        <v>182</v>
      </c>
      <c r="E462" s="46" t="s">
        <v>5994</v>
      </c>
      <c r="F462" s="91">
        <f>VLOOKUP(C462,Data!$B$4:$J$4175,3,FALSE)</f>
        <v>1514094.6366486116</v>
      </c>
      <c r="G462" s="90">
        <f>VLOOKUP(C462,Data!$B$4:$J$4175,4,FALSE)</f>
        <v>23431.352542879635</v>
      </c>
      <c r="H462" s="92">
        <f>VLOOKUP(C462,Data!$B$4:$J$4175,5,FALSE)</f>
        <v>3.4669921292694146E-2</v>
      </c>
      <c r="I462" s="42" t="s">
        <v>144</v>
      </c>
      <c r="J462" s="47">
        <f t="shared" si="7"/>
        <v>1514094.6366486116</v>
      </c>
      <c r="K462" s="42" t="s">
        <v>5579</v>
      </c>
      <c r="L462" s="42" t="s">
        <v>4469</v>
      </c>
    </row>
    <row r="463" spans="1:13" x14ac:dyDescent="0.3">
      <c r="A463" s="17"/>
      <c r="B463" s="46" t="s">
        <v>3603</v>
      </c>
      <c r="C463" s="46" t="s">
        <v>1160</v>
      </c>
      <c r="D463" s="99" t="s">
        <v>182</v>
      </c>
      <c r="E463" s="46" t="s">
        <v>5994</v>
      </c>
      <c r="F463" s="91">
        <f>VLOOKUP(C463,Data!$B$4:$J$4175,3,FALSE)</f>
        <v>1449842.7460619633</v>
      </c>
      <c r="G463" s="90">
        <f>VLOOKUP(C463,Data!$B$4:$J$4175,4,FALSE)</f>
        <v>20951.767860764616</v>
      </c>
      <c r="H463" s="92">
        <f>VLOOKUP(C463,Data!$B$4:$J$4175,5,FALSE)</f>
        <v>7.1709922962881409E-2</v>
      </c>
      <c r="I463" s="42" t="s">
        <v>146</v>
      </c>
      <c r="J463" s="47">
        <f t="shared" si="7"/>
        <v>1449842.7460619633</v>
      </c>
      <c r="K463" s="42">
        <v>3163836</v>
      </c>
      <c r="L463" s="42" t="s">
        <v>4469</v>
      </c>
      <c r="M463" s="141"/>
    </row>
    <row r="464" spans="1:13" x14ac:dyDescent="0.3">
      <c r="A464" s="17"/>
      <c r="B464" s="46" t="s">
        <v>3604</v>
      </c>
      <c r="C464" s="46" t="s">
        <v>1161</v>
      </c>
      <c r="D464" s="99" t="s">
        <v>182</v>
      </c>
      <c r="E464" s="46" t="s">
        <v>5994</v>
      </c>
      <c r="F464" s="91">
        <f>VLOOKUP(C464,Data!$B$4:$J$4175,3,FALSE)</f>
        <v>691548.03574617254</v>
      </c>
      <c r="G464" s="90">
        <f>VLOOKUP(C464,Data!$B$4:$J$4175,4,FALSE)</f>
        <v>86958.65843064693</v>
      </c>
      <c r="H464" s="92">
        <f>VLOOKUP(C464,Data!$B$4:$J$4175,5,FALSE)</f>
        <v>5.0745060219925649E-2</v>
      </c>
      <c r="I464" s="42" t="s">
        <v>148</v>
      </c>
      <c r="J464" s="47">
        <f t="shared" si="7"/>
        <v>691548.03574617254</v>
      </c>
      <c r="K464" s="42" t="s">
        <v>2419</v>
      </c>
      <c r="L464" s="42" t="s">
        <v>4469</v>
      </c>
      <c r="M464" s="141"/>
    </row>
    <row r="465" spans="1:13" x14ac:dyDescent="0.3">
      <c r="A465" s="17"/>
      <c r="B465" s="46" t="s">
        <v>3605</v>
      </c>
      <c r="C465" s="46" t="s">
        <v>1162</v>
      </c>
      <c r="D465" s="99" t="s">
        <v>182</v>
      </c>
      <c r="E465" s="46" t="s">
        <v>5994</v>
      </c>
      <c r="F465" s="91">
        <f>VLOOKUP(C465,Data!$B$4:$J$4175,3,FALSE)</f>
        <v>1096334.3092803408</v>
      </c>
      <c r="G465" s="90">
        <f>VLOOKUP(C465,Data!$B$4:$J$4175,4,FALSE)</f>
        <v>470321.83596107288</v>
      </c>
      <c r="H465" s="92">
        <f>VLOOKUP(C465,Data!$B$4:$J$4175,5,FALSE)</f>
        <v>2.6807694620823143E-2</v>
      </c>
      <c r="I465" s="42" t="s">
        <v>144</v>
      </c>
      <c r="J465" s="47">
        <f t="shared" si="7"/>
        <v>1096334.3092803408</v>
      </c>
      <c r="K465" s="42">
        <v>3398649</v>
      </c>
      <c r="L465" s="42" t="s">
        <v>4469</v>
      </c>
      <c r="M465" s="141"/>
    </row>
    <row r="466" spans="1:13" x14ac:dyDescent="0.3">
      <c r="A466" s="17"/>
      <c r="B466" s="46" t="s">
        <v>3606</v>
      </c>
      <c r="C466" s="46" t="s">
        <v>1163</v>
      </c>
      <c r="D466" s="99" t="s">
        <v>182</v>
      </c>
      <c r="E466" s="46" t="s">
        <v>5994</v>
      </c>
      <c r="F466" s="91">
        <f>VLOOKUP(C466,Data!$B$4:$J$4175,3,FALSE)</f>
        <v>1179834.9179475876</v>
      </c>
      <c r="G466" s="90">
        <f>VLOOKUP(C466,Data!$B$4:$J$4175,4,FALSE)</f>
        <v>25124.56726215615</v>
      </c>
      <c r="H466" s="92">
        <f>VLOOKUP(C466,Data!$B$4:$J$4175,5,FALSE)</f>
        <v>5.0996643322128062E-2</v>
      </c>
      <c r="I466" s="42" t="s">
        <v>145</v>
      </c>
      <c r="J466" s="47">
        <f t="shared" si="7"/>
        <v>1179834.9179475876</v>
      </c>
      <c r="K466" s="42" t="s">
        <v>4682</v>
      </c>
      <c r="L466" s="42" t="s">
        <v>4469</v>
      </c>
    </row>
    <row r="467" spans="1:13" x14ac:dyDescent="0.3">
      <c r="A467" s="17"/>
      <c r="B467" s="46" t="s">
        <v>3607</v>
      </c>
      <c r="C467" s="46" t="s">
        <v>1164</v>
      </c>
      <c r="D467" s="99" t="s">
        <v>182</v>
      </c>
      <c r="E467" s="46" t="s">
        <v>1974</v>
      </c>
      <c r="F467" s="91">
        <f>VLOOKUP(C467,Data!$B$4:$J$4175,3,FALSE)</f>
        <v>-432400.99939448928</v>
      </c>
      <c r="G467" s="90">
        <f>VLOOKUP(C467,Data!$B$4:$J$4175,4,FALSE)</f>
        <v>-107317.94895236217</v>
      </c>
      <c r="H467" s="92">
        <f>VLOOKUP(C467,Data!$B$4:$J$4175,5,FALSE)</f>
        <v>-1.1007018118661385E-2</v>
      </c>
      <c r="I467" s="42" t="s">
        <v>144</v>
      </c>
      <c r="J467" s="47">
        <f t="shared" si="7"/>
        <v>432400.99939448928</v>
      </c>
      <c r="K467" s="42">
        <v>3319521</v>
      </c>
      <c r="L467" s="42" t="s">
        <v>4469</v>
      </c>
    </row>
    <row r="468" spans="1:13" x14ac:dyDescent="0.3">
      <c r="A468" s="17"/>
      <c r="B468" s="46" t="s">
        <v>3608</v>
      </c>
      <c r="C468" s="46" t="s">
        <v>1165</v>
      </c>
      <c r="D468" s="99" t="s">
        <v>182</v>
      </c>
      <c r="E468" s="46" t="s">
        <v>1976</v>
      </c>
      <c r="F468" s="91">
        <f>VLOOKUP(C468,Data!$B$4:$J$4175,3,FALSE)</f>
        <v>1383604.4842118444</v>
      </c>
      <c r="G468" s="90">
        <f>VLOOKUP(C468,Data!$B$4:$J$4175,4,FALSE)</f>
        <v>104420.77922333924</v>
      </c>
      <c r="H468" s="92">
        <f>VLOOKUP(C468,Data!$B$4:$J$4175,5,FALSE)</f>
        <v>6.246283847655771E-2</v>
      </c>
      <c r="I468" s="42" t="s">
        <v>5305</v>
      </c>
      <c r="J468" s="47">
        <f t="shared" si="7"/>
        <v>1383604.4842118444</v>
      </c>
      <c r="K468" s="42" t="s">
        <v>5815</v>
      </c>
      <c r="L468" s="42" t="s">
        <v>4469</v>
      </c>
    </row>
    <row r="469" spans="1:13" x14ac:dyDescent="0.3">
      <c r="A469" s="17"/>
      <c r="B469" s="46" t="s">
        <v>3609</v>
      </c>
      <c r="C469" s="46" t="s">
        <v>1166</v>
      </c>
      <c r="D469" s="99" t="s">
        <v>182</v>
      </c>
      <c r="E469" s="46" t="s">
        <v>1976</v>
      </c>
      <c r="F469" s="91">
        <f>VLOOKUP(C469,Data!$B$4:$J$4175,3,FALSE)</f>
        <v>3023124.0679210857</v>
      </c>
      <c r="G469" s="90">
        <f>VLOOKUP(C469,Data!$B$4:$J$4175,4,FALSE)</f>
        <v>798095.28054018586</v>
      </c>
      <c r="H469" s="92">
        <f>VLOOKUP(C469,Data!$B$4:$J$4175,5,FALSE)</f>
        <v>5.0281662011617489E-2</v>
      </c>
      <c r="I469" s="42" t="s">
        <v>148</v>
      </c>
      <c r="J469" s="47">
        <f t="shared" si="7"/>
        <v>3023124.0679210857</v>
      </c>
      <c r="K469" s="42">
        <v>560399</v>
      </c>
      <c r="L469" s="42" t="s">
        <v>4469</v>
      </c>
    </row>
    <row r="470" spans="1:13" x14ac:dyDescent="0.3">
      <c r="A470" s="17"/>
      <c r="B470" s="46" t="s">
        <v>3610</v>
      </c>
      <c r="C470" s="46" t="s">
        <v>1167</v>
      </c>
      <c r="D470" s="99" t="s">
        <v>182</v>
      </c>
      <c r="E470" s="46" t="s">
        <v>1976</v>
      </c>
      <c r="F470" s="91">
        <f>VLOOKUP(C470,Data!$B$4:$J$4175,3,FALSE)</f>
        <v>15517155.452534946</v>
      </c>
      <c r="G470" s="90">
        <f>VLOOKUP(C470,Data!$B$4:$J$4175,4,FALSE)</f>
        <v>17068668.392694604</v>
      </c>
      <c r="H470" s="92">
        <f>VLOOKUP(C470,Data!$B$4:$J$4175,5,FALSE)</f>
        <v>0.11108657809084004</v>
      </c>
      <c r="I470" s="42" t="s">
        <v>148</v>
      </c>
      <c r="J470" s="47">
        <f t="shared" si="7"/>
        <v>15517155.452534946</v>
      </c>
      <c r="K470" s="42">
        <v>870612</v>
      </c>
      <c r="L470" s="42" t="s">
        <v>4469</v>
      </c>
      <c r="M470" s="141"/>
    </row>
    <row r="471" spans="1:13" x14ac:dyDescent="0.3">
      <c r="A471" s="17"/>
      <c r="B471" s="46" t="s">
        <v>3611</v>
      </c>
      <c r="C471" s="46" t="s">
        <v>1168</v>
      </c>
      <c r="D471" s="99" t="s">
        <v>182</v>
      </c>
      <c r="E471" s="46" t="s">
        <v>1976</v>
      </c>
      <c r="F471" s="91">
        <f>VLOOKUP(C471,Data!$B$4:$J$4175,3,FALSE)</f>
        <v>2485176.3777372558</v>
      </c>
      <c r="G471" s="90">
        <f>VLOOKUP(C471,Data!$B$4:$J$4175,4,FALSE)</f>
        <v>41384.341663480889</v>
      </c>
      <c r="H471" s="92">
        <f>VLOOKUP(C471,Data!$B$4:$J$4175,5,FALSE)</f>
        <v>7.3711540013224774E-2</v>
      </c>
      <c r="I471" s="42" t="s">
        <v>148</v>
      </c>
      <c r="J471" s="47">
        <f t="shared" si="7"/>
        <v>2485176.3777372558</v>
      </c>
      <c r="K471" s="42" t="s">
        <v>2420</v>
      </c>
      <c r="L471" s="42" t="s">
        <v>4469</v>
      </c>
    </row>
    <row r="472" spans="1:13" x14ac:dyDescent="0.3">
      <c r="A472" s="17"/>
      <c r="B472" s="46" t="s">
        <v>3612</v>
      </c>
      <c r="C472" s="46" t="s">
        <v>1169</v>
      </c>
      <c r="D472" s="99" t="s">
        <v>182</v>
      </c>
      <c r="E472" s="46" t="s">
        <v>1976</v>
      </c>
      <c r="F472" s="91">
        <f>VLOOKUP(C472,Data!$B$4:$J$4175,3,FALSE)</f>
        <v>839759.44747233693</v>
      </c>
      <c r="G472" s="90">
        <f>VLOOKUP(C472,Data!$B$4:$J$4175,4,FALSE)</f>
        <v>211262.98876276845</v>
      </c>
      <c r="H472" s="92">
        <f>VLOOKUP(C472,Data!$B$4:$J$4175,5,FALSE)</f>
        <v>2.4921427130445727E-2</v>
      </c>
      <c r="I472" s="42" t="s">
        <v>144</v>
      </c>
      <c r="J472" s="47">
        <f t="shared" si="7"/>
        <v>839759.44747233693</v>
      </c>
      <c r="K472" s="42">
        <v>3127489</v>
      </c>
      <c r="L472" s="42" t="s">
        <v>4469</v>
      </c>
    </row>
    <row r="473" spans="1:13" x14ac:dyDescent="0.3">
      <c r="A473" s="17"/>
      <c r="B473" s="46" t="s">
        <v>4684</v>
      </c>
      <c r="C473" s="46" t="s">
        <v>4683</v>
      </c>
      <c r="D473" s="99" t="s">
        <v>182</v>
      </c>
      <c r="E473" s="46" t="s">
        <v>5994</v>
      </c>
      <c r="F473" s="91">
        <f>VLOOKUP(C473,Data!$B$4:$J$4175,3,FALSE)</f>
        <v>448277.44037585077</v>
      </c>
      <c r="G473" s="90">
        <f>VLOOKUP(C473,Data!$B$4:$J$4175,4,FALSE)</f>
        <v>47854.60524484796</v>
      </c>
      <c r="H473" s="92">
        <f>VLOOKUP(C473,Data!$B$4:$J$4175,5,FALSE)</f>
        <v>3.09556017421753E-2</v>
      </c>
      <c r="I473" s="42" t="s">
        <v>143</v>
      </c>
      <c r="J473" s="47">
        <f t="shared" si="7"/>
        <v>448277.44037585077</v>
      </c>
      <c r="K473" s="42" t="s">
        <v>4685</v>
      </c>
      <c r="L473" s="42" t="s">
        <v>4469</v>
      </c>
    </row>
    <row r="474" spans="1:13" x14ac:dyDescent="0.3">
      <c r="A474" s="17"/>
      <c r="B474" s="46" t="s">
        <v>3613</v>
      </c>
      <c r="C474" s="46" t="s">
        <v>1170</v>
      </c>
      <c r="D474" s="99" t="s">
        <v>182</v>
      </c>
      <c r="E474" s="46" t="s">
        <v>1976</v>
      </c>
      <c r="F474" s="91">
        <f>VLOOKUP(C474,Data!$B$4:$J$4175,3,FALSE)</f>
        <v>727252.48792727059</v>
      </c>
      <c r="G474" s="90">
        <f>VLOOKUP(C474,Data!$B$4:$J$4175,4,FALSE)</f>
        <v>110188.64396875787</v>
      </c>
      <c r="H474" s="92">
        <f>VLOOKUP(C474,Data!$B$4:$J$4175,5,FALSE)</f>
        <v>4.7192321664132439E-2</v>
      </c>
      <c r="I474" s="42" t="s">
        <v>146</v>
      </c>
      <c r="J474" s="47">
        <f t="shared" si="7"/>
        <v>727252.48792727059</v>
      </c>
      <c r="K474" s="42">
        <v>575809</v>
      </c>
      <c r="L474" s="42" t="s">
        <v>4469</v>
      </c>
    </row>
    <row r="475" spans="1:13" x14ac:dyDescent="0.3">
      <c r="A475" s="17"/>
      <c r="B475" s="46" t="s">
        <v>6085</v>
      </c>
      <c r="C475" s="46" t="s">
        <v>6084</v>
      </c>
      <c r="D475" s="99" t="s">
        <v>182</v>
      </c>
      <c r="E475" s="46" t="s">
        <v>5994</v>
      </c>
      <c r="F475" s="91">
        <f>VLOOKUP(C475,Data!$B$4:$J$4175,3,FALSE)</f>
        <v>1987335.5206766452</v>
      </c>
      <c r="G475" s="90">
        <f>VLOOKUP(C475,Data!$B$4:$J$4175,4,FALSE)</f>
        <v>628815.49221949058</v>
      </c>
      <c r="H475" s="92">
        <f>VLOOKUP(C475,Data!$B$4:$J$4175,5,FALSE)</f>
        <v>2.2036980907469302E-2</v>
      </c>
      <c r="I475" s="42" t="s">
        <v>146</v>
      </c>
      <c r="J475" s="47">
        <f t="shared" si="7"/>
        <v>1987335.5206766452</v>
      </c>
      <c r="K475" s="42" t="s">
        <v>6086</v>
      </c>
      <c r="L475" s="42" t="s">
        <v>4469</v>
      </c>
    </row>
    <row r="476" spans="1:13" x14ac:dyDescent="0.3">
      <c r="A476" s="17"/>
      <c r="B476" s="46" t="s">
        <v>3614</v>
      </c>
      <c r="C476" s="46" t="s">
        <v>1171</v>
      </c>
      <c r="D476" s="99" t="s">
        <v>182</v>
      </c>
      <c r="E476" s="46" t="s">
        <v>5994</v>
      </c>
      <c r="F476" s="91">
        <f>VLOOKUP(C476,Data!$B$4:$J$4175,3,FALSE)</f>
        <v>469372.2861220169</v>
      </c>
      <c r="G476" s="90">
        <f>VLOOKUP(C476,Data!$B$4:$J$4175,4,FALSE)</f>
        <v>92652.83880997762</v>
      </c>
      <c r="H476" s="92">
        <f>VLOOKUP(C476,Data!$B$4:$J$4175,5,FALSE)</f>
        <v>3.2826544154592741E-2</v>
      </c>
      <c r="I476" s="42" t="s">
        <v>144</v>
      </c>
      <c r="J476" s="47">
        <f t="shared" si="7"/>
        <v>469372.2861220169</v>
      </c>
      <c r="K476" s="42" t="s">
        <v>2421</v>
      </c>
      <c r="L476" s="42" t="s">
        <v>4469</v>
      </c>
    </row>
    <row r="477" spans="1:13" x14ac:dyDescent="0.3">
      <c r="A477" s="17"/>
      <c r="B477" s="46" t="s">
        <v>5817</v>
      </c>
      <c r="C477" s="46" t="s">
        <v>5816</v>
      </c>
      <c r="D477" s="99" t="s">
        <v>182</v>
      </c>
      <c r="E477" s="46" t="s">
        <v>1976</v>
      </c>
      <c r="F477" s="91">
        <f>VLOOKUP(C477,Data!$B$4:$J$4175,3,FALSE)</f>
        <v>1781086.8754302436</v>
      </c>
      <c r="G477" s="90">
        <f>VLOOKUP(C477,Data!$B$4:$J$4175,4,FALSE)</f>
        <v>101093.29107205549</v>
      </c>
      <c r="H477" s="92">
        <f>VLOOKUP(C477,Data!$B$4:$J$4175,5,FALSE)</f>
        <v>3.2179685421921733E-2</v>
      </c>
      <c r="I477" s="42" t="s">
        <v>147</v>
      </c>
      <c r="J477" s="47">
        <f t="shared" si="7"/>
        <v>1781086.8754302436</v>
      </c>
      <c r="K477" s="42" t="s">
        <v>5818</v>
      </c>
      <c r="L477" s="42" t="s">
        <v>4469</v>
      </c>
    </row>
    <row r="478" spans="1:13" x14ac:dyDescent="0.3">
      <c r="A478" s="17"/>
      <c r="B478" s="46" t="s">
        <v>3615</v>
      </c>
      <c r="C478" s="46" t="s">
        <v>1172</v>
      </c>
      <c r="D478" s="99" t="s">
        <v>182</v>
      </c>
      <c r="E478" s="46" t="s">
        <v>5994</v>
      </c>
      <c r="F478" s="91">
        <f>VLOOKUP(C478,Data!$B$4:$J$4175,3,FALSE)</f>
        <v>1291916.2294491492</v>
      </c>
      <c r="G478" s="90">
        <f>VLOOKUP(C478,Data!$B$4:$J$4175,4,FALSE)</f>
        <v>47675.310432446626</v>
      </c>
      <c r="H478" s="92">
        <f>VLOOKUP(C478,Data!$B$4:$J$4175,5,FALSE)</f>
        <v>3.6292049590295777E-2</v>
      </c>
      <c r="I478" s="42" t="s">
        <v>145</v>
      </c>
      <c r="J478" s="47">
        <f t="shared" si="7"/>
        <v>1291916.2294491492</v>
      </c>
      <c r="K478" s="42" t="s">
        <v>2422</v>
      </c>
      <c r="L478" s="42" t="s">
        <v>4469</v>
      </c>
    </row>
    <row r="479" spans="1:13" x14ac:dyDescent="0.3">
      <c r="A479" s="17"/>
      <c r="B479" s="46" t="s">
        <v>3616</v>
      </c>
      <c r="C479" s="46" t="s">
        <v>1173</v>
      </c>
      <c r="D479" s="99" t="s">
        <v>182</v>
      </c>
      <c r="E479" s="46" t="s">
        <v>1976</v>
      </c>
      <c r="F479" s="91">
        <f>VLOOKUP(C479,Data!$B$4:$J$4175,3,FALSE)</f>
        <v>1127162.5307426467</v>
      </c>
      <c r="G479" s="90">
        <f>VLOOKUP(C479,Data!$B$4:$J$4175,4,FALSE)</f>
        <v>327957.73497464455</v>
      </c>
      <c r="H479" s="92">
        <f>VLOOKUP(C479,Data!$B$4:$J$4175,5,FALSE)</f>
        <v>2.5849109523880726E-2</v>
      </c>
      <c r="I479" s="42" t="s">
        <v>149</v>
      </c>
      <c r="J479" s="47">
        <f t="shared" si="7"/>
        <v>1127162.5307426467</v>
      </c>
      <c r="K479" s="42">
        <v>604316</v>
      </c>
      <c r="L479" s="42" t="s">
        <v>4469</v>
      </c>
    </row>
    <row r="480" spans="1:13" x14ac:dyDescent="0.3">
      <c r="A480" s="17"/>
      <c r="B480" s="46" t="s">
        <v>3617</v>
      </c>
      <c r="C480" s="46" t="s">
        <v>1174</v>
      </c>
      <c r="D480" s="99" t="s">
        <v>182</v>
      </c>
      <c r="E480" s="46" t="s">
        <v>1974</v>
      </c>
      <c r="F480" s="91">
        <f>VLOOKUP(C480,Data!$B$4:$J$4175,3,FALSE)</f>
        <v>-8006504.7712412961</v>
      </c>
      <c r="G480" s="90">
        <f>VLOOKUP(C480,Data!$B$4:$J$4175,4,FALSE)</f>
        <v>-698152.87347886874</v>
      </c>
      <c r="H480" s="92">
        <f>VLOOKUP(C480,Data!$B$4:$J$4175,5,FALSE)</f>
        <v>-0.10269710910539488</v>
      </c>
      <c r="I480" s="42" t="s">
        <v>150</v>
      </c>
      <c r="J480" s="47">
        <f t="shared" si="7"/>
        <v>8006504.7712412961</v>
      </c>
      <c r="K480" s="42" t="s">
        <v>5744</v>
      </c>
      <c r="L480" s="42" t="s">
        <v>4469</v>
      </c>
    </row>
    <row r="481" spans="1:13" x14ac:dyDescent="0.3">
      <c r="A481" s="17"/>
      <c r="B481" s="46" t="s">
        <v>3618</v>
      </c>
      <c r="C481" s="46" t="s">
        <v>1175</v>
      </c>
      <c r="D481" s="99" t="s">
        <v>182</v>
      </c>
      <c r="E481" s="46" t="s">
        <v>1974</v>
      </c>
      <c r="F481" s="91">
        <f>VLOOKUP(C481,Data!$B$4:$J$4175,3,FALSE)</f>
        <v>-11720387.476550097</v>
      </c>
      <c r="G481" s="90">
        <f>VLOOKUP(C481,Data!$B$4:$J$4175,4,FALSE)</f>
        <v>-156047.21865413705</v>
      </c>
      <c r="H481" s="92">
        <f>VLOOKUP(C481,Data!$B$4:$J$4175,5,FALSE)</f>
        <v>-0.23053127385555477</v>
      </c>
      <c r="I481" s="42" t="s">
        <v>144</v>
      </c>
      <c r="J481" s="47">
        <f t="shared" si="7"/>
        <v>11720387.476550097</v>
      </c>
      <c r="K481" s="42">
        <v>3208986</v>
      </c>
      <c r="L481" s="42" t="s">
        <v>4469</v>
      </c>
    </row>
    <row r="482" spans="1:13" x14ac:dyDescent="0.3">
      <c r="A482" s="17"/>
      <c r="B482" s="46" t="s">
        <v>6088</v>
      </c>
      <c r="C482" s="46" t="s">
        <v>6087</v>
      </c>
      <c r="D482" s="99" t="s">
        <v>182</v>
      </c>
      <c r="E482" s="46" t="s">
        <v>1975</v>
      </c>
      <c r="F482" s="91">
        <f>VLOOKUP(C482,Data!$B$4:$J$4175,3,FALSE)</f>
        <v>326971250.87990826</v>
      </c>
      <c r="G482" s="90">
        <f>VLOOKUP(C482,Data!$B$4:$J$4175,4,FALSE)</f>
        <v>6746719.3179871794</v>
      </c>
      <c r="H482" s="92">
        <f>VLOOKUP(C482,Data!$B$4:$J$4175,5,FALSE)</f>
        <v>15.462813487350264</v>
      </c>
      <c r="I482" s="42" t="s">
        <v>143</v>
      </c>
      <c r="J482" s="47">
        <f t="shared" si="7"/>
        <v>326971250.87990826</v>
      </c>
      <c r="K482" s="42" t="s">
        <v>6089</v>
      </c>
      <c r="L482" s="42" t="s">
        <v>4469</v>
      </c>
    </row>
    <row r="483" spans="1:13" x14ac:dyDescent="0.3">
      <c r="A483" s="17"/>
      <c r="B483" s="46" t="s">
        <v>3619</v>
      </c>
      <c r="C483" s="46" t="s">
        <v>1176</v>
      </c>
      <c r="D483" s="99" t="s">
        <v>182</v>
      </c>
      <c r="E483" s="46" t="s">
        <v>1976</v>
      </c>
      <c r="F483" s="91">
        <f>VLOOKUP(C483,Data!$B$4:$J$4175,3,FALSE)</f>
        <v>2314850.8248431976</v>
      </c>
      <c r="G483" s="90">
        <f>VLOOKUP(C483,Data!$B$4:$J$4175,4,FALSE)</f>
        <v>657705.75738972449</v>
      </c>
      <c r="H483" s="92">
        <f>VLOOKUP(C483,Data!$B$4:$J$4175,5,FALSE)</f>
        <v>6.1045771591678073E-2</v>
      </c>
      <c r="I483" s="42" t="s">
        <v>148</v>
      </c>
      <c r="J483" s="47">
        <f t="shared" si="7"/>
        <v>2314850.8248431976</v>
      </c>
      <c r="K483" s="42" t="s">
        <v>2423</v>
      </c>
      <c r="L483" s="42" t="s">
        <v>4469</v>
      </c>
    </row>
    <row r="484" spans="1:13" x14ac:dyDescent="0.3">
      <c r="A484" s="17"/>
      <c r="B484" s="46" t="s">
        <v>3620</v>
      </c>
      <c r="C484" s="46" t="s">
        <v>1177</v>
      </c>
      <c r="D484" s="99" t="s">
        <v>182</v>
      </c>
      <c r="E484" s="46" t="s">
        <v>1974</v>
      </c>
      <c r="F484" s="91">
        <f>VLOOKUP(C484,Data!$B$4:$J$4175,3,FALSE)</f>
        <v>-20033257.477898542</v>
      </c>
      <c r="G484" s="90">
        <f>VLOOKUP(C484,Data!$B$4:$J$4175,4,FALSE)</f>
        <v>-1604293.9620004736</v>
      </c>
      <c r="H484" s="92">
        <f>VLOOKUP(C484,Data!$B$4:$J$4175,5,FALSE)</f>
        <v>-0.43901403856876503</v>
      </c>
      <c r="I484" s="42" t="s">
        <v>144</v>
      </c>
      <c r="J484" s="47">
        <f t="shared" si="7"/>
        <v>20033257.477898542</v>
      </c>
      <c r="K484" s="42">
        <v>677608</v>
      </c>
      <c r="L484" s="42" t="s">
        <v>4469</v>
      </c>
    </row>
    <row r="485" spans="1:13" x14ac:dyDescent="0.3">
      <c r="A485" s="17"/>
      <c r="B485" s="46" t="s">
        <v>3621</v>
      </c>
      <c r="C485" s="46" t="s">
        <v>1178</v>
      </c>
      <c r="D485" s="99" t="s">
        <v>182</v>
      </c>
      <c r="E485" s="46" t="s">
        <v>1976</v>
      </c>
      <c r="F485" s="91">
        <f>VLOOKUP(C485,Data!$B$4:$J$4175,3,FALSE)</f>
        <v>2176875.5674598869</v>
      </c>
      <c r="G485" s="90">
        <f>VLOOKUP(C485,Data!$B$4:$J$4175,4,FALSE)</f>
        <v>57468.832825895312</v>
      </c>
      <c r="H485" s="92">
        <f>VLOOKUP(C485,Data!$B$4:$J$4175,5,FALSE)</f>
        <v>6.0954200082004334E-2</v>
      </c>
      <c r="I485" s="42" t="s">
        <v>144</v>
      </c>
      <c r="J485" s="47">
        <f t="shared" si="7"/>
        <v>2176875.5674598869</v>
      </c>
      <c r="K485" s="42">
        <v>682538</v>
      </c>
      <c r="L485" s="42" t="s">
        <v>4469</v>
      </c>
      <c r="M485" s="141"/>
    </row>
    <row r="486" spans="1:13" x14ac:dyDescent="0.3">
      <c r="A486" s="17"/>
      <c r="B486" s="46" t="s">
        <v>3622</v>
      </c>
      <c r="C486" s="46" t="s">
        <v>1179</v>
      </c>
      <c r="D486" s="99" t="s">
        <v>182</v>
      </c>
      <c r="E486" s="46" t="s">
        <v>1976</v>
      </c>
      <c r="F486" s="91">
        <f>VLOOKUP(C486,Data!$B$4:$J$4175,3,FALSE)</f>
        <v>11065366.213542433</v>
      </c>
      <c r="G486" s="90">
        <f>VLOOKUP(C486,Data!$B$4:$J$4175,4,FALSE)</f>
        <v>423266.74470132892</v>
      </c>
      <c r="H486" s="92">
        <f>VLOOKUP(C486,Data!$B$4:$J$4175,5,FALSE)</f>
        <v>0.11420237376434214</v>
      </c>
      <c r="I486" s="42" t="s">
        <v>148</v>
      </c>
      <c r="J486" s="47">
        <f t="shared" si="7"/>
        <v>11065366.213542433</v>
      </c>
      <c r="K486" s="42">
        <v>709954</v>
      </c>
      <c r="L486" s="42" t="s">
        <v>4469</v>
      </c>
    </row>
    <row r="487" spans="1:13" x14ac:dyDescent="0.3">
      <c r="A487" s="17"/>
      <c r="B487" s="46" t="s">
        <v>3623</v>
      </c>
      <c r="C487" s="46" t="s">
        <v>1180</v>
      </c>
      <c r="D487" s="99" t="s">
        <v>182</v>
      </c>
      <c r="E487" s="46" t="s">
        <v>1976</v>
      </c>
      <c r="F487" s="91">
        <f>VLOOKUP(C487,Data!$B$4:$J$4175,3,FALSE)</f>
        <v>2067015.3330457751</v>
      </c>
      <c r="G487" s="90">
        <f>VLOOKUP(C487,Data!$B$4:$J$4175,4,FALSE)</f>
        <v>25894.586925783155</v>
      </c>
      <c r="H487" s="92">
        <f>VLOOKUP(C487,Data!$B$4:$J$4175,5,FALSE)</f>
        <v>5.3190569837914904E-2</v>
      </c>
      <c r="I487" s="42" t="s">
        <v>145</v>
      </c>
      <c r="J487" s="47">
        <f t="shared" si="7"/>
        <v>2067015.3330457751</v>
      </c>
      <c r="K487" s="42" t="s">
        <v>2424</v>
      </c>
      <c r="L487" s="42" t="s">
        <v>4469</v>
      </c>
    </row>
    <row r="488" spans="1:13" x14ac:dyDescent="0.3">
      <c r="A488" s="17"/>
      <c r="B488" s="46" t="s">
        <v>3624</v>
      </c>
      <c r="C488" s="46" t="s">
        <v>1181</v>
      </c>
      <c r="D488" s="99" t="s">
        <v>182</v>
      </c>
      <c r="E488" s="46" t="s">
        <v>1976</v>
      </c>
      <c r="F488" s="91">
        <f>VLOOKUP(C488,Data!$B$4:$J$4175,3,FALSE)</f>
        <v>7879132.41014574</v>
      </c>
      <c r="G488" s="90">
        <f>VLOOKUP(C488,Data!$B$4:$J$4175,4,FALSE)</f>
        <v>101003.9126679613</v>
      </c>
      <c r="H488" s="92">
        <f>VLOOKUP(C488,Data!$B$4:$J$4175,5,FALSE)</f>
        <v>5.3844167458129089E-2</v>
      </c>
      <c r="I488" s="42" t="s">
        <v>149</v>
      </c>
      <c r="J488" s="47">
        <f t="shared" si="7"/>
        <v>7879132.41014574</v>
      </c>
      <c r="K488" s="42" t="s">
        <v>2425</v>
      </c>
      <c r="L488" s="42" t="s">
        <v>4469</v>
      </c>
      <c r="M488" s="141"/>
    </row>
    <row r="489" spans="1:13" x14ac:dyDescent="0.3">
      <c r="A489" s="17"/>
      <c r="B489" s="46" t="s">
        <v>3625</v>
      </c>
      <c r="C489" s="46" t="s">
        <v>1182</v>
      </c>
      <c r="D489" s="99" t="s">
        <v>182</v>
      </c>
      <c r="E489" s="46" t="s">
        <v>1974</v>
      </c>
      <c r="F489" s="91">
        <f>VLOOKUP(C489,Data!$B$4:$J$4175,3,FALSE)</f>
        <v>-4340067.8655648129</v>
      </c>
      <c r="G489" s="90">
        <f>VLOOKUP(C489,Data!$B$4:$J$4175,4,FALSE)</f>
        <v>-201156.48643349606</v>
      </c>
      <c r="H489" s="92">
        <f>VLOOKUP(C489,Data!$B$4:$J$4175,5,FALSE)</f>
        <v>-7.5670334763379185E-2</v>
      </c>
      <c r="I489" s="42" t="s">
        <v>146</v>
      </c>
      <c r="J489" s="47">
        <f t="shared" si="7"/>
        <v>4340067.8655648129</v>
      </c>
      <c r="K489" s="42" t="s">
        <v>2426</v>
      </c>
      <c r="L489" s="42" t="s">
        <v>4469</v>
      </c>
    </row>
    <row r="490" spans="1:13" x14ac:dyDescent="0.3">
      <c r="A490" s="17"/>
      <c r="B490" s="46" t="s">
        <v>3626</v>
      </c>
      <c r="C490" s="46" t="s">
        <v>1183</v>
      </c>
      <c r="D490" s="99" t="s">
        <v>182</v>
      </c>
      <c r="E490" s="46" t="s">
        <v>1974</v>
      </c>
      <c r="F490" s="91">
        <f>VLOOKUP(C490,Data!$B$4:$J$4175,3,FALSE)</f>
        <v>-30692681.810337234</v>
      </c>
      <c r="G490" s="90">
        <f>VLOOKUP(C490,Data!$B$4:$J$4175,4,FALSE)</f>
        <v>-536156.42119760835</v>
      </c>
      <c r="H490" s="92">
        <f>VLOOKUP(C490,Data!$B$4:$J$4175,5,FALSE)</f>
        <v>-0.14464428310876037</v>
      </c>
      <c r="I490" s="42" t="s">
        <v>145</v>
      </c>
      <c r="J490" s="47">
        <f t="shared" si="7"/>
        <v>30692681.810337234</v>
      </c>
      <c r="K490" s="42">
        <v>718875</v>
      </c>
      <c r="L490" s="42" t="s">
        <v>4469</v>
      </c>
    </row>
    <row r="491" spans="1:13" x14ac:dyDescent="0.3">
      <c r="A491" s="17"/>
      <c r="B491" s="46" t="s">
        <v>3627</v>
      </c>
      <c r="C491" s="46" t="s">
        <v>1184</v>
      </c>
      <c r="D491" s="99" t="s">
        <v>182</v>
      </c>
      <c r="E491" s="46" t="s">
        <v>1976</v>
      </c>
      <c r="F491" s="91">
        <f>VLOOKUP(C491,Data!$B$4:$J$4175,3,FALSE)</f>
        <v>8802101.9930671658</v>
      </c>
      <c r="G491" s="90">
        <f>VLOOKUP(C491,Data!$B$4:$J$4175,4,FALSE)</f>
        <v>776892.09631048108</v>
      </c>
      <c r="H491" s="92">
        <f>VLOOKUP(C491,Data!$B$4:$J$4175,5,FALSE)</f>
        <v>0.14518439564712254</v>
      </c>
      <c r="I491" s="42" t="s">
        <v>146</v>
      </c>
      <c r="J491" s="47">
        <f t="shared" si="7"/>
        <v>8802101.9930671658</v>
      </c>
      <c r="K491" s="42" t="s">
        <v>2427</v>
      </c>
      <c r="L491" s="42" t="s">
        <v>4469</v>
      </c>
    </row>
    <row r="492" spans="1:13" x14ac:dyDescent="0.3">
      <c r="A492" s="17"/>
      <c r="B492" s="46" t="s">
        <v>3628</v>
      </c>
      <c r="C492" s="46" t="s">
        <v>1185</v>
      </c>
      <c r="D492" s="99" t="s">
        <v>182</v>
      </c>
      <c r="E492" s="46" t="s">
        <v>1976</v>
      </c>
      <c r="F492" s="91">
        <f>VLOOKUP(C492,Data!$B$4:$J$4175,3,FALSE)</f>
        <v>2143451.9914064868</v>
      </c>
      <c r="G492" s="90">
        <f>VLOOKUP(C492,Data!$B$4:$J$4175,4,FALSE)</f>
        <v>537773.40425941499</v>
      </c>
      <c r="H492" s="92">
        <f>VLOOKUP(C492,Data!$B$4:$J$4175,5,FALSE)</f>
        <v>3.6637902861774291E-2</v>
      </c>
      <c r="I492" s="42" t="s">
        <v>148</v>
      </c>
      <c r="J492" s="47">
        <f t="shared" si="7"/>
        <v>2143451.9914064868</v>
      </c>
      <c r="K492" s="42" t="s">
        <v>2428</v>
      </c>
      <c r="L492" s="42" t="s">
        <v>4469</v>
      </c>
    </row>
    <row r="493" spans="1:13" x14ac:dyDescent="0.3">
      <c r="A493" s="17"/>
      <c r="B493" s="46" t="s">
        <v>3629</v>
      </c>
      <c r="C493" s="46" t="s">
        <v>1186</v>
      </c>
      <c r="D493" s="99" t="s">
        <v>182</v>
      </c>
      <c r="E493" s="46" t="s">
        <v>1976</v>
      </c>
      <c r="F493" s="91">
        <f>VLOOKUP(C493,Data!$B$4:$J$4175,3,FALSE)</f>
        <v>144370995.59307829</v>
      </c>
      <c r="G493" s="90">
        <f>VLOOKUP(C493,Data!$B$4:$J$4175,4,FALSE)</f>
        <v>4010813.4695138643</v>
      </c>
      <c r="H493" s="92">
        <f>VLOOKUP(C493,Data!$B$4:$J$4175,5,FALSE)</f>
        <v>0.60736703383449364</v>
      </c>
      <c r="I493" s="42" t="s">
        <v>151</v>
      </c>
      <c r="J493" s="47">
        <f t="shared" si="7"/>
        <v>144370995.59307829</v>
      </c>
      <c r="K493" s="42" t="s">
        <v>2429</v>
      </c>
      <c r="L493" s="42" t="s">
        <v>4469</v>
      </c>
    </row>
    <row r="494" spans="1:13" x14ac:dyDescent="0.3">
      <c r="A494" s="17"/>
      <c r="B494" s="46" t="s">
        <v>3630</v>
      </c>
      <c r="C494" s="46" t="s">
        <v>1187</v>
      </c>
      <c r="D494" s="99" t="s">
        <v>182</v>
      </c>
      <c r="E494" s="46" t="s">
        <v>5994</v>
      </c>
      <c r="F494" s="91">
        <f>VLOOKUP(C494,Data!$B$4:$J$4175,3,FALSE)</f>
        <v>17861572.441581953</v>
      </c>
      <c r="G494" s="90">
        <f>VLOOKUP(C494,Data!$B$4:$J$4175,4,FALSE)</f>
        <v>486240.2004075697</v>
      </c>
      <c r="H494" s="92">
        <f>VLOOKUP(C494,Data!$B$4:$J$4175,5,FALSE)</f>
        <v>0.1020408155555035</v>
      </c>
      <c r="I494" s="42" t="s">
        <v>151</v>
      </c>
      <c r="J494" s="47">
        <f t="shared" si="7"/>
        <v>17861572.441581953</v>
      </c>
      <c r="K494" s="42" t="s">
        <v>2430</v>
      </c>
      <c r="L494" s="42" t="s">
        <v>4469</v>
      </c>
    </row>
    <row r="495" spans="1:13" x14ac:dyDescent="0.3">
      <c r="A495" s="17"/>
      <c r="B495" s="46" t="s">
        <v>3631</v>
      </c>
      <c r="C495" s="46" t="s">
        <v>1188</v>
      </c>
      <c r="D495" s="99" t="s">
        <v>182</v>
      </c>
      <c r="E495" s="46" t="s">
        <v>5994</v>
      </c>
      <c r="F495" s="91">
        <f>VLOOKUP(C495,Data!$B$4:$J$4175,3,FALSE)</f>
        <v>999157.34088602348</v>
      </c>
      <c r="G495" s="90">
        <f>VLOOKUP(C495,Data!$B$4:$J$4175,4,FALSE)</f>
        <v>116838.26743927078</v>
      </c>
      <c r="H495" s="92">
        <f>VLOOKUP(C495,Data!$B$4:$J$4175,5,FALSE)</f>
        <v>3.1795527733585668E-2</v>
      </c>
      <c r="I495" s="42" t="s">
        <v>146</v>
      </c>
      <c r="J495" s="47">
        <f t="shared" si="7"/>
        <v>999157.34088602348</v>
      </c>
      <c r="K495" s="42" t="s">
        <v>2431</v>
      </c>
      <c r="L495" s="42" t="s">
        <v>4469</v>
      </c>
    </row>
    <row r="496" spans="1:13" x14ac:dyDescent="0.3">
      <c r="A496" s="17"/>
      <c r="B496" s="46" t="s">
        <v>3632</v>
      </c>
      <c r="C496" s="142" t="s">
        <v>1189</v>
      </c>
      <c r="D496" s="142" t="s">
        <v>182</v>
      </c>
      <c r="E496" s="46" t="s">
        <v>1976</v>
      </c>
      <c r="F496" s="91">
        <f>VLOOKUP(C496,Data!$B$4:$J$4175,3,FALSE)</f>
        <v>1244549.3832381088</v>
      </c>
      <c r="G496" s="90">
        <f>VLOOKUP(C496,Data!$B$4:$J$4175,4,FALSE)</f>
        <v>140501.40735596526</v>
      </c>
      <c r="H496" s="92">
        <f>VLOOKUP(C496,Data!$B$4:$J$4175,5,FALSE)</f>
        <v>5.2480988618356664E-2</v>
      </c>
      <c r="I496" s="42" t="s">
        <v>148</v>
      </c>
      <c r="J496" s="47">
        <f t="shared" si="7"/>
        <v>1244549.3832381088</v>
      </c>
      <c r="K496" s="42" t="s">
        <v>2432</v>
      </c>
      <c r="L496" s="42" t="s">
        <v>4469</v>
      </c>
    </row>
    <row r="497" spans="1:12" x14ac:dyDescent="0.3">
      <c r="A497" s="17"/>
      <c r="B497" s="46" t="s">
        <v>3633</v>
      </c>
      <c r="C497" s="46" t="s">
        <v>1190</v>
      </c>
      <c r="D497" s="99" t="s">
        <v>182</v>
      </c>
      <c r="E497" s="46" t="s">
        <v>1976</v>
      </c>
      <c r="F497" s="91">
        <f>VLOOKUP(C497,Data!$B$4:$J$4175,3,FALSE)</f>
        <v>2548036.0785166323</v>
      </c>
      <c r="G497" s="90">
        <f>VLOOKUP(C497,Data!$B$4:$J$4175,4,FALSE)</f>
        <v>276895.80921373295</v>
      </c>
      <c r="H497" s="92">
        <f>VLOOKUP(C497,Data!$B$4:$J$4175,5,FALSE)</f>
        <v>8.3077109044386185E-2</v>
      </c>
      <c r="I497" s="42" t="s">
        <v>147</v>
      </c>
      <c r="J497" s="47">
        <f t="shared" si="7"/>
        <v>2548036.0785166323</v>
      </c>
      <c r="K497" s="42" t="s">
        <v>2433</v>
      </c>
      <c r="L497" s="42" t="s">
        <v>4469</v>
      </c>
    </row>
    <row r="498" spans="1:12" x14ac:dyDescent="0.3">
      <c r="A498" s="17"/>
      <c r="B498" s="46" t="s">
        <v>3634</v>
      </c>
      <c r="C498" s="46" t="s">
        <v>1191</v>
      </c>
      <c r="D498" s="99" t="s">
        <v>182</v>
      </c>
      <c r="E498" s="46" t="s">
        <v>1977</v>
      </c>
      <c r="F498" s="91">
        <f>VLOOKUP(C498,Data!$B$4:$J$4175,3,FALSE)</f>
        <v>30429469.472371507</v>
      </c>
      <c r="G498" s="90">
        <f>VLOOKUP(C498,Data!$B$4:$J$4175,4,FALSE)</f>
        <v>7325621.6694298275</v>
      </c>
      <c r="H498" s="92">
        <f>VLOOKUP(C498,Data!$B$4:$J$4175,5,FALSE)</f>
        <v>0.39567719350619074</v>
      </c>
      <c r="I498" s="42" t="s">
        <v>149</v>
      </c>
      <c r="J498" s="47">
        <f t="shared" si="7"/>
        <v>30429469.472371507</v>
      </c>
      <c r="K498" s="42" t="s">
        <v>2434</v>
      </c>
      <c r="L498" s="42" t="s">
        <v>4469</v>
      </c>
    </row>
    <row r="499" spans="1:12" x14ac:dyDescent="0.3">
      <c r="A499" s="17"/>
      <c r="B499" s="46" t="s">
        <v>3635</v>
      </c>
      <c r="C499" s="46" t="s">
        <v>1192</v>
      </c>
      <c r="D499" s="99" t="s">
        <v>182</v>
      </c>
      <c r="E499" s="46" t="s">
        <v>5994</v>
      </c>
      <c r="F499" s="91">
        <f>VLOOKUP(C499,Data!$B$4:$J$4175,3,FALSE)</f>
        <v>753687.75522822491</v>
      </c>
      <c r="G499" s="90">
        <f>VLOOKUP(C499,Data!$B$4:$J$4175,4,FALSE)</f>
        <v>16138.262322395647</v>
      </c>
      <c r="H499" s="92">
        <f>VLOOKUP(C499,Data!$B$4:$J$4175,5,FALSE)</f>
        <v>4.5855536728501997E-2</v>
      </c>
      <c r="I499" s="42" t="s">
        <v>148</v>
      </c>
      <c r="J499" s="47">
        <f t="shared" si="7"/>
        <v>753687.75522822491</v>
      </c>
      <c r="K499" s="42">
        <v>240549</v>
      </c>
      <c r="L499" s="42" t="s">
        <v>4469</v>
      </c>
    </row>
    <row r="500" spans="1:12" x14ac:dyDescent="0.3">
      <c r="A500" s="17"/>
      <c r="B500" s="46" t="s">
        <v>3636</v>
      </c>
      <c r="C500" s="46" t="s">
        <v>1193</v>
      </c>
      <c r="D500" s="99" t="s">
        <v>182</v>
      </c>
      <c r="E500" s="46" t="s">
        <v>5994</v>
      </c>
      <c r="F500" s="91">
        <f>VLOOKUP(C500,Data!$B$4:$J$4175,3,FALSE)</f>
        <v>1155772.9003409552</v>
      </c>
      <c r="G500" s="90">
        <f>VLOOKUP(C500,Data!$B$4:$J$4175,4,FALSE)</f>
        <v>130200.2419587895</v>
      </c>
      <c r="H500" s="92">
        <f>VLOOKUP(C500,Data!$B$4:$J$4175,5,FALSE)</f>
        <v>6.8784993254930468E-2</v>
      </c>
      <c r="I500" s="42" t="s">
        <v>5305</v>
      </c>
      <c r="J500" s="47">
        <f t="shared" si="7"/>
        <v>1155772.9003409552</v>
      </c>
      <c r="K500" s="42" t="s">
        <v>2435</v>
      </c>
      <c r="L500" s="42" t="s">
        <v>4469</v>
      </c>
    </row>
    <row r="501" spans="1:12" x14ac:dyDescent="0.3">
      <c r="A501" s="17"/>
      <c r="B501" s="46" t="s">
        <v>3637</v>
      </c>
      <c r="C501" s="46" t="s">
        <v>1194</v>
      </c>
      <c r="D501" s="99" t="s">
        <v>182</v>
      </c>
      <c r="E501" s="46" t="s">
        <v>1976</v>
      </c>
      <c r="F501" s="91">
        <f>VLOOKUP(C501,Data!$B$4:$J$4175,3,FALSE)</f>
        <v>832802.49073909863</v>
      </c>
      <c r="G501" s="90">
        <f>VLOOKUP(C501,Data!$B$4:$J$4175,4,FALSE)</f>
        <v>31098.229136619615</v>
      </c>
      <c r="H501" s="92">
        <f>VLOOKUP(C501,Data!$B$4:$J$4175,5,FALSE)</f>
        <v>3.1128970551487736E-2</v>
      </c>
      <c r="I501" s="42" t="s">
        <v>150</v>
      </c>
      <c r="J501" s="47">
        <f t="shared" si="7"/>
        <v>832802.49073909863</v>
      </c>
      <c r="K501" s="42" t="s">
        <v>2436</v>
      </c>
      <c r="L501" s="42" t="s">
        <v>4469</v>
      </c>
    </row>
    <row r="502" spans="1:12" x14ac:dyDescent="0.3">
      <c r="A502" s="17"/>
      <c r="B502" s="46" t="s">
        <v>3638</v>
      </c>
      <c r="C502" s="46" t="s">
        <v>1195</v>
      </c>
      <c r="D502" s="99" t="s">
        <v>182</v>
      </c>
      <c r="E502" s="46" t="s">
        <v>1976</v>
      </c>
      <c r="F502" s="91">
        <f>VLOOKUP(C502,Data!$B$4:$J$4175,3,FALSE)</f>
        <v>11498599.283431601</v>
      </c>
      <c r="G502" s="90">
        <f>VLOOKUP(C502,Data!$B$4:$J$4175,4,FALSE)</f>
        <v>208848.87946862532</v>
      </c>
      <c r="H502" s="92">
        <f>VLOOKUP(C502,Data!$B$4:$J$4175,5,FALSE)</f>
        <v>3.774243229109573E-2</v>
      </c>
      <c r="I502" s="42" t="s">
        <v>143</v>
      </c>
      <c r="J502" s="47">
        <f t="shared" si="7"/>
        <v>11498599.283431601</v>
      </c>
      <c r="K502" s="42" t="s">
        <v>2437</v>
      </c>
      <c r="L502" s="42" t="s">
        <v>4469</v>
      </c>
    </row>
    <row r="503" spans="1:12" x14ac:dyDescent="0.3">
      <c r="A503" s="17"/>
      <c r="B503" s="46" t="s">
        <v>3639</v>
      </c>
      <c r="C503" s="46" t="s">
        <v>1196</v>
      </c>
      <c r="D503" s="99" t="s">
        <v>182</v>
      </c>
      <c r="E503" s="46" t="s">
        <v>5994</v>
      </c>
      <c r="F503" s="91">
        <f>VLOOKUP(C503,Data!$B$4:$J$4175,3,FALSE)</f>
        <v>2464298.2287397087</v>
      </c>
      <c r="G503" s="90">
        <f>VLOOKUP(C503,Data!$B$4:$J$4175,4,FALSE)</f>
        <v>133897.99656763306</v>
      </c>
      <c r="H503" s="92">
        <f>VLOOKUP(C503,Data!$B$4:$J$4175,5,FALSE)</f>
        <v>5.8637731644733959E-2</v>
      </c>
      <c r="I503" s="42" t="s">
        <v>144</v>
      </c>
      <c r="J503" s="47">
        <f t="shared" si="7"/>
        <v>2464298.2287397087</v>
      </c>
      <c r="K503" s="42">
        <v>141192</v>
      </c>
      <c r="L503" s="42" t="s">
        <v>4469</v>
      </c>
    </row>
    <row r="504" spans="1:12" x14ac:dyDescent="0.3">
      <c r="A504" s="17"/>
      <c r="B504" s="46" t="s">
        <v>3640</v>
      </c>
      <c r="C504" s="46" t="s">
        <v>1197</v>
      </c>
      <c r="D504" s="99" t="s">
        <v>182</v>
      </c>
      <c r="E504" s="46" t="s">
        <v>1976</v>
      </c>
      <c r="F504" s="91">
        <f>VLOOKUP(C504,Data!$B$4:$J$4175,3,FALSE)</f>
        <v>2356591.1991443909</v>
      </c>
      <c r="G504" s="90">
        <f>VLOOKUP(C504,Data!$B$4:$J$4175,4,FALSE)</f>
        <v>133964.62817766485</v>
      </c>
      <c r="H504" s="92">
        <f>VLOOKUP(C504,Data!$B$4:$J$4175,5,FALSE)</f>
        <v>3.3189054505506202E-2</v>
      </c>
      <c r="I504" s="42" t="s">
        <v>143</v>
      </c>
      <c r="J504" s="47">
        <f t="shared" si="7"/>
        <v>2356591.1991443909</v>
      </c>
      <c r="K504" s="42">
        <v>922320</v>
      </c>
      <c r="L504" s="42" t="s">
        <v>4469</v>
      </c>
    </row>
    <row r="505" spans="1:12" x14ac:dyDescent="0.3">
      <c r="A505" s="17"/>
      <c r="B505" s="46" t="s">
        <v>3641</v>
      </c>
      <c r="C505" s="46" t="s">
        <v>1198</v>
      </c>
      <c r="D505" s="99" t="s">
        <v>182</v>
      </c>
      <c r="E505" s="46" t="s">
        <v>1976</v>
      </c>
      <c r="F505" s="91">
        <f>VLOOKUP(C505,Data!$B$4:$J$4175,3,FALSE)</f>
        <v>1193758.7651557019</v>
      </c>
      <c r="G505" s="90">
        <f>VLOOKUP(C505,Data!$B$4:$J$4175,4,FALSE)</f>
        <v>52792.344144991184</v>
      </c>
      <c r="H505" s="92">
        <f>VLOOKUP(C505,Data!$B$4:$J$4175,5,FALSE)</f>
        <v>3.9686572051828843E-2</v>
      </c>
      <c r="I505" s="42" t="s">
        <v>146</v>
      </c>
      <c r="J505" s="47">
        <f t="shared" si="7"/>
        <v>1193758.7651557019</v>
      </c>
      <c r="K505" s="42" t="s">
        <v>2438</v>
      </c>
      <c r="L505" s="42" t="s">
        <v>4469</v>
      </c>
    </row>
    <row r="506" spans="1:12" x14ac:dyDescent="0.3">
      <c r="A506" s="17"/>
      <c r="B506" s="46" t="s">
        <v>179</v>
      </c>
      <c r="C506" s="46" t="s">
        <v>1199</v>
      </c>
      <c r="D506" s="99" t="s">
        <v>182</v>
      </c>
      <c r="E506" s="46" t="s">
        <v>5994</v>
      </c>
      <c r="F506" s="91">
        <f>VLOOKUP(C506,Data!$B$4:$J$4175,3,FALSE)</f>
        <v>252709.80137436546</v>
      </c>
      <c r="G506" s="90">
        <f>VLOOKUP(C506,Data!$B$4:$J$4175,4,FALSE)</f>
        <v>13257.539628249306</v>
      </c>
      <c r="H506" s="92">
        <f>VLOOKUP(C506,Data!$B$4:$J$4175,5,FALSE)</f>
        <v>4.5059078633726173E-3</v>
      </c>
      <c r="I506" s="42" t="s">
        <v>150</v>
      </c>
      <c r="J506" s="47">
        <f t="shared" si="7"/>
        <v>252709.80137436546</v>
      </c>
      <c r="K506" s="42">
        <v>790873</v>
      </c>
      <c r="L506" s="42" t="s">
        <v>4469</v>
      </c>
    </row>
    <row r="507" spans="1:12" x14ac:dyDescent="0.3">
      <c r="A507" s="17"/>
      <c r="B507" s="46" t="s">
        <v>3642</v>
      </c>
      <c r="C507" s="46" t="s">
        <v>1200</v>
      </c>
      <c r="D507" s="99" t="s">
        <v>182</v>
      </c>
      <c r="E507" s="46" t="s">
        <v>1976</v>
      </c>
      <c r="F507" s="91">
        <f>VLOOKUP(C507,Data!$B$4:$J$4175,3,FALSE)</f>
        <v>1120412.8598904128</v>
      </c>
      <c r="G507" s="90">
        <f>VLOOKUP(C507,Data!$B$4:$J$4175,4,FALSE)</f>
        <v>69677.23791693704</v>
      </c>
      <c r="H507" s="92">
        <f>VLOOKUP(C507,Data!$B$4:$J$4175,5,FALSE)</f>
        <v>4.7836865098048041E-2</v>
      </c>
      <c r="I507" s="42" t="s">
        <v>148</v>
      </c>
      <c r="J507" s="47">
        <f t="shared" si="7"/>
        <v>1120412.8598904128</v>
      </c>
      <c r="K507" s="42">
        <v>766937</v>
      </c>
      <c r="L507" s="42" t="s">
        <v>4469</v>
      </c>
    </row>
    <row r="508" spans="1:12" x14ac:dyDescent="0.3">
      <c r="A508" s="17"/>
      <c r="B508" s="46" t="s">
        <v>3643</v>
      </c>
      <c r="C508" s="46" t="s">
        <v>1201</v>
      </c>
      <c r="D508" s="99" t="s">
        <v>182</v>
      </c>
      <c r="E508" s="46" t="s">
        <v>1978</v>
      </c>
      <c r="F508" s="91">
        <f>VLOOKUP(C508,Data!$B$4:$J$4175,3,FALSE)</f>
        <v>-329399413.90985042</v>
      </c>
      <c r="G508" s="90">
        <f>VLOOKUP(C508,Data!$B$4:$J$4175,4,FALSE)</f>
        <v>-31610658.665705878</v>
      </c>
      <c r="H508" s="92">
        <f>VLOOKUP(C508,Data!$B$4:$J$4175,5,FALSE)</f>
        <v>-4.7722181268431525</v>
      </c>
      <c r="I508" s="42" t="s">
        <v>148</v>
      </c>
      <c r="J508" s="47">
        <f t="shared" si="7"/>
        <v>329399413.90985042</v>
      </c>
      <c r="K508" s="42">
        <v>408284</v>
      </c>
      <c r="L508" s="42" t="s">
        <v>4469</v>
      </c>
    </row>
    <row r="509" spans="1:12" x14ac:dyDescent="0.3">
      <c r="A509" s="17"/>
      <c r="B509" s="46" t="s">
        <v>5820</v>
      </c>
      <c r="C509" s="46" t="s">
        <v>5819</v>
      </c>
      <c r="D509" s="99" t="s">
        <v>182</v>
      </c>
      <c r="E509" s="46" t="s">
        <v>1976</v>
      </c>
      <c r="F509" s="91">
        <f>VLOOKUP(C509,Data!$B$4:$J$4175,3,FALSE)</f>
        <v>2243810.0965414881</v>
      </c>
      <c r="G509" s="90">
        <f>VLOOKUP(C509,Data!$B$4:$J$4175,4,FALSE)</f>
        <v>446505.64766836975</v>
      </c>
      <c r="H509" s="92">
        <f>VLOOKUP(C509,Data!$B$4:$J$4175,5,FALSE)</f>
        <v>7.5292251045399383E-2</v>
      </c>
      <c r="I509" s="42" t="s">
        <v>148</v>
      </c>
      <c r="J509" s="47">
        <f t="shared" si="7"/>
        <v>2243810.0965414881</v>
      </c>
      <c r="K509" s="42" t="s">
        <v>2439</v>
      </c>
      <c r="L509" s="42" t="s">
        <v>4469</v>
      </c>
    </row>
    <row r="510" spans="1:12" x14ac:dyDescent="0.3">
      <c r="A510" s="17"/>
      <c r="B510" s="46" t="s">
        <v>3644</v>
      </c>
      <c r="C510" s="46" t="s">
        <v>1202</v>
      </c>
      <c r="D510" s="99" t="s">
        <v>182</v>
      </c>
      <c r="E510" s="46" t="s">
        <v>1976</v>
      </c>
      <c r="F510" s="91">
        <f>VLOOKUP(C510,Data!$B$4:$J$4175,3,FALSE)</f>
        <v>1839182.2663222889</v>
      </c>
      <c r="G510" s="90">
        <f>VLOOKUP(C510,Data!$B$4:$J$4175,4,FALSE)</f>
        <v>694869.27912843053</v>
      </c>
      <c r="H510" s="92">
        <f>VLOOKUP(C510,Data!$B$4:$J$4175,5,FALSE)</f>
        <v>5.8181498046597363E-2</v>
      </c>
      <c r="I510" s="42" t="s">
        <v>144</v>
      </c>
      <c r="J510" s="47">
        <f t="shared" si="7"/>
        <v>1839182.2663222889</v>
      </c>
      <c r="K510" s="42">
        <v>878230</v>
      </c>
      <c r="L510" s="42" t="s">
        <v>4469</v>
      </c>
    </row>
    <row r="511" spans="1:12" x14ac:dyDescent="0.3">
      <c r="A511" s="17"/>
      <c r="B511" s="46" t="s">
        <v>3645</v>
      </c>
      <c r="C511" s="46" t="s">
        <v>1203</v>
      </c>
      <c r="D511" s="99" t="s">
        <v>182</v>
      </c>
      <c r="E511" s="46" t="s">
        <v>5994</v>
      </c>
      <c r="F511" s="91">
        <f>VLOOKUP(C511,Data!$B$4:$J$4175,3,FALSE)</f>
        <v>4221081.530150828</v>
      </c>
      <c r="G511" s="90">
        <f>VLOOKUP(C511,Data!$B$4:$J$4175,4,FALSE)</f>
        <v>1263022.9801263458</v>
      </c>
      <c r="H511" s="92">
        <f>VLOOKUP(C511,Data!$B$4:$J$4175,5,FALSE)</f>
        <v>3.6763613660499753E-2</v>
      </c>
      <c r="I511" s="42" t="s">
        <v>149</v>
      </c>
      <c r="J511" s="47">
        <f t="shared" si="7"/>
        <v>4221081.530150828</v>
      </c>
      <c r="K511" s="42">
        <v>884709</v>
      </c>
      <c r="L511" s="42" t="s">
        <v>4469</v>
      </c>
    </row>
    <row r="512" spans="1:12" x14ac:dyDescent="0.3">
      <c r="A512" s="17"/>
      <c r="B512" s="46" t="s">
        <v>3646</v>
      </c>
      <c r="C512" s="46" t="s">
        <v>1204</v>
      </c>
      <c r="D512" s="99" t="s">
        <v>182</v>
      </c>
      <c r="E512" s="46" t="s">
        <v>1976</v>
      </c>
      <c r="F512" s="91">
        <f>VLOOKUP(C512,Data!$B$4:$J$4175,3,FALSE)</f>
        <v>1697201.7475582799</v>
      </c>
      <c r="G512" s="90">
        <f>VLOOKUP(C512,Data!$B$4:$J$4175,4,FALSE)</f>
        <v>95889.460987220766</v>
      </c>
      <c r="H512" s="92">
        <f>VLOOKUP(C512,Data!$B$4:$J$4175,5,FALSE)</f>
        <v>9.0896338761554146E-2</v>
      </c>
      <c r="I512" s="42" t="s">
        <v>146</v>
      </c>
      <c r="J512" s="47">
        <f t="shared" si="7"/>
        <v>1697201.7475582799</v>
      </c>
      <c r="K512" s="42">
        <v>773960</v>
      </c>
      <c r="L512" s="42" t="s">
        <v>4469</v>
      </c>
    </row>
    <row r="513" spans="1:12" x14ac:dyDescent="0.3">
      <c r="A513" s="17"/>
      <c r="B513" s="46" t="s">
        <v>3647</v>
      </c>
      <c r="C513" s="46" t="s">
        <v>1205</v>
      </c>
      <c r="D513" s="99" t="s">
        <v>182</v>
      </c>
      <c r="E513" s="46" t="s">
        <v>5994</v>
      </c>
      <c r="F513" s="91">
        <f>VLOOKUP(C513,Data!$B$4:$J$4175,3,FALSE)</f>
        <v>1368406.9041790592</v>
      </c>
      <c r="G513" s="90">
        <f>VLOOKUP(C513,Data!$B$4:$J$4175,4,FALSE)</f>
        <v>57191.056427101765</v>
      </c>
      <c r="H513" s="92">
        <f>VLOOKUP(C513,Data!$B$4:$J$4175,5,FALSE)</f>
        <v>5.5394434872280386E-2</v>
      </c>
      <c r="I513" s="42" t="s">
        <v>144</v>
      </c>
      <c r="J513" s="47">
        <f t="shared" si="7"/>
        <v>1368406.9041790592</v>
      </c>
      <c r="K513" s="42" t="s">
        <v>2440</v>
      </c>
      <c r="L513" s="42" t="s">
        <v>4469</v>
      </c>
    </row>
    <row r="514" spans="1:12" x14ac:dyDescent="0.3">
      <c r="A514" s="17"/>
      <c r="B514" s="46" t="s">
        <v>3648</v>
      </c>
      <c r="C514" s="46" t="s">
        <v>1206</v>
      </c>
      <c r="D514" s="99" t="s">
        <v>182</v>
      </c>
      <c r="E514" s="46" t="s">
        <v>5994</v>
      </c>
      <c r="F514" s="91">
        <f>VLOOKUP(C514,Data!$B$4:$J$4175,3,FALSE)</f>
        <v>8143029.1772767715</v>
      </c>
      <c r="G514" s="90">
        <f>VLOOKUP(C514,Data!$B$4:$J$4175,4,FALSE)</f>
        <v>145150.55075130606</v>
      </c>
      <c r="H514" s="92">
        <f>VLOOKUP(C514,Data!$B$4:$J$4175,5,FALSE)</f>
        <v>6.1903000073398828E-2</v>
      </c>
      <c r="I514" s="42" t="s">
        <v>149</v>
      </c>
      <c r="J514" s="47">
        <f t="shared" si="7"/>
        <v>8143029.1772767715</v>
      </c>
      <c r="K514" s="42" t="s">
        <v>2441</v>
      </c>
      <c r="L514" s="42" t="s">
        <v>4469</v>
      </c>
    </row>
    <row r="515" spans="1:12" x14ac:dyDescent="0.3">
      <c r="A515" s="17"/>
      <c r="B515" s="46" t="s">
        <v>3649</v>
      </c>
      <c r="C515" s="46" t="s">
        <v>1207</v>
      </c>
      <c r="D515" s="99" t="s">
        <v>182</v>
      </c>
      <c r="E515" s="46" t="s">
        <v>5994</v>
      </c>
      <c r="F515" s="91">
        <f>VLOOKUP(C515,Data!$B$4:$J$4175,3,FALSE)</f>
        <v>919455.73253379692</v>
      </c>
      <c r="G515" s="90">
        <f>VLOOKUP(C515,Data!$B$4:$J$4175,4,FALSE)</f>
        <v>88522.957051137259</v>
      </c>
      <c r="H515" s="92">
        <f>VLOOKUP(C515,Data!$B$4:$J$4175,5,FALSE)</f>
        <v>3.728359309305225E-2</v>
      </c>
      <c r="I515" s="42" t="s">
        <v>150</v>
      </c>
      <c r="J515" s="47">
        <f t="shared" si="7"/>
        <v>919455.73253379692</v>
      </c>
      <c r="K515" s="42" t="s">
        <v>2442</v>
      </c>
      <c r="L515" s="42" t="s">
        <v>4469</v>
      </c>
    </row>
    <row r="516" spans="1:12" x14ac:dyDescent="0.3">
      <c r="A516" s="17"/>
      <c r="B516" s="46" t="s">
        <v>3650</v>
      </c>
      <c r="C516" s="46" t="s">
        <v>1208</v>
      </c>
      <c r="D516" s="99" t="s">
        <v>182</v>
      </c>
      <c r="E516" s="46" t="s">
        <v>1976</v>
      </c>
      <c r="F516" s="91">
        <f>VLOOKUP(C516,Data!$B$4:$J$4175,3,FALSE)</f>
        <v>10028011.311068015</v>
      </c>
      <c r="G516" s="90">
        <f>VLOOKUP(C516,Data!$B$4:$J$4175,4,FALSE)</f>
        <v>3521837.7703743661</v>
      </c>
      <c r="H516" s="92">
        <f>VLOOKUP(C516,Data!$B$4:$J$4175,5,FALSE)</f>
        <v>6.7957998424161753E-2</v>
      </c>
      <c r="I516" s="42" t="s">
        <v>152</v>
      </c>
      <c r="J516" s="47">
        <f t="shared" si="7"/>
        <v>10028011.311068015</v>
      </c>
      <c r="K516" s="42" t="s">
        <v>2443</v>
      </c>
      <c r="L516" s="42" t="s">
        <v>4469</v>
      </c>
    </row>
    <row r="517" spans="1:12" x14ac:dyDescent="0.3">
      <c r="A517" s="17"/>
      <c r="B517" s="46" t="s">
        <v>3651</v>
      </c>
      <c r="C517" s="46" t="s">
        <v>1209</v>
      </c>
      <c r="D517" s="99" t="s">
        <v>182</v>
      </c>
      <c r="E517" s="46" t="s">
        <v>5994</v>
      </c>
      <c r="F517" s="91" t="str">
        <f>VLOOKUP(C517,Data!$B$4:$J$4175,3,FALSE)</f>
        <v>***</v>
      </c>
      <c r="G517" s="90" t="str">
        <f>VLOOKUP(C517,Data!$B$4:$J$4175,4,FALSE)</f>
        <v>***</v>
      </c>
      <c r="H517" s="92" t="str">
        <f>VLOOKUP(C517,Data!$B$4:$J$4175,5,FALSE)</f>
        <v>***</v>
      </c>
      <c r="I517" s="42" t="s">
        <v>146</v>
      </c>
      <c r="J517" s="47" t="str">
        <f t="shared" si="7"/>
        <v>***</v>
      </c>
      <c r="K517" s="42">
        <v>946580</v>
      </c>
      <c r="L517" s="42" t="s">
        <v>4469</v>
      </c>
    </row>
    <row r="518" spans="1:12" x14ac:dyDescent="0.3">
      <c r="A518" s="17"/>
      <c r="B518" s="46" t="s">
        <v>3652</v>
      </c>
      <c r="C518" s="46" t="s">
        <v>1210</v>
      </c>
      <c r="D518" s="99" t="s">
        <v>182</v>
      </c>
      <c r="E518" s="46" t="s">
        <v>1976</v>
      </c>
      <c r="F518" s="91">
        <f>VLOOKUP(C518,Data!$B$4:$J$4175,3,FALSE)</f>
        <v>1373168.3787105614</v>
      </c>
      <c r="G518" s="90">
        <f>VLOOKUP(C518,Data!$B$4:$J$4175,4,FALSE)</f>
        <v>23964.556677962661</v>
      </c>
      <c r="H518" s="92">
        <f>VLOOKUP(C518,Data!$B$4:$J$4175,5,FALSE)</f>
        <v>3.2168122831430626E-2</v>
      </c>
      <c r="I518" s="42" t="s">
        <v>144</v>
      </c>
      <c r="J518" s="47">
        <f t="shared" si="7"/>
        <v>1373168.3787105614</v>
      </c>
      <c r="K518" s="42" t="s">
        <v>2444</v>
      </c>
      <c r="L518" s="42" t="s">
        <v>4469</v>
      </c>
    </row>
    <row r="519" spans="1:12" x14ac:dyDescent="0.3">
      <c r="A519" s="17"/>
      <c r="B519" s="46" t="s">
        <v>5822</v>
      </c>
      <c r="C519" s="46" t="s">
        <v>5821</v>
      </c>
      <c r="D519" s="99" t="s">
        <v>182</v>
      </c>
      <c r="E519" s="46" t="s">
        <v>1976</v>
      </c>
      <c r="F519" s="91">
        <f>VLOOKUP(C519,Data!$B$4:$J$4175,3,FALSE)</f>
        <v>781434.81184403214</v>
      </c>
      <c r="G519" s="90">
        <f>VLOOKUP(C519,Data!$B$4:$J$4175,4,FALSE)</f>
        <v>88926.322446322127</v>
      </c>
      <c r="H519" s="92">
        <f>VLOOKUP(C519,Data!$B$4:$J$4175,5,FALSE)</f>
        <v>2.689565945787176E-2</v>
      </c>
      <c r="I519" s="42" t="s">
        <v>151</v>
      </c>
      <c r="J519" s="47">
        <f t="shared" si="7"/>
        <v>781434.81184403214</v>
      </c>
      <c r="K519" s="42" t="s">
        <v>5823</v>
      </c>
      <c r="L519" s="42" t="s">
        <v>4469</v>
      </c>
    </row>
    <row r="520" spans="1:12" x14ac:dyDescent="0.3">
      <c r="A520" s="17"/>
      <c r="B520" s="46" t="s">
        <v>188</v>
      </c>
      <c r="C520" s="46" t="s">
        <v>1211</v>
      </c>
      <c r="D520" s="99" t="s">
        <v>182</v>
      </c>
      <c r="E520" s="46" t="s">
        <v>1976</v>
      </c>
      <c r="F520" s="91">
        <f>VLOOKUP(C520,Data!$B$4:$J$4175,3,FALSE)</f>
        <v>11092226.544707432</v>
      </c>
      <c r="G520" s="90">
        <f>VLOOKUP(C520,Data!$B$4:$J$4175,4,FALSE)</f>
        <v>624304.72701690346</v>
      </c>
      <c r="H520" s="92">
        <f>VLOOKUP(C520,Data!$B$4:$J$4175,5,FALSE)</f>
        <v>0.10952586056370608</v>
      </c>
      <c r="I520" s="42" t="s">
        <v>144</v>
      </c>
      <c r="J520" s="47">
        <f t="shared" ref="J520:J583" si="8">IFERROR(ABS(F520),"***")</f>
        <v>11092226.544707432</v>
      </c>
      <c r="K520" s="42" t="s">
        <v>2446</v>
      </c>
      <c r="L520" s="42" t="s">
        <v>4469</v>
      </c>
    </row>
    <row r="521" spans="1:12" x14ac:dyDescent="0.3">
      <c r="A521" s="17"/>
      <c r="B521" s="46" t="s">
        <v>3653</v>
      </c>
      <c r="C521" s="46" t="s">
        <v>1212</v>
      </c>
      <c r="D521" s="99" t="s">
        <v>190</v>
      </c>
      <c r="E521" s="46" t="s">
        <v>1976</v>
      </c>
      <c r="F521" s="91">
        <f>VLOOKUP(C521,Data!$B$4:$J$4175,3,FALSE)</f>
        <v>15105005.600574533</v>
      </c>
      <c r="G521" s="90">
        <f>VLOOKUP(C521,Data!$B$4:$J$4175,4,FALSE)</f>
        <v>1628715.9026526092</v>
      </c>
      <c r="H521" s="92">
        <f>VLOOKUP(C521,Data!$B$4:$J$4175,5,FALSE)</f>
        <v>6.5626467667307453E-2</v>
      </c>
      <c r="I521" s="42" t="s">
        <v>148</v>
      </c>
      <c r="J521" s="47">
        <f t="shared" si="8"/>
        <v>15105005.600574533</v>
      </c>
      <c r="K521" s="42" t="s">
        <v>2447</v>
      </c>
      <c r="L521" s="42" t="s">
        <v>4470</v>
      </c>
    </row>
    <row r="522" spans="1:12" x14ac:dyDescent="0.3">
      <c r="A522" s="17"/>
      <c r="B522" s="46" t="s">
        <v>3654</v>
      </c>
      <c r="C522" s="46" t="s">
        <v>1213</v>
      </c>
      <c r="D522" s="99" t="s">
        <v>190</v>
      </c>
      <c r="E522" s="46" t="s">
        <v>1974</v>
      </c>
      <c r="F522" s="91">
        <f>VLOOKUP(C522,Data!$B$4:$J$4175,3,FALSE)</f>
        <v>-507358.4732101711</v>
      </c>
      <c r="G522" s="90">
        <f>VLOOKUP(C522,Data!$B$4:$J$4175,4,FALSE)</f>
        <v>-39160.640856259</v>
      </c>
      <c r="H522" s="92">
        <f>VLOOKUP(C522,Data!$B$4:$J$4175,5,FALSE)</f>
        <v>-1.6456047631434857E-2</v>
      </c>
      <c r="I522" s="42" t="s">
        <v>147</v>
      </c>
      <c r="J522" s="47">
        <f t="shared" si="8"/>
        <v>507358.4732101711</v>
      </c>
      <c r="K522" s="42">
        <v>6002453</v>
      </c>
      <c r="L522" s="42" t="s">
        <v>4470</v>
      </c>
    </row>
    <row r="523" spans="1:12" x14ac:dyDescent="0.3">
      <c r="A523" s="17"/>
      <c r="B523" s="46" t="s">
        <v>3655</v>
      </c>
      <c r="C523" s="46" t="s">
        <v>1214</v>
      </c>
      <c r="D523" s="99" t="s">
        <v>190</v>
      </c>
      <c r="E523" s="46" t="s">
        <v>1976</v>
      </c>
      <c r="F523" s="91">
        <f>VLOOKUP(C523,Data!$B$4:$J$4175,3,FALSE)</f>
        <v>731451.96087120334</v>
      </c>
      <c r="G523" s="90">
        <f>VLOOKUP(C523,Data!$B$4:$J$4175,4,FALSE)</f>
        <v>167641.31474010885</v>
      </c>
      <c r="H523" s="92">
        <f>VLOOKUP(C523,Data!$B$4:$J$4175,5,FALSE)</f>
        <v>9.6964203657997877E-2</v>
      </c>
      <c r="I523" s="42" t="s">
        <v>148</v>
      </c>
      <c r="J523" s="47">
        <f t="shared" si="8"/>
        <v>731451.96087120334</v>
      </c>
      <c r="K523" s="42">
        <v>6075648</v>
      </c>
      <c r="L523" s="42" t="s">
        <v>4470</v>
      </c>
    </row>
    <row r="524" spans="1:12" x14ac:dyDescent="0.3">
      <c r="A524" s="17"/>
      <c r="B524" s="46" t="s">
        <v>3656</v>
      </c>
      <c r="C524" s="46" t="s">
        <v>1215</v>
      </c>
      <c r="D524" s="99" t="s">
        <v>190</v>
      </c>
      <c r="E524" s="46" t="s">
        <v>5994</v>
      </c>
      <c r="F524" s="91">
        <f>VLOOKUP(C524,Data!$B$4:$J$4175,3,FALSE)</f>
        <v>2555898.3903027726</v>
      </c>
      <c r="G524" s="90">
        <f>VLOOKUP(C524,Data!$B$4:$J$4175,4,FALSE)</f>
        <v>493558.75496381772</v>
      </c>
      <c r="H524" s="92">
        <f>VLOOKUP(C524,Data!$B$4:$J$4175,5,FALSE)</f>
        <v>4.7408287347412432E-2</v>
      </c>
      <c r="I524" s="42" t="s">
        <v>148</v>
      </c>
      <c r="J524" s="47">
        <f t="shared" si="8"/>
        <v>2555898.3903027726</v>
      </c>
      <c r="K524" s="42">
        <v>6536112</v>
      </c>
      <c r="L524" s="42" t="s">
        <v>4470</v>
      </c>
    </row>
    <row r="525" spans="1:12" x14ac:dyDescent="0.3">
      <c r="A525" s="17"/>
      <c r="B525" s="46" t="s">
        <v>5824</v>
      </c>
      <c r="C525" s="46" t="s">
        <v>1217</v>
      </c>
      <c r="D525" s="99" t="s">
        <v>190</v>
      </c>
      <c r="E525" s="46" t="s">
        <v>5994</v>
      </c>
      <c r="F525" s="91">
        <f>VLOOKUP(C525,Data!$B$4:$J$4175,3,FALSE)</f>
        <v>2999274.5052687987</v>
      </c>
      <c r="G525" s="90">
        <f>VLOOKUP(C525,Data!$B$4:$J$4175,4,FALSE)</f>
        <v>345213.41712219577</v>
      </c>
      <c r="H525" s="92">
        <f>VLOOKUP(C525,Data!$B$4:$J$4175,5,FALSE)</f>
        <v>7.1337983765473095E-2</v>
      </c>
      <c r="I525" s="42" t="s">
        <v>5305</v>
      </c>
      <c r="J525" s="47">
        <f t="shared" si="8"/>
        <v>2999274.5052687987</v>
      </c>
      <c r="K525" s="42" t="s">
        <v>5825</v>
      </c>
      <c r="L525" s="42" t="s">
        <v>4470</v>
      </c>
    </row>
    <row r="526" spans="1:12" x14ac:dyDescent="0.3">
      <c r="A526" s="17"/>
      <c r="B526" s="46" t="s">
        <v>3657</v>
      </c>
      <c r="C526" s="46" t="s">
        <v>1218</v>
      </c>
      <c r="D526" s="99" t="s">
        <v>190</v>
      </c>
      <c r="E526" s="46" t="s">
        <v>5994</v>
      </c>
      <c r="F526" s="91">
        <f>VLOOKUP(C526,Data!$B$4:$J$4175,3,FALSE)</f>
        <v>4237276.1162837623</v>
      </c>
      <c r="G526" s="90">
        <f>VLOOKUP(C526,Data!$B$4:$J$4175,4,FALSE)</f>
        <v>360168.46988411981</v>
      </c>
      <c r="H526" s="92">
        <f>VLOOKUP(C526,Data!$B$4:$J$4175,5,FALSE)</f>
        <v>7.6107273376327736E-2</v>
      </c>
      <c r="I526" s="42" t="s">
        <v>146</v>
      </c>
      <c r="J526" s="47">
        <f t="shared" si="8"/>
        <v>4237276.1162837623</v>
      </c>
      <c r="K526" s="42" t="s">
        <v>2448</v>
      </c>
      <c r="L526" s="42" t="s">
        <v>4470</v>
      </c>
    </row>
    <row r="527" spans="1:12" x14ac:dyDescent="0.3">
      <c r="A527" s="17"/>
      <c r="B527" s="46" t="s">
        <v>5745</v>
      </c>
      <c r="C527" s="46" t="s">
        <v>1216</v>
      </c>
      <c r="D527" s="99" t="s">
        <v>190</v>
      </c>
      <c r="E527" s="46" t="s">
        <v>5994</v>
      </c>
      <c r="F527" s="91">
        <f>VLOOKUP(C527,Data!$B$4:$J$4175,3,FALSE)</f>
        <v>708790.99384922301</v>
      </c>
      <c r="G527" s="90">
        <f>VLOOKUP(C527,Data!$B$4:$J$4175,4,FALSE)</f>
        <v>88384.942080507361</v>
      </c>
      <c r="H527" s="92">
        <f>VLOOKUP(C527,Data!$B$4:$J$4175,5,FALSE)</f>
        <v>3.511741329398587E-2</v>
      </c>
      <c r="I527" s="42" t="s">
        <v>150</v>
      </c>
      <c r="J527" s="47">
        <f t="shared" si="8"/>
        <v>708790.99384922301</v>
      </c>
      <c r="K527" s="42" t="s">
        <v>5746</v>
      </c>
      <c r="L527" s="42" t="s">
        <v>4470</v>
      </c>
    </row>
    <row r="528" spans="1:12" x14ac:dyDescent="0.3">
      <c r="A528" s="17"/>
      <c r="B528" s="46" t="s">
        <v>3658</v>
      </c>
      <c r="C528" s="46" t="s">
        <v>1219</v>
      </c>
      <c r="D528" s="99" t="s">
        <v>190</v>
      </c>
      <c r="E528" s="46" t="s">
        <v>5994</v>
      </c>
      <c r="F528" s="91">
        <f>VLOOKUP(C528,Data!$B$4:$J$4175,3,FALSE)</f>
        <v>2297807.0658575604</v>
      </c>
      <c r="G528" s="90">
        <f>VLOOKUP(C528,Data!$B$4:$J$4175,4,FALSE)</f>
        <v>219031.09915258511</v>
      </c>
      <c r="H528" s="92">
        <f>VLOOKUP(C528,Data!$B$4:$J$4175,5,FALSE)</f>
        <v>9.0532543306938065E-2</v>
      </c>
      <c r="I528" s="42" t="s">
        <v>150</v>
      </c>
      <c r="J528" s="47">
        <f t="shared" si="8"/>
        <v>2297807.0658575604</v>
      </c>
      <c r="K528" s="42">
        <v>6097017</v>
      </c>
      <c r="L528" s="42" t="s">
        <v>4470</v>
      </c>
    </row>
    <row r="529" spans="1:13" x14ac:dyDescent="0.3">
      <c r="A529" s="17"/>
      <c r="B529" s="46" t="s">
        <v>6091</v>
      </c>
      <c r="C529" s="46" t="s">
        <v>6090</v>
      </c>
      <c r="D529" s="99" t="s">
        <v>190</v>
      </c>
      <c r="E529" s="46" t="s">
        <v>1975</v>
      </c>
      <c r="F529" s="91">
        <f>VLOOKUP(C529,Data!$B$4:$J$4175,3,FALSE)</f>
        <v>175321005.19818431</v>
      </c>
      <c r="G529" s="90">
        <f>VLOOKUP(C529,Data!$B$4:$J$4175,4,FALSE)</f>
        <v>20797272.265502293</v>
      </c>
      <c r="H529" s="92">
        <f>VLOOKUP(C529,Data!$B$4:$J$4175,5,FALSE)</f>
        <v>30.37920893485331</v>
      </c>
      <c r="I529" s="42" t="s">
        <v>149</v>
      </c>
      <c r="J529" s="47">
        <f t="shared" si="8"/>
        <v>175321005.19818431</v>
      </c>
      <c r="K529" s="42">
        <v>6180274</v>
      </c>
      <c r="L529" s="42" t="s">
        <v>4470</v>
      </c>
    </row>
    <row r="530" spans="1:13" x14ac:dyDescent="0.3">
      <c r="A530" s="17"/>
      <c r="B530" s="46" t="s">
        <v>3659</v>
      </c>
      <c r="C530" s="46" t="s">
        <v>1220</v>
      </c>
      <c r="D530" s="99" t="s">
        <v>190</v>
      </c>
      <c r="E530" s="46" t="s">
        <v>1979</v>
      </c>
      <c r="F530" s="91">
        <f>VLOOKUP(C530,Data!$B$4:$J$4175,3,FALSE)</f>
        <v>-68401517.215587497</v>
      </c>
      <c r="G530" s="90">
        <f>VLOOKUP(C530,Data!$B$4:$J$4175,4,FALSE)</f>
        <v>-133234444.10993992</v>
      </c>
      <c r="H530" s="92">
        <f>VLOOKUP(C530,Data!$B$4:$J$4175,5,FALSE)</f>
        <v>-19.100312275308038</v>
      </c>
      <c r="I530" s="42" t="s">
        <v>148</v>
      </c>
      <c r="J530" s="47">
        <f t="shared" si="8"/>
        <v>68401517.215587497</v>
      </c>
      <c r="K530" s="42">
        <v>6339872</v>
      </c>
      <c r="L530" s="42" t="s">
        <v>4470</v>
      </c>
    </row>
    <row r="531" spans="1:13" x14ac:dyDescent="0.3">
      <c r="A531" s="17"/>
      <c r="B531" s="46" t="s">
        <v>3660</v>
      </c>
      <c r="C531" s="46" t="s">
        <v>1221</v>
      </c>
      <c r="D531" s="99" t="s">
        <v>190</v>
      </c>
      <c r="E531" s="46" t="s">
        <v>1976</v>
      </c>
      <c r="F531" s="91">
        <f>VLOOKUP(C531,Data!$B$4:$J$4175,3,FALSE)</f>
        <v>5211919.9714790042</v>
      </c>
      <c r="G531" s="90">
        <f>VLOOKUP(C531,Data!$B$4:$J$4175,4,FALSE)</f>
        <v>588665.73807363037</v>
      </c>
      <c r="H531" s="92">
        <f>VLOOKUP(C531,Data!$B$4:$J$4175,5,FALSE)</f>
        <v>5.3821335203798074E-2</v>
      </c>
      <c r="I531" s="42" t="s">
        <v>144</v>
      </c>
      <c r="J531" s="47">
        <f t="shared" si="8"/>
        <v>5211919.9714790042</v>
      </c>
      <c r="K531" s="42">
        <v>6465874</v>
      </c>
      <c r="L531" s="42" t="s">
        <v>4470</v>
      </c>
    </row>
    <row r="532" spans="1:13" x14ac:dyDescent="0.3">
      <c r="A532" s="17"/>
      <c r="B532" s="46" t="s">
        <v>5366</v>
      </c>
      <c r="C532" s="46" t="s">
        <v>5365</v>
      </c>
      <c r="D532" s="99" t="s">
        <v>190</v>
      </c>
      <c r="E532" s="46" t="s">
        <v>5994</v>
      </c>
      <c r="F532" s="91">
        <f>VLOOKUP(C532,Data!$B$4:$J$4175,3,FALSE)</f>
        <v>369186.66759194015</v>
      </c>
      <c r="G532" s="90">
        <f>VLOOKUP(C532,Data!$B$4:$J$4175,4,FALSE)</f>
        <v>118045.74517025794</v>
      </c>
      <c r="H532" s="92">
        <f>VLOOKUP(C532,Data!$B$4:$J$4175,5,FALSE)</f>
        <v>0.10069069668895046</v>
      </c>
      <c r="I532" s="42" t="s">
        <v>5305</v>
      </c>
      <c r="J532" s="47">
        <f t="shared" si="8"/>
        <v>369186.66759194015</v>
      </c>
      <c r="K532" s="42">
        <v>6408352</v>
      </c>
      <c r="L532" s="42" t="s">
        <v>4470</v>
      </c>
    </row>
    <row r="533" spans="1:13" x14ac:dyDescent="0.3">
      <c r="A533" s="17"/>
      <c r="B533" s="46" t="s">
        <v>3661</v>
      </c>
      <c r="C533" s="46" t="s">
        <v>1222</v>
      </c>
      <c r="D533" s="99" t="s">
        <v>190</v>
      </c>
      <c r="E533" s="46" t="s">
        <v>5994</v>
      </c>
      <c r="F533" s="91">
        <f>VLOOKUP(C533,Data!$B$4:$J$4175,3,FALSE)</f>
        <v>641006.88675896742</v>
      </c>
      <c r="G533" s="90">
        <f>VLOOKUP(C533,Data!$B$4:$J$4175,4,FALSE)</f>
        <v>269943.33741074061</v>
      </c>
      <c r="H533" s="92">
        <f>VLOOKUP(C533,Data!$B$4:$J$4175,5,FALSE)</f>
        <v>7.3793062037356222E-2</v>
      </c>
      <c r="I533" s="42" t="s">
        <v>5305</v>
      </c>
      <c r="J533" s="47">
        <f t="shared" si="8"/>
        <v>641006.88675896742</v>
      </c>
      <c r="K533" s="42">
        <v>6030506</v>
      </c>
      <c r="L533" s="42" t="s">
        <v>4470</v>
      </c>
      <c r="M533" s="141"/>
    </row>
    <row r="534" spans="1:13" x14ac:dyDescent="0.3">
      <c r="A534" s="17"/>
      <c r="B534" s="46" t="s">
        <v>3662</v>
      </c>
      <c r="C534" s="46" t="s">
        <v>1223</v>
      </c>
      <c r="D534" s="99" t="s">
        <v>190</v>
      </c>
      <c r="E534" s="46" t="s">
        <v>5994</v>
      </c>
      <c r="F534" s="91">
        <f>VLOOKUP(C534,Data!$B$4:$J$4175,3,FALSE)</f>
        <v>2619560.7774756053</v>
      </c>
      <c r="G534" s="90">
        <f>VLOOKUP(C534,Data!$B$4:$J$4175,4,FALSE)</f>
        <v>101998.49808030325</v>
      </c>
      <c r="H534" s="92">
        <f>VLOOKUP(C534,Data!$B$4:$J$4175,5,FALSE)</f>
        <v>7.3963027136856485E-2</v>
      </c>
      <c r="I534" s="42" t="s">
        <v>148</v>
      </c>
      <c r="J534" s="47">
        <f t="shared" si="8"/>
        <v>2619560.7774756053</v>
      </c>
      <c r="K534" s="42">
        <v>6408374</v>
      </c>
      <c r="L534" s="42" t="s">
        <v>4470</v>
      </c>
    </row>
    <row r="535" spans="1:13" x14ac:dyDescent="0.3">
      <c r="A535" s="17"/>
      <c r="B535" s="46" t="s">
        <v>3663</v>
      </c>
      <c r="C535" s="46" t="s">
        <v>1224</v>
      </c>
      <c r="D535" s="99" t="s">
        <v>190</v>
      </c>
      <c r="E535" s="46" t="s">
        <v>5994</v>
      </c>
      <c r="F535" s="91">
        <f>VLOOKUP(C535,Data!$B$4:$J$4175,3,FALSE)</f>
        <v>1035064.7673645563</v>
      </c>
      <c r="G535" s="90">
        <f>VLOOKUP(C535,Data!$B$4:$J$4175,4,FALSE)</f>
        <v>160098.51542108229</v>
      </c>
      <c r="H535" s="92">
        <f>VLOOKUP(C535,Data!$B$4:$J$4175,5,FALSE)</f>
        <v>4.8891608534508635E-2</v>
      </c>
      <c r="I535" s="42" t="s">
        <v>5305</v>
      </c>
      <c r="J535" s="47">
        <f t="shared" si="8"/>
        <v>1035064.7673645563</v>
      </c>
      <c r="K535" s="42">
        <v>6420538</v>
      </c>
      <c r="L535" s="42" t="s">
        <v>4470</v>
      </c>
    </row>
    <row r="536" spans="1:13" x14ac:dyDescent="0.3">
      <c r="A536" s="17"/>
      <c r="B536" s="46" t="s">
        <v>4515</v>
      </c>
      <c r="C536" s="46" t="s">
        <v>4437</v>
      </c>
      <c r="D536" s="99" t="s">
        <v>190</v>
      </c>
      <c r="E536" s="46" t="s">
        <v>5994</v>
      </c>
      <c r="F536" s="91">
        <f>VLOOKUP(C536,Data!$B$4:$J$4175,3,FALSE)</f>
        <v>328802.75424343487</v>
      </c>
      <c r="G536" s="90">
        <f>VLOOKUP(C536,Data!$B$4:$J$4175,4,FALSE)</f>
        <v>353564.30412635655</v>
      </c>
      <c r="H536" s="92">
        <f>VLOOKUP(C536,Data!$B$4:$J$4175,5,FALSE)</f>
        <v>9.0483679649333307E-2</v>
      </c>
      <c r="I536" s="42" t="s">
        <v>150</v>
      </c>
      <c r="J536" s="47">
        <f t="shared" si="8"/>
        <v>328802.75424343487</v>
      </c>
      <c r="K536" s="42" t="s">
        <v>4567</v>
      </c>
      <c r="L536" s="42" t="s">
        <v>4470</v>
      </c>
    </row>
    <row r="537" spans="1:13" x14ac:dyDescent="0.3">
      <c r="A537" s="17"/>
      <c r="B537" s="46" t="s">
        <v>3664</v>
      </c>
      <c r="C537" s="46" t="s">
        <v>1225</v>
      </c>
      <c r="D537" s="99" t="s">
        <v>190</v>
      </c>
      <c r="E537" s="46" t="s">
        <v>5994</v>
      </c>
      <c r="F537" s="91">
        <f>VLOOKUP(C537,Data!$B$4:$J$4175,3,FALSE)</f>
        <v>674144.36436959042</v>
      </c>
      <c r="G537" s="90">
        <f>VLOOKUP(C537,Data!$B$4:$J$4175,4,FALSE)</f>
        <v>504948.92406585807</v>
      </c>
      <c r="H537" s="92">
        <f>VLOOKUP(C537,Data!$B$4:$J$4175,5,FALSE)</f>
        <v>7.3546118396096954E-2</v>
      </c>
      <c r="I537" s="42" t="s">
        <v>152</v>
      </c>
      <c r="J537" s="47">
        <f t="shared" si="8"/>
        <v>674144.36436959042</v>
      </c>
      <c r="K537" s="42" t="s">
        <v>2449</v>
      </c>
      <c r="L537" s="42" t="s">
        <v>4470</v>
      </c>
    </row>
    <row r="538" spans="1:13" x14ac:dyDescent="0.3">
      <c r="A538" s="17"/>
      <c r="B538" s="46" t="s">
        <v>3665</v>
      </c>
      <c r="C538" s="46" t="s">
        <v>1226</v>
      </c>
      <c r="D538" s="99" t="s">
        <v>190</v>
      </c>
      <c r="E538" s="46" t="s">
        <v>5994</v>
      </c>
      <c r="F538" s="91">
        <f>VLOOKUP(C538,Data!$B$4:$J$4175,3,FALSE)</f>
        <v>2401395.9837132404</v>
      </c>
      <c r="G538" s="90">
        <f>VLOOKUP(C538,Data!$B$4:$J$4175,4,FALSE)</f>
        <v>1119379.9360542167</v>
      </c>
      <c r="H538" s="92">
        <f>VLOOKUP(C538,Data!$B$4:$J$4175,5,FALSE)</f>
        <v>9.4439578318139955E-2</v>
      </c>
      <c r="I538" s="42" t="s">
        <v>150</v>
      </c>
      <c r="J538" s="47">
        <f t="shared" si="8"/>
        <v>2401395.9837132404</v>
      </c>
      <c r="K538" s="42">
        <v>6436557</v>
      </c>
      <c r="L538" s="42" t="s">
        <v>4470</v>
      </c>
    </row>
    <row r="539" spans="1:13" x14ac:dyDescent="0.3">
      <c r="A539" s="17"/>
      <c r="B539" s="46" t="s">
        <v>3666</v>
      </c>
      <c r="C539" s="46" t="s">
        <v>1227</v>
      </c>
      <c r="D539" s="99" t="s">
        <v>190</v>
      </c>
      <c r="E539" s="46" t="s">
        <v>5994</v>
      </c>
      <c r="F539" s="91">
        <f>VLOOKUP(C539,Data!$B$4:$J$4175,3,FALSE)</f>
        <v>5243311.3020144813</v>
      </c>
      <c r="G539" s="90">
        <f>VLOOKUP(C539,Data!$B$4:$J$4175,4,FALSE)</f>
        <v>157094.20951522206</v>
      </c>
      <c r="H539" s="92">
        <f>VLOOKUP(C539,Data!$B$4:$J$4175,5,FALSE)</f>
        <v>3.1135980549189392E-2</v>
      </c>
      <c r="I539" s="42" t="s">
        <v>148</v>
      </c>
      <c r="J539" s="47">
        <f t="shared" si="8"/>
        <v>5243311.3020144813</v>
      </c>
      <c r="K539" s="42">
        <v>6267359</v>
      </c>
      <c r="L539" s="42" t="s">
        <v>4470</v>
      </c>
    </row>
    <row r="540" spans="1:13" x14ac:dyDescent="0.3">
      <c r="A540" s="17"/>
      <c r="B540" s="46" t="s">
        <v>4516</v>
      </c>
      <c r="C540" s="46" t="s">
        <v>4438</v>
      </c>
      <c r="D540" s="99" t="s">
        <v>190</v>
      </c>
      <c r="E540" s="46" t="s">
        <v>5994</v>
      </c>
      <c r="F540" s="91">
        <f>VLOOKUP(C540,Data!$B$4:$J$4175,3,FALSE)</f>
        <v>1131287.926692354</v>
      </c>
      <c r="G540" s="90">
        <f>VLOOKUP(C540,Data!$B$4:$J$4175,4,FALSE)</f>
        <v>156905.39898645686</v>
      </c>
      <c r="H540" s="92">
        <f>VLOOKUP(C540,Data!$B$4:$J$4175,5,FALSE)</f>
        <v>8.5849923841020415E-2</v>
      </c>
      <c r="I540" s="42" t="s">
        <v>5305</v>
      </c>
      <c r="J540" s="47">
        <f t="shared" si="8"/>
        <v>1131287.926692354</v>
      </c>
      <c r="K540" s="42">
        <v>6434915</v>
      </c>
      <c r="L540" s="42" t="s">
        <v>4470</v>
      </c>
    </row>
    <row r="541" spans="1:13" x14ac:dyDescent="0.3">
      <c r="A541" s="17"/>
      <c r="B541" s="46" t="s">
        <v>3667</v>
      </c>
      <c r="C541" s="46" t="s">
        <v>1228</v>
      </c>
      <c r="D541" s="99" t="s">
        <v>190</v>
      </c>
      <c r="E541" s="46" t="s">
        <v>1976</v>
      </c>
      <c r="F541" s="91">
        <f>VLOOKUP(C541,Data!$B$4:$J$4175,3,FALSE)</f>
        <v>524734.52373149153</v>
      </c>
      <c r="G541" s="90">
        <f>VLOOKUP(C541,Data!$B$4:$J$4175,4,FALSE)</f>
        <v>92666.700284843086</v>
      </c>
      <c r="H541" s="92">
        <f>VLOOKUP(C541,Data!$B$4:$J$4175,5,FALSE)</f>
        <v>9.8550662672150693E-2</v>
      </c>
      <c r="I541" s="42" t="s">
        <v>5305</v>
      </c>
      <c r="J541" s="47">
        <f t="shared" si="8"/>
        <v>524734.52373149153</v>
      </c>
      <c r="K541" s="42">
        <v>6449629</v>
      </c>
      <c r="L541" s="42" t="s">
        <v>4470</v>
      </c>
    </row>
    <row r="542" spans="1:13" x14ac:dyDescent="0.3">
      <c r="A542" s="17"/>
      <c r="B542" s="46" t="s">
        <v>4687</v>
      </c>
      <c r="C542" s="46" t="s">
        <v>4686</v>
      </c>
      <c r="D542" s="99" t="s">
        <v>190</v>
      </c>
      <c r="E542" s="46" t="s">
        <v>5994</v>
      </c>
      <c r="F542" s="91">
        <f>VLOOKUP(C542,Data!$B$4:$J$4175,3,FALSE)</f>
        <v>1769732.7326323802</v>
      </c>
      <c r="G542" s="90">
        <f>VLOOKUP(C542,Data!$B$4:$J$4175,4,FALSE)</f>
        <v>29059.650782140892</v>
      </c>
      <c r="H542" s="92">
        <f>VLOOKUP(C542,Data!$B$4:$J$4175,5,FALSE)</f>
        <v>0.11864704318763807</v>
      </c>
      <c r="I542" s="42" t="s">
        <v>146</v>
      </c>
      <c r="J542" s="47">
        <f t="shared" si="8"/>
        <v>1769732.7326323802</v>
      </c>
      <c r="K542" s="42">
        <v>6472119</v>
      </c>
      <c r="L542" s="42" t="s">
        <v>4470</v>
      </c>
    </row>
    <row r="543" spans="1:13" x14ac:dyDescent="0.3">
      <c r="A543" s="17"/>
      <c r="B543" s="46" t="s">
        <v>5528</v>
      </c>
      <c r="C543" s="46" t="s">
        <v>5527</v>
      </c>
      <c r="D543" s="99" t="s">
        <v>190</v>
      </c>
      <c r="E543" s="46" t="s">
        <v>5994</v>
      </c>
      <c r="F543" s="91">
        <f>VLOOKUP(C543,Data!$B$4:$J$4175,3,FALSE)</f>
        <v>1090942.5323875605</v>
      </c>
      <c r="G543" s="90">
        <f>VLOOKUP(C543,Data!$B$4:$J$4175,4,FALSE)</f>
        <v>29548.822654050931</v>
      </c>
      <c r="H543" s="92">
        <f>VLOOKUP(C543,Data!$B$4:$J$4175,5,FALSE)</f>
        <v>0.13737638609951716</v>
      </c>
      <c r="I543" s="42" t="s">
        <v>146</v>
      </c>
      <c r="J543" s="47">
        <f t="shared" si="8"/>
        <v>1090942.5323875605</v>
      </c>
      <c r="K543" s="42">
        <v>6472960</v>
      </c>
      <c r="L543" s="42" t="s">
        <v>4470</v>
      </c>
    </row>
    <row r="544" spans="1:13" x14ac:dyDescent="0.3">
      <c r="A544" s="17"/>
      <c r="B544" s="46" t="s">
        <v>3668</v>
      </c>
      <c r="C544" s="46" t="s">
        <v>1229</v>
      </c>
      <c r="D544" s="99" t="s">
        <v>190</v>
      </c>
      <c r="E544" s="46" t="s">
        <v>1976</v>
      </c>
      <c r="F544" s="91">
        <f>VLOOKUP(C544,Data!$B$4:$J$4175,3,FALSE)</f>
        <v>808483.3542912429</v>
      </c>
      <c r="G544" s="90">
        <f>VLOOKUP(C544,Data!$B$4:$J$4175,4,FALSE)</f>
        <v>163989.46279968176</v>
      </c>
      <c r="H544" s="92">
        <f>VLOOKUP(C544,Data!$B$4:$J$4175,5,FALSE)</f>
        <v>0.11163672355775182</v>
      </c>
      <c r="I544" s="42" t="s">
        <v>5305</v>
      </c>
      <c r="J544" s="47">
        <f t="shared" si="8"/>
        <v>808483.3542912429</v>
      </c>
      <c r="K544" s="42">
        <v>6486314</v>
      </c>
      <c r="L544" s="42" t="s">
        <v>4470</v>
      </c>
    </row>
    <row r="545" spans="1:13" x14ac:dyDescent="0.3">
      <c r="A545" s="17"/>
      <c r="B545" s="46" t="s">
        <v>5827</v>
      </c>
      <c r="C545" s="46" t="s">
        <v>5826</v>
      </c>
      <c r="D545" s="99" t="s">
        <v>190</v>
      </c>
      <c r="E545" s="46" t="s">
        <v>1979</v>
      </c>
      <c r="F545" s="91">
        <f>VLOOKUP(C545,Data!$B$4:$J$4175,3,FALSE)</f>
        <v>-127088886.65206176</v>
      </c>
      <c r="G545" s="90">
        <f>VLOOKUP(C545,Data!$B$4:$J$4175,4,FALSE)</f>
        <v>-250657283.41633713</v>
      </c>
      <c r="H545" s="92">
        <f>VLOOKUP(C545,Data!$B$4:$J$4175,5,FALSE)</f>
        <v>-36.698991867992582</v>
      </c>
      <c r="I545" s="42" t="s">
        <v>148</v>
      </c>
      <c r="J545" s="47">
        <f t="shared" si="8"/>
        <v>127088886.65206176</v>
      </c>
      <c r="K545" s="42" t="s">
        <v>5828</v>
      </c>
      <c r="L545" s="42" t="s">
        <v>4470</v>
      </c>
      <c r="M545" s="141"/>
    </row>
    <row r="546" spans="1:13" x14ac:dyDescent="0.3">
      <c r="A546" s="17"/>
      <c r="B546" s="46" t="s">
        <v>3669</v>
      </c>
      <c r="C546" s="46" t="s">
        <v>1230</v>
      </c>
      <c r="D546" s="99" t="s">
        <v>190</v>
      </c>
      <c r="E546" s="46" t="s">
        <v>5994</v>
      </c>
      <c r="F546" s="91">
        <f>VLOOKUP(C546,Data!$B$4:$J$4175,3,FALSE)</f>
        <v>434192.46257288929</v>
      </c>
      <c r="G546" s="90">
        <f>VLOOKUP(C546,Data!$B$4:$J$4175,4,FALSE)</f>
        <v>790789.39282634284</v>
      </c>
      <c r="H546" s="92">
        <f>VLOOKUP(C546,Data!$B$4:$J$4175,5,FALSE)</f>
        <v>3.9754429594247007E-2</v>
      </c>
      <c r="I546" s="42" t="s">
        <v>144</v>
      </c>
      <c r="J546" s="47">
        <f t="shared" si="8"/>
        <v>434192.46257288929</v>
      </c>
      <c r="K546" s="42">
        <v>6286257</v>
      </c>
      <c r="L546" s="42" t="s">
        <v>4470</v>
      </c>
    </row>
    <row r="547" spans="1:13" x14ac:dyDescent="0.3">
      <c r="A547" s="17"/>
      <c r="B547" s="46" t="s">
        <v>3670</v>
      </c>
      <c r="C547" s="46" t="s">
        <v>1231</v>
      </c>
      <c r="D547" s="99" t="s">
        <v>190</v>
      </c>
      <c r="E547" s="46" t="s">
        <v>1974</v>
      </c>
      <c r="F547" s="91">
        <f>VLOOKUP(C547,Data!$B$4:$J$4175,3,FALSE)</f>
        <v>-13496449.42461318</v>
      </c>
      <c r="G547" s="90">
        <f>VLOOKUP(C547,Data!$B$4:$J$4175,4,FALSE)</f>
        <v>-1566056.9677879866</v>
      </c>
      <c r="H547" s="92">
        <f>VLOOKUP(C547,Data!$B$4:$J$4175,5,FALSE)</f>
        <v>-0.37405345920116395</v>
      </c>
      <c r="I547" s="42" t="s">
        <v>5305</v>
      </c>
      <c r="J547" s="47">
        <f t="shared" si="8"/>
        <v>13496449.42461318</v>
      </c>
      <c r="K547" s="42" t="s">
        <v>2450</v>
      </c>
      <c r="L547" s="42" t="s">
        <v>4470</v>
      </c>
    </row>
    <row r="548" spans="1:13" x14ac:dyDescent="0.3">
      <c r="A548" s="17"/>
      <c r="B548" s="46" t="s">
        <v>5581</v>
      </c>
      <c r="C548" s="46" t="s">
        <v>5580</v>
      </c>
      <c r="D548" s="99" t="s">
        <v>190</v>
      </c>
      <c r="E548" s="46" t="s">
        <v>5994</v>
      </c>
      <c r="F548" s="91">
        <f>VLOOKUP(C548,Data!$B$4:$J$4175,3,FALSE)</f>
        <v>1032611.827317773</v>
      </c>
      <c r="G548" s="90">
        <f>VLOOKUP(C548,Data!$B$4:$J$4175,4,FALSE)</f>
        <v>32864.793994836822</v>
      </c>
      <c r="H548" s="92">
        <f>VLOOKUP(C548,Data!$B$4:$J$4175,5,FALSE)</f>
        <v>1.3055939717067817E-2</v>
      </c>
      <c r="I548" s="42" t="s">
        <v>144</v>
      </c>
      <c r="J548" s="47">
        <f t="shared" si="8"/>
        <v>1032611.827317773</v>
      </c>
      <c r="K548" s="42" t="s">
        <v>4568</v>
      </c>
      <c r="L548" s="42" t="s">
        <v>4470</v>
      </c>
    </row>
    <row r="549" spans="1:13" x14ac:dyDescent="0.3">
      <c r="A549" s="17"/>
      <c r="B549" s="46" t="s">
        <v>3671</v>
      </c>
      <c r="C549" s="46" t="s">
        <v>1232</v>
      </c>
      <c r="D549" s="99" t="s">
        <v>190</v>
      </c>
      <c r="E549" s="46" t="s">
        <v>1976</v>
      </c>
      <c r="F549" s="91">
        <f>VLOOKUP(C549,Data!$B$4:$J$4175,3,FALSE)</f>
        <v>392510.13314740092</v>
      </c>
      <c r="G549" s="90">
        <f>VLOOKUP(C549,Data!$B$4:$J$4175,4,FALSE)</f>
        <v>134546.13177614895</v>
      </c>
      <c r="H549" s="92">
        <f>VLOOKUP(C549,Data!$B$4:$J$4175,5,FALSE)</f>
        <v>1.6470215207836644E-2</v>
      </c>
      <c r="I549" s="42" t="s">
        <v>144</v>
      </c>
      <c r="J549" s="47">
        <f t="shared" si="8"/>
        <v>392510.13314740092</v>
      </c>
      <c r="K549" s="42" t="s">
        <v>2451</v>
      </c>
      <c r="L549" s="42" t="s">
        <v>4470</v>
      </c>
    </row>
    <row r="550" spans="1:13" x14ac:dyDescent="0.3">
      <c r="A550" s="17"/>
      <c r="B550" s="46" t="s">
        <v>5829</v>
      </c>
      <c r="C550" s="46" t="s">
        <v>5666</v>
      </c>
      <c r="D550" s="99" t="s">
        <v>190</v>
      </c>
      <c r="E550" s="46" t="s">
        <v>1976</v>
      </c>
      <c r="F550" s="91">
        <f>VLOOKUP(C550,Data!$B$4:$J$4175,3,FALSE)</f>
        <v>1203528.1832244396</v>
      </c>
      <c r="G550" s="90">
        <f>VLOOKUP(C550,Data!$B$4:$J$4175,4,FALSE)</f>
        <v>246025.92073609494</v>
      </c>
      <c r="H550" s="92">
        <f>VLOOKUP(C550,Data!$B$4:$J$4175,5,FALSE)</f>
        <v>7.0258877037343084E-2</v>
      </c>
      <c r="I550" s="42" t="s">
        <v>144</v>
      </c>
      <c r="J550" s="47">
        <f t="shared" si="8"/>
        <v>1203528.1832244396</v>
      </c>
      <c r="K550" s="42" t="s">
        <v>5667</v>
      </c>
      <c r="L550" s="42" t="s">
        <v>4470</v>
      </c>
    </row>
    <row r="551" spans="1:13" x14ac:dyDescent="0.3">
      <c r="A551" s="17"/>
      <c r="B551" s="46" t="s">
        <v>3672</v>
      </c>
      <c r="C551" s="46" t="s">
        <v>1233</v>
      </c>
      <c r="D551" s="99" t="s">
        <v>190</v>
      </c>
      <c r="E551" s="46" t="s">
        <v>1977</v>
      </c>
      <c r="F551" s="91">
        <f>VLOOKUP(C551,Data!$B$4:$J$4175,3,FALSE)</f>
        <v>1358749.4223653225</v>
      </c>
      <c r="G551" s="90">
        <f>VLOOKUP(C551,Data!$B$4:$J$4175,4,FALSE)</f>
        <v>234672.01932260045</v>
      </c>
      <c r="H551" s="92">
        <f>VLOOKUP(C551,Data!$B$4:$J$4175,5,FALSE)</f>
        <v>7.0000000000000007E-2</v>
      </c>
      <c r="I551" s="42" t="s">
        <v>146</v>
      </c>
      <c r="J551" s="47">
        <f t="shared" si="8"/>
        <v>1358749.4223653225</v>
      </c>
      <c r="K551" s="42">
        <v>6290054</v>
      </c>
      <c r="L551" s="42" t="s">
        <v>4470</v>
      </c>
    </row>
    <row r="552" spans="1:13" x14ac:dyDescent="0.3">
      <c r="A552" s="17"/>
      <c r="B552" s="46" t="s">
        <v>3673</v>
      </c>
      <c r="C552" s="46" t="s">
        <v>1234</v>
      </c>
      <c r="D552" s="99" t="s">
        <v>190</v>
      </c>
      <c r="E552" s="46" t="s">
        <v>1976</v>
      </c>
      <c r="F552" s="91">
        <f>VLOOKUP(C552,Data!$B$4:$J$4175,3,FALSE)</f>
        <v>15508802.883758832</v>
      </c>
      <c r="G552" s="90">
        <f>VLOOKUP(C552,Data!$B$4:$J$4175,4,FALSE)</f>
        <v>10476783.600411868</v>
      </c>
      <c r="H552" s="92">
        <f>VLOOKUP(C552,Data!$B$4:$J$4175,5,FALSE)</f>
        <v>0.86160977091516056</v>
      </c>
      <c r="I552" s="42" t="s">
        <v>5305</v>
      </c>
      <c r="J552" s="47">
        <f t="shared" si="8"/>
        <v>15508802.883758832</v>
      </c>
      <c r="K552" s="42">
        <v>6633767</v>
      </c>
      <c r="L552" s="42" t="s">
        <v>4470</v>
      </c>
    </row>
    <row r="553" spans="1:13" x14ac:dyDescent="0.3">
      <c r="A553" s="17"/>
      <c r="B553" s="46" t="s">
        <v>3674</v>
      </c>
      <c r="C553" s="46" t="s">
        <v>1235</v>
      </c>
      <c r="D553" s="99" t="s">
        <v>190</v>
      </c>
      <c r="E553" s="46" t="s">
        <v>1976</v>
      </c>
      <c r="F553" s="91">
        <f>VLOOKUP(C553,Data!$B$4:$J$4175,3,FALSE)</f>
        <v>427527.48773462302</v>
      </c>
      <c r="G553" s="90">
        <f>VLOOKUP(C553,Data!$B$4:$J$4175,4,FALSE)</f>
        <v>226449.6556575477</v>
      </c>
      <c r="H553" s="92">
        <f>VLOOKUP(C553,Data!$B$4:$J$4175,5,FALSE)</f>
        <v>0.14264954541375832</v>
      </c>
      <c r="I553" s="42" t="s">
        <v>146</v>
      </c>
      <c r="J553" s="47">
        <f t="shared" si="8"/>
        <v>427527.48773462302</v>
      </c>
      <c r="K553" s="42">
        <v>6568353</v>
      </c>
      <c r="L553" s="42" t="s">
        <v>4470</v>
      </c>
    </row>
    <row r="554" spans="1:13" x14ac:dyDescent="0.3">
      <c r="A554" s="17"/>
      <c r="B554" s="46" t="s">
        <v>3675</v>
      </c>
      <c r="C554" s="46" t="s">
        <v>1236</v>
      </c>
      <c r="D554" s="99" t="s">
        <v>190</v>
      </c>
      <c r="E554" s="46" t="s">
        <v>5994</v>
      </c>
      <c r="F554" s="91">
        <f>VLOOKUP(C554,Data!$B$4:$J$4175,3,FALSE)</f>
        <v>352772.15057077789</v>
      </c>
      <c r="G554" s="90">
        <f>VLOOKUP(C554,Data!$B$4:$J$4175,4,FALSE)</f>
        <v>566293.08567340777</v>
      </c>
      <c r="H554" s="92">
        <f>VLOOKUP(C554,Data!$B$4:$J$4175,5,FALSE)</f>
        <v>7.5268963650602302E-2</v>
      </c>
      <c r="I554" s="42" t="s">
        <v>152</v>
      </c>
      <c r="J554" s="47">
        <f t="shared" si="8"/>
        <v>352772.15057077789</v>
      </c>
      <c r="K554" s="42">
        <v>6574071</v>
      </c>
      <c r="L554" s="42" t="s">
        <v>4470</v>
      </c>
    </row>
    <row r="555" spans="1:13" x14ac:dyDescent="0.3">
      <c r="A555" s="17"/>
      <c r="B555" s="46" t="s">
        <v>3676</v>
      </c>
      <c r="C555" s="46" t="s">
        <v>1237</v>
      </c>
      <c r="D555" s="99" t="s">
        <v>190</v>
      </c>
      <c r="E555" s="46" t="s">
        <v>5994</v>
      </c>
      <c r="F555" s="91">
        <f>VLOOKUP(C555,Data!$B$4:$J$4175,3,FALSE)</f>
        <v>1398967.2129313904</v>
      </c>
      <c r="G555" s="90">
        <f>VLOOKUP(C555,Data!$B$4:$J$4175,4,FALSE)</f>
        <v>185030.20858817492</v>
      </c>
      <c r="H555" s="92">
        <f>VLOOKUP(C555,Data!$B$4:$J$4175,5,FALSE)</f>
        <v>3.9235970217036599E-2</v>
      </c>
      <c r="I555" s="42" t="s">
        <v>150</v>
      </c>
      <c r="J555" s="47">
        <f t="shared" si="8"/>
        <v>1398967.2129313904</v>
      </c>
      <c r="K555" s="42">
        <v>6435327</v>
      </c>
      <c r="L555" s="42" t="s">
        <v>4470</v>
      </c>
    </row>
    <row r="556" spans="1:13" x14ac:dyDescent="0.3">
      <c r="A556" s="17"/>
      <c r="B556" s="46" t="s">
        <v>3677</v>
      </c>
      <c r="C556" s="46" t="s">
        <v>1238</v>
      </c>
      <c r="D556" s="99" t="s">
        <v>190</v>
      </c>
      <c r="E556" s="46" t="s">
        <v>1976</v>
      </c>
      <c r="F556" s="91">
        <f>VLOOKUP(C556,Data!$B$4:$J$4175,3,FALSE)</f>
        <v>2048142.5138801672</v>
      </c>
      <c r="G556" s="90">
        <f>VLOOKUP(C556,Data!$B$4:$J$4175,4,FALSE)</f>
        <v>339543.96406189742</v>
      </c>
      <c r="H556" s="92">
        <f>VLOOKUP(C556,Data!$B$4:$J$4175,5,FALSE)</f>
        <v>2.9982553037116406E-2</v>
      </c>
      <c r="I556" s="42" t="s">
        <v>144</v>
      </c>
      <c r="J556" s="47">
        <f t="shared" si="8"/>
        <v>2048142.5138801672</v>
      </c>
      <c r="K556" s="42" t="s">
        <v>2452</v>
      </c>
      <c r="L556" s="42" t="s">
        <v>4470</v>
      </c>
    </row>
    <row r="557" spans="1:13" x14ac:dyDescent="0.3">
      <c r="A557" s="17"/>
      <c r="B557" s="46" t="s">
        <v>3678</v>
      </c>
      <c r="C557" s="46" t="s">
        <v>1239</v>
      </c>
      <c r="D557" s="99" t="s">
        <v>190</v>
      </c>
      <c r="E557" s="46" t="s">
        <v>1976</v>
      </c>
      <c r="F557" s="91">
        <f>VLOOKUP(C557,Data!$B$4:$J$4175,3,FALSE)</f>
        <v>397764.56072986696</v>
      </c>
      <c r="G557" s="90">
        <f>VLOOKUP(C557,Data!$B$4:$J$4175,4,FALSE)</f>
        <v>210401.10246558447</v>
      </c>
      <c r="H557" s="92">
        <f>VLOOKUP(C557,Data!$B$4:$J$4175,5,FALSE)</f>
        <v>7.4932608627303054E-2</v>
      </c>
      <c r="I557" s="42" t="s">
        <v>144</v>
      </c>
      <c r="J557" s="47">
        <f t="shared" si="8"/>
        <v>397764.56072986696</v>
      </c>
      <c r="K557" s="42">
        <v>6771032</v>
      </c>
      <c r="L557" s="42" t="s">
        <v>4470</v>
      </c>
    </row>
    <row r="558" spans="1:13" x14ac:dyDescent="0.3">
      <c r="A558" s="17"/>
      <c r="B558" s="46" t="s">
        <v>3679</v>
      </c>
      <c r="C558" s="46" t="s">
        <v>1240</v>
      </c>
      <c r="D558" s="99" t="s">
        <v>190</v>
      </c>
      <c r="E558" s="46" t="s">
        <v>1976</v>
      </c>
      <c r="F558" s="91">
        <f>VLOOKUP(C558,Data!$B$4:$J$4175,3,FALSE)</f>
        <v>7603053.0118284235</v>
      </c>
      <c r="G558" s="90">
        <f>VLOOKUP(C558,Data!$B$4:$J$4175,4,FALSE)</f>
        <v>4507708.865528713</v>
      </c>
      <c r="H558" s="92">
        <f>VLOOKUP(C558,Data!$B$4:$J$4175,5,FALSE)</f>
        <v>1.0962847956171637</v>
      </c>
      <c r="I558" s="42" t="s">
        <v>5305</v>
      </c>
      <c r="J558" s="47">
        <f t="shared" si="8"/>
        <v>7603053.0118284235</v>
      </c>
      <c r="K558" s="42">
        <v>6810429</v>
      </c>
      <c r="L558" s="42" t="s">
        <v>4470</v>
      </c>
      <c r="M558" s="141"/>
    </row>
    <row r="559" spans="1:13" x14ac:dyDescent="0.3">
      <c r="A559" s="17"/>
      <c r="B559" s="46" t="s">
        <v>3680</v>
      </c>
      <c r="C559" s="46" t="s">
        <v>1241</v>
      </c>
      <c r="D559" s="99" t="s">
        <v>190</v>
      </c>
      <c r="E559" s="46" t="s">
        <v>1976</v>
      </c>
      <c r="F559" s="91">
        <f>VLOOKUP(C559,Data!$B$4:$J$4175,3,FALSE)</f>
        <v>321664.50547086657</v>
      </c>
      <c r="G559" s="90">
        <f>VLOOKUP(C559,Data!$B$4:$J$4175,4,FALSE)</f>
        <v>280242.61396447668</v>
      </c>
      <c r="H559" s="92">
        <f>VLOOKUP(C559,Data!$B$4:$J$4175,5,FALSE)</f>
        <v>9.6090490738129815E-3</v>
      </c>
      <c r="I559" s="42" t="s">
        <v>144</v>
      </c>
      <c r="J559" s="47">
        <f t="shared" si="8"/>
        <v>321664.50547086657</v>
      </c>
      <c r="K559" s="42" t="s">
        <v>2453</v>
      </c>
      <c r="L559" s="42" t="s">
        <v>4470</v>
      </c>
      <c r="M559" s="141"/>
    </row>
    <row r="560" spans="1:13" x14ac:dyDescent="0.3">
      <c r="A560" s="17"/>
      <c r="B560" s="46" t="s">
        <v>3681</v>
      </c>
      <c r="C560" s="46" t="s">
        <v>1242</v>
      </c>
      <c r="D560" s="99" t="s">
        <v>190</v>
      </c>
      <c r="E560" s="46" t="s">
        <v>1977</v>
      </c>
      <c r="F560" s="91">
        <f>VLOOKUP(C560,Data!$B$4:$J$4175,3,FALSE)</f>
        <v>147342831.42082375</v>
      </c>
      <c r="G560" s="90">
        <f>VLOOKUP(C560,Data!$B$4:$J$4175,4,FALSE)</f>
        <v>9107121.1885481197</v>
      </c>
      <c r="H560" s="92">
        <f>VLOOKUP(C560,Data!$B$4:$J$4175,5,FALSE)</f>
        <v>2.7591217537383512</v>
      </c>
      <c r="I560" s="42" t="s">
        <v>5305</v>
      </c>
      <c r="J560" s="47">
        <f t="shared" si="8"/>
        <v>147342831.42082375</v>
      </c>
      <c r="K560" s="42">
        <v>6859927</v>
      </c>
      <c r="L560" s="42" t="s">
        <v>4470</v>
      </c>
    </row>
    <row r="561" spans="1:13" x14ac:dyDescent="0.3">
      <c r="A561" s="17"/>
      <c r="B561" s="46" t="s">
        <v>3682</v>
      </c>
      <c r="C561" s="46" t="s">
        <v>1243</v>
      </c>
      <c r="D561" s="99" t="s">
        <v>190</v>
      </c>
      <c r="E561" s="46" t="s">
        <v>5994</v>
      </c>
      <c r="F561" s="91">
        <f>VLOOKUP(C561,Data!$B$4:$J$4175,3,FALSE)</f>
        <v>669555.87850595335</v>
      </c>
      <c r="G561" s="90">
        <f>VLOOKUP(C561,Data!$B$4:$J$4175,4,FALSE)</f>
        <v>66403.616643109373</v>
      </c>
      <c r="H561" s="92">
        <f>VLOOKUP(C561,Data!$B$4:$J$4175,5,FALSE)</f>
        <v>5.0893503398132311E-2</v>
      </c>
      <c r="I561" s="42" t="s">
        <v>5305</v>
      </c>
      <c r="J561" s="47">
        <f t="shared" si="8"/>
        <v>669555.87850595335</v>
      </c>
      <c r="K561" s="42">
        <v>6867748</v>
      </c>
      <c r="L561" s="42" t="s">
        <v>4470</v>
      </c>
    </row>
    <row r="562" spans="1:13" x14ac:dyDescent="0.3">
      <c r="A562" s="17"/>
      <c r="B562" s="46" t="s">
        <v>3683</v>
      </c>
      <c r="C562" s="46" t="s">
        <v>1244</v>
      </c>
      <c r="D562" s="99" t="s">
        <v>190</v>
      </c>
      <c r="E562" s="46" t="s">
        <v>5994</v>
      </c>
      <c r="F562" s="91">
        <f>VLOOKUP(C562,Data!$B$4:$J$4175,3,FALSE)</f>
        <v>598381.49171292374</v>
      </c>
      <c r="G562" s="90">
        <f>VLOOKUP(C562,Data!$B$4:$J$4175,4,FALSE)</f>
        <v>156051.33271008384</v>
      </c>
      <c r="H562" s="92">
        <f>VLOOKUP(C562,Data!$B$4:$J$4175,5,FALSE)</f>
        <v>7.5367856576789724E-2</v>
      </c>
      <c r="I562" s="42" t="s">
        <v>5305</v>
      </c>
      <c r="J562" s="47">
        <f t="shared" si="8"/>
        <v>598381.49171292374</v>
      </c>
      <c r="K562" s="42" t="s">
        <v>2454</v>
      </c>
      <c r="L562" s="42" t="s">
        <v>4470</v>
      </c>
    </row>
    <row r="563" spans="1:13" x14ac:dyDescent="0.3">
      <c r="A563" s="17"/>
      <c r="B563" s="46" t="s">
        <v>3684</v>
      </c>
      <c r="C563" s="46" t="s">
        <v>1245</v>
      </c>
      <c r="D563" s="99" t="s">
        <v>190</v>
      </c>
      <c r="E563" s="46" t="s">
        <v>1976</v>
      </c>
      <c r="F563" s="91">
        <f>VLOOKUP(C563,Data!$B$4:$J$4175,3,FALSE)</f>
        <v>1190334.6099769475</v>
      </c>
      <c r="G563" s="90">
        <f>VLOOKUP(C563,Data!$B$4:$J$4175,4,FALSE)</f>
        <v>195069.50114126399</v>
      </c>
      <c r="H563" s="92">
        <f>VLOOKUP(C563,Data!$B$4:$J$4175,5,FALSE)</f>
        <v>5.1986300052186046E-2</v>
      </c>
      <c r="I563" s="42" t="s">
        <v>144</v>
      </c>
      <c r="J563" s="47">
        <f t="shared" si="8"/>
        <v>1190334.6099769475</v>
      </c>
      <c r="K563" s="42" t="s">
        <v>2455</v>
      </c>
      <c r="L563" s="42" t="s">
        <v>4470</v>
      </c>
    </row>
    <row r="564" spans="1:13" x14ac:dyDescent="0.3">
      <c r="A564" s="17"/>
      <c r="B564" s="46" t="s">
        <v>3685</v>
      </c>
      <c r="C564" s="46" t="s">
        <v>1246</v>
      </c>
      <c r="D564" s="99" t="s">
        <v>190</v>
      </c>
      <c r="E564" s="46" t="s">
        <v>1976</v>
      </c>
      <c r="F564" s="91">
        <f>VLOOKUP(C564,Data!$B$4:$J$4175,3,FALSE)</f>
        <v>1771098.1674399944</v>
      </c>
      <c r="G564" s="90">
        <f>VLOOKUP(C564,Data!$B$4:$J$4175,4,FALSE)</f>
        <v>1744376.1405096734</v>
      </c>
      <c r="H564" s="92">
        <f>VLOOKUP(C564,Data!$B$4:$J$4175,5,FALSE)</f>
        <v>5.0405568334267389E-2</v>
      </c>
      <c r="I564" s="42" t="s">
        <v>149</v>
      </c>
      <c r="J564" s="47">
        <f t="shared" si="8"/>
        <v>1771098.1674399944</v>
      </c>
      <c r="K564" s="42" t="s">
        <v>2456</v>
      </c>
      <c r="L564" s="42" t="s">
        <v>4470</v>
      </c>
    </row>
    <row r="565" spans="1:13" x14ac:dyDescent="0.3">
      <c r="A565" s="17"/>
      <c r="B565" s="46" t="s">
        <v>3686</v>
      </c>
      <c r="C565" s="46" t="s">
        <v>1247</v>
      </c>
      <c r="D565" s="99" t="s">
        <v>190</v>
      </c>
      <c r="E565" s="46" t="s">
        <v>1976</v>
      </c>
      <c r="F565" s="91">
        <f>VLOOKUP(C565,Data!$B$4:$J$4175,3,FALSE)</f>
        <v>725054.21158804488</v>
      </c>
      <c r="G565" s="90">
        <f>VLOOKUP(C565,Data!$B$4:$J$4175,4,FALSE)</f>
        <v>221028.90475391282</v>
      </c>
      <c r="H565" s="92">
        <f>VLOOKUP(C565,Data!$B$4:$J$4175,5,FALSE)</f>
        <v>5.2073939129335313E-2</v>
      </c>
      <c r="I565" s="42" t="s">
        <v>5305</v>
      </c>
      <c r="J565" s="47">
        <f t="shared" si="8"/>
        <v>725054.21158804488</v>
      </c>
      <c r="K565" s="42">
        <v>6435576</v>
      </c>
      <c r="L565" s="42" t="s">
        <v>4470</v>
      </c>
    </row>
    <row r="566" spans="1:13" x14ac:dyDescent="0.3">
      <c r="A566" s="17"/>
      <c r="B566" s="46" t="s">
        <v>6019</v>
      </c>
      <c r="C566" s="46" t="s">
        <v>6018</v>
      </c>
      <c r="D566" s="99" t="s">
        <v>190</v>
      </c>
      <c r="E566" s="46" t="s">
        <v>5994</v>
      </c>
      <c r="F566" s="91">
        <f>VLOOKUP(C566,Data!$B$4:$J$4175,3,FALSE)</f>
        <v>1277352.3750131289</v>
      </c>
      <c r="G566" s="90">
        <f>VLOOKUP(C566,Data!$B$4:$J$4175,4,FALSE)</f>
        <v>161985.40881679012</v>
      </c>
      <c r="H566" s="92">
        <f>VLOOKUP(C566,Data!$B$4:$J$4175,5,FALSE)</f>
        <v>6.0321529612044802E-2</v>
      </c>
      <c r="I566" s="42" t="s">
        <v>5305</v>
      </c>
      <c r="J566" s="47">
        <f t="shared" si="8"/>
        <v>1277352.3750131289</v>
      </c>
      <c r="K566" s="42" t="s">
        <v>6020</v>
      </c>
      <c r="L566" s="42" t="s">
        <v>4470</v>
      </c>
    </row>
    <row r="567" spans="1:13" x14ac:dyDescent="0.3">
      <c r="A567" s="17"/>
      <c r="B567" s="46" t="s">
        <v>3687</v>
      </c>
      <c r="C567" s="46" t="s">
        <v>1248</v>
      </c>
      <c r="D567" s="99" t="s">
        <v>190</v>
      </c>
      <c r="E567" s="46" t="s">
        <v>5994</v>
      </c>
      <c r="F567" s="91">
        <f>VLOOKUP(C567,Data!$B$4:$J$4175,3,FALSE)</f>
        <v>789587.86487146723</v>
      </c>
      <c r="G567" s="90">
        <f>VLOOKUP(C567,Data!$B$4:$J$4175,4,FALSE)</f>
        <v>108929.12728075219</v>
      </c>
      <c r="H567" s="92">
        <f>VLOOKUP(C567,Data!$B$4:$J$4175,5,FALSE)</f>
        <v>0.12314731617787165</v>
      </c>
      <c r="I567" s="42" t="s">
        <v>5305</v>
      </c>
      <c r="J567" s="47">
        <f t="shared" si="8"/>
        <v>789587.86487146723</v>
      </c>
      <c r="K567" s="42">
        <v>6981488</v>
      </c>
      <c r="L567" s="42" t="s">
        <v>4470</v>
      </c>
    </row>
    <row r="568" spans="1:13" x14ac:dyDescent="0.3">
      <c r="A568" s="17"/>
      <c r="B568" s="46" t="s">
        <v>3688</v>
      </c>
      <c r="C568" s="46" t="s">
        <v>1249</v>
      </c>
      <c r="D568" s="99" t="s">
        <v>190</v>
      </c>
      <c r="E568" s="46" t="s">
        <v>5994</v>
      </c>
      <c r="F568" s="91">
        <f>VLOOKUP(C568,Data!$B$4:$J$4175,3,FALSE)</f>
        <v>791933.6575724117</v>
      </c>
      <c r="G568" s="90">
        <f>VLOOKUP(C568,Data!$B$4:$J$4175,4,FALSE)</f>
        <v>207909.07118826217</v>
      </c>
      <c r="H568" s="92">
        <f>VLOOKUP(C568,Data!$B$4:$J$4175,5,FALSE)</f>
        <v>1.7644612159810422E-2</v>
      </c>
      <c r="I568" s="42" t="s">
        <v>144</v>
      </c>
      <c r="J568" s="47">
        <f t="shared" si="8"/>
        <v>791933.6575724117</v>
      </c>
      <c r="K568" s="42" t="s">
        <v>2457</v>
      </c>
      <c r="L568" s="42" t="s">
        <v>4470</v>
      </c>
    </row>
    <row r="569" spans="1:13" x14ac:dyDescent="0.3">
      <c r="A569" s="17"/>
      <c r="B569" s="46" t="s">
        <v>3689</v>
      </c>
      <c r="C569" s="46" t="s">
        <v>1250</v>
      </c>
      <c r="D569" s="99" t="s">
        <v>190</v>
      </c>
      <c r="E569" s="46" t="s">
        <v>5994</v>
      </c>
      <c r="F569" s="91">
        <f>VLOOKUP(C569,Data!$B$4:$J$4175,3,FALSE)</f>
        <v>249841.58828701312</v>
      </c>
      <c r="G569" s="90">
        <f>VLOOKUP(C569,Data!$B$4:$J$4175,4,FALSE)</f>
        <v>87164.178118043608</v>
      </c>
      <c r="H569" s="92">
        <f>VLOOKUP(C569,Data!$B$4:$J$4175,5,FALSE)</f>
        <v>1.5604057694409161E-2</v>
      </c>
      <c r="I569" s="42" t="s">
        <v>144</v>
      </c>
      <c r="J569" s="47">
        <f t="shared" si="8"/>
        <v>249841.58828701312</v>
      </c>
      <c r="K569" s="42">
        <v>6586537</v>
      </c>
      <c r="L569" s="42" t="s">
        <v>4470</v>
      </c>
    </row>
    <row r="570" spans="1:13" x14ac:dyDescent="0.3">
      <c r="A570" s="17"/>
      <c r="B570" s="46" t="s">
        <v>6041</v>
      </c>
      <c r="C570" s="46" t="s">
        <v>6040</v>
      </c>
      <c r="D570" s="99" t="s">
        <v>4414</v>
      </c>
      <c r="E570" s="46" t="s">
        <v>5994</v>
      </c>
      <c r="F570" s="91">
        <f>VLOOKUP(C570,Data!$B$4:$J$4175,3,FALSE)</f>
        <v>632589.84948251373</v>
      </c>
      <c r="G570" s="90">
        <f>VLOOKUP(C570,Data!$B$4:$J$4175,4,FALSE)</f>
        <v>105714.53367252654</v>
      </c>
      <c r="H570" s="92">
        <f>VLOOKUP(C570,Data!$B$4:$J$4175,5,FALSE)</f>
        <v>2.8794067503224944E-2</v>
      </c>
      <c r="I570" s="42" t="s">
        <v>148</v>
      </c>
      <c r="J570" s="47">
        <f t="shared" si="8"/>
        <v>632589.84948251373</v>
      </c>
      <c r="K570" s="42" t="s">
        <v>6042</v>
      </c>
      <c r="L570" s="42" t="s">
        <v>4469</v>
      </c>
    </row>
    <row r="571" spans="1:13" x14ac:dyDescent="0.3">
      <c r="A571" s="17"/>
      <c r="B571" s="46" t="s">
        <v>5748</v>
      </c>
      <c r="C571" s="46" t="s">
        <v>5747</v>
      </c>
      <c r="D571" s="99" t="s">
        <v>4414</v>
      </c>
      <c r="E571" s="46" t="s">
        <v>1977</v>
      </c>
      <c r="F571" s="91">
        <f>VLOOKUP(C571,Data!$B$4:$J$4175,3,FALSE)</f>
        <v>30243601.531056795</v>
      </c>
      <c r="G571" s="90">
        <f>VLOOKUP(C571,Data!$B$4:$J$4175,4,FALSE)</f>
        <v>3376155.5627435548</v>
      </c>
      <c r="H571" s="92">
        <f>VLOOKUP(C571,Data!$B$4:$J$4175,5,FALSE)</f>
        <v>1.7139881400854491</v>
      </c>
      <c r="I571" s="42" t="s">
        <v>148</v>
      </c>
      <c r="J571" s="47">
        <f t="shared" si="8"/>
        <v>30243601.531056795</v>
      </c>
      <c r="K571" s="42" t="s">
        <v>5749</v>
      </c>
      <c r="L571" s="42" t="s">
        <v>4469</v>
      </c>
      <c r="M571" s="141"/>
    </row>
    <row r="572" spans="1:13" x14ac:dyDescent="0.3">
      <c r="A572" s="17"/>
      <c r="B572" s="142" t="s">
        <v>3690</v>
      </c>
      <c r="C572" s="142" t="s">
        <v>1251</v>
      </c>
      <c r="D572" s="142" t="s">
        <v>4414</v>
      </c>
      <c r="E572" s="142" t="s">
        <v>1976</v>
      </c>
      <c r="F572" s="146">
        <f>VLOOKUP(C572,Data!$B$4:$J$4175,3,FALSE)</f>
        <v>4164897.6865500514</v>
      </c>
      <c r="G572" s="144">
        <f>VLOOKUP(C572,Data!$B$4:$J$4175,4,FALSE)</f>
        <v>113546.75467360782</v>
      </c>
      <c r="H572" s="145">
        <f>VLOOKUP(C572,Data!$B$4:$J$4175,5,FALSE)</f>
        <v>8.4584822600971443E-2</v>
      </c>
      <c r="I572" s="212" t="s">
        <v>145</v>
      </c>
      <c r="J572" s="47">
        <f t="shared" si="8"/>
        <v>4164897.6865500514</v>
      </c>
      <c r="K572" s="212">
        <v>4182249</v>
      </c>
      <c r="L572" s="212" t="s">
        <v>4469</v>
      </c>
    </row>
    <row r="573" spans="1:13" x14ac:dyDescent="0.3">
      <c r="A573" s="17"/>
      <c r="B573" s="46" t="s">
        <v>3691</v>
      </c>
      <c r="C573" s="46" t="s">
        <v>1252</v>
      </c>
      <c r="D573" s="99" t="s">
        <v>4414</v>
      </c>
      <c r="E573" s="46" t="s">
        <v>1976</v>
      </c>
      <c r="F573" s="91">
        <f>VLOOKUP(C573,Data!$B$4:$J$4175,3,FALSE)</f>
        <v>2320477.1607523402</v>
      </c>
      <c r="G573" s="90">
        <f>VLOOKUP(C573,Data!$B$4:$J$4175,4,FALSE)</f>
        <v>21829.183763483692</v>
      </c>
      <c r="H573" s="92">
        <f>VLOOKUP(C573,Data!$B$4:$J$4175,5,FALSE)</f>
        <v>0.11033522217726725</v>
      </c>
      <c r="I573" s="42" t="s">
        <v>149</v>
      </c>
      <c r="J573" s="47">
        <f t="shared" si="8"/>
        <v>2320477.1607523402</v>
      </c>
      <c r="K573" s="42">
        <v>4519579</v>
      </c>
      <c r="L573" s="42" t="s">
        <v>4469</v>
      </c>
    </row>
    <row r="574" spans="1:13" x14ac:dyDescent="0.3">
      <c r="A574" s="17"/>
      <c r="B574" s="46" t="s">
        <v>4689</v>
      </c>
      <c r="C574" s="46" t="s">
        <v>4688</v>
      </c>
      <c r="D574" s="99" t="s">
        <v>4414</v>
      </c>
      <c r="E574" s="46" t="s">
        <v>1977</v>
      </c>
      <c r="F574" s="91">
        <f>VLOOKUP(C574,Data!$B$4:$J$4175,3,FALSE)</f>
        <v>28442994.307707071</v>
      </c>
      <c r="G574" s="90">
        <f>VLOOKUP(C574,Data!$B$4:$J$4175,4,FALSE)</f>
        <v>296189.37199996173</v>
      </c>
      <c r="H574" s="92">
        <f>VLOOKUP(C574,Data!$B$4:$J$4175,5,FALSE)</f>
        <v>1.9188301324147956</v>
      </c>
      <c r="I574" s="42" t="s">
        <v>144</v>
      </c>
      <c r="J574" s="47">
        <f t="shared" si="8"/>
        <v>28442994.307707071</v>
      </c>
      <c r="K574" s="42" t="s">
        <v>4690</v>
      </c>
      <c r="L574" s="42" t="s">
        <v>4469</v>
      </c>
    </row>
    <row r="575" spans="1:13" x14ac:dyDescent="0.3">
      <c r="A575" s="17"/>
      <c r="B575" s="46" t="s">
        <v>3692</v>
      </c>
      <c r="C575" s="46" t="s">
        <v>1253</v>
      </c>
      <c r="D575" s="99" t="s">
        <v>4414</v>
      </c>
      <c r="E575" s="46" t="s">
        <v>1974</v>
      </c>
      <c r="F575" s="91">
        <f>VLOOKUP(C575,Data!$B$4:$J$4175,3,FALSE)</f>
        <v>-384635.90052448702</v>
      </c>
      <c r="G575" s="90">
        <f>VLOOKUP(C575,Data!$B$4:$J$4175,4,FALSE)</f>
        <v>-20979.331370744621</v>
      </c>
      <c r="H575" s="92">
        <f>VLOOKUP(C575,Data!$B$4:$J$4175,5,FALSE)</f>
        <v>-1.3957953731198446E-2</v>
      </c>
      <c r="I575" s="42" t="s">
        <v>146</v>
      </c>
      <c r="J575" s="47">
        <f t="shared" si="8"/>
        <v>384635.90052448702</v>
      </c>
      <c r="K575" s="42" t="s">
        <v>4569</v>
      </c>
      <c r="L575" s="42" t="s">
        <v>4469</v>
      </c>
    </row>
    <row r="576" spans="1:13" x14ac:dyDescent="0.3">
      <c r="A576" s="17"/>
      <c r="B576" s="46" t="s">
        <v>6093</v>
      </c>
      <c r="C576" s="46" t="s">
        <v>6092</v>
      </c>
      <c r="D576" s="99" t="s">
        <v>4414</v>
      </c>
      <c r="E576" s="46" t="s">
        <v>1975</v>
      </c>
      <c r="F576" s="91">
        <f>VLOOKUP(C576,Data!$B$4:$J$4175,3,FALSE)</f>
        <v>617457859.73289001</v>
      </c>
      <c r="G576" s="90">
        <f>VLOOKUP(C576,Data!$B$4:$J$4175,4,FALSE)</f>
        <v>14619929.290423783</v>
      </c>
      <c r="H576" s="92">
        <f>VLOOKUP(C576,Data!$B$4:$J$4175,5,FALSE)</f>
        <v>23.64335761628486</v>
      </c>
      <c r="I576" s="42" t="s">
        <v>145</v>
      </c>
      <c r="J576" s="47">
        <f t="shared" si="8"/>
        <v>617457859.73289001</v>
      </c>
      <c r="K576" s="42" t="s">
        <v>6094</v>
      </c>
      <c r="L576" s="42" t="s">
        <v>4469</v>
      </c>
    </row>
    <row r="577" spans="1:13" x14ac:dyDescent="0.3">
      <c r="A577" s="17"/>
      <c r="B577" s="46" t="s">
        <v>3693</v>
      </c>
      <c r="C577" s="46" t="s">
        <v>1254</v>
      </c>
      <c r="D577" s="99" t="s">
        <v>181</v>
      </c>
      <c r="E577" s="46" t="s">
        <v>5994</v>
      </c>
      <c r="F577" s="91">
        <f>VLOOKUP(C577,Data!$B$4:$J$4175,3,FALSE)</f>
        <v>256892.171342341</v>
      </c>
      <c r="G577" s="90">
        <f>VLOOKUP(C577,Data!$B$4:$J$4175,4,FALSE)</f>
        <v>5510.2830089913678</v>
      </c>
      <c r="H577" s="92">
        <f>VLOOKUP(C577,Data!$B$4:$J$4175,5,FALSE)</f>
        <v>7.6146270841433453E-2</v>
      </c>
      <c r="I577" s="42" t="s">
        <v>5305</v>
      </c>
      <c r="J577" s="47">
        <f t="shared" si="8"/>
        <v>256892.171342341</v>
      </c>
      <c r="K577" s="42" t="s">
        <v>2458</v>
      </c>
      <c r="L577" s="42" t="s">
        <v>4469</v>
      </c>
      <c r="M577" s="141"/>
    </row>
    <row r="578" spans="1:13" x14ac:dyDescent="0.3">
      <c r="A578" s="17"/>
      <c r="B578" s="46" t="s">
        <v>3694</v>
      </c>
      <c r="C578" s="46" t="s">
        <v>1255</v>
      </c>
      <c r="D578" s="99" t="s">
        <v>181</v>
      </c>
      <c r="E578" s="46" t="s">
        <v>5994</v>
      </c>
      <c r="F578" s="91">
        <f>VLOOKUP(C578,Data!$B$4:$J$4175,3,FALSE)</f>
        <v>992817.03287040046</v>
      </c>
      <c r="G578" s="90">
        <f>VLOOKUP(C578,Data!$B$4:$J$4175,4,FALSE)</f>
        <v>138447.13205441774</v>
      </c>
      <c r="H578" s="92">
        <f>VLOOKUP(C578,Data!$B$4:$J$4175,5,FALSE)</f>
        <v>6.8985239271834503E-2</v>
      </c>
      <c r="I578" s="42" t="s">
        <v>148</v>
      </c>
      <c r="J578" s="47">
        <f t="shared" si="8"/>
        <v>992817.03287040046</v>
      </c>
      <c r="K578" s="42">
        <v>6075808</v>
      </c>
      <c r="L578" s="42" t="s">
        <v>4469</v>
      </c>
    </row>
    <row r="579" spans="1:13" x14ac:dyDescent="0.3">
      <c r="A579" s="17"/>
      <c r="B579" s="46" t="s">
        <v>3695</v>
      </c>
      <c r="C579" s="46" t="s">
        <v>1256</v>
      </c>
      <c r="D579" s="99" t="s">
        <v>181</v>
      </c>
      <c r="E579" s="46" t="s">
        <v>5994</v>
      </c>
      <c r="F579" s="91">
        <f>VLOOKUP(C579,Data!$B$4:$J$4175,3,FALSE)</f>
        <v>1146716.9552474949</v>
      </c>
      <c r="G579" s="90">
        <f>VLOOKUP(C579,Data!$B$4:$J$4175,4,FALSE)</f>
        <v>187894.07675991452</v>
      </c>
      <c r="H579" s="92">
        <f>VLOOKUP(C579,Data!$B$4:$J$4175,5,FALSE)</f>
        <v>5.9076614647920279E-2</v>
      </c>
      <c r="I579" s="42" t="s">
        <v>148</v>
      </c>
      <c r="J579" s="47">
        <f t="shared" si="8"/>
        <v>1146716.9552474949</v>
      </c>
      <c r="K579" s="42">
        <v>6076425</v>
      </c>
      <c r="L579" s="42" t="s">
        <v>4469</v>
      </c>
    </row>
    <row r="580" spans="1:13" x14ac:dyDescent="0.3">
      <c r="A580" s="17"/>
      <c r="B580" s="46" t="s">
        <v>3696</v>
      </c>
      <c r="C580" s="46" t="s">
        <v>1257</v>
      </c>
      <c r="D580" s="99" t="s">
        <v>181</v>
      </c>
      <c r="E580" s="46" t="s">
        <v>5994</v>
      </c>
      <c r="F580" s="91">
        <f>VLOOKUP(C580,Data!$B$4:$J$4175,3,FALSE)</f>
        <v>314017.12555376277</v>
      </c>
      <c r="G580" s="90">
        <f>VLOOKUP(C580,Data!$B$4:$J$4175,4,FALSE)</f>
        <v>269262.13667375653</v>
      </c>
      <c r="H580" s="92">
        <f>VLOOKUP(C580,Data!$B$4:$J$4175,5,FALSE)</f>
        <v>4.4978424387820543E-2</v>
      </c>
      <c r="I580" s="42" t="s">
        <v>152</v>
      </c>
      <c r="J580" s="47">
        <f t="shared" si="8"/>
        <v>314017.12555376277</v>
      </c>
      <c r="K580" s="42">
        <v>6098032</v>
      </c>
      <c r="L580" s="42" t="s">
        <v>4469</v>
      </c>
    </row>
    <row r="581" spans="1:13" x14ac:dyDescent="0.3">
      <c r="A581" s="17"/>
      <c r="B581" s="46" t="s">
        <v>4517</v>
      </c>
      <c r="C581" s="46" t="s">
        <v>4454</v>
      </c>
      <c r="D581" s="99" t="s">
        <v>181</v>
      </c>
      <c r="E581" s="46" t="s">
        <v>5994</v>
      </c>
      <c r="F581" s="91">
        <f>VLOOKUP(C581,Data!$B$4:$J$4175,3,FALSE)</f>
        <v>1701361.1484273653</v>
      </c>
      <c r="G581" s="90">
        <f>VLOOKUP(C581,Data!$B$4:$J$4175,4,FALSE)</f>
        <v>16974.569973334983</v>
      </c>
      <c r="H581" s="92">
        <f>VLOOKUP(C581,Data!$B$4:$J$4175,5,FALSE)</f>
        <v>1.0505242866842927E-2</v>
      </c>
      <c r="I581" s="42" t="s">
        <v>147</v>
      </c>
      <c r="J581" s="47">
        <f t="shared" si="8"/>
        <v>1701361.1484273653</v>
      </c>
      <c r="K581" s="42">
        <v>2181334</v>
      </c>
      <c r="L581" s="42" t="s">
        <v>4469</v>
      </c>
    </row>
    <row r="582" spans="1:13" x14ac:dyDescent="0.3">
      <c r="A582" s="17"/>
      <c r="B582" s="46" t="s">
        <v>5368</v>
      </c>
      <c r="C582" s="46" t="s">
        <v>5367</v>
      </c>
      <c r="D582" s="99" t="s">
        <v>181</v>
      </c>
      <c r="E582" s="46" t="s">
        <v>5994</v>
      </c>
      <c r="F582" s="91">
        <f>VLOOKUP(C582,Data!$B$4:$J$4175,3,FALSE)</f>
        <v>348196.39977909258</v>
      </c>
      <c r="G582" s="90">
        <f>VLOOKUP(C582,Data!$B$4:$J$4175,4,FALSE)</f>
        <v>3052.4732800491547</v>
      </c>
      <c r="H582" s="92">
        <f>VLOOKUP(C582,Data!$B$4:$J$4175,5,FALSE)</f>
        <v>5.2879434354854933E-2</v>
      </c>
      <c r="I582" s="42" t="s">
        <v>146</v>
      </c>
      <c r="J582" s="47">
        <f t="shared" si="8"/>
        <v>348196.39977909258</v>
      </c>
      <c r="K582" s="42">
        <v>6308913</v>
      </c>
      <c r="L582" s="42" t="s">
        <v>4469</v>
      </c>
    </row>
    <row r="583" spans="1:13" x14ac:dyDescent="0.3">
      <c r="A583" s="17"/>
      <c r="B583" s="46" t="s">
        <v>5370</v>
      </c>
      <c r="C583" s="46" t="s">
        <v>5369</v>
      </c>
      <c r="D583" s="99" t="s">
        <v>181</v>
      </c>
      <c r="E583" s="46" t="s">
        <v>1976</v>
      </c>
      <c r="F583" s="91">
        <f>VLOOKUP(C583,Data!$B$4:$J$4175,3,FALSE)</f>
        <v>696031.68652268907</v>
      </c>
      <c r="G583" s="90">
        <f>VLOOKUP(C583,Data!$B$4:$J$4175,4,FALSE)</f>
        <v>7165.4101846899975</v>
      </c>
      <c r="H583" s="92">
        <f>VLOOKUP(C583,Data!$B$4:$J$4175,5,FALSE)</f>
        <v>2.8047605725650612E-2</v>
      </c>
      <c r="I583" s="42" t="s">
        <v>145</v>
      </c>
      <c r="J583" s="47">
        <f t="shared" si="8"/>
        <v>696031.68652268907</v>
      </c>
      <c r="K583" s="42">
        <v>6353418</v>
      </c>
      <c r="L583" s="42" t="s">
        <v>4469</v>
      </c>
    </row>
    <row r="584" spans="1:13" x14ac:dyDescent="0.3">
      <c r="A584" s="17"/>
      <c r="B584" s="46" t="s">
        <v>3697</v>
      </c>
      <c r="C584" s="46" t="s">
        <v>1258</v>
      </c>
      <c r="D584" s="99" t="s">
        <v>181</v>
      </c>
      <c r="E584" s="46" t="s">
        <v>5994</v>
      </c>
      <c r="F584" s="91">
        <f>VLOOKUP(C584,Data!$B$4:$J$4175,3,FALSE)</f>
        <v>423494.82872995507</v>
      </c>
      <c r="G584" s="90">
        <f>VLOOKUP(C584,Data!$B$4:$J$4175,4,FALSE)</f>
        <v>91277.849157862409</v>
      </c>
      <c r="H584" s="92">
        <f>VLOOKUP(C584,Data!$B$4:$J$4175,5,FALSE)</f>
        <v>5.1755634480521853E-2</v>
      </c>
      <c r="I584" s="42" t="s">
        <v>145</v>
      </c>
      <c r="J584" s="47">
        <f t="shared" ref="J584:J647" si="9">IFERROR(ABS(F584),"***")</f>
        <v>423494.82872995507</v>
      </c>
      <c r="K584" s="42">
        <v>6455530</v>
      </c>
      <c r="L584" s="42" t="s">
        <v>4469</v>
      </c>
    </row>
    <row r="585" spans="1:13" x14ac:dyDescent="0.3">
      <c r="A585" s="17"/>
      <c r="B585" s="46" t="s">
        <v>3698</v>
      </c>
      <c r="C585" s="46" t="s">
        <v>1259</v>
      </c>
      <c r="D585" s="99" t="s">
        <v>181</v>
      </c>
      <c r="E585" s="46" t="s">
        <v>1976</v>
      </c>
      <c r="F585" s="91">
        <f>VLOOKUP(C585,Data!$B$4:$J$4175,3,FALSE)</f>
        <v>532561.17616117245</v>
      </c>
      <c r="G585" s="90">
        <f>VLOOKUP(C585,Data!$B$4:$J$4175,4,FALSE)</f>
        <v>28391.854304057964</v>
      </c>
      <c r="H585" s="92">
        <f>VLOOKUP(C585,Data!$B$4:$J$4175,5,FALSE)</f>
        <v>0.10701993744344207</v>
      </c>
      <c r="I585" s="42" t="s">
        <v>148</v>
      </c>
      <c r="J585" s="47">
        <f t="shared" si="9"/>
        <v>532561.17616117245</v>
      </c>
      <c r="K585" s="42">
        <v>6916703</v>
      </c>
      <c r="L585" s="42" t="s">
        <v>4469</v>
      </c>
    </row>
    <row r="586" spans="1:13" x14ac:dyDescent="0.3">
      <c r="A586" s="17"/>
      <c r="B586" s="46" t="s">
        <v>5313</v>
      </c>
      <c r="C586" s="46" t="s">
        <v>1260</v>
      </c>
      <c r="D586" s="99" t="s">
        <v>181</v>
      </c>
      <c r="E586" s="46" t="s">
        <v>1976</v>
      </c>
      <c r="F586" s="91">
        <f>VLOOKUP(C586,Data!$B$4:$J$4175,3,FALSE)</f>
        <v>1799372.2084068866</v>
      </c>
      <c r="G586" s="90">
        <f>VLOOKUP(C586,Data!$B$4:$J$4175,4,FALSE)</f>
        <v>18433.488238392318</v>
      </c>
      <c r="H586" s="92">
        <f>VLOOKUP(C586,Data!$B$4:$J$4175,5,FALSE)</f>
        <v>0.21323184938005943</v>
      </c>
      <c r="I586" s="42" t="s">
        <v>147</v>
      </c>
      <c r="J586" s="47">
        <f t="shared" si="9"/>
        <v>1799372.2084068866</v>
      </c>
      <c r="K586" s="42">
        <v>6647133</v>
      </c>
      <c r="L586" s="42" t="s">
        <v>4469</v>
      </c>
    </row>
    <row r="587" spans="1:13" x14ac:dyDescent="0.3">
      <c r="A587" s="17"/>
      <c r="B587" s="46" t="s">
        <v>5372</v>
      </c>
      <c r="C587" s="46" t="s">
        <v>5371</v>
      </c>
      <c r="D587" s="99" t="s">
        <v>181</v>
      </c>
      <c r="E587" s="46" t="s">
        <v>1977</v>
      </c>
      <c r="F587" s="91">
        <f>VLOOKUP(C587,Data!$B$4:$J$4175,3,FALSE)</f>
        <v>67873655.613567948</v>
      </c>
      <c r="G587" s="90">
        <f>VLOOKUP(C587,Data!$B$4:$J$4175,4,FALSE)</f>
        <v>3514948.5040687704</v>
      </c>
      <c r="H587" s="92">
        <f>VLOOKUP(C587,Data!$B$4:$J$4175,5,FALSE)</f>
        <v>0.26863420738367649</v>
      </c>
      <c r="I587" s="42" t="s">
        <v>143</v>
      </c>
      <c r="J587" s="47">
        <f t="shared" si="9"/>
        <v>67873655.613567948</v>
      </c>
      <c r="K587" s="42">
        <v>2883878</v>
      </c>
      <c r="L587" s="42" t="s">
        <v>4469</v>
      </c>
    </row>
    <row r="588" spans="1:13" x14ac:dyDescent="0.3">
      <c r="A588" s="17"/>
      <c r="B588" s="46" t="s">
        <v>3699</v>
      </c>
      <c r="C588" s="46" t="s">
        <v>1261</v>
      </c>
      <c r="D588" s="99" t="s">
        <v>171</v>
      </c>
      <c r="E588" s="46" t="s">
        <v>1978</v>
      </c>
      <c r="F588" s="91">
        <f>VLOOKUP(C588,Data!$B$4:$J$4175,3,FALSE)</f>
        <v>-96660486.197000116</v>
      </c>
      <c r="G588" s="90">
        <f>VLOOKUP(C588,Data!$B$4:$J$4175,4,FALSE)</f>
        <v>-4904731.484148249</v>
      </c>
      <c r="H588" s="92">
        <f>VLOOKUP(C588,Data!$B$4:$J$4175,5,FALSE)</f>
        <v>-0.83254341784390284</v>
      </c>
      <c r="I588" s="42" t="s">
        <v>148</v>
      </c>
      <c r="J588" s="47">
        <f t="shared" si="9"/>
        <v>96660486.197000116</v>
      </c>
      <c r="K588" s="42">
        <v>4056719</v>
      </c>
      <c r="L588" s="42" t="s">
        <v>4469</v>
      </c>
    </row>
    <row r="589" spans="1:13" x14ac:dyDescent="0.3">
      <c r="A589" s="17"/>
      <c r="B589" s="46" t="s">
        <v>3700</v>
      </c>
      <c r="C589" s="46" t="s">
        <v>1262</v>
      </c>
      <c r="D589" s="99" t="s">
        <v>171</v>
      </c>
      <c r="E589" s="46" t="s">
        <v>5994</v>
      </c>
      <c r="F589" s="91">
        <f>VLOOKUP(C589,Data!$B$4:$J$4175,3,FALSE)</f>
        <v>1983847.9761297142</v>
      </c>
      <c r="G589" s="90">
        <f>VLOOKUP(C589,Data!$B$4:$J$4175,4,FALSE)</f>
        <v>58961.93763208641</v>
      </c>
      <c r="H589" s="92">
        <f>VLOOKUP(C589,Data!$B$4:$J$4175,5,FALSE)</f>
        <v>4.0290564713626867E-2</v>
      </c>
      <c r="I589" s="42" t="s">
        <v>146</v>
      </c>
      <c r="J589" s="47">
        <f t="shared" si="9"/>
        <v>1983847.9761297142</v>
      </c>
      <c r="K589" s="42">
        <v>7667163</v>
      </c>
      <c r="L589" s="42" t="s">
        <v>4469</v>
      </c>
    </row>
    <row r="590" spans="1:13" x14ac:dyDescent="0.3">
      <c r="A590" s="17"/>
      <c r="B590" s="142" t="s">
        <v>3701</v>
      </c>
      <c r="C590" s="142" t="s">
        <v>1263</v>
      </c>
      <c r="D590" s="142" t="s">
        <v>171</v>
      </c>
      <c r="E590" s="142" t="s">
        <v>5994</v>
      </c>
      <c r="F590" s="146">
        <f>VLOOKUP(C590,Data!$B$4:$J$4175,3,FALSE)</f>
        <v>1665946.5794718345</v>
      </c>
      <c r="G590" s="144">
        <f>VLOOKUP(C590,Data!$B$4:$J$4175,4,FALSE)</f>
        <v>132774.6666317982</v>
      </c>
      <c r="H590" s="145">
        <f>VLOOKUP(C590,Data!$B$4:$J$4175,5,FALSE)</f>
        <v>3.4228131055131276E-2</v>
      </c>
      <c r="I590" s="212" t="s">
        <v>146</v>
      </c>
      <c r="J590" s="47">
        <f t="shared" si="9"/>
        <v>1665946.5794718345</v>
      </c>
      <c r="K590" s="212" t="s">
        <v>2459</v>
      </c>
      <c r="L590" s="212" t="s">
        <v>4469</v>
      </c>
    </row>
    <row r="591" spans="1:13" x14ac:dyDescent="0.3">
      <c r="A591" s="17"/>
      <c r="B591" s="46" t="s">
        <v>5831</v>
      </c>
      <c r="C591" s="46" t="s">
        <v>5830</v>
      </c>
      <c r="D591" s="99" t="s">
        <v>171</v>
      </c>
      <c r="E591" s="46" t="s">
        <v>5994</v>
      </c>
      <c r="F591" s="91">
        <f>VLOOKUP(C591,Data!$B$4:$J$4175,3,FALSE)</f>
        <v>561507.36765970336</v>
      </c>
      <c r="G591" s="90">
        <f>VLOOKUP(C591,Data!$B$4:$J$4175,4,FALSE)</f>
        <v>75399.628587471656</v>
      </c>
      <c r="H591" s="92">
        <f>VLOOKUP(C591,Data!$B$4:$J$4175,5,FALSE)</f>
        <v>3.4274173229784953E-2</v>
      </c>
      <c r="I591" s="42" t="s">
        <v>149</v>
      </c>
      <c r="J591" s="47">
        <f t="shared" si="9"/>
        <v>561507.36765970336</v>
      </c>
      <c r="K591" s="42" t="s">
        <v>5832</v>
      </c>
      <c r="L591" s="42" t="s">
        <v>4469</v>
      </c>
    </row>
    <row r="592" spans="1:13" x14ac:dyDescent="0.3">
      <c r="A592" s="17"/>
      <c r="B592" s="46" t="s">
        <v>3702</v>
      </c>
      <c r="C592" s="46" t="s">
        <v>1264</v>
      </c>
      <c r="D592" s="99" t="s">
        <v>171</v>
      </c>
      <c r="E592" s="46" t="s">
        <v>5994</v>
      </c>
      <c r="F592" s="91">
        <f>VLOOKUP(C592,Data!$B$4:$J$4175,3,FALSE)</f>
        <v>6393953.7689771429</v>
      </c>
      <c r="G592" s="90">
        <f>VLOOKUP(C592,Data!$B$4:$J$4175,4,FALSE)</f>
        <v>1055873.1293335264</v>
      </c>
      <c r="H592" s="92">
        <f>VLOOKUP(C592,Data!$B$4:$J$4175,5,FALSE)</f>
        <v>4.1896364921836911E-2</v>
      </c>
      <c r="I592" s="42" t="s">
        <v>150</v>
      </c>
      <c r="J592" s="47">
        <f t="shared" si="9"/>
        <v>6393953.7689771429</v>
      </c>
      <c r="K592" s="42">
        <v>7144569</v>
      </c>
      <c r="L592" s="42" t="s">
        <v>4469</v>
      </c>
    </row>
    <row r="593" spans="1:12" x14ac:dyDescent="0.3">
      <c r="A593" s="17"/>
      <c r="B593" s="46" t="s">
        <v>3703</v>
      </c>
      <c r="C593" s="46" t="s">
        <v>1265</v>
      </c>
      <c r="D593" s="99" t="s">
        <v>171</v>
      </c>
      <c r="E593" s="46" t="s">
        <v>5994</v>
      </c>
      <c r="F593" s="91">
        <f>VLOOKUP(C593,Data!$B$4:$J$4175,3,FALSE)</f>
        <v>6484840.7843891494</v>
      </c>
      <c r="G593" s="90">
        <f>VLOOKUP(C593,Data!$B$4:$J$4175,4,FALSE)</f>
        <v>330253.71361921035</v>
      </c>
      <c r="H593" s="92">
        <f>VLOOKUP(C593,Data!$B$4:$J$4175,5,FALSE)</f>
        <v>2.0725027330870959E-2</v>
      </c>
      <c r="I593" s="42" t="s">
        <v>151</v>
      </c>
      <c r="J593" s="47">
        <f t="shared" si="9"/>
        <v>6484840.7843891494</v>
      </c>
      <c r="K593" s="42">
        <v>7145056</v>
      </c>
      <c r="L593" s="42" t="s">
        <v>4469</v>
      </c>
    </row>
    <row r="594" spans="1:12" x14ac:dyDescent="0.3">
      <c r="A594" s="17"/>
      <c r="B594" s="46" t="s">
        <v>3704</v>
      </c>
      <c r="C594" s="46" t="s">
        <v>1266</v>
      </c>
      <c r="D594" s="99" t="s">
        <v>171</v>
      </c>
      <c r="E594" s="46" t="s">
        <v>5994</v>
      </c>
      <c r="F594" s="91">
        <f>VLOOKUP(C594,Data!$B$4:$J$4175,3,FALSE)</f>
        <v>1095728.6709367097</v>
      </c>
      <c r="G594" s="90">
        <f>VLOOKUP(C594,Data!$B$4:$J$4175,4,FALSE)</f>
        <v>14079.011226432232</v>
      </c>
      <c r="H594" s="92">
        <f>VLOOKUP(C594,Data!$B$4:$J$4175,5,FALSE)</f>
        <v>3.6561334391381081E-2</v>
      </c>
      <c r="I594" s="42" t="s">
        <v>148</v>
      </c>
      <c r="J594" s="47">
        <f t="shared" si="9"/>
        <v>1095728.6709367097</v>
      </c>
      <c r="K594" s="42" t="s">
        <v>5529</v>
      </c>
      <c r="L594" s="42" t="s">
        <v>4469</v>
      </c>
    </row>
    <row r="595" spans="1:12" x14ac:dyDescent="0.3">
      <c r="A595" s="17"/>
      <c r="B595" s="46" t="s">
        <v>4692</v>
      </c>
      <c r="C595" s="46" t="s">
        <v>4691</v>
      </c>
      <c r="D595" s="99" t="s">
        <v>171</v>
      </c>
      <c r="E595" s="46" t="s">
        <v>5994</v>
      </c>
      <c r="F595" s="91">
        <f>VLOOKUP(C595,Data!$B$4:$J$4175,3,FALSE)</f>
        <v>2167225.5012898128</v>
      </c>
      <c r="G595" s="90">
        <f>VLOOKUP(C595,Data!$B$4:$J$4175,4,FALSE)</f>
        <v>15944.541878574906</v>
      </c>
      <c r="H595" s="92">
        <f>VLOOKUP(C595,Data!$B$4:$J$4175,5,FALSE)</f>
        <v>2.2993378060896501E-2</v>
      </c>
      <c r="I595" s="42" t="s">
        <v>144</v>
      </c>
      <c r="J595" s="47">
        <f t="shared" si="9"/>
        <v>2167225.5012898128</v>
      </c>
      <c r="K595" s="42" t="s">
        <v>4693</v>
      </c>
      <c r="L595" s="42" t="s">
        <v>4469</v>
      </c>
    </row>
    <row r="596" spans="1:12" x14ac:dyDescent="0.3">
      <c r="A596" s="17"/>
      <c r="B596" s="142" t="s">
        <v>3705</v>
      </c>
      <c r="C596" s="142" t="s">
        <v>1267</v>
      </c>
      <c r="D596" s="142" t="s">
        <v>171</v>
      </c>
      <c r="E596" s="142" t="s">
        <v>1976</v>
      </c>
      <c r="F596" s="146">
        <f>VLOOKUP(C596,Data!$B$4:$J$4175,3,FALSE)</f>
        <v>6056197.1279909965</v>
      </c>
      <c r="G596" s="144">
        <f>VLOOKUP(C596,Data!$B$4:$J$4175,4,FALSE)</f>
        <v>266671.57051580417</v>
      </c>
      <c r="H596" s="145">
        <f>VLOOKUP(C596,Data!$B$4:$J$4175,5,FALSE)</f>
        <v>2.3629475604469378E-2</v>
      </c>
      <c r="I596" s="148" t="s">
        <v>144</v>
      </c>
      <c r="J596" s="47">
        <f t="shared" si="9"/>
        <v>6056197.1279909965</v>
      </c>
      <c r="K596" s="148" t="s">
        <v>2460</v>
      </c>
      <c r="L596" s="148" t="s">
        <v>4469</v>
      </c>
    </row>
    <row r="597" spans="1:12" x14ac:dyDescent="0.3">
      <c r="A597" s="17"/>
      <c r="B597" s="46" t="s">
        <v>3706</v>
      </c>
      <c r="C597" s="46" t="s">
        <v>1268</v>
      </c>
      <c r="D597" s="99" t="s">
        <v>171</v>
      </c>
      <c r="E597" s="46" t="s">
        <v>5994</v>
      </c>
      <c r="F597" s="91">
        <f>VLOOKUP(C597,Data!$B$4:$J$4175,3,FALSE)</f>
        <v>6576084.3716734322</v>
      </c>
      <c r="G597" s="90">
        <f>VLOOKUP(C597,Data!$B$4:$J$4175,4,FALSE)</f>
        <v>1750083.8761841725</v>
      </c>
      <c r="H597" s="92">
        <f>VLOOKUP(C597,Data!$B$4:$J$4175,5,FALSE)</f>
        <v>2.1334551454887947E-2</v>
      </c>
      <c r="I597" s="42" t="s">
        <v>148</v>
      </c>
      <c r="J597" s="47">
        <f t="shared" si="9"/>
        <v>6576084.3716734322</v>
      </c>
      <c r="K597" s="42">
        <v>4076836</v>
      </c>
      <c r="L597" s="42" t="s">
        <v>4469</v>
      </c>
    </row>
    <row r="598" spans="1:12" x14ac:dyDescent="0.3">
      <c r="A598" s="17"/>
      <c r="B598" s="46" t="s">
        <v>3707</v>
      </c>
      <c r="C598" s="46" t="s">
        <v>1269</v>
      </c>
      <c r="D598" s="99" t="s">
        <v>171</v>
      </c>
      <c r="E598" s="46" t="s">
        <v>5994</v>
      </c>
      <c r="F598" s="91">
        <f>VLOOKUP(C598,Data!$B$4:$J$4175,3,FALSE)</f>
        <v>476567.08210593223</v>
      </c>
      <c r="G598" s="90">
        <f>VLOOKUP(C598,Data!$B$4:$J$4175,4,FALSE)</f>
        <v>121056.20172301134</v>
      </c>
      <c r="H598" s="92">
        <f>VLOOKUP(C598,Data!$B$4:$J$4175,5,FALSE)</f>
        <v>3.7681662055299818E-2</v>
      </c>
      <c r="I598" s="42" t="s">
        <v>148</v>
      </c>
      <c r="J598" s="47">
        <f t="shared" si="9"/>
        <v>476567.08210593223</v>
      </c>
      <c r="K598" s="42">
        <v>4076847</v>
      </c>
      <c r="L598" s="42" t="s">
        <v>4469</v>
      </c>
    </row>
    <row r="599" spans="1:12" x14ac:dyDescent="0.3">
      <c r="A599" s="17"/>
      <c r="B599" s="46" t="s">
        <v>5530</v>
      </c>
      <c r="C599" s="142" t="s">
        <v>4694</v>
      </c>
      <c r="D599" s="142" t="s">
        <v>171</v>
      </c>
      <c r="E599" s="46" t="s">
        <v>5994</v>
      </c>
      <c r="F599" s="91">
        <f>VLOOKUP(C599,Data!$B$4:$J$4175,3,FALSE)</f>
        <v>603051.84150111815</v>
      </c>
      <c r="G599" s="90">
        <f>VLOOKUP(C599,Data!$B$4:$J$4175,4,FALSE)</f>
        <v>52538.959255324502</v>
      </c>
      <c r="H599" s="92">
        <f>VLOOKUP(C599,Data!$B$4:$J$4175,5,FALSE)</f>
        <v>1.085958439529168E-2</v>
      </c>
      <c r="I599" s="42" t="s">
        <v>146</v>
      </c>
      <c r="J599" s="47">
        <f t="shared" si="9"/>
        <v>603051.84150111815</v>
      </c>
      <c r="K599" s="42" t="s">
        <v>2461</v>
      </c>
      <c r="L599" s="42" t="s">
        <v>4469</v>
      </c>
    </row>
    <row r="600" spans="1:12" x14ac:dyDescent="0.3">
      <c r="A600" s="17"/>
      <c r="B600" s="46" t="s">
        <v>3708</v>
      </c>
      <c r="C600" s="46" t="s">
        <v>1270</v>
      </c>
      <c r="D600" s="99" t="s">
        <v>171</v>
      </c>
      <c r="E600" s="46" t="s">
        <v>1976</v>
      </c>
      <c r="F600" s="91">
        <f>VLOOKUP(C600,Data!$B$4:$J$4175,3,FALSE)</f>
        <v>1458002.905983041</v>
      </c>
      <c r="G600" s="90">
        <f>VLOOKUP(C600,Data!$B$4:$J$4175,4,FALSE)</f>
        <v>23251.40984886677</v>
      </c>
      <c r="H600" s="92">
        <f>VLOOKUP(C600,Data!$B$4:$J$4175,5,FALSE)</f>
        <v>5.5084382614638501E-2</v>
      </c>
      <c r="I600" s="42" t="s">
        <v>144</v>
      </c>
      <c r="J600" s="47">
        <f t="shared" si="9"/>
        <v>1458002.905983041</v>
      </c>
      <c r="K600" s="42">
        <v>4800659</v>
      </c>
      <c r="L600" s="42" t="s">
        <v>4469</v>
      </c>
    </row>
    <row r="601" spans="1:12" x14ac:dyDescent="0.3">
      <c r="A601" s="17"/>
      <c r="B601" s="46" t="s">
        <v>3709</v>
      </c>
      <c r="C601" s="46" t="s">
        <v>1271</v>
      </c>
      <c r="D601" s="99" t="s">
        <v>171</v>
      </c>
      <c r="E601" s="46" t="s">
        <v>5994</v>
      </c>
      <c r="F601" s="91">
        <f>VLOOKUP(C601,Data!$B$4:$J$4175,3,FALSE)</f>
        <v>954490.31694823515</v>
      </c>
      <c r="G601" s="90">
        <f>VLOOKUP(C601,Data!$B$4:$J$4175,4,FALSE)</f>
        <v>80331.514645432399</v>
      </c>
      <c r="H601" s="92">
        <f>VLOOKUP(C601,Data!$B$4:$J$4175,5,FALSE)</f>
        <v>2.2731459691974126E-2</v>
      </c>
      <c r="I601" s="42" t="s">
        <v>148</v>
      </c>
      <c r="J601" s="47">
        <f t="shared" si="9"/>
        <v>954490.31694823515</v>
      </c>
      <c r="K601" s="42">
        <v>4574813</v>
      </c>
      <c r="L601" s="42" t="s">
        <v>4469</v>
      </c>
    </row>
    <row r="602" spans="1:12" x14ac:dyDescent="0.3">
      <c r="A602" s="17"/>
      <c r="B602" s="46" t="s">
        <v>6096</v>
      </c>
      <c r="C602" s="46" t="s">
        <v>6095</v>
      </c>
      <c r="D602" s="99" t="s">
        <v>171</v>
      </c>
      <c r="E602" s="46" t="s">
        <v>1975</v>
      </c>
      <c r="F602" s="91">
        <f>VLOOKUP(C602,Data!$B$4:$J$4175,3,FALSE)</f>
        <v>515815423.90827453</v>
      </c>
      <c r="G602" s="90">
        <f>VLOOKUP(C602,Data!$B$4:$J$4175,4,FALSE)</f>
        <v>11609181.194775306</v>
      </c>
      <c r="H602" s="92">
        <f>VLOOKUP(C602,Data!$B$4:$J$4175,5,FALSE)</f>
        <v>6.479033348656019</v>
      </c>
      <c r="I602" s="42" t="s">
        <v>144</v>
      </c>
      <c r="J602" s="47">
        <f t="shared" si="9"/>
        <v>515815423.90827453</v>
      </c>
      <c r="K602" s="42" t="s">
        <v>6097</v>
      </c>
      <c r="L602" s="42" t="s">
        <v>4469</v>
      </c>
    </row>
    <row r="603" spans="1:12" x14ac:dyDescent="0.3">
      <c r="A603" s="17"/>
      <c r="B603" s="46" t="s">
        <v>6099</v>
      </c>
      <c r="C603" s="46" t="s">
        <v>6098</v>
      </c>
      <c r="D603" s="99" t="s">
        <v>171</v>
      </c>
      <c r="E603" s="46" t="s">
        <v>1975</v>
      </c>
      <c r="F603" s="91">
        <f>VLOOKUP(C603,Data!$B$4:$J$4175,3,FALSE)</f>
        <v>215819866.23943013</v>
      </c>
      <c r="G603" s="90">
        <f>VLOOKUP(C603,Data!$B$4:$J$4175,4,FALSE)</f>
        <v>25954197.516138937</v>
      </c>
      <c r="H603" s="92">
        <f>VLOOKUP(C603,Data!$B$4:$J$4175,5,FALSE)</f>
        <v>8.4139502051663424</v>
      </c>
      <c r="I603" s="42" t="s">
        <v>144</v>
      </c>
      <c r="J603" s="47">
        <f t="shared" si="9"/>
        <v>215819866.23943013</v>
      </c>
      <c r="K603" s="42" t="s">
        <v>6100</v>
      </c>
      <c r="L603" s="42" t="s">
        <v>4469</v>
      </c>
    </row>
    <row r="604" spans="1:12" x14ac:dyDescent="0.3">
      <c r="A604" s="17"/>
      <c r="B604" s="46" t="s">
        <v>4696</v>
      </c>
      <c r="C604" s="46" t="s">
        <v>4695</v>
      </c>
      <c r="D604" s="99" t="s">
        <v>171</v>
      </c>
      <c r="E604" s="46" t="s">
        <v>5994</v>
      </c>
      <c r="F604" s="91">
        <f>VLOOKUP(C604,Data!$B$4:$J$4175,3,FALSE)</f>
        <v>660221.629650936</v>
      </c>
      <c r="G604" s="90">
        <f>VLOOKUP(C604,Data!$B$4:$J$4175,4,FALSE)</f>
        <v>67823.835326712317</v>
      </c>
      <c r="H604" s="92">
        <f>VLOOKUP(C604,Data!$B$4:$J$4175,5,FALSE)</f>
        <v>1.7771711256709347E-2</v>
      </c>
      <c r="I604" s="42" t="s">
        <v>148</v>
      </c>
      <c r="J604" s="47">
        <f t="shared" si="9"/>
        <v>660221.629650936</v>
      </c>
      <c r="K604" s="42" t="s">
        <v>4697</v>
      </c>
      <c r="L604" s="42" t="s">
        <v>4469</v>
      </c>
    </row>
    <row r="605" spans="1:12" x14ac:dyDescent="0.3">
      <c r="A605" s="17"/>
      <c r="B605" s="46" t="s">
        <v>3710</v>
      </c>
      <c r="C605" s="46" t="s">
        <v>1272</v>
      </c>
      <c r="D605" s="99" t="s">
        <v>171</v>
      </c>
      <c r="E605" s="46" t="s">
        <v>1976</v>
      </c>
      <c r="F605" s="91">
        <f>VLOOKUP(C605,Data!$B$4:$J$4175,3,FALSE)</f>
        <v>7040000.9038576772</v>
      </c>
      <c r="G605" s="90">
        <f>VLOOKUP(C605,Data!$B$4:$J$4175,4,FALSE)</f>
        <v>220096.10019328658</v>
      </c>
      <c r="H605" s="92">
        <f>VLOOKUP(C605,Data!$B$4:$J$4175,5,FALSE)</f>
        <v>0.19484445382236226</v>
      </c>
      <c r="I605" s="42" t="s">
        <v>146</v>
      </c>
      <c r="J605" s="47">
        <f t="shared" si="9"/>
        <v>7040000.9038576772</v>
      </c>
      <c r="K605" s="42" t="s">
        <v>2462</v>
      </c>
      <c r="L605" s="42" t="s">
        <v>4469</v>
      </c>
    </row>
    <row r="606" spans="1:12" x14ac:dyDescent="0.3">
      <c r="A606" s="17"/>
      <c r="B606" s="46" t="s">
        <v>5583</v>
      </c>
      <c r="C606" s="46" t="s">
        <v>5582</v>
      </c>
      <c r="D606" s="99" t="s">
        <v>171</v>
      </c>
      <c r="E606" s="46" t="s">
        <v>5994</v>
      </c>
      <c r="F606" s="91">
        <f>VLOOKUP(C606,Data!$B$4:$J$4175,3,FALSE)</f>
        <v>494502.52695148333</v>
      </c>
      <c r="G606" s="90">
        <f>VLOOKUP(C606,Data!$B$4:$J$4175,4,FALSE)</f>
        <v>13574.344947225929</v>
      </c>
      <c r="H606" s="92">
        <f>VLOOKUP(C606,Data!$B$4:$J$4175,5,FALSE)</f>
        <v>2.4173185856830186E-2</v>
      </c>
      <c r="I606" s="42" t="s">
        <v>143</v>
      </c>
      <c r="J606" s="47">
        <f t="shared" si="9"/>
        <v>494502.52695148333</v>
      </c>
      <c r="K606" s="42" t="s">
        <v>5584</v>
      </c>
      <c r="L606" s="42" t="s">
        <v>4469</v>
      </c>
    </row>
    <row r="607" spans="1:12" x14ac:dyDescent="0.3">
      <c r="A607" s="17"/>
      <c r="B607" s="46" t="s">
        <v>3711</v>
      </c>
      <c r="C607" s="46" t="s">
        <v>1273</v>
      </c>
      <c r="D607" s="99" t="s">
        <v>171</v>
      </c>
      <c r="E607" s="46" t="s">
        <v>5994</v>
      </c>
      <c r="F607" s="91">
        <f>VLOOKUP(C607,Data!$B$4:$J$4175,3,FALSE)</f>
        <v>1365412.7520325959</v>
      </c>
      <c r="G607" s="90">
        <f>VLOOKUP(C607,Data!$B$4:$J$4175,4,FALSE)</f>
        <v>295395.03731292859</v>
      </c>
      <c r="H607" s="92">
        <f>VLOOKUP(C607,Data!$B$4:$J$4175,5,FALSE)</f>
        <v>2.8256166841074931E-2</v>
      </c>
      <c r="I607" s="42" t="s">
        <v>151</v>
      </c>
      <c r="J607" s="47">
        <f t="shared" si="9"/>
        <v>1365412.7520325959</v>
      </c>
      <c r="K607" s="42">
        <v>7251470</v>
      </c>
      <c r="L607" s="42" t="s">
        <v>4469</v>
      </c>
    </row>
    <row r="608" spans="1:12" x14ac:dyDescent="0.3">
      <c r="A608" s="17"/>
      <c r="B608" s="46" t="s">
        <v>3712</v>
      </c>
      <c r="C608" s="46" t="s">
        <v>1274</v>
      </c>
      <c r="D608" s="99" t="s">
        <v>171</v>
      </c>
      <c r="E608" s="46" t="s">
        <v>5994</v>
      </c>
      <c r="F608" s="91">
        <f>VLOOKUP(C608,Data!$B$4:$J$4175,3,FALSE)</f>
        <v>1422192.9326529626</v>
      </c>
      <c r="G608" s="90">
        <f>VLOOKUP(C608,Data!$B$4:$J$4175,4,FALSE)</f>
        <v>1480255.4185537829</v>
      </c>
      <c r="H608" s="92">
        <f>VLOOKUP(C608,Data!$B$4:$J$4175,5,FALSE)</f>
        <v>9.8183789742916569E-3</v>
      </c>
      <c r="I608" s="42" t="s">
        <v>152</v>
      </c>
      <c r="J608" s="47">
        <f t="shared" si="9"/>
        <v>1422192.9326529626</v>
      </c>
      <c r="K608" s="42">
        <v>7634394</v>
      </c>
      <c r="L608" s="42" t="s">
        <v>4469</v>
      </c>
    </row>
    <row r="609" spans="1:13" x14ac:dyDescent="0.3">
      <c r="A609" s="17"/>
      <c r="B609" s="46" t="s">
        <v>3713</v>
      </c>
      <c r="C609" s="46" t="s">
        <v>1275</v>
      </c>
      <c r="D609" s="99" t="s">
        <v>171</v>
      </c>
      <c r="E609" s="46" t="s">
        <v>5994</v>
      </c>
      <c r="F609" s="91">
        <f>VLOOKUP(C609,Data!$B$4:$J$4175,3,FALSE)</f>
        <v>657996.05350181158</v>
      </c>
      <c r="G609" s="90">
        <f>VLOOKUP(C609,Data!$B$4:$J$4175,4,FALSE)</f>
        <v>782529.7095510714</v>
      </c>
      <c r="H609" s="92">
        <f>VLOOKUP(C609,Data!$B$4:$J$4175,5,FALSE)</f>
        <v>2.1191096667662491E-2</v>
      </c>
      <c r="I609" s="42" t="s">
        <v>152</v>
      </c>
      <c r="J609" s="47">
        <f t="shared" si="9"/>
        <v>657996.05350181158</v>
      </c>
      <c r="K609" s="42">
        <v>7634402</v>
      </c>
      <c r="L609" s="42" t="s">
        <v>4469</v>
      </c>
    </row>
    <row r="610" spans="1:13" x14ac:dyDescent="0.3">
      <c r="A610" s="17"/>
      <c r="B610" s="46" t="s">
        <v>3714</v>
      </c>
      <c r="C610" s="46" t="s">
        <v>1276</v>
      </c>
      <c r="D610" s="99" t="s">
        <v>171</v>
      </c>
      <c r="E610" s="46" t="s">
        <v>5994</v>
      </c>
      <c r="F610" s="91">
        <f>VLOOKUP(C610,Data!$B$4:$J$4175,3,FALSE)</f>
        <v>1195322.7299556951</v>
      </c>
      <c r="G610" s="90">
        <f>VLOOKUP(C610,Data!$B$4:$J$4175,4,FALSE)</f>
        <v>61303.065656868035</v>
      </c>
      <c r="H610" s="92">
        <f>VLOOKUP(C610,Data!$B$4:$J$4175,5,FALSE)</f>
        <v>1.6865849539293161E-2</v>
      </c>
      <c r="I610" s="42" t="s">
        <v>151</v>
      </c>
      <c r="J610" s="47">
        <f t="shared" si="9"/>
        <v>1195322.7299556951</v>
      </c>
      <c r="K610" s="42">
        <v>7538515</v>
      </c>
      <c r="L610" s="42" t="s">
        <v>4469</v>
      </c>
    </row>
    <row r="611" spans="1:13" x14ac:dyDescent="0.3">
      <c r="A611" s="17"/>
      <c r="B611" s="46" t="s">
        <v>3715</v>
      </c>
      <c r="C611" s="46" t="s">
        <v>1277</v>
      </c>
      <c r="D611" s="99" t="s">
        <v>171</v>
      </c>
      <c r="E611" s="46" t="s">
        <v>5994</v>
      </c>
      <c r="F611" s="91">
        <f>VLOOKUP(C611,Data!$B$4:$J$4175,3,FALSE)</f>
        <v>1063771.7662251208</v>
      </c>
      <c r="G611" s="90">
        <f>VLOOKUP(C611,Data!$B$4:$J$4175,4,FALSE)</f>
        <v>182656.43110306389</v>
      </c>
      <c r="H611" s="92">
        <f>VLOOKUP(C611,Data!$B$4:$J$4175,5,FALSE)</f>
        <v>2.7734533857976199E-2</v>
      </c>
      <c r="I611" s="42" t="s">
        <v>150</v>
      </c>
      <c r="J611" s="47">
        <f t="shared" si="9"/>
        <v>1063771.7662251208</v>
      </c>
      <c r="K611" s="42" t="s">
        <v>2463</v>
      </c>
      <c r="L611" s="42" t="s">
        <v>4469</v>
      </c>
    </row>
    <row r="612" spans="1:13" x14ac:dyDescent="0.3">
      <c r="A612" s="17"/>
      <c r="B612" s="46" t="s">
        <v>3716</v>
      </c>
      <c r="C612" s="46" t="s">
        <v>1278</v>
      </c>
      <c r="D612" s="99" t="s">
        <v>171</v>
      </c>
      <c r="E612" s="46" t="s">
        <v>1976</v>
      </c>
      <c r="F612" s="91">
        <f>VLOOKUP(C612,Data!$B$4:$J$4175,3,FALSE)</f>
        <v>11181564.846103175</v>
      </c>
      <c r="G612" s="90">
        <f>VLOOKUP(C612,Data!$B$4:$J$4175,4,FALSE)</f>
        <v>521889.75607612927</v>
      </c>
      <c r="H612" s="92">
        <f>VLOOKUP(C612,Data!$B$4:$J$4175,5,FALSE)</f>
        <v>4.1015900415976067E-2</v>
      </c>
      <c r="I612" s="42" t="s">
        <v>148</v>
      </c>
      <c r="J612" s="47">
        <f t="shared" si="9"/>
        <v>11181564.846103175</v>
      </c>
      <c r="K612" s="42" t="s">
        <v>5531</v>
      </c>
      <c r="L612" s="42" t="s">
        <v>4469</v>
      </c>
    </row>
    <row r="613" spans="1:13" x14ac:dyDescent="0.3">
      <c r="A613" s="17"/>
      <c r="B613" s="46" t="s">
        <v>3717</v>
      </c>
      <c r="C613" s="99" t="s">
        <v>1279</v>
      </c>
      <c r="D613" s="99" t="s">
        <v>171</v>
      </c>
      <c r="E613" s="46" t="s">
        <v>1979</v>
      </c>
      <c r="F613" s="91">
        <f>VLOOKUP(C613,Data!$B$4:$J$4175,3,FALSE)</f>
        <v>-167145031.31666234</v>
      </c>
      <c r="G613" s="90">
        <f>VLOOKUP(C613,Data!$B$4:$J$4175,4,FALSE)</f>
        <v>-64134088.976736449</v>
      </c>
      <c r="H613" s="92">
        <f>VLOOKUP(C613,Data!$B$4:$J$4175,5,FALSE)</f>
        <v>-7.0438507245133586</v>
      </c>
      <c r="I613" s="42" t="s">
        <v>148</v>
      </c>
      <c r="J613" s="47">
        <f t="shared" si="9"/>
        <v>167145031.31666234</v>
      </c>
      <c r="K613" s="42" t="s">
        <v>2464</v>
      </c>
      <c r="L613" s="42" t="s">
        <v>4469</v>
      </c>
    </row>
    <row r="614" spans="1:13" x14ac:dyDescent="0.3">
      <c r="A614" s="17"/>
      <c r="B614" s="46" t="s">
        <v>3718</v>
      </c>
      <c r="C614" s="46" t="s">
        <v>4698</v>
      </c>
      <c r="D614" s="99" t="s">
        <v>4415</v>
      </c>
      <c r="E614" s="46" t="s">
        <v>5994</v>
      </c>
      <c r="F614" s="91">
        <f>VLOOKUP(C614,Data!$B$4:$J$4175,3,FALSE)</f>
        <v>293075.4789508598</v>
      </c>
      <c r="G614" s="90">
        <f>VLOOKUP(C614,Data!$B$4:$J$4175,4,FALSE)</f>
        <v>4403.1772678915231</v>
      </c>
      <c r="H614" s="92">
        <f>VLOOKUP(C614,Data!$B$4:$J$4175,5,FALSE)</f>
        <v>1.5673016544071768E-2</v>
      </c>
      <c r="I614" s="42" t="s">
        <v>144</v>
      </c>
      <c r="J614" s="47">
        <f t="shared" si="9"/>
        <v>293075.4789508598</v>
      </c>
      <c r="K614" s="42">
        <v>6292102</v>
      </c>
      <c r="L614" s="42" t="s">
        <v>4470</v>
      </c>
    </row>
    <row r="615" spans="1:13" x14ac:dyDescent="0.3">
      <c r="A615" s="17"/>
      <c r="B615" s="46" t="s">
        <v>3719</v>
      </c>
      <c r="C615" s="142" t="s">
        <v>4699</v>
      </c>
      <c r="D615" s="142" t="s">
        <v>4415</v>
      </c>
      <c r="E615" s="46" t="s">
        <v>5994</v>
      </c>
      <c r="F615" s="91">
        <f>VLOOKUP(C615,Data!$B$4:$J$4175,3,FALSE)</f>
        <v>228723.74585870371</v>
      </c>
      <c r="G615" s="90">
        <f>VLOOKUP(C615,Data!$B$4:$J$4175,4,FALSE)</f>
        <v>53226.935538927057</v>
      </c>
      <c r="H615" s="92">
        <f>VLOOKUP(C615,Data!$B$4:$J$4175,5,FALSE)</f>
        <v>1.4964774816493703E-2</v>
      </c>
      <c r="I615" s="42" t="s">
        <v>148</v>
      </c>
      <c r="J615" s="47">
        <f t="shared" si="9"/>
        <v>228723.74585870371</v>
      </c>
      <c r="K615" s="42">
        <v>6049784</v>
      </c>
      <c r="L615" s="42" t="s">
        <v>4470</v>
      </c>
      <c r="M615" s="141"/>
    </row>
    <row r="616" spans="1:13" x14ac:dyDescent="0.3">
      <c r="A616" s="17"/>
      <c r="B616" s="46" t="s">
        <v>3720</v>
      </c>
      <c r="C616" s="46" t="s">
        <v>4700</v>
      </c>
      <c r="D616" s="99" t="s">
        <v>4415</v>
      </c>
      <c r="E616" s="46" t="s">
        <v>5994</v>
      </c>
      <c r="F616" s="91">
        <f>VLOOKUP(C616,Data!$B$4:$J$4175,3,FALSE)</f>
        <v>1601707.1481235363</v>
      </c>
      <c r="G616" s="90">
        <f>VLOOKUP(C616,Data!$B$4:$J$4175,4,FALSE)</f>
        <v>81406.468088295427</v>
      </c>
      <c r="H616" s="92">
        <f>VLOOKUP(C616,Data!$B$4:$J$4175,5,FALSE)</f>
        <v>3.1312347811885216E-2</v>
      </c>
      <c r="I616" s="42" t="s">
        <v>149</v>
      </c>
      <c r="J616" s="47">
        <f t="shared" si="9"/>
        <v>1601707.1481235363</v>
      </c>
      <c r="K616" s="42">
        <v>6480048</v>
      </c>
      <c r="L616" s="42" t="s">
        <v>4470</v>
      </c>
    </row>
    <row r="617" spans="1:13" x14ac:dyDescent="0.3">
      <c r="A617" s="17"/>
      <c r="B617" s="142" t="s">
        <v>3721</v>
      </c>
      <c r="C617" s="142" t="s">
        <v>4701</v>
      </c>
      <c r="D617" s="142" t="s">
        <v>4415</v>
      </c>
      <c r="E617" s="142" t="s">
        <v>5994</v>
      </c>
      <c r="F617" s="146">
        <f>VLOOKUP(C617,Data!$B$4:$J$4175,3,FALSE)</f>
        <v>377434.81615037192</v>
      </c>
      <c r="G617" s="144">
        <f>VLOOKUP(C617,Data!$B$4:$J$4175,4,FALSE)</f>
        <v>15038.955561547151</v>
      </c>
      <c r="H617" s="145">
        <f>VLOOKUP(C617,Data!$B$4:$J$4175,5,FALSE)</f>
        <v>3.2165448746758959E-2</v>
      </c>
      <c r="I617" s="148" t="s">
        <v>148</v>
      </c>
      <c r="J617" s="47">
        <f t="shared" si="9"/>
        <v>377434.81615037192</v>
      </c>
      <c r="K617" s="148">
        <v>6037734</v>
      </c>
      <c r="L617" s="148" t="s">
        <v>4470</v>
      </c>
    </row>
    <row r="618" spans="1:13" x14ac:dyDescent="0.3">
      <c r="A618" s="17"/>
      <c r="B618" s="46" t="s">
        <v>3722</v>
      </c>
      <c r="C618" s="46" t="s">
        <v>4702</v>
      </c>
      <c r="D618" s="99" t="s">
        <v>4415</v>
      </c>
      <c r="E618" s="46" t="s">
        <v>1978</v>
      </c>
      <c r="F618" s="91">
        <f>VLOOKUP(C618,Data!$B$4:$J$4175,3,FALSE)</f>
        <v>-13649358.817042248</v>
      </c>
      <c r="G618" s="90">
        <f>VLOOKUP(C618,Data!$B$4:$J$4175,4,FALSE)</f>
        <v>-684188.18543262873</v>
      </c>
      <c r="H618" s="92">
        <f>VLOOKUP(C618,Data!$B$4:$J$4175,5,FALSE)</f>
        <v>-1.4435415809872643</v>
      </c>
      <c r="I618" s="42" t="s">
        <v>5305</v>
      </c>
      <c r="J618" s="47">
        <f t="shared" si="9"/>
        <v>13649358.817042248</v>
      </c>
      <c r="K618" s="42">
        <v>6534202</v>
      </c>
      <c r="L618" s="42" t="s">
        <v>4470</v>
      </c>
    </row>
    <row r="619" spans="1:13" x14ac:dyDescent="0.3">
      <c r="A619" s="17"/>
      <c r="B619" s="46" t="s">
        <v>3723</v>
      </c>
      <c r="C619" s="46" t="s">
        <v>4703</v>
      </c>
      <c r="D619" s="99" t="s">
        <v>4415</v>
      </c>
      <c r="E619" s="46" t="s">
        <v>5994</v>
      </c>
      <c r="F619" s="91">
        <f>VLOOKUP(C619,Data!$B$4:$J$4175,3,FALSE)</f>
        <v>386364.3061172918</v>
      </c>
      <c r="G619" s="90">
        <f>VLOOKUP(C619,Data!$B$4:$J$4175,4,FALSE)</f>
        <v>19877.044205822574</v>
      </c>
      <c r="H619" s="92">
        <f>VLOOKUP(C619,Data!$B$4:$J$4175,5,FALSE)</f>
        <v>6.6147670363309111E-2</v>
      </c>
      <c r="I619" s="42" t="s">
        <v>145</v>
      </c>
      <c r="J619" s="47">
        <f t="shared" si="9"/>
        <v>386364.3061172918</v>
      </c>
      <c r="K619" s="42">
        <v>6441465</v>
      </c>
      <c r="L619" s="42" t="s">
        <v>4470</v>
      </c>
    </row>
    <row r="620" spans="1:13" x14ac:dyDescent="0.3">
      <c r="A620" s="17"/>
      <c r="B620" s="46" t="s">
        <v>3724</v>
      </c>
      <c r="C620" s="46" t="s">
        <v>4704</v>
      </c>
      <c r="D620" s="99" t="s">
        <v>4415</v>
      </c>
      <c r="E620" s="46" t="s">
        <v>1978</v>
      </c>
      <c r="F620" s="91">
        <f>VLOOKUP(C620,Data!$B$4:$J$4175,3,FALSE)</f>
        <v>-48658796.205885626</v>
      </c>
      <c r="G620" s="90">
        <f>VLOOKUP(C620,Data!$B$4:$J$4175,4,FALSE)</f>
        <v>-882596.32421537978</v>
      </c>
      <c r="H620" s="92">
        <f>VLOOKUP(C620,Data!$B$4:$J$4175,5,FALSE)</f>
        <v>-1.5806940400733931</v>
      </c>
      <c r="I620" s="42" t="s">
        <v>144</v>
      </c>
      <c r="J620" s="47">
        <f t="shared" si="9"/>
        <v>48658796.205885626</v>
      </c>
      <c r="K620" s="42">
        <v>6010702</v>
      </c>
      <c r="L620" s="42" t="s">
        <v>4470</v>
      </c>
    </row>
    <row r="621" spans="1:13" x14ac:dyDescent="0.3">
      <c r="A621" s="17"/>
      <c r="B621" s="142" t="s">
        <v>3725</v>
      </c>
      <c r="C621" s="142" t="s">
        <v>4705</v>
      </c>
      <c r="D621" s="142" t="s">
        <v>4415</v>
      </c>
      <c r="E621" s="142" t="s">
        <v>1978</v>
      </c>
      <c r="F621" s="146">
        <f>VLOOKUP(C621,Data!$B$4:$J$4175,3,FALSE)</f>
        <v>-95669212.5402942</v>
      </c>
      <c r="G621" s="144">
        <f>VLOOKUP(C621,Data!$B$4:$J$4175,4,FALSE)</f>
        <v>-5203291.9550445937</v>
      </c>
      <c r="H621" s="145">
        <f>VLOOKUP(C621,Data!$B$4:$J$4175,5,FALSE)</f>
        <v>-2.8786752944872807</v>
      </c>
      <c r="I621" s="212" t="s">
        <v>149</v>
      </c>
      <c r="J621" s="47">
        <f t="shared" si="9"/>
        <v>95669212.5402942</v>
      </c>
      <c r="K621" s="212">
        <v>6010906</v>
      </c>
      <c r="L621" s="212" t="s">
        <v>4470</v>
      </c>
    </row>
    <row r="622" spans="1:13" x14ac:dyDescent="0.3">
      <c r="A622" s="17"/>
      <c r="B622" s="142" t="s">
        <v>3726</v>
      </c>
      <c r="C622" s="142" t="s">
        <v>4706</v>
      </c>
      <c r="D622" s="142" t="s">
        <v>4415</v>
      </c>
      <c r="E622" s="142" t="s">
        <v>5994</v>
      </c>
      <c r="F622" s="146">
        <f>VLOOKUP(C622,Data!$B$4:$J$4175,3,FALSE)</f>
        <v>569746.56858243467</v>
      </c>
      <c r="G622" s="144">
        <f>VLOOKUP(C622,Data!$B$4:$J$4175,4,FALSE)</f>
        <v>25076.873617184625</v>
      </c>
      <c r="H622" s="145">
        <f>VLOOKUP(C622,Data!$B$4:$J$4175,5,FALSE)</f>
        <v>4.3532082209484554E-2</v>
      </c>
      <c r="I622" s="148" t="s">
        <v>143</v>
      </c>
      <c r="J622" s="47">
        <f t="shared" si="9"/>
        <v>569746.56858243467</v>
      </c>
      <c r="K622" s="148">
        <v>6687214</v>
      </c>
      <c r="L622" s="148" t="s">
        <v>4470</v>
      </c>
    </row>
    <row r="623" spans="1:13" x14ac:dyDescent="0.3">
      <c r="A623" s="17"/>
      <c r="B623" s="46" t="s">
        <v>3727</v>
      </c>
      <c r="C623" s="46" t="s">
        <v>4707</v>
      </c>
      <c r="D623" s="99" t="s">
        <v>4415</v>
      </c>
      <c r="E623" s="46" t="s">
        <v>1978</v>
      </c>
      <c r="F623" s="91">
        <f>VLOOKUP(C623,Data!$B$4:$J$4175,3,FALSE)</f>
        <v>-14479278.791419873</v>
      </c>
      <c r="G623" s="90">
        <f>VLOOKUP(C623,Data!$B$4:$J$4175,4,FALSE)</f>
        <v>-583089.51318540075</v>
      </c>
      <c r="H623" s="92">
        <f>VLOOKUP(C623,Data!$B$4:$J$4175,5,FALSE)</f>
        <v>-0.17601559843976941</v>
      </c>
      <c r="I623" s="42" t="s">
        <v>147</v>
      </c>
      <c r="J623" s="47">
        <f t="shared" si="9"/>
        <v>14479278.791419873</v>
      </c>
      <c r="K623" s="42">
        <v>6021500</v>
      </c>
      <c r="L623" s="42" t="s">
        <v>4470</v>
      </c>
    </row>
    <row r="624" spans="1:13" x14ac:dyDescent="0.3">
      <c r="A624" s="17"/>
      <c r="B624" s="46" t="s">
        <v>3728</v>
      </c>
      <c r="C624" s="46" t="s">
        <v>4708</v>
      </c>
      <c r="D624" s="99" t="s">
        <v>4415</v>
      </c>
      <c r="E624" s="46" t="s">
        <v>5994</v>
      </c>
      <c r="F624" s="91">
        <f>VLOOKUP(C624,Data!$B$4:$J$4175,3,FALSE)</f>
        <v>548607.41645880986</v>
      </c>
      <c r="G624" s="90">
        <f>VLOOKUP(C624,Data!$B$4:$J$4175,4,FALSE)</f>
        <v>45388.756562165152</v>
      </c>
      <c r="H624" s="92">
        <f>VLOOKUP(C624,Data!$B$4:$J$4175,5,FALSE)</f>
        <v>3.4063623617916462E-2</v>
      </c>
      <c r="I624" s="42" t="s">
        <v>146</v>
      </c>
      <c r="J624" s="47">
        <f t="shared" si="9"/>
        <v>548607.41645880986</v>
      </c>
      <c r="K624" s="42">
        <v>6022105</v>
      </c>
      <c r="L624" s="42" t="s">
        <v>4470</v>
      </c>
    </row>
    <row r="625" spans="1:12" x14ac:dyDescent="0.3">
      <c r="A625" s="17"/>
      <c r="B625" s="46" t="s">
        <v>3729</v>
      </c>
      <c r="C625" s="46" t="s">
        <v>4709</v>
      </c>
      <c r="D625" s="99" t="s">
        <v>4415</v>
      </c>
      <c r="E625" s="46" t="s">
        <v>5994</v>
      </c>
      <c r="F625" s="91">
        <f>VLOOKUP(C625,Data!$B$4:$J$4175,3,FALSE)</f>
        <v>590651.52544306975</v>
      </c>
      <c r="G625" s="90">
        <f>VLOOKUP(C625,Data!$B$4:$J$4175,4,FALSE)</f>
        <v>15477.362385082835</v>
      </c>
      <c r="H625" s="92">
        <f>VLOOKUP(C625,Data!$B$4:$J$4175,5,FALSE)</f>
        <v>1.8240098976568836E-2</v>
      </c>
      <c r="I625" s="42" t="s">
        <v>146</v>
      </c>
      <c r="J625" s="47">
        <f t="shared" si="9"/>
        <v>590651.52544306975</v>
      </c>
      <c r="K625" s="42">
        <v>6014908</v>
      </c>
      <c r="L625" s="42" t="s">
        <v>4470</v>
      </c>
    </row>
    <row r="626" spans="1:12" x14ac:dyDescent="0.3">
      <c r="A626" s="17"/>
      <c r="B626" s="46" t="s">
        <v>3730</v>
      </c>
      <c r="C626" s="46" t="s">
        <v>4710</v>
      </c>
      <c r="D626" s="99" t="s">
        <v>4415</v>
      </c>
      <c r="E626" s="46" t="s">
        <v>5994</v>
      </c>
      <c r="F626" s="91">
        <f>VLOOKUP(C626,Data!$B$4:$J$4175,3,FALSE)</f>
        <v>641903.08097547526</v>
      </c>
      <c r="G626" s="90">
        <f>VLOOKUP(C626,Data!$B$4:$J$4175,4,FALSE)</f>
        <v>15777.112243076992</v>
      </c>
      <c r="H626" s="92">
        <f>VLOOKUP(C626,Data!$B$4:$J$4175,5,FALSE)</f>
        <v>2.8971954207628086E-2</v>
      </c>
      <c r="I626" s="42" t="s">
        <v>148</v>
      </c>
      <c r="J626" s="47">
        <f t="shared" si="9"/>
        <v>641903.08097547526</v>
      </c>
      <c r="K626" s="42" t="s">
        <v>2465</v>
      </c>
      <c r="L626" s="42" t="s">
        <v>4470</v>
      </c>
    </row>
    <row r="627" spans="1:12" x14ac:dyDescent="0.3">
      <c r="A627" s="17"/>
      <c r="B627" s="46" t="s">
        <v>3731</v>
      </c>
      <c r="C627" s="46" t="s">
        <v>4711</v>
      </c>
      <c r="D627" s="99" t="s">
        <v>4415</v>
      </c>
      <c r="E627" s="46" t="s">
        <v>1978</v>
      </c>
      <c r="F627" s="91">
        <f>VLOOKUP(C627,Data!$B$4:$J$4175,3,FALSE)</f>
        <v>-30536850.439550549</v>
      </c>
      <c r="G627" s="90">
        <f>VLOOKUP(C627,Data!$B$4:$J$4175,4,FALSE)</f>
        <v>-696552.24542770407</v>
      </c>
      <c r="H627" s="92">
        <f>VLOOKUP(C627,Data!$B$4:$J$4175,5,FALSE)</f>
        <v>-0.92424449897193517</v>
      </c>
      <c r="I627" s="42" t="s">
        <v>146</v>
      </c>
      <c r="J627" s="47">
        <f t="shared" si="9"/>
        <v>30536850.439550549</v>
      </c>
      <c r="K627" s="42">
        <v>6055208</v>
      </c>
      <c r="L627" s="42" t="s">
        <v>4470</v>
      </c>
    </row>
    <row r="628" spans="1:12" x14ac:dyDescent="0.3">
      <c r="A628" s="17"/>
      <c r="B628" s="46" t="s">
        <v>3732</v>
      </c>
      <c r="C628" s="46" t="s">
        <v>4712</v>
      </c>
      <c r="D628" s="99" t="s">
        <v>4415</v>
      </c>
      <c r="E628" s="46" t="s">
        <v>1978</v>
      </c>
      <c r="F628" s="91">
        <f>VLOOKUP(C628,Data!$B$4:$J$4175,3,FALSE)</f>
        <v>-79325744.768429324</v>
      </c>
      <c r="G628" s="90">
        <f>VLOOKUP(C628,Data!$B$4:$J$4175,4,FALSE)</f>
        <v>-1435515.1115233218</v>
      </c>
      <c r="H628" s="92">
        <f>VLOOKUP(C628,Data!$B$4:$J$4175,5,FALSE)</f>
        <v>-0.97712916383218607</v>
      </c>
      <c r="I628" s="42" t="s">
        <v>149</v>
      </c>
      <c r="J628" s="47">
        <f t="shared" si="9"/>
        <v>79325744.768429324</v>
      </c>
      <c r="K628" s="42">
        <v>6054409</v>
      </c>
      <c r="L628" s="42" t="s">
        <v>4470</v>
      </c>
    </row>
    <row r="629" spans="1:12" x14ac:dyDescent="0.3">
      <c r="A629" s="17"/>
      <c r="B629" s="46" t="s">
        <v>3733</v>
      </c>
      <c r="C629" s="46" t="s">
        <v>4713</v>
      </c>
      <c r="D629" s="99" t="s">
        <v>4415</v>
      </c>
      <c r="E629" s="46" t="s">
        <v>5994</v>
      </c>
      <c r="F629" s="91">
        <f>VLOOKUP(C629,Data!$B$4:$J$4175,3,FALSE)</f>
        <v>2262114.3020565258</v>
      </c>
      <c r="G629" s="90">
        <f>VLOOKUP(C629,Data!$B$4:$J$4175,4,FALSE)</f>
        <v>168369.34453040661</v>
      </c>
      <c r="H629" s="92">
        <f>VLOOKUP(C629,Data!$B$4:$J$4175,5,FALSE)</f>
        <v>5.2921538188209494E-2</v>
      </c>
      <c r="I629" s="42" t="s">
        <v>145</v>
      </c>
      <c r="J629" s="47">
        <f t="shared" si="9"/>
        <v>2262114.3020565258</v>
      </c>
      <c r="K629" s="42">
        <v>6054603</v>
      </c>
      <c r="L629" s="42" t="s">
        <v>4470</v>
      </c>
    </row>
    <row r="630" spans="1:12" x14ac:dyDescent="0.3">
      <c r="A630" s="17"/>
      <c r="B630" s="46" t="s">
        <v>3734</v>
      </c>
      <c r="C630" s="46" t="s">
        <v>4714</v>
      </c>
      <c r="D630" s="99" t="s">
        <v>4415</v>
      </c>
      <c r="E630" s="46" t="s">
        <v>5994</v>
      </c>
      <c r="F630" s="91">
        <f>VLOOKUP(C630,Data!$B$4:$J$4175,3,FALSE)</f>
        <v>354842.69128119649</v>
      </c>
      <c r="G630" s="90">
        <f>VLOOKUP(C630,Data!$B$4:$J$4175,4,FALSE)</f>
        <v>21336.404265465018</v>
      </c>
      <c r="H630" s="92">
        <f>VLOOKUP(C630,Data!$B$4:$J$4175,5,FALSE)</f>
        <v>2.0921735468479752E-2</v>
      </c>
      <c r="I630" s="42" t="s">
        <v>144</v>
      </c>
      <c r="J630" s="47">
        <f t="shared" si="9"/>
        <v>354842.69128119649</v>
      </c>
      <c r="K630" s="42">
        <v>6057378</v>
      </c>
      <c r="L630" s="42" t="s">
        <v>4470</v>
      </c>
    </row>
    <row r="631" spans="1:12" x14ac:dyDescent="0.3">
      <c r="A631" s="17"/>
      <c r="B631" s="46" t="s">
        <v>3735</v>
      </c>
      <c r="C631" s="46" t="s">
        <v>4715</v>
      </c>
      <c r="D631" s="99" t="s">
        <v>4415</v>
      </c>
      <c r="E631" s="46" t="s">
        <v>1978</v>
      </c>
      <c r="F631" s="91">
        <f>VLOOKUP(C631,Data!$B$4:$J$4175,3,FALSE)</f>
        <v>-92647436.536164835</v>
      </c>
      <c r="G631" s="90">
        <f>VLOOKUP(C631,Data!$B$4:$J$4175,4,FALSE)</f>
        <v>-6086074.0967826005</v>
      </c>
      <c r="H631" s="92">
        <f>VLOOKUP(C631,Data!$B$4:$J$4175,5,FALSE)</f>
        <v>-0.90734207569230974</v>
      </c>
      <c r="I631" s="42" t="s">
        <v>143</v>
      </c>
      <c r="J631" s="47">
        <f t="shared" si="9"/>
        <v>92647436.536164835</v>
      </c>
      <c r="K631" s="42">
        <v>6985383</v>
      </c>
      <c r="L631" s="42" t="s">
        <v>4470</v>
      </c>
    </row>
    <row r="632" spans="1:12" x14ac:dyDescent="0.3">
      <c r="A632" s="17"/>
      <c r="B632" s="46" t="s">
        <v>3736</v>
      </c>
      <c r="C632" s="46" t="s">
        <v>4716</v>
      </c>
      <c r="D632" s="99" t="s">
        <v>4415</v>
      </c>
      <c r="E632" s="46" t="s">
        <v>5994</v>
      </c>
      <c r="F632" s="91">
        <f>VLOOKUP(C632,Data!$B$4:$J$4175,3,FALSE)</f>
        <v>1016003.2403905214</v>
      </c>
      <c r="G632" s="90">
        <f>VLOOKUP(C632,Data!$B$4:$J$4175,4,FALSE)</f>
        <v>26648.766047413254</v>
      </c>
      <c r="H632" s="92">
        <f>VLOOKUP(C632,Data!$B$4:$J$4175,5,FALSE)</f>
        <v>3.0990540815691654E-2</v>
      </c>
      <c r="I632" s="42" t="s">
        <v>144</v>
      </c>
      <c r="J632" s="47">
        <f t="shared" si="9"/>
        <v>1016003.2403905214</v>
      </c>
      <c r="K632" s="42" t="s">
        <v>2466</v>
      </c>
      <c r="L632" s="42" t="s">
        <v>4470</v>
      </c>
    </row>
    <row r="633" spans="1:12" x14ac:dyDescent="0.3">
      <c r="A633" s="17"/>
      <c r="B633" s="46" t="s">
        <v>3737</v>
      </c>
      <c r="C633" s="46" t="s">
        <v>4717</v>
      </c>
      <c r="D633" s="99" t="s">
        <v>4415</v>
      </c>
      <c r="E633" s="46" t="s">
        <v>1978</v>
      </c>
      <c r="F633" s="91">
        <f>VLOOKUP(C633,Data!$B$4:$J$4175,3,FALSE)</f>
        <v>-27029879.454893555</v>
      </c>
      <c r="G633" s="90">
        <f>VLOOKUP(C633,Data!$B$4:$J$4175,4,FALSE)</f>
        <v>-458355.5140122454</v>
      </c>
      <c r="H633" s="92">
        <f>VLOOKUP(C633,Data!$B$4:$J$4175,5,FALSE)</f>
        <v>-2.2653298441309975</v>
      </c>
      <c r="I633" s="42" t="s">
        <v>148</v>
      </c>
      <c r="J633" s="47">
        <f t="shared" si="9"/>
        <v>27029879.454893555</v>
      </c>
      <c r="K633" s="42">
        <v>6075756</v>
      </c>
      <c r="L633" s="42" t="s">
        <v>4470</v>
      </c>
    </row>
    <row r="634" spans="1:12" x14ac:dyDescent="0.3">
      <c r="A634" s="17"/>
      <c r="B634" s="46" t="s">
        <v>3738</v>
      </c>
      <c r="C634" s="46" t="s">
        <v>4718</v>
      </c>
      <c r="D634" s="99" t="s">
        <v>4415</v>
      </c>
      <c r="E634" s="46" t="s">
        <v>5994</v>
      </c>
      <c r="F634" s="91">
        <f>VLOOKUP(C634,Data!$B$4:$J$4175,3,FALSE)</f>
        <v>350733.72788232233</v>
      </c>
      <c r="G634" s="90">
        <f>VLOOKUP(C634,Data!$B$4:$J$4175,4,FALSE)</f>
        <v>9566.4592237229444</v>
      </c>
      <c r="H634" s="92">
        <f>VLOOKUP(C634,Data!$B$4:$J$4175,5,FALSE)</f>
        <v>3.033937244889378E-2</v>
      </c>
      <c r="I634" s="42" t="s">
        <v>144</v>
      </c>
      <c r="J634" s="47">
        <f t="shared" si="9"/>
        <v>350733.72788232233</v>
      </c>
      <c r="K634" s="42">
        <v>6121927</v>
      </c>
      <c r="L634" s="42" t="s">
        <v>4470</v>
      </c>
    </row>
    <row r="635" spans="1:12" x14ac:dyDescent="0.3">
      <c r="A635" s="17"/>
      <c r="B635" s="46" t="s">
        <v>3739</v>
      </c>
      <c r="C635" s="46" t="s">
        <v>4719</v>
      </c>
      <c r="D635" s="99" t="s">
        <v>4415</v>
      </c>
      <c r="E635" s="46" t="s">
        <v>1974</v>
      </c>
      <c r="F635" s="91">
        <f>VLOOKUP(C635,Data!$B$4:$J$4175,3,FALSE)</f>
        <v>-100123294.27346195</v>
      </c>
      <c r="G635" s="90">
        <f>VLOOKUP(C635,Data!$B$4:$J$4175,4,FALSE)</f>
        <v>-2450433.052396487</v>
      </c>
      <c r="H635" s="92">
        <f>VLOOKUP(C635,Data!$B$4:$J$4175,5,FALSE)</f>
        <v>-1.1717411877426391</v>
      </c>
      <c r="I635" s="42" t="s">
        <v>144</v>
      </c>
      <c r="J635" s="47">
        <f t="shared" si="9"/>
        <v>100123294.27346195</v>
      </c>
      <c r="K635" s="42">
        <v>6132101</v>
      </c>
      <c r="L635" s="42" t="s">
        <v>4470</v>
      </c>
    </row>
    <row r="636" spans="1:12" x14ac:dyDescent="0.3">
      <c r="A636" s="17"/>
      <c r="B636" s="46" t="s">
        <v>3740</v>
      </c>
      <c r="C636" s="46" t="s">
        <v>4720</v>
      </c>
      <c r="D636" s="99" t="s">
        <v>4415</v>
      </c>
      <c r="E636" s="46" t="s">
        <v>1978</v>
      </c>
      <c r="F636" s="91">
        <f>VLOOKUP(C636,Data!$B$4:$J$4175,3,FALSE)</f>
        <v>-17556113.036634594</v>
      </c>
      <c r="G636" s="90">
        <f>VLOOKUP(C636,Data!$B$4:$J$4175,4,FALSE)</f>
        <v>-774899.0570548462</v>
      </c>
      <c r="H636" s="92">
        <f>VLOOKUP(C636,Data!$B$4:$J$4175,5,FALSE)</f>
        <v>-0.89626706113898136</v>
      </c>
      <c r="I636" s="42" t="s">
        <v>147</v>
      </c>
      <c r="J636" s="47">
        <f t="shared" si="9"/>
        <v>17556113.036634594</v>
      </c>
      <c r="K636" s="42">
        <v>6146500</v>
      </c>
      <c r="L636" s="42" t="s">
        <v>4470</v>
      </c>
    </row>
    <row r="637" spans="1:12" x14ac:dyDescent="0.3">
      <c r="A637" s="17"/>
      <c r="B637" s="46" t="s">
        <v>3741</v>
      </c>
      <c r="C637" s="46" t="s">
        <v>4721</v>
      </c>
      <c r="D637" s="99" t="s">
        <v>4415</v>
      </c>
      <c r="E637" s="46" t="s">
        <v>1976</v>
      </c>
      <c r="F637" s="91">
        <f>VLOOKUP(C637,Data!$B$4:$J$4175,3,FALSE)</f>
        <v>375737.66328967892</v>
      </c>
      <c r="G637" s="90">
        <f>VLOOKUP(C637,Data!$B$4:$J$4175,4,FALSE)</f>
        <v>10786.432263073133</v>
      </c>
      <c r="H637" s="92">
        <f>VLOOKUP(C637,Data!$B$4:$J$4175,5,FALSE)</f>
        <v>2.2647012320507965E-2</v>
      </c>
      <c r="I637" s="42" t="s">
        <v>149</v>
      </c>
      <c r="J637" s="47">
        <f t="shared" si="9"/>
        <v>375737.66328967892</v>
      </c>
      <c r="K637" s="42" t="s">
        <v>2467</v>
      </c>
      <c r="L637" s="42" t="s">
        <v>4470</v>
      </c>
    </row>
    <row r="638" spans="1:12" x14ac:dyDescent="0.3">
      <c r="A638" s="17"/>
      <c r="B638" s="46" t="s">
        <v>3742</v>
      </c>
      <c r="C638" s="46" t="s">
        <v>4722</v>
      </c>
      <c r="D638" s="99" t="s">
        <v>4415</v>
      </c>
      <c r="E638" s="46" t="s">
        <v>1978</v>
      </c>
      <c r="F638" s="91">
        <f>VLOOKUP(C638,Data!$B$4:$J$4175,3,FALSE)</f>
        <v>-137410882.07117879</v>
      </c>
      <c r="G638" s="90">
        <f>VLOOKUP(C638,Data!$B$4:$J$4175,4,FALSE)</f>
        <v>-3959250.5865477296</v>
      </c>
      <c r="H638" s="92">
        <f>VLOOKUP(C638,Data!$B$4:$J$4175,5,FALSE)</f>
        <v>-0.9934760897177668</v>
      </c>
      <c r="I638" s="42" t="s">
        <v>147</v>
      </c>
      <c r="J638" s="47">
        <f t="shared" si="9"/>
        <v>137410882.07117879</v>
      </c>
      <c r="K638" s="42">
        <v>6172323</v>
      </c>
      <c r="L638" s="42" t="s">
        <v>4470</v>
      </c>
    </row>
    <row r="639" spans="1:12" x14ac:dyDescent="0.3">
      <c r="A639" s="17"/>
      <c r="B639" s="46" t="s">
        <v>3743</v>
      </c>
      <c r="C639" s="99" t="s">
        <v>4723</v>
      </c>
      <c r="D639" s="99" t="s">
        <v>4415</v>
      </c>
      <c r="E639" s="46" t="s">
        <v>5994</v>
      </c>
      <c r="F639" s="91">
        <f>VLOOKUP(C639,Data!$B$4:$J$4175,3,FALSE)</f>
        <v>406041.54041747918</v>
      </c>
      <c r="G639" s="90">
        <f>VLOOKUP(C639,Data!$B$4:$J$4175,4,FALSE)</f>
        <v>25910.614634283422</v>
      </c>
      <c r="H639" s="92">
        <f>VLOOKUP(C639,Data!$B$4:$J$4175,5,FALSE)</f>
        <v>1.2094934174629444E-2</v>
      </c>
      <c r="I639" s="42" t="s">
        <v>144</v>
      </c>
      <c r="J639" s="47">
        <f t="shared" si="9"/>
        <v>406041.54041747918</v>
      </c>
      <c r="K639" s="42">
        <v>6178967</v>
      </c>
      <c r="L639" s="42" t="s">
        <v>4470</v>
      </c>
    </row>
    <row r="640" spans="1:12" x14ac:dyDescent="0.3">
      <c r="A640" s="17"/>
      <c r="B640" s="46" t="s">
        <v>3744</v>
      </c>
      <c r="C640" s="46" t="s">
        <v>4724</v>
      </c>
      <c r="D640" s="99" t="s">
        <v>4415</v>
      </c>
      <c r="E640" s="46" t="s">
        <v>5994</v>
      </c>
      <c r="F640" s="91">
        <f>VLOOKUP(C640,Data!$B$4:$J$4175,3,FALSE)</f>
        <v>3800879.0900231441</v>
      </c>
      <c r="G640" s="90">
        <f>VLOOKUP(C640,Data!$B$4:$J$4175,4,FALSE)</f>
        <v>19232.993313499021</v>
      </c>
      <c r="H640" s="92">
        <f>VLOOKUP(C640,Data!$B$4:$J$4175,5,FALSE)</f>
        <v>6.6243002388575514E-2</v>
      </c>
      <c r="I640" s="42" t="s">
        <v>146</v>
      </c>
      <c r="J640" s="47">
        <f t="shared" si="9"/>
        <v>3800879.0900231441</v>
      </c>
      <c r="K640" s="42">
        <v>6183552</v>
      </c>
      <c r="L640" s="42" t="s">
        <v>4470</v>
      </c>
    </row>
    <row r="641" spans="1:13" x14ac:dyDescent="0.3">
      <c r="A641" s="17"/>
      <c r="B641" s="46" t="s">
        <v>3745</v>
      </c>
      <c r="C641" s="46" t="s">
        <v>4725</v>
      </c>
      <c r="D641" s="99" t="s">
        <v>4415</v>
      </c>
      <c r="E641" s="46" t="s">
        <v>1978</v>
      </c>
      <c r="F641" s="91">
        <f>VLOOKUP(C641,Data!$B$4:$J$4175,3,FALSE)</f>
        <v>-44519491.066124432</v>
      </c>
      <c r="G641" s="90">
        <f>VLOOKUP(C641,Data!$B$4:$J$4175,4,FALSE)</f>
        <v>-5721879.3599968981</v>
      </c>
      <c r="H641" s="92">
        <f>VLOOKUP(C641,Data!$B$4:$J$4175,5,FALSE)</f>
        <v>-1.7700357015242674</v>
      </c>
      <c r="I641" s="42" t="s">
        <v>148</v>
      </c>
      <c r="J641" s="47">
        <f t="shared" si="9"/>
        <v>44519491.066124432</v>
      </c>
      <c r="K641" s="42">
        <v>6190563</v>
      </c>
      <c r="L641" s="42" t="s">
        <v>4470</v>
      </c>
    </row>
    <row r="642" spans="1:13" x14ac:dyDescent="0.3">
      <c r="A642" s="17"/>
      <c r="B642" s="46" t="s">
        <v>3746</v>
      </c>
      <c r="C642" s="46" t="s">
        <v>4726</v>
      </c>
      <c r="D642" s="99" t="s">
        <v>4415</v>
      </c>
      <c r="E642" s="46" t="s">
        <v>1978</v>
      </c>
      <c r="F642" s="91">
        <f>VLOOKUP(C642,Data!$B$4:$J$4175,3,FALSE)</f>
        <v>-35746376.614133835</v>
      </c>
      <c r="G642" s="90">
        <f>VLOOKUP(C642,Data!$B$4:$J$4175,4,FALSE)</f>
        <v>-2245053.0819241391</v>
      </c>
      <c r="H642" s="92">
        <f>VLOOKUP(C642,Data!$B$4:$J$4175,5,FALSE)</f>
        <v>-0.88258655902541905</v>
      </c>
      <c r="I642" s="42" t="s">
        <v>150</v>
      </c>
      <c r="J642" s="47">
        <f t="shared" si="9"/>
        <v>35746376.614133835</v>
      </c>
      <c r="K642" s="42">
        <v>6195609</v>
      </c>
      <c r="L642" s="42" t="s">
        <v>4470</v>
      </c>
    </row>
    <row r="643" spans="1:13" x14ac:dyDescent="0.3">
      <c r="A643" s="17"/>
      <c r="B643" s="46" t="s">
        <v>3747</v>
      </c>
      <c r="C643" s="46" t="s">
        <v>4727</v>
      </c>
      <c r="D643" s="99" t="s">
        <v>4415</v>
      </c>
      <c r="E643" s="46" t="s">
        <v>5994</v>
      </c>
      <c r="F643" s="91">
        <f>VLOOKUP(C643,Data!$B$4:$J$4175,3,FALSE)</f>
        <v>1605259.427163515</v>
      </c>
      <c r="G643" s="90">
        <f>VLOOKUP(C643,Data!$B$4:$J$4175,4,FALSE)</f>
        <v>29859.736368368955</v>
      </c>
      <c r="H643" s="92">
        <f>VLOOKUP(C643,Data!$B$4:$J$4175,5,FALSE)</f>
        <v>3.9117985613426713E-2</v>
      </c>
      <c r="I643" s="42" t="s">
        <v>143</v>
      </c>
      <c r="J643" s="47">
        <f t="shared" si="9"/>
        <v>1605259.427163515</v>
      </c>
      <c r="K643" s="42">
        <v>6196408</v>
      </c>
      <c r="L643" s="42" t="s">
        <v>4470</v>
      </c>
    </row>
    <row r="644" spans="1:13" x14ac:dyDescent="0.3">
      <c r="A644" s="17"/>
      <c r="B644" s="46" t="s">
        <v>3748</v>
      </c>
      <c r="C644" s="46" t="s">
        <v>4728</v>
      </c>
      <c r="D644" s="99" t="s">
        <v>4415</v>
      </c>
      <c r="E644" s="46" t="s">
        <v>5994</v>
      </c>
      <c r="F644" s="91">
        <f>VLOOKUP(C644,Data!$B$4:$J$4175,3,FALSE)</f>
        <v>479518.39013389498</v>
      </c>
      <c r="G644" s="90">
        <f>VLOOKUP(C644,Data!$B$4:$J$4175,4,FALSE)</f>
        <v>37117.709781241872</v>
      </c>
      <c r="H644" s="92">
        <f>VLOOKUP(C644,Data!$B$4:$J$4175,5,FALSE)</f>
        <v>2.6910443869370353E-2</v>
      </c>
      <c r="I644" s="42" t="s">
        <v>150</v>
      </c>
      <c r="J644" s="47">
        <f t="shared" si="9"/>
        <v>479518.39013389498</v>
      </c>
      <c r="K644" s="42">
        <v>6195900</v>
      </c>
      <c r="L644" s="42" t="s">
        <v>4470</v>
      </c>
    </row>
    <row r="645" spans="1:13" x14ac:dyDescent="0.3">
      <c r="A645" s="17"/>
      <c r="B645" s="46" t="s">
        <v>5586</v>
      </c>
      <c r="C645" s="46" t="s">
        <v>5585</v>
      </c>
      <c r="D645" s="99" t="s">
        <v>4415</v>
      </c>
      <c r="E645" s="46" t="s">
        <v>1977</v>
      </c>
      <c r="F645" s="91">
        <f>VLOOKUP(C645,Data!$B$4:$J$4175,3,FALSE)</f>
        <v>26360085.614853889</v>
      </c>
      <c r="G645" s="90">
        <f>VLOOKUP(C645,Data!$B$4:$J$4175,4,FALSE)</f>
        <v>650820.39822226728</v>
      </c>
      <c r="H645" s="92">
        <f>VLOOKUP(C645,Data!$B$4:$J$4175,5,FALSE)</f>
        <v>1.0247768380961089</v>
      </c>
      <c r="I645" s="42" t="s">
        <v>149</v>
      </c>
      <c r="J645" s="47">
        <f t="shared" si="9"/>
        <v>26360085.614853889</v>
      </c>
      <c r="K645" s="42">
        <v>6163286</v>
      </c>
      <c r="L645" s="42" t="s">
        <v>4470</v>
      </c>
    </row>
    <row r="646" spans="1:13" x14ac:dyDescent="0.3">
      <c r="A646" s="17"/>
      <c r="B646" s="46" t="s">
        <v>4730</v>
      </c>
      <c r="C646" s="46" t="s">
        <v>4729</v>
      </c>
      <c r="D646" s="99" t="s">
        <v>4415</v>
      </c>
      <c r="E646" s="46" t="s">
        <v>1978</v>
      </c>
      <c r="F646" s="91">
        <f>VLOOKUP(C646,Data!$B$4:$J$4175,3,FALSE)</f>
        <v>-44888198.809314601</v>
      </c>
      <c r="G646" s="90">
        <f>VLOOKUP(C646,Data!$B$4:$J$4175,4,FALSE)</f>
        <v>-7756155.994895394</v>
      </c>
      <c r="H646" s="92">
        <f>VLOOKUP(C646,Data!$B$4:$J$4175,5,FALSE)</f>
        <v>-2.2157786765289291</v>
      </c>
      <c r="I646" s="42" t="s">
        <v>148</v>
      </c>
      <c r="J646" s="47">
        <f t="shared" si="9"/>
        <v>44888198.809314601</v>
      </c>
      <c r="K646" s="42" t="s">
        <v>4731</v>
      </c>
      <c r="L646" s="42" t="s">
        <v>4470</v>
      </c>
    </row>
    <row r="647" spans="1:13" x14ac:dyDescent="0.3">
      <c r="A647" s="17"/>
      <c r="B647" s="46" t="s">
        <v>3749</v>
      </c>
      <c r="C647" s="46" t="s">
        <v>4732</v>
      </c>
      <c r="D647" s="99" t="s">
        <v>4415</v>
      </c>
      <c r="E647" s="46" t="s">
        <v>5994</v>
      </c>
      <c r="F647" s="91">
        <f>VLOOKUP(C647,Data!$B$4:$J$4175,3,FALSE)</f>
        <v>371175.59720007353</v>
      </c>
      <c r="G647" s="90">
        <f>VLOOKUP(C647,Data!$B$4:$J$4175,4,FALSE)</f>
        <v>21023.993238611103</v>
      </c>
      <c r="H647" s="92">
        <f>VLOOKUP(C647,Data!$B$4:$J$4175,5,FALSE)</f>
        <v>2.0994600797494611E-2</v>
      </c>
      <c r="I647" s="42" t="s">
        <v>148</v>
      </c>
      <c r="J647" s="47">
        <f t="shared" si="9"/>
        <v>371175.59720007353</v>
      </c>
      <c r="K647" s="42">
        <v>6591809</v>
      </c>
      <c r="L647" s="42" t="s">
        <v>4470</v>
      </c>
    </row>
    <row r="648" spans="1:13" x14ac:dyDescent="0.3">
      <c r="A648" s="17"/>
      <c r="B648" s="46" t="s">
        <v>6102</v>
      </c>
      <c r="C648" s="46" t="s">
        <v>6101</v>
      </c>
      <c r="D648" s="99" t="s">
        <v>4415</v>
      </c>
      <c r="E648" s="46" t="s">
        <v>1975</v>
      </c>
      <c r="F648" s="91">
        <f>VLOOKUP(C648,Data!$B$4:$J$4175,3,FALSE)</f>
        <v>343516932.55876303</v>
      </c>
      <c r="G648" s="90">
        <f>VLOOKUP(C648,Data!$B$4:$J$4175,4,FALSE)</f>
        <v>6220557.0361944875</v>
      </c>
      <c r="H648" s="92">
        <f>VLOOKUP(C648,Data!$B$4:$J$4175,5,FALSE)</f>
        <v>4.3148272740602822</v>
      </c>
      <c r="I648" s="42" t="s">
        <v>144</v>
      </c>
      <c r="J648" s="47">
        <f t="shared" ref="J648:J711" si="10">IFERROR(ABS(F648),"***")</f>
        <v>343516932.55876303</v>
      </c>
      <c r="K648" s="42">
        <v>6220501</v>
      </c>
      <c r="L648" s="42" t="s">
        <v>4470</v>
      </c>
    </row>
    <row r="649" spans="1:13" x14ac:dyDescent="0.3">
      <c r="A649" s="17"/>
      <c r="B649" s="46" t="s">
        <v>4734</v>
      </c>
      <c r="C649" s="46" t="s">
        <v>4733</v>
      </c>
      <c r="D649" s="99" t="s">
        <v>4415</v>
      </c>
      <c r="E649" s="46" t="s">
        <v>1977</v>
      </c>
      <c r="F649" s="91">
        <f>VLOOKUP(C649,Data!$B$4:$J$4175,3,FALSE)</f>
        <v>10968942.036158018</v>
      </c>
      <c r="G649" s="90">
        <f>VLOOKUP(C649,Data!$B$4:$J$4175,4,FALSE)</f>
        <v>857561.14024644985</v>
      </c>
      <c r="H649" s="92">
        <f>VLOOKUP(C649,Data!$B$4:$J$4175,5,FALSE)</f>
        <v>1.1230207960064558</v>
      </c>
      <c r="I649" s="42" t="s">
        <v>143</v>
      </c>
      <c r="J649" s="47">
        <f t="shared" si="10"/>
        <v>10968942.036158018</v>
      </c>
      <c r="K649" s="42" t="s">
        <v>4735</v>
      </c>
      <c r="L649" s="42" t="s">
        <v>4470</v>
      </c>
      <c r="M649" s="141"/>
    </row>
    <row r="650" spans="1:13" x14ac:dyDescent="0.3">
      <c r="A650" s="17"/>
      <c r="B650" s="46" t="s">
        <v>5373</v>
      </c>
      <c r="C650" s="46" t="s">
        <v>4737</v>
      </c>
      <c r="D650" s="99" t="s">
        <v>4415</v>
      </c>
      <c r="E650" s="46" t="s">
        <v>5994</v>
      </c>
      <c r="F650" s="91">
        <f>VLOOKUP(C650,Data!$B$4:$J$4175,3,FALSE)</f>
        <v>2811116.992496239</v>
      </c>
      <c r="G650" s="90">
        <f>VLOOKUP(C650,Data!$B$4:$J$4175,4,FALSE)</f>
        <v>143810.06597487192</v>
      </c>
      <c r="H650" s="92">
        <f>VLOOKUP(C650,Data!$B$4:$J$4175,5,FALSE)</f>
        <v>3.4213040007154243E-2</v>
      </c>
      <c r="I650" s="42" t="s">
        <v>148</v>
      </c>
      <c r="J650" s="47">
        <f t="shared" si="10"/>
        <v>2811116.992496239</v>
      </c>
      <c r="K650" s="42" t="s">
        <v>2468</v>
      </c>
      <c r="L650" s="42" t="s">
        <v>4470</v>
      </c>
    </row>
    <row r="651" spans="1:13" x14ac:dyDescent="0.3">
      <c r="A651" s="17"/>
      <c r="B651" s="46" t="s">
        <v>3750</v>
      </c>
      <c r="C651" s="46" t="s">
        <v>4736</v>
      </c>
      <c r="D651" s="99" t="s">
        <v>4415</v>
      </c>
      <c r="E651" s="46" t="s">
        <v>1978</v>
      </c>
      <c r="F651" s="91">
        <f>VLOOKUP(C651,Data!$B$4:$J$4175,3,FALSE)</f>
        <v>-20715223.397004664</v>
      </c>
      <c r="G651" s="90">
        <f>VLOOKUP(C651,Data!$B$4:$J$4175,4,FALSE)</f>
        <v>-962501.08710594091</v>
      </c>
      <c r="H651" s="92">
        <f>VLOOKUP(C651,Data!$B$4:$J$4175,5,FALSE)</f>
        <v>-1.4179868103154791</v>
      </c>
      <c r="I651" s="42" t="s">
        <v>146</v>
      </c>
      <c r="J651" s="47">
        <f t="shared" si="10"/>
        <v>20715223.397004664</v>
      </c>
      <c r="K651" s="42">
        <v>6250906</v>
      </c>
      <c r="L651" s="42" t="s">
        <v>4470</v>
      </c>
    </row>
    <row r="652" spans="1:13" x14ac:dyDescent="0.3">
      <c r="A652" s="17"/>
      <c r="B652" s="46" t="s">
        <v>3751</v>
      </c>
      <c r="C652" s="46" t="s">
        <v>4738</v>
      </c>
      <c r="D652" s="99" t="s">
        <v>4415</v>
      </c>
      <c r="E652" s="46" t="s">
        <v>1978</v>
      </c>
      <c r="F652" s="91">
        <f>VLOOKUP(C652,Data!$B$4:$J$4175,3,FALSE)</f>
        <v>-11606044.436777066</v>
      </c>
      <c r="G652" s="90">
        <f>VLOOKUP(C652,Data!$B$4:$J$4175,4,FALSE)</f>
        <v>-1038797.9625797804</v>
      </c>
      <c r="H652" s="92">
        <f>VLOOKUP(C652,Data!$B$4:$J$4175,5,FALSE)</f>
        <v>-0.78852130148761224</v>
      </c>
      <c r="I652" s="42" t="s">
        <v>145</v>
      </c>
      <c r="J652" s="47">
        <f t="shared" si="10"/>
        <v>11606044.436777066</v>
      </c>
      <c r="K652" s="42">
        <v>6250542</v>
      </c>
      <c r="L652" s="42" t="s">
        <v>4470</v>
      </c>
    </row>
    <row r="653" spans="1:13" x14ac:dyDescent="0.3">
      <c r="A653" s="17"/>
      <c r="B653" s="46" t="s">
        <v>5834</v>
      </c>
      <c r="C653" s="46" t="s">
        <v>5833</v>
      </c>
      <c r="D653" s="99" t="s">
        <v>4415</v>
      </c>
      <c r="E653" s="46" t="s">
        <v>1976</v>
      </c>
      <c r="F653" s="91">
        <f>VLOOKUP(C653,Data!$B$4:$J$4175,3,FALSE)</f>
        <v>9012047.3602346741</v>
      </c>
      <c r="G653" s="90">
        <f>VLOOKUP(C653,Data!$B$4:$J$4175,4,FALSE)</f>
        <v>160798.15334839601</v>
      </c>
      <c r="H653" s="92">
        <f>VLOOKUP(C653,Data!$B$4:$J$4175,5,FALSE)</f>
        <v>0.20976180197423083</v>
      </c>
      <c r="I653" s="42" t="s">
        <v>146</v>
      </c>
      <c r="J653" s="47">
        <f t="shared" si="10"/>
        <v>9012047.3602346741</v>
      </c>
      <c r="K653" s="42">
        <v>6250025</v>
      </c>
      <c r="L653" s="42" t="s">
        <v>4470</v>
      </c>
    </row>
    <row r="654" spans="1:13" x14ac:dyDescent="0.3">
      <c r="A654" s="17"/>
      <c r="B654" s="46" t="s">
        <v>3752</v>
      </c>
      <c r="C654" s="46" t="s">
        <v>4739</v>
      </c>
      <c r="D654" s="99" t="s">
        <v>4415</v>
      </c>
      <c r="E654" s="46" t="s">
        <v>5994</v>
      </c>
      <c r="F654" s="91">
        <f>VLOOKUP(C654,Data!$B$4:$J$4175,3,FALSE)</f>
        <v>2709319.9565260811</v>
      </c>
      <c r="G654" s="90">
        <f>VLOOKUP(C654,Data!$B$4:$J$4175,4,FALSE)</f>
        <v>75652.762380658693</v>
      </c>
      <c r="H654" s="92">
        <f>VLOOKUP(C654,Data!$B$4:$J$4175,5,FALSE)</f>
        <v>4.8711753095905967E-2</v>
      </c>
      <c r="I654" s="42" t="s">
        <v>143</v>
      </c>
      <c r="J654" s="47">
        <f t="shared" si="10"/>
        <v>2709319.9565260811</v>
      </c>
      <c r="K654" s="42" t="s">
        <v>2469</v>
      </c>
      <c r="L654" s="42" t="s">
        <v>4470</v>
      </c>
    </row>
    <row r="655" spans="1:13" x14ac:dyDescent="0.3">
      <c r="A655" s="17"/>
      <c r="B655" s="46" t="s">
        <v>3753</v>
      </c>
      <c r="C655" s="46" t="s">
        <v>4740</v>
      </c>
      <c r="D655" s="99" t="s">
        <v>4415</v>
      </c>
      <c r="E655" s="46" t="s">
        <v>5994</v>
      </c>
      <c r="F655" s="91">
        <f>VLOOKUP(C655,Data!$B$4:$J$4175,3,FALSE)</f>
        <v>4092480.3023446919</v>
      </c>
      <c r="G655" s="90">
        <f>VLOOKUP(C655,Data!$B$4:$J$4175,4,FALSE)</f>
        <v>33230.514704450681</v>
      </c>
      <c r="H655" s="92">
        <f>VLOOKUP(C655,Data!$B$4:$J$4175,5,FALSE)</f>
        <v>4.5232200668945274E-2</v>
      </c>
      <c r="I655" s="42" t="s">
        <v>146</v>
      </c>
      <c r="J655" s="47">
        <f t="shared" si="10"/>
        <v>4092480.3023446919</v>
      </c>
      <c r="K655" s="42">
        <v>6250724</v>
      </c>
      <c r="L655" s="42" t="s">
        <v>4470</v>
      </c>
    </row>
    <row r="656" spans="1:13" x14ac:dyDescent="0.3">
      <c r="A656" s="17"/>
      <c r="B656" s="46" t="s">
        <v>3754</v>
      </c>
      <c r="C656" s="46" t="s">
        <v>4741</v>
      </c>
      <c r="D656" s="99" t="s">
        <v>4415</v>
      </c>
      <c r="E656" s="46" t="s">
        <v>1977</v>
      </c>
      <c r="F656" s="91">
        <f>VLOOKUP(C656,Data!$B$4:$J$4175,3,FALSE)</f>
        <v>41959520.596756503</v>
      </c>
      <c r="G656" s="90">
        <f>VLOOKUP(C656,Data!$B$4:$J$4175,4,FALSE)</f>
        <v>245615.33664812642</v>
      </c>
      <c r="H656" s="92">
        <f>VLOOKUP(C656,Data!$B$4:$J$4175,5,FALSE)</f>
        <v>0.7059331953212612</v>
      </c>
      <c r="I656" s="42" t="s">
        <v>5305</v>
      </c>
      <c r="J656" s="47">
        <f t="shared" si="10"/>
        <v>41959520.596756503</v>
      </c>
      <c r="K656" s="42">
        <v>6250508</v>
      </c>
      <c r="L656" s="42" t="s">
        <v>4470</v>
      </c>
      <c r="M656" s="141"/>
    </row>
    <row r="657" spans="1:13" x14ac:dyDescent="0.3">
      <c r="A657" s="17"/>
      <c r="B657" s="46" t="s">
        <v>3755</v>
      </c>
      <c r="C657" s="46" t="s">
        <v>4742</v>
      </c>
      <c r="D657" s="99" t="s">
        <v>4415</v>
      </c>
      <c r="E657" s="46" t="s">
        <v>5994</v>
      </c>
      <c r="F657" s="91">
        <f>VLOOKUP(C657,Data!$B$4:$J$4175,3,FALSE)</f>
        <v>2875562.2520499127</v>
      </c>
      <c r="G657" s="90">
        <f>VLOOKUP(C657,Data!$B$4:$J$4175,4,FALSE)</f>
        <v>75531.849499990203</v>
      </c>
      <c r="H657" s="92">
        <f>VLOOKUP(C657,Data!$B$4:$J$4175,5,FALSE)</f>
        <v>5.3020619833978697E-2</v>
      </c>
      <c r="I657" s="42" t="s">
        <v>5305</v>
      </c>
      <c r="J657" s="47">
        <f t="shared" si="10"/>
        <v>2875562.2520499127</v>
      </c>
      <c r="K657" s="42">
        <v>6251363</v>
      </c>
      <c r="L657" s="42" t="s">
        <v>4470</v>
      </c>
    </row>
    <row r="658" spans="1:13" x14ac:dyDescent="0.3">
      <c r="A658" s="17"/>
      <c r="B658" s="46" t="s">
        <v>5375</v>
      </c>
      <c r="C658" s="46" t="s">
        <v>5374</v>
      </c>
      <c r="D658" s="99" t="s">
        <v>4415</v>
      </c>
      <c r="E658" s="46" t="s">
        <v>5994</v>
      </c>
      <c r="F658" s="91">
        <f>VLOOKUP(C658,Data!$B$4:$J$4175,3,FALSE)</f>
        <v>544332.07158121222</v>
      </c>
      <c r="G658" s="90">
        <f>VLOOKUP(C658,Data!$B$4:$J$4175,4,FALSE)</f>
        <v>229.51549857052848</v>
      </c>
      <c r="H658" s="92">
        <f>VLOOKUP(C658,Data!$B$4:$J$4175,5,FALSE)</f>
        <v>4.8313458140747598E-2</v>
      </c>
      <c r="I658" s="42" t="s">
        <v>5305</v>
      </c>
      <c r="J658" s="47">
        <f t="shared" si="10"/>
        <v>544332.07158121222</v>
      </c>
      <c r="K658" s="42" t="s">
        <v>5376</v>
      </c>
      <c r="L658" s="42" t="s">
        <v>4470</v>
      </c>
      <c r="M658" s="141"/>
    </row>
    <row r="659" spans="1:13" x14ac:dyDescent="0.3">
      <c r="A659" s="17"/>
      <c r="B659" s="46" t="s">
        <v>3756</v>
      </c>
      <c r="C659" s="46" t="s">
        <v>4743</v>
      </c>
      <c r="D659" s="99" t="s">
        <v>4415</v>
      </c>
      <c r="E659" s="46" t="s">
        <v>5994</v>
      </c>
      <c r="F659" s="91">
        <f>VLOOKUP(C659,Data!$B$4:$J$4175,3,FALSE)</f>
        <v>1301894.7362991949</v>
      </c>
      <c r="G659" s="90">
        <f>VLOOKUP(C659,Data!$B$4:$J$4175,4,FALSE)</f>
        <v>215325.47524984795</v>
      </c>
      <c r="H659" s="92">
        <f>VLOOKUP(C659,Data!$B$4:$J$4175,5,FALSE)</f>
        <v>2.8554157665791176E-2</v>
      </c>
      <c r="I659" s="42" t="s">
        <v>148</v>
      </c>
      <c r="J659" s="47">
        <f t="shared" si="10"/>
        <v>1301894.7362991949</v>
      </c>
      <c r="K659" s="42">
        <v>6251448</v>
      </c>
      <c r="L659" s="42" t="s">
        <v>4470</v>
      </c>
    </row>
    <row r="660" spans="1:13" x14ac:dyDescent="0.3">
      <c r="A660" s="17"/>
      <c r="B660" s="46" t="s">
        <v>5378</v>
      </c>
      <c r="C660" s="46" t="s">
        <v>5377</v>
      </c>
      <c r="D660" s="99" t="s">
        <v>4415</v>
      </c>
      <c r="E660" s="46" t="s">
        <v>5994</v>
      </c>
      <c r="F660" s="91">
        <f>VLOOKUP(C660,Data!$B$4:$J$4175,3,FALSE)</f>
        <v>270855.44129375229</v>
      </c>
      <c r="G660" s="90">
        <f>VLOOKUP(C660,Data!$B$4:$J$4175,4,FALSE)</f>
        <v>14080.23473930806</v>
      </c>
      <c r="H660" s="92">
        <f>VLOOKUP(C660,Data!$B$4:$J$4175,5,FALSE)</f>
        <v>8.1957605919173344E-3</v>
      </c>
      <c r="I660" s="42" t="s">
        <v>147</v>
      </c>
      <c r="J660" s="47">
        <f t="shared" si="10"/>
        <v>270855.44129375229</v>
      </c>
      <c r="K660" s="42" t="s">
        <v>5379</v>
      </c>
      <c r="L660" s="42" t="s">
        <v>4470</v>
      </c>
    </row>
    <row r="661" spans="1:13" x14ac:dyDescent="0.3">
      <c r="A661" s="17"/>
      <c r="B661" s="46" t="s">
        <v>3757</v>
      </c>
      <c r="C661" s="46" t="s">
        <v>4744</v>
      </c>
      <c r="D661" s="99" t="s">
        <v>4415</v>
      </c>
      <c r="E661" s="46" t="s">
        <v>1978</v>
      </c>
      <c r="F661" s="91">
        <f>VLOOKUP(C661,Data!$B$4:$J$4175,3,FALSE)</f>
        <v>-123750800.25906931</v>
      </c>
      <c r="G661" s="90">
        <f>VLOOKUP(C661,Data!$B$4:$J$4175,4,FALSE)</f>
        <v>-2378359.4760737494</v>
      </c>
      <c r="H661" s="92">
        <f>VLOOKUP(C661,Data!$B$4:$J$4175,5,FALSE)</f>
        <v>-1.3335535827941234</v>
      </c>
      <c r="I661" s="42" t="s">
        <v>144</v>
      </c>
      <c r="J661" s="47">
        <f t="shared" si="10"/>
        <v>123750800.25906931</v>
      </c>
      <c r="K661" s="42">
        <v>6640381</v>
      </c>
      <c r="L661" s="42" t="s">
        <v>4470</v>
      </c>
    </row>
    <row r="662" spans="1:13" x14ac:dyDescent="0.3">
      <c r="A662" s="17"/>
      <c r="B662" s="46" t="s">
        <v>3758</v>
      </c>
      <c r="C662" s="46" t="s">
        <v>4745</v>
      </c>
      <c r="D662" s="99" t="s">
        <v>4415</v>
      </c>
      <c r="E662" s="46" t="s">
        <v>5994</v>
      </c>
      <c r="F662" s="91">
        <f>VLOOKUP(C662,Data!$B$4:$J$4175,3,FALSE)</f>
        <v>1371634.738801169</v>
      </c>
      <c r="G662" s="90">
        <f>VLOOKUP(C662,Data!$B$4:$J$4175,4,FALSE)</f>
        <v>28850.490299303434</v>
      </c>
      <c r="H662" s="92">
        <f>VLOOKUP(C662,Data!$B$4:$J$4175,5,FALSE)</f>
        <v>3.3411299775104E-2</v>
      </c>
      <c r="I662" s="42" t="s">
        <v>144</v>
      </c>
      <c r="J662" s="47">
        <f t="shared" si="10"/>
        <v>1371634.738801169</v>
      </c>
      <c r="K662" s="42">
        <v>6416281</v>
      </c>
      <c r="L662" s="42" t="s">
        <v>4470</v>
      </c>
    </row>
    <row r="663" spans="1:13" x14ac:dyDescent="0.3">
      <c r="A663" s="17"/>
      <c r="B663" s="142" t="s">
        <v>5588</v>
      </c>
      <c r="C663" s="142" t="s">
        <v>5587</v>
      </c>
      <c r="D663" s="142" t="s">
        <v>4415</v>
      </c>
      <c r="E663" s="142" t="s">
        <v>1976</v>
      </c>
      <c r="F663" s="146">
        <f>VLOOKUP(C663,Data!$B$4:$J$4175,3,FALSE)</f>
        <v>1037253.7447142067</v>
      </c>
      <c r="G663" s="144">
        <f>VLOOKUP(C663,Data!$B$4:$J$4175,4,FALSE)</f>
        <v>5257.165353480832</v>
      </c>
      <c r="H663" s="145">
        <f>VLOOKUP(C663,Data!$B$4:$J$4175,5,FALSE)</f>
        <v>1.6295982249130765E-2</v>
      </c>
      <c r="I663" s="148" t="s">
        <v>147</v>
      </c>
      <c r="J663" s="47">
        <f t="shared" si="10"/>
        <v>1037253.7447142067</v>
      </c>
      <c r="K663" s="148">
        <v>6270948</v>
      </c>
      <c r="L663" s="148" t="s">
        <v>4470</v>
      </c>
    </row>
    <row r="664" spans="1:13" x14ac:dyDescent="0.3">
      <c r="A664" s="17"/>
      <c r="B664" s="46" t="s">
        <v>3759</v>
      </c>
      <c r="C664" s="46" t="s">
        <v>4746</v>
      </c>
      <c r="D664" s="99" t="s">
        <v>4415</v>
      </c>
      <c r="E664" s="46" t="s">
        <v>5994</v>
      </c>
      <c r="F664" s="91">
        <f>VLOOKUP(C664,Data!$B$4:$J$4175,3,FALSE)</f>
        <v>800087.80391625827</v>
      </c>
      <c r="G664" s="90">
        <f>VLOOKUP(C664,Data!$B$4:$J$4175,4,FALSE)</f>
        <v>15824.521438217133</v>
      </c>
      <c r="H664" s="92">
        <f>VLOOKUP(C664,Data!$B$4:$J$4175,5,FALSE)</f>
        <v>2.1597250533249349E-2</v>
      </c>
      <c r="I664" s="42" t="s">
        <v>144</v>
      </c>
      <c r="J664" s="47">
        <f t="shared" si="10"/>
        <v>800087.80391625827</v>
      </c>
      <c r="K664" s="42">
        <v>6269861</v>
      </c>
      <c r="L664" s="42" t="s">
        <v>4470</v>
      </c>
    </row>
    <row r="665" spans="1:13" x14ac:dyDescent="0.3">
      <c r="A665" s="17"/>
      <c r="B665" s="46" t="s">
        <v>3760</v>
      </c>
      <c r="C665" s="46" t="s">
        <v>4747</v>
      </c>
      <c r="D665" s="99" t="s">
        <v>4415</v>
      </c>
      <c r="E665" s="46" t="s">
        <v>1978</v>
      </c>
      <c r="F665" s="91">
        <f>VLOOKUP(C665,Data!$B$4:$J$4175,3,FALSE)</f>
        <v>-112422413.82308847</v>
      </c>
      <c r="G665" s="90">
        <f>VLOOKUP(C665,Data!$B$4:$J$4175,4,FALSE)</f>
        <v>-1142238.8770924571</v>
      </c>
      <c r="H665" s="92">
        <f>VLOOKUP(C665,Data!$B$4:$J$4175,5,FALSE)</f>
        <v>-1.6538846245402192</v>
      </c>
      <c r="I665" s="42" t="s">
        <v>146</v>
      </c>
      <c r="J665" s="47">
        <f t="shared" si="10"/>
        <v>112422413.82308847</v>
      </c>
      <c r="K665" s="42">
        <v>6298542</v>
      </c>
      <c r="L665" s="42" t="s">
        <v>4470</v>
      </c>
    </row>
    <row r="666" spans="1:13" x14ac:dyDescent="0.3">
      <c r="A666" s="17"/>
      <c r="B666" s="46" t="s">
        <v>3761</v>
      </c>
      <c r="C666" s="46" t="s">
        <v>4748</v>
      </c>
      <c r="D666" s="99" t="s">
        <v>4415</v>
      </c>
      <c r="E666" s="46" t="s">
        <v>1978</v>
      </c>
      <c r="F666" s="91">
        <f>VLOOKUP(C666,Data!$B$4:$J$4175,3,FALSE)</f>
        <v>-59590915.818173394</v>
      </c>
      <c r="G666" s="90">
        <f>VLOOKUP(C666,Data!$B$4:$J$4175,4,FALSE)</f>
        <v>-876395.914698496</v>
      </c>
      <c r="H666" s="92">
        <f>VLOOKUP(C666,Data!$B$4:$J$4175,5,FALSE)</f>
        <v>-1.1180801116280057</v>
      </c>
      <c r="I666" s="42" t="s">
        <v>143</v>
      </c>
      <c r="J666" s="47">
        <f t="shared" si="10"/>
        <v>59590915.818173394</v>
      </c>
      <c r="K666" s="42">
        <v>6307200</v>
      </c>
      <c r="L666" s="42" t="s">
        <v>4470</v>
      </c>
    </row>
    <row r="667" spans="1:13" x14ac:dyDescent="0.3">
      <c r="A667" s="17"/>
      <c r="B667" s="46" t="s">
        <v>3762</v>
      </c>
      <c r="C667" s="46" t="s">
        <v>4749</v>
      </c>
      <c r="D667" s="99" t="s">
        <v>4415</v>
      </c>
      <c r="E667" s="46" t="s">
        <v>5994</v>
      </c>
      <c r="F667" s="91">
        <f>VLOOKUP(C667,Data!$B$4:$J$4175,3,FALSE)</f>
        <v>539302.98882699909</v>
      </c>
      <c r="G667" s="90">
        <f>VLOOKUP(C667,Data!$B$4:$J$4175,4,FALSE)</f>
        <v>19531.875630116894</v>
      </c>
      <c r="H667" s="92">
        <f>VLOOKUP(C667,Data!$B$4:$J$4175,5,FALSE)</f>
        <v>2.789590475187011E-2</v>
      </c>
      <c r="I667" s="42" t="s">
        <v>150</v>
      </c>
      <c r="J667" s="47">
        <f t="shared" si="10"/>
        <v>539302.98882699909</v>
      </c>
      <c r="K667" s="42" t="s">
        <v>2470</v>
      </c>
      <c r="L667" s="42" t="s">
        <v>4470</v>
      </c>
    </row>
    <row r="668" spans="1:13" x14ac:dyDescent="0.3">
      <c r="A668" s="17"/>
      <c r="B668" s="46" t="s">
        <v>5380</v>
      </c>
      <c r="C668" s="46" t="s">
        <v>4750</v>
      </c>
      <c r="D668" s="99" t="s">
        <v>4415</v>
      </c>
      <c r="E668" s="46" t="s">
        <v>1978</v>
      </c>
      <c r="F668" s="91">
        <f>VLOOKUP(C668,Data!$B$4:$J$4175,3,FALSE)</f>
        <v>-38118818.161009595</v>
      </c>
      <c r="G668" s="90">
        <f>VLOOKUP(C668,Data!$B$4:$J$4175,4,FALSE)</f>
        <v>-378678.08686289046</v>
      </c>
      <c r="H668" s="92">
        <f>VLOOKUP(C668,Data!$B$4:$J$4175,5,FALSE)</f>
        <v>-0.40668659248750483</v>
      </c>
      <c r="I668" s="42" t="s">
        <v>149</v>
      </c>
      <c r="J668" s="47">
        <f t="shared" si="10"/>
        <v>38118818.161009595</v>
      </c>
      <c r="K668" s="42">
        <v>6331276</v>
      </c>
      <c r="L668" s="42" t="s">
        <v>4470</v>
      </c>
    </row>
    <row r="669" spans="1:13" x14ac:dyDescent="0.3">
      <c r="A669" s="17"/>
      <c r="B669" s="46" t="s">
        <v>3763</v>
      </c>
      <c r="C669" s="46" t="s">
        <v>4751</v>
      </c>
      <c r="D669" s="99" t="s">
        <v>4415</v>
      </c>
      <c r="E669" s="46" t="s">
        <v>5994</v>
      </c>
      <c r="F669" s="91">
        <f>VLOOKUP(C669,Data!$B$4:$J$4175,3,FALSE)</f>
        <v>5578981.9033846157</v>
      </c>
      <c r="G669" s="90">
        <f>VLOOKUP(C669,Data!$B$4:$J$4175,4,FALSE)</f>
        <v>25855.980749266626</v>
      </c>
      <c r="H669" s="92">
        <f>VLOOKUP(C669,Data!$B$4:$J$4175,5,FALSE)</f>
        <v>2.143536535259994E-2</v>
      </c>
      <c r="I669" s="42" t="s">
        <v>146</v>
      </c>
      <c r="J669" s="47">
        <f t="shared" si="10"/>
        <v>5578981.9033846157</v>
      </c>
      <c r="K669" s="42">
        <v>6356934</v>
      </c>
      <c r="L669" s="42" t="s">
        <v>4470</v>
      </c>
    </row>
    <row r="670" spans="1:13" x14ac:dyDescent="0.3">
      <c r="A670" s="17"/>
      <c r="B670" s="46" t="s">
        <v>3764</v>
      </c>
      <c r="C670" s="46" t="s">
        <v>4752</v>
      </c>
      <c r="D670" s="99" t="s">
        <v>4415</v>
      </c>
      <c r="E670" s="46" t="s">
        <v>1977</v>
      </c>
      <c r="F670" s="91">
        <f>VLOOKUP(C670,Data!$B$4:$J$4175,3,FALSE)</f>
        <v>149396241.2485849</v>
      </c>
      <c r="G670" s="90">
        <f>VLOOKUP(C670,Data!$B$4:$J$4175,4,FALSE)</f>
        <v>333269.71010736231</v>
      </c>
      <c r="H670" s="92">
        <f>VLOOKUP(C670,Data!$B$4:$J$4175,5,FALSE)</f>
        <v>0.54251063812629163</v>
      </c>
      <c r="I670" s="42" t="s">
        <v>144</v>
      </c>
      <c r="J670" s="47">
        <f t="shared" si="10"/>
        <v>149396241.2485849</v>
      </c>
      <c r="K670" s="42">
        <v>6332439</v>
      </c>
      <c r="L670" s="42" t="s">
        <v>4470</v>
      </c>
    </row>
    <row r="671" spans="1:13" x14ac:dyDescent="0.3">
      <c r="A671" s="17"/>
      <c r="B671" s="46" t="s">
        <v>3765</v>
      </c>
      <c r="C671" s="46" t="s">
        <v>4753</v>
      </c>
      <c r="D671" s="99" t="s">
        <v>4415</v>
      </c>
      <c r="E671" s="46" t="s">
        <v>1977</v>
      </c>
      <c r="F671" s="91">
        <f>VLOOKUP(C671,Data!$B$4:$J$4175,3,FALSE)</f>
        <v>17119978.746470556</v>
      </c>
      <c r="G671" s="90">
        <f>VLOOKUP(C671,Data!$B$4:$J$4175,4,FALSE)</f>
        <v>2370250.2220192621</v>
      </c>
      <c r="H671" s="92">
        <f>VLOOKUP(C671,Data!$B$4:$J$4175,5,FALSE)</f>
        <v>0.64766243736351681</v>
      </c>
      <c r="I671" s="42" t="s">
        <v>146</v>
      </c>
      <c r="J671" s="47">
        <f t="shared" si="10"/>
        <v>17119978.746470556</v>
      </c>
      <c r="K671" s="42">
        <v>6356365</v>
      </c>
      <c r="L671" s="42" t="s">
        <v>4470</v>
      </c>
    </row>
    <row r="672" spans="1:13" x14ac:dyDescent="0.3">
      <c r="A672" s="17"/>
      <c r="B672" s="46" t="s">
        <v>3766</v>
      </c>
      <c r="C672" s="46" t="s">
        <v>4754</v>
      </c>
      <c r="D672" s="99" t="s">
        <v>4415</v>
      </c>
      <c r="E672" s="46" t="s">
        <v>1978</v>
      </c>
      <c r="F672" s="91">
        <f>VLOOKUP(C672,Data!$B$4:$J$4175,3,FALSE)</f>
        <v>-59248654.910378292</v>
      </c>
      <c r="G672" s="90">
        <f>VLOOKUP(C672,Data!$B$4:$J$4175,4,FALSE)</f>
        <v>-1527657.1501232027</v>
      </c>
      <c r="H672" s="92">
        <f>VLOOKUP(C672,Data!$B$4:$J$4175,5,FALSE)</f>
        <v>-1.088129144703228</v>
      </c>
      <c r="I672" s="42" t="s">
        <v>147</v>
      </c>
      <c r="J672" s="47">
        <f t="shared" si="10"/>
        <v>59248654.910378292</v>
      </c>
      <c r="K672" s="42">
        <v>6356525</v>
      </c>
      <c r="L672" s="42" t="s">
        <v>4470</v>
      </c>
    </row>
    <row r="673" spans="1:12" x14ac:dyDescent="0.3">
      <c r="A673" s="17"/>
      <c r="B673" s="46" t="s">
        <v>3767</v>
      </c>
      <c r="C673" s="46" t="s">
        <v>4756</v>
      </c>
      <c r="D673" s="99" t="s">
        <v>4415</v>
      </c>
      <c r="E673" s="46" t="s">
        <v>5994</v>
      </c>
      <c r="F673" s="91">
        <f>VLOOKUP(C673,Data!$B$4:$J$4175,3,FALSE)</f>
        <v>1628047.7362903906</v>
      </c>
      <c r="G673" s="90">
        <f>VLOOKUP(C673,Data!$B$4:$J$4175,4,FALSE)</f>
        <v>262288.58617876191</v>
      </c>
      <c r="H673" s="92">
        <f>VLOOKUP(C673,Data!$B$4:$J$4175,5,FALSE)</f>
        <v>2.4460259551038366E-2</v>
      </c>
      <c r="I673" s="42" t="s">
        <v>147</v>
      </c>
      <c r="J673" s="47">
        <f t="shared" si="10"/>
        <v>1628047.7362903906</v>
      </c>
      <c r="K673" s="42">
        <v>6356945</v>
      </c>
      <c r="L673" s="42" t="s">
        <v>4470</v>
      </c>
    </row>
    <row r="674" spans="1:12" x14ac:dyDescent="0.3">
      <c r="A674" s="17"/>
      <c r="B674" s="46" t="s">
        <v>3768</v>
      </c>
      <c r="C674" s="46" t="s">
        <v>4757</v>
      </c>
      <c r="D674" s="99" t="s">
        <v>4415</v>
      </c>
      <c r="E674" s="46" t="s">
        <v>1978</v>
      </c>
      <c r="F674" s="91">
        <f>VLOOKUP(C674,Data!$B$4:$J$4175,3,FALSE)</f>
        <v>-13798281.474408213</v>
      </c>
      <c r="G674" s="90">
        <f>VLOOKUP(C674,Data!$B$4:$J$4175,4,FALSE)</f>
        <v>-2540718.9162683473</v>
      </c>
      <c r="H674" s="92">
        <f>VLOOKUP(C674,Data!$B$4:$J$4175,5,FALSE)</f>
        <v>-0.75357592687883834</v>
      </c>
      <c r="I674" s="42" t="s">
        <v>148</v>
      </c>
      <c r="J674" s="47">
        <f t="shared" si="10"/>
        <v>13798281.474408213</v>
      </c>
      <c r="K674" s="42" t="s">
        <v>2471</v>
      </c>
      <c r="L674" s="42" t="s">
        <v>4470</v>
      </c>
    </row>
    <row r="675" spans="1:12" x14ac:dyDescent="0.3">
      <c r="A675" s="17"/>
      <c r="B675" s="46" t="s">
        <v>3769</v>
      </c>
      <c r="C675" s="46" t="s">
        <v>4758</v>
      </c>
      <c r="D675" s="99" t="s">
        <v>4415</v>
      </c>
      <c r="E675" s="46" t="s">
        <v>1979</v>
      </c>
      <c r="F675" s="91">
        <f>VLOOKUP(C675,Data!$B$4:$J$4175,3,FALSE)</f>
        <v>-125953731.69072929</v>
      </c>
      <c r="G675" s="90">
        <f>VLOOKUP(C675,Data!$B$4:$J$4175,4,FALSE)</f>
        <v>-25093241.172447205</v>
      </c>
      <c r="H675" s="92">
        <f>VLOOKUP(C675,Data!$B$4:$J$4175,5,FALSE)</f>
        <v>-10.819340003081628</v>
      </c>
      <c r="I675" s="42" t="s">
        <v>148</v>
      </c>
      <c r="J675" s="47">
        <f t="shared" si="10"/>
        <v>125953731.69072929</v>
      </c>
      <c r="K675" s="42">
        <v>6400626</v>
      </c>
      <c r="L675" s="42" t="s">
        <v>4470</v>
      </c>
    </row>
    <row r="676" spans="1:12" x14ac:dyDescent="0.3">
      <c r="A676" s="17"/>
      <c r="B676" s="46" t="s">
        <v>3770</v>
      </c>
      <c r="C676" s="46" t="s">
        <v>4759</v>
      </c>
      <c r="D676" s="99" t="s">
        <v>4415</v>
      </c>
      <c r="E676" s="46" t="s">
        <v>5994</v>
      </c>
      <c r="F676" s="91">
        <f>VLOOKUP(C676,Data!$B$4:$J$4175,3,FALSE)</f>
        <v>442018.73164432601</v>
      </c>
      <c r="G676" s="90">
        <f>VLOOKUP(C676,Data!$B$4:$J$4175,4,FALSE)</f>
        <v>31110.552621363036</v>
      </c>
      <c r="H676" s="92">
        <f>VLOOKUP(C676,Data!$B$4:$J$4175,5,FALSE)</f>
        <v>4.6044345380274306E-2</v>
      </c>
      <c r="I676" s="42" t="s">
        <v>144</v>
      </c>
      <c r="J676" s="47">
        <f t="shared" si="10"/>
        <v>442018.73164432601</v>
      </c>
      <c r="K676" s="42" t="s">
        <v>2472</v>
      </c>
      <c r="L676" s="42" t="s">
        <v>4470</v>
      </c>
    </row>
    <row r="677" spans="1:12" x14ac:dyDescent="0.3">
      <c r="A677" s="17"/>
      <c r="B677" s="46" t="s">
        <v>3771</v>
      </c>
      <c r="C677" s="46" t="s">
        <v>4760</v>
      </c>
      <c r="D677" s="99" t="s">
        <v>4415</v>
      </c>
      <c r="E677" s="46" t="s">
        <v>5994</v>
      </c>
      <c r="F677" s="91">
        <f>VLOOKUP(C677,Data!$B$4:$J$4175,3,FALSE)</f>
        <v>776215.85354757064</v>
      </c>
      <c r="G677" s="90">
        <f>VLOOKUP(C677,Data!$B$4:$J$4175,4,FALSE)</f>
        <v>18992.977400842403</v>
      </c>
      <c r="H677" s="92">
        <f>VLOOKUP(C677,Data!$B$4:$J$4175,5,FALSE)</f>
        <v>4.9790220208783105E-2</v>
      </c>
      <c r="I677" s="42" t="s">
        <v>147</v>
      </c>
      <c r="J677" s="47">
        <f t="shared" si="10"/>
        <v>776215.85354757064</v>
      </c>
      <c r="K677" s="42">
        <v>6405870</v>
      </c>
      <c r="L677" s="42" t="s">
        <v>4470</v>
      </c>
    </row>
    <row r="678" spans="1:12" x14ac:dyDescent="0.3">
      <c r="A678" s="17"/>
      <c r="B678" s="46" t="s">
        <v>3772</v>
      </c>
      <c r="C678" s="46" t="s">
        <v>4761</v>
      </c>
      <c r="D678" s="99" t="s">
        <v>4415</v>
      </c>
      <c r="E678" s="46" t="s">
        <v>1978</v>
      </c>
      <c r="F678" s="91">
        <f>VLOOKUP(C678,Data!$B$4:$J$4175,3,FALSE)</f>
        <v>-29441296.785498369</v>
      </c>
      <c r="G678" s="90">
        <f>VLOOKUP(C678,Data!$B$4:$J$4175,4,FALSE)</f>
        <v>-749741.98740719073</v>
      </c>
      <c r="H678" s="92">
        <f>VLOOKUP(C678,Data!$B$4:$J$4175,5,FALSE)</f>
        <v>-2.441003393860198</v>
      </c>
      <c r="I678" s="42" t="s">
        <v>146</v>
      </c>
      <c r="J678" s="47">
        <f t="shared" si="10"/>
        <v>29441296.785498369</v>
      </c>
      <c r="K678" s="42">
        <v>6408664</v>
      </c>
      <c r="L678" s="42" t="s">
        <v>4470</v>
      </c>
    </row>
    <row r="679" spans="1:12" x14ac:dyDescent="0.3">
      <c r="A679" s="17"/>
      <c r="B679" s="46" t="s">
        <v>3773</v>
      </c>
      <c r="C679" s="46" t="s">
        <v>4762</v>
      </c>
      <c r="D679" s="99" t="s">
        <v>4415</v>
      </c>
      <c r="E679" s="46" t="s">
        <v>5994</v>
      </c>
      <c r="F679" s="91">
        <f>VLOOKUP(C679,Data!$B$4:$J$4175,3,FALSE)</f>
        <v>466146.18677000131</v>
      </c>
      <c r="G679" s="90">
        <f>VLOOKUP(C679,Data!$B$4:$J$4175,4,FALSE)</f>
        <v>2865.9212578959468</v>
      </c>
      <c r="H679" s="92">
        <f>VLOOKUP(C679,Data!$B$4:$J$4175,5,FALSE)</f>
        <v>4.0688879930374774E-2</v>
      </c>
      <c r="I679" s="42" t="s">
        <v>144</v>
      </c>
      <c r="J679" s="47">
        <f t="shared" si="10"/>
        <v>466146.18677000131</v>
      </c>
      <c r="K679" s="42">
        <v>6416322</v>
      </c>
      <c r="L679" s="42" t="s">
        <v>4470</v>
      </c>
    </row>
    <row r="680" spans="1:12" x14ac:dyDescent="0.3">
      <c r="A680" s="17"/>
      <c r="B680" s="46" t="s">
        <v>3774</v>
      </c>
      <c r="C680" s="46" t="s">
        <v>4763</v>
      </c>
      <c r="D680" s="99" t="s">
        <v>4415</v>
      </c>
      <c r="E680" s="46" t="s">
        <v>5994</v>
      </c>
      <c r="F680" s="91">
        <f>VLOOKUP(C680,Data!$B$4:$J$4175,3,FALSE)</f>
        <v>407370.64351899445</v>
      </c>
      <c r="G680" s="90">
        <f>VLOOKUP(C680,Data!$B$4:$J$4175,4,FALSE)</f>
        <v>34486.195150843669</v>
      </c>
      <c r="H680" s="92">
        <f>VLOOKUP(C680,Data!$B$4:$J$4175,5,FALSE)</f>
        <v>1.7318824133947516E-2</v>
      </c>
      <c r="I680" s="42" t="s">
        <v>146</v>
      </c>
      <c r="J680" s="47">
        <f t="shared" si="10"/>
        <v>407370.64351899445</v>
      </c>
      <c r="K680" s="42">
        <v>6428305</v>
      </c>
      <c r="L680" s="42" t="s">
        <v>4470</v>
      </c>
    </row>
    <row r="681" spans="1:12" x14ac:dyDescent="0.3">
      <c r="A681" s="17"/>
      <c r="B681" s="46" t="s">
        <v>3775</v>
      </c>
      <c r="C681" s="46" t="s">
        <v>4764</v>
      </c>
      <c r="D681" s="99" t="s">
        <v>4415</v>
      </c>
      <c r="E681" s="46" t="s">
        <v>5994</v>
      </c>
      <c r="F681" s="91">
        <f>VLOOKUP(C681,Data!$B$4:$J$4175,3,FALSE)</f>
        <v>577439.95364442526</v>
      </c>
      <c r="G681" s="90">
        <f>VLOOKUP(C681,Data!$B$4:$J$4175,4,FALSE)</f>
        <v>4270.2836328505073</v>
      </c>
      <c r="H681" s="92">
        <f>VLOOKUP(C681,Data!$B$4:$J$4175,5,FALSE)</f>
        <v>4.6252733634990599E-2</v>
      </c>
      <c r="I681" s="42" t="s">
        <v>147</v>
      </c>
      <c r="J681" s="47">
        <f t="shared" si="10"/>
        <v>577439.95364442526</v>
      </c>
      <c r="K681" s="42">
        <v>6428725</v>
      </c>
      <c r="L681" s="42" t="s">
        <v>4470</v>
      </c>
    </row>
    <row r="682" spans="1:12" x14ac:dyDescent="0.3">
      <c r="A682" s="17"/>
      <c r="B682" s="46" t="s">
        <v>3776</v>
      </c>
      <c r="C682" s="46" t="s">
        <v>4765</v>
      </c>
      <c r="D682" s="99" t="s">
        <v>4415</v>
      </c>
      <c r="E682" s="46" t="s">
        <v>1978</v>
      </c>
      <c r="F682" s="91">
        <f>VLOOKUP(C682,Data!$B$4:$J$4175,3,FALSE)</f>
        <v>-22491689.816252053</v>
      </c>
      <c r="G682" s="90">
        <f>VLOOKUP(C682,Data!$B$4:$J$4175,4,FALSE)</f>
        <v>-284396.36689625063</v>
      </c>
      <c r="H682" s="92">
        <f>VLOOKUP(C682,Data!$B$4:$J$4175,5,FALSE)</f>
        <v>-1.7918117874007724</v>
      </c>
      <c r="I682" s="42" t="s">
        <v>143</v>
      </c>
      <c r="J682" s="47">
        <f t="shared" si="10"/>
        <v>22491689.816252053</v>
      </c>
      <c r="K682" s="42">
        <v>6428907</v>
      </c>
      <c r="L682" s="42" t="s">
        <v>4470</v>
      </c>
    </row>
    <row r="683" spans="1:12" x14ac:dyDescent="0.3">
      <c r="A683" s="17"/>
      <c r="B683" s="46" t="s">
        <v>3777</v>
      </c>
      <c r="C683" s="46" t="s">
        <v>4766</v>
      </c>
      <c r="D683" s="99" t="s">
        <v>4415</v>
      </c>
      <c r="E683" s="46" t="s">
        <v>5994</v>
      </c>
      <c r="F683" s="91">
        <f>VLOOKUP(C683,Data!$B$4:$J$4175,3,FALSE)</f>
        <v>5143244.8045777529</v>
      </c>
      <c r="G683" s="90">
        <f>VLOOKUP(C683,Data!$B$4:$J$4175,4,FALSE)</f>
        <v>644673.84884333226</v>
      </c>
      <c r="H683" s="92">
        <f>VLOOKUP(C683,Data!$B$4:$J$4175,5,FALSE)</f>
        <v>3.9410309869380863E-2</v>
      </c>
      <c r="I683" s="42" t="s">
        <v>147</v>
      </c>
      <c r="J683" s="47">
        <f t="shared" si="10"/>
        <v>5143244.8045777529</v>
      </c>
      <c r="K683" s="42">
        <v>6429104</v>
      </c>
      <c r="L683" s="42" t="s">
        <v>4470</v>
      </c>
    </row>
    <row r="684" spans="1:12" x14ac:dyDescent="0.3">
      <c r="A684" s="17"/>
      <c r="B684" s="46" t="s">
        <v>3778</v>
      </c>
      <c r="C684" s="46" t="s">
        <v>4767</v>
      </c>
      <c r="D684" s="99" t="s">
        <v>4415</v>
      </c>
      <c r="E684" s="46" t="s">
        <v>5994</v>
      </c>
      <c r="F684" s="91">
        <f>VLOOKUP(C684,Data!$B$4:$J$4175,3,FALSE)</f>
        <v>313039.2908584415</v>
      </c>
      <c r="G684" s="90">
        <f>VLOOKUP(C684,Data!$B$4:$J$4175,4,FALSE)</f>
        <v>13895.5651126794</v>
      </c>
      <c r="H684" s="92">
        <f>VLOOKUP(C684,Data!$B$4:$J$4175,5,FALSE)</f>
        <v>1.169340467690186E-2</v>
      </c>
      <c r="I684" s="42" t="s">
        <v>145</v>
      </c>
      <c r="J684" s="47">
        <f t="shared" si="10"/>
        <v>313039.2908584415</v>
      </c>
      <c r="K684" s="42">
        <v>6429126</v>
      </c>
      <c r="L684" s="42" t="s">
        <v>4470</v>
      </c>
    </row>
    <row r="685" spans="1:12" x14ac:dyDescent="0.3">
      <c r="A685" s="17"/>
      <c r="B685" s="46" t="s">
        <v>3779</v>
      </c>
      <c r="C685" s="46" t="s">
        <v>4768</v>
      </c>
      <c r="D685" s="99" t="s">
        <v>4415</v>
      </c>
      <c r="E685" s="46" t="s">
        <v>5994</v>
      </c>
      <c r="F685" s="91">
        <f>VLOOKUP(C685,Data!$B$4:$J$4175,3,FALSE)</f>
        <v>527922.55207879702</v>
      </c>
      <c r="G685" s="90">
        <f>VLOOKUP(C685,Data!$B$4:$J$4175,4,FALSE)</f>
        <v>14345.721523880355</v>
      </c>
      <c r="H685" s="92">
        <f>VLOOKUP(C685,Data!$B$4:$J$4175,5,FALSE)</f>
        <v>1.339488557158163E-2</v>
      </c>
      <c r="I685" s="42" t="s">
        <v>146</v>
      </c>
      <c r="J685" s="47">
        <f t="shared" si="10"/>
        <v>527922.55207879702</v>
      </c>
      <c r="K685" s="42">
        <v>6429405</v>
      </c>
      <c r="L685" s="42" t="s">
        <v>4470</v>
      </c>
    </row>
    <row r="686" spans="1:12" x14ac:dyDescent="0.3">
      <c r="A686" s="17"/>
      <c r="B686" s="46" t="s">
        <v>3780</v>
      </c>
      <c r="C686" s="46" t="s">
        <v>4769</v>
      </c>
      <c r="D686" s="99" t="s">
        <v>4415</v>
      </c>
      <c r="E686" s="46" t="s">
        <v>5994</v>
      </c>
      <c r="F686" s="91">
        <f>VLOOKUP(C686,Data!$B$4:$J$4175,3,FALSE)</f>
        <v>429991.2259725465</v>
      </c>
      <c r="G686" s="90">
        <f>VLOOKUP(C686,Data!$B$4:$J$4175,4,FALSE)</f>
        <v>9185.603582177202</v>
      </c>
      <c r="H686" s="92">
        <f>VLOOKUP(C686,Data!$B$4:$J$4175,5,FALSE)</f>
        <v>1.5534459512734041E-2</v>
      </c>
      <c r="I686" s="42" t="s">
        <v>147</v>
      </c>
      <c r="J686" s="47">
        <f t="shared" si="10"/>
        <v>429991.2259725465</v>
      </c>
      <c r="K686" s="42">
        <v>6642804</v>
      </c>
      <c r="L686" s="42" t="s">
        <v>4470</v>
      </c>
    </row>
    <row r="687" spans="1:12" x14ac:dyDescent="0.3">
      <c r="A687" s="17"/>
      <c r="B687" s="46" t="s">
        <v>3781</v>
      </c>
      <c r="C687" s="46" t="s">
        <v>4770</v>
      </c>
      <c r="D687" s="99" t="s">
        <v>4415</v>
      </c>
      <c r="E687" s="46" t="s">
        <v>5994</v>
      </c>
      <c r="F687" s="91">
        <f>VLOOKUP(C687,Data!$B$4:$J$4175,3,FALSE)</f>
        <v>352258.60202087794</v>
      </c>
      <c r="G687" s="90">
        <f>VLOOKUP(C687,Data!$B$4:$J$4175,4,FALSE)</f>
        <v>28603.032365281015</v>
      </c>
      <c r="H687" s="92">
        <f>VLOOKUP(C687,Data!$B$4:$J$4175,5,FALSE)</f>
        <v>2.1238324700509011E-2</v>
      </c>
      <c r="I687" s="42" t="s">
        <v>145</v>
      </c>
      <c r="J687" s="47">
        <f t="shared" si="10"/>
        <v>352258.60202087794</v>
      </c>
      <c r="K687" s="42">
        <v>6429201</v>
      </c>
      <c r="L687" s="42" t="s">
        <v>4470</v>
      </c>
    </row>
    <row r="688" spans="1:12" x14ac:dyDescent="0.3">
      <c r="A688" s="17"/>
      <c r="B688" s="46" t="s">
        <v>3782</v>
      </c>
      <c r="C688" s="46" t="s">
        <v>4771</v>
      </c>
      <c r="D688" s="99" t="s">
        <v>4415</v>
      </c>
      <c r="E688" s="46" t="s">
        <v>1978</v>
      </c>
      <c r="F688" s="91">
        <f>VLOOKUP(C688,Data!$B$4:$J$4175,3,FALSE)</f>
        <v>-176916651.45095718</v>
      </c>
      <c r="G688" s="90">
        <f>VLOOKUP(C688,Data!$B$4:$J$4175,4,FALSE)</f>
        <v>-5340949.1450313115</v>
      </c>
      <c r="H688" s="92">
        <f>VLOOKUP(C688,Data!$B$4:$J$4175,5,FALSE)</f>
        <v>-1.3510684305933049</v>
      </c>
      <c r="I688" s="42" t="s">
        <v>144</v>
      </c>
      <c r="J688" s="47">
        <f t="shared" si="10"/>
        <v>176916651.45095718</v>
      </c>
      <c r="K688" s="42">
        <v>6435145</v>
      </c>
      <c r="L688" s="42" t="s">
        <v>4470</v>
      </c>
    </row>
    <row r="689" spans="1:12" x14ac:dyDescent="0.3">
      <c r="A689" s="17"/>
      <c r="B689" s="46" t="s">
        <v>5314</v>
      </c>
      <c r="C689" s="46" t="s">
        <v>4772</v>
      </c>
      <c r="D689" s="99" t="s">
        <v>4415</v>
      </c>
      <c r="E689" s="46" t="s">
        <v>5994</v>
      </c>
      <c r="F689" s="91">
        <f>VLOOKUP(C689,Data!$B$4:$J$4175,3,FALSE)</f>
        <v>684156.05262872984</v>
      </c>
      <c r="G689" s="90">
        <f>VLOOKUP(C689,Data!$B$4:$J$4175,4,FALSE)</f>
        <v>7243.907866047176</v>
      </c>
      <c r="H689" s="92">
        <f>VLOOKUP(C689,Data!$B$4:$J$4175,5,FALSE)</f>
        <v>4.6145418945389059E-2</v>
      </c>
      <c r="I689" s="42" t="s">
        <v>146</v>
      </c>
      <c r="J689" s="47">
        <f t="shared" si="10"/>
        <v>684156.05262872984</v>
      </c>
      <c r="K689" s="42" t="s">
        <v>4570</v>
      </c>
      <c r="L689" s="42" t="s">
        <v>4470</v>
      </c>
    </row>
    <row r="690" spans="1:12" x14ac:dyDescent="0.3">
      <c r="A690" s="17"/>
      <c r="B690" s="46" t="s">
        <v>3783</v>
      </c>
      <c r="C690" s="46" t="s">
        <v>4773</v>
      </c>
      <c r="D690" s="99" t="s">
        <v>4415</v>
      </c>
      <c r="E690" s="46" t="s">
        <v>1974</v>
      </c>
      <c r="F690" s="91">
        <f>VLOOKUP(C690,Data!$B$4:$J$4175,3,FALSE)</f>
        <v>-12098403.869949335</v>
      </c>
      <c r="G690" s="90">
        <f>VLOOKUP(C690,Data!$B$4:$J$4175,4,FALSE)</f>
        <v>-213017.21237535554</v>
      </c>
      <c r="H690" s="92">
        <f>VLOOKUP(C690,Data!$B$4:$J$4175,5,FALSE)</f>
        <v>-0.21707764981514785</v>
      </c>
      <c r="I690" s="42" t="s">
        <v>143</v>
      </c>
      <c r="J690" s="47">
        <f t="shared" si="10"/>
        <v>12098403.869949335</v>
      </c>
      <c r="K690" s="42">
        <v>6441506</v>
      </c>
      <c r="L690" s="42" t="s">
        <v>4470</v>
      </c>
    </row>
    <row r="691" spans="1:12" x14ac:dyDescent="0.3">
      <c r="A691" s="17"/>
      <c r="B691" s="46" t="s">
        <v>3784</v>
      </c>
      <c r="C691" s="46" t="s">
        <v>4774</v>
      </c>
      <c r="D691" s="99" t="s">
        <v>4415</v>
      </c>
      <c r="E691" s="46" t="s">
        <v>5994</v>
      </c>
      <c r="F691" s="91">
        <f>VLOOKUP(C691,Data!$B$4:$J$4175,3,FALSE)</f>
        <v>436628.04842615809</v>
      </c>
      <c r="G691" s="90">
        <f>VLOOKUP(C691,Data!$B$4:$J$4175,4,FALSE)</f>
        <v>39796.827330509201</v>
      </c>
      <c r="H691" s="92">
        <f>VLOOKUP(C691,Data!$B$4:$J$4175,5,FALSE)</f>
        <v>3.6343138845976092E-2</v>
      </c>
      <c r="I691" s="42" t="s">
        <v>5305</v>
      </c>
      <c r="J691" s="47">
        <f t="shared" si="10"/>
        <v>436628.04842615809</v>
      </c>
      <c r="K691" s="42">
        <v>6805317</v>
      </c>
      <c r="L691" s="42" t="s">
        <v>4470</v>
      </c>
    </row>
    <row r="692" spans="1:12" x14ac:dyDescent="0.3">
      <c r="A692" s="17"/>
      <c r="B692" s="46" t="s">
        <v>3785</v>
      </c>
      <c r="C692" s="46" t="s">
        <v>4775</v>
      </c>
      <c r="D692" s="99" t="s">
        <v>4415</v>
      </c>
      <c r="E692" s="46" t="s">
        <v>5994</v>
      </c>
      <c r="F692" s="91">
        <f>VLOOKUP(C692,Data!$B$4:$J$4175,3,FALSE)</f>
        <v>663599.62283112807</v>
      </c>
      <c r="G692" s="90">
        <f>VLOOKUP(C692,Data!$B$4:$J$4175,4,FALSE)</f>
        <v>18032.598446498047</v>
      </c>
      <c r="H692" s="92">
        <f>VLOOKUP(C692,Data!$B$4:$J$4175,5,FALSE)</f>
        <v>2.878629447264347E-2</v>
      </c>
      <c r="I692" s="42" t="s">
        <v>151</v>
      </c>
      <c r="J692" s="47">
        <f t="shared" si="10"/>
        <v>663599.62283112807</v>
      </c>
      <c r="K692" s="42" t="s">
        <v>2473</v>
      </c>
      <c r="L692" s="42" t="s">
        <v>4470</v>
      </c>
    </row>
    <row r="693" spans="1:12" x14ac:dyDescent="0.3">
      <c r="A693" s="17"/>
      <c r="B693" s="46" t="s">
        <v>3786</v>
      </c>
      <c r="C693" s="46" t="s">
        <v>4776</v>
      </c>
      <c r="D693" s="99" t="s">
        <v>4415</v>
      </c>
      <c r="E693" s="46" t="s">
        <v>1978</v>
      </c>
      <c r="F693" s="91">
        <f>VLOOKUP(C693,Data!$B$4:$J$4175,3,FALSE)</f>
        <v>-16495786.34062445</v>
      </c>
      <c r="G693" s="90">
        <f>VLOOKUP(C693,Data!$B$4:$J$4175,4,FALSE)</f>
        <v>-455038.24237220665</v>
      </c>
      <c r="H693" s="92">
        <f>VLOOKUP(C693,Data!$B$4:$J$4175,5,FALSE)</f>
        <v>-0.39076350693414397</v>
      </c>
      <c r="I693" s="42" t="s">
        <v>146</v>
      </c>
      <c r="J693" s="47">
        <f t="shared" si="10"/>
        <v>16495786.34062445</v>
      </c>
      <c r="K693" s="42">
        <v>6466985</v>
      </c>
      <c r="L693" s="42" t="s">
        <v>4470</v>
      </c>
    </row>
    <row r="694" spans="1:12" x14ac:dyDescent="0.3">
      <c r="A694" s="17"/>
      <c r="B694" s="46" t="s">
        <v>3787</v>
      </c>
      <c r="C694" s="46" t="s">
        <v>4777</v>
      </c>
      <c r="D694" s="99" t="s">
        <v>4415</v>
      </c>
      <c r="E694" s="46" t="s">
        <v>5994</v>
      </c>
      <c r="F694" s="91">
        <f>VLOOKUP(C694,Data!$B$4:$J$4175,3,FALSE)</f>
        <v>381843.60799994558</v>
      </c>
      <c r="G694" s="90">
        <f>VLOOKUP(C694,Data!$B$4:$J$4175,4,FALSE)</f>
        <v>19635.234896565136</v>
      </c>
      <c r="H694" s="92">
        <f>VLOOKUP(C694,Data!$B$4:$J$4175,5,FALSE)</f>
        <v>3.6762185852419679E-2</v>
      </c>
      <c r="I694" s="42" t="s">
        <v>144</v>
      </c>
      <c r="J694" s="47">
        <f t="shared" si="10"/>
        <v>381843.60799994558</v>
      </c>
      <c r="K694" s="42" t="s">
        <v>2474</v>
      </c>
      <c r="L694" s="42" t="s">
        <v>4470</v>
      </c>
    </row>
    <row r="695" spans="1:12" x14ac:dyDescent="0.3">
      <c r="A695" s="17"/>
      <c r="B695" s="46" t="s">
        <v>3788</v>
      </c>
      <c r="C695" s="46" t="s">
        <v>4778</v>
      </c>
      <c r="D695" s="99" t="s">
        <v>4415</v>
      </c>
      <c r="E695" s="46" t="s">
        <v>1977</v>
      </c>
      <c r="F695" s="91">
        <f>VLOOKUP(C695,Data!$B$4:$J$4175,3,FALSE)</f>
        <v>58506823.668508783</v>
      </c>
      <c r="G695" s="90">
        <f>VLOOKUP(C695,Data!$B$4:$J$4175,4,FALSE)</f>
        <v>4623687.7447566101</v>
      </c>
      <c r="H695" s="92">
        <f>VLOOKUP(C695,Data!$B$4:$J$4175,5,FALSE)</f>
        <v>0.88626649302221372</v>
      </c>
      <c r="I695" s="42" t="s">
        <v>151</v>
      </c>
      <c r="J695" s="47">
        <f t="shared" si="10"/>
        <v>58506823.668508783</v>
      </c>
      <c r="K695" s="42" t="s">
        <v>2475</v>
      </c>
      <c r="L695" s="42" t="s">
        <v>4470</v>
      </c>
    </row>
    <row r="696" spans="1:12" x14ac:dyDescent="0.3">
      <c r="A696" s="17"/>
      <c r="B696" s="46" t="s">
        <v>3789</v>
      </c>
      <c r="C696" s="46" t="s">
        <v>4779</v>
      </c>
      <c r="D696" s="99" t="s">
        <v>4415</v>
      </c>
      <c r="E696" s="46" t="s">
        <v>1976</v>
      </c>
      <c r="F696" s="91">
        <f>VLOOKUP(C696,Data!$B$4:$J$4175,3,FALSE)</f>
        <v>557042.62333374622</v>
      </c>
      <c r="G696" s="90">
        <f>VLOOKUP(C696,Data!$B$4:$J$4175,4,FALSE)</f>
        <v>46191.460900021608</v>
      </c>
      <c r="H696" s="92">
        <f>VLOOKUP(C696,Data!$B$4:$J$4175,5,FALSE)</f>
        <v>2.9666676878528215E-2</v>
      </c>
      <c r="I696" s="42" t="s">
        <v>144</v>
      </c>
      <c r="J696" s="47">
        <f t="shared" si="10"/>
        <v>557042.62333374622</v>
      </c>
      <c r="K696" s="42" t="s">
        <v>2476</v>
      </c>
      <c r="L696" s="42" t="s">
        <v>4470</v>
      </c>
    </row>
    <row r="697" spans="1:12" x14ac:dyDescent="0.3">
      <c r="A697" s="17"/>
      <c r="B697" s="46" t="s">
        <v>3790</v>
      </c>
      <c r="C697" s="46" t="s">
        <v>4780</v>
      </c>
      <c r="D697" s="99" t="s">
        <v>4415</v>
      </c>
      <c r="E697" s="46" t="s">
        <v>5994</v>
      </c>
      <c r="F697" s="91">
        <f>VLOOKUP(C697,Data!$B$4:$J$4175,3,FALSE)</f>
        <v>1124748.1854610909</v>
      </c>
      <c r="G697" s="90">
        <f>VLOOKUP(C697,Data!$B$4:$J$4175,4,FALSE)</f>
        <v>73554.160110497352</v>
      </c>
      <c r="H697" s="92">
        <f>VLOOKUP(C697,Data!$B$4:$J$4175,5,FALSE)</f>
        <v>4.7701420981275479E-2</v>
      </c>
      <c r="I697" s="42" t="s">
        <v>144</v>
      </c>
      <c r="J697" s="47">
        <f t="shared" si="10"/>
        <v>1124748.1854610909</v>
      </c>
      <c r="K697" s="42">
        <v>6467104</v>
      </c>
      <c r="L697" s="42" t="s">
        <v>4470</v>
      </c>
    </row>
    <row r="698" spans="1:12" x14ac:dyDescent="0.3">
      <c r="A698" s="17"/>
      <c r="B698" s="46" t="s">
        <v>3791</v>
      </c>
      <c r="C698" s="46" t="s">
        <v>4781</v>
      </c>
      <c r="D698" s="99" t="s">
        <v>4415</v>
      </c>
      <c r="E698" s="46" t="s">
        <v>1978</v>
      </c>
      <c r="F698" s="91">
        <f>VLOOKUP(C698,Data!$B$4:$J$4175,3,FALSE)</f>
        <v>-91160314.469136029</v>
      </c>
      <c r="G698" s="90">
        <f>VLOOKUP(C698,Data!$B$4:$J$4175,4,FALSE)</f>
        <v>-4914075.6013118541</v>
      </c>
      <c r="H698" s="92">
        <f>VLOOKUP(C698,Data!$B$4:$J$4175,5,FALSE)</f>
        <v>-0.96958226155664573</v>
      </c>
      <c r="I698" s="42" t="s">
        <v>146</v>
      </c>
      <c r="J698" s="47">
        <f t="shared" si="10"/>
        <v>91160314.469136029</v>
      </c>
      <c r="K698" s="42">
        <v>6467803</v>
      </c>
      <c r="L698" s="42" t="s">
        <v>4470</v>
      </c>
    </row>
    <row r="699" spans="1:12" x14ac:dyDescent="0.3">
      <c r="A699" s="17"/>
      <c r="B699" s="46" t="s">
        <v>3792</v>
      </c>
      <c r="C699" s="46" t="s">
        <v>4782</v>
      </c>
      <c r="D699" s="99" t="s">
        <v>4415</v>
      </c>
      <c r="E699" s="46" t="s">
        <v>1978</v>
      </c>
      <c r="F699" s="91">
        <f>VLOOKUP(C699,Data!$B$4:$J$4175,3,FALSE)</f>
        <v>-13099997.814779926</v>
      </c>
      <c r="G699" s="90">
        <f>VLOOKUP(C699,Data!$B$4:$J$4175,4,FALSE)</f>
        <v>-799560.41349975136</v>
      </c>
      <c r="H699" s="92">
        <f>VLOOKUP(C699,Data!$B$4:$J$4175,5,FALSE)</f>
        <v>-0.54517031517923897</v>
      </c>
      <c r="I699" s="42" t="s">
        <v>144</v>
      </c>
      <c r="J699" s="47">
        <f t="shared" si="10"/>
        <v>13099997.814779926</v>
      </c>
      <c r="K699" s="42" t="s">
        <v>2477</v>
      </c>
      <c r="L699" s="42" t="s">
        <v>4470</v>
      </c>
    </row>
    <row r="700" spans="1:12" x14ac:dyDescent="0.3">
      <c r="A700" s="17"/>
      <c r="B700" s="46" t="s">
        <v>3793</v>
      </c>
      <c r="C700" s="142" t="s">
        <v>4783</v>
      </c>
      <c r="D700" s="142" t="s">
        <v>4415</v>
      </c>
      <c r="E700" s="46" t="s">
        <v>5994</v>
      </c>
      <c r="F700" s="91">
        <f>VLOOKUP(C700,Data!$B$4:$J$4175,3,FALSE)</f>
        <v>570362.93623565976</v>
      </c>
      <c r="G700" s="90">
        <f>VLOOKUP(C700,Data!$B$4:$J$4175,4,FALSE)</f>
        <v>15568.616458890763</v>
      </c>
      <c r="H700" s="92">
        <f>VLOOKUP(C700,Data!$B$4:$J$4175,5,FALSE)</f>
        <v>1.1650016806018409E-2</v>
      </c>
      <c r="I700" s="42" t="s">
        <v>146</v>
      </c>
      <c r="J700" s="47">
        <f t="shared" si="10"/>
        <v>570362.93623565976</v>
      </c>
      <c r="K700" s="42" t="s">
        <v>2478</v>
      </c>
      <c r="L700" s="42" t="s">
        <v>4470</v>
      </c>
    </row>
    <row r="701" spans="1:12" x14ac:dyDescent="0.3">
      <c r="A701" s="17"/>
      <c r="B701" s="46" t="s">
        <v>3794</v>
      </c>
      <c r="C701" s="46" t="s">
        <v>4784</v>
      </c>
      <c r="D701" s="99" t="s">
        <v>4415</v>
      </c>
      <c r="E701" s="46" t="s">
        <v>5994</v>
      </c>
      <c r="F701" s="91">
        <f>VLOOKUP(C701,Data!$B$4:$J$4175,3,FALSE)</f>
        <v>273092.13578134886</v>
      </c>
      <c r="G701" s="90">
        <f>VLOOKUP(C701,Data!$B$4:$J$4175,4,FALSE)</f>
        <v>6196.9818155778066</v>
      </c>
      <c r="H701" s="92">
        <f>VLOOKUP(C701,Data!$B$4:$J$4175,5,FALSE)</f>
        <v>2.5625364163163408E-2</v>
      </c>
      <c r="I701" s="42" t="s">
        <v>146</v>
      </c>
      <c r="J701" s="47">
        <f t="shared" si="10"/>
        <v>273092.13578134886</v>
      </c>
      <c r="K701" s="42">
        <v>6472175</v>
      </c>
      <c r="L701" s="42" t="s">
        <v>4470</v>
      </c>
    </row>
    <row r="702" spans="1:12" x14ac:dyDescent="0.3">
      <c r="A702" s="17"/>
      <c r="B702" s="46" t="s">
        <v>3795</v>
      </c>
      <c r="C702" s="142" t="s">
        <v>4785</v>
      </c>
      <c r="D702" s="142" t="s">
        <v>4415</v>
      </c>
      <c r="E702" s="46" t="s">
        <v>1974</v>
      </c>
      <c r="F702" s="91">
        <f>VLOOKUP(C702,Data!$B$4:$J$4175,3,FALSE)</f>
        <v>-12838856.722602144</v>
      </c>
      <c r="G702" s="90">
        <f>VLOOKUP(C702,Data!$B$4:$J$4175,4,FALSE)</f>
        <v>-673501.17699501652</v>
      </c>
      <c r="H702" s="92">
        <f>VLOOKUP(C702,Data!$B$4:$J$4175,5,FALSE)</f>
        <v>-0.61797886579744521</v>
      </c>
      <c r="I702" s="42" t="s">
        <v>148</v>
      </c>
      <c r="J702" s="47">
        <f t="shared" si="10"/>
        <v>12838856.722602144</v>
      </c>
      <c r="K702" s="42">
        <v>6743882</v>
      </c>
      <c r="L702" s="42" t="s">
        <v>4470</v>
      </c>
    </row>
    <row r="703" spans="1:12" x14ac:dyDescent="0.3">
      <c r="A703" s="17"/>
      <c r="B703" s="46" t="s">
        <v>4787</v>
      </c>
      <c r="C703" s="46" t="s">
        <v>4786</v>
      </c>
      <c r="D703" s="99" t="s">
        <v>4415</v>
      </c>
      <c r="E703" s="46" t="s">
        <v>5994</v>
      </c>
      <c r="F703" s="91">
        <f>VLOOKUP(C703,Data!$B$4:$J$4175,3,FALSE)</f>
        <v>745260.00862792064</v>
      </c>
      <c r="G703" s="90">
        <f>VLOOKUP(C703,Data!$B$4:$J$4175,4,FALSE)</f>
        <v>54017.769015029036</v>
      </c>
      <c r="H703" s="92">
        <f>VLOOKUP(C703,Data!$B$4:$J$4175,5,FALSE)</f>
        <v>2.9124173207581136E-2</v>
      </c>
      <c r="I703" s="42" t="s">
        <v>148</v>
      </c>
      <c r="J703" s="47">
        <f t="shared" si="10"/>
        <v>745260.00862792064</v>
      </c>
      <c r="K703" s="42" t="s">
        <v>4788</v>
      </c>
      <c r="L703" s="42" t="s">
        <v>4470</v>
      </c>
    </row>
    <row r="704" spans="1:12" x14ac:dyDescent="0.3">
      <c r="A704" s="17"/>
      <c r="B704" s="46" t="s">
        <v>4790</v>
      </c>
      <c r="C704" s="46" t="s">
        <v>4789</v>
      </c>
      <c r="D704" s="99" t="s">
        <v>4415</v>
      </c>
      <c r="E704" s="46" t="s">
        <v>5994</v>
      </c>
      <c r="F704" s="91">
        <f>VLOOKUP(C704,Data!$B$4:$J$4175,3,FALSE)</f>
        <v>2542916.4862541147</v>
      </c>
      <c r="G704" s="90">
        <f>VLOOKUP(C704,Data!$B$4:$J$4175,4,FALSE)</f>
        <v>210069.1017251086</v>
      </c>
      <c r="H704" s="92">
        <f>VLOOKUP(C704,Data!$B$4:$J$4175,5,FALSE)</f>
        <v>2.4940367811758436E-2</v>
      </c>
      <c r="I704" s="42" t="s">
        <v>148</v>
      </c>
      <c r="J704" s="47">
        <f t="shared" si="10"/>
        <v>2542916.4862541147</v>
      </c>
      <c r="K704" s="42" t="s">
        <v>4791</v>
      </c>
      <c r="L704" s="42" t="s">
        <v>4470</v>
      </c>
    </row>
    <row r="705" spans="1:13" x14ac:dyDescent="0.3">
      <c r="A705" s="17"/>
      <c r="B705" s="46" t="s">
        <v>3796</v>
      </c>
      <c r="C705" s="46" t="s">
        <v>4792</v>
      </c>
      <c r="D705" s="99" t="s">
        <v>4415</v>
      </c>
      <c r="E705" s="46" t="s">
        <v>5994</v>
      </c>
      <c r="F705" s="91">
        <f>VLOOKUP(C705,Data!$B$4:$J$4175,3,FALSE)</f>
        <v>411782.90642394969</v>
      </c>
      <c r="G705" s="90">
        <f>VLOOKUP(C705,Data!$B$4:$J$4175,4,FALSE)</f>
        <v>110.79644622415621</v>
      </c>
      <c r="H705" s="92">
        <f>VLOOKUP(C705,Data!$B$4:$J$4175,5,FALSE)</f>
        <v>5.3816031777810476E-2</v>
      </c>
      <c r="I705" s="42" t="s">
        <v>5305</v>
      </c>
      <c r="J705" s="47">
        <f t="shared" si="10"/>
        <v>411782.90642394969</v>
      </c>
      <c r="K705" s="42">
        <v>6528175</v>
      </c>
      <c r="L705" s="42" t="s">
        <v>4470</v>
      </c>
    </row>
    <row r="706" spans="1:13" x14ac:dyDescent="0.3">
      <c r="A706" s="17"/>
      <c r="B706" s="46" t="s">
        <v>3797</v>
      </c>
      <c r="C706" s="46" t="s">
        <v>4793</v>
      </c>
      <c r="D706" s="99" t="s">
        <v>4415</v>
      </c>
      <c r="E706" s="46" t="s">
        <v>5994</v>
      </c>
      <c r="F706" s="91">
        <f>VLOOKUP(C706,Data!$B$4:$J$4175,3,FALSE)</f>
        <v>906948.03101826762</v>
      </c>
      <c r="G706" s="90">
        <f>VLOOKUP(C706,Data!$B$4:$J$4175,4,FALSE)</f>
        <v>174.64338185320955</v>
      </c>
      <c r="H706" s="92">
        <f>VLOOKUP(C706,Data!$B$4:$J$4175,5,FALSE)</f>
        <v>2.3620885881466342E-2</v>
      </c>
      <c r="I706" s="42" t="s">
        <v>5305</v>
      </c>
      <c r="J706" s="47">
        <f t="shared" si="10"/>
        <v>906948.03101826762</v>
      </c>
      <c r="K706" s="42">
        <v>6397580</v>
      </c>
      <c r="L706" s="42" t="s">
        <v>4470</v>
      </c>
    </row>
    <row r="707" spans="1:13" x14ac:dyDescent="0.3">
      <c r="A707" s="17"/>
      <c r="B707" s="46" t="s">
        <v>3798</v>
      </c>
      <c r="C707" s="46" t="s">
        <v>4794</v>
      </c>
      <c r="D707" s="99" t="s">
        <v>4415</v>
      </c>
      <c r="E707" s="46" t="s">
        <v>1974</v>
      </c>
      <c r="F707" s="91">
        <f>VLOOKUP(C707,Data!$B$4:$J$4175,3,FALSE)</f>
        <v>-4985512.4497165438</v>
      </c>
      <c r="G707" s="90">
        <f>VLOOKUP(C707,Data!$B$4:$J$4175,4,FALSE)</f>
        <v>-2669.0671766409541</v>
      </c>
      <c r="H707" s="92">
        <f>VLOOKUP(C707,Data!$B$4:$J$4175,5,FALSE)</f>
        <v>-0.29833146223904522</v>
      </c>
      <c r="I707" s="42" t="s">
        <v>5305</v>
      </c>
      <c r="J707" s="47">
        <f t="shared" si="10"/>
        <v>4985512.4497165438</v>
      </c>
      <c r="K707" s="42">
        <v>6513342</v>
      </c>
      <c r="L707" s="42" t="s">
        <v>4470</v>
      </c>
    </row>
    <row r="708" spans="1:13" x14ac:dyDescent="0.3">
      <c r="A708" s="17"/>
      <c r="B708" s="46" t="s">
        <v>3799</v>
      </c>
      <c r="C708" s="46" t="s">
        <v>4795</v>
      </c>
      <c r="D708" s="99" t="s">
        <v>4415</v>
      </c>
      <c r="E708" s="46" t="s">
        <v>5994</v>
      </c>
      <c r="F708" s="91">
        <f>VLOOKUP(C708,Data!$B$4:$J$4175,3,FALSE)</f>
        <v>4032229.2492435584</v>
      </c>
      <c r="G708" s="90">
        <f>VLOOKUP(C708,Data!$B$4:$J$4175,4,FALSE)</f>
        <v>146714.92818896016</v>
      </c>
      <c r="H708" s="92">
        <f>VLOOKUP(C708,Data!$B$4:$J$4175,5,FALSE)</f>
        <v>2.5685611426738707E-2</v>
      </c>
      <c r="I708" s="42" t="s">
        <v>149</v>
      </c>
      <c r="J708" s="47">
        <f t="shared" si="10"/>
        <v>4032229.2492435584</v>
      </c>
      <c r="K708" s="42">
        <v>6474535</v>
      </c>
      <c r="L708" s="42" t="s">
        <v>4470</v>
      </c>
    </row>
    <row r="709" spans="1:13" x14ac:dyDescent="0.3">
      <c r="A709" s="17"/>
      <c r="B709" s="46" t="s">
        <v>3800</v>
      </c>
      <c r="C709" s="46" t="s">
        <v>4796</v>
      </c>
      <c r="D709" s="99" t="s">
        <v>4415</v>
      </c>
      <c r="E709" s="46" t="s">
        <v>1978</v>
      </c>
      <c r="F709" s="91">
        <f>VLOOKUP(C709,Data!$B$4:$J$4175,3,FALSE)</f>
        <v>-39342052.125493489</v>
      </c>
      <c r="G709" s="90">
        <f>VLOOKUP(C709,Data!$B$4:$J$4175,4,FALSE)</f>
        <v>-1819850.6877673294</v>
      </c>
      <c r="H709" s="92">
        <f>VLOOKUP(C709,Data!$B$4:$J$4175,5,FALSE)</f>
        <v>-0.63192660985828386</v>
      </c>
      <c r="I709" s="42" t="s">
        <v>145</v>
      </c>
      <c r="J709" s="47">
        <f t="shared" si="10"/>
        <v>39342052.125493489</v>
      </c>
      <c r="K709" s="42">
        <v>6543792</v>
      </c>
      <c r="L709" s="42" t="s">
        <v>4470</v>
      </c>
    </row>
    <row r="710" spans="1:13" x14ac:dyDescent="0.3">
      <c r="A710" s="17"/>
      <c r="B710" s="46" t="s">
        <v>3801</v>
      </c>
      <c r="C710" s="46" t="s">
        <v>4797</v>
      </c>
      <c r="D710" s="99" t="s">
        <v>4415</v>
      </c>
      <c r="E710" s="46" t="s">
        <v>5994</v>
      </c>
      <c r="F710" s="91">
        <f>VLOOKUP(C710,Data!$B$4:$J$4175,3,FALSE)</f>
        <v>666679.0237972294</v>
      </c>
      <c r="G710" s="90">
        <f>VLOOKUP(C710,Data!$B$4:$J$4175,4,FALSE)</f>
        <v>27641.401905921899</v>
      </c>
      <c r="H710" s="92">
        <f>VLOOKUP(C710,Data!$B$4:$J$4175,5,FALSE)</f>
        <v>1.5512754668418723E-2</v>
      </c>
      <c r="I710" s="42" t="s">
        <v>146</v>
      </c>
      <c r="J710" s="47">
        <f t="shared" si="10"/>
        <v>666679.0237972294</v>
      </c>
      <c r="K710" s="42">
        <v>6473468</v>
      </c>
      <c r="L710" s="42" t="s">
        <v>4470</v>
      </c>
    </row>
    <row r="711" spans="1:13" x14ac:dyDescent="0.3">
      <c r="A711" s="17"/>
      <c r="B711" s="46" t="s">
        <v>3802</v>
      </c>
      <c r="C711" s="46" t="s">
        <v>4798</v>
      </c>
      <c r="D711" s="99" t="s">
        <v>4415</v>
      </c>
      <c r="E711" s="46" t="s">
        <v>5994</v>
      </c>
      <c r="F711" s="91">
        <f>VLOOKUP(C711,Data!$B$4:$J$4175,3,FALSE)</f>
        <v>498775.23565286223</v>
      </c>
      <c r="G711" s="90">
        <f>VLOOKUP(C711,Data!$B$4:$J$4175,4,FALSE)</f>
        <v>25636.062687749909</v>
      </c>
      <c r="H711" s="92">
        <f>VLOOKUP(C711,Data!$B$4:$J$4175,5,FALSE)</f>
        <v>1.823741641103797E-2</v>
      </c>
      <c r="I711" s="42" t="s">
        <v>145</v>
      </c>
      <c r="J711" s="47">
        <f t="shared" si="10"/>
        <v>498775.23565286223</v>
      </c>
      <c r="K711" s="42">
        <v>6470986</v>
      </c>
      <c r="L711" s="42" t="s">
        <v>4470</v>
      </c>
    </row>
    <row r="712" spans="1:13" x14ac:dyDescent="0.3">
      <c r="A712" s="17"/>
      <c r="B712" s="46" t="s">
        <v>3803</v>
      </c>
      <c r="C712" s="46" t="s">
        <v>4799</v>
      </c>
      <c r="D712" s="99" t="s">
        <v>4415</v>
      </c>
      <c r="E712" s="46" t="s">
        <v>1978</v>
      </c>
      <c r="F712" s="91">
        <f>VLOOKUP(C712,Data!$B$4:$J$4175,3,FALSE)</f>
        <v>-16236291.439019293</v>
      </c>
      <c r="G712" s="90">
        <f>VLOOKUP(C712,Data!$B$4:$J$4175,4,FALSE)</f>
        <v>-1025906.6297762769</v>
      </c>
      <c r="H712" s="92">
        <f>VLOOKUP(C712,Data!$B$4:$J$4175,5,FALSE)</f>
        <v>-0.76742029044660065</v>
      </c>
      <c r="I712" s="42" t="s">
        <v>146</v>
      </c>
      <c r="J712" s="47">
        <f t="shared" ref="J712:J775" si="11">IFERROR(ABS(F712),"***")</f>
        <v>16236291.439019293</v>
      </c>
      <c r="K712" s="42">
        <v>6497082</v>
      </c>
      <c r="L712" s="42" t="s">
        <v>4470</v>
      </c>
    </row>
    <row r="713" spans="1:13" x14ac:dyDescent="0.3">
      <c r="A713" s="17"/>
      <c r="B713" s="46" t="s">
        <v>5589</v>
      </c>
      <c r="C713" s="46" t="s">
        <v>4800</v>
      </c>
      <c r="D713" s="99" t="s">
        <v>4415</v>
      </c>
      <c r="E713" s="46" t="s">
        <v>1977</v>
      </c>
      <c r="F713" s="91">
        <f>VLOOKUP(C713,Data!$B$4:$J$4175,3,FALSE)</f>
        <v>70599031.819329202</v>
      </c>
      <c r="G713" s="90">
        <f>VLOOKUP(C713,Data!$B$4:$J$4175,4,FALSE)</f>
        <v>10949757.664831439</v>
      </c>
      <c r="H713" s="92">
        <f>VLOOKUP(C713,Data!$B$4:$J$4175,5,FALSE)</f>
        <v>0.94869793004531644</v>
      </c>
      <c r="I713" s="42" t="s">
        <v>151</v>
      </c>
      <c r="J713" s="47">
        <f t="shared" si="11"/>
        <v>70599031.819329202</v>
      </c>
      <c r="K713" s="42" t="s">
        <v>2479</v>
      </c>
      <c r="L713" s="42" t="s">
        <v>4470</v>
      </c>
    </row>
    <row r="714" spans="1:13" x14ac:dyDescent="0.3">
      <c r="A714" s="17"/>
      <c r="B714" s="46" t="s">
        <v>3804</v>
      </c>
      <c r="C714" s="46" t="s">
        <v>4801</v>
      </c>
      <c r="D714" s="99" t="s">
        <v>4415</v>
      </c>
      <c r="E714" s="46" t="s">
        <v>5994</v>
      </c>
      <c r="F714" s="91">
        <f>VLOOKUP(C714,Data!$B$4:$J$4175,3,FALSE)</f>
        <v>1152925.8854245672</v>
      </c>
      <c r="G714" s="90">
        <f>VLOOKUP(C714,Data!$B$4:$J$4175,4,FALSE)</f>
        <v>119868.1261580913</v>
      </c>
      <c r="H714" s="92">
        <f>VLOOKUP(C714,Data!$B$4:$J$4175,5,FALSE)</f>
        <v>3.5287505124699373E-2</v>
      </c>
      <c r="I714" s="42" t="s">
        <v>146</v>
      </c>
      <c r="J714" s="47">
        <f t="shared" si="11"/>
        <v>1152925.8854245672</v>
      </c>
      <c r="K714" s="42">
        <v>6481320</v>
      </c>
      <c r="L714" s="42" t="s">
        <v>4470</v>
      </c>
    </row>
    <row r="715" spans="1:13" x14ac:dyDescent="0.3">
      <c r="A715" s="17"/>
      <c r="B715" s="46" t="s">
        <v>3805</v>
      </c>
      <c r="C715" s="46" t="s">
        <v>4802</v>
      </c>
      <c r="D715" s="99" t="s">
        <v>4415</v>
      </c>
      <c r="E715" s="46" t="s">
        <v>1974</v>
      </c>
      <c r="F715" s="91">
        <f>VLOOKUP(C715,Data!$B$4:$J$4175,3,FALSE)</f>
        <v>-3157431.723987611</v>
      </c>
      <c r="G715" s="90">
        <f>VLOOKUP(C715,Data!$B$4:$J$4175,4,FALSE)</f>
        <v>-157260.51676281646</v>
      </c>
      <c r="H715" s="92">
        <f>VLOOKUP(C715,Data!$B$4:$J$4175,5,FALSE)</f>
        <v>-0.12056018733517822</v>
      </c>
      <c r="I715" s="42" t="s">
        <v>147</v>
      </c>
      <c r="J715" s="47">
        <f t="shared" si="11"/>
        <v>3157431.723987611</v>
      </c>
      <c r="K715" s="42">
        <v>6689533</v>
      </c>
      <c r="L715" s="42" t="s">
        <v>4470</v>
      </c>
    </row>
    <row r="716" spans="1:13" x14ac:dyDescent="0.3">
      <c r="A716" s="17"/>
      <c r="B716" s="46" t="s">
        <v>3806</v>
      </c>
      <c r="C716" s="46" t="s">
        <v>4803</v>
      </c>
      <c r="D716" s="99" t="s">
        <v>4415</v>
      </c>
      <c r="E716" s="46" t="s">
        <v>1978</v>
      </c>
      <c r="F716" s="91">
        <f>VLOOKUP(C716,Data!$B$4:$J$4175,3,FALSE)</f>
        <v>-12320478.990289968</v>
      </c>
      <c r="G716" s="90">
        <f>VLOOKUP(C716,Data!$B$4:$J$4175,4,FALSE)</f>
        <v>-543367.89901732467</v>
      </c>
      <c r="H716" s="92">
        <f>VLOOKUP(C716,Data!$B$4:$J$4175,5,FALSE)</f>
        <v>-1.9505614352490386</v>
      </c>
      <c r="I716" s="42" t="s">
        <v>146</v>
      </c>
      <c r="J716" s="47">
        <f t="shared" si="11"/>
        <v>12320478.990289968</v>
      </c>
      <c r="K716" s="42">
        <v>6482668</v>
      </c>
      <c r="L716" s="42" t="s">
        <v>4470</v>
      </c>
      <c r="M716" s="141"/>
    </row>
    <row r="717" spans="1:13" x14ac:dyDescent="0.3">
      <c r="A717" s="17"/>
      <c r="B717" s="46" t="s">
        <v>3807</v>
      </c>
      <c r="C717" s="142" t="s">
        <v>4804</v>
      </c>
      <c r="D717" s="142" t="s">
        <v>4415</v>
      </c>
      <c r="E717" s="46" t="s">
        <v>1978</v>
      </c>
      <c r="F717" s="91">
        <f>VLOOKUP(C717,Data!$B$4:$J$4175,3,FALSE)</f>
        <v>-20886897.23419071</v>
      </c>
      <c r="G717" s="90">
        <f>VLOOKUP(C717,Data!$B$4:$J$4175,4,FALSE)</f>
        <v>-2115281.8379533417</v>
      </c>
      <c r="H717" s="92">
        <f>VLOOKUP(C717,Data!$B$4:$J$4175,5,FALSE)</f>
        <v>-2.2784164562185931</v>
      </c>
      <c r="I717" s="42" t="s">
        <v>145</v>
      </c>
      <c r="J717" s="47">
        <f t="shared" si="11"/>
        <v>20886897.23419071</v>
      </c>
      <c r="K717" s="42">
        <v>6483360</v>
      </c>
      <c r="L717" s="42" t="s">
        <v>4470</v>
      </c>
    </row>
    <row r="718" spans="1:13" x14ac:dyDescent="0.3">
      <c r="A718" s="17"/>
      <c r="B718" s="46" t="s">
        <v>3808</v>
      </c>
      <c r="C718" s="46" t="s">
        <v>4805</v>
      </c>
      <c r="D718" s="99" t="s">
        <v>4415</v>
      </c>
      <c r="E718" s="46" t="s">
        <v>5994</v>
      </c>
      <c r="F718" s="91">
        <f>VLOOKUP(C718,Data!$B$4:$J$4175,3,FALSE)</f>
        <v>1365098.6591918604</v>
      </c>
      <c r="G718" s="90">
        <f>VLOOKUP(C718,Data!$B$4:$J$4175,4,FALSE)</f>
        <v>93904.192357930646</v>
      </c>
      <c r="H718" s="92">
        <f>VLOOKUP(C718,Data!$B$4:$J$4175,5,FALSE)</f>
        <v>2.8103416061007917E-2</v>
      </c>
      <c r="I718" s="42" t="s">
        <v>150</v>
      </c>
      <c r="J718" s="47">
        <f t="shared" si="11"/>
        <v>1365098.6591918604</v>
      </c>
      <c r="K718" s="42">
        <v>6483489</v>
      </c>
      <c r="L718" s="42" t="s">
        <v>4470</v>
      </c>
    </row>
    <row r="719" spans="1:13" x14ac:dyDescent="0.3">
      <c r="A719" s="17"/>
      <c r="B719" s="46" t="s">
        <v>3809</v>
      </c>
      <c r="C719" s="46" t="s">
        <v>4806</v>
      </c>
      <c r="D719" s="99" t="s">
        <v>4415</v>
      </c>
      <c r="E719" s="46" t="s">
        <v>1978</v>
      </c>
      <c r="F719" s="91">
        <f>VLOOKUP(C719,Data!$B$4:$J$4175,3,FALSE)</f>
        <v>-36797084.128453299</v>
      </c>
      <c r="G719" s="90">
        <f>VLOOKUP(C719,Data!$B$4:$J$4175,4,FALSE)</f>
        <v>-1649459.4576022867</v>
      </c>
      <c r="H719" s="92">
        <f>VLOOKUP(C719,Data!$B$4:$J$4175,5,FALSE)</f>
        <v>-1.8463650593574634</v>
      </c>
      <c r="I719" s="42" t="s">
        <v>145</v>
      </c>
      <c r="J719" s="47">
        <f t="shared" si="11"/>
        <v>36797084.128453299</v>
      </c>
      <c r="K719" s="42">
        <v>6483746</v>
      </c>
      <c r="L719" s="42" t="s">
        <v>4470</v>
      </c>
    </row>
    <row r="720" spans="1:13" x14ac:dyDescent="0.3">
      <c r="A720" s="17"/>
      <c r="B720" s="46" t="s">
        <v>3810</v>
      </c>
      <c r="C720" s="46" t="s">
        <v>4807</v>
      </c>
      <c r="D720" s="99" t="s">
        <v>4415</v>
      </c>
      <c r="E720" s="46" t="s">
        <v>5994</v>
      </c>
      <c r="F720" s="91">
        <f>VLOOKUP(C720,Data!$B$4:$J$4175,3,FALSE)</f>
        <v>4612314.924172529</v>
      </c>
      <c r="G720" s="90">
        <f>VLOOKUP(C720,Data!$B$4:$J$4175,4,FALSE)</f>
        <v>66021.717685037336</v>
      </c>
      <c r="H720" s="92">
        <f>VLOOKUP(C720,Data!$B$4:$J$4175,5,FALSE)</f>
        <v>4.2862338790015928E-2</v>
      </c>
      <c r="I720" s="42" t="s">
        <v>149</v>
      </c>
      <c r="J720" s="47">
        <f t="shared" si="11"/>
        <v>4612314.924172529</v>
      </c>
      <c r="K720" s="42">
        <v>6483809</v>
      </c>
      <c r="L720" s="42" t="s">
        <v>4470</v>
      </c>
    </row>
    <row r="721" spans="1:12" x14ac:dyDescent="0.3">
      <c r="A721" s="17"/>
      <c r="B721" s="46" t="s">
        <v>3811</v>
      </c>
      <c r="C721" s="46" t="s">
        <v>4808</v>
      </c>
      <c r="D721" s="99" t="s">
        <v>4415</v>
      </c>
      <c r="E721" s="46" t="s">
        <v>1978</v>
      </c>
      <c r="F721" s="91">
        <f>VLOOKUP(C721,Data!$B$4:$J$4175,3,FALSE)</f>
        <v>-15912753.902929325</v>
      </c>
      <c r="G721" s="90">
        <f>VLOOKUP(C721,Data!$B$4:$J$4175,4,FALSE)</f>
        <v>-493746.79663344537</v>
      </c>
      <c r="H721" s="92">
        <f>VLOOKUP(C721,Data!$B$4:$J$4175,5,FALSE)</f>
        <v>-0.38414607887081348</v>
      </c>
      <c r="I721" s="42" t="s">
        <v>146</v>
      </c>
      <c r="J721" s="47">
        <f t="shared" si="11"/>
        <v>15912753.902929325</v>
      </c>
      <c r="K721" s="42">
        <v>6484620</v>
      </c>
      <c r="L721" s="42" t="s">
        <v>4470</v>
      </c>
    </row>
    <row r="722" spans="1:12" x14ac:dyDescent="0.3">
      <c r="A722" s="17"/>
      <c r="B722" s="46" t="s">
        <v>3812</v>
      </c>
      <c r="C722" s="46" t="s">
        <v>4809</v>
      </c>
      <c r="D722" s="99" t="s">
        <v>4415</v>
      </c>
      <c r="E722" s="46" t="s">
        <v>5994</v>
      </c>
      <c r="F722" s="91">
        <f>VLOOKUP(C722,Data!$B$4:$J$4175,3,FALSE)</f>
        <v>6580172.1671902956</v>
      </c>
      <c r="G722" s="90">
        <f>VLOOKUP(C722,Data!$B$4:$J$4175,4,FALSE)</f>
        <v>241552.72051902619</v>
      </c>
      <c r="H722" s="92">
        <f>VLOOKUP(C722,Data!$B$4:$J$4175,5,FALSE)</f>
        <v>4.6812633458403252E-2</v>
      </c>
      <c r="I722" s="42" t="s">
        <v>152</v>
      </c>
      <c r="J722" s="47">
        <f t="shared" si="11"/>
        <v>6580172.1671902956</v>
      </c>
      <c r="K722" s="42">
        <v>6248990</v>
      </c>
      <c r="L722" s="42" t="s">
        <v>4470</v>
      </c>
    </row>
    <row r="723" spans="1:12" x14ac:dyDescent="0.3">
      <c r="A723" s="17"/>
      <c r="B723" s="46" t="s">
        <v>4811</v>
      </c>
      <c r="C723" s="46" t="s">
        <v>4810</v>
      </c>
      <c r="D723" s="99" t="s">
        <v>4415</v>
      </c>
      <c r="E723" s="46" t="s">
        <v>5994</v>
      </c>
      <c r="F723" s="91">
        <f>VLOOKUP(C723,Data!$B$4:$J$4175,3,FALSE)</f>
        <v>430554.96884952282</v>
      </c>
      <c r="G723" s="90">
        <f>VLOOKUP(C723,Data!$B$4:$J$4175,4,FALSE)</f>
        <v>12831.593928587619</v>
      </c>
      <c r="H723" s="92">
        <f>VLOOKUP(C723,Data!$B$4:$J$4175,5,FALSE)</f>
        <v>7.6851998494221044E-2</v>
      </c>
      <c r="I723" s="42" t="s">
        <v>146</v>
      </c>
      <c r="J723" s="47">
        <f t="shared" si="11"/>
        <v>430554.96884952282</v>
      </c>
      <c r="K723" s="42">
        <v>6487232</v>
      </c>
      <c r="L723" s="42" t="s">
        <v>4470</v>
      </c>
    </row>
    <row r="724" spans="1:12" x14ac:dyDescent="0.3">
      <c r="A724" s="17"/>
      <c r="B724" s="46" t="s">
        <v>3813</v>
      </c>
      <c r="C724" s="46" t="s">
        <v>4812</v>
      </c>
      <c r="D724" s="99" t="s">
        <v>4415</v>
      </c>
      <c r="E724" s="46" t="s">
        <v>1978</v>
      </c>
      <c r="F724" s="91">
        <f>VLOOKUP(C724,Data!$B$4:$J$4175,3,FALSE)</f>
        <v>-13695276.51882772</v>
      </c>
      <c r="G724" s="90">
        <f>VLOOKUP(C724,Data!$B$4:$J$4175,4,FALSE)</f>
        <v>-816750.7465903936</v>
      </c>
      <c r="H724" s="92">
        <f>VLOOKUP(C724,Data!$B$4:$J$4175,5,FALSE)</f>
        <v>-1.4259290075515134</v>
      </c>
      <c r="I724" s="42" t="s">
        <v>146</v>
      </c>
      <c r="J724" s="47">
        <f t="shared" si="11"/>
        <v>13695276.51882772</v>
      </c>
      <c r="K724" s="42">
        <v>6487306</v>
      </c>
      <c r="L724" s="42" t="s">
        <v>4470</v>
      </c>
    </row>
    <row r="725" spans="1:12" x14ac:dyDescent="0.3">
      <c r="A725" s="17"/>
      <c r="B725" s="46" t="s">
        <v>3814</v>
      </c>
      <c r="C725" s="46" t="s">
        <v>4813</v>
      </c>
      <c r="D725" s="99" t="s">
        <v>4415</v>
      </c>
      <c r="E725" s="46" t="s">
        <v>1978</v>
      </c>
      <c r="F725" s="91">
        <f>VLOOKUP(C725,Data!$B$4:$J$4175,3,FALSE)</f>
        <v>-34551907.862887837</v>
      </c>
      <c r="G725" s="90">
        <f>VLOOKUP(C725,Data!$B$4:$J$4175,4,FALSE)</f>
        <v>-775203.06102632976</v>
      </c>
      <c r="H725" s="92">
        <f>VLOOKUP(C725,Data!$B$4:$J$4175,5,FALSE)</f>
        <v>-2.4963066304705666</v>
      </c>
      <c r="I725" s="42" t="s">
        <v>146</v>
      </c>
      <c r="J725" s="47">
        <f t="shared" si="11"/>
        <v>34551907.862887837</v>
      </c>
      <c r="K725" s="42">
        <v>6487362</v>
      </c>
      <c r="L725" s="42" t="s">
        <v>4470</v>
      </c>
    </row>
    <row r="726" spans="1:12" x14ac:dyDescent="0.3">
      <c r="A726" s="17"/>
      <c r="B726" s="46" t="s">
        <v>3815</v>
      </c>
      <c r="C726" s="46" t="s">
        <v>4814</v>
      </c>
      <c r="D726" s="99" t="s">
        <v>4415</v>
      </c>
      <c r="E726" s="46" t="s">
        <v>1978</v>
      </c>
      <c r="F726" s="91">
        <f>VLOOKUP(C726,Data!$B$4:$J$4175,3,FALSE)</f>
        <v>-16962488.154936444</v>
      </c>
      <c r="G726" s="90">
        <f>VLOOKUP(C726,Data!$B$4:$J$4175,4,FALSE)</f>
        <v>-511799.2115713582</v>
      </c>
      <c r="H726" s="92">
        <f>VLOOKUP(C726,Data!$B$4:$J$4175,5,FALSE)</f>
        <v>-1.4553807984171021</v>
      </c>
      <c r="I726" s="42" t="s">
        <v>146</v>
      </c>
      <c r="J726" s="47">
        <f t="shared" si="11"/>
        <v>16962488.154936444</v>
      </c>
      <c r="K726" s="42">
        <v>6487425</v>
      </c>
      <c r="L726" s="42" t="s">
        <v>4470</v>
      </c>
    </row>
    <row r="727" spans="1:12" x14ac:dyDescent="0.3">
      <c r="A727" s="17"/>
      <c r="B727" s="142" t="s">
        <v>3816</v>
      </c>
      <c r="C727" s="142" t="s">
        <v>4815</v>
      </c>
      <c r="D727" s="142" t="s">
        <v>4415</v>
      </c>
      <c r="E727" s="142" t="s">
        <v>5994</v>
      </c>
      <c r="F727" s="146">
        <f>VLOOKUP(C727,Data!$B$4:$J$4175,3,FALSE)</f>
        <v>8114409.8439832246</v>
      </c>
      <c r="G727" s="144">
        <f>VLOOKUP(C727,Data!$B$4:$J$4175,4,FALSE)</f>
        <v>12975.344688386916</v>
      </c>
      <c r="H727" s="145">
        <f>VLOOKUP(C727,Data!$B$4:$J$4175,5,FALSE)</f>
        <v>4.3664506287477846E-2</v>
      </c>
      <c r="I727" s="212" t="s">
        <v>147</v>
      </c>
      <c r="J727" s="47">
        <f t="shared" si="11"/>
        <v>8114409.8439832246</v>
      </c>
      <c r="K727" s="212">
        <v>6490995</v>
      </c>
      <c r="L727" s="212" t="s">
        <v>4470</v>
      </c>
    </row>
    <row r="728" spans="1:12" x14ac:dyDescent="0.3">
      <c r="A728" s="17"/>
      <c r="B728" s="46" t="s">
        <v>3817</v>
      </c>
      <c r="C728" s="46" t="s">
        <v>4816</v>
      </c>
      <c r="D728" s="99" t="s">
        <v>4415</v>
      </c>
      <c r="E728" s="46" t="s">
        <v>5994</v>
      </c>
      <c r="F728" s="91">
        <f>VLOOKUP(C728,Data!$B$4:$J$4175,3,FALSE)</f>
        <v>899726.22796629963</v>
      </c>
      <c r="G728" s="90">
        <f>VLOOKUP(C728,Data!$B$4:$J$4175,4,FALSE)</f>
        <v>19642.226783196409</v>
      </c>
      <c r="H728" s="92">
        <f>VLOOKUP(C728,Data!$B$4:$J$4175,5,FALSE)</f>
        <v>3.2019018156501142E-2</v>
      </c>
      <c r="I728" s="42" t="s">
        <v>149</v>
      </c>
      <c r="J728" s="47">
        <f t="shared" si="11"/>
        <v>899726.22796629963</v>
      </c>
      <c r="K728" s="42">
        <v>6490809</v>
      </c>
      <c r="L728" s="42" t="s">
        <v>4470</v>
      </c>
    </row>
    <row r="729" spans="1:12" x14ac:dyDescent="0.3">
      <c r="A729" s="17"/>
      <c r="B729" s="46" t="s">
        <v>3818</v>
      </c>
      <c r="C729" s="46" t="s">
        <v>4817</v>
      </c>
      <c r="D729" s="99" t="s">
        <v>4415</v>
      </c>
      <c r="E729" s="46" t="s">
        <v>1978</v>
      </c>
      <c r="F729" s="91">
        <f>VLOOKUP(C729,Data!$B$4:$J$4175,3,FALSE)</f>
        <v>-22820568.161582533</v>
      </c>
      <c r="G729" s="90">
        <f>VLOOKUP(C729,Data!$B$4:$J$4175,4,FALSE)</f>
        <v>-562162.08168312837</v>
      </c>
      <c r="H729" s="92">
        <f>VLOOKUP(C729,Data!$B$4:$J$4175,5,FALSE)</f>
        <v>-1.8547388828028453</v>
      </c>
      <c r="I729" s="42" t="s">
        <v>146</v>
      </c>
      <c r="J729" s="47">
        <f t="shared" si="11"/>
        <v>22820568.161582533</v>
      </c>
      <c r="K729" s="42">
        <v>6492968</v>
      </c>
      <c r="L729" s="42" t="s">
        <v>4470</v>
      </c>
    </row>
    <row r="730" spans="1:12" x14ac:dyDescent="0.3">
      <c r="A730" s="17"/>
      <c r="B730" s="46" t="s">
        <v>3819</v>
      </c>
      <c r="C730" s="142" t="s">
        <v>4818</v>
      </c>
      <c r="D730" s="142" t="s">
        <v>4415</v>
      </c>
      <c r="E730" s="46" t="s">
        <v>1978</v>
      </c>
      <c r="F730" s="91">
        <f>VLOOKUP(C730,Data!$B$4:$J$4175,3,FALSE)</f>
        <v>-75395741.94607918</v>
      </c>
      <c r="G730" s="90">
        <f>VLOOKUP(C730,Data!$B$4:$J$4175,4,FALSE)</f>
        <v>-2694904.9919452318</v>
      </c>
      <c r="H730" s="92">
        <f>VLOOKUP(C730,Data!$B$4:$J$4175,5,FALSE)</f>
        <v>-0.89590511779165138</v>
      </c>
      <c r="I730" s="42" t="s">
        <v>149</v>
      </c>
      <c r="J730" s="47">
        <f t="shared" si="11"/>
        <v>75395741.94607918</v>
      </c>
      <c r="K730" s="42">
        <v>6493745</v>
      </c>
      <c r="L730" s="42" t="s">
        <v>4470</v>
      </c>
    </row>
    <row r="731" spans="1:12" x14ac:dyDescent="0.3">
      <c r="A731" s="17"/>
      <c r="B731" s="46" t="s">
        <v>6104</v>
      </c>
      <c r="C731" s="46" t="s">
        <v>6103</v>
      </c>
      <c r="D731" s="99" t="s">
        <v>4415</v>
      </c>
      <c r="E731" s="46" t="s">
        <v>1975</v>
      </c>
      <c r="F731" s="91">
        <f>VLOOKUP(C731,Data!$B$4:$J$4175,3,FALSE)</f>
        <v>268524758.6505633</v>
      </c>
      <c r="G731" s="90">
        <f>VLOOKUP(C731,Data!$B$4:$J$4175,4,FALSE)</f>
        <v>3027824.2760211714</v>
      </c>
      <c r="H731" s="92">
        <f>VLOOKUP(C731,Data!$B$4:$J$4175,5,FALSE)</f>
        <v>10.074110482344901</v>
      </c>
      <c r="I731" s="42" t="s">
        <v>149</v>
      </c>
      <c r="J731" s="47">
        <f t="shared" si="11"/>
        <v>268524758.6505633</v>
      </c>
      <c r="K731" s="42">
        <v>6149457</v>
      </c>
      <c r="L731" s="42" t="s">
        <v>4470</v>
      </c>
    </row>
    <row r="732" spans="1:12" x14ac:dyDescent="0.3">
      <c r="A732" s="17"/>
      <c r="B732" s="46" t="s">
        <v>3820</v>
      </c>
      <c r="C732" s="46" t="s">
        <v>4819</v>
      </c>
      <c r="D732" s="99" t="s">
        <v>4415</v>
      </c>
      <c r="E732" s="46" t="s">
        <v>5994</v>
      </c>
      <c r="F732" s="91">
        <f>VLOOKUP(C732,Data!$B$4:$J$4175,3,FALSE)</f>
        <v>447544.82704905362</v>
      </c>
      <c r="G732" s="90">
        <f>VLOOKUP(C732,Data!$B$4:$J$4175,4,FALSE)</f>
        <v>41308.198699147884</v>
      </c>
      <c r="H732" s="92">
        <f>VLOOKUP(C732,Data!$B$4:$J$4175,5,FALSE)</f>
        <v>9.8423390809003319E-3</v>
      </c>
      <c r="I732" s="42" t="s">
        <v>145</v>
      </c>
      <c r="J732" s="47">
        <f t="shared" si="11"/>
        <v>447544.82704905362</v>
      </c>
      <c r="K732" s="42">
        <v>6496023</v>
      </c>
      <c r="L732" s="42" t="s">
        <v>4470</v>
      </c>
    </row>
    <row r="733" spans="1:12" x14ac:dyDescent="0.3">
      <c r="A733" s="17"/>
      <c r="B733" s="46" t="s">
        <v>3821</v>
      </c>
      <c r="C733" s="46" t="s">
        <v>4820</v>
      </c>
      <c r="D733" s="99" t="s">
        <v>4415</v>
      </c>
      <c r="E733" s="46" t="s">
        <v>1978</v>
      </c>
      <c r="F733" s="91">
        <f>VLOOKUP(C733,Data!$B$4:$J$4175,3,FALSE)</f>
        <v>-33621320.702475868</v>
      </c>
      <c r="G733" s="90">
        <f>VLOOKUP(C733,Data!$B$4:$J$4175,4,FALSE)</f>
        <v>-479443.5400043414</v>
      </c>
      <c r="H733" s="92">
        <f>VLOOKUP(C733,Data!$B$4:$J$4175,5,FALSE)</f>
        <v>-1.347754761281126</v>
      </c>
      <c r="I733" s="42" t="s">
        <v>144</v>
      </c>
      <c r="J733" s="47">
        <f t="shared" si="11"/>
        <v>33621320.702475868</v>
      </c>
      <c r="K733" s="42">
        <v>6496324</v>
      </c>
      <c r="L733" s="42" t="s">
        <v>4470</v>
      </c>
    </row>
    <row r="734" spans="1:12" x14ac:dyDescent="0.3">
      <c r="A734" s="17"/>
      <c r="B734" s="46" t="s">
        <v>3822</v>
      </c>
      <c r="C734" s="46" t="s">
        <v>4821</v>
      </c>
      <c r="D734" s="99" t="s">
        <v>4415</v>
      </c>
      <c r="E734" s="46" t="s">
        <v>5994</v>
      </c>
      <c r="F734" s="91">
        <f>VLOOKUP(C734,Data!$B$4:$J$4175,3,FALSE)</f>
        <v>4056983.4553560019</v>
      </c>
      <c r="G734" s="90">
        <f>VLOOKUP(C734,Data!$B$4:$J$4175,4,FALSE)</f>
        <v>123156.41560631772</v>
      </c>
      <c r="H734" s="92">
        <f>VLOOKUP(C734,Data!$B$4:$J$4175,5,FALSE)</f>
        <v>2.5281575814360524E-2</v>
      </c>
      <c r="I734" s="42" t="s">
        <v>146</v>
      </c>
      <c r="J734" s="47">
        <f t="shared" si="11"/>
        <v>4056983.4553560019</v>
      </c>
      <c r="K734" s="42">
        <v>6496584</v>
      </c>
      <c r="L734" s="42" t="s">
        <v>4470</v>
      </c>
    </row>
    <row r="735" spans="1:12" x14ac:dyDescent="0.3">
      <c r="A735" s="17"/>
      <c r="B735" s="46" t="s">
        <v>4518</v>
      </c>
      <c r="C735" s="46" t="s">
        <v>4822</v>
      </c>
      <c r="D735" s="99" t="s">
        <v>4415</v>
      </c>
      <c r="E735" s="46" t="s">
        <v>5994</v>
      </c>
      <c r="F735" s="91">
        <f>VLOOKUP(C735,Data!$B$4:$J$4175,3,FALSE)</f>
        <v>621042.69049741526</v>
      </c>
      <c r="G735" s="90">
        <f>VLOOKUP(C735,Data!$B$4:$J$4175,4,FALSE)</f>
        <v>12440.759024387324</v>
      </c>
      <c r="H735" s="92">
        <f>VLOOKUP(C735,Data!$B$4:$J$4175,5,FALSE)</f>
        <v>2.0908838696449283E-2</v>
      </c>
      <c r="I735" s="42" t="s">
        <v>147</v>
      </c>
      <c r="J735" s="47">
        <f t="shared" si="11"/>
        <v>621042.69049741526</v>
      </c>
      <c r="K735" s="42">
        <v>6496681</v>
      </c>
      <c r="L735" s="42" t="s">
        <v>4470</v>
      </c>
    </row>
    <row r="736" spans="1:12" x14ac:dyDescent="0.3">
      <c r="A736" s="17"/>
      <c r="B736" s="46" t="s">
        <v>3823</v>
      </c>
      <c r="C736" s="46" t="s">
        <v>4823</v>
      </c>
      <c r="D736" s="99" t="s">
        <v>4415</v>
      </c>
      <c r="E736" s="46" t="s">
        <v>1978</v>
      </c>
      <c r="F736" s="91">
        <f>VLOOKUP(C736,Data!$B$4:$J$4175,3,FALSE)</f>
        <v>-13062740.669821503</v>
      </c>
      <c r="G736" s="90">
        <f>VLOOKUP(C736,Data!$B$4:$J$4175,4,FALSE)</f>
        <v>-1482092.5941511691</v>
      </c>
      <c r="H736" s="92">
        <f>VLOOKUP(C736,Data!$B$4:$J$4175,5,FALSE)</f>
        <v>-0.60285038251402556</v>
      </c>
      <c r="I736" s="42" t="s">
        <v>147</v>
      </c>
      <c r="J736" s="47">
        <f t="shared" si="11"/>
        <v>13062740.669821503</v>
      </c>
      <c r="K736" s="42">
        <v>6496700</v>
      </c>
      <c r="L736" s="42" t="s">
        <v>4470</v>
      </c>
    </row>
    <row r="737" spans="1:13" x14ac:dyDescent="0.3">
      <c r="A737" s="17"/>
      <c r="B737" s="46" t="s">
        <v>3824</v>
      </c>
      <c r="C737" s="46" t="s">
        <v>4824</v>
      </c>
      <c r="D737" s="99" t="s">
        <v>4415</v>
      </c>
      <c r="E737" s="46" t="s">
        <v>5994</v>
      </c>
      <c r="F737" s="91">
        <f>VLOOKUP(C737,Data!$B$4:$J$4175,3,FALSE)</f>
        <v>764765.17076974292</v>
      </c>
      <c r="G737" s="90">
        <f>VLOOKUP(C737,Data!$B$4:$J$4175,4,FALSE)</f>
        <v>4040.8787706734602</v>
      </c>
      <c r="H737" s="92">
        <f>VLOOKUP(C737,Data!$B$4:$J$4175,5,FALSE)</f>
        <v>1.047538242559549E-2</v>
      </c>
      <c r="I737" s="42" t="s">
        <v>149</v>
      </c>
      <c r="J737" s="47">
        <f t="shared" si="11"/>
        <v>764765.17076974292</v>
      </c>
      <c r="K737" s="42">
        <v>6194468</v>
      </c>
      <c r="L737" s="42" t="s">
        <v>4470</v>
      </c>
    </row>
    <row r="738" spans="1:13" x14ac:dyDescent="0.3">
      <c r="A738" s="17"/>
      <c r="B738" s="46" t="s">
        <v>3825</v>
      </c>
      <c r="C738" s="46" t="s">
        <v>4825</v>
      </c>
      <c r="D738" s="99" t="s">
        <v>4415</v>
      </c>
      <c r="E738" s="46" t="s">
        <v>1978</v>
      </c>
      <c r="F738" s="91">
        <f>VLOOKUP(C738,Data!$B$4:$J$4175,3,FALSE)</f>
        <v>-68977029.244222298</v>
      </c>
      <c r="G738" s="90">
        <f>VLOOKUP(C738,Data!$B$4:$J$4175,4,FALSE)</f>
        <v>-4026881.5444818866</v>
      </c>
      <c r="H738" s="92">
        <f>VLOOKUP(C738,Data!$B$4:$J$4175,5,FALSE)</f>
        <v>-1.4874710196815479</v>
      </c>
      <c r="I738" s="42" t="s">
        <v>146</v>
      </c>
      <c r="J738" s="47">
        <f t="shared" si="11"/>
        <v>68977029.244222298</v>
      </c>
      <c r="K738" s="42">
        <v>6497509</v>
      </c>
      <c r="L738" s="42" t="s">
        <v>4470</v>
      </c>
    </row>
    <row r="739" spans="1:13" x14ac:dyDescent="0.3">
      <c r="A739" s="17"/>
      <c r="B739" s="46" t="s">
        <v>3826</v>
      </c>
      <c r="C739" s="46" t="s">
        <v>4826</v>
      </c>
      <c r="D739" s="99" t="s">
        <v>4415</v>
      </c>
      <c r="E739" s="46" t="s">
        <v>1978</v>
      </c>
      <c r="F739" s="91">
        <f>VLOOKUP(C739,Data!$B$4:$J$4175,3,FALSE)</f>
        <v>-35373713.5601172</v>
      </c>
      <c r="G739" s="90">
        <f>VLOOKUP(C739,Data!$B$4:$J$4175,4,FALSE)</f>
        <v>-2135209.6692261696</v>
      </c>
      <c r="H739" s="92">
        <f>VLOOKUP(C739,Data!$B$4:$J$4175,5,FALSE)</f>
        <v>-2.015061620126148</v>
      </c>
      <c r="I739" s="42" t="s">
        <v>145</v>
      </c>
      <c r="J739" s="47">
        <f t="shared" si="11"/>
        <v>35373713.5601172</v>
      </c>
      <c r="K739" s="42">
        <v>6497662</v>
      </c>
      <c r="L739" s="42" t="s">
        <v>4470</v>
      </c>
    </row>
    <row r="740" spans="1:13" x14ac:dyDescent="0.3">
      <c r="A740" s="17"/>
      <c r="B740" s="46" t="s">
        <v>3827</v>
      </c>
      <c r="C740" s="46" t="s">
        <v>4827</v>
      </c>
      <c r="D740" s="99" t="s">
        <v>4415</v>
      </c>
      <c r="E740" s="46" t="s">
        <v>5994</v>
      </c>
      <c r="F740" s="91">
        <f>VLOOKUP(C740,Data!$B$4:$J$4175,3,FALSE)</f>
        <v>386028.38120706112</v>
      </c>
      <c r="G740" s="90">
        <f>VLOOKUP(C740,Data!$B$4:$J$4175,4,FALSE)</f>
        <v>13173.745458509302</v>
      </c>
      <c r="H740" s="92">
        <f>VLOOKUP(C740,Data!$B$4:$J$4175,5,FALSE)</f>
        <v>2.8710352966131197E-2</v>
      </c>
      <c r="I740" s="42" t="s">
        <v>146</v>
      </c>
      <c r="J740" s="47">
        <f t="shared" si="11"/>
        <v>386028.38120706112</v>
      </c>
      <c r="K740" s="42">
        <v>6497963</v>
      </c>
      <c r="L740" s="42" t="s">
        <v>4470</v>
      </c>
    </row>
    <row r="741" spans="1:13" x14ac:dyDescent="0.3">
      <c r="A741" s="17"/>
      <c r="B741" s="46" t="s">
        <v>3828</v>
      </c>
      <c r="C741" s="46" t="s">
        <v>4828</v>
      </c>
      <c r="D741" s="99" t="s">
        <v>4415</v>
      </c>
      <c r="E741" s="46" t="s">
        <v>5994</v>
      </c>
      <c r="F741" s="91">
        <f>VLOOKUP(C741,Data!$B$4:$J$4175,3,FALSE)</f>
        <v>2656523.6333149667</v>
      </c>
      <c r="G741" s="90">
        <f>VLOOKUP(C741,Data!$B$4:$J$4175,4,FALSE)</f>
        <v>42810.854927629953</v>
      </c>
      <c r="H741" s="92">
        <f>VLOOKUP(C741,Data!$B$4:$J$4175,5,FALSE)</f>
        <v>2.6000810757008698E-2</v>
      </c>
      <c r="I741" s="42" t="s">
        <v>147</v>
      </c>
      <c r="J741" s="47">
        <f t="shared" si="11"/>
        <v>2656523.6333149667</v>
      </c>
      <c r="K741" s="42">
        <v>6499260</v>
      </c>
      <c r="L741" s="42" t="s">
        <v>4470</v>
      </c>
    </row>
    <row r="742" spans="1:13" x14ac:dyDescent="0.3">
      <c r="A742" s="17"/>
      <c r="B742" s="46" t="s">
        <v>3829</v>
      </c>
      <c r="C742" s="46" t="s">
        <v>4829</v>
      </c>
      <c r="D742" s="99" t="s">
        <v>4415</v>
      </c>
      <c r="E742" s="46" t="s">
        <v>5994</v>
      </c>
      <c r="F742" s="91">
        <f>VLOOKUP(C742,Data!$B$4:$J$4175,3,FALSE)</f>
        <v>697543.96353491582</v>
      </c>
      <c r="G742" s="90">
        <f>VLOOKUP(C742,Data!$B$4:$J$4175,4,FALSE)</f>
        <v>34600.395016612885</v>
      </c>
      <c r="H742" s="92">
        <f>VLOOKUP(C742,Data!$B$4:$J$4175,5,FALSE)</f>
        <v>3.3578109473686502E-2</v>
      </c>
      <c r="I742" s="42" t="s">
        <v>143</v>
      </c>
      <c r="J742" s="47">
        <f t="shared" si="11"/>
        <v>697543.96353491582</v>
      </c>
      <c r="K742" s="42">
        <v>6499550</v>
      </c>
      <c r="L742" s="42" t="s">
        <v>4470</v>
      </c>
      <c r="M742" s="141"/>
    </row>
    <row r="743" spans="1:13" x14ac:dyDescent="0.3">
      <c r="A743" s="17"/>
      <c r="B743" s="46" t="s">
        <v>3830</v>
      </c>
      <c r="C743" s="46" t="s">
        <v>4830</v>
      </c>
      <c r="D743" s="99" t="s">
        <v>4415</v>
      </c>
      <c r="E743" s="46" t="s">
        <v>1978</v>
      </c>
      <c r="F743" s="91">
        <f>VLOOKUP(C743,Data!$B$4:$J$4175,3,FALSE)</f>
        <v>-33908572.041061334</v>
      </c>
      <c r="G743" s="90">
        <f>VLOOKUP(C743,Data!$B$4:$J$4175,4,FALSE)</f>
        <v>-2859483.4749352997</v>
      </c>
      <c r="H743" s="92">
        <f>VLOOKUP(C743,Data!$B$4:$J$4175,5,FALSE)</f>
        <v>-1.145635571973854</v>
      </c>
      <c r="I743" s="42" t="s">
        <v>150</v>
      </c>
      <c r="J743" s="47">
        <f t="shared" si="11"/>
        <v>33908572.041061334</v>
      </c>
      <c r="K743" s="42">
        <v>6499806</v>
      </c>
      <c r="L743" s="42" t="s">
        <v>4470</v>
      </c>
    </row>
    <row r="744" spans="1:13" x14ac:dyDescent="0.3">
      <c r="A744" s="17"/>
      <c r="B744" s="46" t="s">
        <v>4519</v>
      </c>
      <c r="C744" s="46" t="s">
        <v>4831</v>
      </c>
      <c r="D744" s="99" t="s">
        <v>4415</v>
      </c>
      <c r="E744" s="46" t="s">
        <v>1979</v>
      </c>
      <c r="F744" s="91">
        <f>VLOOKUP(C744,Data!$B$4:$J$4175,3,FALSE)</f>
        <v>-109200024.1287148</v>
      </c>
      <c r="G744" s="90">
        <f>VLOOKUP(C744,Data!$B$4:$J$4175,4,FALSE)</f>
        <v>-21328129.712639607</v>
      </c>
      <c r="H744" s="92">
        <f>VLOOKUP(C744,Data!$B$4:$J$4175,5,FALSE)</f>
        <v>-11.273719418155085</v>
      </c>
      <c r="I744" s="42" t="s">
        <v>148</v>
      </c>
      <c r="J744" s="47">
        <f t="shared" si="11"/>
        <v>109200024.1287148</v>
      </c>
      <c r="K744" s="42" t="s">
        <v>4571</v>
      </c>
      <c r="L744" s="42" t="s">
        <v>4470</v>
      </c>
    </row>
    <row r="745" spans="1:13" x14ac:dyDescent="0.3">
      <c r="A745" s="17"/>
      <c r="B745" s="46" t="s">
        <v>5591</v>
      </c>
      <c r="C745" s="46" t="s">
        <v>5590</v>
      </c>
      <c r="D745" s="99" t="s">
        <v>4415</v>
      </c>
      <c r="E745" s="46" t="s">
        <v>5994</v>
      </c>
      <c r="F745" s="91">
        <f>VLOOKUP(C745,Data!$B$4:$J$4175,3,FALSE)</f>
        <v>670209.03507661307</v>
      </c>
      <c r="G745" s="90">
        <f>VLOOKUP(C745,Data!$B$4:$J$4175,4,FALSE)</f>
        <v>21340.35319112214</v>
      </c>
      <c r="H745" s="92">
        <f>VLOOKUP(C745,Data!$B$4:$J$4175,5,FALSE)</f>
        <v>3.9547734829084219E-2</v>
      </c>
      <c r="I745" s="42" t="s">
        <v>146</v>
      </c>
      <c r="J745" s="47">
        <f t="shared" si="11"/>
        <v>670209.03507661307</v>
      </c>
      <c r="K745" s="42" t="s">
        <v>5592</v>
      </c>
      <c r="L745" s="42" t="s">
        <v>4470</v>
      </c>
    </row>
    <row r="746" spans="1:13" x14ac:dyDescent="0.3">
      <c r="A746" s="17"/>
      <c r="B746" s="46" t="s">
        <v>3831</v>
      </c>
      <c r="C746" s="46" t="s">
        <v>4832</v>
      </c>
      <c r="D746" s="99" t="s">
        <v>4415</v>
      </c>
      <c r="E746" s="46" t="s">
        <v>5994</v>
      </c>
      <c r="F746" s="91">
        <f>VLOOKUP(C746,Data!$B$4:$J$4175,3,FALSE)</f>
        <v>432979.91341407038</v>
      </c>
      <c r="G746" s="90">
        <f>VLOOKUP(C746,Data!$B$4:$J$4175,4,FALSE)</f>
        <v>6688.8669533423663</v>
      </c>
      <c r="H746" s="92">
        <f>VLOOKUP(C746,Data!$B$4:$J$4175,5,FALSE)</f>
        <v>1.5570169469715352E-2</v>
      </c>
      <c r="I746" s="42" t="s">
        <v>149</v>
      </c>
      <c r="J746" s="47">
        <f t="shared" si="11"/>
        <v>432979.91341407038</v>
      </c>
      <c r="K746" s="42">
        <v>6266914</v>
      </c>
      <c r="L746" s="42" t="s">
        <v>4470</v>
      </c>
    </row>
    <row r="747" spans="1:13" x14ac:dyDescent="0.3">
      <c r="A747" s="17"/>
      <c r="B747" s="46" t="s">
        <v>5382</v>
      </c>
      <c r="C747" s="46" t="s">
        <v>5381</v>
      </c>
      <c r="D747" s="99" t="s">
        <v>4415</v>
      </c>
      <c r="E747" s="46" t="s">
        <v>1977</v>
      </c>
      <c r="F747" s="91">
        <f>VLOOKUP(C747,Data!$B$4:$J$4175,3,FALSE)</f>
        <v>61273241.391040727</v>
      </c>
      <c r="G747" s="90">
        <f>VLOOKUP(C747,Data!$B$4:$J$4175,4,FALSE)</f>
        <v>1667104.6709316119</v>
      </c>
      <c r="H747" s="92">
        <f>VLOOKUP(C747,Data!$B$4:$J$4175,5,FALSE)</f>
        <v>2.6357386101685565</v>
      </c>
      <c r="I747" s="42" t="s">
        <v>147</v>
      </c>
      <c r="J747" s="47">
        <f t="shared" si="11"/>
        <v>61273241.391040727</v>
      </c>
      <c r="K747" s="42" t="s">
        <v>5383</v>
      </c>
      <c r="L747" s="42" t="s">
        <v>4470</v>
      </c>
    </row>
    <row r="748" spans="1:13" x14ac:dyDescent="0.3">
      <c r="A748" s="17"/>
      <c r="B748" s="46" t="s">
        <v>5385</v>
      </c>
      <c r="C748" s="46" t="s">
        <v>5384</v>
      </c>
      <c r="D748" s="99" t="s">
        <v>4415</v>
      </c>
      <c r="E748" s="46" t="s">
        <v>5994</v>
      </c>
      <c r="F748" s="91">
        <f>VLOOKUP(C748,Data!$B$4:$J$4175,3,FALSE)</f>
        <v>582150.31412147218</v>
      </c>
      <c r="G748" s="90">
        <f>VLOOKUP(C748,Data!$B$4:$J$4175,4,FALSE)</f>
        <v>29921.377164960537</v>
      </c>
      <c r="H748" s="92">
        <f>VLOOKUP(C748,Data!$B$4:$J$4175,5,FALSE)</f>
        <v>2.4531650821272798E-2</v>
      </c>
      <c r="I748" s="42" t="s">
        <v>149</v>
      </c>
      <c r="J748" s="47">
        <f t="shared" si="11"/>
        <v>582150.31412147218</v>
      </c>
      <c r="K748" s="42">
        <v>6518808</v>
      </c>
      <c r="L748" s="42" t="s">
        <v>4470</v>
      </c>
    </row>
    <row r="749" spans="1:13" x14ac:dyDescent="0.3">
      <c r="A749" s="17"/>
      <c r="B749" s="46" t="s">
        <v>3832</v>
      </c>
      <c r="C749" s="46" t="s">
        <v>4833</v>
      </c>
      <c r="D749" s="99" t="s">
        <v>4415</v>
      </c>
      <c r="E749" s="46" t="s">
        <v>5994</v>
      </c>
      <c r="F749" s="91">
        <f>VLOOKUP(C749,Data!$B$4:$J$4175,3,FALSE)</f>
        <v>814146.86009176774</v>
      </c>
      <c r="G749" s="90">
        <f>VLOOKUP(C749,Data!$B$4:$J$4175,4,FALSE)</f>
        <v>35491.156963944639</v>
      </c>
      <c r="H749" s="92">
        <f>VLOOKUP(C749,Data!$B$4:$J$4175,5,FALSE)</f>
        <v>3.3821878167011772E-2</v>
      </c>
      <c r="I749" s="42" t="s">
        <v>146</v>
      </c>
      <c r="J749" s="47">
        <f t="shared" si="11"/>
        <v>814146.86009176774</v>
      </c>
      <c r="K749" s="42">
        <v>6900212</v>
      </c>
      <c r="L749" s="42" t="s">
        <v>4470</v>
      </c>
    </row>
    <row r="750" spans="1:13" x14ac:dyDescent="0.3">
      <c r="A750" s="17"/>
      <c r="B750" s="46" t="s">
        <v>3833</v>
      </c>
      <c r="C750" s="46" t="s">
        <v>4834</v>
      </c>
      <c r="D750" s="99" t="s">
        <v>4415</v>
      </c>
      <c r="E750" s="46" t="s">
        <v>1976</v>
      </c>
      <c r="F750" s="91">
        <f>VLOOKUP(C750,Data!$B$4:$J$4175,3,FALSE)</f>
        <v>1237780.6281550298</v>
      </c>
      <c r="G750" s="90">
        <f>VLOOKUP(C750,Data!$B$4:$J$4175,4,FALSE)</f>
        <v>30803.698795098153</v>
      </c>
      <c r="H750" s="92">
        <f>VLOOKUP(C750,Data!$B$4:$J$4175,5,FALSE)</f>
        <v>2.0716446611181608E-2</v>
      </c>
      <c r="I750" s="42" t="s">
        <v>143</v>
      </c>
      <c r="J750" s="47">
        <f t="shared" si="11"/>
        <v>1237780.6281550298</v>
      </c>
      <c r="K750" s="42" t="s">
        <v>2480</v>
      </c>
      <c r="L750" s="42" t="s">
        <v>4470</v>
      </c>
    </row>
    <row r="751" spans="1:13" x14ac:dyDescent="0.3">
      <c r="A751" s="17"/>
      <c r="B751" s="46" t="s">
        <v>3834</v>
      </c>
      <c r="C751" s="46" t="s">
        <v>4835</v>
      </c>
      <c r="D751" s="99" t="s">
        <v>4415</v>
      </c>
      <c r="E751" s="46" t="s">
        <v>5994</v>
      </c>
      <c r="F751" s="91">
        <f>VLOOKUP(C751,Data!$B$4:$J$4175,3,FALSE)</f>
        <v>317457.10989632271</v>
      </c>
      <c r="G751" s="90">
        <f>VLOOKUP(C751,Data!$B$4:$J$4175,4,FALSE)</f>
        <v>6453.8794414331405</v>
      </c>
      <c r="H751" s="92">
        <f>VLOOKUP(C751,Data!$B$4:$J$4175,5,FALSE)</f>
        <v>2.8213680618286954E-2</v>
      </c>
      <c r="I751" s="42" t="s">
        <v>146</v>
      </c>
      <c r="J751" s="47">
        <f t="shared" si="11"/>
        <v>317457.10989632271</v>
      </c>
      <c r="K751" s="42">
        <v>6551030</v>
      </c>
      <c r="L751" s="42" t="s">
        <v>4470</v>
      </c>
    </row>
    <row r="752" spans="1:13" x14ac:dyDescent="0.3">
      <c r="A752" s="17"/>
      <c r="B752" s="46" t="s">
        <v>3835</v>
      </c>
      <c r="C752" s="46" t="s">
        <v>4836</v>
      </c>
      <c r="D752" s="99" t="s">
        <v>4415</v>
      </c>
      <c r="E752" s="46" t="s">
        <v>5994</v>
      </c>
      <c r="F752" s="91">
        <f>VLOOKUP(C752,Data!$B$4:$J$4175,3,FALSE)</f>
        <v>1371331.5354532753</v>
      </c>
      <c r="G752" s="90">
        <f>VLOOKUP(C752,Data!$B$4:$J$4175,4,FALSE)</f>
        <v>29878.363882510355</v>
      </c>
      <c r="H752" s="92">
        <f>VLOOKUP(C752,Data!$B$4:$J$4175,5,FALSE)</f>
        <v>4.5153601502951238E-2</v>
      </c>
      <c r="I752" s="42" t="s">
        <v>146</v>
      </c>
      <c r="J752" s="47">
        <f t="shared" si="11"/>
        <v>1371331.5354532753</v>
      </c>
      <c r="K752" s="42">
        <v>6555805</v>
      </c>
      <c r="L752" s="42" t="s">
        <v>4470</v>
      </c>
    </row>
    <row r="753" spans="1:12" x14ac:dyDescent="0.3">
      <c r="A753" s="17"/>
      <c r="B753" s="46" t="s">
        <v>3836</v>
      </c>
      <c r="C753" s="46" t="s">
        <v>4837</v>
      </c>
      <c r="D753" s="99" t="s">
        <v>4415</v>
      </c>
      <c r="E753" s="46" t="s">
        <v>1978</v>
      </c>
      <c r="F753" s="91">
        <f>VLOOKUP(C753,Data!$B$4:$J$4175,3,FALSE)</f>
        <v>-41195641.881454498</v>
      </c>
      <c r="G753" s="90">
        <f>VLOOKUP(C753,Data!$B$4:$J$4175,4,FALSE)</f>
        <v>-5124273.0931241736</v>
      </c>
      <c r="H753" s="92">
        <f>VLOOKUP(C753,Data!$B$4:$J$4175,5,FALSE)</f>
        <v>-0.80580024061450373</v>
      </c>
      <c r="I753" s="42" t="s">
        <v>146</v>
      </c>
      <c r="J753" s="47">
        <f t="shared" si="11"/>
        <v>41195641.881454498</v>
      </c>
      <c r="K753" s="42">
        <v>6569464</v>
      </c>
      <c r="L753" s="42" t="s">
        <v>4470</v>
      </c>
    </row>
    <row r="754" spans="1:12" x14ac:dyDescent="0.3">
      <c r="A754" s="17"/>
      <c r="B754" s="46" t="s">
        <v>3837</v>
      </c>
      <c r="C754" s="46" t="s">
        <v>4838</v>
      </c>
      <c r="D754" s="99" t="s">
        <v>4415</v>
      </c>
      <c r="E754" s="46" t="s">
        <v>5994</v>
      </c>
      <c r="F754" s="91">
        <f>VLOOKUP(C754,Data!$B$4:$J$4175,3,FALSE)</f>
        <v>573763.19737993914</v>
      </c>
      <c r="G754" s="90">
        <f>VLOOKUP(C754,Data!$B$4:$J$4175,4,FALSE)</f>
        <v>26490.227823313991</v>
      </c>
      <c r="H754" s="92">
        <f>VLOOKUP(C754,Data!$B$4:$J$4175,5,FALSE)</f>
        <v>2.4947945813145345E-2</v>
      </c>
      <c r="I754" s="42" t="s">
        <v>144</v>
      </c>
      <c r="J754" s="47">
        <f t="shared" si="11"/>
        <v>573763.19737993914</v>
      </c>
      <c r="K754" s="42">
        <v>6569527</v>
      </c>
      <c r="L754" s="42" t="s">
        <v>4470</v>
      </c>
    </row>
    <row r="755" spans="1:12" x14ac:dyDescent="0.3">
      <c r="A755" s="17"/>
      <c r="B755" s="46" t="s">
        <v>3838</v>
      </c>
      <c r="C755" s="46" t="s">
        <v>4839</v>
      </c>
      <c r="D755" s="99" t="s">
        <v>4415</v>
      </c>
      <c r="E755" s="46" t="s">
        <v>5994</v>
      </c>
      <c r="F755" s="91">
        <f>VLOOKUP(C755,Data!$B$4:$J$4175,3,FALSE)</f>
        <v>270981.02426961873</v>
      </c>
      <c r="G755" s="90">
        <f>VLOOKUP(C755,Data!$B$4:$J$4175,4,FALSE)</f>
        <v>7522.4744998704446</v>
      </c>
      <c r="H755" s="92">
        <f>VLOOKUP(C755,Data!$B$4:$J$4175,5,FALSE)</f>
        <v>2.2134690304164911E-2</v>
      </c>
      <c r="I755" s="42" t="s">
        <v>145</v>
      </c>
      <c r="J755" s="47">
        <f t="shared" si="11"/>
        <v>270981.02426961873</v>
      </c>
      <c r="K755" s="42">
        <v>6569505</v>
      </c>
      <c r="L755" s="42" t="s">
        <v>4470</v>
      </c>
    </row>
    <row r="756" spans="1:12" x14ac:dyDescent="0.3">
      <c r="A756" s="17"/>
      <c r="B756" s="46" t="s">
        <v>3839</v>
      </c>
      <c r="C756" s="46" t="s">
        <v>4840</v>
      </c>
      <c r="D756" s="99" t="s">
        <v>4415</v>
      </c>
      <c r="E756" s="46" t="s">
        <v>5994</v>
      </c>
      <c r="F756" s="91">
        <f>VLOOKUP(C756,Data!$B$4:$J$4175,3,FALSE)</f>
        <v>1014801.610535378</v>
      </c>
      <c r="G756" s="90">
        <f>VLOOKUP(C756,Data!$B$4:$J$4175,4,FALSE)</f>
        <v>75841.425454258264</v>
      </c>
      <c r="H756" s="92">
        <f>VLOOKUP(C756,Data!$B$4:$J$4175,5,FALSE)</f>
        <v>1.8343887107459506E-2</v>
      </c>
      <c r="I756" s="42" t="s">
        <v>144</v>
      </c>
      <c r="J756" s="47">
        <f t="shared" si="11"/>
        <v>1014801.610535378</v>
      </c>
      <c r="K756" s="42">
        <v>6900308</v>
      </c>
      <c r="L756" s="42" t="s">
        <v>4470</v>
      </c>
    </row>
    <row r="757" spans="1:12" x14ac:dyDescent="0.3">
      <c r="A757" s="17"/>
      <c r="B757" s="99" t="s">
        <v>3840</v>
      </c>
      <c r="C757" s="99" t="s">
        <v>4841</v>
      </c>
      <c r="D757" s="99" t="s">
        <v>4415</v>
      </c>
      <c r="E757" s="99" t="s">
        <v>5994</v>
      </c>
      <c r="F757" s="91">
        <f>VLOOKUP(C757,Data!$B$4:$J$4175,3,FALSE)</f>
        <v>424801.3145122297</v>
      </c>
      <c r="G757" s="90">
        <f>VLOOKUP(C757,Data!$B$4:$J$4175,4,FALSE)</f>
        <v>8866.9167509112831</v>
      </c>
      <c r="H757" s="92">
        <f>VLOOKUP(C757,Data!$B$4:$J$4175,5,FALSE)</f>
        <v>5.1860896335202709E-2</v>
      </c>
      <c r="I757" s="42" t="s">
        <v>144</v>
      </c>
      <c r="J757" s="47">
        <f t="shared" si="11"/>
        <v>424801.3145122297</v>
      </c>
      <c r="K757" s="42">
        <v>6371863</v>
      </c>
      <c r="L757" s="42" t="s">
        <v>4470</v>
      </c>
    </row>
    <row r="758" spans="1:12" x14ac:dyDescent="0.3">
      <c r="A758" s="17"/>
      <c r="B758" s="46" t="s">
        <v>5387</v>
      </c>
      <c r="C758" s="46" t="s">
        <v>5386</v>
      </c>
      <c r="D758" s="99" t="s">
        <v>4415</v>
      </c>
      <c r="E758" s="46" t="s">
        <v>1978</v>
      </c>
      <c r="F758" s="91">
        <f>VLOOKUP(C758,Data!$B$4:$J$4175,3,FALSE)</f>
        <v>-42434775.263851278</v>
      </c>
      <c r="G758" s="90">
        <f>VLOOKUP(C758,Data!$B$4:$J$4175,4,FALSE)</f>
        <v>-10743758.204823457</v>
      </c>
      <c r="H758" s="92">
        <f>VLOOKUP(C758,Data!$B$4:$J$4175,5,FALSE)</f>
        <v>-3.6734816133127235</v>
      </c>
      <c r="I758" s="42" t="s">
        <v>148</v>
      </c>
      <c r="J758" s="47">
        <f t="shared" si="11"/>
        <v>42434775.263851278</v>
      </c>
      <c r="K758" s="42" t="s">
        <v>5388</v>
      </c>
      <c r="L758" s="42" t="s">
        <v>4470</v>
      </c>
    </row>
    <row r="759" spans="1:12" x14ac:dyDescent="0.3">
      <c r="A759" s="17"/>
      <c r="B759" s="46" t="s">
        <v>3841</v>
      </c>
      <c r="C759" s="46" t="s">
        <v>4842</v>
      </c>
      <c r="D759" s="99" t="s">
        <v>4415</v>
      </c>
      <c r="E759" s="46" t="s">
        <v>5994</v>
      </c>
      <c r="F759" s="91">
        <f>VLOOKUP(C759,Data!$B$4:$J$4175,3,FALSE)</f>
        <v>497611.28138855798</v>
      </c>
      <c r="G759" s="90">
        <f>VLOOKUP(C759,Data!$B$4:$J$4175,4,FALSE)</f>
        <v>22829.796099779163</v>
      </c>
      <c r="H759" s="92">
        <f>VLOOKUP(C759,Data!$B$4:$J$4175,5,FALSE)</f>
        <v>5.6687597397211936E-2</v>
      </c>
      <c r="I759" s="42" t="s">
        <v>143</v>
      </c>
      <c r="J759" s="47">
        <f t="shared" si="11"/>
        <v>497611.28138855798</v>
      </c>
      <c r="K759" s="42">
        <v>6782090</v>
      </c>
      <c r="L759" s="42" t="s">
        <v>4470</v>
      </c>
    </row>
    <row r="760" spans="1:12" x14ac:dyDescent="0.3">
      <c r="A760" s="17"/>
      <c r="B760" s="46" t="s">
        <v>3842</v>
      </c>
      <c r="C760" s="46" t="s">
        <v>4843</v>
      </c>
      <c r="D760" s="99" t="s">
        <v>4415</v>
      </c>
      <c r="E760" s="46" t="s">
        <v>5994</v>
      </c>
      <c r="F760" s="91">
        <f>VLOOKUP(C760,Data!$B$4:$J$4175,3,FALSE)</f>
        <v>1288431.9064203638</v>
      </c>
      <c r="G760" s="90">
        <f>VLOOKUP(C760,Data!$B$4:$J$4175,4,FALSE)</f>
        <v>16291.588412107201</v>
      </c>
      <c r="H760" s="92">
        <f>VLOOKUP(C760,Data!$B$4:$J$4175,5,FALSE)</f>
        <v>3.8414044663720545E-2</v>
      </c>
      <c r="I760" s="42" t="s">
        <v>149</v>
      </c>
      <c r="J760" s="47">
        <f t="shared" si="11"/>
        <v>1288431.9064203638</v>
      </c>
      <c r="K760" s="42" t="s">
        <v>2481</v>
      </c>
      <c r="L760" s="42" t="s">
        <v>4470</v>
      </c>
    </row>
    <row r="761" spans="1:12" x14ac:dyDescent="0.3">
      <c r="A761" s="17"/>
      <c r="B761" s="46" t="s">
        <v>5532</v>
      </c>
      <c r="C761" s="46" t="s">
        <v>4844</v>
      </c>
      <c r="D761" s="99" t="s">
        <v>4415</v>
      </c>
      <c r="E761" s="46" t="s">
        <v>5994</v>
      </c>
      <c r="F761" s="91">
        <f>VLOOKUP(C761,Data!$B$4:$J$4175,3,FALSE)</f>
        <v>1057438.2340468527</v>
      </c>
      <c r="G761" s="90">
        <f>VLOOKUP(C761,Data!$B$4:$J$4175,4,FALSE)</f>
        <v>51266.536723791891</v>
      </c>
      <c r="H761" s="92">
        <f>VLOOKUP(C761,Data!$B$4:$J$4175,5,FALSE)</f>
        <v>1.8942599979601019E-2</v>
      </c>
      <c r="I761" s="42" t="s">
        <v>146</v>
      </c>
      <c r="J761" s="47">
        <f t="shared" si="11"/>
        <v>1057438.2340468527</v>
      </c>
      <c r="K761" s="42">
        <v>6642406</v>
      </c>
      <c r="L761" s="42" t="s">
        <v>4470</v>
      </c>
    </row>
    <row r="762" spans="1:12" x14ac:dyDescent="0.3">
      <c r="A762" s="17"/>
      <c r="B762" s="46" t="s">
        <v>5390</v>
      </c>
      <c r="C762" s="46" t="s">
        <v>5389</v>
      </c>
      <c r="D762" s="99" t="s">
        <v>4415</v>
      </c>
      <c r="E762" s="46" t="s">
        <v>1976</v>
      </c>
      <c r="F762" s="91">
        <f>VLOOKUP(C762,Data!$B$4:$J$4175,3,FALSE)</f>
        <v>1304310.0573250502</v>
      </c>
      <c r="G762" s="90">
        <f>VLOOKUP(C762,Data!$B$4:$J$4175,4,FALSE)</f>
        <v>47648.267374725241</v>
      </c>
      <c r="H762" s="92">
        <f>VLOOKUP(C762,Data!$B$4:$J$4175,5,FALSE)</f>
        <v>6.160643804187222E-2</v>
      </c>
      <c r="I762" s="42" t="s">
        <v>146</v>
      </c>
      <c r="J762" s="47">
        <f t="shared" si="11"/>
        <v>1304310.0573250502</v>
      </c>
      <c r="K762" s="42">
        <v>6595179</v>
      </c>
      <c r="L762" s="42" t="s">
        <v>4470</v>
      </c>
    </row>
    <row r="763" spans="1:12" x14ac:dyDescent="0.3">
      <c r="A763" s="17"/>
      <c r="B763" s="46" t="s">
        <v>3843</v>
      </c>
      <c r="C763" s="46" t="s">
        <v>4845</v>
      </c>
      <c r="D763" s="99" t="s">
        <v>4415</v>
      </c>
      <c r="E763" s="46" t="s">
        <v>1978</v>
      </c>
      <c r="F763" s="91">
        <f>VLOOKUP(C763,Data!$B$4:$J$4175,3,FALSE)</f>
        <v>-84574095.117876723</v>
      </c>
      <c r="G763" s="90">
        <f>VLOOKUP(C763,Data!$B$4:$J$4175,4,FALSE)</f>
        <v>-9073361.1118369475</v>
      </c>
      <c r="H763" s="92">
        <f>VLOOKUP(C763,Data!$B$4:$J$4175,5,FALSE)</f>
        <v>-1.6948829781226173</v>
      </c>
      <c r="I763" s="42" t="s">
        <v>145</v>
      </c>
      <c r="J763" s="47">
        <f t="shared" si="11"/>
        <v>84574095.117876723</v>
      </c>
      <c r="K763" s="42" t="s">
        <v>2482</v>
      </c>
      <c r="L763" s="42" t="s">
        <v>4470</v>
      </c>
    </row>
    <row r="764" spans="1:12" x14ac:dyDescent="0.3">
      <c r="A764" s="17"/>
      <c r="B764" s="46" t="s">
        <v>3844</v>
      </c>
      <c r="C764" s="46" t="s">
        <v>4846</v>
      </c>
      <c r="D764" s="99" t="s">
        <v>4415</v>
      </c>
      <c r="E764" s="46" t="s">
        <v>1978</v>
      </c>
      <c r="F764" s="91">
        <f>VLOOKUP(C764,Data!$B$4:$J$4175,3,FALSE)</f>
        <v>-279964415.14458227</v>
      </c>
      <c r="G764" s="90">
        <f>VLOOKUP(C764,Data!$B$4:$J$4175,4,FALSE)</f>
        <v>-9578075.66669962</v>
      </c>
      <c r="H764" s="92">
        <f>VLOOKUP(C764,Data!$B$4:$J$4175,5,FALSE)</f>
        <v>-2.1881341076421021</v>
      </c>
      <c r="I764" s="42" t="s">
        <v>146</v>
      </c>
      <c r="J764" s="47">
        <f t="shared" si="11"/>
        <v>279964415.14458227</v>
      </c>
      <c r="K764" s="42">
        <v>6596785</v>
      </c>
      <c r="L764" s="42" t="s">
        <v>4470</v>
      </c>
    </row>
    <row r="765" spans="1:12" x14ac:dyDescent="0.3">
      <c r="A765" s="17"/>
      <c r="B765" s="46" t="s">
        <v>3845</v>
      </c>
      <c r="C765" s="46" t="s">
        <v>4847</v>
      </c>
      <c r="D765" s="99" t="s">
        <v>4415</v>
      </c>
      <c r="E765" s="46" t="s">
        <v>1978</v>
      </c>
      <c r="F765" s="91">
        <f>VLOOKUP(C765,Data!$B$4:$J$4175,3,FALSE)</f>
        <v>-95694196.105771035</v>
      </c>
      <c r="G765" s="90">
        <f>VLOOKUP(C765,Data!$B$4:$J$4175,4,FALSE)</f>
        <v>-6345288.0867345901</v>
      </c>
      <c r="H765" s="92">
        <f>VLOOKUP(C765,Data!$B$4:$J$4175,5,FALSE)</f>
        <v>-1.1197600146002649</v>
      </c>
      <c r="I765" s="42" t="s">
        <v>146</v>
      </c>
      <c r="J765" s="47">
        <f t="shared" si="11"/>
        <v>95694196.105771035</v>
      </c>
      <c r="K765" s="42">
        <v>6597045</v>
      </c>
      <c r="L765" s="42" t="s">
        <v>4470</v>
      </c>
    </row>
    <row r="766" spans="1:12" x14ac:dyDescent="0.3">
      <c r="A766" s="17"/>
      <c r="B766" s="46" t="s">
        <v>3846</v>
      </c>
      <c r="C766" s="46" t="s">
        <v>4848</v>
      </c>
      <c r="D766" s="99" t="s">
        <v>4415</v>
      </c>
      <c r="E766" s="46" t="s">
        <v>1978</v>
      </c>
      <c r="F766" s="91">
        <f>VLOOKUP(C766,Data!$B$4:$J$4175,3,FALSE)</f>
        <v>-76231387.656343043</v>
      </c>
      <c r="G766" s="90">
        <f>VLOOKUP(C766,Data!$B$4:$J$4175,4,FALSE)</f>
        <v>-4110331.7845267537</v>
      </c>
      <c r="H766" s="92">
        <f>VLOOKUP(C766,Data!$B$4:$J$4175,5,FALSE)</f>
        <v>-0.8670013002971515</v>
      </c>
      <c r="I766" s="42" t="s">
        <v>5305</v>
      </c>
      <c r="J766" s="47">
        <f t="shared" si="11"/>
        <v>76231387.656343043</v>
      </c>
      <c r="K766" s="42">
        <v>6596729</v>
      </c>
      <c r="L766" s="42" t="s">
        <v>4470</v>
      </c>
    </row>
    <row r="767" spans="1:12" x14ac:dyDescent="0.3">
      <c r="A767" s="17"/>
      <c r="B767" s="46" t="s">
        <v>3847</v>
      </c>
      <c r="C767" s="46" t="s">
        <v>4849</v>
      </c>
      <c r="D767" s="99" t="s">
        <v>4415</v>
      </c>
      <c r="E767" s="46" t="s">
        <v>1978</v>
      </c>
      <c r="F767" s="91">
        <f>VLOOKUP(C767,Data!$B$4:$J$4175,3,FALSE)</f>
        <v>-18185950.270475782</v>
      </c>
      <c r="G767" s="90">
        <f>VLOOKUP(C767,Data!$B$4:$J$4175,4,FALSE)</f>
        <v>-689458.68659732712</v>
      </c>
      <c r="H767" s="92">
        <f>VLOOKUP(C767,Data!$B$4:$J$4175,5,FALSE)</f>
        <v>-0.81644919427483498</v>
      </c>
      <c r="I767" s="42" t="s">
        <v>145</v>
      </c>
      <c r="J767" s="47">
        <f t="shared" si="11"/>
        <v>18185950.270475782</v>
      </c>
      <c r="K767" s="42">
        <v>6596923</v>
      </c>
      <c r="L767" s="42" t="s">
        <v>4470</v>
      </c>
    </row>
    <row r="768" spans="1:12" x14ac:dyDescent="0.3">
      <c r="A768" s="17"/>
      <c r="B768" s="46" t="s">
        <v>3848</v>
      </c>
      <c r="C768" s="46" t="s">
        <v>4850</v>
      </c>
      <c r="D768" s="99" t="s">
        <v>4415</v>
      </c>
      <c r="E768" s="46" t="s">
        <v>1978</v>
      </c>
      <c r="F768" s="91">
        <f>VLOOKUP(C768,Data!$B$4:$J$4175,3,FALSE)</f>
        <v>-37824037.429729849</v>
      </c>
      <c r="G768" s="90">
        <f>VLOOKUP(C768,Data!$B$4:$J$4175,4,FALSE)</f>
        <v>-994711.25123267656</v>
      </c>
      <c r="H768" s="92">
        <f>VLOOKUP(C768,Data!$B$4:$J$4175,5,FALSE)</f>
        <v>-0.70415305527094862</v>
      </c>
      <c r="I768" s="42" t="s">
        <v>146</v>
      </c>
      <c r="J768" s="47">
        <f t="shared" si="11"/>
        <v>37824037.429729849</v>
      </c>
      <c r="K768" s="42">
        <v>6597067</v>
      </c>
      <c r="L768" s="42" t="s">
        <v>4470</v>
      </c>
    </row>
    <row r="769" spans="1:13" x14ac:dyDescent="0.3">
      <c r="A769" s="17"/>
      <c r="B769" s="46" t="s">
        <v>3849</v>
      </c>
      <c r="C769" s="46" t="s">
        <v>4851</v>
      </c>
      <c r="D769" s="99" t="s">
        <v>4415</v>
      </c>
      <c r="E769" s="46" t="s">
        <v>1978</v>
      </c>
      <c r="F769" s="91">
        <f>VLOOKUP(C769,Data!$B$4:$J$4175,3,FALSE)</f>
        <v>-11394112.68192959</v>
      </c>
      <c r="G769" s="90">
        <f>VLOOKUP(C769,Data!$B$4:$J$4175,4,FALSE)</f>
        <v>-389447.21080814028</v>
      </c>
      <c r="H769" s="92">
        <f>VLOOKUP(C769,Data!$B$4:$J$4175,5,FALSE)</f>
        <v>-0.51902419661374466</v>
      </c>
      <c r="I769" s="42" t="s">
        <v>145</v>
      </c>
      <c r="J769" s="47">
        <f t="shared" si="11"/>
        <v>11394112.68192959</v>
      </c>
      <c r="K769" s="42">
        <v>6597089</v>
      </c>
      <c r="L769" s="42" t="s">
        <v>4470</v>
      </c>
    </row>
    <row r="770" spans="1:13" x14ac:dyDescent="0.3">
      <c r="A770" s="17"/>
      <c r="B770" s="46" t="s">
        <v>3850</v>
      </c>
      <c r="C770" s="46" t="s">
        <v>4852</v>
      </c>
      <c r="D770" s="99" t="s">
        <v>4415</v>
      </c>
      <c r="E770" s="46" t="s">
        <v>5994</v>
      </c>
      <c r="F770" s="91">
        <f>VLOOKUP(C770,Data!$B$4:$J$4175,3,FALSE)</f>
        <v>702486.25687753828</v>
      </c>
      <c r="G770" s="90">
        <f>VLOOKUP(C770,Data!$B$4:$J$4175,4,FALSE)</f>
        <v>89446.372928964774</v>
      </c>
      <c r="H770" s="92">
        <f>VLOOKUP(C770,Data!$B$4:$J$4175,5,FALSE)</f>
        <v>1.4216476352958763E-2</v>
      </c>
      <c r="I770" s="42" t="s">
        <v>144</v>
      </c>
      <c r="J770" s="47">
        <f t="shared" si="11"/>
        <v>702486.25687753828</v>
      </c>
      <c r="K770" s="42">
        <v>6598446</v>
      </c>
      <c r="L770" s="42" t="s">
        <v>4470</v>
      </c>
    </row>
    <row r="771" spans="1:13" x14ac:dyDescent="0.3">
      <c r="A771" s="17"/>
      <c r="B771" s="46" t="s">
        <v>3851</v>
      </c>
      <c r="C771" s="46" t="s">
        <v>4853</v>
      </c>
      <c r="D771" s="99" t="s">
        <v>4415</v>
      </c>
      <c r="E771" s="46" t="s">
        <v>1977</v>
      </c>
      <c r="F771" s="91">
        <f>VLOOKUP(C771,Data!$B$4:$J$4175,3,FALSE)</f>
        <v>30912894.42987024</v>
      </c>
      <c r="G771" s="90">
        <f>VLOOKUP(C771,Data!$B$4:$J$4175,4,FALSE)</f>
        <v>1756414.4562426272</v>
      </c>
      <c r="H771" s="92">
        <f>VLOOKUP(C771,Data!$B$4:$J$4175,5,FALSE)</f>
        <v>1.4064592625379375</v>
      </c>
      <c r="I771" s="42" t="s">
        <v>143</v>
      </c>
      <c r="J771" s="47">
        <f t="shared" si="11"/>
        <v>30912894.42987024</v>
      </c>
      <c r="K771" s="42">
        <v>6870984</v>
      </c>
      <c r="L771" s="42" t="s">
        <v>4470</v>
      </c>
    </row>
    <row r="772" spans="1:13" x14ac:dyDescent="0.3">
      <c r="A772" s="17"/>
      <c r="B772" s="46" t="s">
        <v>3852</v>
      </c>
      <c r="C772" s="142" t="s">
        <v>4854</v>
      </c>
      <c r="D772" s="142" t="s">
        <v>4415</v>
      </c>
      <c r="E772" s="46" t="s">
        <v>1974</v>
      </c>
      <c r="F772" s="91">
        <f>VLOOKUP(C772,Data!$B$4:$J$4175,3,FALSE)</f>
        <v>-33605726.237667516</v>
      </c>
      <c r="G772" s="90">
        <f>VLOOKUP(C772,Data!$B$4:$J$4175,4,FALSE)</f>
        <v>-5083853.8136167144</v>
      </c>
      <c r="H772" s="92">
        <f>VLOOKUP(C772,Data!$B$4:$J$4175,5,FALSE)</f>
        <v>-8.9010039718050563E-2</v>
      </c>
      <c r="I772" s="42" t="s">
        <v>148</v>
      </c>
      <c r="J772" s="47">
        <f t="shared" si="11"/>
        <v>33605726.237667516</v>
      </c>
      <c r="K772" s="42">
        <v>6335171</v>
      </c>
      <c r="L772" s="42" t="s">
        <v>4470</v>
      </c>
    </row>
    <row r="773" spans="1:13" x14ac:dyDescent="0.3">
      <c r="A773" s="17"/>
      <c r="B773" s="46" t="s">
        <v>3853</v>
      </c>
      <c r="C773" s="46" t="s">
        <v>4855</v>
      </c>
      <c r="D773" s="99" t="s">
        <v>4415</v>
      </c>
      <c r="E773" s="46" t="s">
        <v>1978</v>
      </c>
      <c r="F773" s="91">
        <f>VLOOKUP(C773,Data!$B$4:$J$4175,3,FALSE)</f>
        <v>-18332916.592630461</v>
      </c>
      <c r="G773" s="90">
        <f>VLOOKUP(C773,Data!$B$4:$J$4175,4,FALSE)</f>
        <v>-2695111.2262351569</v>
      </c>
      <c r="H773" s="92">
        <f>VLOOKUP(C773,Data!$B$4:$J$4175,5,FALSE)</f>
        <v>-1.9952332744055503</v>
      </c>
      <c r="I773" s="42" t="s">
        <v>148</v>
      </c>
      <c r="J773" s="47">
        <f t="shared" si="11"/>
        <v>18332916.592630461</v>
      </c>
      <c r="K773" s="42">
        <v>6268976</v>
      </c>
      <c r="L773" s="42" t="s">
        <v>4470</v>
      </c>
    </row>
    <row r="774" spans="1:13" x14ac:dyDescent="0.3">
      <c r="A774" s="17"/>
      <c r="B774" s="46" t="s">
        <v>3854</v>
      </c>
      <c r="C774" s="46" t="s">
        <v>4856</v>
      </c>
      <c r="D774" s="99" t="s">
        <v>4415</v>
      </c>
      <c r="E774" s="46" t="s">
        <v>5994</v>
      </c>
      <c r="F774" s="91">
        <f>VLOOKUP(C774,Data!$B$4:$J$4175,3,FALSE)</f>
        <v>4102082.7823372865</v>
      </c>
      <c r="G774" s="90">
        <f>VLOOKUP(C774,Data!$B$4:$J$4175,4,FALSE)</f>
        <v>227633.33552417083</v>
      </c>
      <c r="H774" s="92">
        <f>VLOOKUP(C774,Data!$B$4:$J$4175,5,FALSE)</f>
        <v>3.9347700894816644E-2</v>
      </c>
      <c r="I774" s="42" t="s">
        <v>146</v>
      </c>
      <c r="J774" s="47">
        <f t="shared" si="11"/>
        <v>4102082.7823372865</v>
      </c>
      <c r="K774" s="42">
        <v>6597302</v>
      </c>
      <c r="L774" s="42" t="s">
        <v>4470</v>
      </c>
    </row>
    <row r="775" spans="1:13" x14ac:dyDescent="0.3">
      <c r="A775" s="17"/>
      <c r="B775" s="46" t="s">
        <v>3855</v>
      </c>
      <c r="C775" s="46" t="s">
        <v>4857</v>
      </c>
      <c r="D775" s="99" t="s">
        <v>4415</v>
      </c>
      <c r="E775" s="46" t="s">
        <v>5994</v>
      </c>
      <c r="F775" s="91">
        <f>VLOOKUP(C775,Data!$B$4:$J$4175,3,FALSE)</f>
        <v>718047.14534204802</v>
      </c>
      <c r="G775" s="90">
        <f>VLOOKUP(C775,Data!$B$4:$J$4175,4,FALSE)</f>
        <v>24542.627038058283</v>
      </c>
      <c r="H775" s="92">
        <f>VLOOKUP(C775,Data!$B$4:$J$4175,5,FALSE)</f>
        <v>3.0767509575341349E-2</v>
      </c>
      <c r="I775" s="42" t="s">
        <v>145</v>
      </c>
      <c r="J775" s="47">
        <f t="shared" si="11"/>
        <v>718047.14534204802</v>
      </c>
      <c r="K775" s="42">
        <v>6597368</v>
      </c>
      <c r="L775" s="42" t="s">
        <v>4470</v>
      </c>
    </row>
    <row r="776" spans="1:13" x14ac:dyDescent="0.3">
      <c r="A776" s="17"/>
      <c r="B776" s="46" t="s">
        <v>3856</v>
      </c>
      <c r="C776" s="46" t="s">
        <v>4858</v>
      </c>
      <c r="D776" s="99" t="s">
        <v>4415</v>
      </c>
      <c r="E776" s="46" t="s">
        <v>5994</v>
      </c>
      <c r="F776" s="91">
        <f>VLOOKUP(C776,Data!$B$4:$J$4175,3,FALSE)</f>
        <v>3054275.5998504092</v>
      </c>
      <c r="G776" s="90">
        <f>VLOOKUP(C776,Data!$B$4:$J$4175,4,FALSE)</f>
        <v>119010.11533082953</v>
      </c>
      <c r="H776" s="92">
        <f>VLOOKUP(C776,Data!$B$4:$J$4175,5,FALSE)</f>
        <v>3.523678150635675E-2</v>
      </c>
      <c r="I776" s="42" t="s">
        <v>5305</v>
      </c>
      <c r="J776" s="47">
        <f t="shared" ref="J776:J839" si="12">IFERROR(ABS(F776),"***")</f>
        <v>3054275.5998504092</v>
      </c>
      <c r="K776" s="42">
        <v>6597603</v>
      </c>
      <c r="L776" s="42" t="s">
        <v>4470</v>
      </c>
    </row>
    <row r="777" spans="1:13" x14ac:dyDescent="0.3">
      <c r="A777" s="17"/>
      <c r="B777" s="46" t="s">
        <v>3857</v>
      </c>
      <c r="C777" s="46" t="s">
        <v>4859</v>
      </c>
      <c r="D777" s="99" t="s">
        <v>4415</v>
      </c>
      <c r="E777" s="46" t="s">
        <v>5994</v>
      </c>
      <c r="F777" s="91">
        <f>VLOOKUP(C777,Data!$B$4:$J$4175,3,FALSE)</f>
        <v>458364.8793467792</v>
      </c>
      <c r="G777" s="90">
        <f>VLOOKUP(C777,Data!$B$4:$J$4175,4,FALSE)</f>
        <v>15284.652036144504</v>
      </c>
      <c r="H777" s="92">
        <f>VLOOKUP(C777,Data!$B$4:$J$4175,5,FALSE)</f>
        <v>1.7081640630469942E-2</v>
      </c>
      <c r="I777" s="42" t="s">
        <v>146</v>
      </c>
      <c r="J777" s="47">
        <f t="shared" si="12"/>
        <v>458364.8793467792</v>
      </c>
      <c r="K777" s="42">
        <v>6597584</v>
      </c>
      <c r="L777" s="42" t="s">
        <v>4470</v>
      </c>
    </row>
    <row r="778" spans="1:13" x14ac:dyDescent="0.3">
      <c r="A778" s="17"/>
      <c r="B778" s="46" t="s">
        <v>3858</v>
      </c>
      <c r="C778" s="46" t="s">
        <v>4860</v>
      </c>
      <c r="D778" s="99" t="s">
        <v>4415</v>
      </c>
      <c r="E778" s="46" t="s">
        <v>1979</v>
      </c>
      <c r="F778" s="91">
        <f>VLOOKUP(C778,Data!$B$4:$J$4175,3,FALSE)</f>
        <v>-86309124.829482123</v>
      </c>
      <c r="G778" s="90">
        <f>VLOOKUP(C778,Data!$B$4:$J$4175,4,FALSE)</f>
        <v>-2640576.3715313589</v>
      </c>
      <c r="H778" s="92">
        <f>VLOOKUP(C778,Data!$B$4:$J$4175,5,FALSE)</f>
        <v>-4.3540098793532387</v>
      </c>
      <c r="I778" s="42" t="s">
        <v>147</v>
      </c>
      <c r="J778" s="47">
        <f t="shared" si="12"/>
        <v>86309124.829482123</v>
      </c>
      <c r="K778" s="42" t="s">
        <v>2483</v>
      </c>
      <c r="L778" s="42" t="s">
        <v>4470</v>
      </c>
    </row>
    <row r="779" spans="1:13" x14ac:dyDescent="0.3">
      <c r="A779" s="17"/>
      <c r="B779" s="46" t="s">
        <v>3859</v>
      </c>
      <c r="C779" s="46" t="s">
        <v>4861</v>
      </c>
      <c r="D779" s="99" t="s">
        <v>4415</v>
      </c>
      <c r="E779" s="46" t="s">
        <v>5994</v>
      </c>
      <c r="F779" s="91" t="str">
        <f>VLOOKUP(C779,Data!$B$4:$J$4175,3,FALSE)</f>
        <v>***</v>
      </c>
      <c r="G779" s="90" t="str">
        <f>VLOOKUP(C779,Data!$B$4:$J$4175,4,FALSE)</f>
        <v>***</v>
      </c>
      <c r="H779" s="92" t="str">
        <f>VLOOKUP(C779,Data!$B$4:$J$4175,5,FALSE)</f>
        <v>***</v>
      </c>
      <c r="I779" s="42" t="s">
        <v>148</v>
      </c>
      <c r="J779" s="47" t="str">
        <f t="shared" si="12"/>
        <v>***</v>
      </c>
      <c r="K779" s="42">
        <v>6591014</v>
      </c>
      <c r="L779" s="42" t="s">
        <v>4470</v>
      </c>
      <c r="M779" s="141"/>
    </row>
    <row r="780" spans="1:13" x14ac:dyDescent="0.3">
      <c r="A780" s="17"/>
      <c r="B780" s="46" t="s">
        <v>3860</v>
      </c>
      <c r="C780" s="46" t="s">
        <v>4862</v>
      </c>
      <c r="D780" s="99" t="s">
        <v>4415</v>
      </c>
      <c r="E780" s="46" t="s">
        <v>5994</v>
      </c>
      <c r="F780" s="91">
        <f>VLOOKUP(C780,Data!$B$4:$J$4175,3,FALSE)</f>
        <v>2164678.7590066842</v>
      </c>
      <c r="G780" s="90">
        <f>VLOOKUP(C780,Data!$B$4:$J$4175,4,FALSE)</f>
        <v>63305.277878704837</v>
      </c>
      <c r="H780" s="92">
        <f>VLOOKUP(C780,Data!$B$4:$J$4175,5,FALSE)</f>
        <v>4.987593342449298E-2</v>
      </c>
      <c r="I780" s="42" t="s">
        <v>148</v>
      </c>
      <c r="J780" s="47">
        <f t="shared" si="12"/>
        <v>2164678.7590066842</v>
      </c>
      <c r="K780" s="42" t="s">
        <v>2484</v>
      </c>
      <c r="L780" s="42" t="s">
        <v>4470</v>
      </c>
    </row>
    <row r="781" spans="1:13" x14ac:dyDescent="0.3">
      <c r="A781" s="17"/>
      <c r="B781" s="46" t="s">
        <v>3861</v>
      </c>
      <c r="C781" s="46" t="s">
        <v>4863</v>
      </c>
      <c r="D781" s="99" t="s">
        <v>4415</v>
      </c>
      <c r="E781" s="46" t="s">
        <v>1978</v>
      </c>
      <c r="F781" s="91">
        <f>VLOOKUP(C781,Data!$B$4:$J$4175,3,FALSE)</f>
        <v>-92174314.555274114</v>
      </c>
      <c r="G781" s="90">
        <f>VLOOKUP(C781,Data!$B$4:$J$4175,4,FALSE)</f>
        <v>-667211.49268584431</v>
      </c>
      <c r="H781" s="92">
        <f>VLOOKUP(C781,Data!$B$4:$J$4175,5,FALSE)</f>
        <v>-0.6673482990871572</v>
      </c>
      <c r="I781" s="42" t="s">
        <v>147</v>
      </c>
      <c r="J781" s="47">
        <f t="shared" si="12"/>
        <v>92174314.555274114</v>
      </c>
      <c r="K781" s="42">
        <v>6610403</v>
      </c>
      <c r="L781" s="42" t="s">
        <v>4470</v>
      </c>
    </row>
    <row r="782" spans="1:13" x14ac:dyDescent="0.3">
      <c r="A782" s="17"/>
      <c r="B782" s="46" t="s">
        <v>3862</v>
      </c>
      <c r="C782" s="46" t="s">
        <v>4864</v>
      </c>
      <c r="D782" s="99" t="s">
        <v>4415</v>
      </c>
      <c r="E782" s="46" t="s">
        <v>5994</v>
      </c>
      <c r="F782" s="91">
        <f>VLOOKUP(C782,Data!$B$4:$J$4175,3,FALSE)</f>
        <v>504705.49922648503</v>
      </c>
      <c r="G782" s="90">
        <f>VLOOKUP(C782,Data!$B$4:$J$4175,4,FALSE)</f>
        <v>15020.997000788244</v>
      </c>
      <c r="H782" s="92">
        <f>VLOOKUP(C782,Data!$B$4:$J$4175,5,FALSE)</f>
        <v>2.2779622539695999E-2</v>
      </c>
      <c r="I782" s="42" t="s">
        <v>146</v>
      </c>
      <c r="J782" s="47">
        <f t="shared" si="12"/>
        <v>504705.49922648503</v>
      </c>
      <c r="K782" s="42">
        <v>6687571</v>
      </c>
      <c r="L782" s="42" t="s">
        <v>4470</v>
      </c>
    </row>
    <row r="783" spans="1:13" x14ac:dyDescent="0.3">
      <c r="A783" s="17"/>
      <c r="B783" s="46" t="s">
        <v>3863</v>
      </c>
      <c r="C783" s="46" t="s">
        <v>4865</v>
      </c>
      <c r="D783" s="99" t="s">
        <v>4415</v>
      </c>
      <c r="E783" s="46" t="s">
        <v>1978</v>
      </c>
      <c r="F783" s="91">
        <f>VLOOKUP(C783,Data!$B$4:$J$4175,3,FALSE)</f>
        <v>-7427858.0419644536</v>
      </c>
      <c r="G783" s="90">
        <f>VLOOKUP(C783,Data!$B$4:$J$4175,4,FALSE)</f>
        <v>-291399.56002147135</v>
      </c>
      <c r="H783" s="92">
        <f>VLOOKUP(C783,Data!$B$4:$J$4175,5,FALSE)</f>
        <v>-0.79743735980918207</v>
      </c>
      <c r="I783" s="42" t="s">
        <v>146</v>
      </c>
      <c r="J783" s="47">
        <f t="shared" si="12"/>
        <v>7427858.0419644536</v>
      </c>
      <c r="K783" s="42">
        <v>6619864</v>
      </c>
      <c r="L783" s="42" t="s">
        <v>4470</v>
      </c>
    </row>
    <row r="784" spans="1:13" x14ac:dyDescent="0.3">
      <c r="A784" s="17"/>
      <c r="B784" s="46" t="s">
        <v>3864</v>
      </c>
      <c r="C784" s="46" t="s">
        <v>4866</v>
      </c>
      <c r="D784" s="99" t="s">
        <v>4415</v>
      </c>
      <c r="E784" s="46" t="s">
        <v>5994</v>
      </c>
      <c r="F784" s="91" t="str">
        <f>VLOOKUP(C784,Data!$B$4:$J$4175,3,FALSE)</f>
        <v>***</v>
      </c>
      <c r="G784" s="90" t="str">
        <f>VLOOKUP(C784,Data!$B$4:$J$4175,4,FALSE)</f>
        <v>***</v>
      </c>
      <c r="H784" s="92" t="str">
        <f>VLOOKUP(C784,Data!$B$4:$J$4175,5,FALSE)</f>
        <v>***</v>
      </c>
      <c r="I784" s="42" t="s">
        <v>147</v>
      </c>
      <c r="J784" s="47" t="str">
        <f t="shared" si="12"/>
        <v>***</v>
      </c>
      <c r="K784" s="42">
        <v>6640400</v>
      </c>
      <c r="L784" s="42" t="s">
        <v>4470</v>
      </c>
    </row>
    <row r="785" spans="1:13" x14ac:dyDescent="0.3">
      <c r="A785" s="17"/>
      <c r="B785" s="46" t="s">
        <v>3865</v>
      </c>
      <c r="C785" s="46" t="s">
        <v>4867</v>
      </c>
      <c r="D785" s="99" t="s">
        <v>4415</v>
      </c>
      <c r="E785" s="46" t="s">
        <v>1977</v>
      </c>
      <c r="F785" s="91">
        <f>VLOOKUP(C785,Data!$B$4:$J$4175,3,FALSE)</f>
        <v>37070675.161913872</v>
      </c>
      <c r="G785" s="90">
        <f>VLOOKUP(C785,Data!$B$4:$J$4175,4,FALSE)</f>
        <v>2701269.21774439</v>
      </c>
      <c r="H785" s="92">
        <f>VLOOKUP(C785,Data!$B$4:$J$4175,5,FALSE)</f>
        <v>0.86619119649594367</v>
      </c>
      <c r="I785" s="42" t="s">
        <v>147</v>
      </c>
      <c r="J785" s="47">
        <f t="shared" si="12"/>
        <v>37070675.161913872</v>
      </c>
      <c r="K785" s="42" t="s">
        <v>2485</v>
      </c>
      <c r="L785" s="42" t="s">
        <v>4470</v>
      </c>
    </row>
    <row r="786" spans="1:13" x14ac:dyDescent="0.3">
      <c r="A786" s="17"/>
      <c r="B786" s="46" t="s">
        <v>3866</v>
      </c>
      <c r="C786" s="46" t="s">
        <v>4868</v>
      </c>
      <c r="D786" s="99" t="s">
        <v>4415</v>
      </c>
      <c r="E786" s="46" t="s">
        <v>5994</v>
      </c>
      <c r="F786" s="91">
        <f>VLOOKUP(C786,Data!$B$4:$J$4175,3,FALSE)</f>
        <v>667229.3747244766</v>
      </c>
      <c r="G786" s="90">
        <f>VLOOKUP(C786,Data!$B$4:$J$4175,4,FALSE)</f>
        <v>34951.251369966296</v>
      </c>
      <c r="H786" s="92">
        <f>VLOOKUP(C786,Data!$B$4:$J$4175,5,FALSE)</f>
        <v>2.4464359168707948E-2</v>
      </c>
      <c r="I786" s="42" t="s">
        <v>146</v>
      </c>
      <c r="J786" s="47">
        <f t="shared" si="12"/>
        <v>667229.3747244766</v>
      </c>
      <c r="K786" s="42">
        <v>6619507</v>
      </c>
      <c r="L786" s="42" t="s">
        <v>4470</v>
      </c>
    </row>
    <row r="787" spans="1:13" x14ac:dyDescent="0.3">
      <c r="A787" s="17"/>
      <c r="B787" s="46" t="s">
        <v>3867</v>
      </c>
      <c r="C787" s="46" t="s">
        <v>4869</v>
      </c>
      <c r="D787" s="99" t="s">
        <v>4415</v>
      </c>
      <c r="E787" s="46" t="s">
        <v>5994</v>
      </c>
      <c r="F787" s="91">
        <f>VLOOKUP(C787,Data!$B$4:$J$4175,3,FALSE)</f>
        <v>580644.83243016072</v>
      </c>
      <c r="G787" s="90">
        <f>VLOOKUP(C787,Data!$B$4:$J$4175,4,FALSE)</f>
        <v>21261.47591129857</v>
      </c>
      <c r="H787" s="92">
        <f>VLOOKUP(C787,Data!$B$4:$J$4175,5,FALSE)</f>
        <v>1.5201644402950437E-2</v>
      </c>
      <c r="I787" s="42" t="s">
        <v>144</v>
      </c>
      <c r="J787" s="47">
        <f t="shared" si="12"/>
        <v>580644.83243016072</v>
      </c>
      <c r="K787" s="42">
        <v>6619604</v>
      </c>
      <c r="L787" s="42" t="s">
        <v>4470</v>
      </c>
    </row>
    <row r="788" spans="1:13" x14ac:dyDescent="0.3">
      <c r="A788" s="17"/>
      <c r="B788" s="46" t="s">
        <v>3868</v>
      </c>
      <c r="C788" s="46" t="s">
        <v>4870</v>
      </c>
      <c r="D788" s="99" t="s">
        <v>4415</v>
      </c>
      <c r="E788" s="46" t="s">
        <v>1976</v>
      </c>
      <c r="F788" s="91">
        <f>VLOOKUP(C788,Data!$B$4:$J$4175,3,FALSE)</f>
        <v>1426648.0935919138</v>
      </c>
      <c r="G788" s="90">
        <f>VLOOKUP(C788,Data!$B$4:$J$4175,4,FALSE)</f>
        <v>34908.195802374852</v>
      </c>
      <c r="H788" s="92">
        <f>VLOOKUP(C788,Data!$B$4:$J$4175,5,FALSE)</f>
        <v>6.58738421519552E-2</v>
      </c>
      <c r="I788" s="42" t="s">
        <v>149</v>
      </c>
      <c r="J788" s="47">
        <f t="shared" si="12"/>
        <v>1426648.0935919138</v>
      </c>
      <c r="K788" s="42">
        <v>6640767</v>
      </c>
      <c r="L788" s="42" t="s">
        <v>4470</v>
      </c>
    </row>
    <row r="789" spans="1:13" x14ac:dyDescent="0.3">
      <c r="A789" s="17"/>
      <c r="B789" s="46" t="s">
        <v>3869</v>
      </c>
      <c r="C789" s="46" t="s">
        <v>4871</v>
      </c>
      <c r="D789" s="99" t="s">
        <v>4415</v>
      </c>
      <c r="E789" s="46" t="s">
        <v>1978</v>
      </c>
      <c r="F789" s="91">
        <f>VLOOKUP(C789,Data!$B$4:$J$4175,3,FALSE)</f>
        <v>-140310024.87900439</v>
      </c>
      <c r="G789" s="90">
        <f>VLOOKUP(C789,Data!$B$4:$J$4175,4,FALSE)</f>
        <v>-885029.35243028286</v>
      </c>
      <c r="H789" s="92">
        <f>VLOOKUP(C789,Data!$B$4:$J$4175,5,FALSE)</f>
        <v>-1.0181118418358568</v>
      </c>
      <c r="I789" s="42" t="s">
        <v>146</v>
      </c>
      <c r="J789" s="47">
        <f t="shared" si="12"/>
        <v>140310024.87900439</v>
      </c>
      <c r="K789" s="42">
        <v>6640682</v>
      </c>
      <c r="L789" s="42" t="s">
        <v>4470</v>
      </c>
    </row>
    <row r="790" spans="1:13" x14ac:dyDescent="0.3">
      <c r="A790" s="17"/>
      <c r="B790" s="46" t="s">
        <v>3870</v>
      </c>
      <c r="C790" s="142" t="s">
        <v>4872</v>
      </c>
      <c r="D790" s="142" t="s">
        <v>4415</v>
      </c>
      <c r="E790" s="46" t="s">
        <v>1978</v>
      </c>
      <c r="F790" s="91">
        <f>VLOOKUP(C790,Data!$B$4:$J$4175,3,FALSE)</f>
        <v>-19659434.141008943</v>
      </c>
      <c r="G790" s="90">
        <f>VLOOKUP(C790,Data!$B$4:$J$4175,4,FALSE)</f>
        <v>-1187327.7797751811</v>
      </c>
      <c r="H790" s="92">
        <f>VLOOKUP(C790,Data!$B$4:$J$4175,5,FALSE)</f>
        <v>-0.62735936117637359</v>
      </c>
      <c r="I790" s="42" t="s">
        <v>144</v>
      </c>
      <c r="J790" s="47">
        <f t="shared" si="12"/>
        <v>19659434.141008943</v>
      </c>
      <c r="K790" s="42">
        <v>6642321</v>
      </c>
      <c r="L790" s="42" t="s">
        <v>4470</v>
      </c>
    </row>
    <row r="791" spans="1:13" x14ac:dyDescent="0.3">
      <c r="A791" s="17"/>
      <c r="B791" s="46" t="s">
        <v>3871</v>
      </c>
      <c r="C791" s="46" t="s">
        <v>4873</v>
      </c>
      <c r="D791" s="99" t="s">
        <v>4415</v>
      </c>
      <c r="E791" s="46" t="s">
        <v>5994</v>
      </c>
      <c r="F791" s="91">
        <f>VLOOKUP(C791,Data!$B$4:$J$4175,3,FALSE)</f>
        <v>6371318.1932044085</v>
      </c>
      <c r="G791" s="90">
        <f>VLOOKUP(C791,Data!$B$4:$J$4175,4,FALSE)</f>
        <v>15116.332481165558</v>
      </c>
      <c r="H791" s="92">
        <f>VLOOKUP(C791,Data!$B$4:$J$4175,5,FALSE)</f>
        <v>8.2132778120678433E-3</v>
      </c>
      <c r="I791" s="42" t="s">
        <v>147</v>
      </c>
      <c r="J791" s="47">
        <f t="shared" si="12"/>
        <v>6371318.1932044085</v>
      </c>
      <c r="K791" s="42">
        <v>6639550</v>
      </c>
      <c r="L791" s="42" t="s">
        <v>4470</v>
      </c>
    </row>
    <row r="792" spans="1:13" x14ac:dyDescent="0.3">
      <c r="A792" s="17"/>
      <c r="B792" s="46" t="s">
        <v>3872</v>
      </c>
      <c r="C792" s="46" t="s">
        <v>4874</v>
      </c>
      <c r="D792" s="99" t="s">
        <v>4415</v>
      </c>
      <c r="E792" s="46" t="s">
        <v>5994</v>
      </c>
      <c r="F792" s="91">
        <f>VLOOKUP(C792,Data!$B$4:$J$4175,3,FALSE)</f>
        <v>1023991.117507286</v>
      </c>
      <c r="G792" s="90">
        <f>VLOOKUP(C792,Data!$B$4:$J$4175,4,FALSE)</f>
        <v>178.91218606606932</v>
      </c>
      <c r="H792" s="92">
        <f>VLOOKUP(C792,Data!$B$4:$J$4175,5,FALSE)</f>
        <v>5.6619572159267488E-2</v>
      </c>
      <c r="I792" s="42" t="s">
        <v>5305</v>
      </c>
      <c r="J792" s="47">
        <f t="shared" si="12"/>
        <v>1023991.117507286</v>
      </c>
      <c r="K792" s="42">
        <v>6396800</v>
      </c>
      <c r="L792" s="42" t="s">
        <v>4470</v>
      </c>
    </row>
    <row r="793" spans="1:13" x14ac:dyDescent="0.3">
      <c r="A793" s="17"/>
      <c r="B793" s="46" t="s">
        <v>3873</v>
      </c>
      <c r="C793" s="46" t="s">
        <v>4875</v>
      </c>
      <c r="D793" s="99" t="s">
        <v>4415</v>
      </c>
      <c r="E793" s="46" t="s">
        <v>5994</v>
      </c>
      <c r="F793" s="91">
        <f>VLOOKUP(C793,Data!$B$4:$J$4175,3,FALSE)</f>
        <v>329592.92383808817</v>
      </c>
      <c r="G793" s="90">
        <f>VLOOKUP(C793,Data!$B$4:$J$4175,4,FALSE)</f>
        <v>11283.01284656992</v>
      </c>
      <c r="H793" s="92">
        <f>VLOOKUP(C793,Data!$B$4:$J$4175,5,FALSE)</f>
        <v>1.6937010314962163E-2</v>
      </c>
      <c r="I793" s="42" t="s">
        <v>147</v>
      </c>
      <c r="J793" s="47">
        <f t="shared" si="12"/>
        <v>329592.92383808817</v>
      </c>
      <c r="K793" s="42">
        <v>6642666</v>
      </c>
      <c r="L793" s="42" t="s">
        <v>4470</v>
      </c>
    </row>
    <row r="794" spans="1:13" x14ac:dyDescent="0.3">
      <c r="A794" s="17"/>
      <c r="B794" s="46" t="s">
        <v>3874</v>
      </c>
      <c r="C794" s="46" t="s">
        <v>4876</v>
      </c>
      <c r="D794" s="99" t="s">
        <v>4415</v>
      </c>
      <c r="E794" s="46" t="s">
        <v>1978</v>
      </c>
      <c r="F794" s="91">
        <f>VLOOKUP(C794,Data!$B$4:$J$4175,3,FALSE)</f>
        <v>-22454385.737388082</v>
      </c>
      <c r="G794" s="90">
        <f>VLOOKUP(C794,Data!$B$4:$J$4175,4,FALSE)</f>
        <v>-296254.33534702309</v>
      </c>
      <c r="H794" s="92">
        <f>VLOOKUP(C794,Data!$B$4:$J$4175,5,FALSE)</f>
        <v>-1.1104401789685634</v>
      </c>
      <c r="I794" s="42" t="s">
        <v>146</v>
      </c>
      <c r="J794" s="47">
        <f t="shared" si="12"/>
        <v>22454385.737388082</v>
      </c>
      <c r="K794" s="42">
        <v>6642127</v>
      </c>
      <c r="L794" s="42" t="s">
        <v>4470</v>
      </c>
      <c r="M794" s="141"/>
    </row>
    <row r="795" spans="1:13" x14ac:dyDescent="0.3">
      <c r="A795" s="17"/>
      <c r="B795" s="46" t="s">
        <v>3875</v>
      </c>
      <c r="C795" s="46" t="s">
        <v>4877</v>
      </c>
      <c r="D795" s="99" t="s">
        <v>4415</v>
      </c>
      <c r="E795" s="46" t="s">
        <v>1978</v>
      </c>
      <c r="F795" s="91">
        <f>VLOOKUP(C795,Data!$B$4:$J$4175,3,FALSE)</f>
        <v>-43947412.418873593</v>
      </c>
      <c r="G795" s="90">
        <f>VLOOKUP(C795,Data!$B$4:$J$4175,4,FALSE)</f>
        <v>-978971.12694792252</v>
      </c>
      <c r="H795" s="92">
        <f>VLOOKUP(C795,Data!$B$4:$J$4175,5,FALSE)</f>
        <v>-1.7219339822840001</v>
      </c>
      <c r="I795" s="42" t="s">
        <v>145</v>
      </c>
      <c r="J795" s="47">
        <f t="shared" si="12"/>
        <v>43947412.418873593</v>
      </c>
      <c r="K795" s="42">
        <v>6640507</v>
      </c>
      <c r="L795" s="42" t="s">
        <v>4470</v>
      </c>
    </row>
    <row r="796" spans="1:13" x14ac:dyDescent="0.3">
      <c r="A796" s="17"/>
      <c r="B796" s="46" t="s">
        <v>3876</v>
      </c>
      <c r="C796" s="46" t="s">
        <v>4878</v>
      </c>
      <c r="D796" s="99" t="s">
        <v>4415</v>
      </c>
      <c r="E796" s="46" t="s">
        <v>5994</v>
      </c>
      <c r="F796" s="91">
        <f>VLOOKUP(C796,Data!$B$4:$J$4175,3,FALSE)</f>
        <v>491016.53213050583</v>
      </c>
      <c r="G796" s="90">
        <f>VLOOKUP(C796,Data!$B$4:$J$4175,4,FALSE)</f>
        <v>232.58957644770061</v>
      </c>
      <c r="H796" s="92">
        <f>VLOOKUP(C796,Data!$B$4:$J$4175,5,FALSE)</f>
        <v>4.411288101651948E-2</v>
      </c>
      <c r="I796" s="42" t="s">
        <v>5305</v>
      </c>
      <c r="J796" s="47">
        <f t="shared" si="12"/>
        <v>491016.53213050583</v>
      </c>
      <c r="K796" s="42" t="s">
        <v>2486</v>
      </c>
      <c r="L796" s="42" t="s">
        <v>4470</v>
      </c>
    </row>
    <row r="797" spans="1:13" x14ac:dyDescent="0.3">
      <c r="A797" s="17"/>
      <c r="B797" s="46" t="s">
        <v>3877</v>
      </c>
      <c r="C797" s="46" t="s">
        <v>4879</v>
      </c>
      <c r="D797" s="99" t="s">
        <v>4415</v>
      </c>
      <c r="E797" s="46" t="s">
        <v>5994</v>
      </c>
      <c r="F797" s="91">
        <f>VLOOKUP(C797,Data!$B$4:$J$4175,3,FALSE)</f>
        <v>2290850.7553305463</v>
      </c>
      <c r="G797" s="90">
        <f>VLOOKUP(C797,Data!$B$4:$J$4175,4,FALSE)</f>
        <v>101400.9718188096</v>
      </c>
      <c r="H797" s="92">
        <f>VLOOKUP(C797,Data!$B$4:$J$4175,5,FALSE)</f>
        <v>3.3881979510222836E-2</v>
      </c>
      <c r="I797" s="42" t="s">
        <v>145</v>
      </c>
      <c r="J797" s="47">
        <f t="shared" si="12"/>
        <v>2290850.7553305463</v>
      </c>
      <c r="K797" s="42">
        <v>6642569</v>
      </c>
      <c r="L797" s="42" t="s">
        <v>4470</v>
      </c>
    </row>
    <row r="798" spans="1:13" x14ac:dyDescent="0.3">
      <c r="A798" s="17"/>
      <c r="B798" s="46" t="s">
        <v>3878</v>
      </c>
      <c r="C798" s="46" t="s">
        <v>4880</v>
      </c>
      <c r="D798" s="99" t="s">
        <v>4415</v>
      </c>
      <c r="E798" s="46" t="s">
        <v>1978</v>
      </c>
      <c r="F798" s="91">
        <f>VLOOKUP(C798,Data!$B$4:$J$4175,3,FALSE)</f>
        <v>-11268101.080824722</v>
      </c>
      <c r="G798" s="90">
        <f>VLOOKUP(C798,Data!$B$4:$J$4175,4,FALSE)</f>
        <v>-501402.9925611082</v>
      </c>
      <c r="H798" s="92">
        <f>VLOOKUP(C798,Data!$B$4:$J$4175,5,FALSE)</f>
        <v>-0.27172926549053955</v>
      </c>
      <c r="I798" s="42" t="s">
        <v>146</v>
      </c>
      <c r="J798" s="47">
        <f t="shared" si="12"/>
        <v>11268101.080824722</v>
      </c>
      <c r="K798" s="42">
        <v>6643960</v>
      </c>
      <c r="L798" s="42" t="s">
        <v>4470</v>
      </c>
    </row>
    <row r="799" spans="1:13" x14ac:dyDescent="0.3">
      <c r="A799" s="17"/>
      <c r="B799" s="46" t="s">
        <v>5392</v>
      </c>
      <c r="C799" s="46" t="s">
        <v>5391</v>
      </c>
      <c r="D799" s="99" t="s">
        <v>4415</v>
      </c>
      <c r="E799" s="46" t="s">
        <v>1977</v>
      </c>
      <c r="F799" s="91">
        <f>VLOOKUP(C799,Data!$B$4:$J$4175,3,FALSE)</f>
        <v>21964089.634169403</v>
      </c>
      <c r="G799" s="90">
        <f>VLOOKUP(C799,Data!$B$4:$J$4175,4,FALSE)</f>
        <v>480464.46074745571</v>
      </c>
      <c r="H799" s="92">
        <f>VLOOKUP(C799,Data!$B$4:$J$4175,5,FALSE)</f>
        <v>0.92598234769297838</v>
      </c>
      <c r="I799" s="42" t="s">
        <v>145</v>
      </c>
      <c r="J799" s="47">
        <f t="shared" si="12"/>
        <v>21964089.634169403</v>
      </c>
      <c r="K799" s="42">
        <v>6641588</v>
      </c>
      <c r="L799" s="42" t="s">
        <v>4470</v>
      </c>
    </row>
    <row r="800" spans="1:13" x14ac:dyDescent="0.3">
      <c r="A800" s="17"/>
      <c r="B800" s="46" t="s">
        <v>3879</v>
      </c>
      <c r="C800" s="46" t="s">
        <v>4881</v>
      </c>
      <c r="D800" s="99" t="s">
        <v>4415</v>
      </c>
      <c r="E800" s="46" t="s">
        <v>5994</v>
      </c>
      <c r="F800" s="91">
        <f>VLOOKUP(C800,Data!$B$4:$J$4175,3,FALSE)</f>
        <v>3145041.2209356315</v>
      </c>
      <c r="G800" s="90">
        <f>VLOOKUP(C800,Data!$B$4:$J$4175,4,FALSE)</f>
        <v>309620.95728157938</v>
      </c>
      <c r="H800" s="92">
        <f>VLOOKUP(C800,Data!$B$4:$J$4175,5,FALSE)</f>
        <v>2.6837657661136782E-2</v>
      </c>
      <c r="I800" s="42" t="s">
        <v>144</v>
      </c>
      <c r="J800" s="47">
        <f t="shared" si="12"/>
        <v>3145041.2209356315</v>
      </c>
      <c r="K800" s="42">
        <v>6642860</v>
      </c>
      <c r="L800" s="42" t="s">
        <v>4470</v>
      </c>
    </row>
    <row r="801" spans="1:12" x14ac:dyDescent="0.3">
      <c r="A801" s="17"/>
      <c r="B801" s="46" t="s">
        <v>3880</v>
      </c>
      <c r="C801" s="46" t="s">
        <v>4882</v>
      </c>
      <c r="D801" s="99" t="s">
        <v>4415</v>
      </c>
      <c r="E801" s="46" t="s">
        <v>5994</v>
      </c>
      <c r="F801" s="91">
        <f>VLOOKUP(C801,Data!$B$4:$J$4175,3,FALSE)</f>
        <v>590330.80671089236</v>
      </c>
      <c r="G801" s="90">
        <f>VLOOKUP(C801,Data!$B$4:$J$4175,4,FALSE)</f>
        <v>26386.363704129075</v>
      </c>
      <c r="H801" s="92">
        <f>VLOOKUP(C801,Data!$B$4:$J$4175,5,FALSE)</f>
        <v>3.9761254489209301E-2</v>
      </c>
      <c r="I801" s="42" t="s">
        <v>149</v>
      </c>
      <c r="J801" s="47">
        <f t="shared" si="12"/>
        <v>590330.80671089236</v>
      </c>
      <c r="K801" s="42">
        <v>6640961</v>
      </c>
      <c r="L801" s="42" t="s">
        <v>4470</v>
      </c>
    </row>
    <row r="802" spans="1:12" x14ac:dyDescent="0.3">
      <c r="A802" s="17"/>
      <c r="B802" s="46" t="s">
        <v>3881</v>
      </c>
      <c r="C802" s="46" t="s">
        <v>4883</v>
      </c>
      <c r="D802" s="99" t="s">
        <v>4415</v>
      </c>
      <c r="E802" s="46" t="s">
        <v>5994</v>
      </c>
      <c r="F802" s="91">
        <f>VLOOKUP(C802,Data!$B$4:$J$4175,3,FALSE)</f>
        <v>574396.18659276573</v>
      </c>
      <c r="G802" s="90">
        <f>VLOOKUP(C802,Data!$B$4:$J$4175,4,FALSE)</f>
        <v>7833.4891407211662</v>
      </c>
      <c r="H802" s="92">
        <f>VLOOKUP(C802,Data!$B$4:$J$4175,5,FALSE)</f>
        <v>4.2845753654877014E-2</v>
      </c>
      <c r="I802" s="42" t="s">
        <v>149</v>
      </c>
      <c r="J802" s="47">
        <f t="shared" si="12"/>
        <v>574396.18659276573</v>
      </c>
      <c r="K802" s="42">
        <v>6641760</v>
      </c>
      <c r="L802" s="42" t="s">
        <v>4470</v>
      </c>
    </row>
    <row r="803" spans="1:12" x14ac:dyDescent="0.3">
      <c r="A803" s="17"/>
      <c r="B803" s="46" t="s">
        <v>3882</v>
      </c>
      <c r="C803" s="46" t="s">
        <v>4884</v>
      </c>
      <c r="D803" s="99" t="s">
        <v>4415</v>
      </c>
      <c r="E803" s="46" t="s">
        <v>5994</v>
      </c>
      <c r="F803" s="91">
        <f>VLOOKUP(C803,Data!$B$4:$J$4175,3,FALSE)</f>
        <v>1817533.3339746664</v>
      </c>
      <c r="G803" s="90">
        <f>VLOOKUP(C803,Data!$B$4:$J$4175,4,FALSE)</f>
        <v>10684.907734666978</v>
      </c>
      <c r="H803" s="92">
        <f>VLOOKUP(C803,Data!$B$4:$J$4175,5,FALSE)</f>
        <v>3.8760480056107868E-2</v>
      </c>
      <c r="I803" s="42" t="s">
        <v>144</v>
      </c>
      <c r="J803" s="47">
        <f t="shared" si="12"/>
        <v>1817533.3339746664</v>
      </c>
      <c r="K803" s="42">
        <v>6644800</v>
      </c>
      <c r="L803" s="42" t="s">
        <v>4470</v>
      </c>
    </row>
    <row r="804" spans="1:12" x14ac:dyDescent="0.3">
      <c r="A804" s="17"/>
      <c r="B804" s="46" t="s">
        <v>3883</v>
      </c>
      <c r="C804" s="46" t="s">
        <v>4885</v>
      </c>
      <c r="D804" s="99" t="s">
        <v>4415</v>
      </c>
      <c r="E804" s="46" t="s">
        <v>5994</v>
      </c>
      <c r="F804" s="91">
        <f>VLOOKUP(C804,Data!$B$4:$J$4175,3,FALSE)</f>
        <v>1697114.1633007191</v>
      </c>
      <c r="G804" s="90">
        <f>VLOOKUP(C804,Data!$B$4:$J$4175,4,FALSE)</f>
        <v>22016.588970586665</v>
      </c>
      <c r="H804" s="92">
        <f>VLOOKUP(C804,Data!$B$4:$J$4175,5,FALSE)</f>
        <v>2.1850308125749708E-2</v>
      </c>
      <c r="I804" s="42" t="s">
        <v>145</v>
      </c>
      <c r="J804" s="47">
        <f t="shared" si="12"/>
        <v>1697114.1633007191</v>
      </c>
      <c r="K804" s="42">
        <v>6641801</v>
      </c>
      <c r="L804" s="42" t="s">
        <v>4470</v>
      </c>
    </row>
    <row r="805" spans="1:12" x14ac:dyDescent="0.3">
      <c r="A805" s="17"/>
      <c r="B805" s="46" t="s">
        <v>3884</v>
      </c>
      <c r="C805" s="46" t="s">
        <v>4886</v>
      </c>
      <c r="D805" s="99" t="s">
        <v>4415</v>
      </c>
      <c r="E805" s="46" t="s">
        <v>1978</v>
      </c>
      <c r="F805" s="91">
        <f>VLOOKUP(C805,Data!$B$4:$J$4175,3,FALSE)</f>
        <v>-21250101.822697643</v>
      </c>
      <c r="G805" s="90">
        <f>VLOOKUP(C805,Data!$B$4:$J$4175,4,FALSE)</f>
        <v>-1052163.8238377343</v>
      </c>
      <c r="H805" s="92">
        <f>VLOOKUP(C805,Data!$B$4:$J$4175,5,FALSE)</f>
        <v>-1.6586356595876663</v>
      </c>
      <c r="I805" s="42" t="s">
        <v>144</v>
      </c>
      <c r="J805" s="47">
        <f t="shared" si="12"/>
        <v>21250101.822697643</v>
      </c>
      <c r="K805" s="42">
        <v>6642428</v>
      </c>
      <c r="L805" s="42" t="s">
        <v>4470</v>
      </c>
    </row>
    <row r="806" spans="1:12" x14ac:dyDescent="0.3">
      <c r="A806" s="17"/>
      <c r="B806" s="46" t="s">
        <v>3885</v>
      </c>
      <c r="C806" s="46" t="s">
        <v>4887</v>
      </c>
      <c r="D806" s="99" t="s">
        <v>4415</v>
      </c>
      <c r="E806" s="46" t="s">
        <v>1974</v>
      </c>
      <c r="F806" s="91">
        <f>VLOOKUP(C806,Data!$B$4:$J$4175,3,FALSE)</f>
        <v>-55756011.127712496</v>
      </c>
      <c r="G806" s="90">
        <f>VLOOKUP(C806,Data!$B$4:$J$4175,4,FALSE)</f>
        <v>-9974343.6655112114</v>
      </c>
      <c r="H806" s="92">
        <f>VLOOKUP(C806,Data!$B$4:$J$4175,5,FALSE)</f>
        <v>-0.66346146568522524</v>
      </c>
      <c r="I806" s="42" t="s">
        <v>148</v>
      </c>
      <c r="J806" s="47">
        <f t="shared" si="12"/>
        <v>55756011.127712496</v>
      </c>
      <c r="K806" s="42">
        <v>6643108</v>
      </c>
      <c r="L806" s="42" t="s">
        <v>4470</v>
      </c>
    </row>
    <row r="807" spans="1:12" x14ac:dyDescent="0.3">
      <c r="A807" s="17"/>
      <c r="B807" s="46" t="s">
        <v>4520</v>
      </c>
      <c r="C807" s="46" t="s">
        <v>4888</v>
      </c>
      <c r="D807" s="99" t="s">
        <v>4415</v>
      </c>
      <c r="E807" s="46" t="s">
        <v>1976</v>
      </c>
      <c r="F807" s="91">
        <f>VLOOKUP(C807,Data!$B$4:$J$4175,3,FALSE)</f>
        <v>11101844.696980916</v>
      </c>
      <c r="G807" s="90">
        <f>VLOOKUP(C807,Data!$B$4:$J$4175,4,FALSE)</f>
        <v>7808.7734002076377</v>
      </c>
      <c r="H807" s="92">
        <f>VLOOKUP(C807,Data!$B$4:$J$4175,5,FALSE)</f>
        <v>1.0734446903852688</v>
      </c>
      <c r="I807" s="42" t="s">
        <v>5305</v>
      </c>
      <c r="J807" s="47">
        <f t="shared" si="12"/>
        <v>11101844.696980916</v>
      </c>
      <c r="K807" s="42" t="s">
        <v>4572</v>
      </c>
      <c r="L807" s="42" t="s">
        <v>4470</v>
      </c>
    </row>
    <row r="808" spans="1:12" x14ac:dyDescent="0.3">
      <c r="A808" s="17"/>
      <c r="B808" s="46" t="s">
        <v>3886</v>
      </c>
      <c r="C808" s="46" t="s">
        <v>4889</v>
      </c>
      <c r="D808" s="99" t="s">
        <v>4415</v>
      </c>
      <c r="E808" s="46" t="s">
        <v>1976</v>
      </c>
      <c r="F808" s="91">
        <f>VLOOKUP(C808,Data!$B$4:$J$4175,3,FALSE)</f>
        <v>522377.0687409534</v>
      </c>
      <c r="G808" s="90">
        <f>VLOOKUP(C808,Data!$B$4:$J$4175,4,FALSE)</f>
        <v>20485.834311058366</v>
      </c>
      <c r="H808" s="92">
        <f>VLOOKUP(C808,Data!$B$4:$J$4175,5,FALSE)</f>
        <v>3.3757379128553561E-2</v>
      </c>
      <c r="I808" s="42" t="s">
        <v>5305</v>
      </c>
      <c r="J808" s="47">
        <f t="shared" si="12"/>
        <v>522377.0687409534</v>
      </c>
      <c r="K808" s="42" t="s">
        <v>2487</v>
      </c>
      <c r="L808" s="42" t="s">
        <v>4470</v>
      </c>
    </row>
    <row r="809" spans="1:12" x14ac:dyDescent="0.3">
      <c r="A809" s="17"/>
      <c r="B809" s="46" t="s">
        <v>3887</v>
      </c>
      <c r="C809" s="46" t="s">
        <v>4890</v>
      </c>
      <c r="D809" s="99" t="s">
        <v>4415</v>
      </c>
      <c r="E809" s="46" t="s">
        <v>1978</v>
      </c>
      <c r="F809" s="91">
        <f>VLOOKUP(C809,Data!$B$4:$J$4175,3,FALSE)</f>
        <v>-60458432.638222605</v>
      </c>
      <c r="G809" s="90">
        <f>VLOOKUP(C809,Data!$B$4:$J$4175,4,FALSE)</f>
        <v>-1154038.5811179052</v>
      </c>
      <c r="H809" s="92">
        <f>VLOOKUP(C809,Data!$B$4:$J$4175,5,FALSE)</f>
        <v>-2.3851903667942693</v>
      </c>
      <c r="I809" s="42" t="s">
        <v>147</v>
      </c>
      <c r="J809" s="47">
        <f t="shared" si="12"/>
        <v>60458432.638222605</v>
      </c>
      <c r="K809" s="42">
        <v>6390921</v>
      </c>
      <c r="L809" s="42" t="s">
        <v>4470</v>
      </c>
    </row>
    <row r="810" spans="1:12" x14ac:dyDescent="0.3">
      <c r="A810" s="17"/>
      <c r="B810" s="46" t="s">
        <v>3888</v>
      </c>
      <c r="C810" s="46" t="s">
        <v>4891</v>
      </c>
      <c r="D810" s="99" t="s">
        <v>4415</v>
      </c>
      <c r="E810" s="46" t="s">
        <v>1978</v>
      </c>
      <c r="F810" s="91">
        <f>VLOOKUP(C810,Data!$B$4:$J$4175,3,FALSE)</f>
        <v>-21821899.569675483</v>
      </c>
      <c r="G810" s="90">
        <f>VLOOKUP(C810,Data!$B$4:$J$4175,4,FALSE)</f>
        <v>-1643781.1745408098</v>
      </c>
      <c r="H810" s="92">
        <f>VLOOKUP(C810,Data!$B$4:$J$4175,5,FALSE)</f>
        <v>-0.56629385556234191</v>
      </c>
      <c r="I810" s="42" t="s">
        <v>146</v>
      </c>
      <c r="J810" s="47">
        <f t="shared" si="12"/>
        <v>21821899.569675483</v>
      </c>
      <c r="K810" s="42">
        <v>6641544</v>
      </c>
      <c r="L810" s="42" t="s">
        <v>4470</v>
      </c>
    </row>
    <row r="811" spans="1:12" x14ac:dyDescent="0.3">
      <c r="A811" s="17"/>
      <c r="B811" s="46" t="s">
        <v>3889</v>
      </c>
      <c r="C811" s="46" t="s">
        <v>4892</v>
      </c>
      <c r="D811" s="99" t="s">
        <v>4415</v>
      </c>
      <c r="E811" s="46" t="s">
        <v>5994</v>
      </c>
      <c r="F811" s="91">
        <f>VLOOKUP(C811,Data!$B$4:$J$4175,3,FALSE)</f>
        <v>4480503.2937623337</v>
      </c>
      <c r="G811" s="90">
        <f>VLOOKUP(C811,Data!$B$4:$J$4175,4,FALSE)</f>
        <v>92271.709236538372</v>
      </c>
      <c r="H811" s="92">
        <f>VLOOKUP(C811,Data!$B$4:$J$4175,5,FALSE)</f>
        <v>3.2089429059588268E-2</v>
      </c>
      <c r="I811" s="42" t="s">
        <v>152</v>
      </c>
      <c r="J811" s="47">
        <f t="shared" si="12"/>
        <v>4480503.2937623337</v>
      </c>
      <c r="K811" s="42">
        <v>6641373</v>
      </c>
      <c r="L811" s="42" t="s">
        <v>4470</v>
      </c>
    </row>
    <row r="812" spans="1:12" x14ac:dyDescent="0.3">
      <c r="A812" s="17"/>
      <c r="B812" s="46" t="s">
        <v>3890</v>
      </c>
      <c r="C812" s="46" t="s">
        <v>4893</v>
      </c>
      <c r="D812" s="99" t="s">
        <v>4415</v>
      </c>
      <c r="E812" s="46" t="s">
        <v>5994</v>
      </c>
      <c r="F812" s="91">
        <f>VLOOKUP(C812,Data!$B$4:$J$4175,3,FALSE)</f>
        <v>919701.39070043131</v>
      </c>
      <c r="G812" s="90">
        <f>VLOOKUP(C812,Data!$B$4:$J$4175,4,FALSE)</f>
        <v>84177.690048418139</v>
      </c>
      <c r="H812" s="92">
        <f>VLOOKUP(C812,Data!$B$4:$J$4175,5,FALSE)</f>
        <v>2.4801802599109943E-2</v>
      </c>
      <c r="I812" s="42" t="s">
        <v>147</v>
      </c>
      <c r="J812" s="47">
        <f t="shared" si="12"/>
        <v>919701.39070043131</v>
      </c>
      <c r="K812" s="42">
        <v>6125639</v>
      </c>
      <c r="L812" s="42" t="s">
        <v>4470</v>
      </c>
    </row>
    <row r="813" spans="1:12" x14ac:dyDescent="0.3">
      <c r="A813" s="17"/>
      <c r="B813" s="46" t="s">
        <v>3891</v>
      </c>
      <c r="C813" s="46" t="s">
        <v>4894</v>
      </c>
      <c r="D813" s="99" t="s">
        <v>4415</v>
      </c>
      <c r="E813" s="46" t="s">
        <v>5994</v>
      </c>
      <c r="F813" s="91">
        <f>VLOOKUP(C813,Data!$B$4:$J$4175,3,FALSE)</f>
        <v>4677686.68667717</v>
      </c>
      <c r="G813" s="90">
        <f>VLOOKUP(C813,Data!$B$4:$J$4175,4,FALSE)</f>
        <v>182039.48811788487</v>
      </c>
      <c r="H813" s="92">
        <f>VLOOKUP(C813,Data!$B$4:$J$4175,5,FALSE)</f>
        <v>4.8002080021592272E-2</v>
      </c>
      <c r="I813" s="42" t="s">
        <v>152</v>
      </c>
      <c r="J813" s="47">
        <f t="shared" si="12"/>
        <v>4677686.68667717</v>
      </c>
      <c r="K813" s="42">
        <v>6129277</v>
      </c>
      <c r="L813" s="42" t="s">
        <v>4470</v>
      </c>
    </row>
    <row r="814" spans="1:12" x14ac:dyDescent="0.3">
      <c r="A814" s="17"/>
      <c r="B814" s="46" t="s">
        <v>3892</v>
      </c>
      <c r="C814" s="46" t="s">
        <v>4895</v>
      </c>
      <c r="D814" s="99" t="s">
        <v>4415</v>
      </c>
      <c r="E814" s="46" t="s">
        <v>5994</v>
      </c>
      <c r="F814" s="91">
        <f>VLOOKUP(C814,Data!$B$4:$J$4175,3,FALSE)</f>
        <v>992991.98202467617</v>
      </c>
      <c r="G814" s="90">
        <f>VLOOKUP(C814,Data!$B$4:$J$4175,4,FALSE)</f>
        <v>86609.647554983225</v>
      </c>
      <c r="H814" s="92">
        <f>VLOOKUP(C814,Data!$B$4:$J$4175,5,FALSE)</f>
        <v>3.5514897395515707E-2</v>
      </c>
      <c r="I814" s="42" t="s">
        <v>146</v>
      </c>
      <c r="J814" s="47">
        <f t="shared" si="12"/>
        <v>992991.98202467617</v>
      </c>
      <c r="K814" s="42">
        <v>6656407</v>
      </c>
      <c r="L814" s="42" t="s">
        <v>4470</v>
      </c>
    </row>
    <row r="815" spans="1:12" x14ac:dyDescent="0.3">
      <c r="A815" s="17"/>
      <c r="B815" s="46" t="s">
        <v>4521</v>
      </c>
      <c r="C815" s="46" t="s">
        <v>4896</v>
      </c>
      <c r="D815" s="99" t="s">
        <v>4415</v>
      </c>
      <c r="E815" s="46" t="s">
        <v>5994</v>
      </c>
      <c r="F815" s="91">
        <f>VLOOKUP(C815,Data!$B$4:$J$4175,3,FALSE)</f>
        <v>741313.38468117476</v>
      </c>
      <c r="G815" s="90">
        <f>VLOOKUP(C815,Data!$B$4:$J$4175,4,FALSE)</f>
        <v>8634.8404099577729</v>
      </c>
      <c r="H815" s="92">
        <f>VLOOKUP(C815,Data!$B$4:$J$4175,5,FALSE)</f>
        <v>4.542620622330943E-2</v>
      </c>
      <c r="I815" s="42" t="s">
        <v>147</v>
      </c>
      <c r="J815" s="47">
        <f t="shared" si="12"/>
        <v>741313.38468117476</v>
      </c>
      <c r="K815" s="42">
        <v>6136749</v>
      </c>
      <c r="L815" s="42" t="s">
        <v>4470</v>
      </c>
    </row>
    <row r="816" spans="1:12" x14ac:dyDescent="0.3">
      <c r="A816" s="17"/>
      <c r="B816" s="46" t="s">
        <v>3893</v>
      </c>
      <c r="C816" s="46" t="s">
        <v>4897</v>
      </c>
      <c r="D816" s="99" t="s">
        <v>4415</v>
      </c>
      <c r="E816" s="46" t="s">
        <v>5994</v>
      </c>
      <c r="F816" s="91">
        <f>VLOOKUP(C816,Data!$B$4:$J$4175,3,FALSE)</f>
        <v>849118.37120901688</v>
      </c>
      <c r="G816" s="90">
        <f>VLOOKUP(C816,Data!$B$4:$J$4175,4,FALSE)</f>
        <v>39319.357261213474</v>
      </c>
      <c r="H816" s="92">
        <f>VLOOKUP(C816,Data!$B$4:$J$4175,5,FALSE)</f>
        <v>7.1244917032766447E-2</v>
      </c>
      <c r="I816" s="42" t="s">
        <v>146</v>
      </c>
      <c r="J816" s="47">
        <f t="shared" si="12"/>
        <v>849118.37120901688</v>
      </c>
      <c r="K816" s="42">
        <v>6656106</v>
      </c>
      <c r="L816" s="42" t="s">
        <v>4470</v>
      </c>
    </row>
    <row r="817" spans="1:13" x14ac:dyDescent="0.3">
      <c r="A817" s="17"/>
      <c r="B817" s="46" t="s">
        <v>3894</v>
      </c>
      <c r="C817" s="46" t="s">
        <v>4898</v>
      </c>
      <c r="D817" s="99" t="s">
        <v>4415</v>
      </c>
      <c r="E817" s="46" t="s">
        <v>5994</v>
      </c>
      <c r="F817" s="91">
        <f>VLOOKUP(C817,Data!$B$4:$J$4175,3,FALSE)</f>
        <v>806453.44164056191</v>
      </c>
      <c r="G817" s="90">
        <f>VLOOKUP(C817,Data!$B$4:$J$4175,4,FALSE)</f>
        <v>115001.1019288611</v>
      </c>
      <c r="H817" s="92">
        <f>VLOOKUP(C817,Data!$B$4:$J$4175,5,FALSE)</f>
        <v>4.2158147232751464E-2</v>
      </c>
      <c r="I817" s="42" t="s">
        <v>145</v>
      </c>
      <c r="J817" s="47">
        <f t="shared" si="12"/>
        <v>806453.44164056191</v>
      </c>
      <c r="K817" s="42">
        <v>6657701</v>
      </c>
      <c r="L817" s="42" t="s">
        <v>4470</v>
      </c>
    </row>
    <row r="818" spans="1:13" x14ac:dyDescent="0.3">
      <c r="A818" s="17"/>
      <c r="B818" s="46" t="s">
        <v>3895</v>
      </c>
      <c r="C818" s="46" t="s">
        <v>4899</v>
      </c>
      <c r="D818" s="99" t="s">
        <v>4415</v>
      </c>
      <c r="E818" s="46" t="s">
        <v>5994</v>
      </c>
      <c r="F818" s="91">
        <f>VLOOKUP(C818,Data!$B$4:$J$4175,3,FALSE)</f>
        <v>1429721.1682311206</v>
      </c>
      <c r="G818" s="90">
        <f>VLOOKUP(C818,Data!$B$4:$J$4175,4,FALSE)</f>
        <v>38851.118701932624</v>
      </c>
      <c r="H818" s="92">
        <f>VLOOKUP(C818,Data!$B$4:$J$4175,5,FALSE)</f>
        <v>3.8575688287559445E-2</v>
      </c>
      <c r="I818" s="42" t="s">
        <v>143</v>
      </c>
      <c r="J818" s="47">
        <f t="shared" si="12"/>
        <v>1429721.1682311206</v>
      </c>
      <c r="K818" s="42">
        <v>6658801</v>
      </c>
      <c r="L818" s="42" t="s">
        <v>4470</v>
      </c>
      <c r="M818" s="141"/>
    </row>
    <row r="819" spans="1:13" x14ac:dyDescent="0.3">
      <c r="A819" s="17"/>
      <c r="B819" s="46" t="s">
        <v>3896</v>
      </c>
      <c r="C819" s="46" t="s">
        <v>4900</v>
      </c>
      <c r="D819" s="99" t="s">
        <v>4415</v>
      </c>
      <c r="E819" s="46" t="s">
        <v>5994</v>
      </c>
      <c r="F819" s="91">
        <f>VLOOKUP(C819,Data!$B$4:$J$4175,3,FALSE)</f>
        <v>1430053.3346357062</v>
      </c>
      <c r="G819" s="90">
        <f>VLOOKUP(C819,Data!$B$4:$J$4175,4,FALSE)</f>
        <v>25683.429142164263</v>
      </c>
      <c r="H819" s="92">
        <f>VLOOKUP(C819,Data!$B$4:$J$4175,5,FALSE)</f>
        <v>3.4619851378495242E-2</v>
      </c>
      <c r="I819" s="42" t="s">
        <v>147</v>
      </c>
      <c r="J819" s="47">
        <f t="shared" si="12"/>
        <v>1430053.3346357062</v>
      </c>
      <c r="K819" s="42">
        <v>6659428</v>
      </c>
      <c r="L819" s="42" t="s">
        <v>4470</v>
      </c>
    </row>
    <row r="820" spans="1:13" x14ac:dyDescent="0.3">
      <c r="A820" s="17"/>
      <c r="B820" s="46" t="s">
        <v>3897</v>
      </c>
      <c r="C820" s="46" t="s">
        <v>4901</v>
      </c>
      <c r="D820" s="99" t="s">
        <v>4415</v>
      </c>
      <c r="E820" s="46" t="s">
        <v>1978</v>
      </c>
      <c r="F820" s="91">
        <f>VLOOKUP(C820,Data!$B$4:$J$4175,3,FALSE)</f>
        <v>-38013200.985931084</v>
      </c>
      <c r="G820" s="90">
        <f>VLOOKUP(C820,Data!$B$4:$J$4175,4,FALSE)</f>
        <v>-1616521.7176657123</v>
      </c>
      <c r="H820" s="92">
        <f>VLOOKUP(C820,Data!$B$4:$J$4175,5,FALSE)</f>
        <v>-0.52824745035086806</v>
      </c>
      <c r="I820" s="42" t="s">
        <v>143</v>
      </c>
      <c r="J820" s="47">
        <f t="shared" si="12"/>
        <v>38013200.985931084</v>
      </c>
      <c r="K820" s="42">
        <v>6660107</v>
      </c>
      <c r="L820" s="42" t="s">
        <v>4470</v>
      </c>
    </row>
    <row r="821" spans="1:13" x14ac:dyDescent="0.3">
      <c r="A821" s="17"/>
      <c r="B821" s="46" t="s">
        <v>3898</v>
      </c>
      <c r="C821" s="46" t="s">
        <v>4902</v>
      </c>
      <c r="D821" s="99" t="s">
        <v>4415</v>
      </c>
      <c r="E821" s="46" t="s">
        <v>1976</v>
      </c>
      <c r="F821" s="91">
        <f>VLOOKUP(C821,Data!$B$4:$J$4175,3,FALSE)</f>
        <v>523377.30800010485</v>
      </c>
      <c r="G821" s="90">
        <f>VLOOKUP(C821,Data!$B$4:$J$4175,4,FALSE)</f>
        <v>6332.3443653220656</v>
      </c>
      <c r="H821" s="92">
        <f>VLOOKUP(C821,Data!$B$4:$J$4175,5,FALSE)</f>
        <v>6.318759033400255E-2</v>
      </c>
      <c r="I821" s="42" t="s">
        <v>147</v>
      </c>
      <c r="J821" s="47">
        <f t="shared" si="12"/>
        <v>523377.30800010485</v>
      </c>
      <c r="K821" s="42">
        <v>6141680</v>
      </c>
      <c r="L821" s="42" t="s">
        <v>4470</v>
      </c>
    </row>
    <row r="822" spans="1:13" x14ac:dyDescent="0.3">
      <c r="A822" s="17"/>
      <c r="B822" s="46" t="s">
        <v>3899</v>
      </c>
      <c r="C822" s="46" t="s">
        <v>4903</v>
      </c>
      <c r="D822" s="99" t="s">
        <v>4415</v>
      </c>
      <c r="E822" s="46" t="s">
        <v>1978</v>
      </c>
      <c r="F822" s="91">
        <f>VLOOKUP(C822,Data!$B$4:$J$4175,3,FALSE)</f>
        <v>-113288102.30134438</v>
      </c>
      <c r="G822" s="90">
        <f>VLOOKUP(C822,Data!$B$4:$J$4175,4,FALSE)</f>
        <v>-1089308.6759744652</v>
      </c>
      <c r="H822" s="92">
        <f>VLOOKUP(C822,Data!$B$4:$J$4175,5,FALSE)</f>
        <v>-2.3011294857713995</v>
      </c>
      <c r="I822" s="42" t="s">
        <v>144</v>
      </c>
      <c r="J822" s="47">
        <f t="shared" si="12"/>
        <v>113288102.30134438</v>
      </c>
      <c r="K822" s="42">
        <v>6648891</v>
      </c>
      <c r="L822" s="42" t="s">
        <v>4470</v>
      </c>
    </row>
    <row r="823" spans="1:13" x14ac:dyDescent="0.3">
      <c r="A823" s="17"/>
      <c r="B823" s="46" t="s">
        <v>3900</v>
      </c>
      <c r="C823" s="46" t="s">
        <v>4904</v>
      </c>
      <c r="D823" s="99" t="s">
        <v>4415</v>
      </c>
      <c r="E823" s="46" t="s">
        <v>1976</v>
      </c>
      <c r="F823" s="91">
        <f>VLOOKUP(C823,Data!$B$4:$J$4175,3,FALSE)</f>
        <v>3485691.1847985331</v>
      </c>
      <c r="G823" s="90">
        <f>VLOOKUP(C823,Data!$B$4:$J$4175,4,FALSE)</f>
        <v>193379.39301919329</v>
      </c>
      <c r="H823" s="92">
        <f>VLOOKUP(C823,Data!$B$4:$J$4175,5,FALSE)</f>
        <v>4.8997432813077495E-2</v>
      </c>
      <c r="I823" s="42" t="s">
        <v>148</v>
      </c>
      <c r="J823" s="47">
        <f t="shared" si="12"/>
        <v>3485691.1847985331</v>
      </c>
      <c r="K823" s="42">
        <v>6661144</v>
      </c>
      <c r="L823" s="42" t="s">
        <v>4470</v>
      </c>
    </row>
    <row r="824" spans="1:13" x14ac:dyDescent="0.3">
      <c r="A824" s="17"/>
      <c r="B824" s="142" t="s">
        <v>3901</v>
      </c>
      <c r="C824" s="142" t="s">
        <v>4905</v>
      </c>
      <c r="D824" s="142" t="s">
        <v>4415</v>
      </c>
      <c r="E824" s="142" t="s">
        <v>5994</v>
      </c>
      <c r="F824" s="146">
        <f>VLOOKUP(C824,Data!$B$4:$J$4175,3,FALSE)</f>
        <v>1088392.8402036668</v>
      </c>
      <c r="G824" s="144">
        <f>VLOOKUP(C824,Data!$B$4:$J$4175,4,FALSE)</f>
        <v>50018.053318183214</v>
      </c>
      <c r="H824" s="145">
        <f>VLOOKUP(C824,Data!$B$4:$J$4175,5,FALSE)</f>
        <v>4.0566964713950576E-2</v>
      </c>
      <c r="I824" s="212" t="s">
        <v>150</v>
      </c>
      <c r="J824" s="47">
        <f t="shared" si="12"/>
        <v>1088392.8402036668</v>
      </c>
      <c r="K824" s="212">
        <v>6661768</v>
      </c>
      <c r="L824" s="212" t="s">
        <v>4470</v>
      </c>
    </row>
    <row r="825" spans="1:13" x14ac:dyDescent="0.3">
      <c r="A825" s="17"/>
      <c r="B825" s="46" t="s">
        <v>3902</v>
      </c>
      <c r="C825" s="46" t="s">
        <v>4906</v>
      </c>
      <c r="D825" s="99" t="s">
        <v>4415</v>
      </c>
      <c r="E825" s="46" t="s">
        <v>5994</v>
      </c>
      <c r="F825" s="91">
        <f>VLOOKUP(C825,Data!$B$4:$J$4175,3,FALSE)</f>
        <v>565806.14591308753</v>
      </c>
      <c r="G825" s="90">
        <f>VLOOKUP(C825,Data!$B$4:$J$4175,4,FALSE)</f>
        <v>13938.073695775665</v>
      </c>
      <c r="H825" s="92">
        <f>VLOOKUP(C825,Data!$B$4:$J$4175,5,FALSE)</f>
        <v>1.9386438321708669E-2</v>
      </c>
      <c r="I825" s="42" t="s">
        <v>147</v>
      </c>
      <c r="J825" s="47">
        <f t="shared" si="12"/>
        <v>565806.14591308753</v>
      </c>
      <c r="K825" s="42">
        <v>6267058</v>
      </c>
      <c r="L825" s="42" t="s">
        <v>4470</v>
      </c>
    </row>
    <row r="826" spans="1:13" x14ac:dyDescent="0.3">
      <c r="A826" s="17"/>
      <c r="B826" s="46" t="s">
        <v>3903</v>
      </c>
      <c r="C826" s="46" t="s">
        <v>4907</v>
      </c>
      <c r="D826" s="99" t="s">
        <v>4415</v>
      </c>
      <c r="E826" s="46" t="s">
        <v>5994</v>
      </c>
      <c r="F826" s="91">
        <f>VLOOKUP(C826,Data!$B$4:$J$4175,3,FALSE)</f>
        <v>2502782.966948682</v>
      </c>
      <c r="G826" s="90">
        <f>VLOOKUP(C826,Data!$B$4:$J$4175,4,FALSE)</f>
        <v>52081.789765984031</v>
      </c>
      <c r="H826" s="92">
        <f>VLOOKUP(C826,Data!$B$4:$J$4175,5,FALSE)</f>
        <v>4.1482907021890905E-2</v>
      </c>
      <c r="I826" s="42" t="s">
        <v>143</v>
      </c>
      <c r="J826" s="47">
        <f t="shared" si="12"/>
        <v>2502782.966948682</v>
      </c>
      <c r="K826" s="42" t="s">
        <v>2488</v>
      </c>
      <c r="L826" s="42" t="s">
        <v>4470</v>
      </c>
    </row>
    <row r="827" spans="1:13" x14ac:dyDescent="0.3">
      <c r="A827" s="17"/>
      <c r="B827" s="46" t="s">
        <v>3904</v>
      </c>
      <c r="C827" s="46" t="s">
        <v>4908</v>
      </c>
      <c r="D827" s="99" t="s">
        <v>4415</v>
      </c>
      <c r="E827" s="46" t="s">
        <v>5994</v>
      </c>
      <c r="F827" s="91">
        <f>VLOOKUP(C827,Data!$B$4:$J$4175,3,FALSE)</f>
        <v>4409882.1206319239</v>
      </c>
      <c r="G827" s="90">
        <f>VLOOKUP(C827,Data!$B$4:$J$4175,4,FALSE)</f>
        <v>294463.28262766585</v>
      </c>
      <c r="H827" s="92">
        <f>VLOOKUP(C827,Data!$B$4:$J$4175,5,FALSE)</f>
        <v>4.247209511296042E-2</v>
      </c>
      <c r="I827" s="42" t="s">
        <v>144</v>
      </c>
      <c r="J827" s="47">
        <f t="shared" si="12"/>
        <v>4409882.1206319239</v>
      </c>
      <c r="K827" s="42">
        <v>6572707</v>
      </c>
      <c r="L827" s="42" t="s">
        <v>4470</v>
      </c>
    </row>
    <row r="828" spans="1:13" x14ac:dyDescent="0.3">
      <c r="A828" s="17"/>
      <c r="B828" s="46" t="s">
        <v>3905</v>
      </c>
      <c r="C828" s="46" t="s">
        <v>4909</v>
      </c>
      <c r="D828" s="99" t="s">
        <v>4415</v>
      </c>
      <c r="E828" s="46" t="s">
        <v>1978</v>
      </c>
      <c r="F828" s="91">
        <f>VLOOKUP(C828,Data!$B$4:$J$4175,3,FALSE)</f>
        <v>-12182172.815869421</v>
      </c>
      <c r="G828" s="90">
        <f>VLOOKUP(C828,Data!$B$4:$J$4175,4,FALSE)</f>
        <v>-434722.72487299115</v>
      </c>
      <c r="H828" s="92">
        <f>VLOOKUP(C828,Data!$B$4:$J$4175,5,FALSE)</f>
        <v>-0.70689495487294807</v>
      </c>
      <c r="I828" s="42" t="s">
        <v>146</v>
      </c>
      <c r="J828" s="47">
        <f t="shared" si="12"/>
        <v>12182172.815869421</v>
      </c>
      <c r="K828" s="42">
        <v>6667733</v>
      </c>
      <c r="L828" s="42" t="s">
        <v>4470</v>
      </c>
    </row>
    <row r="829" spans="1:13" x14ac:dyDescent="0.3">
      <c r="A829" s="17"/>
      <c r="B829" s="46" t="s">
        <v>5836</v>
      </c>
      <c r="C829" s="46" t="s">
        <v>5835</v>
      </c>
      <c r="D829" s="99" t="s">
        <v>4415</v>
      </c>
      <c r="E829" s="46" t="s">
        <v>5994</v>
      </c>
      <c r="F829" s="91">
        <f>VLOOKUP(C829,Data!$B$4:$J$4175,3,FALSE)</f>
        <v>571244.47931975732</v>
      </c>
      <c r="G829" s="90">
        <f>VLOOKUP(C829,Data!$B$4:$J$4175,4,FALSE)</f>
        <v>23675.583526183575</v>
      </c>
      <c r="H829" s="92">
        <f>VLOOKUP(C829,Data!$B$4:$J$4175,5,FALSE)</f>
        <v>1.9588371806829551E-2</v>
      </c>
      <c r="I829" s="42" t="s">
        <v>146</v>
      </c>
      <c r="J829" s="47">
        <f t="shared" si="12"/>
        <v>571244.47931975732</v>
      </c>
      <c r="K829" s="42" t="s">
        <v>5837</v>
      </c>
      <c r="L829" s="42" t="s">
        <v>4470</v>
      </c>
    </row>
    <row r="830" spans="1:13" x14ac:dyDescent="0.3">
      <c r="A830" s="17"/>
      <c r="B830" s="46" t="s">
        <v>4911</v>
      </c>
      <c r="C830" s="46" t="s">
        <v>4910</v>
      </c>
      <c r="D830" s="99" t="s">
        <v>4415</v>
      </c>
      <c r="E830" s="46" t="s">
        <v>5994</v>
      </c>
      <c r="F830" s="91">
        <f>VLOOKUP(C830,Data!$B$4:$J$4175,3,FALSE)</f>
        <v>562192.63735809294</v>
      </c>
      <c r="G830" s="90">
        <f>VLOOKUP(C830,Data!$B$4:$J$4175,4,FALSE)</f>
        <v>12224.616244739844</v>
      </c>
      <c r="H830" s="92">
        <f>VLOOKUP(C830,Data!$B$4:$J$4175,5,FALSE)</f>
        <v>1.5886337638793567E-2</v>
      </c>
      <c r="I830" s="42" t="s">
        <v>149</v>
      </c>
      <c r="J830" s="47">
        <f t="shared" si="12"/>
        <v>562192.63735809294</v>
      </c>
      <c r="K830" s="42" t="s">
        <v>4912</v>
      </c>
      <c r="L830" s="42" t="s">
        <v>4470</v>
      </c>
    </row>
    <row r="831" spans="1:13" x14ac:dyDescent="0.3">
      <c r="A831" s="17"/>
      <c r="B831" s="46" t="s">
        <v>3906</v>
      </c>
      <c r="C831" s="46" t="s">
        <v>4913</v>
      </c>
      <c r="D831" s="99" t="s">
        <v>4415</v>
      </c>
      <c r="E831" s="46" t="s">
        <v>1978</v>
      </c>
      <c r="F831" s="91">
        <f>VLOOKUP(C831,Data!$B$4:$J$4175,3,FALSE)</f>
        <v>-30461962.120117471</v>
      </c>
      <c r="G831" s="90">
        <f>VLOOKUP(C831,Data!$B$4:$J$4175,4,FALSE)</f>
        <v>-4281389.2404110106</v>
      </c>
      <c r="H831" s="92">
        <f>VLOOKUP(C831,Data!$B$4:$J$4175,5,FALSE)</f>
        <v>-0.36079842382342547</v>
      </c>
      <c r="I831" s="42" t="s">
        <v>144</v>
      </c>
      <c r="J831" s="47">
        <f t="shared" si="12"/>
        <v>30461962.120117471</v>
      </c>
      <c r="K831" s="42">
        <v>6229597</v>
      </c>
      <c r="L831" s="42" t="s">
        <v>4470</v>
      </c>
    </row>
    <row r="832" spans="1:13" x14ac:dyDescent="0.3">
      <c r="A832" s="17"/>
      <c r="B832" s="46" t="s">
        <v>3907</v>
      </c>
      <c r="C832" s="46" t="s">
        <v>4914</v>
      </c>
      <c r="D832" s="99" t="s">
        <v>4415</v>
      </c>
      <c r="E832" s="46" t="s">
        <v>5994</v>
      </c>
      <c r="F832" s="91">
        <f>VLOOKUP(C832,Data!$B$4:$J$4175,3,FALSE)</f>
        <v>3765352.4365998367</v>
      </c>
      <c r="G832" s="90">
        <f>VLOOKUP(C832,Data!$B$4:$J$4175,4,FALSE)</f>
        <v>147031.56828029529</v>
      </c>
      <c r="H832" s="92">
        <f>VLOOKUP(C832,Data!$B$4:$J$4175,5,FALSE)</f>
        <v>4.22015187219116E-2</v>
      </c>
      <c r="I832" s="42" t="s">
        <v>146</v>
      </c>
      <c r="J832" s="47">
        <f t="shared" si="12"/>
        <v>3765352.4365998367</v>
      </c>
      <c r="K832" s="42" t="s">
        <v>2489</v>
      </c>
      <c r="L832" s="42" t="s">
        <v>4470</v>
      </c>
    </row>
    <row r="833" spans="1:13" x14ac:dyDescent="0.3">
      <c r="A833" s="17"/>
      <c r="B833" s="46" t="s">
        <v>5751</v>
      </c>
      <c r="C833" s="46" t="s">
        <v>5750</v>
      </c>
      <c r="D833" s="99" t="s">
        <v>4415</v>
      </c>
      <c r="E833" s="46" t="s">
        <v>1976</v>
      </c>
      <c r="F833" s="91">
        <f>VLOOKUP(C833,Data!$B$4:$J$4175,3,FALSE)</f>
        <v>1119229.412067133</v>
      </c>
      <c r="G833" s="90">
        <f>VLOOKUP(C833,Data!$B$4:$J$4175,4,FALSE)</f>
        <v>111489.72399348149</v>
      </c>
      <c r="H833" s="92">
        <f>VLOOKUP(C833,Data!$B$4:$J$4175,5,FALSE)</f>
        <v>6.6024770153983057E-3</v>
      </c>
      <c r="I833" s="42" t="s">
        <v>147</v>
      </c>
      <c r="J833" s="47">
        <f t="shared" si="12"/>
        <v>1119229.412067133</v>
      </c>
      <c r="K833" s="42">
        <v>6635677</v>
      </c>
      <c r="L833" s="42" t="s">
        <v>4470</v>
      </c>
    </row>
    <row r="834" spans="1:13" x14ac:dyDescent="0.3">
      <c r="A834" s="17"/>
      <c r="B834" s="46" t="s">
        <v>3908</v>
      </c>
      <c r="C834" s="46" t="s">
        <v>4915</v>
      </c>
      <c r="D834" s="99" t="s">
        <v>4415</v>
      </c>
      <c r="E834" s="46" t="s">
        <v>1978</v>
      </c>
      <c r="F834" s="91">
        <f>VLOOKUP(C834,Data!$B$4:$J$4175,3,FALSE)</f>
        <v>-38994824.70230411</v>
      </c>
      <c r="G834" s="90">
        <f>VLOOKUP(C834,Data!$B$4:$J$4175,4,FALSE)</f>
        <v>-6852601.143660849</v>
      </c>
      <c r="H834" s="92">
        <f>VLOOKUP(C834,Data!$B$4:$J$4175,5,FALSE)</f>
        <v>-0.67802826489273893</v>
      </c>
      <c r="I834" s="42" t="s">
        <v>148</v>
      </c>
      <c r="J834" s="47">
        <f t="shared" si="12"/>
        <v>38994824.70230411</v>
      </c>
      <c r="K834" s="42">
        <v>6421553</v>
      </c>
      <c r="L834" s="42" t="s">
        <v>4470</v>
      </c>
    </row>
    <row r="835" spans="1:13" x14ac:dyDescent="0.3">
      <c r="A835" s="17"/>
      <c r="B835" s="46" t="s">
        <v>3909</v>
      </c>
      <c r="C835" s="46" t="s">
        <v>4916</v>
      </c>
      <c r="D835" s="99" t="s">
        <v>4415</v>
      </c>
      <c r="E835" s="46" t="s">
        <v>1978</v>
      </c>
      <c r="F835" s="91">
        <f>VLOOKUP(C835,Data!$B$4:$J$4175,3,FALSE)</f>
        <v>-21044833.579348568</v>
      </c>
      <c r="G835" s="90">
        <f>VLOOKUP(C835,Data!$B$4:$J$4175,4,FALSE)</f>
        <v>-2196353.6953637879</v>
      </c>
      <c r="H835" s="92">
        <f>VLOOKUP(C835,Data!$B$4:$J$4175,5,FALSE)</f>
        <v>-0.83664401896384366</v>
      </c>
      <c r="I835" s="42" t="s">
        <v>147</v>
      </c>
      <c r="J835" s="47">
        <f t="shared" si="12"/>
        <v>21044833.579348568</v>
      </c>
      <c r="K835" s="42">
        <v>6738220</v>
      </c>
      <c r="L835" s="42" t="s">
        <v>4470</v>
      </c>
    </row>
    <row r="836" spans="1:13" x14ac:dyDescent="0.3">
      <c r="A836" s="17"/>
      <c r="B836" s="46" t="s">
        <v>3910</v>
      </c>
      <c r="C836" s="46" t="s">
        <v>4917</v>
      </c>
      <c r="D836" s="99" t="s">
        <v>4415</v>
      </c>
      <c r="E836" s="46" t="s">
        <v>5994</v>
      </c>
      <c r="F836" s="91">
        <f>VLOOKUP(C836,Data!$B$4:$J$4175,3,FALSE)</f>
        <v>442682.56019743124</v>
      </c>
      <c r="G836" s="90">
        <f>VLOOKUP(C836,Data!$B$4:$J$4175,4,FALSE)</f>
        <v>4474.8988005170095</v>
      </c>
      <c r="H836" s="92">
        <f>VLOOKUP(C836,Data!$B$4:$J$4175,5,FALSE)</f>
        <v>3.3864831243506956E-2</v>
      </c>
      <c r="I836" s="42" t="s">
        <v>144</v>
      </c>
      <c r="J836" s="47">
        <f t="shared" si="12"/>
        <v>442682.56019743124</v>
      </c>
      <c r="K836" s="42">
        <v>6740582</v>
      </c>
      <c r="L836" s="42" t="s">
        <v>4470</v>
      </c>
    </row>
    <row r="837" spans="1:13" x14ac:dyDescent="0.3">
      <c r="A837" s="17"/>
      <c r="B837" s="46" t="s">
        <v>3911</v>
      </c>
      <c r="C837" s="46" t="s">
        <v>4918</v>
      </c>
      <c r="D837" s="99" t="s">
        <v>4415</v>
      </c>
      <c r="E837" s="46" t="s">
        <v>5994</v>
      </c>
      <c r="F837" s="91">
        <f>VLOOKUP(C837,Data!$B$4:$J$4175,3,FALSE)</f>
        <v>1257511.6516198514</v>
      </c>
      <c r="G837" s="90">
        <f>VLOOKUP(C837,Data!$B$4:$J$4175,4,FALSE)</f>
        <v>12606.813647655477</v>
      </c>
      <c r="H837" s="92">
        <f>VLOOKUP(C837,Data!$B$4:$J$4175,5,FALSE)</f>
        <v>1.7295195148514891E-2</v>
      </c>
      <c r="I837" s="42" t="s">
        <v>147</v>
      </c>
      <c r="J837" s="47">
        <f t="shared" si="12"/>
        <v>1257511.6516198514</v>
      </c>
      <c r="K837" s="42">
        <v>6747204</v>
      </c>
      <c r="L837" s="42" t="s">
        <v>4470</v>
      </c>
    </row>
    <row r="838" spans="1:13" x14ac:dyDescent="0.3">
      <c r="A838" s="17"/>
      <c r="B838" s="46" t="s">
        <v>3912</v>
      </c>
      <c r="C838" s="46" t="s">
        <v>4919</v>
      </c>
      <c r="D838" s="99" t="s">
        <v>4415</v>
      </c>
      <c r="E838" s="46" t="s">
        <v>5994</v>
      </c>
      <c r="F838" s="91">
        <f>VLOOKUP(C838,Data!$B$4:$J$4175,3,FALSE)</f>
        <v>1114672.8510451724</v>
      </c>
      <c r="G838" s="90">
        <f>VLOOKUP(C838,Data!$B$4:$J$4175,4,FALSE)</f>
        <v>3183.2204460330477</v>
      </c>
      <c r="H838" s="92">
        <f>VLOOKUP(C838,Data!$B$4:$J$4175,5,FALSE)</f>
        <v>1.8684708983846721E-2</v>
      </c>
      <c r="I838" s="42" t="s">
        <v>144</v>
      </c>
      <c r="J838" s="47">
        <f t="shared" si="12"/>
        <v>1114672.8510451724</v>
      </c>
      <c r="K838" s="42">
        <v>6758455</v>
      </c>
      <c r="L838" s="42" t="s">
        <v>4470</v>
      </c>
      <c r="M838" s="141"/>
    </row>
    <row r="839" spans="1:13" x14ac:dyDescent="0.3">
      <c r="A839" s="17"/>
      <c r="B839" s="46" t="s">
        <v>3913</v>
      </c>
      <c r="C839" s="46" t="s">
        <v>4920</v>
      </c>
      <c r="D839" s="99" t="s">
        <v>4415</v>
      </c>
      <c r="E839" s="46" t="s">
        <v>5994</v>
      </c>
      <c r="F839" s="91">
        <f>VLOOKUP(C839,Data!$B$4:$J$4175,3,FALSE)</f>
        <v>231083.96880074061</v>
      </c>
      <c r="G839" s="90">
        <f>VLOOKUP(C839,Data!$B$4:$J$4175,4,FALSE)</f>
        <v>5975.1321720049655</v>
      </c>
      <c r="H839" s="92">
        <f>VLOOKUP(C839,Data!$B$4:$J$4175,5,FALSE)</f>
        <v>1.9140022333285173E-2</v>
      </c>
      <c r="I839" s="42" t="s">
        <v>144</v>
      </c>
      <c r="J839" s="47">
        <f t="shared" si="12"/>
        <v>231083.96880074061</v>
      </c>
      <c r="K839" s="42">
        <v>6775432</v>
      </c>
      <c r="L839" s="42" t="s">
        <v>4470</v>
      </c>
    </row>
    <row r="840" spans="1:13" x14ac:dyDescent="0.3">
      <c r="A840" s="17"/>
      <c r="B840" s="46" t="s">
        <v>3914</v>
      </c>
      <c r="C840" s="46" t="s">
        <v>4921</v>
      </c>
      <c r="D840" s="99" t="s">
        <v>4415</v>
      </c>
      <c r="E840" s="46" t="s">
        <v>1976</v>
      </c>
      <c r="F840" s="91">
        <f>VLOOKUP(C840,Data!$B$4:$J$4175,3,FALSE)</f>
        <v>1079155.5928365802</v>
      </c>
      <c r="G840" s="90">
        <f>VLOOKUP(C840,Data!$B$4:$J$4175,4,FALSE)</f>
        <v>62616.786719629155</v>
      </c>
      <c r="H840" s="92">
        <f>VLOOKUP(C840,Data!$B$4:$J$4175,5,FALSE)</f>
        <v>5.6725811224015182E-2</v>
      </c>
      <c r="I840" s="42" t="s">
        <v>143</v>
      </c>
      <c r="J840" s="47">
        <f t="shared" ref="J840:J903" si="13">IFERROR(ABS(F840),"***")</f>
        <v>1079155.5928365802</v>
      </c>
      <c r="K840" s="42">
        <v>6776606</v>
      </c>
      <c r="L840" s="42" t="s">
        <v>4470</v>
      </c>
    </row>
    <row r="841" spans="1:13" x14ac:dyDescent="0.3">
      <c r="A841" s="17"/>
      <c r="B841" s="46" t="s">
        <v>3915</v>
      </c>
      <c r="C841" s="142" t="s">
        <v>4922</v>
      </c>
      <c r="D841" s="142" t="s">
        <v>4415</v>
      </c>
      <c r="E841" s="46" t="s">
        <v>1977</v>
      </c>
      <c r="F841" s="91">
        <f>VLOOKUP(C841,Data!$B$4:$J$4175,3,FALSE)</f>
        <v>37604930.901948623</v>
      </c>
      <c r="G841" s="90">
        <f>VLOOKUP(C841,Data!$B$4:$J$4175,4,FALSE)</f>
        <v>1408092.8851080558</v>
      </c>
      <c r="H841" s="92">
        <f>VLOOKUP(C841,Data!$B$4:$J$4175,5,FALSE)</f>
        <v>0.42492493692425204</v>
      </c>
      <c r="I841" s="42" t="s">
        <v>148</v>
      </c>
      <c r="J841" s="47">
        <f t="shared" si="13"/>
        <v>37604930.901948623</v>
      </c>
      <c r="K841" s="42">
        <v>6309466</v>
      </c>
      <c r="L841" s="42" t="s">
        <v>4470</v>
      </c>
    </row>
    <row r="842" spans="1:13" x14ac:dyDescent="0.3">
      <c r="A842" s="17"/>
      <c r="B842" s="46" t="s">
        <v>3916</v>
      </c>
      <c r="C842" s="46" t="s">
        <v>4923</v>
      </c>
      <c r="D842" s="99" t="s">
        <v>4415</v>
      </c>
      <c r="E842" s="46" t="s">
        <v>5994</v>
      </c>
      <c r="F842" s="91">
        <f>VLOOKUP(C842,Data!$B$4:$J$4175,3,FALSE)</f>
        <v>2122548.0878297118</v>
      </c>
      <c r="G842" s="90">
        <f>VLOOKUP(C842,Data!$B$4:$J$4175,4,FALSE)</f>
        <v>28004.064789671254</v>
      </c>
      <c r="H842" s="92">
        <f>VLOOKUP(C842,Data!$B$4:$J$4175,5,FALSE)</f>
        <v>5.2736862027760525E-2</v>
      </c>
      <c r="I842" s="42" t="s">
        <v>146</v>
      </c>
      <c r="J842" s="47">
        <f t="shared" si="13"/>
        <v>2122548.0878297118</v>
      </c>
      <c r="K842" s="42">
        <v>6791591</v>
      </c>
      <c r="L842" s="42" t="s">
        <v>4470</v>
      </c>
    </row>
    <row r="843" spans="1:13" x14ac:dyDescent="0.3">
      <c r="A843" s="17"/>
      <c r="B843" s="46" t="s">
        <v>3917</v>
      </c>
      <c r="C843" s="46" t="s">
        <v>4924</v>
      </c>
      <c r="D843" s="99" t="s">
        <v>4415</v>
      </c>
      <c r="E843" s="46" t="s">
        <v>5994</v>
      </c>
      <c r="F843" s="91">
        <f>VLOOKUP(C843,Data!$B$4:$J$4175,3,FALSE)</f>
        <v>396937.2383145201</v>
      </c>
      <c r="G843" s="90">
        <f>VLOOKUP(C843,Data!$B$4:$J$4175,4,FALSE)</f>
        <v>23080.813631393212</v>
      </c>
      <c r="H843" s="92">
        <f>VLOOKUP(C843,Data!$B$4:$J$4175,5,FALSE)</f>
        <v>1.631268190783321E-2</v>
      </c>
      <c r="I843" s="42" t="s">
        <v>144</v>
      </c>
      <c r="J843" s="47">
        <f t="shared" si="13"/>
        <v>396937.2383145201</v>
      </c>
      <c r="K843" s="42" t="s">
        <v>2490</v>
      </c>
      <c r="L843" s="42" t="s">
        <v>4470</v>
      </c>
    </row>
    <row r="844" spans="1:13" x14ac:dyDescent="0.3">
      <c r="A844" s="17"/>
      <c r="B844" s="46" t="s">
        <v>3918</v>
      </c>
      <c r="C844" s="46" t="s">
        <v>4925</v>
      </c>
      <c r="D844" s="99" t="s">
        <v>4415</v>
      </c>
      <c r="E844" s="46" t="s">
        <v>5994</v>
      </c>
      <c r="F844" s="91">
        <f>VLOOKUP(C844,Data!$B$4:$J$4175,3,FALSE)</f>
        <v>493823.14220674901</v>
      </c>
      <c r="G844" s="90">
        <f>VLOOKUP(C844,Data!$B$4:$J$4175,4,FALSE)</f>
        <v>29660.574507887522</v>
      </c>
      <c r="H844" s="92">
        <f>VLOOKUP(C844,Data!$B$4:$J$4175,5,FALSE)</f>
        <v>2.6445113194560867E-2</v>
      </c>
      <c r="I844" s="42" t="s">
        <v>146</v>
      </c>
      <c r="J844" s="47">
        <f t="shared" si="13"/>
        <v>493823.14220674901</v>
      </c>
      <c r="K844" s="42" t="s">
        <v>2491</v>
      </c>
      <c r="L844" s="42" t="s">
        <v>4470</v>
      </c>
    </row>
    <row r="845" spans="1:13" x14ac:dyDescent="0.3">
      <c r="A845" s="17"/>
      <c r="B845" s="46" t="s">
        <v>3919</v>
      </c>
      <c r="C845" s="46" t="s">
        <v>4926</v>
      </c>
      <c r="D845" s="99" t="s">
        <v>4415</v>
      </c>
      <c r="E845" s="46" t="s">
        <v>5994</v>
      </c>
      <c r="F845" s="91">
        <f>VLOOKUP(C845,Data!$B$4:$J$4175,3,FALSE)</f>
        <v>709217.36229755962</v>
      </c>
      <c r="G845" s="90">
        <f>VLOOKUP(C845,Data!$B$4:$J$4175,4,FALSE)</f>
        <v>37311.519481142655</v>
      </c>
      <c r="H845" s="92">
        <f>VLOOKUP(C845,Data!$B$4:$J$4175,5,FALSE)</f>
        <v>1.9828675466078537E-2</v>
      </c>
      <c r="I845" s="42" t="s">
        <v>147</v>
      </c>
      <c r="J845" s="47">
        <f t="shared" si="13"/>
        <v>709217.36229755962</v>
      </c>
      <c r="K845" s="42">
        <v>6616508</v>
      </c>
      <c r="L845" s="42" t="s">
        <v>4470</v>
      </c>
    </row>
    <row r="846" spans="1:13" x14ac:dyDescent="0.3">
      <c r="A846" s="17"/>
      <c r="B846" s="46" t="s">
        <v>3920</v>
      </c>
      <c r="C846" s="46" t="s">
        <v>4927</v>
      </c>
      <c r="D846" s="99" t="s">
        <v>4415</v>
      </c>
      <c r="E846" s="46" t="s">
        <v>1978</v>
      </c>
      <c r="F846" s="91">
        <f>VLOOKUP(C846,Data!$B$4:$J$4175,3,FALSE)</f>
        <v>-25143916.688507203</v>
      </c>
      <c r="G846" s="90">
        <f>VLOOKUP(C846,Data!$B$4:$J$4175,4,FALSE)</f>
        <v>-1485746.0225853461</v>
      </c>
      <c r="H846" s="92">
        <f>VLOOKUP(C846,Data!$B$4:$J$4175,5,FALSE)</f>
        <v>-1.0902957529796331</v>
      </c>
      <c r="I846" s="42" t="s">
        <v>144</v>
      </c>
      <c r="J846" s="47">
        <f t="shared" si="13"/>
        <v>25143916.688507203</v>
      </c>
      <c r="K846" s="42">
        <v>6793821</v>
      </c>
      <c r="L846" s="42" t="s">
        <v>4470</v>
      </c>
      <c r="M846" s="141"/>
    </row>
    <row r="847" spans="1:13" x14ac:dyDescent="0.3">
      <c r="A847" s="17"/>
      <c r="B847" s="46" t="s">
        <v>3921</v>
      </c>
      <c r="C847" s="46" t="s">
        <v>4928</v>
      </c>
      <c r="D847" s="99" t="s">
        <v>4415</v>
      </c>
      <c r="E847" s="46" t="s">
        <v>1977</v>
      </c>
      <c r="F847" s="91">
        <f>VLOOKUP(C847,Data!$B$4:$J$4175,3,FALSE)</f>
        <v>40370950.150481626</v>
      </c>
      <c r="G847" s="90">
        <f>VLOOKUP(C847,Data!$B$4:$J$4175,4,FALSE)</f>
        <v>2202280.6347675449</v>
      </c>
      <c r="H847" s="92">
        <f>VLOOKUP(C847,Data!$B$4:$J$4175,5,FALSE)</f>
        <v>1.188478641555049</v>
      </c>
      <c r="I847" s="42" t="s">
        <v>144</v>
      </c>
      <c r="J847" s="47">
        <f t="shared" si="13"/>
        <v>40370950.150481626</v>
      </c>
      <c r="K847" s="42">
        <v>6793906</v>
      </c>
      <c r="L847" s="42" t="s">
        <v>4470</v>
      </c>
    </row>
    <row r="848" spans="1:13" x14ac:dyDescent="0.3">
      <c r="A848" s="17"/>
      <c r="B848" s="46" t="s">
        <v>3922</v>
      </c>
      <c r="C848" s="46" t="s">
        <v>4929</v>
      </c>
      <c r="D848" s="99" t="s">
        <v>4415</v>
      </c>
      <c r="E848" s="46" t="s">
        <v>5994</v>
      </c>
      <c r="F848" s="91">
        <f>VLOOKUP(C848,Data!$B$4:$J$4175,3,FALSE)</f>
        <v>4415872.8814966986</v>
      </c>
      <c r="G848" s="90">
        <f>VLOOKUP(C848,Data!$B$4:$J$4175,4,FALSE)</f>
        <v>100496.48281600112</v>
      </c>
      <c r="H848" s="92">
        <f>VLOOKUP(C848,Data!$B$4:$J$4175,5,FALSE)</f>
        <v>5.1969873388684196E-2</v>
      </c>
      <c r="I848" s="42" t="s">
        <v>149</v>
      </c>
      <c r="J848" s="47">
        <f t="shared" si="13"/>
        <v>4415872.8814966986</v>
      </c>
      <c r="K848" s="42" t="s">
        <v>2492</v>
      </c>
      <c r="L848" s="42" t="s">
        <v>4470</v>
      </c>
    </row>
    <row r="849" spans="1:13" x14ac:dyDescent="0.3">
      <c r="A849" s="17"/>
      <c r="B849" s="142" t="s">
        <v>3923</v>
      </c>
      <c r="C849" s="142" t="s">
        <v>4930</v>
      </c>
      <c r="D849" s="142" t="s">
        <v>4415</v>
      </c>
      <c r="E849" s="142" t="s">
        <v>5994</v>
      </c>
      <c r="F849" s="146">
        <f>VLOOKUP(C849,Data!$B$4:$J$4175,3,FALSE)</f>
        <v>266626.84591600165</v>
      </c>
      <c r="G849" s="144">
        <f>VLOOKUP(C849,Data!$B$4:$J$4175,4,FALSE)</f>
        <v>79461.338615974601</v>
      </c>
      <c r="H849" s="145">
        <f>VLOOKUP(C849,Data!$B$4:$J$4175,5,FALSE)</f>
        <v>1.5330600512228402E-2</v>
      </c>
      <c r="I849" s="212" t="s">
        <v>148</v>
      </c>
      <c r="J849" s="47">
        <f t="shared" si="13"/>
        <v>266626.84591600165</v>
      </c>
      <c r="K849" s="212" t="s">
        <v>2493</v>
      </c>
      <c r="L849" s="212" t="s">
        <v>4470</v>
      </c>
    </row>
    <row r="850" spans="1:13" x14ac:dyDescent="0.3">
      <c r="A850" s="17"/>
      <c r="B850" s="46" t="s">
        <v>6106</v>
      </c>
      <c r="C850" s="46" t="s">
        <v>6105</v>
      </c>
      <c r="D850" s="99" t="s">
        <v>4415</v>
      </c>
      <c r="E850" s="46" t="s">
        <v>1975</v>
      </c>
      <c r="F850" s="91">
        <f>VLOOKUP(C850,Data!$B$4:$J$4175,3,FALSE)</f>
        <v>129908219.41653615</v>
      </c>
      <c r="G850" s="90">
        <f>VLOOKUP(C850,Data!$B$4:$J$4175,4,FALSE)</f>
        <v>5907988.1491408069</v>
      </c>
      <c r="H850" s="92">
        <f>VLOOKUP(C850,Data!$B$4:$J$4175,5,FALSE)</f>
        <v>4.3317348230538553</v>
      </c>
      <c r="I850" s="42" t="s">
        <v>146</v>
      </c>
      <c r="J850" s="47">
        <f t="shared" si="13"/>
        <v>129908219.41653615</v>
      </c>
      <c r="K850" s="42" t="s">
        <v>6107</v>
      </c>
      <c r="L850" s="42" t="s">
        <v>4470</v>
      </c>
      <c r="M850" s="141"/>
    </row>
    <row r="851" spans="1:13" x14ac:dyDescent="0.3">
      <c r="A851" s="17"/>
      <c r="B851" s="46" t="s">
        <v>5394</v>
      </c>
      <c r="C851" s="46" t="s">
        <v>5393</v>
      </c>
      <c r="D851" s="99" t="s">
        <v>4415</v>
      </c>
      <c r="E851" s="46" t="s">
        <v>1977</v>
      </c>
      <c r="F851" s="91">
        <f>VLOOKUP(C851,Data!$B$4:$J$4175,3,FALSE)</f>
        <v>45772247.956997842</v>
      </c>
      <c r="G851" s="90">
        <f>VLOOKUP(C851,Data!$B$4:$J$4175,4,FALSE)</f>
        <v>1552353.3706346168</v>
      </c>
      <c r="H851" s="92">
        <f>VLOOKUP(C851,Data!$B$4:$J$4175,5,FALSE)</f>
        <v>1.0844811084301427</v>
      </c>
      <c r="I851" s="42" t="s">
        <v>144</v>
      </c>
      <c r="J851" s="47">
        <f t="shared" si="13"/>
        <v>45772247.956997842</v>
      </c>
      <c r="K851" s="42">
        <v>6800602</v>
      </c>
      <c r="L851" s="42" t="s">
        <v>4470</v>
      </c>
    </row>
    <row r="852" spans="1:13" x14ac:dyDescent="0.3">
      <c r="A852" s="17"/>
      <c r="B852" s="46" t="s">
        <v>3924</v>
      </c>
      <c r="C852" s="46" t="s">
        <v>4931</v>
      </c>
      <c r="D852" s="99" t="s">
        <v>4415</v>
      </c>
      <c r="E852" s="46" t="s">
        <v>1978</v>
      </c>
      <c r="F852" s="91">
        <f>VLOOKUP(C852,Data!$B$4:$J$4175,3,FALSE)</f>
        <v>-51476372.523182288</v>
      </c>
      <c r="G852" s="90">
        <f>VLOOKUP(C852,Data!$B$4:$J$4175,4,FALSE)</f>
        <v>-1787374.0459438295</v>
      </c>
      <c r="H852" s="92">
        <f>VLOOKUP(C852,Data!$B$4:$J$4175,5,FALSE)</f>
        <v>-1.9615283395728005</v>
      </c>
      <c r="I852" s="42" t="s">
        <v>147</v>
      </c>
      <c r="J852" s="47">
        <f t="shared" si="13"/>
        <v>51476372.523182288</v>
      </c>
      <c r="K852" s="42">
        <v>6804369</v>
      </c>
      <c r="L852" s="42" t="s">
        <v>4470</v>
      </c>
    </row>
    <row r="853" spans="1:13" x14ac:dyDescent="0.3">
      <c r="A853" s="17"/>
      <c r="B853" s="46" t="s">
        <v>3925</v>
      </c>
      <c r="C853" s="46" t="s">
        <v>4932</v>
      </c>
      <c r="D853" s="99" t="s">
        <v>4415</v>
      </c>
      <c r="E853" s="46" t="s">
        <v>5994</v>
      </c>
      <c r="F853" s="91">
        <f>VLOOKUP(C853,Data!$B$4:$J$4175,3,FALSE)</f>
        <v>339764.73954575352</v>
      </c>
      <c r="G853" s="90">
        <f>VLOOKUP(C853,Data!$B$4:$J$4175,4,FALSE)</f>
        <v>2954.0356429107146</v>
      </c>
      <c r="H853" s="92">
        <f>VLOOKUP(C853,Data!$B$4:$J$4175,5,FALSE)</f>
        <v>1.5961289438934025E-2</v>
      </c>
      <c r="I853" s="42" t="s">
        <v>144</v>
      </c>
      <c r="J853" s="47">
        <f t="shared" si="13"/>
        <v>339764.73954575352</v>
      </c>
      <c r="K853" s="42">
        <v>6804035</v>
      </c>
      <c r="L853" s="42" t="s">
        <v>4470</v>
      </c>
    </row>
    <row r="854" spans="1:13" x14ac:dyDescent="0.3">
      <c r="A854" s="17"/>
      <c r="B854" s="46" t="s">
        <v>3926</v>
      </c>
      <c r="C854" s="46" t="s">
        <v>4933</v>
      </c>
      <c r="D854" s="99" t="s">
        <v>4415</v>
      </c>
      <c r="E854" s="46" t="s">
        <v>5994</v>
      </c>
      <c r="F854" s="91">
        <f>VLOOKUP(C854,Data!$B$4:$J$4175,3,FALSE)</f>
        <v>1349571.1549431912</v>
      </c>
      <c r="G854" s="90">
        <f>VLOOKUP(C854,Data!$B$4:$J$4175,4,FALSE)</f>
        <v>9893.3877394042593</v>
      </c>
      <c r="H854" s="92">
        <f>VLOOKUP(C854,Data!$B$4:$J$4175,5,FALSE)</f>
        <v>3.7312418402429798E-2</v>
      </c>
      <c r="I854" s="42" t="s">
        <v>144</v>
      </c>
      <c r="J854" s="47">
        <f t="shared" si="13"/>
        <v>1349571.1549431912</v>
      </c>
      <c r="K854" s="42">
        <v>6804820</v>
      </c>
      <c r="L854" s="42" t="s">
        <v>4470</v>
      </c>
    </row>
    <row r="855" spans="1:13" x14ac:dyDescent="0.3">
      <c r="A855" s="17"/>
      <c r="B855" s="46" t="s">
        <v>3927</v>
      </c>
      <c r="C855" s="46" t="s">
        <v>4934</v>
      </c>
      <c r="D855" s="99" t="s">
        <v>4415</v>
      </c>
      <c r="E855" s="46" t="s">
        <v>5994</v>
      </c>
      <c r="F855" s="91">
        <f>VLOOKUP(C855,Data!$B$4:$J$4175,3,FALSE)</f>
        <v>744434.82350905379</v>
      </c>
      <c r="G855" s="90">
        <f>VLOOKUP(C855,Data!$B$4:$J$4175,4,FALSE)</f>
        <v>73618.950109676996</v>
      </c>
      <c r="H855" s="92">
        <f>VLOOKUP(C855,Data!$B$4:$J$4175,5,FALSE)</f>
        <v>2.5693457571224102E-2</v>
      </c>
      <c r="I855" s="42" t="s">
        <v>146</v>
      </c>
      <c r="J855" s="47">
        <f t="shared" si="13"/>
        <v>744434.82350905379</v>
      </c>
      <c r="K855" s="42">
        <v>6804400</v>
      </c>
      <c r="L855" s="42" t="s">
        <v>4470</v>
      </c>
    </row>
    <row r="856" spans="1:13" x14ac:dyDescent="0.3">
      <c r="A856" s="17"/>
      <c r="B856" s="46" t="s">
        <v>3928</v>
      </c>
      <c r="C856" s="46" t="s">
        <v>4935</v>
      </c>
      <c r="D856" s="99" t="s">
        <v>4415</v>
      </c>
      <c r="E856" s="46" t="s">
        <v>1978</v>
      </c>
      <c r="F856" s="91">
        <f>VLOOKUP(C856,Data!$B$4:$J$4175,3,FALSE)</f>
        <v>-134377541.87471035</v>
      </c>
      <c r="G856" s="90">
        <f>VLOOKUP(C856,Data!$B$4:$J$4175,4,FALSE)</f>
        <v>-1276936.8933576406</v>
      </c>
      <c r="H856" s="92">
        <f>VLOOKUP(C856,Data!$B$4:$J$4175,5,FALSE)</f>
        <v>-1.0295345849268047</v>
      </c>
      <c r="I856" s="42" t="s">
        <v>145</v>
      </c>
      <c r="J856" s="47">
        <f t="shared" si="13"/>
        <v>134377541.87471035</v>
      </c>
      <c r="K856" s="42">
        <v>6804585</v>
      </c>
      <c r="L856" s="42" t="s">
        <v>4470</v>
      </c>
      <c r="M856" s="141"/>
    </row>
    <row r="857" spans="1:13" x14ac:dyDescent="0.3">
      <c r="A857" s="17"/>
      <c r="B857" s="46" t="s">
        <v>3929</v>
      </c>
      <c r="C857" s="46" t="s">
        <v>4936</v>
      </c>
      <c r="D857" s="99" t="s">
        <v>4415</v>
      </c>
      <c r="E857" s="46" t="s">
        <v>5994</v>
      </c>
      <c r="F857" s="91">
        <f>VLOOKUP(C857,Data!$B$4:$J$4175,3,FALSE)</f>
        <v>366649.12280209345</v>
      </c>
      <c r="G857" s="90">
        <f>VLOOKUP(C857,Data!$B$4:$J$4175,4,FALSE)</f>
        <v>22010.015261514254</v>
      </c>
      <c r="H857" s="92">
        <f>VLOOKUP(C857,Data!$B$4:$J$4175,5,FALSE)</f>
        <v>1.6934819273453097E-2</v>
      </c>
      <c r="I857" s="42" t="s">
        <v>148</v>
      </c>
      <c r="J857" s="47">
        <f t="shared" si="13"/>
        <v>366649.12280209345</v>
      </c>
      <c r="K857" s="42">
        <v>6730936</v>
      </c>
      <c r="L857" s="42" t="s">
        <v>4470</v>
      </c>
    </row>
    <row r="858" spans="1:13" x14ac:dyDescent="0.3">
      <c r="A858" s="17"/>
      <c r="B858" s="46" t="s">
        <v>3930</v>
      </c>
      <c r="C858" s="46" t="s">
        <v>4937</v>
      </c>
      <c r="D858" s="99" t="s">
        <v>4415</v>
      </c>
      <c r="E858" s="46" t="s">
        <v>1978</v>
      </c>
      <c r="F858" s="91">
        <f>VLOOKUP(C858,Data!$B$4:$J$4175,3,FALSE)</f>
        <v>-51044372.874741092</v>
      </c>
      <c r="G858" s="90">
        <f>VLOOKUP(C858,Data!$B$4:$J$4175,4,FALSE)</f>
        <v>-972644.30020467029</v>
      </c>
      <c r="H858" s="92">
        <f>VLOOKUP(C858,Data!$B$4:$J$4175,5,FALSE)</f>
        <v>-0.76414983772939393</v>
      </c>
      <c r="I858" s="42" t="s">
        <v>143</v>
      </c>
      <c r="J858" s="47">
        <f t="shared" si="13"/>
        <v>51044372.874741092</v>
      </c>
      <c r="K858" s="42">
        <v>6804682</v>
      </c>
      <c r="L858" s="42" t="s">
        <v>4470</v>
      </c>
    </row>
    <row r="859" spans="1:13" x14ac:dyDescent="0.3">
      <c r="A859" s="17"/>
      <c r="B859" s="46" t="s">
        <v>3931</v>
      </c>
      <c r="C859" s="46" t="s">
        <v>4938</v>
      </c>
      <c r="D859" s="99" t="s">
        <v>4415</v>
      </c>
      <c r="E859" s="46" t="s">
        <v>5994</v>
      </c>
      <c r="F859" s="91">
        <f>VLOOKUP(C859,Data!$B$4:$J$4175,3,FALSE)</f>
        <v>3340118.9145492208</v>
      </c>
      <c r="G859" s="90">
        <f>VLOOKUP(C859,Data!$B$4:$J$4175,4,FALSE)</f>
        <v>50683.338828915235</v>
      </c>
      <c r="H859" s="92">
        <f>VLOOKUP(C859,Data!$B$4:$J$4175,5,FALSE)</f>
        <v>2.4627532539639424E-2</v>
      </c>
      <c r="I859" s="42" t="s">
        <v>149</v>
      </c>
      <c r="J859" s="47">
        <f t="shared" si="13"/>
        <v>3340118.9145492208</v>
      </c>
      <c r="K859" s="42">
        <v>6805265</v>
      </c>
      <c r="L859" s="42" t="s">
        <v>4470</v>
      </c>
    </row>
    <row r="860" spans="1:13" x14ac:dyDescent="0.3">
      <c r="A860" s="17"/>
      <c r="B860" s="46" t="s">
        <v>3932</v>
      </c>
      <c r="C860" s="46" t="s">
        <v>4939</v>
      </c>
      <c r="D860" s="99" t="s">
        <v>4415</v>
      </c>
      <c r="E860" s="46" t="s">
        <v>1978</v>
      </c>
      <c r="F860" s="91">
        <f>VLOOKUP(C860,Data!$B$4:$J$4175,3,FALSE)</f>
        <v>-40281643.811379075</v>
      </c>
      <c r="G860" s="90">
        <f>VLOOKUP(C860,Data!$B$4:$J$4175,4,FALSE)</f>
        <v>-3898942.2936898996</v>
      </c>
      <c r="H860" s="92">
        <f>VLOOKUP(C860,Data!$B$4:$J$4175,5,FALSE)</f>
        <v>-1.8314867691747148</v>
      </c>
      <c r="I860" s="42" t="s">
        <v>148</v>
      </c>
      <c r="J860" s="47">
        <f t="shared" si="13"/>
        <v>40281643.811379075</v>
      </c>
      <c r="K860" s="42">
        <v>6805328</v>
      </c>
      <c r="L860" s="42" t="s">
        <v>4470</v>
      </c>
      <c r="M860" s="141"/>
    </row>
    <row r="861" spans="1:13" x14ac:dyDescent="0.3">
      <c r="A861" s="17"/>
      <c r="B861" s="46" t="s">
        <v>3933</v>
      </c>
      <c r="C861" s="46" t="s">
        <v>4940</v>
      </c>
      <c r="D861" s="99" t="s">
        <v>4415</v>
      </c>
      <c r="E861" s="46" t="s">
        <v>5994</v>
      </c>
      <c r="F861" s="91">
        <f>VLOOKUP(C861,Data!$B$4:$J$4175,3,FALSE)</f>
        <v>371775.35365487536</v>
      </c>
      <c r="G861" s="90">
        <f>VLOOKUP(C861,Data!$B$4:$J$4175,4,FALSE)</f>
        <v>25131.600312732997</v>
      </c>
      <c r="H861" s="92">
        <f>VLOOKUP(C861,Data!$B$4:$J$4175,5,FALSE)</f>
        <v>2.3118658699746098E-2</v>
      </c>
      <c r="I861" s="42" t="s">
        <v>151</v>
      </c>
      <c r="J861" s="47">
        <f t="shared" si="13"/>
        <v>371775.35365487536</v>
      </c>
      <c r="K861" s="42">
        <v>6805544</v>
      </c>
      <c r="L861" s="42" t="s">
        <v>4470</v>
      </c>
    </row>
    <row r="862" spans="1:13" x14ac:dyDescent="0.3">
      <c r="A862" s="17"/>
      <c r="B862" s="46" t="s">
        <v>3934</v>
      </c>
      <c r="C862" s="46" t="s">
        <v>4941</v>
      </c>
      <c r="D862" s="99" t="s">
        <v>4415</v>
      </c>
      <c r="E862" s="46" t="s">
        <v>5994</v>
      </c>
      <c r="F862" s="91">
        <f>VLOOKUP(C862,Data!$B$4:$J$4175,3,FALSE)</f>
        <v>3005502.9443456382</v>
      </c>
      <c r="G862" s="90">
        <f>VLOOKUP(C862,Data!$B$4:$J$4175,4,FALSE)</f>
        <v>7637.7064251348556</v>
      </c>
      <c r="H862" s="92">
        <f>VLOOKUP(C862,Data!$B$4:$J$4175,5,FALSE)</f>
        <v>4.1411372164366064E-2</v>
      </c>
      <c r="I862" s="42" t="s">
        <v>146</v>
      </c>
      <c r="J862" s="47">
        <f t="shared" si="13"/>
        <v>3005502.9443456382</v>
      </c>
      <c r="K862" s="42">
        <v>6763965</v>
      </c>
      <c r="L862" s="42" t="s">
        <v>4470</v>
      </c>
    </row>
    <row r="863" spans="1:13" x14ac:dyDescent="0.3">
      <c r="A863" s="17"/>
      <c r="B863" s="46" t="s">
        <v>3935</v>
      </c>
      <c r="C863" s="46" t="s">
        <v>4942</v>
      </c>
      <c r="D863" s="99" t="s">
        <v>4415</v>
      </c>
      <c r="E863" s="46" t="s">
        <v>5994</v>
      </c>
      <c r="F863" s="91">
        <f>VLOOKUP(C863,Data!$B$4:$J$4175,3,FALSE)</f>
        <v>8581684.2835779414</v>
      </c>
      <c r="G863" s="90">
        <f>VLOOKUP(C863,Data!$B$4:$J$4175,4,FALSE)</f>
        <v>110102.25437141788</v>
      </c>
      <c r="H863" s="92">
        <f>VLOOKUP(C863,Data!$B$4:$J$4175,5,FALSE)</f>
        <v>2.5851061109487421E-2</v>
      </c>
      <c r="I863" s="42" t="s">
        <v>152</v>
      </c>
      <c r="J863" s="47">
        <f t="shared" si="13"/>
        <v>8581684.2835779414</v>
      </c>
      <c r="K863" s="42">
        <v>6770620</v>
      </c>
      <c r="L863" s="42" t="s">
        <v>4470</v>
      </c>
    </row>
    <row r="864" spans="1:13" x14ac:dyDescent="0.3">
      <c r="A864" s="17"/>
      <c r="B864" s="46" t="s">
        <v>4522</v>
      </c>
      <c r="C864" s="46" t="s">
        <v>4943</v>
      </c>
      <c r="D864" s="99" t="s">
        <v>4415</v>
      </c>
      <c r="E864" s="46" t="s">
        <v>5994</v>
      </c>
      <c r="F864" s="91">
        <f>VLOOKUP(C864,Data!$B$4:$J$4175,3,FALSE)</f>
        <v>478194.48968735465</v>
      </c>
      <c r="G864" s="90">
        <f>VLOOKUP(C864,Data!$B$4:$J$4175,4,FALSE)</f>
        <v>9526.8710946365063</v>
      </c>
      <c r="H864" s="92">
        <f>VLOOKUP(C864,Data!$B$4:$J$4175,5,FALSE)</f>
        <v>3.4180794685119496E-2</v>
      </c>
      <c r="I864" s="42" t="s">
        <v>146</v>
      </c>
      <c r="J864" s="47">
        <f t="shared" si="13"/>
        <v>478194.48968735465</v>
      </c>
      <c r="K864" s="42">
        <v>6546359</v>
      </c>
      <c r="L864" s="42" t="s">
        <v>4470</v>
      </c>
    </row>
    <row r="865" spans="1:12" x14ac:dyDescent="0.3">
      <c r="A865" s="17"/>
      <c r="B865" s="46" t="s">
        <v>5395</v>
      </c>
      <c r="C865" s="46" t="s">
        <v>4944</v>
      </c>
      <c r="D865" s="99" t="s">
        <v>4415</v>
      </c>
      <c r="E865" s="46" t="s">
        <v>1978</v>
      </c>
      <c r="F865" s="91">
        <f>VLOOKUP(C865,Data!$B$4:$J$4175,3,FALSE)</f>
        <v>-53121936.85185945</v>
      </c>
      <c r="G865" s="90">
        <f>VLOOKUP(C865,Data!$B$4:$J$4175,4,FALSE)</f>
        <v>-1230195.1817006411</v>
      </c>
      <c r="H865" s="92">
        <f>VLOOKUP(C865,Data!$B$4:$J$4175,5,FALSE)</f>
        <v>-1.3221365579397728</v>
      </c>
      <c r="I865" s="42" t="s">
        <v>148</v>
      </c>
      <c r="J865" s="47">
        <f t="shared" si="13"/>
        <v>53121936.85185945</v>
      </c>
      <c r="K865" s="42" t="s">
        <v>2494</v>
      </c>
      <c r="L865" s="42" t="s">
        <v>4470</v>
      </c>
    </row>
    <row r="866" spans="1:12" x14ac:dyDescent="0.3">
      <c r="A866" s="17"/>
      <c r="B866" s="46" t="s">
        <v>3936</v>
      </c>
      <c r="C866" s="46" t="s">
        <v>4945</v>
      </c>
      <c r="D866" s="99" t="s">
        <v>4415</v>
      </c>
      <c r="E866" s="46" t="s">
        <v>1976</v>
      </c>
      <c r="F866" s="91">
        <f>VLOOKUP(C866,Data!$B$4:$J$4175,3,FALSE)</f>
        <v>11408471.107531434</v>
      </c>
      <c r="G866" s="90">
        <f>VLOOKUP(C866,Data!$B$4:$J$4175,4,FALSE)</f>
        <v>241027.91720808396</v>
      </c>
      <c r="H866" s="92">
        <f>VLOOKUP(C866,Data!$B$4:$J$4175,5,FALSE)</f>
        <v>4.0004135584716202E-2</v>
      </c>
      <c r="I866" s="42" t="s">
        <v>144</v>
      </c>
      <c r="J866" s="47">
        <f t="shared" si="13"/>
        <v>11408471.107531434</v>
      </c>
      <c r="K866" s="42">
        <v>6821506</v>
      </c>
      <c r="L866" s="42" t="s">
        <v>4470</v>
      </c>
    </row>
    <row r="867" spans="1:12" x14ac:dyDescent="0.3">
      <c r="A867" s="17"/>
      <c r="B867" s="46" t="s">
        <v>3937</v>
      </c>
      <c r="C867" s="46" t="s">
        <v>4946</v>
      </c>
      <c r="D867" s="99" t="s">
        <v>4415</v>
      </c>
      <c r="E867" s="46" t="s">
        <v>5994</v>
      </c>
      <c r="F867" s="91">
        <f>VLOOKUP(C867,Data!$B$4:$J$4175,3,FALSE)</f>
        <v>437126.85707584192</v>
      </c>
      <c r="G867" s="90">
        <f>VLOOKUP(C867,Data!$B$4:$J$4175,4,FALSE)</f>
        <v>23209.101938189426</v>
      </c>
      <c r="H867" s="92">
        <f>VLOOKUP(C867,Data!$B$4:$J$4175,5,FALSE)</f>
        <v>2.8132585774602634E-2</v>
      </c>
      <c r="I867" s="42" t="s">
        <v>148</v>
      </c>
      <c r="J867" s="47">
        <f t="shared" si="13"/>
        <v>437126.85707584192</v>
      </c>
      <c r="K867" s="42" t="s">
        <v>2495</v>
      </c>
      <c r="L867" s="42" t="s">
        <v>4470</v>
      </c>
    </row>
    <row r="868" spans="1:12" x14ac:dyDescent="0.3">
      <c r="A868" s="17"/>
      <c r="B868" s="46" t="s">
        <v>3938</v>
      </c>
      <c r="C868" s="46" t="s">
        <v>4947</v>
      </c>
      <c r="D868" s="99" t="s">
        <v>4415</v>
      </c>
      <c r="E868" s="46" t="s">
        <v>1978</v>
      </c>
      <c r="F868" s="91">
        <f>VLOOKUP(C868,Data!$B$4:$J$4175,3,FALSE)</f>
        <v>-18891883.67577251</v>
      </c>
      <c r="G868" s="90">
        <f>VLOOKUP(C868,Data!$B$4:$J$4175,4,FALSE)</f>
        <v>-522452.53528131946</v>
      </c>
      <c r="H868" s="92">
        <f>VLOOKUP(C868,Data!$B$4:$J$4175,5,FALSE)</f>
        <v>-0.93116345458507233</v>
      </c>
      <c r="I868" s="42" t="s">
        <v>144</v>
      </c>
      <c r="J868" s="47">
        <f t="shared" si="13"/>
        <v>18891883.67577251</v>
      </c>
      <c r="K868" s="42">
        <v>6841106</v>
      </c>
      <c r="L868" s="42" t="s">
        <v>4470</v>
      </c>
    </row>
    <row r="869" spans="1:12" x14ac:dyDescent="0.3">
      <c r="A869" s="17"/>
      <c r="B869" s="46" t="s">
        <v>4949</v>
      </c>
      <c r="C869" s="46" t="s">
        <v>4948</v>
      </c>
      <c r="D869" s="99" t="s">
        <v>4415</v>
      </c>
      <c r="E869" s="46" t="s">
        <v>1977</v>
      </c>
      <c r="F869" s="91">
        <f>VLOOKUP(C869,Data!$B$4:$J$4175,3,FALSE)</f>
        <v>34252646.054705307</v>
      </c>
      <c r="G869" s="90">
        <f>VLOOKUP(C869,Data!$B$4:$J$4175,4,FALSE)</f>
        <v>983302.6672528591</v>
      </c>
      <c r="H869" s="92">
        <f>VLOOKUP(C869,Data!$B$4:$J$4175,5,FALSE)</f>
        <v>0.39303336647688258</v>
      </c>
      <c r="I869" s="42" t="s">
        <v>144</v>
      </c>
      <c r="J869" s="47">
        <f t="shared" si="13"/>
        <v>34252646.054705307</v>
      </c>
      <c r="K869" s="42" t="s">
        <v>4950</v>
      </c>
      <c r="L869" s="42" t="s">
        <v>4470</v>
      </c>
    </row>
    <row r="870" spans="1:12" x14ac:dyDescent="0.3">
      <c r="A870" s="17"/>
      <c r="B870" s="46" t="s">
        <v>5593</v>
      </c>
      <c r="C870" s="46" t="s">
        <v>4755</v>
      </c>
      <c r="D870" s="99" t="s">
        <v>4415</v>
      </c>
      <c r="E870" s="46" t="s">
        <v>5994</v>
      </c>
      <c r="F870" s="91">
        <f>VLOOKUP(C870,Data!$B$4:$J$4175,3,FALSE)</f>
        <v>2706607.8472616784</v>
      </c>
      <c r="G870" s="90">
        <f>VLOOKUP(C870,Data!$B$4:$J$4175,4,FALSE)</f>
        <v>82072.423979552565</v>
      </c>
      <c r="H870" s="92">
        <f>VLOOKUP(C870,Data!$B$4:$J$4175,5,FALSE)</f>
        <v>2.4822816833030142E-2</v>
      </c>
      <c r="I870" s="42" t="s">
        <v>144</v>
      </c>
      <c r="J870" s="47">
        <f t="shared" si="13"/>
        <v>2706607.8472616784</v>
      </c>
      <c r="K870" s="42">
        <v>6356406</v>
      </c>
      <c r="L870" s="42" t="s">
        <v>4470</v>
      </c>
    </row>
    <row r="871" spans="1:12" x14ac:dyDescent="0.3">
      <c r="A871" s="17"/>
      <c r="B871" s="46" t="s">
        <v>5839</v>
      </c>
      <c r="C871" s="46" t="s">
        <v>5838</v>
      </c>
      <c r="D871" s="99" t="s">
        <v>4415</v>
      </c>
      <c r="E871" s="46" t="s">
        <v>5994</v>
      </c>
      <c r="F871" s="91">
        <f>VLOOKUP(C871,Data!$B$4:$J$4175,3,FALSE)</f>
        <v>816865.02861943888</v>
      </c>
      <c r="G871" s="90">
        <f>VLOOKUP(C871,Data!$B$4:$J$4175,4,FALSE)</f>
        <v>31294.0849405433</v>
      </c>
      <c r="H871" s="92">
        <f>VLOOKUP(C871,Data!$B$4:$J$4175,5,FALSE)</f>
        <v>4.5202644985340009E-3</v>
      </c>
      <c r="I871" s="42" t="s">
        <v>147</v>
      </c>
      <c r="J871" s="47">
        <f t="shared" si="13"/>
        <v>816865.02861943888</v>
      </c>
      <c r="K871" s="42" t="s">
        <v>5840</v>
      </c>
      <c r="L871" s="42" t="s">
        <v>4470</v>
      </c>
    </row>
    <row r="872" spans="1:12" x14ac:dyDescent="0.3">
      <c r="A872" s="17"/>
      <c r="B872" s="46" t="s">
        <v>3939</v>
      </c>
      <c r="C872" s="46" t="s">
        <v>4951</v>
      </c>
      <c r="D872" s="99" t="s">
        <v>4415</v>
      </c>
      <c r="E872" s="46" t="s">
        <v>1978</v>
      </c>
      <c r="F872" s="91">
        <f>VLOOKUP(C872,Data!$B$4:$J$4175,3,FALSE)</f>
        <v>-28204038.198286708</v>
      </c>
      <c r="G872" s="90">
        <f>VLOOKUP(C872,Data!$B$4:$J$4175,4,FALSE)</f>
        <v>-4881039.0473696338</v>
      </c>
      <c r="H872" s="92">
        <f>VLOOKUP(C872,Data!$B$4:$J$4175,5,FALSE)</f>
        <v>-0.44387407275708368</v>
      </c>
      <c r="I872" s="42" t="s">
        <v>145</v>
      </c>
      <c r="J872" s="47">
        <f t="shared" si="13"/>
        <v>28204038.198286708</v>
      </c>
      <c r="K872" s="42">
        <v>6858560</v>
      </c>
      <c r="L872" s="42" t="s">
        <v>4470</v>
      </c>
    </row>
    <row r="873" spans="1:12" x14ac:dyDescent="0.3">
      <c r="A873" s="17"/>
      <c r="B873" s="46" t="s">
        <v>3940</v>
      </c>
      <c r="C873" s="46" t="s">
        <v>4952</v>
      </c>
      <c r="D873" s="99" t="s">
        <v>4415</v>
      </c>
      <c r="E873" s="46" t="s">
        <v>1978</v>
      </c>
      <c r="F873" s="91">
        <f>VLOOKUP(C873,Data!$B$4:$J$4175,3,FALSE)</f>
        <v>-64948299.953405082</v>
      </c>
      <c r="G873" s="90">
        <f>VLOOKUP(C873,Data!$B$4:$J$4175,4,FALSE)</f>
        <v>-3687371.0393997827</v>
      </c>
      <c r="H873" s="92">
        <f>VLOOKUP(C873,Data!$B$4:$J$4175,5,FALSE)</f>
        <v>-1.0224945689843419</v>
      </c>
      <c r="I873" s="42" t="s">
        <v>146</v>
      </c>
      <c r="J873" s="47">
        <f t="shared" si="13"/>
        <v>64948299.953405082</v>
      </c>
      <c r="K873" s="42">
        <v>6858946</v>
      </c>
      <c r="L873" s="42" t="s">
        <v>4470</v>
      </c>
    </row>
    <row r="874" spans="1:12" x14ac:dyDescent="0.3">
      <c r="A874" s="17"/>
      <c r="B874" s="46" t="s">
        <v>3941</v>
      </c>
      <c r="C874" s="46" t="s">
        <v>4953</v>
      </c>
      <c r="D874" s="99" t="s">
        <v>4415</v>
      </c>
      <c r="E874" s="46" t="s">
        <v>5994</v>
      </c>
      <c r="F874" s="91">
        <f>VLOOKUP(C874,Data!$B$4:$J$4175,3,FALSE)</f>
        <v>356538.80871940748</v>
      </c>
      <c r="G874" s="90">
        <f>VLOOKUP(C874,Data!$B$4:$J$4175,4,FALSE)</f>
        <v>21228.324552904294</v>
      </c>
      <c r="H874" s="92">
        <f>VLOOKUP(C874,Data!$B$4:$J$4175,5,FALSE)</f>
        <v>1.6307465347092421E-2</v>
      </c>
      <c r="I874" s="42" t="s">
        <v>143</v>
      </c>
      <c r="J874" s="47">
        <f t="shared" si="13"/>
        <v>356538.80871940748</v>
      </c>
      <c r="K874" s="42">
        <v>6250865</v>
      </c>
      <c r="L874" s="42" t="s">
        <v>4470</v>
      </c>
    </row>
    <row r="875" spans="1:12" x14ac:dyDescent="0.3">
      <c r="A875" s="17"/>
      <c r="B875" s="46" t="s">
        <v>3942</v>
      </c>
      <c r="C875" s="99" t="s">
        <v>4954</v>
      </c>
      <c r="D875" s="99" t="s">
        <v>4415</v>
      </c>
      <c r="E875" s="46" t="s">
        <v>5994</v>
      </c>
      <c r="F875" s="91">
        <f>VLOOKUP(C875,Data!$B$4:$J$4175,3,FALSE)</f>
        <v>1558995.4846668483</v>
      </c>
      <c r="G875" s="90">
        <f>VLOOKUP(C875,Data!$B$4:$J$4175,4,FALSE)</f>
        <v>100598.89742503631</v>
      </c>
      <c r="H875" s="92">
        <f>VLOOKUP(C875,Data!$B$4:$J$4175,5,FALSE)</f>
        <v>4.2370453834246452E-2</v>
      </c>
      <c r="I875" s="42" t="s">
        <v>144</v>
      </c>
      <c r="J875" s="47">
        <f t="shared" si="13"/>
        <v>1558995.4846668483</v>
      </c>
      <c r="K875" s="42">
        <v>6858708</v>
      </c>
      <c r="L875" s="42" t="s">
        <v>4470</v>
      </c>
    </row>
    <row r="876" spans="1:12" x14ac:dyDescent="0.3">
      <c r="A876" s="17"/>
      <c r="B876" s="142" t="s">
        <v>3943</v>
      </c>
      <c r="C876" s="142" t="s">
        <v>4955</v>
      </c>
      <c r="D876" s="142" t="s">
        <v>4415</v>
      </c>
      <c r="E876" s="142" t="s">
        <v>1978</v>
      </c>
      <c r="F876" s="146">
        <f>VLOOKUP(C876,Data!$B$4:$J$4175,3,FALSE)</f>
        <v>-13816132.923195722</v>
      </c>
      <c r="G876" s="144">
        <f>VLOOKUP(C876,Data!$B$4:$J$4175,4,FALSE)</f>
        <v>-362383.58236799325</v>
      </c>
      <c r="H876" s="145">
        <f>VLOOKUP(C876,Data!$B$4:$J$4175,5,FALSE)</f>
        <v>-0.61404294152093186</v>
      </c>
      <c r="I876" s="212" t="s">
        <v>146</v>
      </c>
      <c r="J876" s="47">
        <f t="shared" si="13"/>
        <v>13816132.923195722</v>
      </c>
      <c r="K876" s="212">
        <v>6858731</v>
      </c>
      <c r="L876" s="212" t="s">
        <v>4470</v>
      </c>
    </row>
    <row r="877" spans="1:12" x14ac:dyDescent="0.3">
      <c r="A877" s="17"/>
      <c r="B877" s="46" t="s">
        <v>3944</v>
      </c>
      <c r="C877" s="46" t="s">
        <v>4956</v>
      </c>
      <c r="D877" s="99" t="s">
        <v>4415</v>
      </c>
      <c r="E877" s="46" t="s">
        <v>1978</v>
      </c>
      <c r="F877" s="91">
        <f>VLOOKUP(C877,Data!$B$4:$J$4175,3,FALSE)</f>
        <v>-36587596.554126516</v>
      </c>
      <c r="G877" s="90">
        <f>VLOOKUP(C877,Data!$B$4:$J$4175,4,FALSE)</f>
        <v>-861336.28349280835</v>
      </c>
      <c r="H877" s="92">
        <f>VLOOKUP(C877,Data!$B$4:$J$4175,5,FALSE)</f>
        <v>-0.4937297775889532</v>
      </c>
      <c r="I877" s="42" t="s">
        <v>145</v>
      </c>
      <c r="J877" s="47">
        <f t="shared" si="13"/>
        <v>36587596.554126516</v>
      </c>
      <c r="K877" s="42">
        <v>6858849</v>
      </c>
      <c r="L877" s="42" t="s">
        <v>4470</v>
      </c>
    </row>
    <row r="878" spans="1:12" x14ac:dyDescent="0.3">
      <c r="A878" s="17"/>
      <c r="B878" s="46" t="s">
        <v>3945</v>
      </c>
      <c r="C878" s="46" t="s">
        <v>4957</v>
      </c>
      <c r="D878" s="99" t="s">
        <v>4415</v>
      </c>
      <c r="E878" s="46" t="s">
        <v>5994</v>
      </c>
      <c r="F878" s="91">
        <f>VLOOKUP(C878,Data!$B$4:$J$4175,3,FALSE)</f>
        <v>7406468.2382948734</v>
      </c>
      <c r="G878" s="90">
        <f>VLOOKUP(C878,Data!$B$4:$J$4175,4,FALSE)</f>
        <v>179221.78397422607</v>
      </c>
      <c r="H878" s="92">
        <f>VLOOKUP(C878,Data!$B$4:$J$4175,5,FALSE)</f>
        <v>2.876170151232953E-2</v>
      </c>
      <c r="I878" s="42" t="s">
        <v>148</v>
      </c>
      <c r="J878" s="47">
        <f t="shared" si="13"/>
        <v>7406468.2382948734</v>
      </c>
      <c r="K878" s="42">
        <v>6563024</v>
      </c>
      <c r="L878" s="42" t="s">
        <v>4470</v>
      </c>
    </row>
    <row r="879" spans="1:12" x14ac:dyDescent="0.3">
      <c r="A879" s="17"/>
      <c r="B879" s="46" t="s">
        <v>3946</v>
      </c>
      <c r="C879" s="46" t="s">
        <v>4958</v>
      </c>
      <c r="D879" s="99" t="s">
        <v>4415</v>
      </c>
      <c r="E879" s="46" t="s">
        <v>5994</v>
      </c>
      <c r="F879" s="91">
        <f>VLOOKUP(C879,Data!$B$4:$J$4175,3,FALSE)</f>
        <v>1898423.7352933188</v>
      </c>
      <c r="G879" s="90">
        <f>VLOOKUP(C879,Data!$B$4:$J$4175,4,FALSE)</f>
        <v>44254.069916391039</v>
      </c>
      <c r="H879" s="92">
        <f>VLOOKUP(C879,Data!$B$4:$J$4175,5,FALSE)</f>
        <v>3.9106137920532184E-2</v>
      </c>
      <c r="I879" s="42" t="s">
        <v>148</v>
      </c>
      <c r="J879" s="47">
        <f t="shared" si="13"/>
        <v>1898423.7352933188</v>
      </c>
      <c r="K879" s="42">
        <v>6431897</v>
      </c>
      <c r="L879" s="42" t="s">
        <v>4470</v>
      </c>
    </row>
    <row r="880" spans="1:12" x14ac:dyDescent="0.3">
      <c r="A880" s="17"/>
      <c r="B880" s="46" t="s">
        <v>3947</v>
      </c>
      <c r="C880" s="46" t="s">
        <v>4959</v>
      </c>
      <c r="D880" s="99" t="s">
        <v>4415</v>
      </c>
      <c r="E880" s="46" t="s">
        <v>5994</v>
      </c>
      <c r="F880" s="91">
        <f>VLOOKUP(C880,Data!$B$4:$J$4175,3,FALSE)</f>
        <v>1934579.3219517998</v>
      </c>
      <c r="G880" s="90">
        <f>VLOOKUP(C880,Data!$B$4:$J$4175,4,FALSE)</f>
        <v>47624.265887571033</v>
      </c>
      <c r="H880" s="92">
        <f>VLOOKUP(C880,Data!$B$4:$J$4175,5,FALSE)</f>
        <v>3.3651968546898697E-2</v>
      </c>
      <c r="I880" s="42" t="s">
        <v>5305</v>
      </c>
      <c r="J880" s="47">
        <f t="shared" si="13"/>
        <v>1934579.3219517998</v>
      </c>
      <c r="K880" s="42">
        <v>6858902</v>
      </c>
      <c r="L880" s="42" t="s">
        <v>4470</v>
      </c>
    </row>
    <row r="881" spans="1:13" x14ac:dyDescent="0.3">
      <c r="A881" s="17"/>
      <c r="B881" s="46" t="s">
        <v>3948</v>
      </c>
      <c r="C881" s="46" t="s">
        <v>4960</v>
      </c>
      <c r="D881" s="99" t="s">
        <v>4415</v>
      </c>
      <c r="E881" s="46" t="s">
        <v>5994</v>
      </c>
      <c r="F881" s="91">
        <f>VLOOKUP(C881,Data!$B$4:$J$4175,3,FALSE)</f>
        <v>395105.31705682038</v>
      </c>
      <c r="G881" s="90">
        <f>VLOOKUP(C881,Data!$B$4:$J$4175,4,FALSE)</f>
        <v>22804.561505588244</v>
      </c>
      <c r="H881" s="92">
        <f>VLOOKUP(C881,Data!$B$4:$J$4175,5,FALSE)</f>
        <v>2.3694774171200233E-2</v>
      </c>
      <c r="I881" s="42" t="s">
        <v>144</v>
      </c>
      <c r="J881" s="47">
        <f t="shared" si="13"/>
        <v>395105.31705682038</v>
      </c>
      <c r="K881" s="42">
        <v>6858991</v>
      </c>
      <c r="L881" s="42" t="s">
        <v>4470</v>
      </c>
    </row>
    <row r="882" spans="1:13" x14ac:dyDescent="0.3">
      <c r="A882" s="17"/>
      <c r="B882" s="46" t="s">
        <v>4962</v>
      </c>
      <c r="C882" s="46" t="s">
        <v>4961</v>
      </c>
      <c r="D882" s="99" t="s">
        <v>4415</v>
      </c>
      <c r="E882" s="46" t="s">
        <v>5994</v>
      </c>
      <c r="F882" s="91">
        <f>VLOOKUP(C882,Data!$B$4:$J$4175,3,FALSE)</f>
        <v>501831.91944468633</v>
      </c>
      <c r="G882" s="90">
        <f>VLOOKUP(C882,Data!$B$4:$J$4175,4,FALSE)</f>
        <v>9854.1950070489347</v>
      </c>
      <c r="H882" s="92">
        <f>VLOOKUP(C882,Data!$B$4:$J$4175,5,FALSE)</f>
        <v>4.3223945113821105E-2</v>
      </c>
      <c r="I882" s="42" t="s">
        <v>149</v>
      </c>
      <c r="J882" s="47">
        <f t="shared" si="13"/>
        <v>501831.91944468633</v>
      </c>
      <c r="K882" s="42">
        <v>6817895</v>
      </c>
      <c r="L882" s="42" t="s">
        <v>4470</v>
      </c>
    </row>
    <row r="883" spans="1:13" x14ac:dyDescent="0.3">
      <c r="A883" s="17"/>
      <c r="B883" s="46" t="s">
        <v>3949</v>
      </c>
      <c r="C883" s="46" t="s">
        <v>4963</v>
      </c>
      <c r="D883" s="99" t="s">
        <v>4415</v>
      </c>
      <c r="E883" s="46" t="s">
        <v>5994</v>
      </c>
      <c r="F883" s="91">
        <f>VLOOKUP(C883,Data!$B$4:$J$4175,3,FALSE)</f>
        <v>857995.60701722559</v>
      </c>
      <c r="G883" s="90">
        <f>VLOOKUP(C883,Data!$B$4:$J$4175,4,FALSE)</f>
        <v>18546.10069515989</v>
      </c>
      <c r="H883" s="92">
        <f>VLOOKUP(C883,Data!$B$4:$J$4175,5,FALSE)</f>
        <v>4.2265498393709869E-2</v>
      </c>
      <c r="I883" s="42" t="s">
        <v>149</v>
      </c>
      <c r="J883" s="47">
        <f t="shared" si="13"/>
        <v>857995.60701722559</v>
      </c>
      <c r="K883" s="42" t="s">
        <v>2496</v>
      </c>
      <c r="L883" s="42" t="s">
        <v>4470</v>
      </c>
    </row>
    <row r="884" spans="1:13" x14ac:dyDescent="0.3">
      <c r="A884" s="17"/>
      <c r="B884" s="46" t="s">
        <v>3950</v>
      </c>
      <c r="C884" s="46" t="s">
        <v>4964</v>
      </c>
      <c r="D884" s="99" t="s">
        <v>4415</v>
      </c>
      <c r="E884" s="46" t="s">
        <v>1978</v>
      </c>
      <c r="F884" s="91">
        <f>VLOOKUP(C884,Data!$B$4:$J$4175,3,FALSE)</f>
        <v>-9389667.6797938906</v>
      </c>
      <c r="G884" s="90">
        <f>VLOOKUP(C884,Data!$B$4:$J$4175,4,FALSE)</f>
        <v>-690648.89204939932</v>
      </c>
      <c r="H884" s="92">
        <f>VLOOKUP(C884,Data!$B$4:$J$4175,5,FALSE)</f>
        <v>-0.12977231176021053</v>
      </c>
      <c r="I884" s="42" t="s">
        <v>148</v>
      </c>
      <c r="J884" s="47">
        <f t="shared" si="13"/>
        <v>9389667.6797938906</v>
      </c>
      <c r="K884" s="42">
        <v>6864329</v>
      </c>
      <c r="L884" s="42" t="s">
        <v>4470</v>
      </c>
    </row>
    <row r="885" spans="1:13" x14ac:dyDescent="0.3">
      <c r="A885" s="17"/>
      <c r="B885" s="46" t="s">
        <v>3951</v>
      </c>
      <c r="C885" s="46" t="s">
        <v>4965</v>
      </c>
      <c r="D885" s="99" t="s">
        <v>4415</v>
      </c>
      <c r="E885" s="46" t="s">
        <v>5994</v>
      </c>
      <c r="F885" s="91">
        <f>VLOOKUP(C885,Data!$B$4:$J$4175,3,FALSE)</f>
        <v>432258.2535435012</v>
      </c>
      <c r="G885" s="90">
        <f>VLOOKUP(C885,Data!$B$4:$J$4175,4,FALSE)</f>
        <v>9648.6217308817231</v>
      </c>
      <c r="H885" s="92">
        <f>VLOOKUP(C885,Data!$B$4:$J$4175,5,FALSE)</f>
        <v>4.0787207181610254E-2</v>
      </c>
      <c r="I885" s="42" t="s">
        <v>143</v>
      </c>
      <c r="J885" s="47">
        <f t="shared" si="13"/>
        <v>432258.2535435012</v>
      </c>
      <c r="K885" s="42">
        <v>6865560</v>
      </c>
      <c r="L885" s="42" t="s">
        <v>4470</v>
      </c>
    </row>
    <row r="886" spans="1:13" x14ac:dyDescent="0.3">
      <c r="A886" s="17"/>
      <c r="B886" s="46" t="s">
        <v>3952</v>
      </c>
      <c r="C886" s="46" t="s">
        <v>4966</v>
      </c>
      <c r="D886" s="99" t="s">
        <v>4415</v>
      </c>
      <c r="E886" s="46" t="s">
        <v>5994</v>
      </c>
      <c r="F886" s="91">
        <f>VLOOKUP(C886,Data!$B$4:$J$4175,3,FALSE)</f>
        <v>2574776.9406898599</v>
      </c>
      <c r="G886" s="90">
        <f>VLOOKUP(C886,Data!$B$4:$J$4175,4,FALSE)</f>
        <v>45843.436087897353</v>
      </c>
      <c r="H886" s="92">
        <f>VLOOKUP(C886,Data!$B$4:$J$4175,5,FALSE)</f>
        <v>2.8214383756956812E-2</v>
      </c>
      <c r="I886" s="42" t="s">
        <v>144</v>
      </c>
      <c r="J886" s="47">
        <f t="shared" si="13"/>
        <v>2574776.9406898599</v>
      </c>
      <c r="K886" s="42">
        <v>6865504</v>
      </c>
      <c r="L886" s="42" t="s">
        <v>4470</v>
      </c>
    </row>
    <row r="887" spans="1:13" x14ac:dyDescent="0.3">
      <c r="A887" s="17"/>
      <c r="B887" s="46" t="s">
        <v>3953</v>
      </c>
      <c r="C887" s="46" t="s">
        <v>4967</v>
      </c>
      <c r="D887" s="99" t="s">
        <v>4415</v>
      </c>
      <c r="E887" s="46" t="s">
        <v>1977</v>
      </c>
      <c r="F887" s="91">
        <f>VLOOKUP(C887,Data!$B$4:$J$4175,3,FALSE)</f>
        <v>58000811.575017646</v>
      </c>
      <c r="G887" s="90">
        <f>VLOOKUP(C887,Data!$B$4:$J$4175,4,FALSE)</f>
        <v>669887.93727746094</v>
      </c>
      <c r="H887" s="92">
        <f>VLOOKUP(C887,Data!$B$4:$J$4175,5,FALSE)</f>
        <v>1.5618926247157483</v>
      </c>
      <c r="I887" s="42" t="s">
        <v>143</v>
      </c>
      <c r="J887" s="47">
        <f t="shared" si="13"/>
        <v>58000811.575017646</v>
      </c>
      <c r="K887" s="42">
        <v>6883807</v>
      </c>
      <c r="L887" s="42" t="s">
        <v>4470</v>
      </c>
      <c r="M887" s="141"/>
    </row>
    <row r="888" spans="1:13" x14ac:dyDescent="0.3">
      <c r="A888" s="17"/>
      <c r="B888" s="46" t="s">
        <v>3954</v>
      </c>
      <c r="C888" s="46" t="s">
        <v>4968</v>
      </c>
      <c r="D888" s="99" t="s">
        <v>4415</v>
      </c>
      <c r="E888" s="46" t="s">
        <v>1977</v>
      </c>
      <c r="F888" s="91">
        <f>VLOOKUP(C888,Data!$B$4:$J$4175,3,FALSE)</f>
        <v>34603768.659671329</v>
      </c>
      <c r="G888" s="90">
        <f>VLOOKUP(C888,Data!$B$4:$J$4175,4,FALSE)</f>
        <v>2084133.9191363167</v>
      </c>
      <c r="H888" s="92">
        <f>VLOOKUP(C888,Data!$B$4:$J$4175,5,FALSE)</f>
        <v>0.95979788394574839</v>
      </c>
      <c r="I888" s="42" t="s">
        <v>148</v>
      </c>
      <c r="J888" s="47">
        <f t="shared" si="13"/>
        <v>34603768.659671329</v>
      </c>
      <c r="K888" s="42">
        <v>6744294</v>
      </c>
      <c r="L888" s="42" t="s">
        <v>4470</v>
      </c>
      <c r="M888" s="141"/>
    </row>
    <row r="889" spans="1:13" x14ac:dyDescent="0.3">
      <c r="A889" s="17"/>
      <c r="B889" s="46" t="s">
        <v>3955</v>
      </c>
      <c r="C889" s="46" t="s">
        <v>4969</v>
      </c>
      <c r="D889" s="99" t="s">
        <v>4415</v>
      </c>
      <c r="E889" s="46" t="s">
        <v>5994</v>
      </c>
      <c r="F889" s="91">
        <f>VLOOKUP(C889,Data!$B$4:$J$4175,3,FALSE)</f>
        <v>587683.11352730985</v>
      </c>
      <c r="G889" s="90">
        <f>VLOOKUP(C889,Data!$B$4:$J$4175,4,FALSE)</f>
        <v>16109.734471691609</v>
      </c>
      <c r="H889" s="92">
        <f>VLOOKUP(C889,Data!$B$4:$J$4175,5,FALSE)</f>
        <v>2.8384946518234869E-2</v>
      </c>
      <c r="I889" s="42" t="s">
        <v>145</v>
      </c>
      <c r="J889" s="47">
        <f t="shared" si="13"/>
        <v>587683.11352730985</v>
      </c>
      <c r="K889" s="42">
        <v>6660204</v>
      </c>
      <c r="L889" s="42" t="s">
        <v>4470</v>
      </c>
      <c r="M889" s="141"/>
    </row>
    <row r="890" spans="1:13" x14ac:dyDescent="0.3">
      <c r="A890" s="17"/>
      <c r="B890" s="46" t="s">
        <v>3956</v>
      </c>
      <c r="C890" s="46" t="s">
        <v>4970</v>
      </c>
      <c r="D890" s="99" t="s">
        <v>4415</v>
      </c>
      <c r="E890" s="46" t="s">
        <v>1977</v>
      </c>
      <c r="F890" s="91">
        <f>VLOOKUP(C890,Data!$B$4:$J$4175,3,FALSE)</f>
        <v>39751317.029631212</v>
      </c>
      <c r="G890" s="90">
        <f>VLOOKUP(C890,Data!$B$4:$J$4175,4,FALSE)</f>
        <v>717458.79539866559</v>
      </c>
      <c r="H890" s="92">
        <f>VLOOKUP(C890,Data!$B$4:$J$4175,5,FALSE)</f>
        <v>0.80809924749380879</v>
      </c>
      <c r="I890" s="42" t="s">
        <v>146</v>
      </c>
      <c r="J890" s="47">
        <f t="shared" si="13"/>
        <v>39751317.029631212</v>
      </c>
      <c r="K890" s="42">
        <v>6870100</v>
      </c>
      <c r="L890" s="42" t="s">
        <v>4470</v>
      </c>
    </row>
    <row r="891" spans="1:13" x14ac:dyDescent="0.3">
      <c r="A891" s="17"/>
      <c r="B891" s="46" t="s">
        <v>3957</v>
      </c>
      <c r="C891" s="46" t="s">
        <v>4971</v>
      </c>
      <c r="D891" s="99" t="s">
        <v>4415</v>
      </c>
      <c r="E891" s="46" t="s">
        <v>1977</v>
      </c>
      <c r="F891" s="91">
        <f>VLOOKUP(C891,Data!$B$4:$J$4175,3,FALSE)</f>
        <v>26731747.936643161</v>
      </c>
      <c r="G891" s="90">
        <f>VLOOKUP(C891,Data!$B$4:$J$4175,4,FALSE)</f>
        <v>281403.74692688603</v>
      </c>
      <c r="H891" s="92">
        <f>VLOOKUP(C891,Data!$B$4:$J$4175,5,FALSE)</f>
        <v>3.2399257029173447</v>
      </c>
      <c r="I891" s="42" t="s">
        <v>143</v>
      </c>
      <c r="J891" s="47">
        <f t="shared" si="13"/>
        <v>26731747.936643161</v>
      </c>
      <c r="K891" s="42" t="s">
        <v>2497</v>
      </c>
      <c r="L891" s="42" t="s">
        <v>4470</v>
      </c>
    </row>
    <row r="892" spans="1:13" x14ac:dyDescent="0.3">
      <c r="A892" s="17"/>
      <c r="B892" s="46" t="s">
        <v>3958</v>
      </c>
      <c r="C892" s="46" t="s">
        <v>4972</v>
      </c>
      <c r="D892" s="99" t="s">
        <v>4415</v>
      </c>
      <c r="E892" s="46" t="s">
        <v>5994</v>
      </c>
      <c r="F892" s="91">
        <f>VLOOKUP(C892,Data!$B$4:$J$4175,3,FALSE)</f>
        <v>262060.34899766522</v>
      </c>
      <c r="G892" s="90">
        <f>VLOOKUP(C892,Data!$B$4:$J$4175,4,FALSE)</f>
        <v>17329.41394898406</v>
      </c>
      <c r="H892" s="92">
        <f>VLOOKUP(C892,Data!$B$4:$J$4175,5,FALSE)</f>
        <v>3.2154029036059115E-2</v>
      </c>
      <c r="I892" s="42" t="s">
        <v>145</v>
      </c>
      <c r="J892" s="47">
        <f t="shared" si="13"/>
        <v>262060.34899766522</v>
      </c>
      <c r="K892" s="42">
        <v>6640541</v>
      </c>
      <c r="L892" s="42" t="s">
        <v>4470</v>
      </c>
    </row>
    <row r="893" spans="1:13" x14ac:dyDescent="0.3">
      <c r="A893" s="17"/>
      <c r="B893" s="46" t="s">
        <v>3959</v>
      </c>
      <c r="C893" s="46" t="s">
        <v>4973</v>
      </c>
      <c r="D893" s="99" t="s">
        <v>4415</v>
      </c>
      <c r="E893" s="46" t="s">
        <v>1978</v>
      </c>
      <c r="F893" s="91">
        <f>VLOOKUP(C893,Data!$B$4:$J$4175,3,FALSE)</f>
        <v>-8924457.9351426139</v>
      </c>
      <c r="G893" s="90">
        <f>VLOOKUP(C893,Data!$B$4:$J$4175,4,FALSE)</f>
        <v>-1052980.1366302304</v>
      </c>
      <c r="H893" s="92">
        <f>VLOOKUP(C893,Data!$B$4:$J$4175,5,FALSE)</f>
        <v>-0.54396494207941648</v>
      </c>
      <c r="I893" s="42" t="s">
        <v>144</v>
      </c>
      <c r="J893" s="47">
        <f t="shared" si="13"/>
        <v>8924457.9351426139</v>
      </c>
      <c r="K893" s="42">
        <v>6870401</v>
      </c>
      <c r="L893" s="42" t="s">
        <v>4470</v>
      </c>
      <c r="M893" s="141"/>
    </row>
    <row r="894" spans="1:13" x14ac:dyDescent="0.3">
      <c r="A894" s="17"/>
      <c r="B894" s="46" t="s">
        <v>3960</v>
      </c>
      <c r="C894" s="46" t="s">
        <v>4974</v>
      </c>
      <c r="D894" s="99" t="s">
        <v>4415</v>
      </c>
      <c r="E894" s="46" t="s">
        <v>1976</v>
      </c>
      <c r="F894" s="91">
        <f>VLOOKUP(C894,Data!$B$4:$J$4175,3,FALSE)</f>
        <v>4410537.7729554549</v>
      </c>
      <c r="G894" s="90">
        <f>VLOOKUP(C894,Data!$B$4:$J$4175,4,FALSE)</f>
        <v>103653.32378964394</v>
      </c>
      <c r="H894" s="92">
        <f>VLOOKUP(C894,Data!$B$4:$J$4175,5,FALSE)</f>
        <v>1.2674538175505108E-2</v>
      </c>
      <c r="I894" s="42" t="s">
        <v>143</v>
      </c>
      <c r="J894" s="47">
        <f t="shared" si="13"/>
        <v>4410537.7729554549</v>
      </c>
      <c r="K894" s="42">
        <v>6870445</v>
      </c>
      <c r="L894" s="42" t="s">
        <v>4470</v>
      </c>
    </row>
    <row r="895" spans="1:13" x14ac:dyDescent="0.3">
      <c r="A895" s="17"/>
      <c r="B895" s="46" t="s">
        <v>3961</v>
      </c>
      <c r="C895" s="46" t="s">
        <v>4975</v>
      </c>
      <c r="D895" s="99" t="s">
        <v>4415</v>
      </c>
      <c r="E895" s="46" t="s">
        <v>5994</v>
      </c>
      <c r="F895" s="91">
        <f>VLOOKUP(C895,Data!$B$4:$J$4175,3,FALSE)</f>
        <v>1626120.1347981622</v>
      </c>
      <c r="G895" s="90">
        <f>VLOOKUP(C895,Data!$B$4:$J$4175,4,FALSE)</f>
        <v>17284.440208313797</v>
      </c>
      <c r="H895" s="92">
        <f>VLOOKUP(C895,Data!$B$4:$J$4175,5,FALSE)</f>
        <v>1.8838934923528776E-2</v>
      </c>
      <c r="I895" s="42" t="s">
        <v>147</v>
      </c>
      <c r="J895" s="47">
        <f t="shared" si="13"/>
        <v>1626120.1347981622</v>
      </c>
      <c r="K895" s="42">
        <v>6869302</v>
      </c>
      <c r="L895" s="42" t="s">
        <v>4470</v>
      </c>
    </row>
    <row r="896" spans="1:13" x14ac:dyDescent="0.3">
      <c r="A896" s="17"/>
      <c r="B896" s="46" t="s">
        <v>3962</v>
      </c>
      <c r="C896" s="46" t="s">
        <v>4976</v>
      </c>
      <c r="D896" s="99" t="s">
        <v>4415</v>
      </c>
      <c r="E896" s="46" t="s">
        <v>1978</v>
      </c>
      <c r="F896" s="91">
        <f>VLOOKUP(C896,Data!$B$4:$J$4175,3,FALSE)</f>
        <v>-10382432.336459236</v>
      </c>
      <c r="G896" s="90">
        <f>VLOOKUP(C896,Data!$B$4:$J$4175,4,FALSE)</f>
        <v>-525244.46660510136</v>
      </c>
      <c r="H896" s="92">
        <f>VLOOKUP(C896,Data!$B$4:$J$4175,5,FALSE)</f>
        <v>-0.45007709154600323</v>
      </c>
      <c r="I896" s="42" t="s">
        <v>145</v>
      </c>
      <c r="J896" s="47">
        <f t="shared" si="13"/>
        <v>10382432.336459236</v>
      </c>
      <c r="K896" s="42">
        <v>6880507</v>
      </c>
      <c r="L896" s="42" t="s">
        <v>4470</v>
      </c>
    </row>
    <row r="897" spans="1:13" x14ac:dyDescent="0.3">
      <c r="A897" s="17"/>
      <c r="B897" s="46" t="s">
        <v>3963</v>
      </c>
      <c r="C897" s="46" t="s">
        <v>4977</v>
      </c>
      <c r="D897" s="99" t="s">
        <v>4415</v>
      </c>
      <c r="E897" s="46" t="s">
        <v>1978</v>
      </c>
      <c r="F897" s="91">
        <f>VLOOKUP(C897,Data!$B$4:$J$4175,3,FALSE)</f>
        <v>-63861741.247948043</v>
      </c>
      <c r="G897" s="90">
        <f>VLOOKUP(C897,Data!$B$4:$J$4175,4,FALSE)</f>
        <v>-1124779.0578090688</v>
      </c>
      <c r="H897" s="92">
        <f>VLOOKUP(C897,Data!$B$4:$J$4175,5,FALSE)</f>
        <v>-0.82000405184104774</v>
      </c>
      <c r="I897" s="42" t="s">
        <v>143</v>
      </c>
      <c r="J897" s="47">
        <f t="shared" si="13"/>
        <v>63861741.247948043</v>
      </c>
      <c r="K897" s="42">
        <v>6885074</v>
      </c>
      <c r="L897" s="42" t="s">
        <v>4470</v>
      </c>
    </row>
    <row r="898" spans="1:13" x14ac:dyDescent="0.3">
      <c r="A898" s="17"/>
      <c r="B898" s="46" t="s">
        <v>3964</v>
      </c>
      <c r="C898" s="142" t="s">
        <v>4978</v>
      </c>
      <c r="D898" s="142" t="s">
        <v>4415</v>
      </c>
      <c r="E898" s="46" t="s">
        <v>5994</v>
      </c>
      <c r="F898" s="91">
        <f>VLOOKUP(C898,Data!$B$4:$J$4175,3,FALSE)</f>
        <v>577350.28785924241</v>
      </c>
      <c r="G898" s="90">
        <f>VLOOKUP(C898,Data!$B$4:$J$4175,4,FALSE)</f>
        <v>16068.113927380316</v>
      </c>
      <c r="H898" s="92">
        <f>VLOOKUP(C898,Data!$B$4:$J$4175,5,FALSE)</f>
        <v>1.3830599534662601E-2</v>
      </c>
      <c r="I898" s="42" t="s">
        <v>146</v>
      </c>
      <c r="J898" s="47">
        <f t="shared" si="13"/>
        <v>577350.28785924241</v>
      </c>
      <c r="K898" s="42">
        <v>6869131</v>
      </c>
      <c r="L898" s="42" t="s">
        <v>4470</v>
      </c>
    </row>
    <row r="899" spans="1:13" x14ac:dyDescent="0.3">
      <c r="A899" s="17"/>
      <c r="B899" s="46" t="s">
        <v>3965</v>
      </c>
      <c r="C899" s="46" t="s">
        <v>4979</v>
      </c>
      <c r="D899" s="99" t="s">
        <v>4415</v>
      </c>
      <c r="E899" s="46" t="s">
        <v>5994</v>
      </c>
      <c r="F899" s="91">
        <f>VLOOKUP(C899,Data!$B$4:$J$4175,3,FALSE)</f>
        <v>802678.79004806129</v>
      </c>
      <c r="G899" s="90">
        <f>VLOOKUP(C899,Data!$B$4:$J$4175,4,FALSE)</f>
        <v>25821.468429854915</v>
      </c>
      <c r="H899" s="92">
        <f>VLOOKUP(C899,Data!$B$4:$J$4175,5,FALSE)</f>
        <v>7.2927580506269699E-2</v>
      </c>
      <c r="I899" s="42" t="s">
        <v>146</v>
      </c>
      <c r="J899" s="47">
        <f t="shared" si="13"/>
        <v>802678.79004806129</v>
      </c>
      <c r="K899" s="42">
        <v>6895169</v>
      </c>
      <c r="L899" s="42" t="s">
        <v>4470</v>
      </c>
    </row>
    <row r="900" spans="1:13" x14ac:dyDescent="0.3">
      <c r="A900" s="17"/>
      <c r="B900" s="46" t="s">
        <v>3966</v>
      </c>
      <c r="C900" s="46" t="s">
        <v>4980</v>
      </c>
      <c r="D900" s="99" t="s">
        <v>4415</v>
      </c>
      <c r="E900" s="46" t="s">
        <v>5994</v>
      </c>
      <c r="F900" s="91">
        <f>VLOOKUP(C900,Data!$B$4:$J$4175,3,FALSE)</f>
        <v>531681.25924693071</v>
      </c>
      <c r="G900" s="90">
        <f>VLOOKUP(C900,Data!$B$4:$J$4175,4,FALSE)</f>
        <v>15124.22307675762</v>
      </c>
      <c r="H900" s="92">
        <f>VLOOKUP(C900,Data!$B$4:$J$4175,5,FALSE)</f>
        <v>3.5971941815832319E-2</v>
      </c>
      <c r="I900" s="42" t="s">
        <v>144</v>
      </c>
      <c r="J900" s="47">
        <f t="shared" si="13"/>
        <v>531681.25924693071</v>
      </c>
      <c r="K900" s="42">
        <v>6895200</v>
      </c>
      <c r="L900" s="42" t="s">
        <v>4470</v>
      </c>
    </row>
    <row r="901" spans="1:13" x14ac:dyDescent="0.3">
      <c r="A901" s="17"/>
      <c r="B901" s="46" t="s">
        <v>3967</v>
      </c>
      <c r="C901" s="46" t="s">
        <v>4981</v>
      </c>
      <c r="D901" s="99" t="s">
        <v>4415</v>
      </c>
      <c r="E901" s="46" t="s">
        <v>5994</v>
      </c>
      <c r="F901" s="91">
        <f>VLOOKUP(C901,Data!$B$4:$J$4175,3,FALSE)</f>
        <v>312293.38316644018</v>
      </c>
      <c r="G901" s="90">
        <f>VLOOKUP(C901,Data!$B$4:$J$4175,4,FALSE)</f>
        <v>9929.3862743690097</v>
      </c>
      <c r="H901" s="92">
        <f>VLOOKUP(C901,Data!$B$4:$J$4175,5,FALSE)</f>
        <v>4.32803865154259E-2</v>
      </c>
      <c r="I901" s="42" t="s">
        <v>150</v>
      </c>
      <c r="J901" s="47">
        <f t="shared" si="13"/>
        <v>312293.38316644018</v>
      </c>
      <c r="K901" s="42">
        <v>6895222</v>
      </c>
      <c r="L901" s="42" t="s">
        <v>4470</v>
      </c>
    </row>
    <row r="902" spans="1:13" x14ac:dyDescent="0.3">
      <c r="A902" s="17"/>
      <c r="B902" s="46" t="s">
        <v>3968</v>
      </c>
      <c r="C902" s="46" t="s">
        <v>4982</v>
      </c>
      <c r="D902" s="99" t="s">
        <v>4415</v>
      </c>
      <c r="E902" s="46" t="s">
        <v>1978</v>
      </c>
      <c r="F902" s="91">
        <f>VLOOKUP(C902,Data!$B$4:$J$4175,3,FALSE)</f>
        <v>-19606171.514894538</v>
      </c>
      <c r="G902" s="90">
        <f>VLOOKUP(C902,Data!$B$4:$J$4175,4,FALSE)</f>
        <v>-1486088.0176310395</v>
      </c>
      <c r="H902" s="92">
        <f>VLOOKUP(C902,Data!$B$4:$J$4175,5,FALSE)</f>
        <v>-1.0209803975342926</v>
      </c>
      <c r="I902" s="42" t="s">
        <v>150</v>
      </c>
      <c r="J902" s="47">
        <f t="shared" si="13"/>
        <v>19606171.514894538</v>
      </c>
      <c r="K902" s="42">
        <v>6895266</v>
      </c>
      <c r="L902" s="42" t="s">
        <v>4470</v>
      </c>
      <c r="M902" s="141"/>
    </row>
    <row r="903" spans="1:13" x14ac:dyDescent="0.3">
      <c r="A903" s="17"/>
      <c r="B903" s="46" t="s">
        <v>3969</v>
      </c>
      <c r="C903" s="46" t="s">
        <v>4983</v>
      </c>
      <c r="D903" s="99" t="s">
        <v>4415</v>
      </c>
      <c r="E903" s="46" t="s">
        <v>5994</v>
      </c>
      <c r="F903" s="91">
        <f>VLOOKUP(C903,Data!$B$4:$J$4175,3,FALSE)</f>
        <v>4356832.8768824339</v>
      </c>
      <c r="G903" s="90">
        <f>VLOOKUP(C903,Data!$B$4:$J$4175,4,FALSE)</f>
        <v>89792.462014135337</v>
      </c>
      <c r="H903" s="92">
        <f>VLOOKUP(C903,Data!$B$4:$J$4175,5,FALSE)</f>
        <v>6.789523144473622E-2</v>
      </c>
      <c r="I903" s="42" t="s">
        <v>148</v>
      </c>
      <c r="J903" s="47">
        <f t="shared" si="13"/>
        <v>4356832.8768824339</v>
      </c>
      <c r="K903" s="42">
        <v>6513126</v>
      </c>
      <c r="L903" s="42" t="s">
        <v>4470</v>
      </c>
    </row>
    <row r="904" spans="1:13" x14ac:dyDescent="0.3">
      <c r="A904" s="17"/>
      <c r="B904" s="46" t="s">
        <v>6109</v>
      </c>
      <c r="C904" s="46" t="s">
        <v>6108</v>
      </c>
      <c r="D904" s="99" t="s">
        <v>4415</v>
      </c>
      <c r="E904" s="46" t="s">
        <v>1975</v>
      </c>
      <c r="F904" s="91">
        <f>VLOOKUP(C904,Data!$B$4:$J$4175,3,FALSE)</f>
        <v>177712203.0987919</v>
      </c>
      <c r="G904" s="90">
        <f>VLOOKUP(C904,Data!$B$4:$J$4175,4,FALSE)</f>
        <v>2623113.6590999141</v>
      </c>
      <c r="H904" s="92">
        <f>VLOOKUP(C904,Data!$B$4:$J$4175,5,FALSE)</f>
        <v>9.165156650302805</v>
      </c>
      <c r="I904" s="42" t="s">
        <v>148</v>
      </c>
      <c r="J904" s="47">
        <f t="shared" ref="J904:J967" si="14">IFERROR(ABS(F904),"***")</f>
        <v>177712203.0987919</v>
      </c>
      <c r="K904" s="42">
        <v>6679794</v>
      </c>
      <c r="L904" s="42" t="s">
        <v>4470</v>
      </c>
    </row>
    <row r="905" spans="1:13" x14ac:dyDescent="0.3">
      <c r="A905" s="17"/>
      <c r="B905" s="46" t="s">
        <v>4985</v>
      </c>
      <c r="C905" s="46" t="s">
        <v>4984</v>
      </c>
      <c r="D905" s="99" t="s">
        <v>4415</v>
      </c>
      <c r="E905" s="46" t="s">
        <v>5994</v>
      </c>
      <c r="F905" s="91">
        <f>VLOOKUP(C905,Data!$B$4:$J$4175,3,FALSE)</f>
        <v>991203.88078672334</v>
      </c>
      <c r="G905" s="90">
        <f>VLOOKUP(C905,Data!$B$4:$J$4175,4,FALSE)</f>
        <v>192905.55953923109</v>
      </c>
      <c r="H905" s="92">
        <f>VLOOKUP(C905,Data!$B$4:$J$4175,5,FALSE)</f>
        <v>7.1036151365328187E-3</v>
      </c>
      <c r="I905" s="42" t="s">
        <v>150</v>
      </c>
      <c r="J905" s="47">
        <f t="shared" si="14"/>
        <v>991203.88078672334</v>
      </c>
      <c r="K905" s="42">
        <v>6895404</v>
      </c>
      <c r="L905" s="42" t="s">
        <v>4470</v>
      </c>
    </row>
    <row r="906" spans="1:13" x14ac:dyDescent="0.3">
      <c r="A906" s="17"/>
      <c r="B906" s="46" t="s">
        <v>3970</v>
      </c>
      <c r="C906" s="46" t="s">
        <v>4986</v>
      </c>
      <c r="D906" s="99" t="s">
        <v>4415</v>
      </c>
      <c r="E906" s="46" t="s">
        <v>5994</v>
      </c>
      <c r="F906" s="91">
        <f>VLOOKUP(C906,Data!$B$4:$J$4175,3,FALSE)</f>
        <v>4166624.0328303678</v>
      </c>
      <c r="G906" s="90">
        <f>VLOOKUP(C906,Data!$B$4:$J$4175,4,FALSE)</f>
        <v>20933.601451117203</v>
      </c>
      <c r="H906" s="92">
        <f>VLOOKUP(C906,Data!$B$4:$J$4175,5,FALSE)</f>
        <v>1.6723535105885947E-2</v>
      </c>
      <c r="I906" s="42" t="s">
        <v>147</v>
      </c>
      <c r="J906" s="47">
        <f t="shared" si="14"/>
        <v>4166624.0328303678</v>
      </c>
      <c r="K906" s="42">
        <v>6895675</v>
      </c>
      <c r="L906" s="42" t="s">
        <v>4470</v>
      </c>
    </row>
    <row r="907" spans="1:13" x14ac:dyDescent="0.3">
      <c r="A907" s="17"/>
      <c r="B907" s="46" t="s">
        <v>3971</v>
      </c>
      <c r="C907" s="46" t="s">
        <v>4987</v>
      </c>
      <c r="D907" s="99" t="s">
        <v>4415</v>
      </c>
      <c r="E907" s="46" t="s">
        <v>5994</v>
      </c>
      <c r="F907" s="91">
        <f>VLOOKUP(C907,Data!$B$4:$J$4175,3,FALSE)</f>
        <v>1386437.4185000146</v>
      </c>
      <c r="G907" s="90">
        <f>VLOOKUP(C907,Data!$B$4:$J$4175,4,FALSE)</f>
        <v>51932.052276862705</v>
      </c>
      <c r="H907" s="92">
        <f>VLOOKUP(C907,Data!$B$4:$J$4175,5,FALSE)</f>
        <v>4.246040887018953E-2</v>
      </c>
      <c r="I907" s="42" t="s">
        <v>150</v>
      </c>
      <c r="J907" s="47">
        <f t="shared" si="14"/>
        <v>1386437.4185000146</v>
      </c>
      <c r="K907" s="42">
        <v>6895448</v>
      </c>
      <c r="L907" s="42" t="s">
        <v>4470</v>
      </c>
    </row>
    <row r="908" spans="1:13" x14ac:dyDescent="0.3">
      <c r="A908" s="17"/>
      <c r="B908" s="46" t="s">
        <v>3972</v>
      </c>
      <c r="C908" s="46" t="s">
        <v>4988</v>
      </c>
      <c r="D908" s="99" t="s">
        <v>4415</v>
      </c>
      <c r="E908" s="46" t="s">
        <v>1978</v>
      </c>
      <c r="F908" s="91">
        <f>VLOOKUP(C908,Data!$B$4:$J$4175,3,FALSE)</f>
        <v>-9668040.8475756347</v>
      </c>
      <c r="G908" s="90">
        <f>VLOOKUP(C908,Data!$B$4:$J$4175,4,FALSE)</f>
        <v>-639710.80925806717</v>
      </c>
      <c r="H908" s="92">
        <f>VLOOKUP(C908,Data!$B$4:$J$4175,5,FALSE)</f>
        <v>-0.58444830022983507</v>
      </c>
      <c r="I908" s="42" t="s">
        <v>5305</v>
      </c>
      <c r="J908" s="47">
        <f t="shared" si="14"/>
        <v>9668040.8475756347</v>
      </c>
      <c r="K908" s="42">
        <v>6895426</v>
      </c>
      <c r="L908" s="42" t="s">
        <v>4470</v>
      </c>
    </row>
    <row r="909" spans="1:13" x14ac:dyDescent="0.3">
      <c r="A909" s="17"/>
      <c r="B909" s="46" t="s">
        <v>3973</v>
      </c>
      <c r="C909" s="142" t="s">
        <v>4989</v>
      </c>
      <c r="D909" s="142" t="s">
        <v>4415</v>
      </c>
      <c r="E909" s="46" t="s">
        <v>1978</v>
      </c>
      <c r="F909" s="91">
        <f>VLOOKUP(C909,Data!$B$4:$J$4175,3,FALSE)</f>
        <v>-31202532.733638834</v>
      </c>
      <c r="G909" s="90">
        <f>VLOOKUP(C909,Data!$B$4:$J$4175,4,FALSE)</f>
        <v>-1850746.755825243</v>
      </c>
      <c r="H909" s="92">
        <f>VLOOKUP(C909,Data!$B$4:$J$4175,5,FALSE)</f>
        <v>-1.6446331111681007</v>
      </c>
      <c r="I909" s="42" t="s">
        <v>146</v>
      </c>
      <c r="J909" s="47">
        <f t="shared" si="14"/>
        <v>31202532.733638834</v>
      </c>
      <c r="K909" s="42">
        <v>6896548</v>
      </c>
      <c r="L909" s="42" t="s">
        <v>4470</v>
      </c>
    </row>
    <row r="910" spans="1:13" x14ac:dyDescent="0.3">
      <c r="A910" s="17"/>
      <c r="B910" s="46" t="s">
        <v>3974</v>
      </c>
      <c r="C910" s="46" t="s">
        <v>4990</v>
      </c>
      <c r="D910" s="99" t="s">
        <v>4415</v>
      </c>
      <c r="E910" s="46" t="s">
        <v>5994</v>
      </c>
      <c r="F910" s="91">
        <f>VLOOKUP(C910,Data!$B$4:$J$4175,3,FALSE)</f>
        <v>537644.84644731821</v>
      </c>
      <c r="G910" s="90">
        <f>VLOOKUP(C910,Data!$B$4:$J$4175,4,FALSE)</f>
        <v>68377.796604855146</v>
      </c>
      <c r="H910" s="92">
        <f>VLOOKUP(C910,Data!$B$4:$J$4175,5,FALSE)</f>
        <v>2.7567468131840751E-2</v>
      </c>
      <c r="I910" s="42" t="s">
        <v>5305</v>
      </c>
      <c r="J910" s="47">
        <f t="shared" si="14"/>
        <v>537644.84644731821</v>
      </c>
      <c r="K910" s="42" t="s">
        <v>2498</v>
      </c>
      <c r="L910" s="42" t="s">
        <v>4470</v>
      </c>
    </row>
    <row r="911" spans="1:13" x14ac:dyDescent="0.3">
      <c r="A911" s="17"/>
      <c r="B911" s="46" t="s">
        <v>3975</v>
      </c>
      <c r="C911" s="46" t="s">
        <v>4991</v>
      </c>
      <c r="D911" s="99" t="s">
        <v>4415</v>
      </c>
      <c r="E911" s="46" t="s">
        <v>1978</v>
      </c>
      <c r="F911" s="91">
        <f>VLOOKUP(C911,Data!$B$4:$J$4175,3,FALSE)</f>
        <v>-17274663.965702236</v>
      </c>
      <c r="G911" s="90">
        <f>VLOOKUP(C911,Data!$B$4:$J$4175,4,FALSE)</f>
        <v>-2080855.0344148478</v>
      </c>
      <c r="H911" s="92">
        <f>VLOOKUP(C911,Data!$B$4:$J$4175,5,FALSE)</f>
        <v>-1.3195022412269171</v>
      </c>
      <c r="I911" s="42" t="s">
        <v>146</v>
      </c>
      <c r="J911" s="47">
        <f t="shared" si="14"/>
        <v>17274663.965702236</v>
      </c>
      <c r="K911" s="42">
        <v>6897024</v>
      </c>
      <c r="L911" s="42" t="s">
        <v>4470</v>
      </c>
    </row>
    <row r="912" spans="1:13" x14ac:dyDescent="0.3">
      <c r="A912" s="17"/>
      <c r="B912" s="46" t="s">
        <v>3976</v>
      </c>
      <c r="C912" s="46" t="s">
        <v>4992</v>
      </c>
      <c r="D912" s="99" t="s">
        <v>4415</v>
      </c>
      <c r="E912" s="46" t="s">
        <v>1978</v>
      </c>
      <c r="F912" s="91">
        <f>VLOOKUP(C912,Data!$B$4:$J$4175,3,FALSE)</f>
        <v>-41161990.949228503</v>
      </c>
      <c r="G912" s="90">
        <f>VLOOKUP(C912,Data!$B$4:$J$4175,4,FALSE)</f>
        <v>-4821260.1842705803</v>
      </c>
      <c r="H912" s="92">
        <f>VLOOKUP(C912,Data!$B$4:$J$4175,5,FALSE)</f>
        <v>-0.96794280276104394</v>
      </c>
      <c r="I912" s="42" t="s">
        <v>145</v>
      </c>
      <c r="J912" s="47">
        <f t="shared" si="14"/>
        <v>41161990.949228503</v>
      </c>
      <c r="K912" s="42">
        <v>6897143</v>
      </c>
      <c r="L912" s="42" t="s">
        <v>4470</v>
      </c>
    </row>
    <row r="913" spans="1:12" x14ac:dyDescent="0.3">
      <c r="A913" s="17"/>
      <c r="B913" s="46" t="s">
        <v>3977</v>
      </c>
      <c r="C913" s="46" t="s">
        <v>4993</v>
      </c>
      <c r="D913" s="99" t="s">
        <v>4415</v>
      </c>
      <c r="E913" s="46" t="s">
        <v>5994</v>
      </c>
      <c r="F913" s="91">
        <f>VLOOKUP(C913,Data!$B$4:$J$4175,3,FALSE)</f>
        <v>2274177.0641903533</v>
      </c>
      <c r="G913" s="90">
        <f>VLOOKUP(C913,Data!$B$4:$J$4175,4,FALSE)</f>
        <v>869713.693691678</v>
      </c>
      <c r="H913" s="92">
        <f>VLOOKUP(C913,Data!$B$4:$J$4175,5,FALSE)</f>
        <v>3.8205746089394775E-2</v>
      </c>
      <c r="I913" s="42" t="s">
        <v>146</v>
      </c>
      <c r="J913" s="47">
        <f t="shared" si="14"/>
        <v>2274177.0641903533</v>
      </c>
      <c r="K913" s="42">
        <v>6897217</v>
      </c>
      <c r="L913" s="42" t="s">
        <v>4470</v>
      </c>
    </row>
    <row r="914" spans="1:12" x14ac:dyDescent="0.3">
      <c r="A914" s="17"/>
      <c r="B914" s="46" t="s">
        <v>5595</v>
      </c>
      <c r="C914" s="46" t="s">
        <v>5594</v>
      </c>
      <c r="D914" s="99" t="s">
        <v>4415</v>
      </c>
      <c r="E914" s="46" t="s">
        <v>1978</v>
      </c>
      <c r="F914" s="91">
        <f>VLOOKUP(C914,Data!$B$4:$J$4175,3,FALSE)</f>
        <v>-36043439.546986982</v>
      </c>
      <c r="G914" s="90">
        <f>VLOOKUP(C914,Data!$B$4:$J$4175,4,FALSE)</f>
        <v>-1960343.7098218303</v>
      </c>
      <c r="H914" s="92">
        <f>VLOOKUP(C914,Data!$B$4:$J$4175,5,FALSE)</f>
        <v>-1.0528585790629752</v>
      </c>
      <c r="I914" s="42" t="s">
        <v>145</v>
      </c>
      <c r="J914" s="47">
        <f t="shared" si="14"/>
        <v>36043439.546986982</v>
      </c>
      <c r="K914" s="42">
        <v>6900289</v>
      </c>
      <c r="L914" s="42" t="s">
        <v>4470</v>
      </c>
    </row>
    <row r="915" spans="1:12" x14ac:dyDescent="0.3">
      <c r="A915" s="17"/>
      <c r="B915" s="46" t="s">
        <v>3978</v>
      </c>
      <c r="C915" s="46" t="s">
        <v>4994</v>
      </c>
      <c r="D915" s="99" t="s">
        <v>4415</v>
      </c>
      <c r="E915" s="46" t="s">
        <v>5994</v>
      </c>
      <c r="F915" s="91">
        <f>VLOOKUP(C915,Data!$B$4:$J$4175,3,FALSE)</f>
        <v>1010035.8369886848</v>
      </c>
      <c r="G915" s="90">
        <f>VLOOKUP(C915,Data!$B$4:$J$4175,4,FALSE)</f>
        <v>18884.217037715796</v>
      </c>
      <c r="H915" s="92">
        <f>VLOOKUP(C915,Data!$B$4:$J$4175,5,FALSE)</f>
        <v>3.0216197637831895E-2</v>
      </c>
      <c r="I915" s="42" t="s">
        <v>146</v>
      </c>
      <c r="J915" s="47">
        <f t="shared" si="14"/>
        <v>1010035.8369886848</v>
      </c>
      <c r="K915" s="42">
        <v>6897466</v>
      </c>
      <c r="L915" s="42" t="s">
        <v>4470</v>
      </c>
    </row>
    <row r="916" spans="1:12" x14ac:dyDescent="0.3">
      <c r="A916" s="17"/>
      <c r="B916" s="46" t="s">
        <v>3979</v>
      </c>
      <c r="C916" s="46" t="s">
        <v>4995</v>
      </c>
      <c r="D916" s="99" t="s">
        <v>4415</v>
      </c>
      <c r="E916" s="46" t="s">
        <v>1978</v>
      </c>
      <c r="F916" s="91">
        <f>VLOOKUP(C916,Data!$B$4:$J$4175,3,FALSE)</f>
        <v>-10171128.2711112</v>
      </c>
      <c r="G916" s="90">
        <f>VLOOKUP(C916,Data!$B$4:$J$4175,4,FALSE)</f>
        <v>-647913.31080535089</v>
      </c>
      <c r="H916" s="92">
        <f>VLOOKUP(C916,Data!$B$4:$J$4175,5,FALSE)</f>
        <v>-1.0414436063288233</v>
      </c>
      <c r="I916" s="42" t="s">
        <v>145</v>
      </c>
      <c r="J916" s="47">
        <f t="shared" si="14"/>
        <v>10171128.2711112</v>
      </c>
      <c r="K916" s="42">
        <v>6900267</v>
      </c>
      <c r="L916" s="42" t="s">
        <v>4470</v>
      </c>
    </row>
    <row r="917" spans="1:12" x14ac:dyDescent="0.3">
      <c r="A917" s="17"/>
      <c r="B917" s="46" t="s">
        <v>3980</v>
      </c>
      <c r="C917" s="46" t="s">
        <v>4996</v>
      </c>
      <c r="D917" s="99" t="s">
        <v>4415</v>
      </c>
      <c r="E917" s="46" t="s">
        <v>5994</v>
      </c>
      <c r="F917" s="91">
        <f>VLOOKUP(C917,Data!$B$4:$J$4175,3,FALSE)</f>
        <v>434847.2504129305</v>
      </c>
      <c r="G917" s="90">
        <f>VLOOKUP(C917,Data!$B$4:$J$4175,4,FALSE)</f>
        <v>11831.198510923949</v>
      </c>
      <c r="H917" s="92">
        <f>VLOOKUP(C917,Data!$B$4:$J$4175,5,FALSE)</f>
        <v>4.223844098078916E-2</v>
      </c>
      <c r="I917" s="42" t="s">
        <v>149</v>
      </c>
      <c r="J917" s="47">
        <f t="shared" si="14"/>
        <v>434847.2504129305</v>
      </c>
      <c r="K917" s="42">
        <v>6899967</v>
      </c>
      <c r="L917" s="42" t="s">
        <v>4470</v>
      </c>
    </row>
    <row r="918" spans="1:12" x14ac:dyDescent="0.3">
      <c r="A918" s="17"/>
      <c r="B918" s="46" t="s">
        <v>3981</v>
      </c>
      <c r="C918" s="46" t="s">
        <v>4997</v>
      </c>
      <c r="D918" s="99" t="s">
        <v>4415</v>
      </c>
      <c r="E918" s="46" t="s">
        <v>5994</v>
      </c>
      <c r="F918" s="91">
        <f>VLOOKUP(C918,Data!$B$4:$J$4175,3,FALSE)</f>
        <v>232261.88008133837</v>
      </c>
      <c r="G918" s="90">
        <f>VLOOKUP(C918,Data!$B$4:$J$4175,4,FALSE)</f>
        <v>8670.1853699305066</v>
      </c>
      <c r="H918" s="92">
        <f>VLOOKUP(C918,Data!$B$4:$J$4175,5,FALSE)</f>
        <v>2.3003025536077113E-2</v>
      </c>
      <c r="I918" s="42" t="s">
        <v>144</v>
      </c>
      <c r="J918" s="47">
        <f t="shared" si="14"/>
        <v>232261.88008133837</v>
      </c>
      <c r="K918" s="42">
        <v>6900557</v>
      </c>
      <c r="L918" s="42" t="s">
        <v>4470</v>
      </c>
    </row>
    <row r="919" spans="1:12" x14ac:dyDescent="0.3">
      <c r="A919" s="17"/>
      <c r="B919" s="46" t="s">
        <v>3982</v>
      </c>
      <c r="C919" s="46" t="s">
        <v>4998</v>
      </c>
      <c r="D919" s="99" t="s">
        <v>4415</v>
      </c>
      <c r="E919" s="46" t="s">
        <v>1978</v>
      </c>
      <c r="F919" s="91">
        <f>VLOOKUP(C919,Data!$B$4:$J$4175,3,FALSE)</f>
        <v>-63097022.25138057</v>
      </c>
      <c r="G919" s="90">
        <f>VLOOKUP(C919,Data!$B$4:$J$4175,4,FALSE)</f>
        <v>-980289.31942397007</v>
      </c>
      <c r="H919" s="92">
        <f>VLOOKUP(C919,Data!$B$4:$J$4175,5,FALSE)</f>
        <v>-1.9109326096492525</v>
      </c>
      <c r="I919" s="42" t="s">
        <v>144</v>
      </c>
      <c r="J919" s="47">
        <f t="shared" si="14"/>
        <v>63097022.25138057</v>
      </c>
      <c r="K919" s="42">
        <v>6900546</v>
      </c>
      <c r="L919" s="42" t="s">
        <v>4470</v>
      </c>
    </row>
    <row r="920" spans="1:12" x14ac:dyDescent="0.3">
      <c r="A920" s="17"/>
      <c r="B920" s="46" t="s">
        <v>3983</v>
      </c>
      <c r="C920" s="46" t="s">
        <v>4999</v>
      </c>
      <c r="D920" s="99" t="s">
        <v>4415</v>
      </c>
      <c r="E920" s="46" t="s">
        <v>1978</v>
      </c>
      <c r="F920" s="91">
        <f>VLOOKUP(C920,Data!$B$4:$J$4175,3,FALSE)</f>
        <v>-1360012743.6314614</v>
      </c>
      <c r="G920" s="90">
        <f>VLOOKUP(C920,Data!$B$4:$J$4175,4,FALSE)</f>
        <v>-19720455.234613691</v>
      </c>
      <c r="H920" s="92">
        <f>VLOOKUP(C920,Data!$B$4:$J$4175,5,FALSE)</f>
        <v>-3.7075912182904283</v>
      </c>
      <c r="I920" s="42" t="s">
        <v>144</v>
      </c>
      <c r="J920" s="47">
        <f t="shared" si="14"/>
        <v>1360012743.6314614</v>
      </c>
      <c r="K920" s="42">
        <v>6900643</v>
      </c>
      <c r="L920" s="42" t="s">
        <v>4470</v>
      </c>
    </row>
    <row r="921" spans="1:12" x14ac:dyDescent="0.3">
      <c r="A921" s="17"/>
      <c r="B921" s="46" t="s">
        <v>3984</v>
      </c>
      <c r="C921" s="46" t="s">
        <v>5000</v>
      </c>
      <c r="D921" s="99" t="s">
        <v>4415</v>
      </c>
      <c r="E921" s="46" t="s">
        <v>5994</v>
      </c>
      <c r="F921" s="91">
        <f>VLOOKUP(C921,Data!$B$4:$J$4175,3,FALSE)</f>
        <v>1058228.5079253791</v>
      </c>
      <c r="G921" s="90">
        <f>VLOOKUP(C921,Data!$B$4:$J$4175,4,FALSE)</f>
        <v>28333.841628968996</v>
      </c>
      <c r="H921" s="92">
        <f>VLOOKUP(C921,Data!$B$4:$J$4175,5,FALSE)</f>
        <v>3.9230778941714256E-2</v>
      </c>
      <c r="I921" s="42" t="s">
        <v>146</v>
      </c>
      <c r="J921" s="47">
        <f t="shared" si="14"/>
        <v>1058228.5079253791</v>
      </c>
      <c r="K921" s="42">
        <v>6900580</v>
      </c>
      <c r="L921" s="42" t="s">
        <v>4470</v>
      </c>
    </row>
    <row r="922" spans="1:12" x14ac:dyDescent="0.3">
      <c r="A922" s="17"/>
      <c r="B922" s="46" t="s">
        <v>3985</v>
      </c>
      <c r="C922" s="46" t="s">
        <v>5001</v>
      </c>
      <c r="D922" s="99" t="s">
        <v>4415</v>
      </c>
      <c r="E922" s="46" t="s">
        <v>5994</v>
      </c>
      <c r="F922" s="91">
        <f>VLOOKUP(C922,Data!$B$4:$J$4175,3,FALSE)</f>
        <v>935038.44445718324</v>
      </c>
      <c r="G922" s="90">
        <f>VLOOKUP(C922,Data!$B$4:$J$4175,4,FALSE)</f>
        <v>15905.105732893377</v>
      </c>
      <c r="H922" s="92">
        <f>VLOOKUP(C922,Data!$B$4:$J$4175,5,FALSE)</f>
        <v>2.8840243219085352E-2</v>
      </c>
      <c r="I922" s="42" t="s">
        <v>147</v>
      </c>
      <c r="J922" s="47">
        <f t="shared" si="14"/>
        <v>935038.44445718324</v>
      </c>
      <c r="K922" s="42">
        <v>6125286</v>
      </c>
      <c r="L922" s="42" t="s">
        <v>4470</v>
      </c>
    </row>
    <row r="923" spans="1:12" x14ac:dyDescent="0.3">
      <c r="A923" s="17"/>
      <c r="B923" s="46" t="s">
        <v>5003</v>
      </c>
      <c r="C923" s="46" t="s">
        <v>5002</v>
      </c>
      <c r="D923" s="99" t="s">
        <v>4415</v>
      </c>
      <c r="E923" s="46" t="s">
        <v>1976</v>
      </c>
      <c r="F923" s="91">
        <f>VLOOKUP(C923,Data!$B$4:$J$4175,3,FALSE)</f>
        <v>922881.02759503759</v>
      </c>
      <c r="G923" s="90">
        <f>VLOOKUP(C923,Data!$B$4:$J$4175,4,FALSE)</f>
        <v>6177.4854585806152</v>
      </c>
      <c r="H923" s="92">
        <f>VLOOKUP(C923,Data!$B$4:$J$4175,5,FALSE)</f>
        <v>3.5680165527366602E-2</v>
      </c>
      <c r="I923" s="42" t="s">
        <v>149</v>
      </c>
      <c r="J923" s="47">
        <f t="shared" si="14"/>
        <v>922881.02759503759</v>
      </c>
      <c r="K923" s="42" t="s">
        <v>5004</v>
      </c>
      <c r="L923" s="42" t="s">
        <v>4470</v>
      </c>
    </row>
    <row r="924" spans="1:12" x14ac:dyDescent="0.3">
      <c r="A924" s="17"/>
      <c r="B924" s="46" t="s">
        <v>3986</v>
      </c>
      <c r="C924" s="46" t="s">
        <v>5005</v>
      </c>
      <c r="D924" s="99" t="s">
        <v>4415</v>
      </c>
      <c r="E924" s="46" t="s">
        <v>5994</v>
      </c>
      <c r="F924" s="91">
        <f>VLOOKUP(C924,Data!$B$4:$J$4175,3,FALSE)</f>
        <v>1617037.8522298133</v>
      </c>
      <c r="G924" s="90">
        <f>VLOOKUP(C924,Data!$B$4:$J$4175,4,FALSE)</f>
        <v>53823.346040059601</v>
      </c>
      <c r="H924" s="92">
        <f>VLOOKUP(C924,Data!$B$4:$J$4175,5,FALSE)</f>
        <v>4.0913344689888678E-2</v>
      </c>
      <c r="I924" s="42" t="s">
        <v>149</v>
      </c>
      <c r="J924" s="47">
        <f t="shared" si="14"/>
        <v>1617037.8522298133</v>
      </c>
      <c r="K924" s="42">
        <v>6911485</v>
      </c>
      <c r="L924" s="42" t="s">
        <v>4470</v>
      </c>
    </row>
    <row r="925" spans="1:12" x14ac:dyDescent="0.3">
      <c r="A925" s="17"/>
      <c r="B925" s="46" t="s">
        <v>3987</v>
      </c>
      <c r="C925" s="46" t="s">
        <v>5006</v>
      </c>
      <c r="D925" s="99" t="s">
        <v>4415</v>
      </c>
      <c r="E925" s="46" t="s">
        <v>1978</v>
      </c>
      <c r="F925" s="91">
        <f>VLOOKUP(C925,Data!$B$4:$J$4175,3,FALSE)</f>
        <v>-14289563.44862083</v>
      </c>
      <c r="G925" s="90">
        <f>VLOOKUP(C925,Data!$B$4:$J$4175,4,FALSE)</f>
        <v>-8987.4698228459074</v>
      </c>
      <c r="H925" s="92">
        <f>VLOOKUP(C925,Data!$B$4:$J$4175,5,FALSE)</f>
        <v>-1.3701768960104139</v>
      </c>
      <c r="I925" s="42" t="s">
        <v>5305</v>
      </c>
      <c r="J925" s="47">
        <f t="shared" si="14"/>
        <v>14289563.44862083</v>
      </c>
      <c r="K925" s="42">
        <v>6723839</v>
      </c>
      <c r="L925" s="42" t="s">
        <v>4470</v>
      </c>
    </row>
    <row r="926" spans="1:12" x14ac:dyDescent="0.3">
      <c r="A926" s="17"/>
      <c r="B926" s="46" t="s">
        <v>3988</v>
      </c>
      <c r="C926" s="46" t="s">
        <v>5007</v>
      </c>
      <c r="D926" s="99" t="s">
        <v>4415</v>
      </c>
      <c r="E926" s="46" t="s">
        <v>5994</v>
      </c>
      <c r="F926" s="91">
        <f>VLOOKUP(C926,Data!$B$4:$J$4175,3,FALSE)</f>
        <v>615542.42786592583</v>
      </c>
      <c r="G926" s="90">
        <f>VLOOKUP(C926,Data!$B$4:$J$4175,4,FALSE)</f>
        <v>29246.28716239602</v>
      </c>
      <c r="H926" s="92">
        <f>VLOOKUP(C926,Data!$B$4:$J$4175,5,FALSE)</f>
        <v>6.2360150882526326E-2</v>
      </c>
      <c r="I926" s="42" t="s">
        <v>144</v>
      </c>
      <c r="J926" s="47">
        <f t="shared" si="14"/>
        <v>615542.42786592583</v>
      </c>
      <c r="K926" s="42">
        <v>6171494</v>
      </c>
      <c r="L926" s="42" t="s">
        <v>4470</v>
      </c>
    </row>
    <row r="927" spans="1:12" x14ac:dyDescent="0.3">
      <c r="A927" s="17"/>
      <c r="B927" s="46" t="s">
        <v>3989</v>
      </c>
      <c r="C927" s="46" t="s">
        <v>5008</v>
      </c>
      <c r="D927" s="99" t="s">
        <v>4415</v>
      </c>
      <c r="E927" s="46" t="s">
        <v>5994</v>
      </c>
      <c r="F927" s="91">
        <f>VLOOKUP(C927,Data!$B$4:$J$4175,3,FALSE)</f>
        <v>1608909.0983541543</v>
      </c>
      <c r="G927" s="90">
        <f>VLOOKUP(C927,Data!$B$4:$J$4175,4,FALSE)</f>
        <v>21963.858291623266</v>
      </c>
      <c r="H927" s="92">
        <f>VLOOKUP(C927,Data!$B$4:$J$4175,5,FALSE)</f>
        <v>3.413425692802647E-2</v>
      </c>
      <c r="I927" s="42" t="s">
        <v>146</v>
      </c>
      <c r="J927" s="47">
        <f t="shared" si="14"/>
        <v>1608909.0983541543</v>
      </c>
      <c r="K927" s="42">
        <v>6957995</v>
      </c>
      <c r="L927" s="42" t="s">
        <v>4470</v>
      </c>
    </row>
    <row r="928" spans="1:12" x14ac:dyDescent="0.3">
      <c r="A928" s="17"/>
      <c r="B928" s="46" t="s">
        <v>3990</v>
      </c>
      <c r="C928" s="46" t="s">
        <v>5009</v>
      </c>
      <c r="D928" s="99" t="s">
        <v>4415</v>
      </c>
      <c r="E928" s="46" t="s">
        <v>1976</v>
      </c>
      <c r="F928" s="91">
        <f>VLOOKUP(C928,Data!$B$4:$J$4175,3,FALSE)</f>
        <v>712027.95767327328</v>
      </c>
      <c r="G928" s="90">
        <f>VLOOKUP(C928,Data!$B$4:$J$4175,4,FALSE)</f>
        <v>192291.50091485004</v>
      </c>
      <c r="H928" s="92">
        <f>VLOOKUP(C928,Data!$B$4:$J$4175,5,FALSE)</f>
        <v>8.5034184729056005E-3</v>
      </c>
      <c r="I928" s="42" t="s">
        <v>147</v>
      </c>
      <c r="J928" s="47">
        <f t="shared" si="14"/>
        <v>712027.95767327328</v>
      </c>
      <c r="K928" s="42">
        <v>6084848</v>
      </c>
      <c r="L928" s="42" t="s">
        <v>4470</v>
      </c>
    </row>
    <row r="929" spans="1:12" x14ac:dyDescent="0.3">
      <c r="A929" s="17"/>
      <c r="B929" s="46" t="s">
        <v>3991</v>
      </c>
      <c r="C929" s="46" t="s">
        <v>5010</v>
      </c>
      <c r="D929" s="99" t="s">
        <v>4415</v>
      </c>
      <c r="E929" s="46" t="s">
        <v>5994</v>
      </c>
      <c r="F929" s="91">
        <f>VLOOKUP(C929,Data!$B$4:$J$4175,3,FALSE)</f>
        <v>1065640.9513763564</v>
      </c>
      <c r="G929" s="90">
        <f>VLOOKUP(C929,Data!$B$4:$J$4175,4,FALSE)</f>
        <v>14828.814129362467</v>
      </c>
      <c r="H929" s="92">
        <f>VLOOKUP(C929,Data!$B$4:$J$4175,5,FALSE)</f>
        <v>2.3420881676965731E-2</v>
      </c>
      <c r="I929" s="42" t="s">
        <v>149</v>
      </c>
      <c r="J929" s="47">
        <f t="shared" si="14"/>
        <v>1065640.9513763564</v>
      </c>
      <c r="K929" s="42">
        <v>6985112</v>
      </c>
      <c r="L929" s="42" t="s">
        <v>4470</v>
      </c>
    </row>
    <row r="930" spans="1:12" x14ac:dyDescent="0.3">
      <c r="A930" s="17"/>
      <c r="B930" s="46" t="s">
        <v>3992</v>
      </c>
      <c r="C930" s="142" t="s">
        <v>5011</v>
      </c>
      <c r="D930" s="142" t="s">
        <v>4415</v>
      </c>
      <c r="E930" s="46" t="s">
        <v>5994</v>
      </c>
      <c r="F930" s="91">
        <f>VLOOKUP(C930,Data!$B$4:$J$4175,3,FALSE)</f>
        <v>434367.39449554653</v>
      </c>
      <c r="G930" s="90">
        <f>VLOOKUP(C930,Data!$B$4:$J$4175,4,FALSE)</f>
        <v>83790.006654233512</v>
      </c>
      <c r="H930" s="92">
        <f>VLOOKUP(C930,Data!$B$4:$J$4175,5,FALSE)</f>
        <v>1.1173639687718668E-2</v>
      </c>
      <c r="I930" s="42" t="s">
        <v>144</v>
      </c>
      <c r="J930" s="47">
        <f t="shared" si="14"/>
        <v>434367.39449554653</v>
      </c>
      <c r="K930" s="42">
        <v>6985026</v>
      </c>
      <c r="L930" s="42" t="s">
        <v>4470</v>
      </c>
    </row>
    <row r="931" spans="1:12" x14ac:dyDescent="0.3">
      <c r="A931" s="17"/>
      <c r="B931" s="46" t="s">
        <v>3993</v>
      </c>
      <c r="C931" s="46" t="s">
        <v>5012</v>
      </c>
      <c r="D931" s="99" t="s">
        <v>4415</v>
      </c>
      <c r="E931" s="46" t="s">
        <v>5994</v>
      </c>
      <c r="F931" s="91">
        <f>VLOOKUP(C931,Data!$B$4:$J$4175,3,FALSE)</f>
        <v>341384.87057124759</v>
      </c>
      <c r="G931" s="90">
        <f>VLOOKUP(C931,Data!$B$4:$J$4175,4,FALSE)</f>
        <v>26444.029899950572</v>
      </c>
      <c r="H931" s="92">
        <f>VLOOKUP(C931,Data!$B$4:$J$4175,5,FALSE)</f>
        <v>1.8452970866299549E-2</v>
      </c>
      <c r="I931" s="42" t="s">
        <v>148</v>
      </c>
      <c r="J931" s="47">
        <f t="shared" si="14"/>
        <v>341384.87057124759</v>
      </c>
      <c r="K931" s="42" t="s">
        <v>2499</v>
      </c>
      <c r="L931" s="42" t="s">
        <v>4470</v>
      </c>
    </row>
    <row r="932" spans="1:12" x14ac:dyDescent="0.3">
      <c r="A932" s="17"/>
      <c r="B932" s="46" t="s">
        <v>3994</v>
      </c>
      <c r="C932" s="46" t="s">
        <v>5013</v>
      </c>
      <c r="D932" s="99" t="s">
        <v>4415</v>
      </c>
      <c r="E932" s="46" t="s">
        <v>1978</v>
      </c>
      <c r="F932" s="91">
        <f>VLOOKUP(C932,Data!$B$4:$J$4175,3,FALSE)</f>
        <v>-95150407.872732669</v>
      </c>
      <c r="G932" s="90">
        <f>VLOOKUP(C932,Data!$B$4:$J$4175,4,FALSE)</f>
        <v>-1797422.4285112496</v>
      </c>
      <c r="H932" s="92">
        <f>VLOOKUP(C932,Data!$B$4:$J$4175,5,FALSE)</f>
        <v>-2.3695347450234316</v>
      </c>
      <c r="I932" s="42" t="s">
        <v>144</v>
      </c>
      <c r="J932" s="47">
        <f t="shared" si="14"/>
        <v>95150407.872732669</v>
      </c>
      <c r="K932" s="42">
        <v>6642387</v>
      </c>
      <c r="L932" s="42" t="s">
        <v>4470</v>
      </c>
    </row>
    <row r="933" spans="1:12" x14ac:dyDescent="0.3">
      <c r="A933" s="17"/>
      <c r="B933" s="46" t="s">
        <v>3995</v>
      </c>
      <c r="C933" s="46" t="s">
        <v>5014</v>
      </c>
      <c r="D933" s="99" t="s">
        <v>4415</v>
      </c>
      <c r="E933" s="46" t="s">
        <v>5994</v>
      </c>
      <c r="F933" s="91">
        <f>VLOOKUP(C933,Data!$B$4:$J$4175,3,FALSE)</f>
        <v>1162337.7122945106</v>
      </c>
      <c r="G933" s="90">
        <f>VLOOKUP(C933,Data!$B$4:$J$4175,4,FALSE)</f>
        <v>37336.472035891951</v>
      </c>
      <c r="H933" s="92">
        <f>VLOOKUP(C933,Data!$B$4:$J$4175,5,FALSE)</f>
        <v>2.1836301184554038E-2</v>
      </c>
      <c r="I933" s="42" t="s">
        <v>144</v>
      </c>
      <c r="J933" s="47">
        <f t="shared" si="14"/>
        <v>1162337.7122945106</v>
      </c>
      <c r="K933" s="42">
        <v>6985264</v>
      </c>
      <c r="L933" s="42" t="s">
        <v>4470</v>
      </c>
    </row>
    <row r="934" spans="1:12" x14ac:dyDescent="0.3">
      <c r="A934" s="17"/>
      <c r="B934" s="46" t="s">
        <v>3996</v>
      </c>
      <c r="C934" s="46" t="s">
        <v>5015</v>
      </c>
      <c r="D934" s="99" t="s">
        <v>4415</v>
      </c>
      <c r="E934" s="46" t="s">
        <v>1978</v>
      </c>
      <c r="F934" s="91">
        <f>VLOOKUP(C934,Data!$B$4:$J$4175,3,FALSE)</f>
        <v>-66579664.24516613</v>
      </c>
      <c r="G934" s="90">
        <f>VLOOKUP(C934,Data!$B$4:$J$4175,4,FALSE)</f>
        <v>-2483256.8718891884</v>
      </c>
      <c r="H934" s="92">
        <f>VLOOKUP(C934,Data!$B$4:$J$4175,5,FALSE)</f>
        <v>-1.4578194098814954</v>
      </c>
      <c r="I934" s="42" t="s">
        <v>146</v>
      </c>
      <c r="J934" s="47">
        <f t="shared" si="14"/>
        <v>66579664.24516613</v>
      </c>
      <c r="K934" s="42">
        <v>6985565</v>
      </c>
      <c r="L934" s="42" t="s">
        <v>4470</v>
      </c>
    </row>
    <row r="935" spans="1:12" x14ac:dyDescent="0.3">
      <c r="A935" s="17"/>
      <c r="B935" s="46" t="s">
        <v>3997</v>
      </c>
      <c r="C935" s="46" t="s">
        <v>5016</v>
      </c>
      <c r="D935" s="99" t="s">
        <v>4415</v>
      </c>
      <c r="E935" s="46" t="s">
        <v>1978</v>
      </c>
      <c r="F935" s="91">
        <f>VLOOKUP(C935,Data!$B$4:$J$4175,3,FALSE)</f>
        <v>-14013013.41989092</v>
      </c>
      <c r="G935" s="90">
        <f>VLOOKUP(C935,Data!$B$4:$J$4175,4,FALSE)</f>
        <v>-659781.89530803671</v>
      </c>
      <c r="H935" s="92">
        <f>VLOOKUP(C935,Data!$B$4:$J$4175,5,FALSE)</f>
        <v>-0.93205989095255071</v>
      </c>
      <c r="I935" s="42" t="s">
        <v>149</v>
      </c>
      <c r="J935" s="47">
        <f t="shared" si="14"/>
        <v>14013013.41989092</v>
      </c>
      <c r="K935" s="42">
        <v>6985509</v>
      </c>
      <c r="L935" s="42" t="s">
        <v>4470</v>
      </c>
    </row>
    <row r="936" spans="1:12" x14ac:dyDescent="0.3">
      <c r="A936" s="17"/>
      <c r="B936" s="46" t="s">
        <v>3998</v>
      </c>
      <c r="C936" s="46" t="s">
        <v>5017</v>
      </c>
      <c r="D936" s="99" t="s">
        <v>4415</v>
      </c>
      <c r="E936" s="46" t="s">
        <v>1978</v>
      </c>
      <c r="F936" s="91">
        <f>VLOOKUP(C936,Data!$B$4:$J$4175,3,FALSE)</f>
        <v>-33034843.487810418</v>
      </c>
      <c r="G936" s="90">
        <f>VLOOKUP(C936,Data!$B$4:$J$4175,4,FALSE)</f>
        <v>-786329.92524031864</v>
      </c>
      <c r="H936" s="92">
        <f>VLOOKUP(C936,Data!$B$4:$J$4175,5,FALSE)</f>
        <v>-0.24727045107618725</v>
      </c>
      <c r="I936" s="42" t="s">
        <v>147</v>
      </c>
      <c r="J936" s="47">
        <f t="shared" si="14"/>
        <v>33034843.487810418</v>
      </c>
      <c r="K936" s="42">
        <v>6986041</v>
      </c>
      <c r="L936" s="42" t="s">
        <v>4470</v>
      </c>
    </row>
    <row r="937" spans="1:12" x14ac:dyDescent="0.3">
      <c r="A937" s="17"/>
      <c r="B937" s="46" t="s">
        <v>3999</v>
      </c>
      <c r="C937" s="46" t="s">
        <v>5018</v>
      </c>
      <c r="D937" s="99" t="s">
        <v>4415</v>
      </c>
      <c r="E937" s="46" t="s">
        <v>5994</v>
      </c>
      <c r="F937" s="91">
        <f>VLOOKUP(C937,Data!$B$4:$J$4175,3,FALSE)</f>
        <v>576087.70549640444</v>
      </c>
      <c r="G937" s="90">
        <f>VLOOKUP(C937,Data!$B$4:$J$4175,4,FALSE)</f>
        <v>30454.1289457077</v>
      </c>
      <c r="H937" s="92">
        <f>VLOOKUP(C937,Data!$B$4:$J$4175,5,FALSE)</f>
        <v>2.3544245929181785E-2</v>
      </c>
      <c r="I937" s="42" t="s">
        <v>147</v>
      </c>
      <c r="J937" s="47">
        <f t="shared" si="14"/>
        <v>576087.70549640444</v>
      </c>
      <c r="K937" s="42">
        <v>6986427</v>
      </c>
      <c r="L937" s="42" t="s">
        <v>4470</v>
      </c>
    </row>
    <row r="938" spans="1:12" x14ac:dyDescent="0.3">
      <c r="A938" s="17"/>
      <c r="B938" s="46" t="s">
        <v>4000</v>
      </c>
      <c r="C938" s="46" t="s">
        <v>5019</v>
      </c>
      <c r="D938" s="99" t="s">
        <v>4415</v>
      </c>
      <c r="E938" s="46" t="s">
        <v>5994</v>
      </c>
      <c r="F938" s="91">
        <f>VLOOKUP(C938,Data!$B$4:$J$4175,3,FALSE)</f>
        <v>372678.43899232603</v>
      </c>
      <c r="G938" s="90">
        <f>VLOOKUP(C938,Data!$B$4:$J$4175,4,FALSE)</f>
        <v>15829.788063994431</v>
      </c>
      <c r="H938" s="92">
        <f>VLOOKUP(C938,Data!$B$4:$J$4175,5,FALSE)</f>
        <v>3.6080933749673895E-2</v>
      </c>
      <c r="I938" s="42" t="s">
        <v>144</v>
      </c>
      <c r="J938" s="47">
        <f t="shared" si="14"/>
        <v>372678.43899232603</v>
      </c>
      <c r="K938" s="42">
        <v>6986461</v>
      </c>
      <c r="L938" s="42" t="s">
        <v>4470</v>
      </c>
    </row>
    <row r="939" spans="1:12" x14ac:dyDescent="0.3">
      <c r="A939" s="17"/>
      <c r="B939" s="46" t="s">
        <v>5021</v>
      </c>
      <c r="C939" s="46" t="s">
        <v>5020</v>
      </c>
      <c r="D939" s="99" t="s">
        <v>192</v>
      </c>
      <c r="E939" s="46" t="s">
        <v>5994</v>
      </c>
      <c r="F939" s="91">
        <f>VLOOKUP(C939,Data!$B$4:$J$4175,3,FALSE)</f>
        <v>1728277.1218311894</v>
      </c>
      <c r="G939" s="90">
        <f>VLOOKUP(C939,Data!$B$4:$J$4175,4,FALSE)</f>
        <v>54913.985754875939</v>
      </c>
      <c r="H939" s="92">
        <f>VLOOKUP(C939,Data!$B$4:$J$4175,5,FALSE)</f>
        <v>3.0505681919368598E-2</v>
      </c>
      <c r="I939" s="42" t="s">
        <v>148</v>
      </c>
      <c r="J939" s="47">
        <f t="shared" si="14"/>
        <v>1728277.1218311894</v>
      </c>
      <c r="K939" s="42" t="s">
        <v>5022</v>
      </c>
      <c r="L939" s="42" t="s">
        <v>4469</v>
      </c>
    </row>
    <row r="940" spans="1:12" x14ac:dyDescent="0.3">
      <c r="A940" s="17"/>
      <c r="B940" s="46" t="s">
        <v>4001</v>
      </c>
      <c r="C940" s="46" t="s">
        <v>1280</v>
      </c>
      <c r="D940" s="99" t="s">
        <v>192</v>
      </c>
      <c r="E940" s="46" t="s">
        <v>5994</v>
      </c>
      <c r="F940" s="91">
        <f>VLOOKUP(C940,Data!$B$4:$J$4175,3,FALSE)</f>
        <v>1607506.330042589</v>
      </c>
      <c r="G940" s="90">
        <f>VLOOKUP(C940,Data!$B$4:$J$4175,4,FALSE)</f>
        <v>231249.02610271005</v>
      </c>
      <c r="H940" s="92">
        <f>VLOOKUP(C940,Data!$B$4:$J$4175,5,FALSE)</f>
        <v>2.4491488221748542E-2</v>
      </c>
      <c r="I940" s="42" t="s">
        <v>148</v>
      </c>
      <c r="J940" s="47">
        <f t="shared" si="14"/>
        <v>1607506.330042589</v>
      </c>
      <c r="K940" s="42">
        <v>5927375</v>
      </c>
      <c r="L940" s="42" t="s">
        <v>4469</v>
      </c>
    </row>
    <row r="941" spans="1:12" x14ac:dyDescent="0.3">
      <c r="A941" s="17"/>
      <c r="B941" s="46" t="s">
        <v>4523</v>
      </c>
      <c r="C941" s="46" t="s">
        <v>4444</v>
      </c>
      <c r="D941" s="99" t="s">
        <v>192</v>
      </c>
      <c r="E941" s="46" t="s">
        <v>5994</v>
      </c>
      <c r="F941" s="91">
        <f>VLOOKUP(C941,Data!$B$4:$J$4175,3,FALSE)</f>
        <v>964419.35997609631</v>
      </c>
      <c r="G941" s="90">
        <f>VLOOKUP(C941,Data!$B$4:$J$4175,4,FALSE)</f>
        <v>17436.618332599824</v>
      </c>
      <c r="H941" s="92">
        <f>VLOOKUP(C941,Data!$B$4:$J$4175,5,FALSE)</f>
        <v>1.7251924405491951E-2</v>
      </c>
      <c r="I941" s="42" t="s">
        <v>146</v>
      </c>
      <c r="J941" s="47">
        <f t="shared" si="14"/>
        <v>964419.35997609631</v>
      </c>
      <c r="K941" s="42" t="s">
        <v>4573</v>
      </c>
      <c r="L941" s="42" t="s">
        <v>4469</v>
      </c>
    </row>
    <row r="942" spans="1:12" x14ac:dyDescent="0.3">
      <c r="A942" s="17"/>
      <c r="B942" s="46" t="s">
        <v>5316</v>
      </c>
      <c r="C942" s="46" t="s">
        <v>5315</v>
      </c>
      <c r="D942" s="99" t="s">
        <v>192</v>
      </c>
      <c r="E942" s="46" t="s">
        <v>1974</v>
      </c>
      <c r="F942" s="91">
        <f>VLOOKUP(C942,Data!$B$4:$J$4175,3,FALSE)</f>
        <v>-48551251.791740544</v>
      </c>
      <c r="G942" s="90">
        <f>VLOOKUP(C942,Data!$B$4:$J$4175,4,FALSE)</f>
        <v>-2071184.7632330619</v>
      </c>
      <c r="H942" s="92">
        <f>VLOOKUP(C942,Data!$B$4:$J$4175,5,FALSE)</f>
        <v>-0.33803263627484603</v>
      </c>
      <c r="I942" s="42" t="s">
        <v>149</v>
      </c>
      <c r="J942" s="47">
        <f t="shared" si="14"/>
        <v>48551251.791740544</v>
      </c>
      <c r="K942" s="42" t="s">
        <v>5317</v>
      </c>
      <c r="L942" s="42" t="s">
        <v>4469</v>
      </c>
    </row>
    <row r="943" spans="1:12" x14ac:dyDescent="0.3">
      <c r="A943" s="17"/>
      <c r="B943" s="46" t="s">
        <v>4002</v>
      </c>
      <c r="C943" s="46" t="s">
        <v>1281</v>
      </c>
      <c r="D943" s="99" t="s">
        <v>192</v>
      </c>
      <c r="E943" s="46" t="s">
        <v>1976</v>
      </c>
      <c r="F943" s="91">
        <f>VLOOKUP(C943,Data!$B$4:$J$4175,3,FALSE)</f>
        <v>7138263.9726810297</v>
      </c>
      <c r="G943" s="90">
        <f>VLOOKUP(C943,Data!$B$4:$J$4175,4,FALSE)</f>
        <v>79601.003991377976</v>
      </c>
      <c r="H943" s="92">
        <f>VLOOKUP(C943,Data!$B$4:$J$4175,5,FALSE)</f>
        <v>0.11902735836446804</v>
      </c>
      <c r="I943" s="42" t="s">
        <v>145</v>
      </c>
      <c r="J943" s="47">
        <f t="shared" si="14"/>
        <v>7138263.9726810297</v>
      </c>
      <c r="K943" s="42">
        <v>5458314</v>
      </c>
      <c r="L943" s="42" t="s">
        <v>4469</v>
      </c>
    </row>
    <row r="944" spans="1:12" x14ac:dyDescent="0.3">
      <c r="A944" s="17"/>
      <c r="B944" s="46" t="s">
        <v>4003</v>
      </c>
      <c r="C944" s="46" t="s">
        <v>1282</v>
      </c>
      <c r="D944" s="99" t="s">
        <v>192</v>
      </c>
      <c r="E944" s="46" t="s">
        <v>1978</v>
      </c>
      <c r="F944" s="91">
        <f>VLOOKUP(C944,Data!$B$4:$J$4175,3,FALSE)</f>
        <v>-30791278.419704713</v>
      </c>
      <c r="G944" s="90">
        <f>VLOOKUP(C944,Data!$B$4:$J$4175,4,FALSE)</f>
        <v>-3340205.2304058708</v>
      </c>
      <c r="H944" s="92">
        <f>VLOOKUP(C944,Data!$B$4:$J$4175,5,FALSE)</f>
        <v>-0.56830642778810103</v>
      </c>
      <c r="I944" s="42" t="s">
        <v>144</v>
      </c>
      <c r="J944" s="47">
        <f t="shared" si="14"/>
        <v>30791278.419704713</v>
      </c>
      <c r="K944" s="42" t="s">
        <v>2500</v>
      </c>
      <c r="L944" s="42" t="s">
        <v>4469</v>
      </c>
    </row>
    <row r="945" spans="1:13" x14ac:dyDescent="0.3">
      <c r="A945" s="17"/>
      <c r="B945" s="142" t="s">
        <v>4004</v>
      </c>
      <c r="C945" s="142" t="s">
        <v>1283</v>
      </c>
      <c r="D945" s="142" t="s">
        <v>192</v>
      </c>
      <c r="E945" s="142" t="s">
        <v>1977</v>
      </c>
      <c r="F945" s="146">
        <f>VLOOKUP(C945,Data!$B$4:$J$4175,3,FALSE)</f>
        <v>289696937.83130753</v>
      </c>
      <c r="G945" s="144">
        <f>VLOOKUP(C945,Data!$B$4:$J$4175,4,FALSE)</f>
        <v>1450200.2760831427</v>
      </c>
      <c r="H945" s="145">
        <f>VLOOKUP(C945,Data!$B$4:$J$4175,5,FALSE)</f>
        <v>1.1481831549585322</v>
      </c>
      <c r="I945" s="212" t="s">
        <v>147</v>
      </c>
      <c r="J945" s="47">
        <f t="shared" si="14"/>
        <v>289696937.83130753</v>
      </c>
      <c r="K945" s="212" t="s">
        <v>2501</v>
      </c>
      <c r="L945" s="212" t="s">
        <v>4469</v>
      </c>
    </row>
    <row r="946" spans="1:13" x14ac:dyDescent="0.3">
      <c r="A946" s="17"/>
      <c r="B946" s="46" t="s">
        <v>4005</v>
      </c>
      <c r="C946" s="46" t="s">
        <v>1284</v>
      </c>
      <c r="D946" s="99" t="s">
        <v>192</v>
      </c>
      <c r="E946" s="46" t="s">
        <v>1979</v>
      </c>
      <c r="F946" s="91">
        <f>VLOOKUP(C946,Data!$B$4:$J$4175,3,FALSE)</f>
        <v>-168174443.71282554</v>
      </c>
      <c r="G946" s="90">
        <f>VLOOKUP(C946,Data!$B$4:$J$4175,4,FALSE)</f>
        <v>-5896249.909994035</v>
      </c>
      <c r="H946" s="92">
        <f>VLOOKUP(C946,Data!$B$4:$J$4175,5,FALSE)</f>
        <v>-8.2990321818689523</v>
      </c>
      <c r="I946" s="42" t="s">
        <v>146</v>
      </c>
      <c r="J946" s="47">
        <f t="shared" si="14"/>
        <v>168174443.71282554</v>
      </c>
      <c r="K946" s="42" t="s">
        <v>2502</v>
      </c>
      <c r="L946" s="42" t="s">
        <v>4469</v>
      </c>
    </row>
    <row r="947" spans="1:13" x14ac:dyDescent="0.3">
      <c r="A947" s="17"/>
      <c r="B947" s="46" t="s">
        <v>5842</v>
      </c>
      <c r="C947" s="46" t="s">
        <v>5841</v>
      </c>
      <c r="D947" s="99" t="s">
        <v>192</v>
      </c>
      <c r="E947" s="46" t="s">
        <v>5994</v>
      </c>
      <c r="F947" s="91">
        <f>VLOOKUP(C947,Data!$B$4:$J$4175,3,FALSE)</f>
        <v>1095382.6702965456</v>
      </c>
      <c r="G947" s="90">
        <f>VLOOKUP(C947,Data!$B$4:$J$4175,4,FALSE)</f>
        <v>28297.149839745431</v>
      </c>
      <c r="H947" s="92">
        <f>VLOOKUP(C947,Data!$B$4:$J$4175,5,FALSE)</f>
        <v>2.3539667661071365E-2</v>
      </c>
      <c r="I947" s="42" t="s">
        <v>149</v>
      </c>
      <c r="J947" s="47">
        <f t="shared" si="14"/>
        <v>1095382.6702965456</v>
      </c>
      <c r="K947" s="42" t="s">
        <v>5843</v>
      </c>
      <c r="L947" s="42" t="s">
        <v>4469</v>
      </c>
    </row>
    <row r="948" spans="1:13" x14ac:dyDescent="0.3">
      <c r="A948" s="17"/>
      <c r="B948" s="46" t="s">
        <v>4006</v>
      </c>
      <c r="C948" s="46" t="s">
        <v>1285</v>
      </c>
      <c r="D948" s="99" t="s">
        <v>192</v>
      </c>
      <c r="E948" s="46" t="s">
        <v>5994</v>
      </c>
      <c r="F948" s="91">
        <f>VLOOKUP(C948,Data!$B$4:$J$4175,3,FALSE)</f>
        <v>1507762.054336298</v>
      </c>
      <c r="G948" s="90">
        <f>VLOOKUP(C948,Data!$B$4:$J$4175,4,FALSE)</f>
        <v>14956.864799715979</v>
      </c>
      <c r="H948" s="92">
        <f>VLOOKUP(C948,Data!$B$4:$J$4175,5,FALSE)</f>
        <v>0.13295109111828532</v>
      </c>
      <c r="I948" s="42" t="s">
        <v>149</v>
      </c>
      <c r="J948" s="47">
        <f t="shared" si="14"/>
        <v>1507762.054336298</v>
      </c>
      <c r="K948" s="42" t="s">
        <v>2503</v>
      </c>
      <c r="L948" s="42" t="s">
        <v>4469</v>
      </c>
    </row>
    <row r="949" spans="1:13" x14ac:dyDescent="0.3">
      <c r="A949" s="17"/>
      <c r="B949" s="46" t="s">
        <v>4007</v>
      </c>
      <c r="C949" s="46" t="s">
        <v>1286</v>
      </c>
      <c r="D949" s="99" t="s">
        <v>192</v>
      </c>
      <c r="E949" s="46" t="s">
        <v>5994</v>
      </c>
      <c r="F949" s="91">
        <f>VLOOKUP(C949,Data!$B$4:$J$4175,3,FALSE)</f>
        <v>3514305.4813823402</v>
      </c>
      <c r="G949" s="90">
        <f>VLOOKUP(C949,Data!$B$4:$J$4175,4,FALSE)</f>
        <v>33649.573671705541</v>
      </c>
      <c r="H949" s="92">
        <f>VLOOKUP(C949,Data!$B$4:$J$4175,5,FALSE)</f>
        <v>4.9242996297517133E-2</v>
      </c>
      <c r="I949" s="42" t="s">
        <v>149</v>
      </c>
      <c r="J949" s="47">
        <f t="shared" si="14"/>
        <v>3514305.4813823402</v>
      </c>
      <c r="K949" s="42">
        <v>7792559</v>
      </c>
      <c r="L949" s="42" t="s">
        <v>4469</v>
      </c>
    </row>
    <row r="950" spans="1:13" x14ac:dyDescent="0.3">
      <c r="A950" s="17"/>
      <c r="B950" s="46" t="s">
        <v>4008</v>
      </c>
      <c r="C950" s="46" t="s">
        <v>1287</v>
      </c>
      <c r="D950" s="99" t="s">
        <v>192</v>
      </c>
      <c r="E950" s="46" t="s">
        <v>1976</v>
      </c>
      <c r="F950" s="91">
        <f>VLOOKUP(C950,Data!$B$4:$J$4175,3,FALSE)</f>
        <v>8304450.4925936302</v>
      </c>
      <c r="G950" s="90">
        <f>VLOOKUP(C950,Data!$B$4:$J$4175,4,FALSE)</f>
        <v>519332.38069571299</v>
      </c>
      <c r="H950" s="92">
        <f>VLOOKUP(C950,Data!$B$4:$J$4175,5,FALSE)</f>
        <v>3.8624477976539201E-2</v>
      </c>
      <c r="I950" s="42" t="s">
        <v>148</v>
      </c>
      <c r="J950" s="47">
        <f t="shared" si="14"/>
        <v>8304450.4925936302</v>
      </c>
      <c r="K950" s="42" t="s">
        <v>5318</v>
      </c>
      <c r="L950" s="42" t="s">
        <v>4469</v>
      </c>
    </row>
    <row r="951" spans="1:13" x14ac:dyDescent="0.3">
      <c r="A951" s="17"/>
      <c r="B951" s="46" t="s">
        <v>4009</v>
      </c>
      <c r="C951" s="46" t="s">
        <v>1288</v>
      </c>
      <c r="D951" s="99" t="s">
        <v>192</v>
      </c>
      <c r="E951" s="46" t="s">
        <v>5994</v>
      </c>
      <c r="F951" s="91">
        <f>VLOOKUP(C951,Data!$B$4:$J$4175,3,FALSE)</f>
        <v>2404661.99117749</v>
      </c>
      <c r="G951" s="90">
        <f>VLOOKUP(C951,Data!$B$4:$J$4175,4,FALSE)</f>
        <v>23552.647411299993</v>
      </c>
      <c r="H951" s="92">
        <f>VLOOKUP(C951,Data!$B$4:$J$4175,5,FALSE)</f>
        <v>3.7669951412504364E-2</v>
      </c>
      <c r="I951" s="42" t="s">
        <v>145</v>
      </c>
      <c r="J951" s="47">
        <f t="shared" si="14"/>
        <v>2404661.99117749</v>
      </c>
      <c r="K951" s="42" t="s">
        <v>2504</v>
      </c>
      <c r="L951" s="42" t="s">
        <v>4469</v>
      </c>
    </row>
    <row r="952" spans="1:13" x14ac:dyDescent="0.3">
      <c r="A952" s="17"/>
      <c r="B952" s="46" t="s">
        <v>4010</v>
      </c>
      <c r="C952" s="46" t="s">
        <v>1289</v>
      </c>
      <c r="D952" s="99" t="s">
        <v>192</v>
      </c>
      <c r="E952" s="46" t="s">
        <v>5994</v>
      </c>
      <c r="F952" s="91">
        <f>VLOOKUP(C952,Data!$B$4:$J$4175,3,FALSE)</f>
        <v>1322132.3808458594</v>
      </c>
      <c r="G952" s="90">
        <f>VLOOKUP(C952,Data!$B$4:$J$4175,4,FALSE)</f>
        <v>436491.60753794329</v>
      </c>
      <c r="H952" s="92">
        <f>VLOOKUP(C952,Data!$B$4:$J$4175,5,FALSE)</f>
        <v>2.8322803457961114E-2</v>
      </c>
      <c r="I952" s="42" t="s">
        <v>152</v>
      </c>
      <c r="J952" s="47">
        <f t="shared" si="14"/>
        <v>1322132.3808458594</v>
      </c>
      <c r="K952" s="42">
        <v>5956078</v>
      </c>
      <c r="L952" s="42" t="s">
        <v>4469</v>
      </c>
    </row>
    <row r="953" spans="1:13" x14ac:dyDescent="0.3">
      <c r="A953" s="17"/>
      <c r="B953" s="46" t="s">
        <v>4011</v>
      </c>
      <c r="C953" s="46" t="s">
        <v>1290</v>
      </c>
      <c r="D953" s="99" t="s">
        <v>192</v>
      </c>
      <c r="E953" s="46" t="s">
        <v>5994</v>
      </c>
      <c r="F953" s="91">
        <f>VLOOKUP(C953,Data!$B$4:$J$4175,3,FALSE)</f>
        <v>5127475.2931608893</v>
      </c>
      <c r="G953" s="90">
        <f>VLOOKUP(C953,Data!$B$4:$J$4175,4,FALSE)</f>
        <v>122149.0894807171</v>
      </c>
      <c r="H953" s="92">
        <f>VLOOKUP(C953,Data!$B$4:$J$4175,5,FALSE)</f>
        <v>3.9649008546094135E-2</v>
      </c>
      <c r="I953" s="42" t="s">
        <v>143</v>
      </c>
      <c r="J953" s="47">
        <f t="shared" si="14"/>
        <v>5127475.2931608893</v>
      </c>
      <c r="K953" s="42">
        <v>5986622</v>
      </c>
      <c r="L953" s="42" t="s">
        <v>4469</v>
      </c>
    </row>
    <row r="954" spans="1:13" x14ac:dyDescent="0.3">
      <c r="A954" s="17"/>
      <c r="B954" s="46" t="s">
        <v>4012</v>
      </c>
      <c r="C954" s="46" t="s">
        <v>1291</v>
      </c>
      <c r="D954" s="99" t="s">
        <v>192</v>
      </c>
      <c r="E954" s="46" t="s">
        <v>5994</v>
      </c>
      <c r="F954" s="91">
        <f>VLOOKUP(C954,Data!$B$4:$J$4175,3,FALSE)</f>
        <v>450797.84741538251</v>
      </c>
      <c r="G954" s="90">
        <f>VLOOKUP(C954,Data!$B$4:$J$4175,4,FALSE)</f>
        <v>9127.5984302274392</v>
      </c>
      <c r="H954" s="92">
        <f>VLOOKUP(C954,Data!$B$4:$J$4175,5,FALSE)</f>
        <v>2.1602080664949817E-2</v>
      </c>
      <c r="I954" s="42" t="s">
        <v>151</v>
      </c>
      <c r="J954" s="47">
        <f t="shared" si="14"/>
        <v>450797.84741538251</v>
      </c>
      <c r="K954" s="42">
        <v>5809428</v>
      </c>
      <c r="L954" s="42" t="s">
        <v>4469</v>
      </c>
      <c r="M954" s="141"/>
    </row>
    <row r="955" spans="1:13" x14ac:dyDescent="0.3">
      <c r="A955" s="17"/>
      <c r="B955" s="46" t="s">
        <v>4013</v>
      </c>
      <c r="C955" s="46" t="s">
        <v>1292</v>
      </c>
      <c r="D955" s="99" t="s">
        <v>192</v>
      </c>
      <c r="E955" s="46" t="s">
        <v>5994</v>
      </c>
      <c r="F955" s="91">
        <f>VLOOKUP(C955,Data!$B$4:$J$4175,3,FALSE)</f>
        <v>1855964.8834602148</v>
      </c>
      <c r="G955" s="90">
        <f>VLOOKUP(C955,Data!$B$4:$J$4175,4,FALSE)</f>
        <v>39812.67958861855</v>
      </c>
      <c r="H955" s="92">
        <f>VLOOKUP(C955,Data!$B$4:$J$4175,5,FALSE)</f>
        <v>4.5651478592254699E-2</v>
      </c>
      <c r="I955" s="42" t="s">
        <v>148</v>
      </c>
      <c r="J955" s="47">
        <f t="shared" si="14"/>
        <v>1855964.8834602148</v>
      </c>
      <c r="K955" s="42" t="s">
        <v>2505</v>
      </c>
      <c r="L955" s="42" t="s">
        <v>4469</v>
      </c>
    </row>
    <row r="956" spans="1:13" x14ac:dyDescent="0.3">
      <c r="A956" s="17"/>
      <c r="B956" s="46" t="s">
        <v>4524</v>
      </c>
      <c r="C956" s="46" t="s">
        <v>4455</v>
      </c>
      <c r="D956" s="99" t="s">
        <v>192</v>
      </c>
      <c r="E956" s="46" t="s">
        <v>1976</v>
      </c>
      <c r="F956" s="91">
        <f>VLOOKUP(C956,Data!$B$4:$J$4175,3,FALSE)</f>
        <v>34012243.079329193</v>
      </c>
      <c r="G956" s="90">
        <f>VLOOKUP(C956,Data!$B$4:$J$4175,4,FALSE)</f>
        <v>343523.31157791323</v>
      </c>
      <c r="H956" s="92">
        <f>VLOOKUP(C956,Data!$B$4:$J$4175,5,FALSE)</f>
        <v>3.772809965748871E-2</v>
      </c>
      <c r="I956" s="42" t="s">
        <v>147</v>
      </c>
      <c r="J956" s="47">
        <f t="shared" si="14"/>
        <v>34012243.079329193</v>
      </c>
      <c r="K956" s="42" t="s">
        <v>4574</v>
      </c>
      <c r="L956" s="42" t="s">
        <v>4469</v>
      </c>
      <c r="M956" s="141"/>
    </row>
    <row r="957" spans="1:13" x14ac:dyDescent="0.3">
      <c r="A957" s="17"/>
      <c r="B957" s="46" t="s">
        <v>6110</v>
      </c>
      <c r="C957" s="46" t="s">
        <v>1293</v>
      </c>
      <c r="D957" s="99" t="s">
        <v>192</v>
      </c>
      <c r="E957" s="46" t="s">
        <v>5994</v>
      </c>
      <c r="F957" s="91">
        <f>VLOOKUP(C957,Data!$B$4:$J$4175,3,FALSE)</f>
        <v>990767.58086393378</v>
      </c>
      <c r="G957" s="90">
        <f>VLOOKUP(C957,Data!$B$4:$J$4175,4,FALSE)</f>
        <v>15464.405306792325</v>
      </c>
      <c r="H957" s="92">
        <f>VLOOKUP(C957,Data!$B$4:$J$4175,5,FALSE)</f>
        <v>2.32404161446211E-2</v>
      </c>
      <c r="I957" s="42" t="s">
        <v>146</v>
      </c>
      <c r="J957" s="47">
        <f t="shared" si="14"/>
        <v>990767.58086393378</v>
      </c>
      <c r="K957" s="42">
        <v>5228658</v>
      </c>
      <c r="L957" s="42" t="s">
        <v>4469</v>
      </c>
    </row>
    <row r="958" spans="1:13" x14ac:dyDescent="0.3">
      <c r="A958" s="17"/>
      <c r="B958" s="46" t="s">
        <v>4014</v>
      </c>
      <c r="C958" s="46" t="s">
        <v>1294</v>
      </c>
      <c r="D958" s="99" t="s">
        <v>192</v>
      </c>
      <c r="E958" s="46" t="s">
        <v>5994</v>
      </c>
      <c r="F958" s="91">
        <f>VLOOKUP(C958,Data!$B$4:$J$4175,3,FALSE)</f>
        <v>2684823.4566311338</v>
      </c>
      <c r="G958" s="90">
        <f>VLOOKUP(C958,Data!$B$4:$J$4175,4,FALSE)</f>
        <v>125402.66742852658</v>
      </c>
      <c r="H958" s="92">
        <f>VLOOKUP(C958,Data!$B$4:$J$4175,5,FALSE)</f>
        <v>6.1622780989986053E-2</v>
      </c>
      <c r="I958" s="42" t="s">
        <v>146</v>
      </c>
      <c r="J958" s="47">
        <f t="shared" si="14"/>
        <v>2684823.4566311338</v>
      </c>
      <c r="K958" s="42">
        <v>4148810</v>
      </c>
      <c r="L958" s="42" t="s">
        <v>4469</v>
      </c>
    </row>
    <row r="959" spans="1:13" x14ac:dyDescent="0.3">
      <c r="A959" s="17"/>
      <c r="B959" s="46" t="s">
        <v>4015</v>
      </c>
      <c r="C959" s="46" t="s">
        <v>1295</v>
      </c>
      <c r="D959" s="99" t="s">
        <v>192</v>
      </c>
      <c r="E959" s="46" t="s">
        <v>1978</v>
      </c>
      <c r="F959" s="91">
        <f>VLOOKUP(C959,Data!$B$4:$J$4175,3,FALSE)</f>
        <v>-303871732.70786369</v>
      </c>
      <c r="G959" s="90">
        <f>VLOOKUP(C959,Data!$B$4:$J$4175,4,FALSE)</f>
        <v>-5351571.4744086806</v>
      </c>
      <c r="H959" s="92">
        <f>VLOOKUP(C959,Data!$B$4:$J$4175,5,FALSE)</f>
        <v>-1.2597039276082738</v>
      </c>
      <c r="I959" s="42" t="s">
        <v>149</v>
      </c>
      <c r="J959" s="47">
        <f t="shared" si="14"/>
        <v>303871732.70786369</v>
      </c>
      <c r="K959" s="42" t="s">
        <v>2506</v>
      </c>
      <c r="L959" s="42" t="s">
        <v>4469</v>
      </c>
    </row>
    <row r="960" spans="1:13" x14ac:dyDescent="0.3">
      <c r="A960" s="17"/>
      <c r="B960" s="46" t="s">
        <v>4016</v>
      </c>
      <c r="C960" s="46" t="s">
        <v>1296</v>
      </c>
      <c r="D960" s="99" t="s">
        <v>192</v>
      </c>
      <c r="E960" s="46" t="s">
        <v>5994</v>
      </c>
      <c r="F960" s="91">
        <f>VLOOKUP(C960,Data!$B$4:$J$4175,3,FALSE)</f>
        <v>2090982.3642965963</v>
      </c>
      <c r="G960" s="90">
        <f>VLOOKUP(C960,Data!$B$4:$J$4175,4,FALSE)</f>
        <v>37689.021034230682</v>
      </c>
      <c r="H960" s="92">
        <f>VLOOKUP(C960,Data!$B$4:$J$4175,5,FALSE)</f>
        <v>4.9673517020153005E-2</v>
      </c>
      <c r="I960" s="42" t="s">
        <v>146</v>
      </c>
      <c r="J960" s="47">
        <f t="shared" si="14"/>
        <v>2090982.3642965963</v>
      </c>
      <c r="K960" s="42">
        <v>5671519</v>
      </c>
      <c r="L960" s="42" t="s">
        <v>4469</v>
      </c>
    </row>
    <row r="961" spans="1:12" x14ac:dyDescent="0.3">
      <c r="A961" s="17"/>
      <c r="B961" s="46" t="s">
        <v>6112</v>
      </c>
      <c r="C961" s="46" t="s">
        <v>6111</v>
      </c>
      <c r="D961" s="99" t="s">
        <v>4416</v>
      </c>
      <c r="E961" s="46" t="s">
        <v>1975</v>
      </c>
      <c r="F961" s="91">
        <f>VLOOKUP(C961,Data!$B$4:$J$4175,3,FALSE)</f>
        <v>256786541.65522924</v>
      </c>
      <c r="G961" s="90">
        <f>VLOOKUP(C961,Data!$B$4:$J$4175,4,FALSE)</f>
        <v>7009842.8556119017</v>
      </c>
      <c r="H961" s="92">
        <f>VLOOKUP(C961,Data!$B$4:$J$4175,5,FALSE)</f>
        <v>7.4430740517121574</v>
      </c>
      <c r="I961" s="42" t="s">
        <v>151</v>
      </c>
      <c r="J961" s="47">
        <f t="shared" si="14"/>
        <v>256786541.65522924</v>
      </c>
      <c r="K961" s="42" t="s">
        <v>6113</v>
      </c>
      <c r="L961" s="42" t="s">
        <v>4469</v>
      </c>
    </row>
    <row r="962" spans="1:12" x14ac:dyDescent="0.3">
      <c r="A962" s="17"/>
      <c r="B962" s="46" t="s">
        <v>165</v>
      </c>
      <c r="C962" s="46" t="s">
        <v>1297</v>
      </c>
      <c r="D962" s="99" t="s">
        <v>4416</v>
      </c>
      <c r="E962" s="46" t="s">
        <v>5994</v>
      </c>
      <c r="F962" s="91">
        <f>VLOOKUP(C962,Data!$B$4:$J$4175,3,FALSE)</f>
        <v>2482509.7293506609</v>
      </c>
      <c r="G962" s="90">
        <f>VLOOKUP(C962,Data!$B$4:$J$4175,4,FALSE)</f>
        <v>126870.69143998314</v>
      </c>
      <c r="H962" s="92">
        <f>VLOOKUP(C962,Data!$B$4:$J$4175,5,FALSE)</f>
        <v>5.0184168383395907E-2</v>
      </c>
      <c r="I962" s="42" t="s">
        <v>148</v>
      </c>
      <c r="J962" s="47">
        <f t="shared" si="14"/>
        <v>2482509.7293506609</v>
      </c>
      <c r="K962" s="42">
        <v>4263304</v>
      </c>
      <c r="L962" s="42" t="s">
        <v>4469</v>
      </c>
    </row>
    <row r="963" spans="1:12" x14ac:dyDescent="0.3">
      <c r="A963" s="17"/>
      <c r="B963" s="46" t="s">
        <v>4017</v>
      </c>
      <c r="C963" s="46" t="s">
        <v>1298</v>
      </c>
      <c r="D963" s="99" t="s">
        <v>4416</v>
      </c>
      <c r="E963" s="46" t="s">
        <v>5994</v>
      </c>
      <c r="F963" s="91">
        <f>VLOOKUP(C963,Data!$B$4:$J$4175,3,FALSE)</f>
        <v>410918.81195492565</v>
      </c>
      <c r="G963" s="90">
        <f>VLOOKUP(C963,Data!$B$4:$J$4175,4,FALSE)</f>
        <v>25964.05943094959</v>
      </c>
      <c r="H963" s="92">
        <f>VLOOKUP(C963,Data!$B$4:$J$4175,5,FALSE)</f>
        <v>3.4073846048287511E-2</v>
      </c>
      <c r="I963" s="42" t="s">
        <v>148</v>
      </c>
      <c r="J963" s="47">
        <f t="shared" si="14"/>
        <v>410918.81195492565</v>
      </c>
      <c r="K963" s="42" t="s">
        <v>2507</v>
      </c>
      <c r="L963" s="42" t="s">
        <v>4469</v>
      </c>
    </row>
    <row r="964" spans="1:12" x14ac:dyDescent="0.3">
      <c r="A964" s="17"/>
      <c r="B964" s="46" t="s">
        <v>5024</v>
      </c>
      <c r="C964" s="46" t="s">
        <v>5023</v>
      </c>
      <c r="D964" s="99" t="s">
        <v>4416</v>
      </c>
      <c r="E964" s="46" t="s">
        <v>5994</v>
      </c>
      <c r="F964" s="91">
        <f>VLOOKUP(C964,Data!$B$4:$J$4175,3,FALSE)</f>
        <v>1145661.0396742106</v>
      </c>
      <c r="G964" s="90">
        <f>VLOOKUP(C964,Data!$B$4:$J$4175,4,FALSE)</f>
        <v>54088.667495947913</v>
      </c>
      <c r="H964" s="92">
        <f>VLOOKUP(C964,Data!$B$4:$J$4175,5,FALSE)</f>
        <v>2.6756029503267401E-2</v>
      </c>
      <c r="I964" s="42" t="s">
        <v>149</v>
      </c>
      <c r="J964" s="47">
        <f t="shared" si="14"/>
        <v>1145661.0396742106</v>
      </c>
      <c r="K964" s="42" t="s">
        <v>5025</v>
      </c>
      <c r="L964" s="42" t="s">
        <v>4469</v>
      </c>
    </row>
    <row r="965" spans="1:12" x14ac:dyDescent="0.3">
      <c r="A965" s="17"/>
      <c r="B965" s="46" t="s">
        <v>4018</v>
      </c>
      <c r="C965" s="46" t="s">
        <v>1299</v>
      </c>
      <c r="D965" s="99" t="s">
        <v>4416</v>
      </c>
      <c r="E965" s="46" t="s">
        <v>5994</v>
      </c>
      <c r="F965" s="91">
        <f>VLOOKUP(C965,Data!$B$4:$J$4175,3,FALSE)</f>
        <v>1056974.7441110138</v>
      </c>
      <c r="G965" s="90">
        <f>VLOOKUP(C965,Data!$B$4:$J$4175,4,FALSE)</f>
        <v>174588.68115193487</v>
      </c>
      <c r="H965" s="92">
        <f>VLOOKUP(C965,Data!$B$4:$J$4175,5,FALSE)</f>
        <v>2.1668590797447256E-2</v>
      </c>
      <c r="I965" s="42" t="s">
        <v>145</v>
      </c>
      <c r="J965" s="47">
        <f t="shared" si="14"/>
        <v>1056974.7441110138</v>
      </c>
      <c r="K965" s="42" t="s">
        <v>2508</v>
      </c>
      <c r="L965" s="42" t="s">
        <v>4469</v>
      </c>
    </row>
    <row r="966" spans="1:12" x14ac:dyDescent="0.3">
      <c r="A966" s="17"/>
      <c r="B966" s="46" t="s">
        <v>4019</v>
      </c>
      <c r="C966" s="142" t="s">
        <v>1300</v>
      </c>
      <c r="D966" s="142" t="s">
        <v>4416</v>
      </c>
      <c r="E966" s="46" t="s">
        <v>5994</v>
      </c>
      <c r="F966" s="91">
        <f>VLOOKUP(C966,Data!$B$4:$J$4175,3,FALSE)</f>
        <v>980249.57428382756</v>
      </c>
      <c r="G966" s="90">
        <f>VLOOKUP(C966,Data!$B$4:$J$4175,4,FALSE)</f>
        <v>105822.33704446137</v>
      </c>
      <c r="H966" s="92">
        <f>VLOOKUP(C966,Data!$B$4:$J$4175,5,FALSE)</f>
        <v>4.3410824597707565E-2</v>
      </c>
      <c r="I966" s="42" t="s">
        <v>149</v>
      </c>
      <c r="J966" s="47">
        <f t="shared" si="14"/>
        <v>980249.57428382756</v>
      </c>
      <c r="K966" s="42" t="s">
        <v>2509</v>
      </c>
      <c r="L966" s="42" t="s">
        <v>4469</v>
      </c>
    </row>
    <row r="967" spans="1:12" x14ac:dyDescent="0.3">
      <c r="A967" s="17"/>
      <c r="B967" s="46" t="s">
        <v>4525</v>
      </c>
      <c r="C967" s="46" t="s">
        <v>4439</v>
      </c>
      <c r="D967" s="99" t="s">
        <v>4416</v>
      </c>
      <c r="E967" s="46" t="s">
        <v>5994</v>
      </c>
      <c r="F967" s="91">
        <f>VLOOKUP(C967,Data!$B$4:$J$4175,3,FALSE)</f>
        <v>345445.9921792954</v>
      </c>
      <c r="G967" s="90">
        <f>VLOOKUP(C967,Data!$B$4:$J$4175,4,FALSE)</f>
        <v>12724.113102255757</v>
      </c>
      <c r="H967" s="92">
        <f>VLOOKUP(C967,Data!$B$4:$J$4175,5,FALSE)</f>
        <v>8.4746205568035679E-2</v>
      </c>
      <c r="I967" s="42" t="s">
        <v>144</v>
      </c>
      <c r="J967" s="47">
        <f t="shared" si="14"/>
        <v>345445.9921792954</v>
      </c>
      <c r="K967" s="42" t="s">
        <v>4575</v>
      </c>
      <c r="L967" s="42" t="s">
        <v>4469</v>
      </c>
    </row>
    <row r="968" spans="1:12" x14ac:dyDescent="0.3">
      <c r="A968" s="17"/>
      <c r="B968" s="46" t="s">
        <v>4020</v>
      </c>
      <c r="C968" s="46" t="s">
        <v>1301</v>
      </c>
      <c r="D968" s="99" t="s">
        <v>4416</v>
      </c>
      <c r="E968" s="46" t="s">
        <v>1976</v>
      </c>
      <c r="F968" s="91">
        <f>VLOOKUP(C968,Data!$B$4:$J$4175,3,FALSE)</f>
        <v>14852698.223741539</v>
      </c>
      <c r="G968" s="90">
        <f>VLOOKUP(C968,Data!$B$4:$J$4175,4,FALSE)</f>
        <v>547839.75204178563</v>
      </c>
      <c r="H968" s="92">
        <f>VLOOKUP(C968,Data!$B$4:$J$4175,5,FALSE)</f>
        <v>0.15525710198102263</v>
      </c>
      <c r="I968" s="42" t="s">
        <v>151</v>
      </c>
      <c r="J968" s="47">
        <f t="shared" ref="J968:J1031" si="15">IFERROR(ABS(F968),"***")</f>
        <v>14852698.223741539</v>
      </c>
      <c r="K968" s="42">
        <v>7133608</v>
      </c>
      <c r="L968" s="42" t="s">
        <v>4469</v>
      </c>
    </row>
    <row r="969" spans="1:12" x14ac:dyDescent="0.3">
      <c r="A969" s="17"/>
      <c r="B969" s="46" t="s">
        <v>4021</v>
      </c>
      <c r="C969" s="142" t="s">
        <v>1302</v>
      </c>
      <c r="D969" s="142" t="s">
        <v>4416</v>
      </c>
      <c r="E969" s="46" t="s">
        <v>5994</v>
      </c>
      <c r="F969" s="91">
        <f>VLOOKUP(C969,Data!$B$4:$J$4175,3,FALSE)</f>
        <v>2113696.118637233</v>
      </c>
      <c r="G969" s="90">
        <f>VLOOKUP(C969,Data!$B$4:$J$4175,4,FALSE)</f>
        <v>97459.86380998831</v>
      </c>
      <c r="H969" s="92">
        <f>VLOOKUP(C969,Data!$B$4:$J$4175,5,FALSE)</f>
        <v>4.6565514409057457E-2</v>
      </c>
      <c r="I969" s="42" t="s">
        <v>152</v>
      </c>
      <c r="J969" s="47">
        <f t="shared" si="15"/>
        <v>2113696.118637233</v>
      </c>
      <c r="K969" s="42">
        <v>4732495</v>
      </c>
      <c r="L969" s="42" t="s">
        <v>4469</v>
      </c>
    </row>
    <row r="970" spans="1:12" x14ac:dyDescent="0.3">
      <c r="A970" s="17"/>
      <c r="B970" s="46" t="s">
        <v>4022</v>
      </c>
      <c r="C970" s="46" t="s">
        <v>1303</v>
      </c>
      <c r="D970" s="99" t="s">
        <v>4416</v>
      </c>
      <c r="E970" s="46" t="s">
        <v>5994</v>
      </c>
      <c r="F970" s="91">
        <f>VLOOKUP(C970,Data!$B$4:$J$4175,3,FALSE)</f>
        <v>963394.94625115325</v>
      </c>
      <c r="G970" s="90">
        <f>VLOOKUP(C970,Data!$B$4:$J$4175,4,FALSE)</f>
        <v>23054.99292107232</v>
      </c>
      <c r="H970" s="92">
        <f>VLOOKUP(C970,Data!$B$4:$J$4175,5,FALSE)</f>
        <v>3.0078260802896491E-2</v>
      </c>
      <c r="I970" s="42" t="s">
        <v>145</v>
      </c>
      <c r="J970" s="47">
        <f t="shared" si="15"/>
        <v>963394.94625115325</v>
      </c>
      <c r="K970" s="42">
        <v>7751259</v>
      </c>
      <c r="L970" s="42" t="s">
        <v>4469</v>
      </c>
    </row>
    <row r="971" spans="1:12" x14ac:dyDescent="0.3">
      <c r="A971" s="17"/>
      <c r="B971" s="46" t="s">
        <v>4023</v>
      </c>
      <c r="C971" s="46" t="s">
        <v>1304</v>
      </c>
      <c r="D971" s="99" t="s">
        <v>4417</v>
      </c>
      <c r="E971" s="46" t="s">
        <v>5994</v>
      </c>
      <c r="F971" s="91">
        <f>VLOOKUP(C971,Data!$B$4:$J$4175,3,FALSE)</f>
        <v>592904.84086686547</v>
      </c>
      <c r="G971" s="90">
        <f>VLOOKUP(C971,Data!$B$4:$J$4175,4,FALSE)</f>
        <v>127826.47839889477</v>
      </c>
      <c r="H971" s="92">
        <f>VLOOKUP(C971,Data!$B$4:$J$4175,5,FALSE)</f>
        <v>0.12055425399650035</v>
      </c>
      <c r="I971" s="42" t="s">
        <v>146</v>
      </c>
      <c r="J971" s="47">
        <f t="shared" si="15"/>
        <v>592904.84086686547</v>
      </c>
      <c r="K971" s="42" t="s">
        <v>2510</v>
      </c>
      <c r="L971" s="42" t="s">
        <v>4470</v>
      </c>
    </row>
    <row r="972" spans="1:12" x14ac:dyDescent="0.3">
      <c r="A972" s="17"/>
      <c r="B972" s="46" t="s">
        <v>5845</v>
      </c>
      <c r="C972" s="46" t="s">
        <v>5844</v>
      </c>
      <c r="D972" s="99" t="s">
        <v>4417</v>
      </c>
      <c r="E972" s="46" t="s">
        <v>1976</v>
      </c>
      <c r="F972" s="91">
        <f>VLOOKUP(C972,Data!$B$4:$J$4175,3,FALSE)</f>
        <v>1025615.1552279155</v>
      </c>
      <c r="G972" s="90">
        <f>VLOOKUP(C972,Data!$B$4:$J$4175,4,FALSE)</f>
        <v>113366.65587598187</v>
      </c>
      <c r="H972" s="92">
        <f>VLOOKUP(C972,Data!$B$4:$J$4175,5,FALSE)</f>
        <v>0.18746393007222442</v>
      </c>
      <c r="I972" s="42" t="s">
        <v>143</v>
      </c>
      <c r="J972" s="47">
        <f t="shared" si="15"/>
        <v>1025615.1552279155</v>
      </c>
      <c r="K972" s="42">
        <v>6340250</v>
      </c>
      <c r="L972" s="42" t="s">
        <v>4470</v>
      </c>
    </row>
    <row r="973" spans="1:12" x14ac:dyDescent="0.3">
      <c r="A973" s="17"/>
      <c r="B973" s="46" t="s">
        <v>4024</v>
      </c>
      <c r="C973" s="46" t="s">
        <v>1305</v>
      </c>
      <c r="D973" s="99" t="s">
        <v>4417</v>
      </c>
      <c r="E973" s="46" t="s">
        <v>5994</v>
      </c>
      <c r="F973" s="91">
        <f>VLOOKUP(C973,Data!$B$4:$J$4175,3,FALSE)</f>
        <v>506510.18212286406</v>
      </c>
      <c r="G973" s="90">
        <f>VLOOKUP(C973,Data!$B$4:$J$4175,4,FALSE)</f>
        <v>113814.4435204339</v>
      </c>
      <c r="H973" s="92">
        <f>VLOOKUP(C973,Data!$B$4:$J$4175,5,FALSE)</f>
        <v>4.748435627172095E-2</v>
      </c>
      <c r="I973" s="42" t="s">
        <v>145</v>
      </c>
      <c r="J973" s="47">
        <f t="shared" si="15"/>
        <v>506510.18212286406</v>
      </c>
      <c r="K973" s="42">
        <v>6341606</v>
      </c>
      <c r="L973" s="42" t="s">
        <v>4470</v>
      </c>
    </row>
    <row r="974" spans="1:12" x14ac:dyDescent="0.3">
      <c r="A974" s="17"/>
      <c r="B974" s="46" t="s">
        <v>5320</v>
      </c>
      <c r="C974" s="46" t="s">
        <v>5319</v>
      </c>
      <c r="D974" s="99" t="s">
        <v>4417</v>
      </c>
      <c r="E974" s="46" t="s">
        <v>1979</v>
      </c>
      <c r="F974" s="91">
        <f>VLOOKUP(C974,Data!$B$4:$J$4175,3,FALSE)</f>
        <v>-93621008.851117656</v>
      </c>
      <c r="G974" s="90">
        <f>VLOOKUP(C974,Data!$B$4:$J$4175,4,FALSE)</f>
        <v>-42272336.594308317</v>
      </c>
      <c r="H974" s="92">
        <f>VLOOKUP(C974,Data!$B$4:$J$4175,5,FALSE)</f>
        <v>-34.912595605780623</v>
      </c>
      <c r="I974" s="42" t="s">
        <v>150</v>
      </c>
      <c r="J974" s="47">
        <f t="shared" si="15"/>
        <v>93621008.851117656</v>
      </c>
      <c r="K974" s="42" t="s">
        <v>2512</v>
      </c>
      <c r="L974" s="42" t="s">
        <v>4470</v>
      </c>
    </row>
    <row r="975" spans="1:12" x14ac:dyDescent="0.3">
      <c r="A975" s="17"/>
      <c r="B975" s="46" t="s">
        <v>4025</v>
      </c>
      <c r="C975" s="46" t="s">
        <v>1306</v>
      </c>
      <c r="D975" s="99" t="s">
        <v>4417</v>
      </c>
      <c r="E975" s="46" t="s">
        <v>5994</v>
      </c>
      <c r="F975" s="91">
        <f>VLOOKUP(C975,Data!$B$4:$J$4175,3,FALSE)</f>
        <v>352356.17311457137</v>
      </c>
      <c r="G975" s="90">
        <f>VLOOKUP(C975,Data!$B$4:$J$4175,4,FALSE)</f>
        <v>170922.89134014081</v>
      </c>
      <c r="H975" s="92">
        <f>VLOOKUP(C975,Data!$B$4:$J$4175,5,FALSE)</f>
        <v>0.16282082918728411</v>
      </c>
      <c r="I975" s="42" t="s">
        <v>150</v>
      </c>
      <c r="J975" s="47">
        <f t="shared" si="15"/>
        <v>352356.17311457137</v>
      </c>
      <c r="K975" s="42" t="s">
        <v>2511</v>
      </c>
      <c r="L975" s="42" t="s">
        <v>4470</v>
      </c>
    </row>
    <row r="976" spans="1:12" x14ac:dyDescent="0.3">
      <c r="A976" s="17"/>
      <c r="B976" s="46" t="s">
        <v>4026</v>
      </c>
      <c r="C976" s="46" t="s">
        <v>1307</v>
      </c>
      <c r="D976" s="99" t="s">
        <v>4417</v>
      </c>
      <c r="E976" s="46" t="s">
        <v>5994</v>
      </c>
      <c r="F976" s="91">
        <f>VLOOKUP(C976,Data!$B$4:$J$4175,3,FALSE)</f>
        <v>421723.12480627676</v>
      </c>
      <c r="G976" s="90">
        <f>VLOOKUP(C976,Data!$B$4:$J$4175,4,FALSE)</f>
        <v>53350.882977804627</v>
      </c>
      <c r="H976" s="92">
        <f>VLOOKUP(C976,Data!$B$4:$J$4175,5,FALSE)</f>
        <v>5.6612351695792679E-2</v>
      </c>
      <c r="I976" s="42" t="s">
        <v>143</v>
      </c>
      <c r="J976" s="47">
        <f t="shared" si="15"/>
        <v>421723.12480627676</v>
      </c>
      <c r="K976" s="42">
        <v>6161525</v>
      </c>
      <c r="L976" s="42" t="s">
        <v>4470</v>
      </c>
    </row>
    <row r="977" spans="1:12" x14ac:dyDescent="0.3">
      <c r="A977" s="17"/>
      <c r="B977" s="46" t="s">
        <v>4027</v>
      </c>
      <c r="C977" s="46" t="s">
        <v>1308</v>
      </c>
      <c r="D977" s="99" t="s">
        <v>4417</v>
      </c>
      <c r="E977" s="46" t="s">
        <v>1976</v>
      </c>
      <c r="F977" s="91">
        <f>VLOOKUP(C977,Data!$B$4:$J$4175,3,FALSE)</f>
        <v>608791.52911365149</v>
      </c>
      <c r="G977" s="90">
        <f>VLOOKUP(C977,Data!$B$4:$J$4175,4,FALSE)</f>
        <v>246930.87547446974</v>
      </c>
      <c r="H977" s="92">
        <f>VLOOKUP(C977,Data!$B$4:$J$4175,5,FALSE)</f>
        <v>8.9517578878171328E-2</v>
      </c>
      <c r="I977" s="42" t="s">
        <v>152</v>
      </c>
      <c r="J977" s="47">
        <f t="shared" si="15"/>
        <v>608791.52911365149</v>
      </c>
      <c r="K977" s="42">
        <v>6881436</v>
      </c>
      <c r="L977" s="42" t="s">
        <v>4470</v>
      </c>
    </row>
    <row r="978" spans="1:12" x14ac:dyDescent="0.3">
      <c r="A978" s="17"/>
      <c r="B978" s="46" t="s">
        <v>6115</v>
      </c>
      <c r="C978" s="46" t="s">
        <v>6114</v>
      </c>
      <c r="D978" s="99" t="s">
        <v>4417</v>
      </c>
      <c r="E978" s="46" t="s">
        <v>1975</v>
      </c>
      <c r="F978" s="91">
        <f>VLOOKUP(C978,Data!$B$4:$J$4175,3,FALSE)</f>
        <v>406100289.63851869</v>
      </c>
      <c r="G978" s="90">
        <f>VLOOKUP(C978,Data!$B$4:$J$4175,4,FALSE)</f>
        <v>44992316.593956277</v>
      </c>
      <c r="H978" s="92">
        <f>VLOOKUP(C978,Data!$B$4:$J$4175,5,FALSE)</f>
        <v>49.408299468453009</v>
      </c>
      <c r="I978" s="42" t="s">
        <v>149</v>
      </c>
      <c r="J978" s="47">
        <f t="shared" si="15"/>
        <v>406100289.63851869</v>
      </c>
      <c r="K978" s="42">
        <v>6287250</v>
      </c>
      <c r="L978" s="42" t="s">
        <v>4470</v>
      </c>
    </row>
    <row r="979" spans="1:12" x14ac:dyDescent="0.3">
      <c r="A979" s="17"/>
      <c r="B979" s="46" t="s">
        <v>4028</v>
      </c>
      <c r="C979" s="46" t="s">
        <v>1309</v>
      </c>
      <c r="D979" s="99" t="s">
        <v>4418</v>
      </c>
      <c r="E979" s="46" t="s">
        <v>1977</v>
      </c>
      <c r="F979" s="91">
        <f>VLOOKUP(C979,Data!$B$4:$J$4175,3,FALSE)</f>
        <v>45211550.586017437</v>
      </c>
      <c r="G979" s="90">
        <f>VLOOKUP(C979,Data!$B$4:$J$4175,4,FALSE)</f>
        <v>12171363.088307438</v>
      </c>
      <c r="H979" s="92">
        <f>VLOOKUP(C979,Data!$B$4:$J$4175,5,FALSE)</f>
        <v>1.4984334707115858</v>
      </c>
      <c r="I979" s="42" t="s">
        <v>150</v>
      </c>
      <c r="J979" s="47">
        <f t="shared" si="15"/>
        <v>45211550.586017437</v>
      </c>
      <c r="K979" s="42">
        <v>4103596</v>
      </c>
      <c r="L979" s="42" t="s">
        <v>4469</v>
      </c>
    </row>
    <row r="980" spans="1:12" x14ac:dyDescent="0.3">
      <c r="A980" s="17"/>
      <c r="B980" s="46" t="s">
        <v>4029</v>
      </c>
      <c r="C980" s="46" t="s">
        <v>1310</v>
      </c>
      <c r="D980" s="99" t="s">
        <v>4418</v>
      </c>
      <c r="E980" s="46" t="s">
        <v>5994</v>
      </c>
      <c r="F980" s="91">
        <f>VLOOKUP(C980,Data!$B$4:$J$4175,3,FALSE)</f>
        <v>1330250.4403272041</v>
      </c>
      <c r="G980" s="90">
        <f>VLOOKUP(C980,Data!$B$4:$J$4175,4,FALSE)</f>
        <v>65073.881655496749</v>
      </c>
      <c r="H980" s="92">
        <f>VLOOKUP(C980,Data!$B$4:$J$4175,5,FALSE)</f>
        <v>4.2746933741111874E-2</v>
      </c>
      <c r="I980" s="42" t="s">
        <v>151</v>
      </c>
      <c r="J980" s="47">
        <f t="shared" si="15"/>
        <v>1330250.4403272041</v>
      </c>
      <c r="K980" s="42" t="s">
        <v>2513</v>
      </c>
      <c r="L980" s="42" t="s">
        <v>4469</v>
      </c>
    </row>
    <row r="981" spans="1:12" x14ac:dyDescent="0.3">
      <c r="A981" s="17"/>
      <c r="B981" s="46" t="s">
        <v>4030</v>
      </c>
      <c r="C981" s="46" t="s">
        <v>1311</v>
      </c>
      <c r="D981" s="99" t="s">
        <v>4418</v>
      </c>
      <c r="E981" s="46" t="s">
        <v>5994</v>
      </c>
      <c r="F981" s="91">
        <f>VLOOKUP(C981,Data!$B$4:$J$4175,3,FALSE)</f>
        <v>532377.64151044888</v>
      </c>
      <c r="G981" s="90">
        <f>VLOOKUP(C981,Data!$B$4:$J$4175,4,FALSE)</f>
        <v>32678.013127147631</v>
      </c>
      <c r="H981" s="92">
        <f>VLOOKUP(C981,Data!$B$4:$J$4175,5,FALSE)</f>
        <v>2.7344293941207645E-2</v>
      </c>
      <c r="I981" s="42" t="s">
        <v>149</v>
      </c>
      <c r="J981" s="47">
        <f t="shared" si="15"/>
        <v>532377.64151044888</v>
      </c>
      <c r="K981" s="42" t="s">
        <v>2514</v>
      </c>
      <c r="L981" s="42" t="s">
        <v>4469</v>
      </c>
    </row>
    <row r="982" spans="1:12" x14ac:dyDescent="0.3">
      <c r="A982" s="17"/>
      <c r="B982" s="46" t="s">
        <v>4031</v>
      </c>
      <c r="C982" s="46" t="s">
        <v>1312</v>
      </c>
      <c r="D982" s="99" t="s">
        <v>175</v>
      </c>
      <c r="E982" s="46" t="s">
        <v>5994</v>
      </c>
      <c r="F982" s="91">
        <f>VLOOKUP(C982,Data!$B$4:$J$4175,3,FALSE)</f>
        <v>1008252.6335671573</v>
      </c>
      <c r="G982" s="90">
        <f>VLOOKUP(C982,Data!$B$4:$J$4175,4,FALSE)</f>
        <v>38117.760419713923</v>
      </c>
      <c r="H982" s="92">
        <f>VLOOKUP(C982,Data!$B$4:$J$4175,5,FALSE)</f>
        <v>2.4759296637285308E-2</v>
      </c>
      <c r="I982" s="42" t="s">
        <v>146</v>
      </c>
      <c r="J982" s="47">
        <f t="shared" si="15"/>
        <v>1008252.6335671573</v>
      </c>
      <c r="K982" s="42">
        <v>7332687</v>
      </c>
      <c r="L982" s="42" t="s">
        <v>4469</v>
      </c>
    </row>
    <row r="983" spans="1:12" x14ac:dyDescent="0.3">
      <c r="A983" s="17"/>
      <c r="B983" s="46" t="s">
        <v>4032</v>
      </c>
      <c r="C983" s="46" t="s">
        <v>1313</v>
      </c>
      <c r="D983" s="99" t="s">
        <v>175</v>
      </c>
      <c r="E983" s="46" t="s">
        <v>5994</v>
      </c>
      <c r="F983" s="91">
        <f>VLOOKUP(C983,Data!$B$4:$J$4175,3,FALSE)</f>
        <v>2898170.1758386213</v>
      </c>
      <c r="G983" s="90">
        <f>VLOOKUP(C983,Data!$B$4:$J$4175,4,FALSE)</f>
        <v>130118.60430263967</v>
      </c>
      <c r="H983" s="92">
        <f>VLOOKUP(C983,Data!$B$4:$J$4175,5,FALSE)</f>
        <v>4.6923902459133374E-2</v>
      </c>
      <c r="I983" s="42" t="s">
        <v>146</v>
      </c>
      <c r="J983" s="47">
        <f t="shared" si="15"/>
        <v>2898170.1758386213</v>
      </c>
      <c r="K983" s="42" t="s">
        <v>2515</v>
      </c>
      <c r="L983" s="42" t="s">
        <v>4469</v>
      </c>
    </row>
    <row r="984" spans="1:12" x14ac:dyDescent="0.3">
      <c r="A984" s="17"/>
      <c r="B984" s="46" t="s">
        <v>4033</v>
      </c>
      <c r="C984" s="46" t="s">
        <v>1314</v>
      </c>
      <c r="D984" s="99" t="s">
        <v>175</v>
      </c>
      <c r="E984" s="46" t="s">
        <v>5994</v>
      </c>
      <c r="F984" s="91">
        <f>VLOOKUP(C984,Data!$B$4:$J$4175,3,FALSE)</f>
        <v>3560804.3854866372</v>
      </c>
      <c r="G984" s="90">
        <f>VLOOKUP(C984,Data!$B$4:$J$4175,4,FALSE)</f>
        <v>87176.302807928907</v>
      </c>
      <c r="H984" s="92">
        <f>VLOOKUP(C984,Data!$B$4:$J$4175,5,FALSE)</f>
        <v>4.4112764663361718E-2</v>
      </c>
      <c r="I984" s="42" t="s">
        <v>146</v>
      </c>
      <c r="J984" s="47">
        <f t="shared" si="15"/>
        <v>3560804.3854866372</v>
      </c>
      <c r="K984" s="42" t="s">
        <v>6116</v>
      </c>
      <c r="L984" s="42" t="s">
        <v>4469</v>
      </c>
    </row>
    <row r="985" spans="1:12" x14ac:dyDescent="0.3">
      <c r="A985" s="17"/>
      <c r="B985" s="46" t="s">
        <v>4034</v>
      </c>
      <c r="C985" s="46" t="s">
        <v>1315</v>
      </c>
      <c r="D985" s="99" t="s">
        <v>175</v>
      </c>
      <c r="E985" s="46" t="s">
        <v>5994</v>
      </c>
      <c r="F985" s="91">
        <f>VLOOKUP(C985,Data!$B$4:$J$4175,3,FALSE)</f>
        <v>1882905.3286162922</v>
      </c>
      <c r="G985" s="90">
        <f>VLOOKUP(C985,Data!$B$4:$J$4175,4,FALSE)</f>
        <v>50658.347573988583</v>
      </c>
      <c r="H985" s="92">
        <f>VLOOKUP(C985,Data!$B$4:$J$4175,5,FALSE)</f>
        <v>6.5798149829701238E-2</v>
      </c>
      <c r="I985" s="42" t="s">
        <v>146</v>
      </c>
      <c r="J985" s="47">
        <f t="shared" si="15"/>
        <v>1882905.3286162922</v>
      </c>
      <c r="K985" s="42" t="s">
        <v>6117</v>
      </c>
      <c r="L985" s="42" t="s">
        <v>4469</v>
      </c>
    </row>
    <row r="986" spans="1:12" x14ac:dyDescent="0.3">
      <c r="A986" s="17"/>
      <c r="B986" s="46" t="s">
        <v>4035</v>
      </c>
      <c r="C986" s="46" t="s">
        <v>1316</v>
      </c>
      <c r="D986" s="99" t="s">
        <v>175</v>
      </c>
      <c r="E986" s="46" t="s">
        <v>5994</v>
      </c>
      <c r="F986" s="91">
        <f>VLOOKUP(C986,Data!$B$4:$J$4175,3,FALSE)</f>
        <v>1332156.5086637074</v>
      </c>
      <c r="G986" s="90">
        <f>VLOOKUP(C986,Data!$B$4:$J$4175,4,FALSE)</f>
        <v>35507.301234722094</v>
      </c>
      <c r="H986" s="92">
        <f>VLOOKUP(C986,Data!$B$4:$J$4175,5,FALSE)</f>
        <v>2.3504365623812858E-2</v>
      </c>
      <c r="I986" s="42" t="s">
        <v>145</v>
      </c>
      <c r="J986" s="47">
        <f t="shared" si="15"/>
        <v>1332156.5086637074</v>
      </c>
      <c r="K986" s="42" t="s">
        <v>2516</v>
      </c>
      <c r="L986" s="42" t="s">
        <v>4469</v>
      </c>
    </row>
    <row r="987" spans="1:12" x14ac:dyDescent="0.3">
      <c r="A987" s="17"/>
      <c r="B987" s="46" t="s">
        <v>4036</v>
      </c>
      <c r="C987" s="46" t="s">
        <v>1317</v>
      </c>
      <c r="D987" s="99" t="s">
        <v>175</v>
      </c>
      <c r="E987" s="46" t="s">
        <v>5994</v>
      </c>
      <c r="F987" s="91">
        <f>VLOOKUP(C987,Data!$B$4:$J$4175,3,FALSE)</f>
        <v>826492.90912857046</v>
      </c>
      <c r="G987" s="90">
        <f>VLOOKUP(C987,Data!$B$4:$J$4175,4,FALSE)</f>
        <v>31232.454667410231</v>
      </c>
      <c r="H987" s="92">
        <f>VLOOKUP(C987,Data!$B$4:$J$4175,5,FALSE)</f>
        <v>1.7828077584692688E-2</v>
      </c>
      <c r="I987" s="42" t="s">
        <v>144</v>
      </c>
      <c r="J987" s="47">
        <f t="shared" si="15"/>
        <v>826492.90912857046</v>
      </c>
      <c r="K987" s="42" t="s">
        <v>2517</v>
      </c>
      <c r="L987" s="42" t="s">
        <v>4469</v>
      </c>
    </row>
    <row r="988" spans="1:12" x14ac:dyDescent="0.3">
      <c r="A988" s="17"/>
      <c r="B988" s="46" t="s">
        <v>4037</v>
      </c>
      <c r="C988" s="46" t="s">
        <v>1318</v>
      </c>
      <c r="D988" s="99" t="s">
        <v>175</v>
      </c>
      <c r="E988" s="46" t="s">
        <v>5994</v>
      </c>
      <c r="F988" s="91">
        <f>VLOOKUP(C988,Data!$B$4:$J$4175,3,FALSE)</f>
        <v>3169245.0491222297</v>
      </c>
      <c r="G988" s="90">
        <f>VLOOKUP(C988,Data!$B$4:$J$4175,4,FALSE)</f>
        <v>398859.32950160513</v>
      </c>
      <c r="H988" s="92">
        <f>VLOOKUP(C988,Data!$B$4:$J$4175,5,FALSE)</f>
        <v>2.8130356436258209E-2</v>
      </c>
      <c r="I988" s="42" t="s">
        <v>147</v>
      </c>
      <c r="J988" s="47">
        <f t="shared" si="15"/>
        <v>3169245.0491222297</v>
      </c>
      <c r="K988" s="42">
        <v>5959378</v>
      </c>
      <c r="L988" s="42" t="s">
        <v>4469</v>
      </c>
    </row>
    <row r="989" spans="1:12" x14ac:dyDescent="0.3">
      <c r="A989" s="17"/>
      <c r="B989" s="46" t="s">
        <v>5753</v>
      </c>
      <c r="C989" s="46" t="s">
        <v>5752</v>
      </c>
      <c r="D989" s="99" t="s">
        <v>175</v>
      </c>
      <c r="E989" s="46" t="s">
        <v>1976</v>
      </c>
      <c r="F989" s="91">
        <f>VLOOKUP(C989,Data!$B$4:$J$4175,3,FALSE)</f>
        <v>2535341.744529238</v>
      </c>
      <c r="G989" s="90">
        <f>VLOOKUP(C989,Data!$B$4:$J$4175,4,FALSE)</f>
        <v>95138.975747492892</v>
      </c>
      <c r="H989" s="92">
        <f>VLOOKUP(C989,Data!$B$4:$J$4175,5,FALSE)</f>
        <v>6.9741382145906111E-2</v>
      </c>
      <c r="I989" s="42" t="s">
        <v>149</v>
      </c>
      <c r="J989" s="47">
        <f t="shared" si="15"/>
        <v>2535341.744529238</v>
      </c>
      <c r="K989" s="42" t="s">
        <v>5754</v>
      </c>
      <c r="L989" s="42" t="s">
        <v>4469</v>
      </c>
    </row>
    <row r="990" spans="1:12" x14ac:dyDescent="0.3">
      <c r="A990" s="17"/>
      <c r="B990" s="46" t="s">
        <v>4038</v>
      </c>
      <c r="C990" s="142" t="s">
        <v>1319</v>
      </c>
      <c r="D990" s="142" t="s">
        <v>175</v>
      </c>
      <c r="E990" s="46" t="s">
        <v>1979</v>
      </c>
      <c r="F990" s="91">
        <f>VLOOKUP(C990,Data!$B$4:$J$4175,3,FALSE)</f>
        <v>-146857429.79143962</v>
      </c>
      <c r="G990" s="90">
        <f>VLOOKUP(C990,Data!$B$4:$J$4175,4,FALSE)</f>
        <v>-14812002.447832024</v>
      </c>
      <c r="H990" s="92">
        <f>VLOOKUP(C990,Data!$B$4:$J$4175,5,FALSE)</f>
        <v>-6.2082153208527187</v>
      </c>
      <c r="I990" s="42" t="s">
        <v>143</v>
      </c>
      <c r="J990" s="47">
        <f t="shared" si="15"/>
        <v>146857429.79143962</v>
      </c>
      <c r="K990" s="42">
        <v>7698356</v>
      </c>
      <c r="L990" s="42" t="s">
        <v>4469</v>
      </c>
    </row>
    <row r="991" spans="1:12" x14ac:dyDescent="0.3">
      <c r="A991" s="17"/>
      <c r="B991" s="46" t="s">
        <v>4039</v>
      </c>
      <c r="C991" s="46" t="s">
        <v>1320</v>
      </c>
      <c r="D991" s="99" t="s">
        <v>175</v>
      </c>
      <c r="E991" s="46" t="s">
        <v>1978</v>
      </c>
      <c r="F991" s="91">
        <f>VLOOKUP(C991,Data!$B$4:$J$4175,3,FALSE)</f>
        <v>-74573071.670789868</v>
      </c>
      <c r="G991" s="90">
        <f>VLOOKUP(C991,Data!$B$4:$J$4175,4,FALSE)</f>
        <v>-4615565.0254610702</v>
      </c>
      <c r="H991" s="92">
        <f>VLOOKUP(C991,Data!$B$4:$J$4175,5,FALSE)</f>
        <v>-0.54525226761276102</v>
      </c>
      <c r="I991" s="42" t="s">
        <v>144</v>
      </c>
      <c r="J991" s="47">
        <f t="shared" si="15"/>
        <v>74573071.670789868</v>
      </c>
      <c r="K991" s="42">
        <v>5687431</v>
      </c>
      <c r="L991" s="42" t="s">
        <v>4469</v>
      </c>
    </row>
    <row r="992" spans="1:12" x14ac:dyDescent="0.3">
      <c r="A992" s="17"/>
      <c r="B992" s="46" t="s">
        <v>4040</v>
      </c>
      <c r="C992" s="46" t="s">
        <v>1321</v>
      </c>
      <c r="D992" s="99" t="s">
        <v>175</v>
      </c>
      <c r="E992" s="46" t="s">
        <v>5994</v>
      </c>
      <c r="F992" s="91">
        <f>VLOOKUP(C992,Data!$B$4:$J$4175,3,FALSE)</f>
        <v>1853560.6122245155</v>
      </c>
      <c r="G992" s="90">
        <f>VLOOKUP(C992,Data!$B$4:$J$4175,4,FALSE)</f>
        <v>33561.124591231179</v>
      </c>
      <c r="H992" s="92">
        <f>VLOOKUP(C992,Data!$B$4:$J$4175,5,FALSE)</f>
        <v>4.9639107370895948E-2</v>
      </c>
      <c r="I992" s="42" t="s">
        <v>147</v>
      </c>
      <c r="J992" s="47">
        <f t="shared" si="15"/>
        <v>1853560.6122245155</v>
      </c>
      <c r="K992" s="42" t="s">
        <v>2518</v>
      </c>
      <c r="L992" s="42" t="s">
        <v>4469</v>
      </c>
    </row>
    <row r="993" spans="1:13" x14ac:dyDescent="0.3">
      <c r="A993" s="17"/>
      <c r="B993" s="46" t="s">
        <v>4041</v>
      </c>
      <c r="C993" s="46" t="s">
        <v>1322</v>
      </c>
      <c r="D993" s="99" t="s">
        <v>175</v>
      </c>
      <c r="E993" s="46" t="s">
        <v>1976</v>
      </c>
      <c r="F993" s="91">
        <f>VLOOKUP(C993,Data!$B$4:$J$4175,3,FALSE)</f>
        <v>960523.98588806472</v>
      </c>
      <c r="G993" s="90">
        <f>VLOOKUP(C993,Data!$B$4:$J$4175,4,FALSE)</f>
        <v>96088.739717492572</v>
      </c>
      <c r="H993" s="92">
        <f>VLOOKUP(C993,Data!$B$4:$J$4175,5,FALSE)</f>
        <v>6.3826904344569224E-2</v>
      </c>
      <c r="I993" s="42" t="s">
        <v>144</v>
      </c>
      <c r="J993" s="47">
        <f t="shared" si="15"/>
        <v>960523.98588806472</v>
      </c>
      <c r="K993" s="42" t="s">
        <v>2519</v>
      </c>
      <c r="L993" s="42" t="s">
        <v>4469</v>
      </c>
    </row>
    <row r="994" spans="1:13" x14ac:dyDescent="0.3">
      <c r="A994" s="17"/>
      <c r="B994" s="46" t="s">
        <v>4042</v>
      </c>
      <c r="C994" s="46" t="s">
        <v>1323</v>
      </c>
      <c r="D994" s="99" t="s">
        <v>175</v>
      </c>
      <c r="E994" s="46" t="s">
        <v>5994</v>
      </c>
      <c r="F994" s="91">
        <f>VLOOKUP(C994,Data!$B$4:$J$4175,3,FALSE)</f>
        <v>336088.30173308292</v>
      </c>
      <c r="G994" s="90">
        <f>VLOOKUP(C994,Data!$B$4:$J$4175,4,FALSE)</f>
        <v>10445.174679449601</v>
      </c>
      <c r="H994" s="92">
        <f>VLOOKUP(C994,Data!$B$4:$J$4175,5,FALSE)</f>
        <v>1.6108390117015745E-2</v>
      </c>
      <c r="I994" s="42" t="s">
        <v>149</v>
      </c>
      <c r="J994" s="47">
        <f t="shared" si="15"/>
        <v>336088.30173308292</v>
      </c>
      <c r="K994" s="42" t="s">
        <v>2520</v>
      </c>
      <c r="L994" s="42" t="s">
        <v>4469</v>
      </c>
    </row>
    <row r="995" spans="1:13" x14ac:dyDescent="0.3">
      <c r="A995" s="17"/>
      <c r="B995" s="46" t="s">
        <v>4043</v>
      </c>
      <c r="C995" s="46" t="s">
        <v>1324</v>
      </c>
      <c r="D995" s="99" t="s">
        <v>175</v>
      </c>
      <c r="E995" s="46" t="s">
        <v>5994</v>
      </c>
      <c r="F995" s="91">
        <f>VLOOKUP(C995,Data!$B$4:$J$4175,3,FALSE)</f>
        <v>490023.70026788651</v>
      </c>
      <c r="G995" s="90">
        <f>VLOOKUP(C995,Data!$B$4:$J$4175,4,FALSE)</f>
        <v>21683.296407451162</v>
      </c>
      <c r="H995" s="92">
        <f>VLOOKUP(C995,Data!$B$4:$J$4175,5,FALSE)</f>
        <v>2.9255468959378944E-2</v>
      </c>
      <c r="I995" s="42" t="s">
        <v>148</v>
      </c>
      <c r="J995" s="47">
        <f t="shared" si="15"/>
        <v>490023.70026788651</v>
      </c>
      <c r="K995" s="42" t="s">
        <v>2521</v>
      </c>
      <c r="L995" s="42" t="s">
        <v>4469</v>
      </c>
    </row>
    <row r="996" spans="1:13" x14ac:dyDescent="0.3">
      <c r="A996" s="17"/>
      <c r="B996" s="46" t="s">
        <v>4044</v>
      </c>
      <c r="C996" s="46" t="s">
        <v>1325</v>
      </c>
      <c r="D996" s="99" t="s">
        <v>175</v>
      </c>
      <c r="E996" s="46" t="s">
        <v>5994</v>
      </c>
      <c r="F996" s="91">
        <f>VLOOKUP(C996,Data!$B$4:$J$4175,3,FALSE)</f>
        <v>2623077.7888437784</v>
      </c>
      <c r="G996" s="90">
        <f>VLOOKUP(C996,Data!$B$4:$J$4175,4,FALSE)</f>
        <v>59131.068229228222</v>
      </c>
      <c r="H996" s="92">
        <f>VLOOKUP(C996,Data!$B$4:$J$4175,5,FALSE)</f>
        <v>4.6728551359466283E-2</v>
      </c>
      <c r="I996" s="42" t="s">
        <v>148</v>
      </c>
      <c r="J996" s="47">
        <f t="shared" si="15"/>
        <v>2623077.7888437784</v>
      </c>
      <c r="K996" s="42">
        <v>5679591</v>
      </c>
      <c r="L996" s="42" t="s">
        <v>4469</v>
      </c>
    </row>
    <row r="997" spans="1:13" x14ac:dyDescent="0.3">
      <c r="A997" s="17"/>
      <c r="B997" s="46" t="s">
        <v>5321</v>
      </c>
      <c r="C997" s="46" t="s">
        <v>1326</v>
      </c>
      <c r="D997" s="99" t="s">
        <v>175</v>
      </c>
      <c r="E997" s="46" t="s">
        <v>5994</v>
      </c>
      <c r="F997" s="91">
        <f>VLOOKUP(C997,Data!$B$4:$J$4175,3,FALSE)</f>
        <v>1135912.177493535</v>
      </c>
      <c r="G997" s="90">
        <f>VLOOKUP(C997,Data!$B$4:$J$4175,4,FALSE)</f>
        <v>30418.128137258707</v>
      </c>
      <c r="H997" s="92">
        <f>VLOOKUP(C997,Data!$B$4:$J$4175,5,FALSE)</f>
        <v>4.596089357171014E-2</v>
      </c>
      <c r="I997" s="42" t="s">
        <v>148</v>
      </c>
      <c r="J997" s="47">
        <f t="shared" si="15"/>
        <v>1135912.177493535</v>
      </c>
      <c r="K997" s="42" t="s">
        <v>5322</v>
      </c>
      <c r="L997" s="42" t="s">
        <v>4469</v>
      </c>
    </row>
    <row r="998" spans="1:13" x14ac:dyDescent="0.3">
      <c r="A998" s="17"/>
      <c r="B998" s="46" t="s">
        <v>5397</v>
      </c>
      <c r="C998" s="46" t="s">
        <v>5396</v>
      </c>
      <c r="D998" s="99" t="s">
        <v>175</v>
      </c>
      <c r="E998" s="46" t="s">
        <v>5994</v>
      </c>
      <c r="F998" s="91">
        <f>VLOOKUP(C998,Data!$B$4:$J$4175,3,FALSE)</f>
        <v>347889.54154474451</v>
      </c>
      <c r="G998" s="90">
        <f>VLOOKUP(C998,Data!$B$4:$J$4175,4,FALSE)</f>
        <v>4933.1712918801577</v>
      </c>
      <c r="H998" s="92">
        <f>VLOOKUP(C998,Data!$B$4:$J$4175,5,FALSE)</f>
        <v>3.9785259737434131E-2</v>
      </c>
      <c r="I998" s="42" t="s">
        <v>148</v>
      </c>
      <c r="J998" s="47">
        <f t="shared" si="15"/>
        <v>347889.54154474451</v>
      </c>
      <c r="K998" s="42">
        <v>4538002</v>
      </c>
      <c r="L998" s="42" t="s">
        <v>4469</v>
      </c>
    </row>
    <row r="999" spans="1:13" x14ac:dyDescent="0.3">
      <c r="A999" s="17"/>
      <c r="B999" s="46" t="s">
        <v>4045</v>
      </c>
      <c r="C999" s="46" t="s">
        <v>1327</v>
      </c>
      <c r="D999" s="99" t="s">
        <v>175</v>
      </c>
      <c r="E999" s="46" t="s">
        <v>5994</v>
      </c>
      <c r="F999" s="91">
        <f>VLOOKUP(C999,Data!$B$4:$J$4175,3,FALSE)</f>
        <v>763348.72284955485</v>
      </c>
      <c r="G999" s="90">
        <f>VLOOKUP(C999,Data!$B$4:$J$4175,4,FALSE)</f>
        <v>24303.988190540709</v>
      </c>
      <c r="H999" s="92">
        <f>VLOOKUP(C999,Data!$B$4:$J$4175,5,FALSE)</f>
        <v>2.65492358248605E-2</v>
      </c>
      <c r="I999" s="42" t="s">
        <v>151</v>
      </c>
      <c r="J999" s="47">
        <f t="shared" si="15"/>
        <v>763348.72284955485</v>
      </c>
      <c r="K999" s="42">
        <v>7187627</v>
      </c>
      <c r="L999" s="42" t="s">
        <v>4469</v>
      </c>
    </row>
    <row r="1000" spans="1:13" x14ac:dyDescent="0.3">
      <c r="A1000" s="17"/>
      <c r="B1000" s="46" t="s">
        <v>4046</v>
      </c>
      <c r="C1000" s="46" t="s">
        <v>1328</v>
      </c>
      <c r="D1000" s="99" t="s">
        <v>175</v>
      </c>
      <c r="E1000" s="46" t="s">
        <v>5994</v>
      </c>
      <c r="F1000" s="91">
        <f>VLOOKUP(C1000,Data!$B$4:$J$4175,3,FALSE)</f>
        <v>564461.62437844463</v>
      </c>
      <c r="G1000" s="90">
        <f>VLOOKUP(C1000,Data!$B$4:$J$4175,4,FALSE)</f>
        <v>8585.0616879470253</v>
      </c>
      <c r="H1000" s="92">
        <f>VLOOKUP(C1000,Data!$B$4:$J$4175,5,FALSE)</f>
        <v>6.8421967939912023E-2</v>
      </c>
      <c r="I1000" s="42" t="s">
        <v>152</v>
      </c>
      <c r="J1000" s="47">
        <f t="shared" si="15"/>
        <v>564461.62437844463</v>
      </c>
      <c r="K1000" s="42" t="s">
        <v>2522</v>
      </c>
      <c r="L1000" s="42" t="s">
        <v>4469</v>
      </c>
    </row>
    <row r="1001" spans="1:13" x14ac:dyDescent="0.3">
      <c r="A1001" s="17"/>
      <c r="B1001" s="46" t="s">
        <v>4047</v>
      </c>
      <c r="C1001" s="46" t="s">
        <v>1329</v>
      </c>
      <c r="D1001" s="99" t="s">
        <v>175</v>
      </c>
      <c r="E1001" s="46" t="s">
        <v>5994</v>
      </c>
      <c r="F1001" s="91">
        <f>VLOOKUP(C1001,Data!$B$4:$J$4175,3,FALSE)</f>
        <v>4188629.1833993131</v>
      </c>
      <c r="G1001" s="90">
        <f>VLOOKUP(C1001,Data!$B$4:$J$4175,4,FALSE)</f>
        <v>394324.47119025135</v>
      </c>
      <c r="H1001" s="92">
        <f>VLOOKUP(C1001,Data!$B$4:$J$4175,5,FALSE)</f>
        <v>3.9399172351020216E-2</v>
      </c>
      <c r="I1001" s="42" t="s">
        <v>148</v>
      </c>
      <c r="J1001" s="47">
        <f t="shared" si="15"/>
        <v>4188629.1833993131</v>
      </c>
      <c r="K1001" s="42">
        <v>5380031</v>
      </c>
      <c r="L1001" s="42" t="s">
        <v>4469</v>
      </c>
    </row>
    <row r="1002" spans="1:13" x14ac:dyDescent="0.3">
      <c r="A1002" s="17"/>
      <c r="B1002" s="46" t="s">
        <v>4048</v>
      </c>
      <c r="C1002" s="46" t="s">
        <v>1330</v>
      </c>
      <c r="D1002" s="99" t="s">
        <v>175</v>
      </c>
      <c r="E1002" s="46" t="s">
        <v>5994</v>
      </c>
      <c r="F1002" s="91">
        <f>VLOOKUP(C1002,Data!$B$4:$J$4175,3,FALSE)</f>
        <v>2688764.7651119018</v>
      </c>
      <c r="G1002" s="90">
        <f>VLOOKUP(C1002,Data!$B$4:$J$4175,4,FALSE)</f>
        <v>146560.27794353219</v>
      </c>
      <c r="H1002" s="92">
        <f>VLOOKUP(C1002,Data!$B$4:$J$4175,5,FALSE)</f>
        <v>3.9330252355857707E-2</v>
      </c>
      <c r="I1002" s="42" t="s">
        <v>146</v>
      </c>
      <c r="J1002" s="47">
        <f t="shared" si="15"/>
        <v>2688764.7651119018</v>
      </c>
      <c r="K1002" s="42" t="s">
        <v>2523</v>
      </c>
      <c r="L1002" s="42" t="s">
        <v>4469</v>
      </c>
    </row>
    <row r="1003" spans="1:13" x14ac:dyDescent="0.3">
      <c r="A1003" s="17"/>
      <c r="B1003" s="46" t="s">
        <v>4049</v>
      </c>
      <c r="C1003" s="46" t="s">
        <v>1331</v>
      </c>
      <c r="D1003" s="99" t="s">
        <v>175</v>
      </c>
      <c r="E1003" s="46" t="s">
        <v>5994</v>
      </c>
      <c r="F1003" s="91">
        <f>VLOOKUP(C1003,Data!$B$4:$J$4175,3,FALSE)</f>
        <v>655167.29103869945</v>
      </c>
      <c r="G1003" s="90">
        <f>VLOOKUP(C1003,Data!$B$4:$J$4175,4,FALSE)</f>
        <v>40649.937355366812</v>
      </c>
      <c r="H1003" s="92">
        <f>VLOOKUP(C1003,Data!$B$4:$J$4175,5,FALSE)</f>
        <v>2.2955935860941148E-2</v>
      </c>
      <c r="I1003" s="42" t="s">
        <v>146</v>
      </c>
      <c r="J1003" s="47">
        <f t="shared" si="15"/>
        <v>655167.29103869945</v>
      </c>
      <c r="K1003" s="42">
        <v>5554041</v>
      </c>
      <c r="L1003" s="42" t="s">
        <v>4469</v>
      </c>
    </row>
    <row r="1004" spans="1:13" x14ac:dyDescent="0.3">
      <c r="A1004" s="17"/>
      <c r="B1004" s="46" t="s">
        <v>4050</v>
      </c>
      <c r="C1004" s="46" t="s">
        <v>1332</v>
      </c>
      <c r="D1004" s="99" t="s">
        <v>175</v>
      </c>
      <c r="E1004" s="46" t="s">
        <v>1977</v>
      </c>
      <c r="F1004" s="91">
        <f>VLOOKUP(C1004,Data!$B$4:$J$4175,3,FALSE)</f>
        <v>71705921.624916196</v>
      </c>
      <c r="G1004" s="90">
        <f>VLOOKUP(C1004,Data!$B$4:$J$4175,4,FALSE)</f>
        <v>7237337.4559937874</v>
      </c>
      <c r="H1004" s="92">
        <f>VLOOKUP(C1004,Data!$B$4:$J$4175,5,FALSE)</f>
        <v>1.1764210084583422</v>
      </c>
      <c r="I1004" s="42" t="s">
        <v>148</v>
      </c>
      <c r="J1004" s="47">
        <f t="shared" si="15"/>
        <v>71705921.624916196</v>
      </c>
      <c r="K1004" s="42">
        <v>4813345</v>
      </c>
      <c r="L1004" s="42" t="s">
        <v>4469</v>
      </c>
    </row>
    <row r="1005" spans="1:13" x14ac:dyDescent="0.3">
      <c r="A1005" s="17"/>
      <c r="B1005" s="46" t="s">
        <v>4051</v>
      </c>
      <c r="C1005" s="46" t="s">
        <v>1333</v>
      </c>
      <c r="D1005" s="99" t="s">
        <v>175</v>
      </c>
      <c r="E1005" s="46" t="s">
        <v>1976</v>
      </c>
      <c r="F1005" s="91">
        <f>VLOOKUP(C1005,Data!$B$4:$J$4175,3,FALSE)</f>
        <v>849777.49508577108</v>
      </c>
      <c r="G1005" s="90">
        <f>VLOOKUP(C1005,Data!$B$4:$J$4175,4,FALSE)</f>
        <v>44243.262403185712</v>
      </c>
      <c r="H1005" s="92">
        <f>VLOOKUP(C1005,Data!$B$4:$J$4175,5,FALSE)</f>
        <v>2.4579024223684243E-2</v>
      </c>
      <c r="I1005" s="42" t="s">
        <v>146</v>
      </c>
      <c r="J1005" s="47">
        <f t="shared" si="15"/>
        <v>849777.49508577108</v>
      </c>
      <c r="K1005" s="42">
        <v>7142091</v>
      </c>
      <c r="L1005" s="42" t="s">
        <v>4469</v>
      </c>
    </row>
    <row r="1006" spans="1:13" x14ac:dyDescent="0.3">
      <c r="A1006" s="17"/>
      <c r="B1006" s="46" t="s">
        <v>4052</v>
      </c>
      <c r="C1006" s="46" t="s">
        <v>1334</v>
      </c>
      <c r="D1006" s="99" t="s">
        <v>175</v>
      </c>
      <c r="E1006" s="46" t="s">
        <v>1976</v>
      </c>
      <c r="F1006" s="91">
        <f>VLOOKUP(C1006,Data!$B$4:$J$4175,3,FALSE)</f>
        <v>1703996.0111241592</v>
      </c>
      <c r="G1006" s="90">
        <f>VLOOKUP(C1006,Data!$B$4:$J$4175,4,FALSE)</f>
        <v>79667.376075041786</v>
      </c>
      <c r="H1006" s="92">
        <f>VLOOKUP(C1006,Data!$B$4:$J$4175,5,FALSE)</f>
        <v>3.4755199240639884E-2</v>
      </c>
      <c r="I1006" s="42" t="s">
        <v>146</v>
      </c>
      <c r="J1006" s="47">
        <f t="shared" si="15"/>
        <v>1703996.0111241592</v>
      </c>
      <c r="K1006" s="42" t="s">
        <v>2524</v>
      </c>
      <c r="L1006" s="42" t="s">
        <v>4469</v>
      </c>
    </row>
    <row r="1007" spans="1:13" x14ac:dyDescent="0.3">
      <c r="A1007" s="17"/>
      <c r="B1007" s="46" t="s">
        <v>4053</v>
      </c>
      <c r="C1007" s="46" t="s">
        <v>1335</v>
      </c>
      <c r="D1007" s="99" t="s">
        <v>175</v>
      </c>
      <c r="E1007" s="46" t="s">
        <v>5994</v>
      </c>
      <c r="F1007" s="91">
        <f>VLOOKUP(C1007,Data!$B$4:$J$4175,3,FALSE)</f>
        <v>2308236.8568634884</v>
      </c>
      <c r="G1007" s="90">
        <f>VLOOKUP(C1007,Data!$B$4:$J$4175,4,FALSE)</f>
        <v>198253.43698392974</v>
      </c>
      <c r="H1007" s="92">
        <f>VLOOKUP(C1007,Data!$B$4:$J$4175,5,FALSE)</f>
        <v>3.93848205594476E-2</v>
      </c>
      <c r="I1007" s="42" t="s">
        <v>148</v>
      </c>
      <c r="J1007" s="47">
        <f t="shared" si="15"/>
        <v>2308236.8568634884</v>
      </c>
      <c r="K1007" s="42" t="s">
        <v>2525</v>
      </c>
      <c r="L1007" s="42" t="s">
        <v>4469</v>
      </c>
    </row>
    <row r="1008" spans="1:13" x14ac:dyDescent="0.3">
      <c r="A1008" s="17"/>
      <c r="B1008" s="46" t="s">
        <v>4054</v>
      </c>
      <c r="C1008" s="46" t="s">
        <v>1336</v>
      </c>
      <c r="D1008" s="99" t="s">
        <v>175</v>
      </c>
      <c r="E1008" s="46" t="s">
        <v>5994</v>
      </c>
      <c r="F1008" s="91">
        <f>VLOOKUP(C1008,Data!$B$4:$J$4175,3,FALSE)</f>
        <v>2667831.3556456701</v>
      </c>
      <c r="G1008" s="90">
        <f>VLOOKUP(C1008,Data!$B$4:$J$4175,4,FALSE)</f>
        <v>117565.855368729</v>
      </c>
      <c r="H1008" s="92">
        <f>VLOOKUP(C1008,Data!$B$4:$J$4175,5,FALSE)</f>
        <v>3.4729093732106336E-2</v>
      </c>
      <c r="I1008" s="42" t="s">
        <v>148</v>
      </c>
      <c r="J1008" s="47">
        <f t="shared" si="15"/>
        <v>2667831.3556456701</v>
      </c>
      <c r="K1008" s="42">
        <v>4846523</v>
      </c>
      <c r="L1008" s="42" t="s">
        <v>4469</v>
      </c>
      <c r="M1008" s="141"/>
    </row>
    <row r="1009" spans="1:13" x14ac:dyDescent="0.3">
      <c r="A1009" s="17"/>
      <c r="B1009" s="46" t="s">
        <v>4055</v>
      </c>
      <c r="C1009" s="46" t="s">
        <v>1337</v>
      </c>
      <c r="D1009" s="99" t="s">
        <v>175</v>
      </c>
      <c r="E1009" s="46" t="s">
        <v>5994</v>
      </c>
      <c r="F1009" s="91">
        <f>VLOOKUP(C1009,Data!$B$4:$J$4175,3,FALSE)</f>
        <v>1128535.3627953066</v>
      </c>
      <c r="G1009" s="90">
        <f>VLOOKUP(C1009,Data!$B$4:$J$4175,4,FALSE)</f>
        <v>23601.330022732462</v>
      </c>
      <c r="H1009" s="92">
        <f>VLOOKUP(C1009,Data!$B$4:$J$4175,5,FALSE)</f>
        <v>2.6243233738904616E-2</v>
      </c>
      <c r="I1009" s="42" t="s">
        <v>149</v>
      </c>
      <c r="J1009" s="47">
        <f t="shared" si="15"/>
        <v>1128535.3627953066</v>
      </c>
      <c r="K1009" s="42">
        <v>5048566</v>
      </c>
      <c r="L1009" s="42" t="s">
        <v>4469</v>
      </c>
    </row>
    <row r="1010" spans="1:13" x14ac:dyDescent="0.3">
      <c r="A1010" s="17"/>
      <c r="B1010" s="46" t="s">
        <v>4056</v>
      </c>
      <c r="C1010" s="46" t="s">
        <v>1338</v>
      </c>
      <c r="D1010" s="99" t="s">
        <v>175</v>
      </c>
      <c r="E1010" s="46" t="s">
        <v>5994</v>
      </c>
      <c r="F1010" s="91">
        <f>VLOOKUP(C1010,Data!$B$4:$J$4175,3,FALSE)</f>
        <v>628862.48880140344</v>
      </c>
      <c r="G1010" s="90">
        <f>VLOOKUP(C1010,Data!$B$4:$J$4175,4,FALSE)</f>
        <v>46950.239634167337</v>
      </c>
      <c r="H1010" s="92">
        <f>VLOOKUP(C1010,Data!$B$4:$J$4175,5,FALSE)</f>
        <v>1.8515532592797573E-2</v>
      </c>
      <c r="I1010" s="42" t="s">
        <v>152</v>
      </c>
      <c r="J1010" s="47">
        <f t="shared" si="15"/>
        <v>628862.48880140344</v>
      </c>
      <c r="K1010" s="42" t="s">
        <v>2526</v>
      </c>
      <c r="L1010" s="42" t="s">
        <v>4469</v>
      </c>
    </row>
    <row r="1011" spans="1:13" x14ac:dyDescent="0.3">
      <c r="A1011" s="17"/>
      <c r="B1011" s="46" t="s">
        <v>5027</v>
      </c>
      <c r="C1011" s="46" t="s">
        <v>5026</v>
      </c>
      <c r="D1011" s="99" t="s">
        <v>175</v>
      </c>
      <c r="E1011" s="46" t="s">
        <v>5994</v>
      </c>
      <c r="F1011" s="91">
        <f>VLOOKUP(C1011,Data!$B$4:$J$4175,3,FALSE)</f>
        <v>1851327.8450034072</v>
      </c>
      <c r="G1011" s="90">
        <f>VLOOKUP(C1011,Data!$B$4:$J$4175,4,FALSE)</f>
        <v>365386.38043352152</v>
      </c>
      <c r="H1011" s="92">
        <f>VLOOKUP(C1011,Data!$B$4:$J$4175,5,FALSE)</f>
        <v>2.5314145020417046E-2</v>
      </c>
      <c r="I1011" s="42" t="s">
        <v>152</v>
      </c>
      <c r="J1011" s="47">
        <f t="shared" si="15"/>
        <v>1851327.8450034072</v>
      </c>
      <c r="K1011" s="42">
        <v>5978384</v>
      </c>
      <c r="L1011" s="42" t="s">
        <v>4469</v>
      </c>
    </row>
    <row r="1012" spans="1:13" x14ac:dyDescent="0.3">
      <c r="A1012" s="17"/>
      <c r="B1012" s="46" t="s">
        <v>4057</v>
      </c>
      <c r="C1012" s="46" t="s">
        <v>1339</v>
      </c>
      <c r="D1012" s="99" t="s">
        <v>175</v>
      </c>
      <c r="E1012" s="46" t="s">
        <v>1976</v>
      </c>
      <c r="F1012" s="91">
        <f>VLOOKUP(C1012,Data!$B$4:$J$4175,3,FALSE)</f>
        <v>7001573.8825495271</v>
      </c>
      <c r="G1012" s="90">
        <f>VLOOKUP(C1012,Data!$B$4:$J$4175,4,FALSE)</f>
        <v>383346.76499661501</v>
      </c>
      <c r="H1012" s="92">
        <f>VLOOKUP(C1012,Data!$B$4:$J$4175,5,FALSE)</f>
        <v>6.7947292661564879E-2</v>
      </c>
      <c r="I1012" s="42" t="s">
        <v>146</v>
      </c>
      <c r="J1012" s="47">
        <f t="shared" si="15"/>
        <v>7001573.8825495271</v>
      </c>
      <c r="K1012" s="42" t="s">
        <v>2527</v>
      </c>
      <c r="L1012" s="42" t="s">
        <v>4469</v>
      </c>
    </row>
    <row r="1013" spans="1:13" x14ac:dyDescent="0.3">
      <c r="A1013" s="17"/>
      <c r="B1013" s="46" t="s">
        <v>4058</v>
      </c>
      <c r="C1013" s="46" t="s">
        <v>1340</v>
      </c>
      <c r="D1013" s="99" t="s">
        <v>4419</v>
      </c>
      <c r="E1013" s="46" t="s">
        <v>1976</v>
      </c>
      <c r="F1013" s="91">
        <f>VLOOKUP(C1013,Data!$B$4:$J$4175,3,FALSE)</f>
        <v>861817.41821235989</v>
      </c>
      <c r="G1013" s="90">
        <f>VLOOKUP(C1013,Data!$B$4:$J$4175,4,FALSE)</f>
        <v>431037.82032988215</v>
      </c>
      <c r="H1013" s="92">
        <f>VLOOKUP(C1013,Data!$B$4:$J$4175,5,FALSE)</f>
        <v>4.8642674765907327E-2</v>
      </c>
      <c r="I1013" s="42" t="s">
        <v>5305</v>
      </c>
      <c r="J1013" s="47">
        <f t="shared" si="15"/>
        <v>861817.41821235989</v>
      </c>
      <c r="K1013" s="42">
        <v>6563875</v>
      </c>
      <c r="L1013" s="42" t="s">
        <v>4470</v>
      </c>
    </row>
    <row r="1014" spans="1:13" x14ac:dyDescent="0.3">
      <c r="A1014" s="17"/>
      <c r="B1014" s="46" t="s">
        <v>4059</v>
      </c>
      <c r="C1014" s="46" t="s">
        <v>1341</v>
      </c>
      <c r="D1014" s="99" t="s">
        <v>4419</v>
      </c>
      <c r="E1014" s="46" t="s">
        <v>5994</v>
      </c>
      <c r="F1014" s="91">
        <f>VLOOKUP(C1014,Data!$B$4:$J$4175,3,FALSE)</f>
        <v>940071.9031212593</v>
      </c>
      <c r="G1014" s="90">
        <f>VLOOKUP(C1014,Data!$B$4:$J$4175,4,FALSE)</f>
        <v>342063.22055262391</v>
      </c>
      <c r="H1014" s="92">
        <f>VLOOKUP(C1014,Data!$B$4:$J$4175,5,FALSE)</f>
        <v>4.0906206435632031E-2</v>
      </c>
      <c r="I1014" s="42" t="s">
        <v>5305</v>
      </c>
      <c r="J1014" s="47">
        <f t="shared" si="15"/>
        <v>940071.9031212593</v>
      </c>
      <c r="K1014" s="42">
        <v>6309303</v>
      </c>
      <c r="L1014" s="42" t="s">
        <v>4470</v>
      </c>
    </row>
    <row r="1015" spans="1:13" x14ac:dyDescent="0.3">
      <c r="A1015" s="17"/>
      <c r="B1015" s="46" t="s">
        <v>4060</v>
      </c>
      <c r="C1015" s="46" t="s">
        <v>1342</v>
      </c>
      <c r="D1015" s="99" t="s">
        <v>4419</v>
      </c>
      <c r="E1015" s="46" t="s">
        <v>5994</v>
      </c>
      <c r="F1015" s="91">
        <f>VLOOKUP(C1015,Data!$B$4:$J$4175,3,FALSE)</f>
        <v>446504.26103245135</v>
      </c>
      <c r="G1015" s="90">
        <f>VLOOKUP(C1015,Data!$B$4:$J$4175,4,FALSE)</f>
        <v>336871.06789985055</v>
      </c>
      <c r="H1015" s="92">
        <f>VLOOKUP(C1015,Data!$B$4:$J$4175,5,FALSE)</f>
        <v>3.2667552477172498E-2</v>
      </c>
      <c r="I1015" s="42" t="s">
        <v>5305</v>
      </c>
      <c r="J1015" s="47">
        <f t="shared" si="15"/>
        <v>446504.26103245135</v>
      </c>
      <c r="K1015" s="42" t="s">
        <v>2528</v>
      </c>
      <c r="L1015" s="42" t="s">
        <v>4470</v>
      </c>
    </row>
    <row r="1016" spans="1:13" x14ac:dyDescent="0.3">
      <c r="A1016" s="17"/>
      <c r="B1016" s="46" t="s">
        <v>4061</v>
      </c>
      <c r="C1016" s="46" t="s">
        <v>1343</v>
      </c>
      <c r="D1016" s="99" t="s">
        <v>4419</v>
      </c>
      <c r="E1016" s="46" t="s">
        <v>5994</v>
      </c>
      <c r="F1016" s="91">
        <f>VLOOKUP(C1016,Data!$B$4:$J$4175,3,FALSE)</f>
        <v>520688.66465595295</v>
      </c>
      <c r="G1016" s="90">
        <f>VLOOKUP(C1016,Data!$B$4:$J$4175,4,FALSE)</f>
        <v>331108.40132455213</v>
      </c>
      <c r="H1016" s="92">
        <f>VLOOKUP(C1016,Data!$B$4:$J$4175,5,FALSE)</f>
        <v>3.5778986492133069E-2</v>
      </c>
      <c r="I1016" s="42" t="s">
        <v>5305</v>
      </c>
      <c r="J1016" s="47">
        <f t="shared" si="15"/>
        <v>520688.66465595295</v>
      </c>
      <c r="K1016" s="42">
        <v>6420129</v>
      </c>
      <c r="L1016" s="42" t="s">
        <v>4470</v>
      </c>
    </row>
    <row r="1017" spans="1:13" x14ac:dyDescent="0.3">
      <c r="A1017" s="17"/>
      <c r="B1017" s="46" t="s">
        <v>4062</v>
      </c>
      <c r="C1017" s="46" t="s">
        <v>1344</v>
      </c>
      <c r="D1017" s="99" t="s">
        <v>4419</v>
      </c>
      <c r="E1017" s="46" t="s">
        <v>5994</v>
      </c>
      <c r="F1017" s="91">
        <f>VLOOKUP(C1017,Data!$B$4:$J$4175,3,FALSE)</f>
        <v>512084.34811930114</v>
      </c>
      <c r="G1017" s="90">
        <f>VLOOKUP(C1017,Data!$B$4:$J$4175,4,FALSE)</f>
        <v>54576.01264792616</v>
      </c>
      <c r="H1017" s="92">
        <f>VLOOKUP(C1017,Data!$B$4:$J$4175,5,FALSE)</f>
        <v>3.6458383534360872E-2</v>
      </c>
      <c r="I1017" s="42" t="s">
        <v>5305</v>
      </c>
      <c r="J1017" s="47">
        <f t="shared" si="15"/>
        <v>512084.34811930114</v>
      </c>
      <c r="K1017" s="42">
        <v>6197928</v>
      </c>
      <c r="L1017" s="42" t="s">
        <v>4470</v>
      </c>
    </row>
    <row r="1018" spans="1:13" x14ac:dyDescent="0.3">
      <c r="A1018" s="17"/>
      <c r="B1018" s="46" t="s">
        <v>4063</v>
      </c>
      <c r="C1018" s="46" t="s">
        <v>1345</v>
      </c>
      <c r="D1018" s="99" t="s">
        <v>4419</v>
      </c>
      <c r="E1018" s="46" t="s">
        <v>1976</v>
      </c>
      <c r="F1018" s="91">
        <f>VLOOKUP(C1018,Data!$B$4:$J$4175,3,FALSE)</f>
        <v>518492.84519229061</v>
      </c>
      <c r="G1018" s="90">
        <f>VLOOKUP(C1018,Data!$B$4:$J$4175,4,FALSE)</f>
        <v>297165.38432179607</v>
      </c>
      <c r="H1018" s="92">
        <f>VLOOKUP(C1018,Data!$B$4:$J$4175,5,FALSE)</f>
        <v>3.1407502672305194E-2</v>
      </c>
      <c r="I1018" s="42" t="s">
        <v>146</v>
      </c>
      <c r="J1018" s="47">
        <f t="shared" si="15"/>
        <v>518492.84519229061</v>
      </c>
      <c r="K1018" s="42">
        <v>6603737</v>
      </c>
      <c r="L1018" s="42" t="s">
        <v>4470</v>
      </c>
    </row>
    <row r="1019" spans="1:13" x14ac:dyDescent="0.3">
      <c r="A1019" s="17"/>
      <c r="B1019" s="46" t="s">
        <v>4064</v>
      </c>
      <c r="C1019" s="46" t="s">
        <v>1346</v>
      </c>
      <c r="D1019" s="99" t="s">
        <v>4419</v>
      </c>
      <c r="E1019" s="46" t="s">
        <v>5994</v>
      </c>
      <c r="F1019" s="91">
        <f>VLOOKUP(C1019,Data!$B$4:$J$4175,3,FALSE)</f>
        <v>5282696.7136362949</v>
      </c>
      <c r="G1019" s="90">
        <f>VLOOKUP(C1019,Data!$B$4:$J$4175,4,FALSE)</f>
        <v>239379.47714251469</v>
      </c>
      <c r="H1019" s="92">
        <f>VLOOKUP(C1019,Data!$B$4:$J$4175,5,FALSE)</f>
        <v>4.3137866419589846E-2</v>
      </c>
      <c r="I1019" s="42" t="s">
        <v>148</v>
      </c>
      <c r="J1019" s="47">
        <f t="shared" si="15"/>
        <v>5282696.7136362949</v>
      </c>
      <c r="K1019" s="42">
        <v>6175203</v>
      </c>
      <c r="L1019" s="42" t="s">
        <v>4470</v>
      </c>
    </row>
    <row r="1020" spans="1:13" x14ac:dyDescent="0.3">
      <c r="A1020" s="17"/>
      <c r="B1020" s="46" t="s">
        <v>4065</v>
      </c>
      <c r="C1020" s="46" t="s">
        <v>1347</v>
      </c>
      <c r="D1020" s="99" t="s">
        <v>4419</v>
      </c>
      <c r="E1020" s="46" t="s">
        <v>5994</v>
      </c>
      <c r="F1020" s="91">
        <f>VLOOKUP(C1020,Data!$B$4:$J$4175,3,FALSE)</f>
        <v>773074.14685356221</v>
      </c>
      <c r="G1020" s="90">
        <f>VLOOKUP(C1020,Data!$B$4:$J$4175,4,FALSE)</f>
        <v>806533.76227206783</v>
      </c>
      <c r="H1020" s="92">
        <f>VLOOKUP(C1020,Data!$B$4:$J$4175,5,FALSE)</f>
        <v>2.7336096618704283E-2</v>
      </c>
      <c r="I1020" s="42" t="s">
        <v>144</v>
      </c>
      <c r="J1020" s="47">
        <f t="shared" si="15"/>
        <v>773074.14685356221</v>
      </c>
      <c r="K1020" s="42">
        <v>6366795</v>
      </c>
      <c r="L1020" s="42" t="s">
        <v>4470</v>
      </c>
    </row>
    <row r="1021" spans="1:13" x14ac:dyDescent="0.3">
      <c r="A1021" s="17"/>
      <c r="B1021" s="46" t="s">
        <v>4066</v>
      </c>
      <c r="C1021" s="46" t="s">
        <v>1348</v>
      </c>
      <c r="D1021" s="99" t="s">
        <v>4419</v>
      </c>
      <c r="E1021" s="46" t="s">
        <v>1978</v>
      </c>
      <c r="F1021" s="91">
        <f>VLOOKUP(C1021,Data!$B$4:$J$4175,3,FALSE)</f>
        <v>-10532922.930471476</v>
      </c>
      <c r="G1021" s="90">
        <f>VLOOKUP(C1021,Data!$B$4:$J$4175,4,FALSE)</f>
        <v>-38536069.263977006</v>
      </c>
      <c r="H1021" s="92">
        <f>VLOOKUP(C1021,Data!$B$4:$J$4175,5,FALSE)</f>
        <v>-3.2517131892170332</v>
      </c>
      <c r="I1021" s="42" t="s">
        <v>149</v>
      </c>
      <c r="J1021" s="47">
        <f t="shared" si="15"/>
        <v>10532922.930471476</v>
      </c>
      <c r="K1021" s="42">
        <v>6164472</v>
      </c>
      <c r="L1021" s="42" t="s">
        <v>4470</v>
      </c>
    </row>
    <row r="1022" spans="1:13" x14ac:dyDescent="0.3">
      <c r="A1022" s="17"/>
      <c r="B1022" s="46" t="s">
        <v>4067</v>
      </c>
      <c r="C1022" s="46" t="s">
        <v>1349</v>
      </c>
      <c r="D1022" s="99" t="s">
        <v>4419</v>
      </c>
      <c r="E1022" s="46" t="s">
        <v>1979</v>
      </c>
      <c r="F1022" s="91">
        <f>VLOOKUP(C1022,Data!$B$4:$J$4175,3,FALSE)</f>
        <v>-110662732.58612055</v>
      </c>
      <c r="G1022" s="90">
        <f>VLOOKUP(C1022,Data!$B$4:$J$4175,4,FALSE)</f>
        <v>-320761543.72788566</v>
      </c>
      <c r="H1022" s="92">
        <f>VLOOKUP(C1022,Data!$B$4:$J$4175,5,FALSE)</f>
        <v>-14.543012722104539</v>
      </c>
      <c r="I1022" s="42" t="s">
        <v>146</v>
      </c>
      <c r="J1022" s="47">
        <f t="shared" si="15"/>
        <v>110662732.58612055</v>
      </c>
      <c r="K1022" s="42" t="s">
        <v>2529</v>
      </c>
      <c r="L1022" s="42" t="s">
        <v>4470</v>
      </c>
    </row>
    <row r="1023" spans="1:13" x14ac:dyDescent="0.3">
      <c r="A1023" s="17"/>
      <c r="B1023" s="142" t="s">
        <v>4068</v>
      </c>
      <c r="C1023" s="142" t="s">
        <v>1350</v>
      </c>
      <c r="D1023" s="142" t="s">
        <v>4419</v>
      </c>
      <c r="E1023" s="142" t="s">
        <v>5994</v>
      </c>
      <c r="F1023" s="146">
        <f>VLOOKUP(C1023,Data!$B$4:$J$4175,3,FALSE)</f>
        <v>334004.83287108189</v>
      </c>
      <c r="G1023" s="144">
        <f>VLOOKUP(C1023,Data!$B$4:$J$4175,4,FALSE)</f>
        <v>13180.557145864144</v>
      </c>
      <c r="H1023" s="145">
        <f>VLOOKUP(C1023,Data!$B$4:$J$4175,5,FALSE)</f>
        <v>5.0307470022382221E-2</v>
      </c>
      <c r="I1023" s="212" t="s">
        <v>144</v>
      </c>
      <c r="J1023" s="47">
        <f t="shared" si="15"/>
        <v>334004.83287108189</v>
      </c>
      <c r="K1023" s="212">
        <v>6242260</v>
      </c>
      <c r="L1023" s="212" t="s">
        <v>4470</v>
      </c>
      <c r="M1023" s="141"/>
    </row>
    <row r="1024" spans="1:13" x14ac:dyDescent="0.3">
      <c r="A1024" s="17"/>
      <c r="B1024" s="46" t="s">
        <v>4069</v>
      </c>
      <c r="C1024" s="46" t="s">
        <v>1351</v>
      </c>
      <c r="D1024" s="99" t="s">
        <v>4419</v>
      </c>
      <c r="E1024" s="46" t="s">
        <v>1976</v>
      </c>
      <c r="F1024" s="91">
        <f>VLOOKUP(C1024,Data!$B$4:$J$4175,3,FALSE)</f>
        <v>1305355.2972477688</v>
      </c>
      <c r="G1024" s="90">
        <f>VLOOKUP(C1024,Data!$B$4:$J$4175,4,FALSE)</f>
        <v>211037.70749935476</v>
      </c>
      <c r="H1024" s="92">
        <f>VLOOKUP(C1024,Data!$B$4:$J$4175,5,FALSE)</f>
        <v>4.6326474691134399E-2</v>
      </c>
      <c r="I1024" s="42" t="s">
        <v>146</v>
      </c>
      <c r="J1024" s="47">
        <f t="shared" si="15"/>
        <v>1305355.2972477688</v>
      </c>
      <c r="K1024" s="42" t="s">
        <v>2530</v>
      </c>
      <c r="L1024" s="42" t="s">
        <v>4470</v>
      </c>
    </row>
    <row r="1025" spans="1:13" x14ac:dyDescent="0.3">
      <c r="A1025" s="17"/>
      <c r="B1025" s="46" t="s">
        <v>4070</v>
      </c>
      <c r="C1025" s="46" t="s">
        <v>1352</v>
      </c>
      <c r="D1025" s="99" t="s">
        <v>4419</v>
      </c>
      <c r="E1025" s="46" t="s">
        <v>5994</v>
      </c>
      <c r="F1025" s="91">
        <f>VLOOKUP(C1025,Data!$B$4:$J$4175,3,FALSE)</f>
        <v>4127936.2645041258</v>
      </c>
      <c r="G1025" s="90">
        <f>VLOOKUP(C1025,Data!$B$4:$J$4175,4,FALSE)</f>
        <v>419516.44502426247</v>
      </c>
      <c r="H1025" s="92">
        <f>VLOOKUP(C1025,Data!$B$4:$J$4175,5,FALSE)</f>
        <v>6.064133613635115E-2</v>
      </c>
      <c r="I1025" s="42" t="s">
        <v>148</v>
      </c>
      <c r="J1025" s="47">
        <f t="shared" si="15"/>
        <v>4127936.2645041258</v>
      </c>
      <c r="K1025" s="42" t="s">
        <v>2531</v>
      </c>
      <c r="L1025" s="42" t="s">
        <v>4470</v>
      </c>
    </row>
    <row r="1026" spans="1:13" x14ac:dyDescent="0.3">
      <c r="A1026" s="17"/>
      <c r="B1026" s="46" t="s">
        <v>5399</v>
      </c>
      <c r="C1026" s="46" t="s">
        <v>5398</v>
      </c>
      <c r="D1026" s="99" t="s">
        <v>4419</v>
      </c>
      <c r="E1026" s="46" t="s">
        <v>5994</v>
      </c>
      <c r="F1026" s="91">
        <f>VLOOKUP(C1026,Data!$B$4:$J$4175,3,FALSE)</f>
        <v>375201.65752110921</v>
      </c>
      <c r="G1026" s="90">
        <f>VLOOKUP(C1026,Data!$B$4:$J$4175,4,FALSE)</f>
        <v>89954.092181990884</v>
      </c>
      <c r="H1026" s="92">
        <f>VLOOKUP(C1026,Data!$B$4:$J$4175,5,FALSE)</f>
        <v>5.8231759096552795E-2</v>
      </c>
      <c r="I1026" s="42" t="s">
        <v>146</v>
      </c>
      <c r="J1026" s="47">
        <f t="shared" si="15"/>
        <v>375201.65752110921</v>
      </c>
      <c r="K1026" s="42">
        <v>6243586</v>
      </c>
      <c r="L1026" s="42" t="s">
        <v>4470</v>
      </c>
    </row>
    <row r="1027" spans="1:13" x14ac:dyDescent="0.3">
      <c r="A1027" s="17"/>
      <c r="B1027" s="46" t="s">
        <v>4071</v>
      </c>
      <c r="C1027" s="46" t="s">
        <v>1353</v>
      </c>
      <c r="D1027" s="99" t="s">
        <v>4419</v>
      </c>
      <c r="E1027" s="46" t="s">
        <v>5994</v>
      </c>
      <c r="F1027" s="91">
        <f>VLOOKUP(C1027,Data!$B$4:$J$4175,3,FALSE)</f>
        <v>304405.34862874827</v>
      </c>
      <c r="G1027" s="90">
        <f>VLOOKUP(C1027,Data!$B$4:$J$4175,4,FALSE)</f>
        <v>131129.96856736465</v>
      </c>
      <c r="H1027" s="92">
        <f>VLOOKUP(C1027,Data!$B$4:$J$4175,5,FALSE)</f>
        <v>3.2030339690069111E-2</v>
      </c>
      <c r="I1027" s="42" t="s">
        <v>146</v>
      </c>
      <c r="J1027" s="47">
        <f t="shared" si="15"/>
        <v>304405.34862874827</v>
      </c>
      <c r="K1027" s="42" t="s">
        <v>2532</v>
      </c>
      <c r="L1027" s="42" t="s">
        <v>4470</v>
      </c>
    </row>
    <row r="1028" spans="1:13" x14ac:dyDescent="0.3">
      <c r="A1028" s="17"/>
      <c r="B1028" s="46" t="s">
        <v>4072</v>
      </c>
      <c r="C1028" s="46" t="s">
        <v>1354</v>
      </c>
      <c r="D1028" s="99" t="s">
        <v>4419</v>
      </c>
      <c r="E1028" s="46" t="s">
        <v>5994</v>
      </c>
      <c r="F1028" s="91">
        <f>VLOOKUP(C1028,Data!$B$4:$J$4175,3,FALSE)</f>
        <v>601291.34661430924</v>
      </c>
      <c r="G1028" s="90">
        <f>VLOOKUP(C1028,Data!$B$4:$J$4175,4,FALSE)</f>
        <v>72014.750158632145</v>
      </c>
      <c r="H1028" s="92">
        <f>VLOOKUP(C1028,Data!$B$4:$J$4175,5,FALSE)</f>
        <v>6.012653221005923E-2</v>
      </c>
      <c r="I1028" s="42" t="s">
        <v>146</v>
      </c>
      <c r="J1028" s="47">
        <f t="shared" si="15"/>
        <v>601291.34661430924</v>
      </c>
      <c r="K1028" s="42">
        <v>6811734</v>
      </c>
      <c r="L1028" s="42" t="s">
        <v>4470</v>
      </c>
    </row>
    <row r="1029" spans="1:13" x14ac:dyDescent="0.3">
      <c r="A1029" s="17"/>
      <c r="B1029" s="46" t="s">
        <v>4073</v>
      </c>
      <c r="C1029" s="46" t="s">
        <v>1355</v>
      </c>
      <c r="D1029" s="99" t="s">
        <v>4419</v>
      </c>
      <c r="E1029" s="46" t="s">
        <v>5994</v>
      </c>
      <c r="F1029" s="91">
        <f>VLOOKUP(C1029,Data!$B$4:$J$4175,3,FALSE)</f>
        <v>618921.79741764429</v>
      </c>
      <c r="G1029" s="90">
        <f>VLOOKUP(C1029,Data!$B$4:$J$4175,4,FALSE)</f>
        <v>107199.50301835567</v>
      </c>
      <c r="H1029" s="92">
        <f>VLOOKUP(C1029,Data!$B$4:$J$4175,5,FALSE)</f>
        <v>5.2798403736467596E-2</v>
      </c>
      <c r="I1029" s="42" t="s">
        <v>148</v>
      </c>
      <c r="J1029" s="47">
        <f t="shared" si="15"/>
        <v>618921.79741764429</v>
      </c>
      <c r="K1029" s="42">
        <v>6303866</v>
      </c>
      <c r="L1029" s="42" t="s">
        <v>4470</v>
      </c>
    </row>
    <row r="1030" spans="1:13" x14ac:dyDescent="0.3">
      <c r="A1030" s="17"/>
      <c r="B1030" s="46" t="s">
        <v>4074</v>
      </c>
      <c r="C1030" s="46" t="s">
        <v>1356</v>
      </c>
      <c r="D1030" s="99" t="s">
        <v>4419</v>
      </c>
      <c r="E1030" s="46" t="s">
        <v>5994</v>
      </c>
      <c r="F1030" s="91">
        <f>VLOOKUP(C1030,Data!$B$4:$J$4175,3,FALSE)</f>
        <v>442839.30231036647</v>
      </c>
      <c r="G1030" s="90">
        <f>VLOOKUP(C1030,Data!$B$4:$J$4175,4,FALSE)</f>
        <v>213490.10985749582</v>
      </c>
      <c r="H1030" s="92">
        <f>VLOOKUP(C1030,Data!$B$4:$J$4175,5,FALSE)</f>
        <v>3.4212966731355807E-2</v>
      </c>
      <c r="I1030" s="42" t="s">
        <v>144</v>
      </c>
      <c r="J1030" s="47">
        <f t="shared" si="15"/>
        <v>442839.30231036647</v>
      </c>
      <c r="K1030" s="42" t="s">
        <v>2533</v>
      </c>
      <c r="L1030" s="42" t="s">
        <v>4470</v>
      </c>
    </row>
    <row r="1031" spans="1:13" x14ac:dyDescent="0.3">
      <c r="A1031" s="17"/>
      <c r="B1031" s="46" t="s">
        <v>4075</v>
      </c>
      <c r="C1031" s="46" t="s">
        <v>1357</v>
      </c>
      <c r="D1031" s="99" t="s">
        <v>4419</v>
      </c>
      <c r="E1031" s="46" t="s">
        <v>5994</v>
      </c>
      <c r="F1031" s="91">
        <f>VLOOKUP(C1031,Data!$B$4:$J$4175,3,FALSE)</f>
        <v>528617.73545823921</v>
      </c>
      <c r="G1031" s="90">
        <f>VLOOKUP(C1031,Data!$B$4:$J$4175,4,FALSE)</f>
        <v>208234.84481738426</v>
      </c>
      <c r="H1031" s="92">
        <f>VLOOKUP(C1031,Data!$B$4:$J$4175,5,FALSE)</f>
        <v>4.1540707832840446E-2</v>
      </c>
      <c r="I1031" s="42" t="s">
        <v>146</v>
      </c>
      <c r="J1031" s="47">
        <f t="shared" si="15"/>
        <v>528617.73545823921</v>
      </c>
      <c r="K1031" s="42">
        <v>6043214</v>
      </c>
      <c r="L1031" s="42" t="s">
        <v>4470</v>
      </c>
    </row>
    <row r="1032" spans="1:13" x14ac:dyDescent="0.3">
      <c r="A1032" s="17"/>
      <c r="B1032" s="46" t="s">
        <v>4076</v>
      </c>
      <c r="C1032" s="46" t="s">
        <v>1358</v>
      </c>
      <c r="D1032" s="99" t="s">
        <v>4419</v>
      </c>
      <c r="E1032" s="46" t="s">
        <v>5994</v>
      </c>
      <c r="F1032" s="91">
        <f>VLOOKUP(C1032,Data!$B$4:$J$4175,3,FALSE)</f>
        <v>2894892.2591004726</v>
      </c>
      <c r="G1032" s="90">
        <f>VLOOKUP(C1032,Data!$B$4:$J$4175,4,FALSE)</f>
        <v>1088968.766986696</v>
      </c>
      <c r="H1032" s="92">
        <f>VLOOKUP(C1032,Data!$B$4:$J$4175,5,FALSE)</f>
        <v>5.8715653514420478E-2</v>
      </c>
      <c r="I1032" s="42" t="s">
        <v>152</v>
      </c>
      <c r="J1032" s="47">
        <f t="shared" ref="J1032:J1095" si="16">IFERROR(ABS(F1032),"***")</f>
        <v>2894892.2591004726</v>
      </c>
      <c r="K1032" s="42" t="s">
        <v>2534</v>
      </c>
      <c r="L1032" s="42" t="s">
        <v>4470</v>
      </c>
    </row>
    <row r="1033" spans="1:13" x14ac:dyDescent="0.3">
      <c r="A1033" s="17"/>
      <c r="B1033" s="46" t="s">
        <v>4077</v>
      </c>
      <c r="C1033" s="46" t="s">
        <v>1359</v>
      </c>
      <c r="D1033" s="99" t="s">
        <v>4419</v>
      </c>
      <c r="E1033" s="46" t="s">
        <v>1979</v>
      </c>
      <c r="F1033" s="91">
        <f>VLOOKUP(C1033,Data!$B$4:$J$4175,3,FALSE)</f>
        <v>-60719982.747137085</v>
      </c>
      <c r="G1033" s="90">
        <f>VLOOKUP(C1033,Data!$B$4:$J$4175,4,FALSE)</f>
        <v>-37195167.413085714</v>
      </c>
      <c r="H1033" s="92">
        <f>VLOOKUP(C1033,Data!$B$4:$J$4175,5,FALSE)</f>
        <v>-9.3920668168462331</v>
      </c>
      <c r="I1033" s="42" t="s">
        <v>152</v>
      </c>
      <c r="J1033" s="47">
        <f t="shared" si="16"/>
        <v>60719982.747137085</v>
      </c>
      <c r="K1033" s="42" t="s">
        <v>2535</v>
      </c>
      <c r="L1033" s="42" t="s">
        <v>4470</v>
      </c>
    </row>
    <row r="1034" spans="1:13" x14ac:dyDescent="0.3">
      <c r="A1034" s="17"/>
      <c r="B1034" s="46" t="s">
        <v>4078</v>
      </c>
      <c r="C1034" s="46" t="s">
        <v>1360</v>
      </c>
      <c r="D1034" s="99" t="s">
        <v>4419</v>
      </c>
      <c r="E1034" s="46" t="s">
        <v>1978</v>
      </c>
      <c r="F1034" s="91">
        <f>VLOOKUP(C1034,Data!$B$4:$J$4175,3,FALSE)</f>
        <v>-33917790.354791068</v>
      </c>
      <c r="G1034" s="90">
        <f>VLOOKUP(C1034,Data!$B$4:$J$4175,4,FALSE)</f>
        <v>-23714040.439679574</v>
      </c>
      <c r="H1034" s="92">
        <f>VLOOKUP(C1034,Data!$B$4:$J$4175,5,FALSE)</f>
        <v>-4.5352826255557357</v>
      </c>
      <c r="I1034" s="42" t="s">
        <v>5305</v>
      </c>
      <c r="J1034" s="47">
        <f t="shared" si="16"/>
        <v>33917790.354791068</v>
      </c>
      <c r="K1034" s="42" t="s">
        <v>2536</v>
      </c>
      <c r="L1034" s="42" t="s">
        <v>4470</v>
      </c>
    </row>
    <row r="1035" spans="1:13" x14ac:dyDescent="0.3">
      <c r="A1035" s="17"/>
      <c r="B1035" s="46" t="s">
        <v>4079</v>
      </c>
      <c r="C1035" s="46" t="s">
        <v>1361</v>
      </c>
      <c r="D1035" s="99" t="s">
        <v>4419</v>
      </c>
      <c r="E1035" s="46" t="s">
        <v>5994</v>
      </c>
      <c r="F1035" s="91">
        <f>VLOOKUP(C1035,Data!$B$4:$J$4175,3,FALSE)</f>
        <v>3961381.4883526783</v>
      </c>
      <c r="G1035" s="90">
        <f>VLOOKUP(C1035,Data!$B$4:$J$4175,4,FALSE)</f>
        <v>178355.65878442908</v>
      </c>
      <c r="H1035" s="92">
        <f>VLOOKUP(C1035,Data!$B$4:$J$4175,5,FALSE)</f>
        <v>6.0142135546404595E-2</v>
      </c>
      <c r="I1035" s="42" t="s">
        <v>148</v>
      </c>
      <c r="J1035" s="47">
        <f t="shared" si="16"/>
        <v>3961381.4883526783</v>
      </c>
      <c r="K1035" s="42">
        <v>6916781</v>
      </c>
      <c r="L1035" s="42" t="s">
        <v>4470</v>
      </c>
    </row>
    <row r="1036" spans="1:13" x14ac:dyDescent="0.3">
      <c r="A1036" s="17"/>
      <c r="B1036" s="46" t="s">
        <v>4080</v>
      </c>
      <c r="C1036" s="46" t="s">
        <v>1362</v>
      </c>
      <c r="D1036" s="99" t="s">
        <v>4419</v>
      </c>
      <c r="E1036" s="46" t="s">
        <v>1976</v>
      </c>
      <c r="F1036" s="91">
        <f>VLOOKUP(C1036,Data!$B$4:$J$4175,3,FALSE)</f>
        <v>547944.92559069593</v>
      </c>
      <c r="G1036" s="90">
        <f>VLOOKUP(C1036,Data!$B$4:$J$4175,4,FALSE)</f>
        <v>83913.492389199004</v>
      </c>
      <c r="H1036" s="92">
        <f>VLOOKUP(C1036,Data!$B$4:$J$4175,5,FALSE)</f>
        <v>7.9718062304895185E-2</v>
      </c>
      <c r="I1036" s="42" t="s">
        <v>5305</v>
      </c>
      <c r="J1036" s="47">
        <f t="shared" si="16"/>
        <v>547944.92559069593</v>
      </c>
      <c r="K1036" s="42">
        <v>6916844</v>
      </c>
      <c r="L1036" s="42" t="s">
        <v>4470</v>
      </c>
    </row>
    <row r="1037" spans="1:13" x14ac:dyDescent="0.3">
      <c r="A1037" s="17"/>
      <c r="B1037" s="46" t="s">
        <v>6119</v>
      </c>
      <c r="C1037" s="46" t="s">
        <v>6118</v>
      </c>
      <c r="D1037" s="99" t="s">
        <v>4419</v>
      </c>
      <c r="E1037" s="46" t="s">
        <v>1975</v>
      </c>
      <c r="F1037" s="91">
        <f>VLOOKUP(C1037,Data!$B$4:$J$4175,3,FALSE)</f>
        <v>270868388.60540897</v>
      </c>
      <c r="G1037" s="90">
        <f>VLOOKUP(C1037,Data!$B$4:$J$4175,4,FALSE)</f>
        <v>16808440.805932302</v>
      </c>
      <c r="H1037" s="92">
        <f>VLOOKUP(C1037,Data!$B$4:$J$4175,5,FALSE)</f>
        <v>4.3025422950042111</v>
      </c>
      <c r="I1037" s="42" t="s">
        <v>147</v>
      </c>
      <c r="J1037" s="47">
        <f t="shared" si="16"/>
        <v>270868388.60540897</v>
      </c>
      <c r="K1037" s="42">
        <v>6927374</v>
      </c>
      <c r="L1037" s="42" t="s">
        <v>4470</v>
      </c>
    </row>
    <row r="1038" spans="1:13" x14ac:dyDescent="0.3">
      <c r="A1038" s="17"/>
      <c r="B1038" s="46" t="s">
        <v>4081</v>
      </c>
      <c r="C1038" s="46" t="s">
        <v>1363</v>
      </c>
      <c r="D1038" s="99" t="s">
        <v>4419</v>
      </c>
      <c r="E1038" s="46" t="s">
        <v>1977</v>
      </c>
      <c r="F1038" s="91">
        <f>VLOOKUP(C1038,Data!$B$4:$J$4175,3,FALSE)</f>
        <v>47102176.441121846</v>
      </c>
      <c r="G1038" s="90">
        <f>VLOOKUP(C1038,Data!$B$4:$J$4175,4,FALSE)</f>
        <v>19905141.271985479</v>
      </c>
      <c r="H1038" s="92">
        <f>VLOOKUP(C1038,Data!$B$4:$J$4175,5,FALSE)</f>
        <v>4.1616392355821255</v>
      </c>
      <c r="I1038" s="42" t="s">
        <v>149</v>
      </c>
      <c r="J1038" s="47">
        <f t="shared" si="16"/>
        <v>47102176.441121846</v>
      </c>
      <c r="K1038" s="42" t="s">
        <v>2537</v>
      </c>
      <c r="L1038" s="42" t="s">
        <v>4470</v>
      </c>
      <c r="M1038" s="141"/>
    </row>
    <row r="1039" spans="1:13" x14ac:dyDescent="0.3">
      <c r="A1039" s="17"/>
      <c r="B1039" s="46" t="s">
        <v>4082</v>
      </c>
      <c r="C1039" s="46" t="s">
        <v>1364</v>
      </c>
      <c r="D1039" s="99" t="s">
        <v>4419</v>
      </c>
      <c r="E1039" s="46" t="s">
        <v>5994</v>
      </c>
      <c r="F1039" s="91">
        <f>VLOOKUP(C1039,Data!$B$4:$J$4175,3,FALSE)</f>
        <v>283403.19214815786</v>
      </c>
      <c r="G1039" s="90">
        <f>VLOOKUP(C1039,Data!$B$4:$J$4175,4,FALSE)</f>
        <v>318030.77545768907</v>
      </c>
      <c r="H1039" s="92">
        <f>VLOOKUP(C1039,Data!$B$4:$J$4175,5,FALSE)</f>
        <v>2.480976344913528E-2</v>
      </c>
      <c r="I1039" s="42" t="s">
        <v>146</v>
      </c>
      <c r="J1039" s="47">
        <f t="shared" si="16"/>
        <v>283403.19214815786</v>
      </c>
      <c r="K1039" s="42" t="s">
        <v>2538</v>
      </c>
      <c r="L1039" s="42" t="s">
        <v>4470</v>
      </c>
    </row>
    <row r="1040" spans="1:13" x14ac:dyDescent="0.3">
      <c r="A1040" s="17"/>
      <c r="B1040" s="46" t="s">
        <v>4083</v>
      </c>
      <c r="C1040" s="46" t="s">
        <v>1765</v>
      </c>
      <c r="D1040" s="99" t="s">
        <v>306</v>
      </c>
      <c r="E1040" s="46" t="s">
        <v>1973</v>
      </c>
      <c r="F1040" s="91">
        <f>VLOOKUP(C1040,Data!$B$4:$J$4175,3,FALSE)</f>
        <v>-1226762.2499133369</v>
      </c>
      <c r="G1040" s="90">
        <f>VLOOKUP(C1040,Data!$B$4:$J$4175,4,FALSE)</f>
        <v>-32334.271215427965</v>
      </c>
      <c r="H1040" s="92">
        <f>VLOOKUP(C1040,Data!$B$4:$J$4175,5,FALSE)</f>
        <v>-3.3688502702372107E-3</v>
      </c>
      <c r="I1040" s="42" t="s">
        <v>144</v>
      </c>
      <c r="J1040" s="47">
        <f t="shared" si="16"/>
        <v>1226762.2499133369</v>
      </c>
      <c r="K1040" s="42" t="s">
        <v>292</v>
      </c>
      <c r="L1040" s="42" t="s">
        <v>4471</v>
      </c>
      <c r="M1040" s="141"/>
    </row>
    <row r="1041" spans="1:13" x14ac:dyDescent="0.3">
      <c r="A1041" s="17"/>
      <c r="B1041" s="46" t="s">
        <v>4084</v>
      </c>
      <c r="C1041" s="46" t="s">
        <v>1766</v>
      </c>
      <c r="D1041" s="99" t="s">
        <v>306</v>
      </c>
      <c r="E1041" s="46" t="s">
        <v>1973</v>
      </c>
      <c r="F1041" s="91">
        <f>VLOOKUP(C1041,Data!$B$4:$J$4175,3,FALSE)</f>
        <v>-504972.13378895476</v>
      </c>
      <c r="G1041" s="90">
        <f>VLOOKUP(C1041,Data!$B$4:$J$4175,4,FALSE)</f>
        <v>-13473.109225959306</v>
      </c>
      <c r="H1041" s="92">
        <f>VLOOKUP(C1041,Data!$B$4:$J$4175,5,FALSE)</f>
        <v>-4.5523445781525031E-3</v>
      </c>
      <c r="I1041" s="42" t="s">
        <v>144</v>
      </c>
      <c r="J1041" s="47">
        <f t="shared" si="16"/>
        <v>504972.13378895476</v>
      </c>
      <c r="K1041" s="42" t="s">
        <v>309</v>
      </c>
      <c r="L1041" s="42" t="s">
        <v>4471</v>
      </c>
    </row>
    <row r="1042" spans="1:13" x14ac:dyDescent="0.3">
      <c r="A1042" s="17"/>
      <c r="B1042" s="46" t="s">
        <v>14</v>
      </c>
      <c r="C1042" s="46" t="s">
        <v>1369</v>
      </c>
      <c r="D1042" s="99" t="s">
        <v>306</v>
      </c>
      <c r="E1042" s="46" t="s">
        <v>1974</v>
      </c>
      <c r="F1042" s="91">
        <f>VLOOKUP(C1042,Data!$B$4:$J$4175,3,FALSE)</f>
        <v>-4532717.1777058728</v>
      </c>
      <c r="G1042" s="90">
        <f>VLOOKUP(C1042,Data!$B$4:$J$4175,4,FALSE)</f>
        <v>-22093.571737696788</v>
      </c>
      <c r="H1042" s="92">
        <f>VLOOKUP(C1042,Data!$B$4:$J$4175,5,FALSE)</f>
        <v>-6.020707186205611E-3</v>
      </c>
      <c r="I1042" s="42" t="s">
        <v>146</v>
      </c>
      <c r="J1042" s="47">
        <f t="shared" si="16"/>
        <v>4532717.1777058728</v>
      </c>
      <c r="K1042" s="42">
        <v>2595708</v>
      </c>
      <c r="L1042" s="42" t="s">
        <v>4471</v>
      </c>
    </row>
    <row r="1043" spans="1:13" x14ac:dyDescent="0.3">
      <c r="A1043" s="17"/>
      <c r="B1043" s="46" t="s">
        <v>114</v>
      </c>
      <c r="C1043" s="46" t="s">
        <v>1370</v>
      </c>
      <c r="D1043" s="99" t="s">
        <v>306</v>
      </c>
      <c r="E1043" s="46" t="s">
        <v>1976</v>
      </c>
      <c r="F1043" s="91">
        <f>VLOOKUP(C1043,Data!$B$4:$J$4175,3,FALSE)</f>
        <v>9145142.6125839539</v>
      </c>
      <c r="G1043" s="90">
        <f>VLOOKUP(C1043,Data!$B$4:$J$4175,4,FALSE)</f>
        <v>149284.07790701851</v>
      </c>
      <c r="H1043" s="92">
        <f>VLOOKUP(C1043,Data!$B$4:$J$4175,5,FALSE)</f>
        <v>2.3979432850184865E-2</v>
      </c>
      <c r="I1043" s="42" t="s">
        <v>143</v>
      </c>
      <c r="J1043" s="47">
        <f t="shared" si="16"/>
        <v>9145142.6125839539</v>
      </c>
      <c r="K1043" s="42">
        <v>2002305</v>
      </c>
      <c r="L1043" s="42" t="s">
        <v>4471</v>
      </c>
    </row>
    <row r="1044" spans="1:13" x14ac:dyDescent="0.3">
      <c r="A1044" s="17"/>
      <c r="B1044" s="46" t="s">
        <v>4085</v>
      </c>
      <c r="C1044" s="46" t="s">
        <v>1371</v>
      </c>
      <c r="D1044" s="99" t="s">
        <v>306</v>
      </c>
      <c r="E1044" s="46" t="s">
        <v>1974</v>
      </c>
      <c r="F1044" s="91">
        <f>VLOOKUP(C1044,Data!$B$4:$J$4175,3,FALSE)</f>
        <v>-36249495.406594194</v>
      </c>
      <c r="G1044" s="90">
        <f>VLOOKUP(C1044,Data!$B$4:$J$4175,4,FALSE)</f>
        <v>-347950.61822417157</v>
      </c>
      <c r="H1044" s="92">
        <f>VLOOKUP(C1044,Data!$B$4:$J$4175,5,FALSE)</f>
        <v>-5.1803673674800939E-2</v>
      </c>
      <c r="I1044" s="42" t="s">
        <v>143</v>
      </c>
      <c r="J1044" s="47">
        <f t="shared" si="16"/>
        <v>36249495.406594194</v>
      </c>
      <c r="K1044" s="42" t="s">
        <v>228</v>
      </c>
      <c r="L1044" s="42" t="s">
        <v>4471</v>
      </c>
    </row>
    <row r="1045" spans="1:13" x14ac:dyDescent="0.3">
      <c r="A1045" s="17"/>
      <c r="B1045" s="46" t="s">
        <v>6121</v>
      </c>
      <c r="C1045" s="46" t="s">
        <v>6120</v>
      </c>
      <c r="D1045" s="99" t="s">
        <v>306</v>
      </c>
      <c r="E1045" s="46" t="s">
        <v>1975</v>
      </c>
      <c r="F1045" s="91">
        <f>VLOOKUP(C1045,Data!$B$4:$J$4175,3,FALSE)</f>
        <v>554194230.68486643</v>
      </c>
      <c r="G1045" s="90">
        <f>VLOOKUP(C1045,Data!$B$4:$J$4175,4,FALSE)</f>
        <v>1487051.1717421552</v>
      </c>
      <c r="H1045" s="92">
        <f>VLOOKUP(C1045,Data!$B$4:$J$4175,5,FALSE)</f>
        <v>2.4895441850713271</v>
      </c>
      <c r="I1045" s="42" t="s">
        <v>143</v>
      </c>
      <c r="J1045" s="47">
        <f t="shared" si="16"/>
        <v>554194230.68486643</v>
      </c>
      <c r="K1045" s="42">
        <v>2003698</v>
      </c>
      <c r="L1045" s="42" t="s">
        <v>4471</v>
      </c>
    </row>
    <row r="1046" spans="1:13" x14ac:dyDescent="0.3">
      <c r="A1046" s="17"/>
      <c r="B1046" s="46" t="s">
        <v>4086</v>
      </c>
      <c r="C1046" s="46" t="s">
        <v>1372</v>
      </c>
      <c r="D1046" s="99" t="s">
        <v>306</v>
      </c>
      <c r="E1046" s="46" t="s">
        <v>1976</v>
      </c>
      <c r="F1046" s="91">
        <f>VLOOKUP(C1046,Data!$B$4:$J$4175,3,FALSE)</f>
        <v>7867272.4123090003</v>
      </c>
      <c r="G1046" s="90">
        <f>VLOOKUP(C1046,Data!$B$4:$J$4175,4,FALSE)</f>
        <v>50084.494603444102</v>
      </c>
      <c r="H1046" s="92">
        <f>VLOOKUP(C1046,Data!$B$4:$J$4175,5,FALSE)</f>
        <v>2.9571501230368776E-2</v>
      </c>
      <c r="I1046" s="42" t="s">
        <v>147</v>
      </c>
      <c r="J1046" s="47">
        <f t="shared" si="16"/>
        <v>7867272.4123090003</v>
      </c>
      <c r="K1046" s="42" t="s">
        <v>229</v>
      </c>
      <c r="L1046" s="42" t="s">
        <v>4471</v>
      </c>
    </row>
    <row r="1047" spans="1:13" x14ac:dyDescent="0.3">
      <c r="A1047" s="17"/>
      <c r="B1047" s="46" t="s">
        <v>4087</v>
      </c>
      <c r="C1047" s="46" t="s">
        <v>1767</v>
      </c>
      <c r="D1047" s="99" t="s">
        <v>306</v>
      </c>
      <c r="E1047" s="46" t="s">
        <v>1976</v>
      </c>
      <c r="F1047" s="91">
        <f>VLOOKUP(C1047,Data!$B$4:$J$4175,3,FALSE)</f>
        <v>4517649.5614250135</v>
      </c>
      <c r="G1047" s="90">
        <f>VLOOKUP(C1047,Data!$B$4:$J$4175,4,FALSE)</f>
        <v>63007.664733961137</v>
      </c>
      <c r="H1047" s="92">
        <f>VLOOKUP(C1047,Data!$B$4:$J$4175,5,FALSE)</f>
        <v>1.0418989922922351E-2</v>
      </c>
      <c r="I1047" s="42" t="s">
        <v>147</v>
      </c>
      <c r="J1047" s="47">
        <f t="shared" si="16"/>
        <v>4517649.5614250135</v>
      </c>
      <c r="K1047" s="42">
        <v>2575818</v>
      </c>
      <c r="L1047" s="42" t="s">
        <v>4471</v>
      </c>
    </row>
    <row r="1048" spans="1:13" x14ac:dyDescent="0.3">
      <c r="A1048" s="17"/>
      <c r="B1048" s="46" t="s">
        <v>4088</v>
      </c>
      <c r="C1048" s="46" t="s">
        <v>1373</v>
      </c>
      <c r="D1048" s="99" t="s">
        <v>306</v>
      </c>
      <c r="E1048" s="46" t="s">
        <v>1973</v>
      </c>
      <c r="F1048" s="91">
        <f>VLOOKUP(C1048,Data!$B$4:$J$4175,3,FALSE)</f>
        <v>-126155.55238487864</v>
      </c>
      <c r="G1048" s="90">
        <f>VLOOKUP(C1048,Data!$B$4:$J$4175,4,FALSE)</f>
        <v>-1103.3369982934987</v>
      </c>
      <c r="H1048" s="92">
        <f>VLOOKUP(C1048,Data!$B$4:$J$4175,5,FALSE)</f>
        <v>-1.1657411012006408E-3</v>
      </c>
      <c r="I1048" s="42" t="s">
        <v>146</v>
      </c>
      <c r="J1048" s="47">
        <f t="shared" si="16"/>
        <v>126155.55238487864</v>
      </c>
      <c r="K1048" s="42">
        <v>2818461</v>
      </c>
      <c r="L1048" s="42" t="s">
        <v>4471</v>
      </c>
    </row>
    <row r="1049" spans="1:13" x14ac:dyDescent="0.3">
      <c r="A1049" s="17"/>
      <c r="B1049" s="46" t="s">
        <v>4089</v>
      </c>
      <c r="C1049" s="46" t="s">
        <v>1768</v>
      </c>
      <c r="D1049" s="99" t="s">
        <v>306</v>
      </c>
      <c r="E1049" s="46" t="s">
        <v>1974</v>
      </c>
      <c r="F1049" s="91">
        <f>VLOOKUP(C1049,Data!$B$4:$J$4175,3,FALSE)</f>
        <v>-15325449.059689363</v>
      </c>
      <c r="G1049" s="90">
        <f>VLOOKUP(C1049,Data!$B$4:$J$4175,4,FALSE)</f>
        <v>-63359.719942489515</v>
      </c>
      <c r="H1049" s="92">
        <f>VLOOKUP(C1049,Data!$B$4:$J$4175,5,FALSE)</f>
        <v>-2.7009805801787998E-2</v>
      </c>
      <c r="I1049" s="42" t="s">
        <v>147</v>
      </c>
      <c r="J1049" s="47">
        <f t="shared" si="16"/>
        <v>15325449.059689363</v>
      </c>
      <c r="K1049" s="42">
        <v>2008154</v>
      </c>
      <c r="L1049" s="42" t="s">
        <v>4471</v>
      </c>
    </row>
    <row r="1050" spans="1:13" x14ac:dyDescent="0.3">
      <c r="A1050" s="17"/>
      <c r="B1050" s="46" t="s">
        <v>4090</v>
      </c>
      <c r="C1050" s="46" t="s">
        <v>1374</v>
      </c>
      <c r="D1050" s="99" t="s">
        <v>306</v>
      </c>
      <c r="E1050" s="46" t="s">
        <v>1976</v>
      </c>
      <c r="F1050" s="91">
        <f>VLOOKUP(C1050,Data!$B$4:$J$4175,3,FALSE)</f>
        <v>67633.463140904525</v>
      </c>
      <c r="G1050" s="90">
        <f>VLOOKUP(C1050,Data!$B$4:$J$4175,4,FALSE)</f>
        <v>563.89413991082642</v>
      </c>
      <c r="H1050" s="92">
        <f>VLOOKUP(C1050,Data!$B$4:$J$4175,5,FALSE)</f>
        <v>5.1578701983260255E-4</v>
      </c>
      <c r="I1050" s="42" t="s">
        <v>144</v>
      </c>
      <c r="J1050" s="47">
        <f t="shared" si="16"/>
        <v>67633.463140904525</v>
      </c>
      <c r="K1050" s="42">
        <v>2822019</v>
      </c>
      <c r="L1050" s="42" t="s">
        <v>4471</v>
      </c>
    </row>
    <row r="1051" spans="1:13" x14ac:dyDescent="0.3">
      <c r="A1051" s="17"/>
      <c r="B1051" s="46" t="s">
        <v>5533</v>
      </c>
      <c r="C1051" s="46" t="s">
        <v>5596</v>
      </c>
      <c r="D1051" s="99" t="s">
        <v>306</v>
      </c>
      <c r="E1051" s="46" t="s">
        <v>1977</v>
      </c>
      <c r="F1051" s="91">
        <f>VLOOKUP(C1051,Data!$B$4:$J$4175,3,FALSE)</f>
        <v>42188482.18046093</v>
      </c>
      <c r="G1051" s="90">
        <f>VLOOKUP(C1051,Data!$B$4:$J$4175,4,FALSE)</f>
        <v>3530416.9188670237</v>
      </c>
      <c r="H1051" s="92">
        <f>VLOOKUP(C1051,Data!$B$4:$J$4175,5,FALSE)</f>
        <v>0.34144669809085298</v>
      </c>
      <c r="I1051" s="42" t="s">
        <v>147</v>
      </c>
      <c r="J1051" s="47">
        <f t="shared" si="16"/>
        <v>42188482.18046093</v>
      </c>
      <c r="K1051" s="42">
        <v>2007849</v>
      </c>
      <c r="L1051" s="42" t="s">
        <v>4471</v>
      </c>
    </row>
    <row r="1052" spans="1:13" x14ac:dyDescent="0.3">
      <c r="A1052" s="17"/>
      <c r="B1052" s="46" t="s">
        <v>37</v>
      </c>
      <c r="C1052" s="46" t="s">
        <v>1375</v>
      </c>
      <c r="D1052" s="99" t="s">
        <v>306</v>
      </c>
      <c r="E1052" s="46" t="s">
        <v>1973</v>
      </c>
      <c r="F1052" s="91">
        <f>VLOOKUP(C1052,Data!$B$4:$J$4175,3,FALSE)</f>
        <v>-202952.64992391356</v>
      </c>
      <c r="G1052" s="90">
        <f>VLOOKUP(C1052,Data!$B$4:$J$4175,4,FALSE)</f>
        <v>-16513.641165493376</v>
      </c>
      <c r="H1052" s="92">
        <f>VLOOKUP(C1052,Data!$B$4:$J$4175,5,FALSE)</f>
        <v>-2.4198632277905594E-3</v>
      </c>
      <c r="I1052" s="42" t="s">
        <v>150</v>
      </c>
      <c r="J1052" s="47">
        <f t="shared" si="16"/>
        <v>202952.64992391356</v>
      </c>
      <c r="K1052" s="42">
        <v>2002479</v>
      </c>
      <c r="L1052" s="42" t="s">
        <v>4471</v>
      </c>
    </row>
    <row r="1053" spans="1:13" x14ac:dyDescent="0.3">
      <c r="A1053" s="17"/>
      <c r="B1053" s="46" t="s">
        <v>4091</v>
      </c>
      <c r="C1053" s="46" t="s">
        <v>1376</v>
      </c>
      <c r="D1053" s="99" t="s">
        <v>306</v>
      </c>
      <c r="E1053" s="46" t="s">
        <v>1976</v>
      </c>
      <c r="F1053" s="91">
        <f>VLOOKUP(C1053,Data!$B$4:$J$4175,3,FALSE)</f>
        <v>3455178.2275982029</v>
      </c>
      <c r="G1053" s="90">
        <f>VLOOKUP(C1053,Data!$B$4:$J$4175,4,FALSE)</f>
        <v>19781.177234775307</v>
      </c>
      <c r="H1053" s="92">
        <f>VLOOKUP(C1053,Data!$B$4:$J$4175,5,FALSE)</f>
        <v>9.3206379011621706E-3</v>
      </c>
      <c r="I1053" s="42" t="s">
        <v>143</v>
      </c>
      <c r="J1053" s="47">
        <f t="shared" si="16"/>
        <v>3455178.2275982029</v>
      </c>
      <c r="K1053" s="42">
        <v>2695921</v>
      </c>
      <c r="L1053" s="42" t="s">
        <v>4471</v>
      </c>
    </row>
    <row r="1054" spans="1:13" x14ac:dyDescent="0.3">
      <c r="A1054" s="17"/>
      <c r="B1054" s="46" t="s">
        <v>349</v>
      </c>
      <c r="C1054" s="46" t="s">
        <v>1377</v>
      </c>
      <c r="D1054" s="99" t="s">
        <v>306</v>
      </c>
      <c r="E1054" s="46" t="s">
        <v>1974</v>
      </c>
      <c r="F1054" s="91">
        <f>VLOOKUP(C1054,Data!$B$4:$J$4175,3,FALSE)</f>
        <v>-6604756.064529744</v>
      </c>
      <c r="G1054" s="90">
        <f>VLOOKUP(C1054,Data!$B$4:$J$4175,4,FALSE)</f>
        <v>-40087.133190882159</v>
      </c>
      <c r="H1054" s="92">
        <f>VLOOKUP(C1054,Data!$B$4:$J$4175,5,FALSE)</f>
        <v>-9.0914712297252162E-2</v>
      </c>
      <c r="I1054" s="42" t="s">
        <v>148</v>
      </c>
      <c r="J1054" s="47">
        <f t="shared" si="16"/>
        <v>6604756.064529744</v>
      </c>
      <c r="K1054" s="42">
        <v>2127899</v>
      </c>
      <c r="L1054" s="42" t="s">
        <v>4471</v>
      </c>
      <c r="M1054" s="141"/>
    </row>
    <row r="1055" spans="1:13" x14ac:dyDescent="0.3">
      <c r="A1055" s="17"/>
      <c r="B1055" s="46" t="s">
        <v>4092</v>
      </c>
      <c r="C1055" s="46" t="s">
        <v>1378</v>
      </c>
      <c r="D1055" s="99" t="s">
        <v>306</v>
      </c>
      <c r="E1055" s="46" t="s">
        <v>1974</v>
      </c>
      <c r="F1055" s="91">
        <f>VLOOKUP(C1055,Data!$B$4:$J$4175,3,FALSE)</f>
        <v>-12177177.261684779</v>
      </c>
      <c r="G1055" s="90">
        <f>VLOOKUP(C1055,Data!$B$4:$J$4175,4,FALSE)</f>
        <v>-269227.88551149191</v>
      </c>
      <c r="H1055" s="92">
        <f>VLOOKUP(C1055,Data!$B$4:$J$4175,5,FALSE)</f>
        <v>-8.2569137439848977E-2</v>
      </c>
      <c r="I1055" s="42" t="s">
        <v>148</v>
      </c>
      <c r="J1055" s="47">
        <f t="shared" si="16"/>
        <v>12177177.261684779</v>
      </c>
      <c r="K1055" s="42">
        <v>2026361</v>
      </c>
      <c r="L1055" s="42" t="s">
        <v>4471</v>
      </c>
    </row>
    <row r="1056" spans="1:13" x14ac:dyDescent="0.3">
      <c r="A1056" s="17"/>
      <c r="B1056" s="46" t="s">
        <v>63</v>
      </c>
      <c r="C1056" s="46" t="s">
        <v>1379</v>
      </c>
      <c r="D1056" s="99" t="s">
        <v>306</v>
      </c>
      <c r="E1056" s="46" t="s">
        <v>1973</v>
      </c>
      <c r="F1056" s="91">
        <f>VLOOKUP(C1056,Data!$B$4:$J$4175,3,FALSE)</f>
        <v>-6355.6571433681529</v>
      </c>
      <c r="G1056" s="90">
        <f>VLOOKUP(C1056,Data!$B$4:$J$4175,4,FALSE)</f>
        <v>-98.767010774951885</v>
      </c>
      <c r="H1056" s="92">
        <f>VLOOKUP(C1056,Data!$B$4:$J$4175,5,FALSE)</f>
        <v>-1.1986527009544291E-4</v>
      </c>
      <c r="I1056" s="42" t="s">
        <v>146</v>
      </c>
      <c r="J1056" s="47">
        <f t="shared" si="16"/>
        <v>6355.6571433681529</v>
      </c>
      <c r="K1056" s="42">
        <v>2010278</v>
      </c>
      <c r="L1056" s="42" t="s">
        <v>4471</v>
      </c>
    </row>
    <row r="1057" spans="1:12" x14ac:dyDescent="0.3">
      <c r="A1057" s="17"/>
      <c r="B1057" s="46" t="s">
        <v>4093</v>
      </c>
      <c r="C1057" s="46" t="s">
        <v>1380</v>
      </c>
      <c r="D1057" s="99" t="s">
        <v>306</v>
      </c>
      <c r="E1057" s="46" t="s">
        <v>1976</v>
      </c>
      <c r="F1057" s="91">
        <f>VLOOKUP(C1057,Data!$B$4:$J$4175,3,FALSE)</f>
        <v>1497746.7995283301</v>
      </c>
      <c r="G1057" s="90">
        <f>VLOOKUP(C1057,Data!$B$4:$J$4175,4,FALSE)</f>
        <v>21565.828646916198</v>
      </c>
      <c r="H1057" s="92">
        <f>VLOOKUP(C1057,Data!$B$4:$J$4175,5,FALSE)</f>
        <v>9.2102589274862499E-3</v>
      </c>
      <c r="I1057" s="42" t="s">
        <v>143</v>
      </c>
      <c r="J1057" s="47">
        <f t="shared" si="16"/>
        <v>1497746.7995283301</v>
      </c>
      <c r="K1057" s="42">
        <v>2520153</v>
      </c>
      <c r="L1057" s="42" t="s">
        <v>4471</v>
      </c>
    </row>
    <row r="1058" spans="1:12" x14ac:dyDescent="0.3">
      <c r="A1058" s="17"/>
      <c r="B1058" s="46" t="s">
        <v>5400</v>
      </c>
      <c r="C1058" s="46" t="s">
        <v>1774</v>
      </c>
      <c r="D1058" s="99" t="s">
        <v>306</v>
      </c>
      <c r="E1058" s="46" t="s">
        <v>1973</v>
      </c>
      <c r="F1058" s="91">
        <f>VLOOKUP(C1058,Data!$B$4:$J$4175,3,FALSE)</f>
        <v>-213989.63973056147</v>
      </c>
      <c r="G1058" s="90">
        <f>VLOOKUP(C1058,Data!$B$4:$J$4175,4,FALSE)</f>
        <v>-11262.612617397972</v>
      </c>
      <c r="H1058" s="92">
        <f>VLOOKUP(C1058,Data!$B$4:$J$4175,5,FALSE)</f>
        <v>-3.5454936407616705E-3</v>
      </c>
      <c r="I1058" s="42" t="s">
        <v>148</v>
      </c>
      <c r="J1058" s="47">
        <f t="shared" si="16"/>
        <v>213989.63973056147</v>
      </c>
      <c r="K1058" s="42" t="s">
        <v>5401</v>
      </c>
      <c r="L1058" s="42" t="s">
        <v>4471</v>
      </c>
    </row>
    <row r="1059" spans="1:12" x14ac:dyDescent="0.3">
      <c r="A1059" s="17"/>
      <c r="B1059" s="46" t="s">
        <v>4094</v>
      </c>
      <c r="C1059" s="46" t="s">
        <v>1381</v>
      </c>
      <c r="D1059" s="99" t="s">
        <v>306</v>
      </c>
      <c r="E1059" s="46" t="s">
        <v>1976</v>
      </c>
      <c r="F1059" s="91">
        <f>VLOOKUP(C1059,Data!$B$4:$J$4175,3,FALSE)</f>
        <v>771565.38972385193</v>
      </c>
      <c r="G1059" s="90">
        <f>VLOOKUP(C1059,Data!$B$4:$J$4175,4,FALSE)</f>
        <v>4639.8784636710079</v>
      </c>
      <c r="H1059" s="92">
        <f>VLOOKUP(C1059,Data!$B$4:$J$4175,5,FALSE)</f>
        <v>4.7842555755138556E-3</v>
      </c>
      <c r="I1059" s="42" t="s">
        <v>145</v>
      </c>
      <c r="J1059" s="47">
        <f t="shared" si="16"/>
        <v>771565.38972385193</v>
      </c>
      <c r="K1059" s="42">
        <v>2011602</v>
      </c>
      <c r="L1059" s="42" t="s">
        <v>4471</v>
      </c>
    </row>
    <row r="1060" spans="1:12" x14ac:dyDescent="0.3">
      <c r="A1060" s="17"/>
      <c r="B1060" s="46" t="s">
        <v>307</v>
      </c>
      <c r="C1060" s="46" t="s">
        <v>1769</v>
      </c>
      <c r="D1060" s="99" t="s">
        <v>306</v>
      </c>
      <c r="E1060" s="46" t="s">
        <v>1973</v>
      </c>
      <c r="F1060" s="91">
        <f>VLOOKUP(C1060,Data!$B$4:$J$4175,3,FALSE)</f>
        <v>-395931.29199158738</v>
      </c>
      <c r="G1060" s="90">
        <f>VLOOKUP(C1060,Data!$B$4:$J$4175,4,FALSE)</f>
        <v>-5189.1388203353526</v>
      </c>
      <c r="H1060" s="92">
        <f>VLOOKUP(C1060,Data!$B$4:$J$4175,5,FALSE)</f>
        <v>-3.2890554396918805E-3</v>
      </c>
      <c r="I1060" s="42" t="s">
        <v>147</v>
      </c>
      <c r="J1060" s="47">
        <f t="shared" si="16"/>
        <v>395931.29199158738</v>
      </c>
      <c r="K1060" s="42">
        <v>2507457</v>
      </c>
      <c r="L1060" s="42" t="s">
        <v>4471</v>
      </c>
    </row>
    <row r="1061" spans="1:12" x14ac:dyDescent="0.3">
      <c r="A1061" s="17"/>
      <c r="B1061" s="46" t="s">
        <v>110</v>
      </c>
      <c r="C1061" s="46" t="s">
        <v>1382</v>
      </c>
      <c r="D1061" s="99" t="s">
        <v>306</v>
      </c>
      <c r="E1061" s="46" t="s">
        <v>1976</v>
      </c>
      <c r="F1061" s="91">
        <f>VLOOKUP(C1061,Data!$B$4:$J$4175,3,FALSE)</f>
        <v>163428.311745966</v>
      </c>
      <c r="G1061" s="90">
        <f>VLOOKUP(C1061,Data!$B$4:$J$4175,4,FALSE)</f>
        <v>1658.4971762326568</v>
      </c>
      <c r="H1061" s="92">
        <f>VLOOKUP(C1061,Data!$B$4:$J$4175,5,FALSE)</f>
        <v>1.1657465040954122E-3</v>
      </c>
      <c r="I1061" s="42" t="s">
        <v>145</v>
      </c>
      <c r="J1061" s="47">
        <f t="shared" si="16"/>
        <v>163428.311745966</v>
      </c>
      <c r="K1061" s="42">
        <v>2046853</v>
      </c>
      <c r="L1061" s="42" t="s">
        <v>4471</v>
      </c>
    </row>
    <row r="1062" spans="1:12" x14ac:dyDescent="0.3">
      <c r="A1062" s="17"/>
      <c r="B1062" s="46" t="s">
        <v>350</v>
      </c>
      <c r="C1062" s="46" t="s">
        <v>4386</v>
      </c>
      <c r="D1062" s="99" t="s">
        <v>306</v>
      </c>
      <c r="E1062" s="46" t="s">
        <v>1976</v>
      </c>
      <c r="F1062" s="91">
        <f>VLOOKUP(C1062,Data!$B$4:$J$4175,3,FALSE)</f>
        <v>24614925.463466927</v>
      </c>
      <c r="G1062" s="90">
        <f>VLOOKUP(C1062,Data!$B$4:$J$4175,4,FALSE)</f>
        <v>192244.02892429655</v>
      </c>
      <c r="H1062" s="92">
        <f>VLOOKUP(C1062,Data!$B$4:$J$4175,5,FALSE)</f>
        <v>0.34869272700383308</v>
      </c>
      <c r="I1062" s="42" t="s">
        <v>5305</v>
      </c>
      <c r="J1062" s="47">
        <f t="shared" si="16"/>
        <v>24614925.463466927</v>
      </c>
      <c r="K1062" s="42">
        <v>2009210</v>
      </c>
      <c r="L1062" s="42" t="s">
        <v>4471</v>
      </c>
    </row>
    <row r="1063" spans="1:12" x14ac:dyDescent="0.3">
      <c r="A1063" s="17"/>
      <c r="B1063" s="46" t="s">
        <v>351</v>
      </c>
      <c r="C1063" s="46" t="s">
        <v>1770</v>
      </c>
      <c r="D1063" s="99" t="s">
        <v>306</v>
      </c>
      <c r="E1063" s="46" t="s">
        <v>1974</v>
      </c>
      <c r="F1063" s="91">
        <f>VLOOKUP(C1063,Data!$B$4:$J$4175,3,FALSE)</f>
        <v>-8130836.2414315017</v>
      </c>
      <c r="G1063" s="90">
        <f>VLOOKUP(C1063,Data!$B$4:$J$4175,4,FALSE)</f>
        <v>-67949.492239942352</v>
      </c>
      <c r="H1063" s="92">
        <f>VLOOKUP(C1063,Data!$B$4:$J$4175,5,FALSE)</f>
        <v>-2.9962283284125535E-2</v>
      </c>
      <c r="I1063" s="42" t="s">
        <v>143</v>
      </c>
      <c r="J1063" s="47">
        <f t="shared" si="16"/>
        <v>8130836.2414315017</v>
      </c>
      <c r="K1063" s="42">
        <v>2036070</v>
      </c>
      <c r="L1063" s="42" t="s">
        <v>4471</v>
      </c>
    </row>
    <row r="1064" spans="1:12" x14ac:dyDescent="0.3">
      <c r="A1064" s="17"/>
      <c r="B1064" s="46" t="s">
        <v>5403</v>
      </c>
      <c r="C1064" s="46" t="s">
        <v>5402</v>
      </c>
      <c r="D1064" s="99" t="s">
        <v>306</v>
      </c>
      <c r="E1064" s="46" t="s">
        <v>1974</v>
      </c>
      <c r="F1064" s="91">
        <f>VLOOKUP(C1064,Data!$B$4:$J$4175,3,FALSE)</f>
        <v>-1078109.6840555635</v>
      </c>
      <c r="G1064" s="90">
        <f>VLOOKUP(C1064,Data!$B$4:$J$4175,4,FALSE)</f>
        <v>-3763.1668960716379</v>
      </c>
      <c r="H1064" s="92">
        <f>VLOOKUP(C1064,Data!$B$4:$J$4175,5,FALSE)</f>
        <v>-3.1343300244602149E-3</v>
      </c>
      <c r="I1064" s="42" t="s">
        <v>143</v>
      </c>
      <c r="J1064" s="47">
        <f t="shared" si="16"/>
        <v>1078109.6840555635</v>
      </c>
      <c r="K1064" s="42">
        <v>2679204</v>
      </c>
      <c r="L1064" s="42" t="s">
        <v>4471</v>
      </c>
    </row>
    <row r="1065" spans="1:12" x14ac:dyDescent="0.3">
      <c r="A1065" s="17"/>
      <c r="B1065" s="46" t="s">
        <v>4095</v>
      </c>
      <c r="C1065" s="46" t="s">
        <v>1771</v>
      </c>
      <c r="D1065" s="99" t="s">
        <v>306</v>
      </c>
      <c r="E1065" s="46" t="s">
        <v>1976</v>
      </c>
      <c r="F1065" s="91">
        <f>VLOOKUP(C1065,Data!$B$4:$J$4175,3,FALSE)</f>
        <v>3690645.5735905641</v>
      </c>
      <c r="G1065" s="90">
        <f>VLOOKUP(C1065,Data!$B$4:$J$4175,4,FALSE)</f>
        <v>79011.894103844228</v>
      </c>
      <c r="H1065" s="92">
        <f>VLOOKUP(C1065,Data!$B$4:$J$4175,5,FALSE)</f>
        <v>8.128439443275863E-2</v>
      </c>
      <c r="I1065" s="42" t="s">
        <v>143</v>
      </c>
      <c r="J1065" s="47">
        <f t="shared" si="16"/>
        <v>3690645.5735905641</v>
      </c>
      <c r="K1065" s="42" t="s">
        <v>314</v>
      </c>
      <c r="L1065" s="42" t="s">
        <v>4471</v>
      </c>
    </row>
    <row r="1066" spans="1:12" x14ac:dyDescent="0.3">
      <c r="A1066" s="17"/>
      <c r="B1066" s="46" t="s">
        <v>59</v>
      </c>
      <c r="C1066" s="46" t="s">
        <v>1383</v>
      </c>
      <c r="D1066" s="99" t="s">
        <v>306</v>
      </c>
      <c r="E1066" s="46" t="s">
        <v>1973</v>
      </c>
      <c r="F1066" s="91">
        <f>VLOOKUP(C1066,Data!$B$4:$J$4175,3,FALSE)</f>
        <v>-246620.71410066448</v>
      </c>
      <c r="G1066" s="90">
        <f>VLOOKUP(C1066,Data!$B$4:$J$4175,4,FALSE)</f>
        <v>-421.00533314099675</v>
      </c>
      <c r="H1066" s="92">
        <f>VLOOKUP(C1066,Data!$B$4:$J$4175,5,FALSE)</f>
        <v>-5.2209006142974815E-3</v>
      </c>
      <c r="I1066" s="42" t="s">
        <v>148</v>
      </c>
      <c r="J1066" s="47">
        <f t="shared" si="16"/>
        <v>246620.71410066448</v>
      </c>
      <c r="K1066" s="42">
        <v>2016801</v>
      </c>
      <c r="L1066" s="42" t="s">
        <v>4471</v>
      </c>
    </row>
    <row r="1067" spans="1:12" x14ac:dyDescent="0.3">
      <c r="A1067" s="17"/>
      <c r="B1067" s="46" t="s">
        <v>5598</v>
      </c>
      <c r="C1067" s="46" t="s">
        <v>5597</v>
      </c>
      <c r="D1067" s="99" t="s">
        <v>306</v>
      </c>
      <c r="E1067" s="46" t="s">
        <v>1976</v>
      </c>
      <c r="F1067" s="91">
        <f>VLOOKUP(C1067,Data!$B$4:$J$4175,3,FALSE)</f>
        <v>164749.26238904282</v>
      </c>
      <c r="G1067" s="90">
        <f>VLOOKUP(C1067,Data!$B$4:$J$4175,4,FALSE)</f>
        <v>2131.848633398587</v>
      </c>
      <c r="H1067" s="92">
        <f>VLOOKUP(C1067,Data!$B$4:$J$4175,5,FALSE)</f>
        <v>1.710210443339831E-3</v>
      </c>
      <c r="I1067" s="42" t="s">
        <v>146</v>
      </c>
      <c r="J1067" s="47">
        <f t="shared" si="16"/>
        <v>164749.26238904282</v>
      </c>
      <c r="K1067" s="42" t="s">
        <v>5599</v>
      </c>
      <c r="L1067" s="42" t="s">
        <v>4471</v>
      </c>
    </row>
    <row r="1068" spans="1:12" x14ac:dyDescent="0.3">
      <c r="A1068" s="17"/>
      <c r="B1068" s="46" t="s">
        <v>4096</v>
      </c>
      <c r="C1068" s="46" t="s">
        <v>1384</v>
      </c>
      <c r="D1068" s="99" t="s">
        <v>306</v>
      </c>
      <c r="E1068" s="46" t="s">
        <v>1974</v>
      </c>
      <c r="F1068" s="91">
        <f>VLOOKUP(C1068,Data!$B$4:$J$4175,3,FALSE)</f>
        <v>-13860008.138272159</v>
      </c>
      <c r="G1068" s="90">
        <f>VLOOKUP(C1068,Data!$B$4:$J$4175,4,FALSE)</f>
        <v>-90193.324255041065</v>
      </c>
      <c r="H1068" s="92">
        <f>VLOOKUP(C1068,Data!$B$4:$J$4175,5,FALSE)</f>
        <v>-2.7547807346075218E-2</v>
      </c>
      <c r="I1068" s="42" t="s">
        <v>143</v>
      </c>
      <c r="J1068" s="47">
        <f t="shared" si="16"/>
        <v>13860008.138272159</v>
      </c>
      <c r="K1068" s="42" t="s">
        <v>301</v>
      </c>
      <c r="L1068" s="42" t="s">
        <v>4471</v>
      </c>
    </row>
    <row r="1069" spans="1:12" x14ac:dyDescent="0.3">
      <c r="A1069" s="17"/>
      <c r="B1069" s="46" t="s">
        <v>352</v>
      </c>
      <c r="C1069" s="46" t="s">
        <v>1385</v>
      </c>
      <c r="D1069" s="99" t="s">
        <v>306</v>
      </c>
      <c r="E1069" s="46" t="s">
        <v>1976</v>
      </c>
      <c r="F1069" s="91">
        <f>VLOOKUP(C1069,Data!$B$4:$J$4175,3,FALSE)</f>
        <v>1090320.8373461068</v>
      </c>
      <c r="G1069" s="90">
        <f>VLOOKUP(C1069,Data!$B$4:$J$4175,4,FALSE)</f>
        <v>5240.6673268257955</v>
      </c>
      <c r="H1069" s="92">
        <f>VLOOKUP(C1069,Data!$B$4:$J$4175,5,FALSE)</f>
        <v>6.6195592501118112E-3</v>
      </c>
      <c r="I1069" s="42" t="s">
        <v>147</v>
      </c>
      <c r="J1069" s="47">
        <f t="shared" si="16"/>
        <v>1090320.8373461068</v>
      </c>
      <c r="K1069" s="42">
        <v>2762030</v>
      </c>
      <c r="L1069" s="42" t="s">
        <v>4471</v>
      </c>
    </row>
    <row r="1070" spans="1:12" x14ac:dyDescent="0.3">
      <c r="A1070" s="17"/>
      <c r="B1070" s="46" t="s">
        <v>113</v>
      </c>
      <c r="C1070" s="46" t="s">
        <v>1386</v>
      </c>
      <c r="D1070" s="99" t="s">
        <v>306</v>
      </c>
      <c r="E1070" s="46" t="s">
        <v>1973</v>
      </c>
      <c r="F1070" s="91">
        <f>VLOOKUP(C1070,Data!$B$4:$J$4175,3,FALSE)</f>
        <v>-71658.213806579501</v>
      </c>
      <c r="G1070" s="90">
        <f>VLOOKUP(C1070,Data!$B$4:$J$4175,4,FALSE)</f>
        <v>-1720.0723429327775</v>
      </c>
      <c r="H1070" s="92">
        <f>VLOOKUP(C1070,Data!$B$4:$J$4175,5,FALSE)</f>
        <v>-1.1715450905557942E-3</v>
      </c>
      <c r="I1070" s="42" t="s">
        <v>150</v>
      </c>
      <c r="J1070" s="47">
        <f t="shared" si="16"/>
        <v>71658.213806579501</v>
      </c>
      <c r="K1070" s="42">
        <v>2973821</v>
      </c>
      <c r="L1070" s="42" t="s">
        <v>4471</v>
      </c>
    </row>
    <row r="1071" spans="1:12" x14ac:dyDescent="0.3">
      <c r="A1071" s="17"/>
      <c r="B1071" s="46" t="s">
        <v>23</v>
      </c>
      <c r="C1071" s="46" t="s">
        <v>1387</v>
      </c>
      <c r="D1071" s="99" t="s">
        <v>306</v>
      </c>
      <c r="E1071" s="46" t="s">
        <v>1974</v>
      </c>
      <c r="F1071" s="91">
        <f>VLOOKUP(C1071,Data!$B$4:$J$4175,3,FALSE)</f>
        <v>-15943244.28009964</v>
      </c>
      <c r="G1071" s="90">
        <f>VLOOKUP(C1071,Data!$B$4:$J$4175,4,FALSE)</f>
        <v>-165420.67109462171</v>
      </c>
      <c r="H1071" s="92">
        <f>VLOOKUP(C1071,Data!$B$4:$J$4175,5,FALSE)</f>
        <v>-8.3025102391123651E-2</v>
      </c>
      <c r="I1071" s="42" t="s">
        <v>148</v>
      </c>
      <c r="J1071" s="47">
        <f t="shared" si="16"/>
        <v>15943244.28009964</v>
      </c>
      <c r="K1071" s="42">
        <v>2019952</v>
      </c>
      <c r="L1071" s="42" t="s">
        <v>4471</v>
      </c>
    </row>
    <row r="1072" spans="1:12" x14ac:dyDescent="0.3">
      <c r="A1072" s="17"/>
      <c r="B1072" s="46" t="s">
        <v>4097</v>
      </c>
      <c r="C1072" s="46" t="s">
        <v>1388</v>
      </c>
      <c r="D1072" s="99" t="s">
        <v>306</v>
      </c>
      <c r="E1072" s="46" t="s">
        <v>1974</v>
      </c>
      <c r="F1072" s="91">
        <f>VLOOKUP(C1072,Data!$B$4:$J$4175,3,FALSE)</f>
        <v>-7344127.723727704</v>
      </c>
      <c r="G1072" s="90">
        <f>VLOOKUP(C1072,Data!$B$4:$J$4175,4,FALSE)</f>
        <v>-275680.47010989877</v>
      </c>
      <c r="H1072" s="92">
        <f>VLOOKUP(C1072,Data!$B$4:$J$4175,5,FALSE)</f>
        <v>-8.7371079936589144E-2</v>
      </c>
      <c r="I1072" s="42" t="s">
        <v>148</v>
      </c>
      <c r="J1072" s="47">
        <f t="shared" si="16"/>
        <v>7344127.723727704</v>
      </c>
      <c r="K1072" s="42" t="s">
        <v>316</v>
      </c>
      <c r="L1072" s="42" t="s">
        <v>4471</v>
      </c>
    </row>
    <row r="1073" spans="1:13" x14ac:dyDescent="0.3">
      <c r="A1073" s="17"/>
      <c r="B1073" s="46" t="s">
        <v>5847</v>
      </c>
      <c r="C1073" s="46" t="s">
        <v>5846</v>
      </c>
      <c r="D1073" s="99" t="s">
        <v>306</v>
      </c>
      <c r="E1073" s="46" t="s">
        <v>1976</v>
      </c>
      <c r="F1073" s="91">
        <f>VLOOKUP(C1073,Data!$B$4:$J$4175,3,FALSE)</f>
        <v>4660833.4876017096</v>
      </c>
      <c r="G1073" s="90">
        <f>VLOOKUP(C1073,Data!$B$4:$J$4175,4,FALSE)</f>
        <v>46188.023858901099</v>
      </c>
      <c r="H1073" s="92">
        <f>VLOOKUP(C1073,Data!$B$4:$J$4175,5,FALSE)</f>
        <v>4.4810152013619112E-2</v>
      </c>
      <c r="I1073" s="42" t="s">
        <v>143</v>
      </c>
      <c r="J1073" s="47">
        <f t="shared" si="16"/>
        <v>4660833.4876017096</v>
      </c>
      <c r="K1073" s="42" t="s">
        <v>5848</v>
      </c>
      <c r="L1073" s="42" t="s">
        <v>4471</v>
      </c>
    </row>
    <row r="1074" spans="1:13" x14ac:dyDescent="0.3">
      <c r="A1074" s="17"/>
      <c r="B1074" s="46" t="s">
        <v>4526</v>
      </c>
      <c r="C1074" s="46" t="s">
        <v>1822</v>
      </c>
      <c r="D1074" s="99" t="s">
        <v>306</v>
      </c>
      <c r="E1074" s="46" t="s">
        <v>1973</v>
      </c>
      <c r="F1074" s="91">
        <f>VLOOKUP(C1074,Data!$B$4:$J$4175,3,FALSE)</f>
        <v>-1771128.72444956</v>
      </c>
      <c r="G1074" s="90">
        <f>VLOOKUP(C1074,Data!$B$4:$J$4175,4,FALSE)</f>
        <v>-1605.1847273374176</v>
      </c>
      <c r="H1074" s="92">
        <f>VLOOKUP(C1074,Data!$B$4:$J$4175,5,FALSE)</f>
        <v>-7.0564864202883105E-4</v>
      </c>
      <c r="I1074" s="42" t="s">
        <v>147</v>
      </c>
      <c r="J1074" s="47">
        <f t="shared" si="16"/>
        <v>1771128.72444956</v>
      </c>
      <c r="K1074" s="42" t="s">
        <v>4576</v>
      </c>
      <c r="L1074" s="42" t="s">
        <v>4471</v>
      </c>
    </row>
    <row r="1075" spans="1:13" x14ac:dyDescent="0.3">
      <c r="A1075" s="17"/>
      <c r="B1075" s="46" t="s">
        <v>4527</v>
      </c>
      <c r="C1075" s="46" t="s">
        <v>1823</v>
      </c>
      <c r="D1075" s="99" t="s">
        <v>306</v>
      </c>
      <c r="E1075" s="46" t="s">
        <v>1976</v>
      </c>
      <c r="F1075" s="91">
        <f>VLOOKUP(C1075,Data!$B$4:$J$4175,3,FALSE)</f>
        <v>2142049.8020021301</v>
      </c>
      <c r="G1075" s="90">
        <f>VLOOKUP(C1075,Data!$B$4:$J$4175,4,FALSE)</f>
        <v>1950.4031850400909</v>
      </c>
      <c r="H1075" s="92">
        <f>VLOOKUP(C1075,Data!$B$4:$J$4175,5,FALSE)</f>
        <v>1.0297529616120353E-3</v>
      </c>
      <c r="I1075" s="42" t="s">
        <v>147</v>
      </c>
      <c r="J1075" s="47">
        <f t="shared" si="16"/>
        <v>2142049.8020021301</v>
      </c>
      <c r="K1075" s="42" t="s">
        <v>4577</v>
      </c>
      <c r="L1075" s="42" t="s">
        <v>4471</v>
      </c>
      <c r="M1075" s="141"/>
    </row>
    <row r="1076" spans="1:13" x14ac:dyDescent="0.3">
      <c r="A1076" s="17"/>
      <c r="B1076" s="46" t="s">
        <v>4098</v>
      </c>
      <c r="C1076" s="46" t="s">
        <v>1389</v>
      </c>
      <c r="D1076" s="99" t="s">
        <v>306</v>
      </c>
      <c r="E1076" s="46" t="s">
        <v>1974</v>
      </c>
      <c r="F1076" s="91">
        <f>VLOOKUP(C1076,Data!$B$4:$J$4175,3,FALSE)</f>
        <v>-18332753.255570848</v>
      </c>
      <c r="G1076" s="90">
        <f>VLOOKUP(C1076,Data!$B$4:$J$4175,4,FALSE)</f>
        <v>-332175.2718893069</v>
      </c>
      <c r="H1076" s="92">
        <f>VLOOKUP(C1076,Data!$B$4:$J$4175,5,FALSE)</f>
        <v>-3.1649336584219444E-2</v>
      </c>
      <c r="I1076" s="42" t="s">
        <v>149</v>
      </c>
      <c r="J1076" s="47">
        <f t="shared" si="16"/>
        <v>18332753.255570848</v>
      </c>
      <c r="K1076" s="42">
        <v>2692632</v>
      </c>
      <c r="L1076" s="42" t="s">
        <v>4471</v>
      </c>
    </row>
    <row r="1077" spans="1:13" x14ac:dyDescent="0.3">
      <c r="A1077" s="17"/>
      <c r="B1077" s="46" t="s">
        <v>4099</v>
      </c>
      <c r="C1077" s="46" t="s">
        <v>1772</v>
      </c>
      <c r="D1077" s="99" t="s">
        <v>306</v>
      </c>
      <c r="E1077" s="46" t="s">
        <v>1976</v>
      </c>
      <c r="F1077" s="91">
        <f>VLOOKUP(C1077,Data!$B$4:$J$4175,3,FALSE)</f>
        <v>87511372.009498388</v>
      </c>
      <c r="G1077" s="90">
        <f>VLOOKUP(C1077,Data!$B$4:$J$4175,4,FALSE)</f>
        <v>54595.312281724102</v>
      </c>
      <c r="H1077" s="92">
        <f>VLOOKUP(C1077,Data!$B$4:$J$4175,5,FALSE)</f>
        <v>1.0601147917793954E-2</v>
      </c>
      <c r="I1077" s="42" t="s">
        <v>144</v>
      </c>
      <c r="J1077" s="47">
        <f t="shared" si="16"/>
        <v>87511372.009498388</v>
      </c>
      <c r="K1077" s="42">
        <v>2000019</v>
      </c>
      <c r="L1077" s="42" t="s">
        <v>4471</v>
      </c>
    </row>
    <row r="1078" spans="1:13" x14ac:dyDescent="0.3">
      <c r="A1078" s="17"/>
      <c r="B1078" s="46" t="s">
        <v>4528</v>
      </c>
      <c r="C1078" s="46" t="s">
        <v>4456</v>
      </c>
      <c r="D1078" s="99" t="s">
        <v>306</v>
      </c>
      <c r="E1078" s="46" t="s">
        <v>1977</v>
      </c>
      <c r="F1078" s="91">
        <f>VLOOKUP(C1078,Data!$B$4:$J$4175,3,FALSE)</f>
        <v>23688147.188251238</v>
      </c>
      <c r="G1078" s="90">
        <f>VLOOKUP(C1078,Data!$B$4:$J$4175,4,FALSE)</f>
        <v>69107.994247604045</v>
      </c>
      <c r="H1078" s="92">
        <f>VLOOKUP(C1078,Data!$B$4:$J$4175,5,FALSE)</f>
        <v>1.3901197104139111</v>
      </c>
      <c r="I1078" s="42" t="s">
        <v>146</v>
      </c>
      <c r="J1078" s="47">
        <f t="shared" si="16"/>
        <v>23688147.188251238</v>
      </c>
      <c r="K1078" s="42">
        <v>2028174</v>
      </c>
      <c r="L1078" s="42" t="s">
        <v>4471</v>
      </c>
    </row>
    <row r="1079" spans="1:13" x14ac:dyDescent="0.3">
      <c r="A1079" s="17"/>
      <c r="B1079" s="46" t="s">
        <v>4100</v>
      </c>
      <c r="C1079" s="46" t="s">
        <v>1390</v>
      </c>
      <c r="D1079" s="99" t="s">
        <v>306</v>
      </c>
      <c r="E1079" s="46" t="s">
        <v>1974</v>
      </c>
      <c r="F1079" s="91">
        <f>VLOOKUP(C1079,Data!$B$4:$J$4175,3,FALSE)</f>
        <v>-493673.76826525998</v>
      </c>
      <c r="G1079" s="90">
        <f>VLOOKUP(C1079,Data!$B$4:$J$4175,4,FALSE)</f>
        <v>-8680.7414852340426</v>
      </c>
      <c r="H1079" s="92">
        <f>VLOOKUP(C1079,Data!$B$4:$J$4175,5,FALSE)</f>
        <v>-6.8138019865042051E-3</v>
      </c>
      <c r="I1079" s="42" t="s">
        <v>150</v>
      </c>
      <c r="J1079" s="47">
        <f t="shared" si="16"/>
        <v>493673.76826525998</v>
      </c>
      <c r="K1079" s="42">
        <v>2050832</v>
      </c>
      <c r="L1079" s="42" t="s">
        <v>4471</v>
      </c>
    </row>
    <row r="1080" spans="1:13" x14ac:dyDescent="0.3">
      <c r="A1080" s="17"/>
      <c r="B1080" s="46" t="s">
        <v>353</v>
      </c>
      <c r="C1080" s="46" t="s">
        <v>1773</v>
      </c>
      <c r="D1080" s="99" t="s">
        <v>306</v>
      </c>
      <c r="E1080" s="46" t="s">
        <v>1974</v>
      </c>
      <c r="F1080" s="91">
        <f>VLOOKUP(C1080,Data!$B$4:$J$4175,3,FALSE)</f>
        <v>-2174522.4771864219</v>
      </c>
      <c r="G1080" s="90">
        <f>VLOOKUP(C1080,Data!$B$4:$J$4175,4,FALSE)</f>
        <v>-51045.128572451213</v>
      </c>
      <c r="H1080" s="92">
        <f>VLOOKUP(C1080,Data!$B$4:$J$4175,5,FALSE)</f>
        <v>-7.3619419700371837E-3</v>
      </c>
      <c r="I1080" s="42" t="s">
        <v>146</v>
      </c>
      <c r="J1080" s="47">
        <f t="shared" si="16"/>
        <v>2174522.4771864219</v>
      </c>
      <c r="K1080" s="42" t="s">
        <v>231</v>
      </c>
      <c r="L1080" s="42" t="s">
        <v>4471</v>
      </c>
    </row>
    <row r="1081" spans="1:13" x14ac:dyDescent="0.3">
      <c r="A1081" s="17"/>
      <c r="B1081" s="46" t="s">
        <v>122</v>
      </c>
      <c r="C1081" s="46" t="s">
        <v>1391</v>
      </c>
      <c r="D1081" s="99" t="s">
        <v>306</v>
      </c>
      <c r="E1081" s="46" t="s">
        <v>1973</v>
      </c>
      <c r="F1081" s="91">
        <f>VLOOKUP(C1081,Data!$B$4:$J$4175,3,FALSE)</f>
        <v>-728082.26166689524</v>
      </c>
      <c r="G1081" s="90">
        <f>VLOOKUP(C1081,Data!$B$4:$J$4175,4,FALSE)</f>
        <v>-10841.01044769052</v>
      </c>
      <c r="H1081" s="92">
        <f>VLOOKUP(C1081,Data!$B$4:$J$4175,5,FALSE)</f>
        <v>-4.2453638790215867E-3</v>
      </c>
      <c r="I1081" s="42" t="s">
        <v>150</v>
      </c>
      <c r="J1081" s="47">
        <f t="shared" si="16"/>
        <v>728082.26166689524</v>
      </c>
      <c r="K1081" s="42">
        <v>2026242</v>
      </c>
      <c r="L1081" s="42" t="s">
        <v>4471</v>
      </c>
    </row>
    <row r="1082" spans="1:13" x14ac:dyDescent="0.3">
      <c r="A1082" s="17"/>
      <c r="B1082" s="46" t="s">
        <v>4101</v>
      </c>
      <c r="C1082" s="46" t="s">
        <v>1392</v>
      </c>
      <c r="D1082" s="99" t="s">
        <v>306</v>
      </c>
      <c r="E1082" s="46" t="s">
        <v>1974</v>
      </c>
      <c r="F1082" s="91">
        <f>VLOOKUP(C1082,Data!$B$4:$J$4175,3,FALSE)</f>
        <v>-25815127.164242435</v>
      </c>
      <c r="G1082" s="90">
        <f>VLOOKUP(C1082,Data!$B$4:$J$4175,4,FALSE)</f>
        <v>-254536.84839521232</v>
      </c>
      <c r="H1082" s="92">
        <f>VLOOKUP(C1082,Data!$B$4:$J$4175,5,FALSE)</f>
        <v>-6.8817590894664202E-2</v>
      </c>
      <c r="I1082" s="42" t="s">
        <v>148</v>
      </c>
      <c r="J1082" s="47">
        <f t="shared" si="16"/>
        <v>25815127.164242435</v>
      </c>
      <c r="K1082" s="42">
        <v>2026082</v>
      </c>
      <c r="L1082" s="42" t="s">
        <v>4471</v>
      </c>
    </row>
    <row r="1083" spans="1:13" x14ac:dyDescent="0.3">
      <c r="A1083" s="17"/>
      <c r="B1083" s="46" t="s">
        <v>5601</v>
      </c>
      <c r="C1083" s="46" t="s">
        <v>5600</v>
      </c>
      <c r="D1083" s="99" t="s">
        <v>306</v>
      </c>
      <c r="E1083" s="46" t="s">
        <v>1976</v>
      </c>
      <c r="F1083" s="91">
        <f>VLOOKUP(C1083,Data!$B$4:$J$4175,3,FALSE)</f>
        <v>796458.59005338978</v>
      </c>
      <c r="G1083" s="90">
        <f>VLOOKUP(C1083,Data!$B$4:$J$4175,4,FALSE)</f>
        <v>7114.4134886412667</v>
      </c>
      <c r="H1083" s="92">
        <f>VLOOKUP(C1083,Data!$B$4:$J$4175,5,FALSE)</f>
        <v>2.5514211991058949E-2</v>
      </c>
      <c r="I1083" s="42" t="s">
        <v>148</v>
      </c>
      <c r="J1083" s="47">
        <f t="shared" si="16"/>
        <v>796458.59005338978</v>
      </c>
      <c r="K1083" s="42">
        <v>2134532</v>
      </c>
      <c r="L1083" s="42" t="s">
        <v>4471</v>
      </c>
    </row>
    <row r="1084" spans="1:13" x14ac:dyDescent="0.3">
      <c r="A1084" s="17"/>
      <c r="B1084" s="46" t="s">
        <v>354</v>
      </c>
      <c r="C1084" s="46" t="s">
        <v>1393</v>
      </c>
      <c r="D1084" s="99" t="s">
        <v>306</v>
      </c>
      <c r="E1084" s="46" t="s">
        <v>1976</v>
      </c>
      <c r="F1084" s="91">
        <f>VLOOKUP(C1084,Data!$B$4:$J$4175,3,FALSE)</f>
        <v>5099565.7057123818</v>
      </c>
      <c r="G1084" s="90">
        <f>VLOOKUP(C1084,Data!$B$4:$J$4175,4,FALSE)</f>
        <v>96491.309474217254</v>
      </c>
      <c r="H1084" s="92">
        <f>VLOOKUP(C1084,Data!$B$4:$J$4175,5,FALSE)</f>
        <v>1.4574378927020548E-2</v>
      </c>
      <c r="I1084" s="42" t="s">
        <v>148</v>
      </c>
      <c r="J1084" s="47">
        <f t="shared" si="16"/>
        <v>5099565.7057123818</v>
      </c>
      <c r="K1084" s="42">
        <v>2027342</v>
      </c>
      <c r="L1084" s="42" t="s">
        <v>4471</v>
      </c>
    </row>
    <row r="1085" spans="1:13" x14ac:dyDescent="0.3">
      <c r="A1085" s="17"/>
      <c r="B1085" s="46" t="s">
        <v>88</v>
      </c>
      <c r="C1085" s="46" t="s">
        <v>1394</v>
      </c>
      <c r="D1085" s="99" t="s">
        <v>306</v>
      </c>
      <c r="E1085" s="46" t="s">
        <v>1976</v>
      </c>
      <c r="F1085" s="91">
        <f>VLOOKUP(C1085,Data!$B$4:$J$4175,3,FALSE)</f>
        <v>57058544.527238041</v>
      </c>
      <c r="G1085" s="90">
        <f>VLOOKUP(C1085,Data!$B$4:$J$4175,4,FALSE)</f>
        <v>410906.98924987781</v>
      </c>
      <c r="H1085" s="92">
        <f>VLOOKUP(C1085,Data!$B$4:$J$4175,5,FALSE)</f>
        <v>0.19643811937573216</v>
      </c>
      <c r="I1085" s="42" t="s">
        <v>5305</v>
      </c>
      <c r="J1085" s="47">
        <f t="shared" si="16"/>
        <v>57058544.527238041</v>
      </c>
      <c r="K1085" s="42" t="s">
        <v>232</v>
      </c>
      <c r="L1085" s="42" t="s">
        <v>4471</v>
      </c>
    </row>
    <row r="1086" spans="1:13" x14ac:dyDescent="0.3">
      <c r="A1086" s="17"/>
      <c r="B1086" s="46" t="s">
        <v>4102</v>
      </c>
      <c r="C1086" s="46" t="s">
        <v>1395</v>
      </c>
      <c r="D1086" s="99" t="s">
        <v>306</v>
      </c>
      <c r="E1086" s="46" t="s">
        <v>1976</v>
      </c>
      <c r="F1086" s="91">
        <f>VLOOKUP(C1086,Data!$B$4:$J$4175,3,FALSE)</f>
        <v>64143.815080524306</v>
      </c>
      <c r="G1086" s="90">
        <f>VLOOKUP(C1086,Data!$B$4:$J$4175,4,FALSE)</f>
        <v>768.37344370537016</v>
      </c>
      <c r="H1086" s="92">
        <f>VLOOKUP(C1086,Data!$B$4:$J$4175,5,FALSE)</f>
        <v>1.010914003893114E-3</v>
      </c>
      <c r="I1086" s="42" t="s">
        <v>150</v>
      </c>
      <c r="J1086" s="47">
        <f t="shared" si="16"/>
        <v>64143.815080524306</v>
      </c>
      <c r="K1086" s="42" t="s">
        <v>317</v>
      </c>
      <c r="L1086" s="42" t="s">
        <v>4471</v>
      </c>
    </row>
    <row r="1087" spans="1:13" x14ac:dyDescent="0.3">
      <c r="A1087" s="17"/>
      <c r="B1087" s="46" t="s">
        <v>4103</v>
      </c>
      <c r="C1087" s="142" t="s">
        <v>1396</v>
      </c>
      <c r="D1087" s="142" t="s">
        <v>306</v>
      </c>
      <c r="E1087" s="46" t="s">
        <v>1974</v>
      </c>
      <c r="F1087" s="91">
        <f>VLOOKUP(C1087,Data!$B$4:$J$4175,3,FALSE)</f>
        <v>-8364760.2829661872</v>
      </c>
      <c r="G1087" s="90">
        <f>VLOOKUP(C1087,Data!$B$4:$J$4175,4,FALSE)</f>
        <v>-61025.46350745012</v>
      </c>
      <c r="H1087" s="92">
        <f>VLOOKUP(C1087,Data!$B$4:$J$4175,5,FALSE)</f>
        <v>-4.562673992069801E-2</v>
      </c>
      <c r="I1087" s="42" t="s">
        <v>148</v>
      </c>
      <c r="J1087" s="47">
        <f t="shared" si="16"/>
        <v>8364760.2829661872</v>
      </c>
      <c r="K1087" s="42" t="s">
        <v>233</v>
      </c>
      <c r="L1087" s="42" t="s">
        <v>4471</v>
      </c>
    </row>
    <row r="1088" spans="1:13" x14ac:dyDescent="0.3">
      <c r="A1088" s="17"/>
      <c r="B1088" s="46" t="s">
        <v>4104</v>
      </c>
      <c r="C1088" s="46" t="s">
        <v>1397</v>
      </c>
      <c r="D1088" s="99" t="s">
        <v>306</v>
      </c>
      <c r="E1088" s="46" t="s">
        <v>1976</v>
      </c>
      <c r="F1088" s="91">
        <f>VLOOKUP(C1088,Data!$B$4:$J$4175,3,FALSE)</f>
        <v>3219888.3781417143</v>
      </c>
      <c r="G1088" s="90">
        <f>VLOOKUP(C1088,Data!$B$4:$J$4175,4,FALSE)</f>
        <v>37061.330319310706</v>
      </c>
      <c r="H1088" s="92">
        <f>VLOOKUP(C1088,Data!$B$4:$J$4175,5,FALSE)</f>
        <v>2.2280852338447052E-2</v>
      </c>
      <c r="I1088" s="42" t="s">
        <v>143</v>
      </c>
      <c r="J1088" s="47">
        <f t="shared" si="16"/>
        <v>3219888.3781417143</v>
      </c>
      <c r="K1088" s="42">
        <v>2795393</v>
      </c>
      <c r="L1088" s="42" t="s">
        <v>4471</v>
      </c>
    </row>
    <row r="1089" spans="1:12" x14ac:dyDescent="0.3">
      <c r="A1089" s="17"/>
      <c r="B1089" s="46" t="s">
        <v>4105</v>
      </c>
      <c r="C1089" s="46" t="s">
        <v>1398</v>
      </c>
      <c r="D1089" s="99" t="s">
        <v>306</v>
      </c>
      <c r="E1089" s="46" t="s">
        <v>1976</v>
      </c>
      <c r="F1089" s="91">
        <f>VLOOKUP(C1089,Data!$B$4:$J$4175,3,FALSE)</f>
        <v>44558.546873641026</v>
      </c>
      <c r="G1089" s="90">
        <f>VLOOKUP(C1089,Data!$B$4:$J$4175,4,FALSE)</f>
        <v>595.62286958482855</v>
      </c>
      <c r="H1089" s="92">
        <f>VLOOKUP(C1089,Data!$B$4:$J$4175,5,FALSE)</f>
        <v>3.1508238423293735E-4</v>
      </c>
      <c r="I1089" s="42" t="s">
        <v>146</v>
      </c>
      <c r="J1089" s="47">
        <f t="shared" si="16"/>
        <v>44558.546873641026</v>
      </c>
      <c r="K1089" s="42">
        <v>2089212</v>
      </c>
      <c r="L1089" s="42" t="s">
        <v>4471</v>
      </c>
    </row>
    <row r="1090" spans="1:12" x14ac:dyDescent="0.3">
      <c r="A1090" s="17"/>
      <c r="B1090" s="46" t="s">
        <v>4106</v>
      </c>
      <c r="C1090" s="46" t="s">
        <v>1775</v>
      </c>
      <c r="D1090" s="99" t="s">
        <v>306</v>
      </c>
      <c r="E1090" s="46" t="s">
        <v>1973</v>
      </c>
      <c r="F1090" s="91">
        <f>VLOOKUP(C1090,Data!$B$4:$J$4175,3,FALSE)</f>
        <v>-3594529.0446862113</v>
      </c>
      <c r="G1090" s="90">
        <f>VLOOKUP(C1090,Data!$B$4:$J$4175,4,FALSE)</f>
        <v>-20671.280951671812</v>
      </c>
      <c r="H1090" s="92">
        <f>VLOOKUP(C1090,Data!$B$4:$J$4175,5,FALSE)</f>
        <v>-5.9411782065311863E-3</v>
      </c>
      <c r="I1090" s="42" t="s">
        <v>143</v>
      </c>
      <c r="J1090" s="47">
        <f t="shared" si="16"/>
        <v>3594529.0446862113</v>
      </c>
      <c r="K1090" s="42">
        <v>2023607</v>
      </c>
      <c r="L1090" s="42" t="s">
        <v>4471</v>
      </c>
    </row>
    <row r="1091" spans="1:12" x14ac:dyDescent="0.3">
      <c r="A1091" s="17"/>
      <c r="B1091" s="46" t="s">
        <v>355</v>
      </c>
      <c r="C1091" s="46" t="s">
        <v>1399</v>
      </c>
      <c r="D1091" s="99" t="s">
        <v>306</v>
      </c>
      <c r="E1091" s="46" t="s">
        <v>1973</v>
      </c>
      <c r="F1091" s="91">
        <f>VLOOKUP(C1091,Data!$B$4:$J$4175,3,FALSE)</f>
        <v>-374101.7579056134</v>
      </c>
      <c r="G1091" s="90">
        <f>VLOOKUP(C1091,Data!$B$4:$J$4175,4,FALSE)</f>
        <v>-4252.1227313663721</v>
      </c>
      <c r="H1091" s="92">
        <f>VLOOKUP(C1091,Data!$B$4:$J$4175,5,FALSE)</f>
        <v>-2.96412627605813E-3</v>
      </c>
      <c r="I1091" s="42" t="s">
        <v>147</v>
      </c>
      <c r="J1091" s="47">
        <f t="shared" si="16"/>
        <v>374101.7579056134</v>
      </c>
      <c r="K1091" s="42">
        <v>2145084</v>
      </c>
      <c r="L1091" s="42" t="s">
        <v>4471</v>
      </c>
    </row>
    <row r="1092" spans="1:12" x14ac:dyDescent="0.3">
      <c r="A1092" s="17"/>
      <c r="B1092" s="46" t="s">
        <v>49</v>
      </c>
      <c r="C1092" s="46" t="s">
        <v>1400</v>
      </c>
      <c r="D1092" s="99" t="s">
        <v>306</v>
      </c>
      <c r="E1092" s="46" t="s">
        <v>1974</v>
      </c>
      <c r="F1092" s="91">
        <f>VLOOKUP(C1092,Data!$B$4:$J$4175,3,FALSE)</f>
        <v>-36574163.884518623</v>
      </c>
      <c r="G1092" s="90">
        <f>VLOOKUP(C1092,Data!$B$4:$J$4175,4,FALSE)</f>
        <v>-535414.49106307456</v>
      </c>
      <c r="H1092" s="92">
        <f>VLOOKUP(C1092,Data!$B$4:$J$4175,5,FALSE)</f>
        <v>-0.11093710506997437</v>
      </c>
      <c r="I1092" s="42" t="s">
        <v>151</v>
      </c>
      <c r="J1092" s="47">
        <f t="shared" si="16"/>
        <v>36574163.884518623</v>
      </c>
      <c r="K1092" s="42">
        <v>2032380</v>
      </c>
      <c r="L1092" s="42" t="s">
        <v>4471</v>
      </c>
    </row>
    <row r="1093" spans="1:12" x14ac:dyDescent="0.3">
      <c r="A1093" s="17"/>
      <c r="B1093" s="46" t="s">
        <v>4107</v>
      </c>
      <c r="C1093" s="46" t="s">
        <v>1776</v>
      </c>
      <c r="D1093" s="99" t="s">
        <v>306</v>
      </c>
      <c r="E1093" s="46" t="s">
        <v>1976</v>
      </c>
      <c r="F1093" s="91">
        <f>VLOOKUP(C1093,Data!$B$4:$J$4175,3,FALSE)</f>
        <v>2775731.3181921584</v>
      </c>
      <c r="G1093" s="90">
        <f>VLOOKUP(C1093,Data!$B$4:$J$4175,4,FALSE)</f>
        <v>29975.500196459594</v>
      </c>
      <c r="H1093" s="92">
        <f>VLOOKUP(C1093,Data!$B$4:$J$4175,5,FALSE)</f>
        <v>1.2425331201141842E-2</v>
      </c>
      <c r="I1093" s="42" t="s">
        <v>147</v>
      </c>
      <c r="J1093" s="47">
        <f t="shared" si="16"/>
        <v>2775731.3181921584</v>
      </c>
      <c r="K1093" s="42">
        <v>2032067</v>
      </c>
      <c r="L1093" s="42" t="s">
        <v>4471</v>
      </c>
    </row>
    <row r="1094" spans="1:12" x14ac:dyDescent="0.3">
      <c r="A1094" s="17"/>
      <c r="B1094" s="46" t="s">
        <v>5756</v>
      </c>
      <c r="C1094" s="46" t="s">
        <v>5755</v>
      </c>
      <c r="D1094" s="99" t="s">
        <v>306</v>
      </c>
      <c r="E1094" s="46" t="s">
        <v>1974</v>
      </c>
      <c r="F1094" s="91">
        <f>VLOOKUP(C1094,Data!$B$4:$J$4175,3,FALSE)</f>
        <v>-11147384.212641755</v>
      </c>
      <c r="G1094" s="90">
        <f>VLOOKUP(C1094,Data!$B$4:$J$4175,4,FALSE)</f>
        <v>-79533.277772843576</v>
      </c>
      <c r="H1094" s="92">
        <f>VLOOKUP(C1094,Data!$B$4:$J$4175,5,FALSE)</f>
        <v>-2.6671618393410441E-2</v>
      </c>
      <c r="I1094" s="42" t="s">
        <v>151</v>
      </c>
      <c r="J1094" s="47">
        <f t="shared" si="16"/>
        <v>11147384.212641755</v>
      </c>
      <c r="K1094" s="42" t="s">
        <v>5757</v>
      </c>
      <c r="L1094" s="42" t="s">
        <v>4471</v>
      </c>
    </row>
    <row r="1095" spans="1:12" x14ac:dyDescent="0.3">
      <c r="A1095" s="17"/>
      <c r="B1095" s="46" t="s">
        <v>4108</v>
      </c>
      <c r="C1095" s="46" t="s">
        <v>1401</v>
      </c>
      <c r="D1095" s="99" t="s">
        <v>306</v>
      </c>
      <c r="E1095" s="46" t="s">
        <v>1973</v>
      </c>
      <c r="F1095" s="91">
        <f>VLOOKUP(C1095,Data!$B$4:$J$4175,3,FALSE)</f>
        <v>-340720.07725804753</v>
      </c>
      <c r="G1095" s="90">
        <f>VLOOKUP(C1095,Data!$B$4:$J$4175,4,FALSE)</f>
        <v>-32730.07466455788</v>
      </c>
      <c r="H1095" s="92">
        <f>VLOOKUP(C1095,Data!$B$4:$J$4175,5,FALSE)</f>
        <v>-3.9975258222947584E-3</v>
      </c>
      <c r="I1095" s="42" t="s">
        <v>148</v>
      </c>
      <c r="J1095" s="47">
        <f t="shared" si="16"/>
        <v>340720.07725804753</v>
      </c>
      <c r="K1095" s="42">
        <v>2113456</v>
      </c>
      <c r="L1095" s="42" t="s">
        <v>4471</v>
      </c>
    </row>
    <row r="1096" spans="1:12" x14ac:dyDescent="0.3">
      <c r="A1096" s="17"/>
      <c r="B1096" s="46" t="s">
        <v>4109</v>
      </c>
      <c r="C1096" s="46" t="s">
        <v>1777</v>
      </c>
      <c r="D1096" s="99" t="s">
        <v>306</v>
      </c>
      <c r="E1096" s="46" t="s">
        <v>1974</v>
      </c>
      <c r="F1096" s="91">
        <f>VLOOKUP(C1096,Data!$B$4:$J$4175,3,FALSE)</f>
        <v>-6467013.0337374937</v>
      </c>
      <c r="G1096" s="90">
        <f>VLOOKUP(C1096,Data!$B$4:$J$4175,4,FALSE)</f>
        <v>-37570.516666109885</v>
      </c>
      <c r="H1096" s="92">
        <f>VLOOKUP(C1096,Data!$B$4:$J$4175,5,FALSE)</f>
        <v>-7.7351316253641056E-2</v>
      </c>
      <c r="I1096" s="42" t="s">
        <v>147</v>
      </c>
      <c r="J1096" s="47">
        <f t="shared" ref="J1096:J1159" si="17">IFERROR(ABS(F1096),"***")</f>
        <v>6467013.0337374937</v>
      </c>
      <c r="K1096" s="42">
        <v>2045623</v>
      </c>
      <c r="L1096" s="42" t="s">
        <v>4471</v>
      </c>
    </row>
    <row r="1097" spans="1:12" x14ac:dyDescent="0.3">
      <c r="A1097" s="17"/>
      <c r="B1097" s="46" t="s">
        <v>4110</v>
      </c>
      <c r="C1097" s="46" t="s">
        <v>1402</v>
      </c>
      <c r="D1097" s="99" t="s">
        <v>306</v>
      </c>
      <c r="E1097" s="46" t="s">
        <v>1978</v>
      </c>
      <c r="F1097" s="91">
        <f>VLOOKUP(C1097,Data!$B$4:$J$4175,3,FALSE)</f>
        <v>-10051453.10607484</v>
      </c>
      <c r="G1097" s="90">
        <f>VLOOKUP(C1097,Data!$B$4:$J$4175,4,FALSE)</f>
        <v>-544204.2829493687</v>
      </c>
      <c r="H1097" s="92">
        <f>VLOOKUP(C1097,Data!$B$4:$J$4175,5,FALSE)</f>
        <v>-0.16686729718910501</v>
      </c>
      <c r="I1097" s="42" t="s">
        <v>151</v>
      </c>
      <c r="J1097" s="47">
        <f t="shared" si="17"/>
        <v>10051453.10607484</v>
      </c>
      <c r="K1097" s="42" t="s">
        <v>318</v>
      </c>
      <c r="L1097" s="42" t="s">
        <v>4471</v>
      </c>
    </row>
    <row r="1098" spans="1:12" x14ac:dyDescent="0.3">
      <c r="A1098" s="17"/>
      <c r="B1098" s="46" t="s">
        <v>4111</v>
      </c>
      <c r="C1098" s="46" t="s">
        <v>1403</v>
      </c>
      <c r="D1098" s="99" t="s">
        <v>306</v>
      </c>
      <c r="E1098" s="46" t="s">
        <v>1974</v>
      </c>
      <c r="F1098" s="91">
        <f>VLOOKUP(C1098,Data!$B$4:$J$4175,3,FALSE)</f>
        <v>-10348096.243330099</v>
      </c>
      <c r="G1098" s="90">
        <f>VLOOKUP(C1098,Data!$B$4:$J$4175,4,FALSE)</f>
        <v>-44594.252287567761</v>
      </c>
      <c r="H1098" s="92">
        <f>VLOOKUP(C1098,Data!$B$4:$J$4175,5,FALSE)</f>
        <v>-2.4769388536920126E-2</v>
      </c>
      <c r="I1098" s="42" t="s">
        <v>143</v>
      </c>
      <c r="J1098" s="47">
        <f t="shared" si="17"/>
        <v>10348096.243330099</v>
      </c>
      <c r="K1098" s="42" t="s">
        <v>234</v>
      </c>
      <c r="L1098" s="42" t="s">
        <v>4471</v>
      </c>
    </row>
    <row r="1099" spans="1:12" x14ac:dyDescent="0.3">
      <c r="A1099" s="17"/>
      <c r="B1099" s="46" t="s">
        <v>4112</v>
      </c>
      <c r="C1099" s="46" t="s">
        <v>1404</v>
      </c>
      <c r="D1099" s="99" t="s">
        <v>306</v>
      </c>
      <c r="E1099" s="46" t="s">
        <v>1974</v>
      </c>
      <c r="F1099" s="91">
        <f>VLOOKUP(C1099,Data!$B$4:$J$4175,3,FALSE)</f>
        <v>-20039656.71267667</v>
      </c>
      <c r="G1099" s="90">
        <f>VLOOKUP(C1099,Data!$B$4:$J$4175,4,FALSE)</f>
        <v>-139077.35937731049</v>
      </c>
      <c r="H1099" s="92">
        <f>VLOOKUP(C1099,Data!$B$4:$J$4175,5,FALSE)</f>
        <v>-0.15885240252522834</v>
      </c>
      <c r="I1099" s="42" t="s">
        <v>148</v>
      </c>
      <c r="J1099" s="47">
        <f t="shared" si="17"/>
        <v>20039656.71267667</v>
      </c>
      <c r="K1099" s="42" t="s">
        <v>235</v>
      </c>
      <c r="L1099" s="42" t="s">
        <v>4471</v>
      </c>
    </row>
    <row r="1100" spans="1:12" x14ac:dyDescent="0.3">
      <c r="A1100" s="17"/>
      <c r="B1100" s="46" t="s">
        <v>58</v>
      </c>
      <c r="C1100" s="46" t="s">
        <v>1405</v>
      </c>
      <c r="D1100" s="99" t="s">
        <v>306</v>
      </c>
      <c r="E1100" s="46" t="s">
        <v>1976</v>
      </c>
      <c r="F1100" s="91">
        <f>VLOOKUP(C1100,Data!$B$4:$J$4175,3,FALSE)</f>
        <v>255637.59585719806</v>
      </c>
      <c r="G1100" s="90">
        <f>VLOOKUP(C1100,Data!$B$4:$J$4175,4,FALSE)</f>
        <v>6173.3300134556403</v>
      </c>
      <c r="H1100" s="92">
        <f>VLOOKUP(C1100,Data!$B$4:$J$4175,5,FALSE)</f>
        <v>1.4978406852090163E-3</v>
      </c>
      <c r="I1100" s="42" t="s">
        <v>151</v>
      </c>
      <c r="J1100" s="47">
        <f t="shared" si="17"/>
        <v>255637.59585719806</v>
      </c>
      <c r="K1100" s="42">
        <v>2043962</v>
      </c>
      <c r="L1100" s="42" t="s">
        <v>4471</v>
      </c>
    </row>
    <row r="1101" spans="1:12" x14ac:dyDescent="0.3">
      <c r="A1101" s="17"/>
      <c r="B1101" s="46" t="s">
        <v>4113</v>
      </c>
      <c r="C1101" s="46" t="s">
        <v>1778</v>
      </c>
      <c r="D1101" s="99" t="s">
        <v>306</v>
      </c>
      <c r="E1101" s="46" t="s">
        <v>1974</v>
      </c>
      <c r="F1101" s="91">
        <f>VLOOKUP(C1101,Data!$B$4:$J$4175,3,FALSE)</f>
        <v>-431721681.10907757</v>
      </c>
      <c r="G1101" s="90">
        <f>VLOOKUP(C1101,Data!$B$4:$J$4175,4,FALSE)</f>
        <v>-2289207.7051226343</v>
      </c>
      <c r="H1101" s="92">
        <f>VLOOKUP(C1101,Data!$B$4:$J$4175,5,FALSE)</f>
        <v>-6.2570614778427944E-2</v>
      </c>
      <c r="I1101" s="42" t="s">
        <v>147</v>
      </c>
      <c r="J1101" s="47">
        <f t="shared" si="17"/>
        <v>431721681.10907757</v>
      </c>
      <c r="K1101" s="42">
        <v>2046251</v>
      </c>
      <c r="L1101" s="42" t="s">
        <v>4471</v>
      </c>
    </row>
    <row r="1102" spans="1:12" x14ac:dyDescent="0.3">
      <c r="A1102" s="17"/>
      <c r="B1102" s="46" t="s">
        <v>4114</v>
      </c>
      <c r="C1102" s="46" t="s">
        <v>1779</v>
      </c>
      <c r="D1102" s="99" t="s">
        <v>306</v>
      </c>
      <c r="E1102" s="46" t="s">
        <v>1974</v>
      </c>
      <c r="F1102" s="91">
        <f>VLOOKUP(C1102,Data!$B$4:$J$4175,3,FALSE)</f>
        <v>-32425214.981371388</v>
      </c>
      <c r="G1102" s="90">
        <f>VLOOKUP(C1102,Data!$B$4:$J$4175,4,FALSE)</f>
        <v>-591269.41979160078</v>
      </c>
      <c r="H1102" s="92">
        <f>VLOOKUP(C1102,Data!$B$4:$J$4175,5,FALSE)</f>
        <v>-4.550249224387691E-2</v>
      </c>
      <c r="I1102" s="42" t="s">
        <v>147</v>
      </c>
      <c r="J1102" s="47">
        <f t="shared" si="17"/>
        <v>32425214.981371388</v>
      </c>
      <c r="K1102" s="42">
        <v>2046552</v>
      </c>
      <c r="L1102" s="42" t="s">
        <v>4471</v>
      </c>
    </row>
    <row r="1103" spans="1:12" x14ac:dyDescent="0.3">
      <c r="A1103" s="17"/>
      <c r="B1103" s="46" t="s">
        <v>6061</v>
      </c>
      <c r="C1103" s="46" t="s">
        <v>6060</v>
      </c>
      <c r="D1103" s="99" t="s">
        <v>306</v>
      </c>
      <c r="E1103" s="46" t="s">
        <v>1973</v>
      </c>
      <c r="F1103" s="91">
        <f>VLOOKUP(C1103,Data!$B$4:$J$4175,3,FALSE)</f>
        <v>-784700.93304213404</v>
      </c>
      <c r="G1103" s="90">
        <f>VLOOKUP(C1103,Data!$B$4:$J$4175,4,FALSE)</f>
        <v>-8155.2788717744133</v>
      </c>
      <c r="H1103" s="92">
        <f>VLOOKUP(C1103,Data!$B$4:$J$4175,5,FALSE)</f>
        <v>-5.4436845867955226E-3</v>
      </c>
      <c r="I1103" s="42" t="s">
        <v>144</v>
      </c>
      <c r="J1103" s="47">
        <f t="shared" si="17"/>
        <v>784700.93304213404</v>
      </c>
      <c r="K1103" s="42" t="s">
        <v>241</v>
      </c>
      <c r="L1103" s="42" t="s">
        <v>4471</v>
      </c>
    </row>
    <row r="1104" spans="1:12" x14ac:dyDescent="0.3">
      <c r="A1104" s="17"/>
      <c r="B1104" s="46" t="s">
        <v>9</v>
      </c>
      <c r="C1104" s="46" t="s">
        <v>1406</v>
      </c>
      <c r="D1104" s="99" t="s">
        <v>306</v>
      </c>
      <c r="E1104" s="46" t="s">
        <v>1976</v>
      </c>
      <c r="F1104" s="91">
        <f>VLOOKUP(C1104,Data!$B$4:$J$4175,3,FALSE)</f>
        <v>779236.44555245794</v>
      </c>
      <c r="G1104" s="90">
        <f>VLOOKUP(C1104,Data!$B$4:$J$4175,4,FALSE)</f>
        <v>20506.222251380474</v>
      </c>
      <c r="H1104" s="92">
        <f>VLOOKUP(C1104,Data!$B$4:$J$4175,5,FALSE)</f>
        <v>1.4376231600067523E-2</v>
      </c>
      <c r="I1104" s="42" t="s">
        <v>144</v>
      </c>
      <c r="J1104" s="47">
        <f t="shared" si="17"/>
        <v>779236.44555245794</v>
      </c>
      <c r="K1104" s="42" t="s">
        <v>319</v>
      </c>
      <c r="L1104" s="42" t="s">
        <v>4471</v>
      </c>
    </row>
    <row r="1105" spans="1:13" x14ac:dyDescent="0.3">
      <c r="A1105" s="17"/>
      <c r="B1105" s="46" t="s">
        <v>4115</v>
      </c>
      <c r="C1105" s="46" t="s">
        <v>1780</v>
      </c>
      <c r="D1105" s="99" t="s">
        <v>306</v>
      </c>
      <c r="E1105" s="46" t="s">
        <v>1976</v>
      </c>
      <c r="F1105" s="91">
        <f>VLOOKUP(C1105,Data!$B$4:$J$4175,3,FALSE)</f>
        <v>15950231.399074104</v>
      </c>
      <c r="G1105" s="90">
        <f>VLOOKUP(C1105,Data!$B$4:$J$4175,4,FALSE)</f>
        <v>200254.00375485377</v>
      </c>
      <c r="H1105" s="92">
        <f>VLOOKUP(C1105,Data!$B$4:$J$4175,5,FALSE)</f>
        <v>0.3067797172717262</v>
      </c>
      <c r="I1105" s="42" t="s">
        <v>148</v>
      </c>
      <c r="J1105" s="47">
        <f t="shared" si="17"/>
        <v>15950231.399074104</v>
      </c>
      <c r="K1105" s="42">
        <v>2740542</v>
      </c>
      <c r="L1105" s="42" t="s">
        <v>4471</v>
      </c>
    </row>
    <row r="1106" spans="1:13" x14ac:dyDescent="0.3">
      <c r="A1106" s="17"/>
      <c r="B1106" s="46" t="s">
        <v>4116</v>
      </c>
      <c r="C1106" s="46" t="s">
        <v>1407</v>
      </c>
      <c r="D1106" s="99" t="s">
        <v>306</v>
      </c>
      <c r="E1106" s="46" t="s">
        <v>1974</v>
      </c>
      <c r="F1106" s="91">
        <f>VLOOKUP(C1106,Data!$B$4:$J$4175,3,FALSE)</f>
        <v>-1393608.9489593448</v>
      </c>
      <c r="G1106" s="90">
        <f>VLOOKUP(C1106,Data!$B$4:$J$4175,4,FALSE)</f>
        <v>-31687.333991799565</v>
      </c>
      <c r="H1106" s="92">
        <f>VLOOKUP(C1106,Data!$B$4:$J$4175,5,FALSE)</f>
        <v>-7.6296436115625976E-3</v>
      </c>
      <c r="I1106" s="42" t="s">
        <v>149</v>
      </c>
      <c r="J1106" s="47">
        <f t="shared" si="17"/>
        <v>1393608.9489593448</v>
      </c>
      <c r="K1106" s="42">
        <v>2047317</v>
      </c>
      <c r="L1106" s="42" t="s">
        <v>4471</v>
      </c>
    </row>
    <row r="1107" spans="1:13" x14ac:dyDescent="0.3">
      <c r="A1107" s="17"/>
      <c r="B1107" s="46" t="s">
        <v>5405</v>
      </c>
      <c r="C1107" s="46" t="s">
        <v>5404</v>
      </c>
      <c r="D1107" s="99" t="s">
        <v>306</v>
      </c>
      <c r="E1107" s="46" t="s">
        <v>1976</v>
      </c>
      <c r="F1107" s="91">
        <f>VLOOKUP(C1107,Data!$B$4:$J$4175,3,FALSE)</f>
        <v>597326.73548071762</v>
      </c>
      <c r="G1107" s="90">
        <f>VLOOKUP(C1107,Data!$B$4:$J$4175,4,FALSE)</f>
        <v>32784.123791477366</v>
      </c>
      <c r="H1107" s="92">
        <f>VLOOKUP(C1107,Data!$B$4:$J$4175,5,FALSE)</f>
        <v>4.8529993416601093E-3</v>
      </c>
      <c r="I1107" s="42" t="s">
        <v>146</v>
      </c>
      <c r="J1107" s="47">
        <f t="shared" si="17"/>
        <v>597326.73548071762</v>
      </c>
      <c r="K1107" s="42" t="s">
        <v>5406</v>
      </c>
      <c r="L1107" s="42" t="s">
        <v>4471</v>
      </c>
    </row>
    <row r="1108" spans="1:13" x14ac:dyDescent="0.3">
      <c r="A1108" s="17"/>
      <c r="B1108" s="46" t="s">
        <v>5603</v>
      </c>
      <c r="C1108" s="46" t="s">
        <v>5602</v>
      </c>
      <c r="D1108" s="99" t="s">
        <v>306</v>
      </c>
      <c r="E1108" s="46" t="s">
        <v>1977</v>
      </c>
      <c r="F1108" s="91">
        <f>VLOOKUP(C1108,Data!$B$4:$J$4175,3,FALSE)</f>
        <v>38187951.917314485</v>
      </c>
      <c r="G1108" s="90">
        <f>VLOOKUP(C1108,Data!$B$4:$J$4175,4,FALSE)</f>
        <v>146927.59769656605</v>
      </c>
      <c r="H1108" s="92">
        <f>VLOOKUP(C1108,Data!$B$4:$J$4175,5,FALSE)</f>
        <v>0.13835027494806934</v>
      </c>
      <c r="I1108" s="42" t="s">
        <v>147</v>
      </c>
      <c r="J1108" s="47">
        <f t="shared" si="17"/>
        <v>38187951.917314485</v>
      </c>
      <c r="K1108" s="42" t="s">
        <v>5604</v>
      </c>
      <c r="L1108" s="42" t="s">
        <v>4471</v>
      </c>
    </row>
    <row r="1109" spans="1:13" x14ac:dyDescent="0.3">
      <c r="A1109" s="17"/>
      <c r="B1109" s="99" t="s">
        <v>4117</v>
      </c>
      <c r="C1109" s="99" t="s">
        <v>1408</v>
      </c>
      <c r="D1109" s="99" t="s">
        <v>306</v>
      </c>
      <c r="E1109" s="99" t="s">
        <v>1974</v>
      </c>
      <c r="F1109" s="91">
        <f>VLOOKUP(C1109,Data!$B$4:$J$4175,3,FALSE)</f>
        <v>-921904.30634441169</v>
      </c>
      <c r="G1109" s="90">
        <f>VLOOKUP(C1109,Data!$B$4:$J$4175,4,FALSE)</f>
        <v>-12011.782493086797</v>
      </c>
      <c r="H1109" s="92">
        <f>VLOOKUP(C1109,Data!$B$4:$J$4175,5,FALSE)</f>
        <v>-2.7773710206854065E-2</v>
      </c>
      <c r="I1109" s="42" t="s">
        <v>147</v>
      </c>
      <c r="J1109" s="47">
        <f t="shared" si="17"/>
        <v>921904.30634441169</v>
      </c>
      <c r="K1109" s="42">
        <v>2051404</v>
      </c>
      <c r="L1109" s="42" t="s">
        <v>4471</v>
      </c>
    </row>
    <row r="1110" spans="1:13" x14ac:dyDescent="0.3">
      <c r="A1110" s="17"/>
      <c r="B1110" s="46" t="s">
        <v>4118</v>
      </c>
      <c r="C1110" s="46" t="s">
        <v>1409</v>
      </c>
      <c r="D1110" s="99" t="s">
        <v>306</v>
      </c>
      <c r="E1110" s="46" t="s">
        <v>1974</v>
      </c>
      <c r="F1110" s="91">
        <f>VLOOKUP(C1110,Data!$B$4:$J$4175,3,FALSE)</f>
        <v>-4281460.9230723716</v>
      </c>
      <c r="G1110" s="90">
        <f>VLOOKUP(C1110,Data!$B$4:$J$4175,4,FALSE)</f>
        <v>-48891.868483183418</v>
      </c>
      <c r="H1110" s="92">
        <f>VLOOKUP(C1110,Data!$B$4:$J$4175,5,FALSE)</f>
        <v>-8.9975236101314263E-2</v>
      </c>
      <c r="I1110" s="42" t="s">
        <v>148</v>
      </c>
      <c r="J1110" s="47">
        <f t="shared" si="17"/>
        <v>4281460.9230723716</v>
      </c>
      <c r="K1110" s="42">
        <v>2331430</v>
      </c>
      <c r="L1110" s="42" t="s">
        <v>4471</v>
      </c>
    </row>
    <row r="1111" spans="1:13" x14ac:dyDescent="0.3">
      <c r="A1111" s="17"/>
      <c r="B1111" s="46" t="s">
        <v>4119</v>
      </c>
      <c r="C1111" s="46" t="s">
        <v>1410</v>
      </c>
      <c r="D1111" s="99" t="s">
        <v>306</v>
      </c>
      <c r="E1111" s="46" t="s">
        <v>1973</v>
      </c>
      <c r="F1111" s="91">
        <f>VLOOKUP(C1111,Data!$B$4:$J$4175,3,FALSE)</f>
        <v>-6081133.0162648372</v>
      </c>
      <c r="G1111" s="90">
        <f>VLOOKUP(C1111,Data!$B$4:$J$4175,4,FALSE)</f>
        <v>-188328.6781128782</v>
      </c>
      <c r="H1111" s="92">
        <f>VLOOKUP(C1111,Data!$B$4:$J$4175,5,FALSE)</f>
        <v>-5.2148622466491792E-3</v>
      </c>
      <c r="I1111" s="42" t="s">
        <v>152</v>
      </c>
      <c r="J1111" s="47">
        <f t="shared" si="17"/>
        <v>6081133.0162648372</v>
      </c>
      <c r="K1111" s="42">
        <v>2831811</v>
      </c>
      <c r="L1111" s="42" t="s">
        <v>4471</v>
      </c>
    </row>
    <row r="1112" spans="1:13" x14ac:dyDescent="0.3">
      <c r="A1112" s="17"/>
      <c r="B1112" s="46" t="s">
        <v>5606</v>
      </c>
      <c r="C1112" s="46" t="s">
        <v>5605</v>
      </c>
      <c r="D1112" s="99" t="s">
        <v>306</v>
      </c>
      <c r="E1112" s="46" t="s">
        <v>1973</v>
      </c>
      <c r="F1112" s="91">
        <f>VLOOKUP(C1112,Data!$B$4:$J$4175,3,FALSE)</f>
        <v>-221719.66665050061</v>
      </c>
      <c r="G1112" s="90">
        <f>VLOOKUP(C1112,Data!$B$4:$J$4175,4,FALSE)</f>
        <v>-4767.1396828746638</v>
      </c>
      <c r="H1112" s="92">
        <f>VLOOKUP(C1112,Data!$B$4:$J$4175,5,FALSE)</f>
        <v>-4.3487786925344041E-3</v>
      </c>
      <c r="I1112" s="42" t="s">
        <v>148</v>
      </c>
      <c r="J1112" s="47">
        <f t="shared" si="17"/>
        <v>221719.66665050061</v>
      </c>
      <c r="K1112" s="42" t="s">
        <v>5607</v>
      </c>
      <c r="L1112" s="42" t="s">
        <v>4471</v>
      </c>
    </row>
    <row r="1113" spans="1:13" x14ac:dyDescent="0.3">
      <c r="A1113" s="17"/>
      <c r="B1113" s="46" t="s">
        <v>5029</v>
      </c>
      <c r="C1113" s="46" t="s">
        <v>5028</v>
      </c>
      <c r="D1113" s="99" t="s">
        <v>306</v>
      </c>
      <c r="E1113" s="46" t="s">
        <v>1976</v>
      </c>
      <c r="F1113" s="91">
        <f>VLOOKUP(C1113,Data!$B$4:$J$4175,3,FALSE)</f>
        <v>14829765.342983173</v>
      </c>
      <c r="G1113" s="90">
        <f>VLOOKUP(C1113,Data!$B$4:$J$4175,4,FALSE)</f>
        <v>168042.6667760133</v>
      </c>
      <c r="H1113" s="92">
        <f>VLOOKUP(C1113,Data!$B$4:$J$4175,5,FALSE)</f>
        <v>0.37418462497463106</v>
      </c>
      <c r="I1113" s="42" t="s">
        <v>150</v>
      </c>
      <c r="J1113" s="47">
        <f t="shared" si="17"/>
        <v>14829765.342983173</v>
      </c>
      <c r="K1113" s="42">
        <v>2315359</v>
      </c>
      <c r="L1113" s="42" t="s">
        <v>4471</v>
      </c>
      <c r="M1113" s="141"/>
    </row>
    <row r="1114" spans="1:13" x14ac:dyDescent="0.3">
      <c r="A1114" s="17"/>
      <c r="B1114" s="46" t="s">
        <v>4120</v>
      </c>
      <c r="C1114" s="46" t="s">
        <v>1781</v>
      </c>
      <c r="D1114" s="99" t="s">
        <v>306</v>
      </c>
      <c r="E1114" s="46" t="s">
        <v>1977</v>
      </c>
      <c r="F1114" s="91">
        <f>VLOOKUP(C1114,Data!$B$4:$J$4175,3,FALSE)</f>
        <v>109898146.30057393</v>
      </c>
      <c r="G1114" s="90">
        <f>VLOOKUP(C1114,Data!$B$4:$J$4175,4,FALSE)</f>
        <v>806828.7666145945</v>
      </c>
      <c r="H1114" s="92">
        <f>VLOOKUP(C1114,Data!$B$4:$J$4175,5,FALSE)</f>
        <v>0.51595812294412324</v>
      </c>
      <c r="I1114" s="42" t="s">
        <v>147</v>
      </c>
      <c r="J1114" s="47">
        <f t="shared" si="17"/>
        <v>109898146.30057393</v>
      </c>
      <c r="K1114" s="42">
        <v>2065159</v>
      </c>
      <c r="L1114" s="42" t="s">
        <v>4471</v>
      </c>
    </row>
    <row r="1115" spans="1:13" x14ac:dyDescent="0.3">
      <c r="A1115" s="17"/>
      <c r="B1115" s="46" t="s">
        <v>4121</v>
      </c>
      <c r="C1115" s="46" t="s">
        <v>1411</v>
      </c>
      <c r="D1115" s="99" t="s">
        <v>306</v>
      </c>
      <c r="E1115" s="46" t="s">
        <v>1973</v>
      </c>
      <c r="F1115" s="91">
        <f>VLOOKUP(C1115,Data!$B$4:$J$4175,3,FALSE)</f>
        <v>-280485.67407264945</v>
      </c>
      <c r="G1115" s="90">
        <f>VLOOKUP(C1115,Data!$B$4:$J$4175,4,FALSE)</f>
        <v>-1970.6714963300037</v>
      </c>
      <c r="H1115" s="92">
        <f>VLOOKUP(C1115,Data!$B$4:$J$4175,5,FALSE)</f>
        <v>-3.6403965097537767E-3</v>
      </c>
      <c r="I1115" s="42" t="s">
        <v>144</v>
      </c>
      <c r="J1115" s="47">
        <f t="shared" si="17"/>
        <v>280485.67407264945</v>
      </c>
      <c r="K1115" s="42">
        <v>2064253</v>
      </c>
      <c r="L1115" s="42" t="s">
        <v>4471</v>
      </c>
    </row>
    <row r="1116" spans="1:13" x14ac:dyDescent="0.3">
      <c r="A1116" s="17"/>
      <c r="B1116" s="46" t="s">
        <v>356</v>
      </c>
      <c r="C1116" s="46" t="s">
        <v>1782</v>
      </c>
      <c r="D1116" s="99" t="s">
        <v>306</v>
      </c>
      <c r="E1116" s="46" t="s">
        <v>1974</v>
      </c>
      <c r="F1116" s="91">
        <f>VLOOKUP(C1116,Data!$B$4:$J$4175,3,FALSE)</f>
        <v>-2723188.5310851671</v>
      </c>
      <c r="G1116" s="90">
        <f>VLOOKUP(C1116,Data!$B$4:$J$4175,4,FALSE)</f>
        <v>-21385.177721730539</v>
      </c>
      <c r="H1116" s="92">
        <f>VLOOKUP(C1116,Data!$B$4:$J$4175,5,FALSE)</f>
        <v>-8.4418791896125993E-3</v>
      </c>
      <c r="I1116" s="42" t="s">
        <v>147</v>
      </c>
      <c r="J1116" s="47">
        <f t="shared" si="17"/>
        <v>2723188.5310851671</v>
      </c>
      <c r="K1116" s="42">
        <v>2065308</v>
      </c>
      <c r="L1116" s="42" t="s">
        <v>4471</v>
      </c>
      <c r="M1116" s="141"/>
    </row>
    <row r="1117" spans="1:13" x14ac:dyDescent="0.3">
      <c r="A1117" s="17"/>
      <c r="B1117" s="46" t="s">
        <v>4122</v>
      </c>
      <c r="C1117" s="46" t="s">
        <v>1412</v>
      </c>
      <c r="D1117" s="99" t="s">
        <v>306</v>
      </c>
      <c r="E1117" s="46" t="s">
        <v>1979</v>
      </c>
      <c r="F1117" s="91">
        <f>VLOOKUP(C1117,Data!$B$4:$J$4175,3,FALSE)</f>
        <v>-89144363.557571977</v>
      </c>
      <c r="G1117" s="90">
        <f>VLOOKUP(C1117,Data!$B$4:$J$4175,4,FALSE)</f>
        <v>-1937078.7387564532</v>
      </c>
      <c r="H1117" s="92">
        <f>VLOOKUP(C1117,Data!$B$4:$J$4175,5,FALSE)</f>
        <v>-2.0848296800050554</v>
      </c>
      <c r="I1117" s="42" t="s">
        <v>144</v>
      </c>
      <c r="J1117" s="47">
        <f t="shared" si="17"/>
        <v>89144363.557571977</v>
      </c>
      <c r="K1117" s="42">
        <v>2732635</v>
      </c>
      <c r="L1117" s="42" t="s">
        <v>4471</v>
      </c>
    </row>
    <row r="1118" spans="1:13" x14ac:dyDescent="0.3">
      <c r="A1118" s="17"/>
      <c r="B1118" s="46" t="s">
        <v>4123</v>
      </c>
      <c r="C1118" s="46" t="s">
        <v>1413</v>
      </c>
      <c r="D1118" s="99" t="s">
        <v>306</v>
      </c>
      <c r="E1118" s="46" t="s">
        <v>1974</v>
      </c>
      <c r="F1118" s="91">
        <f>VLOOKUP(C1118,Data!$B$4:$J$4175,3,FALSE)</f>
        <v>-6199960.3375691483</v>
      </c>
      <c r="G1118" s="90">
        <f>VLOOKUP(C1118,Data!$B$4:$J$4175,4,FALSE)</f>
        <v>-9381.6547189558278</v>
      </c>
      <c r="H1118" s="92">
        <f>VLOOKUP(C1118,Data!$B$4:$J$4175,5,FALSE)</f>
        <v>-2.799953178880326E-2</v>
      </c>
      <c r="I1118" s="42" t="s">
        <v>144</v>
      </c>
      <c r="J1118" s="47">
        <f t="shared" si="17"/>
        <v>6199960.3375691483</v>
      </c>
      <c r="K1118" s="42">
        <v>2065955</v>
      </c>
      <c r="L1118" s="42" t="s">
        <v>4471</v>
      </c>
    </row>
    <row r="1119" spans="1:13" x14ac:dyDescent="0.3">
      <c r="A1119" s="17"/>
      <c r="B1119" s="46" t="s">
        <v>4124</v>
      </c>
      <c r="C1119" s="46" t="s">
        <v>1414</v>
      </c>
      <c r="D1119" s="99" t="s">
        <v>306</v>
      </c>
      <c r="E1119" s="46" t="s">
        <v>1973</v>
      </c>
      <c r="F1119" s="91">
        <f>VLOOKUP(C1119,Data!$B$4:$J$4175,3,FALSE)</f>
        <v>-659889.6249652839</v>
      </c>
      <c r="G1119" s="90">
        <f>VLOOKUP(C1119,Data!$B$4:$J$4175,4,FALSE)</f>
        <v>-3966.159544207741</v>
      </c>
      <c r="H1119" s="92">
        <f>VLOOKUP(C1119,Data!$B$4:$J$4175,5,FALSE)</f>
        <v>-6.2326445184756711E-3</v>
      </c>
      <c r="I1119" s="42" t="s">
        <v>5305</v>
      </c>
      <c r="J1119" s="47">
        <f t="shared" si="17"/>
        <v>659889.6249652839</v>
      </c>
      <c r="K1119" s="42">
        <v>2131179</v>
      </c>
      <c r="L1119" s="42" t="s">
        <v>4471</v>
      </c>
    </row>
    <row r="1120" spans="1:13" x14ac:dyDescent="0.3">
      <c r="A1120" s="17"/>
      <c r="B1120" s="46" t="s">
        <v>92</v>
      </c>
      <c r="C1120" s="46" t="s">
        <v>1415</v>
      </c>
      <c r="D1120" s="99" t="s">
        <v>306</v>
      </c>
      <c r="E1120" s="46" t="s">
        <v>1974</v>
      </c>
      <c r="F1120" s="91">
        <f>VLOOKUP(C1120,Data!$B$4:$J$4175,3,FALSE)</f>
        <v>-703976.27613212541</v>
      </c>
      <c r="G1120" s="90">
        <f>VLOOKUP(C1120,Data!$B$4:$J$4175,4,FALSE)</f>
        <v>-6538.2769214463215</v>
      </c>
      <c r="H1120" s="92">
        <f>VLOOKUP(C1120,Data!$B$4:$J$4175,5,FALSE)</f>
        <v>-8.5089524319162269E-3</v>
      </c>
      <c r="I1120" s="42" t="s">
        <v>145</v>
      </c>
      <c r="J1120" s="47">
        <f t="shared" si="17"/>
        <v>703976.27613212541</v>
      </c>
      <c r="K1120" s="42">
        <v>2066408</v>
      </c>
      <c r="L1120" s="42" t="s">
        <v>4471</v>
      </c>
    </row>
    <row r="1121" spans="1:13" x14ac:dyDescent="0.3">
      <c r="A1121" s="17"/>
      <c r="B1121" s="46" t="s">
        <v>4125</v>
      </c>
      <c r="C1121" s="46" t="s">
        <v>1416</v>
      </c>
      <c r="D1121" s="99" t="s">
        <v>306</v>
      </c>
      <c r="E1121" s="46" t="s">
        <v>1974</v>
      </c>
      <c r="F1121" s="91">
        <f>VLOOKUP(C1121,Data!$B$4:$J$4175,3,FALSE)</f>
        <v>-1566049.3749761311</v>
      </c>
      <c r="G1121" s="90">
        <f>VLOOKUP(C1121,Data!$B$4:$J$4175,4,FALSE)</f>
        <v>-38430.659508616714</v>
      </c>
      <c r="H1121" s="92">
        <f>VLOOKUP(C1121,Data!$B$4:$J$4175,5,FALSE)</f>
        <v>-4.2265817525019449E-2</v>
      </c>
      <c r="I1121" s="42" t="s">
        <v>147</v>
      </c>
      <c r="J1121" s="47">
        <f t="shared" si="17"/>
        <v>1566049.3749761311</v>
      </c>
      <c r="K1121" s="42">
        <v>2066505</v>
      </c>
      <c r="L1121" s="42" t="s">
        <v>4471</v>
      </c>
    </row>
    <row r="1122" spans="1:13" x14ac:dyDescent="0.3">
      <c r="A1122" s="17"/>
      <c r="B1122" s="46" t="s">
        <v>399</v>
      </c>
      <c r="C1122" s="46" t="s">
        <v>1417</v>
      </c>
      <c r="D1122" s="99" t="s">
        <v>306</v>
      </c>
      <c r="E1122" s="46" t="s">
        <v>1976</v>
      </c>
      <c r="F1122" s="91">
        <f>VLOOKUP(C1122,Data!$B$4:$J$4175,3,FALSE)</f>
        <v>58397.655302370462</v>
      </c>
      <c r="G1122" s="90">
        <f>VLOOKUP(C1122,Data!$B$4:$J$4175,4,FALSE)</f>
        <v>1850.3693061587599</v>
      </c>
      <c r="H1122" s="92">
        <f>VLOOKUP(C1122,Data!$B$4:$J$4175,5,FALSE)</f>
        <v>8.9948245901542772E-4</v>
      </c>
      <c r="I1122" s="42" t="s">
        <v>145</v>
      </c>
      <c r="J1122" s="47">
        <f t="shared" si="17"/>
        <v>58397.655302370462</v>
      </c>
      <c r="K1122" s="42" t="s">
        <v>347</v>
      </c>
      <c r="L1122" s="42" t="s">
        <v>4471</v>
      </c>
      <c r="M1122" s="141"/>
    </row>
    <row r="1123" spans="1:13" x14ac:dyDescent="0.3">
      <c r="A1123" s="17"/>
      <c r="B1123" s="46" t="s">
        <v>398</v>
      </c>
      <c r="C1123" s="46" t="s">
        <v>1418</v>
      </c>
      <c r="D1123" s="99" t="s">
        <v>306</v>
      </c>
      <c r="E1123" s="46" t="s">
        <v>1976</v>
      </c>
      <c r="F1123" s="91">
        <f>VLOOKUP(C1123,Data!$B$4:$J$4175,3,FALSE)</f>
        <v>584278.18851940543</v>
      </c>
      <c r="G1123" s="90">
        <f>VLOOKUP(C1123,Data!$B$4:$J$4175,4,FALSE)</f>
        <v>10161.359800337486</v>
      </c>
      <c r="H1123" s="92">
        <f>VLOOKUP(C1123,Data!$B$4:$J$4175,5,FALSE)</f>
        <v>1.0649987622447973E-2</v>
      </c>
      <c r="I1123" s="42" t="s">
        <v>148</v>
      </c>
      <c r="J1123" s="47">
        <f t="shared" si="17"/>
        <v>584278.18851940543</v>
      </c>
      <c r="K1123" s="42">
        <v>2677606</v>
      </c>
      <c r="L1123" s="42" t="s">
        <v>4471</v>
      </c>
    </row>
    <row r="1124" spans="1:13" x14ac:dyDescent="0.3">
      <c r="A1124" s="17"/>
      <c r="B1124" s="46" t="s">
        <v>5759</v>
      </c>
      <c r="C1124" s="46" t="s">
        <v>5758</v>
      </c>
      <c r="D1124" s="99" t="s">
        <v>306</v>
      </c>
      <c r="E1124" s="46" t="s">
        <v>1977</v>
      </c>
      <c r="F1124" s="91">
        <f>VLOOKUP(C1124,Data!$B$4:$J$4175,3,FALSE)</f>
        <v>19546472.800366543</v>
      </c>
      <c r="G1124" s="90">
        <f>VLOOKUP(C1124,Data!$B$4:$J$4175,4,FALSE)</f>
        <v>546601.58837714046</v>
      </c>
      <c r="H1124" s="92">
        <f>VLOOKUP(C1124,Data!$B$4:$J$4175,5,FALSE)</f>
        <v>0.13440918938575747</v>
      </c>
      <c r="I1124" s="42" t="s">
        <v>151</v>
      </c>
      <c r="J1124" s="47">
        <f t="shared" si="17"/>
        <v>19546472.800366543</v>
      </c>
      <c r="K1124" s="42" t="s">
        <v>5760</v>
      </c>
      <c r="L1124" s="42" t="s">
        <v>4471</v>
      </c>
    </row>
    <row r="1125" spans="1:13" x14ac:dyDescent="0.3">
      <c r="A1125" s="17"/>
      <c r="B1125" s="46" t="s">
        <v>53</v>
      </c>
      <c r="C1125" s="46" t="s">
        <v>1419</v>
      </c>
      <c r="D1125" s="99" t="s">
        <v>306</v>
      </c>
      <c r="E1125" s="46" t="s">
        <v>1973</v>
      </c>
      <c r="F1125" s="91">
        <f>VLOOKUP(C1125,Data!$B$4:$J$4175,3,FALSE)</f>
        <v>-393281.84431667544</v>
      </c>
      <c r="G1125" s="90">
        <f>VLOOKUP(C1125,Data!$B$4:$J$4175,4,FALSE)</f>
        <v>-10201.863665802217</v>
      </c>
      <c r="H1125" s="92">
        <f>VLOOKUP(C1125,Data!$B$4:$J$4175,5,FALSE)</f>
        <v>-3.4511005268587774E-3</v>
      </c>
      <c r="I1125" s="42" t="s">
        <v>145</v>
      </c>
      <c r="J1125" s="47">
        <f t="shared" si="17"/>
        <v>393281.84431667544</v>
      </c>
      <c r="K1125" s="42">
        <v>2073022</v>
      </c>
      <c r="L1125" s="42" t="s">
        <v>4471</v>
      </c>
    </row>
    <row r="1126" spans="1:13" x14ac:dyDescent="0.3">
      <c r="A1126" s="17"/>
      <c r="B1126" s="46" t="s">
        <v>4126</v>
      </c>
      <c r="C1126" s="46" t="s">
        <v>1420</v>
      </c>
      <c r="D1126" s="99" t="s">
        <v>306</v>
      </c>
      <c r="E1126" s="46" t="s">
        <v>1974</v>
      </c>
      <c r="F1126" s="91">
        <f>VLOOKUP(C1126,Data!$B$4:$J$4175,3,FALSE)</f>
        <v>-30648522.520306312</v>
      </c>
      <c r="G1126" s="90">
        <f>VLOOKUP(C1126,Data!$B$4:$J$4175,4,FALSE)</f>
        <v>-536000.74362200615</v>
      </c>
      <c r="H1126" s="92">
        <f>VLOOKUP(C1126,Data!$B$4:$J$4175,5,FALSE)</f>
        <v>-0.11766007400303639</v>
      </c>
      <c r="I1126" s="42" t="s">
        <v>148</v>
      </c>
      <c r="J1126" s="47">
        <f t="shared" si="17"/>
        <v>30648522.520306312</v>
      </c>
      <c r="K1126" s="42" t="s">
        <v>289</v>
      </c>
      <c r="L1126" s="42" t="s">
        <v>4471</v>
      </c>
    </row>
    <row r="1127" spans="1:13" x14ac:dyDescent="0.3">
      <c r="A1127" s="17"/>
      <c r="B1127" s="46" t="s">
        <v>130</v>
      </c>
      <c r="C1127" s="46" t="s">
        <v>1421</v>
      </c>
      <c r="D1127" s="99" t="s">
        <v>306</v>
      </c>
      <c r="E1127" s="46" t="s">
        <v>1974</v>
      </c>
      <c r="F1127" s="91">
        <f>VLOOKUP(C1127,Data!$B$4:$J$4175,3,FALSE)</f>
        <v>-203508363.48971036</v>
      </c>
      <c r="G1127" s="90">
        <f>VLOOKUP(C1127,Data!$B$4:$J$4175,4,FALSE)</f>
        <v>-6581771.1348547982</v>
      </c>
      <c r="H1127" s="92">
        <f>VLOOKUP(C1127,Data!$B$4:$J$4175,5,FALSE)</f>
        <v>-0.10372778969637864</v>
      </c>
      <c r="I1127" s="42" t="s">
        <v>148</v>
      </c>
      <c r="J1127" s="47">
        <f t="shared" si="17"/>
        <v>203508363.48971036</v>
      </c>
      <c r="K1127" s="42">
        <v>2295677</v>
      </c>
      <c r="L1127" s="42" t="s">
        <v>4471</v>
      </c>
    </row>
    <row r="1128" spans="1:13" x14ac:dyDescent="0.3">
      <c r="A1128" s="17"/>
      <c r="B1128" s="46" t="s">
        <v>4127</v>
      </c>
      <c r="C1128" s="46" t="s">
        <v>1422</v>
      </c>
      <c r="D1128" s="99" t="s">
        <v>306</v>
      </c>
      <c r="E1128" s="46" t="s">
        <v>1977</v>
      </c>
      <c r="F1128" s="91">
        <f>VLOOKUP(C1128,Data!$B$4:$J$4175,3,FALSE)</f>
        <v>55738362.094414711</v>
      </c>
      <c r="G1128" s="90">
        <f>VLOOKUP(C1128,Data!$B$4:$J$4175,4,FALSE)</f>
        <v>790390.84081699827</v>
      </c>
      <c r="H1128" s="92">
        <f>VLOOKUP(C1128,Data!$B$4:$J$4175,5,FALSE)</f>
        <v>0.26195794048726478</v>
      </c>
      <c r="I1128" s="42" t="s">
        <v>143</v>
      </c>
      <c r="J1128" s="47">
        <f t="shared" si="17"/>
        <v>55738362.094414711</v>
      </c>
      <c r="K1128" s="42">
        <v>2085102</v>
      </c>
      <c r="L1128" s="42" t="s">
        <v>4471</v>
      </c>
    </row>
    <row r="1129" spans="1:13" x14ac:dyDescent="0.3">
      <c r="A1129" s="17"/>
      <c r="B1129" s="46" t="s">
        <v>103</v>
      </c>
      <c r="C1129" s="46" t="s">
        <v>1423</v>
      </c>
      <c r="D1129" s="99" t="s">
        <v>306</v>
      </c>
      <c r="E1129" s="46" t="s">
        <v>1974</v>
      </c>
      <c r="F1129" s="91">
        <f>VLOOKUP(C1129,Data!$B$4:$J$4175,3,FALSE)</f>
        <v>-22022974.554680407</v>
      </c>
      <c r="G1129" s="90">
        <f>VLOOKUP(C1129,Data!$B$4:$J$4175,4,FALSE)</f>
        <v>-399981.37585689075</v>
      </c>
      <c r="H1129" s="92">
        <f>VLOOKUP(C1129,Data!$B$4:$J$4175,5,FALSE)</f>
        <v>-9.6530548841999589E-2</v>
      </c>
      <c r="I1129" s="42" t="s">
        <v>148</v>
      </c>
      <c r="J1129" s="47">
        <f t="shared" si="17"/>
        <v>22022974.554680407</v>
      </c>
      <c r="K1129" s="42">
        <v>2830904</v>
      </c>
      <c r="L1129" s="42" t="s">
        <v>4471</v>
      </c>
    </row>
    <row r="1130" spans="1:13" x14ac:dyDescent="0.3">
      <c r="A1130" s="17"/>
      <c r="B1130" s="46" t="s">
        <v>4128</v>
      </c>
      <c r="C1130" s="46" t="s">
        <v>1424</v>
      </c>
      <c r="D1130" s="99" t="s">
        <v>306</v>
      </c>
      <c r="E1130" s="46" t="s">
        <v>1976</v>
      </c>
      <c r="F1130" s="91">
        <f>VLOOKUP(C1130,Data!$B$4:$J$4175,3,FALSE)</f>
        <v>9069178.3070694543</v>
      </c>
      <c r="G1130" s="90">
        <f>VLOOKUP(C1130,Data!$B$4:$J$4175,4,FALSE)</f>
        <v>40264.510331510632</v>
      </c>
      <c r="H1130" s="92">
        <f>VLOOKUP(C1130,Data!$B$4:$J$4175,5,FALSE)</f>
        <v>3.6550369596685728E-2</v>
      </c>
      <c r="I1130" s="42" t="s">
        <v>143</v>
      </c>
      <c r="J1130" s="47">
        <f t="shared" si="17"/>
        <v>9069178.3070694543</v>
      </c>
      <c r="K1130" s="42">
        <v>2087807</v>
      </c>
      <c r="L1130" s="42" t="s">
        <v>4471</v>
      </c>
    </row>
    <row r="1131" spans="1:13" x14ac:dyDescent="0.3">
      <c r="A1131" s="17"/>
      <c r="B1131" s="46" t="s">
        <v>4129</v>
      </c>
      <c r="C1131" s="46" t="s">
        <v>1425</v>
      </c>
      <c r="D1131" s="99" t="s">
        <v>306</v>
      </c>
      <c r="E1131" s="46" t="s">
        <v>1974</v>
      </c>
      <c r="F1131" s="91">
        <f>VLOOKUP(C1131,Data!$B$4:$J$4175,3,FALSE)</f>
        <v>-779667.45027624117</v>
      </c>
      <c r="G1131" s="90">
        <f>VLOOKUP(C1131,Data!$B$4:$J$4175,4,FALSE)</f>
        <v>-10137.400211627113</v>
      </c>
      <c r="H1131" s="92">
        <f>VLOOKUP(C1131,Data!$B$4:$J$4175,5,FALSE)</f>
        <v>-2.7168478550565454E-2</v>
      </c>
      <c r="I1131" s="42" t="s">
        <v>148</v>
      </c>
      <c r="J1131" s="47">
        <f t="shared" si="17"/>
        <v>779667.45027624117</v>
      </c>
      <c r="K1131" s="42">
        <v>2093644</v>
      </c>
      <c r="L1131" s="42" t="s">
        <v>4471</v>
      </c>
    </row>
    <row r="1132" spans="1:13" x14ac:dyDescent="0.3">
      <c r="A1132" s="17"/>
      <c r="B1132" s="46" t="s">
        <v>4130</v>
      </c>
      <c r="C1132" s="46" t="s">
        <v>1426</v>
      </c>
      <c r="D1132" s="99" t="s">
        <v>306</v>
      </c>
      <c r="E1132" s="46" t="s">
        <v>1976</v>
      </c>
      <c r="F1132" s="91">
        <f>VLOOKUP(C1132,Data!$B$4:$J$4175,3,FALSE)</f>
        <v>42032196.63132669</v>
      </c>
      <c r="G1132" s="90">
        <f>VLOOKUP(C1132,Data!$B$4:$J$4175,4,FALSE)</f>
        <v>210899.13011202554</v>
      </c>
      <c r="H1132" s="92">
        <f>VLOOKUP(C1132,Data!$B$4:$J$4175,5,FALSE)</f>
        <v>5.9270590207259652E-2</v>
      </c>
      <c r="I1132" s="42" t="s">
        <v>148</v>
      </c>
      <c r="J1132" s="47">
        <f t="shared" si="17"/>
        <v>42032196.63132669</v>
      </c>
      <c r="K1132" s="42">
        <v>2073390</v>
      </c>
      <c r="L1132" s="42" t="s">
        <v>4471</v>
      </c>
    </row>
    <row r="1133" spans="1:13" x14ac:dyDescent="0.3">
      <c r="A1133" s="17"/>
      <c r="B1133" s="46" t="s">
        <v>4131</v>
      </c>
      <c r="C1133" s="46" t="s">
        <v>1427</v>
      </c>
      <c r="D1133" s="99" t="s">
        <v>306</v>
      </c>
      <c r="E1133" s="46" t="s">
        <v>1974</v>
      </c>
      <c r="F1133" s="91">
        <f>VLOOKUP(C1133,Data!$B$4:$J$4175,3,FALSE)</f>
        <v>-17614324.440324422</v>
      </c>
      <c r="G1133" s="90">
        <f>VLOOKUP(C1133,Data!$B$4:$J$4175,4,FALSE)</f>
        <v>-226463.41527802034</v>
      </c>
      <c r="H1133" s="92">
        <f>VLOOKUP(C1133,Data!$B$4:$J$4175,5,FALSE)</f>
        <v>-8.5718079274787515E-2</v>
      </c>
      <c r="I1133" s="42" t="s">
        <v>144</v>
      </c>
      <c r="J1133" s="47">
        <f t="shared" si="17"/>
        <v>17614324.440324422</v>
      </c>
      <c r="K1133" s="42">
        <v>2094670</v>
      </c>
      <c r="L1133" s="42" t="s">
        <v>4471</v>
      </c>
    </row>
    <row r="1134" spans="1:13" x14ac:dyDescent="0.3">
      <c r="A1134" s="17"/>
      <c r="B1134" s="46" t="s">
        <v>4132</v>
      </c>
      <c r="C1134" s="142" t="s">
        <v>1784</v>
      </c>
      <c r="D1134" s="142" t="s">
        <v>306</v>
      </c>
      <c r="E1134" s="46" t="s">
        <v>1973</v>
      </c>
      <c r="F1134" s="91">
        <f>VLOOKUP(C1134,Data!$B$4:$J$4175,3,FALSE)</f>
        <v>-975973.28413041797</v>
      </c>
      <c r="G1134" s="90">
        <f>VLOOKUP(C1134,Data!$B$4:$J$4175,4,FALSE)</f>
        <v>-3456.1184324176425</v>
      </c>
      <c r="H1134" s="92">
        <f>VLOOKUP(C1134,Data!$B$4:$J$4175,5,FALSE)</f>
        <v>-1.7739174661943993E-3</v>
      </c>
      <c r="I1134" s="42" t="s">
        <v>143</v>
      </c>
      <c r="J1134" s="47">
        <f t="shared" si="17"/>
        <v>975973.28413041797</v>
      </c>
      <c r="K1134" s="42">
        <v>2455965</v>
      </c>
      <c r="L1134" s="42" t="s">
        <v>4471</v>
      </c>
    </row>
    <row r="1135" spans="1:13" x14ac:dyDescent="0.3">
      <c r="A1135" s="17"/>
      <c r="B1135" s="46" t="s">
        <v>357</v>
      </c>
      <c r="C1135" s="46" t="s">
        <v>1785</v>
      </c>
      <c r="D1135" s="99" t="s">
        <v>306</v>
      </c>
      <c r="E1135" s="46" t="s">
        <v>1976</v>
      </c>
      <c r="F1135" s="91">
        <f>VLOOKUP(C1135,Data!$B$4:$J$4175,3,FALSE)</f>
        <v>933225.34217069321</v>
      </c>
      <c r="G1135" s="90">
        <f>VLOOKUP(C1135,Data!$B$4:$J$4175,4,FALSE)</f>
        <v>10555.653683640914</v>
      </c>
      <c r="H1135" s="92">
        <f>VLOOKUP(C1135,Data!$B$4:$J$4175,5,FALSE)</f>
        <v>7.6523789784811213E-3</v>
      </c>
      <c r="I1135" s="42" t="s">
        <v>143</v>
      </c>
      <c r="J1135" s="47">
        <f t="shared" si="17"/>
        <v>933225.34217069321</v>
      </c>
      <c r="K1135" s="42">
        <v>2437071</v>
      </c>
      <c r="L1135" s="42" t="s">
        <v>4471</v>
      </c>
    </row>
    <row r="1136" spans="1:13" x14ac:dyDescent="0.3">
      <c r="A1136" s="17"/>
      <c r="B1136" s="46" t="s">
        <v>4133</v>
      </c>
      <c r="C1136" s="46" t="s">
        <v>1428</v>
      </c>
      <c r="D1136" s="99" t="s">
        <v>306</v>
      </c>
      <c r="E1136" s="46" t="s">
        <v>1976</v>
      </c>
      <c r="F1136" s="91">
        <f>VLOOKUP(C1136,Data!$B$4:$J$4175,3,FALSE)</f>
        <v>3545390.6261485382</v>
      </c>
      <c r="G1136" s="90">
        <f>VLOOKUP(C1136,Data!$B$4:$J$4175,4,FALSE)</f>
        <v>6560.3142426374152</v>
      </c>
      <c r="H1136" s="92">
        <f>VLOOKUP(C1136,Data!$B$4:$J$4175,5,FALSE)</f>
        <v>1.0972566456760736E-2</v>
      </c>
      <c r="I1136" s="42" t="s">
        <v>148</v>
      </c>
      <c r="J1136" s="47">
        <f t="shared" si="17"/>
        <v>3545390.6261485382</v>
      </c>
      <c r="K1136" s="42">
        <v>2494504</v>
      </c>
      <c r="L1136" s="42" t="s">
        <v>4471</v>
      </c>
    </row>
    <row r="1137" spans="1:12" x14ac:dyDescent="0.3">
      <c r="A1137" s="17"/>
      <c r="B1137" s="46" t="s">
        <v>4134</v>
      </c>
      <c r="C1137" s="46" t="s">
        <v>1429</v>
      </c>
      <c r="D1137" s="99" t="s">
        <v>306</v>
      </c>
      <c r="E1137" s="46" t="s">
        <v>1973</v>
      </c>
      <c r="F1137" s="91">
        <f>VLOOKUP(C1137,Data!$B$4:$J$4175,3,FALSE)</f>
        <v>-169794.07785720585</v>
      </c>
      <c r="G1137" s="90">
        <f>VLOOKUP(C1137,Data!$B$4:$J$4175,4,FALSE)</f>
        <v>-6096.7352911025437</v>
      </c>
      <c r="H1137" s="92">
        <f>VLOOKUP(C1137,Data!$B$4:$J$4175,5,FALSE)</f>
        <v>-2.3659741042078696E-3</v>
      </c>
      <c r="I1137" s="42" t="s">
        <v>144</v>
      </c>
      <c r="J1137" s="47">
        <f t="shared" si="17"/>
        <v>169794.07785720585</v>
      </c>
      <c r="K1137" s="42">
        <v>2105505</v>
      </c>
      <c r="L1137" s="42" t="s">
        <v>4471</v>
      </c>
    </row>
    <row r="1138" spans="1:12" x14ac:dyDescent="0.3">
      <c r="A1138" s="17"/>
      <c r="B1138" s="46" t="s">
        <v>358</v>
      </c>
      <c r="C1138" s="46" t="s">
        <v>1430</v>
      </c>
      <c r="D1138" s="99" t="s">
        <v>306</v>
      </c>
      <c r="E1138" s="46" t="s">
        <v>1974</v>
      </c>
      <c r="F1138" s="91">
        <f>VLOOKUP(C1138,Data!$B$4:$J$4175,3,FALSE)</f>
        <v>-87468280.444549561</v>
      </c>
      <c r="G1138" s="90">
        <f>VLOOKUP(C1138,Data!$B$4:$J$4175,4,FALSE)</f>
        <v>-255411.6698141376</v>
      </c>
      <c r="H1138" s="92">
        <f>VLOOKUP(C1138,Data!$B$4:$J$4175,5,FALSE)</f>
        <v>-6.0178692347579839E-2</v>
      </c>
      <c r="I1138" s="42" t="s">
        <v>146</v>
      </c>
      <c r="J1138" s="47">
        <f t="shared" si="17"/>
        <v>87468280.444549561</v>
      </c>
      <c r="K1138" s="42">
        <v>2108601</v>
      </c>
      <c r="L1138" s="42" t="s">
        <v>4471</v>
      </c>
    </row>
    <row r="1139" spans="1:12" x14ac:dyDescent="0.3">
      <c r="A1139" s="17"/>
      <c r="B1139" s="46" t="s">
        <v>6123</v>
      </c>
      <c r="C1139" s="46" t="s">
        <v>6122</v>
      </c>
      <c r="D1139" s="99" t="s">
        <v>306</v>
      </c>
      <c r="E1139" s="46" t="s">
        <v>1974</v>
      </c>
      <c r="F1139" s="91">
        <f>VLOOKUP(C1139,Data!$B$4:$J$4175,3,FALSE)</f>
        <v>-38329514.060988128</v>
      </c>
      <c r="G1139" s="90">
        <f>VLOOKUP(C1139,Data!$B$4:$J$4175,4,FALSE)</f>
        <v>-18498.889502839364</v>
      </c>
      <c r="H1139" s="92">
        <f>VLOOKUP(C1139,Data!$B$4:$J$4175,5,FALSE)</f>
        <v>-4.5308494059367647E-2</v>
      </c>
      <c r="I1139" s="42" t="s">
        <v>144</v>
      </c>
      <c r="J1139" s="47">
        <f t="shared" si="17"/>
        <v>38329514.060988128</v>
      </c>
      <c r="K1139" s="42" t="s">
        <v>6124</v>
      </c>
      <c r="L1139" s="42" t="s">
        <v>4471</v>
      </c>
    </row>
    <row r="1140" spans="1:12" x14ac:dyDescent="0.3">
      <c r="A1140" s="17"/>
      <c r="B1140" s="46" t="s">
        <v>4135</v>
      </c>
      <c r="C1140" s="46" t="s">
        <v>1431</v>
      </c>
      <c r="D1140" s="99" t="s">
        <v>306</v>
      </c>
      <c r="E1140" s="46" t="s">
        <v>1974</v>
      </c>
      <c r="F1140" s="91">
        <f>VLOOKUP(C1140,Data!$B$4:$J$4175,3,FALSE)</f>
        <v>-843329.52721390501</v>
      </c>
      <c r="G1140" s="90">
        <f>VLOOKUP(C1140,Data!$B$4:$J$4175,4,FALSE)</f>
        <v>-16663.298304957618</v>
      </c>
      <c r="H1140" s="92">
        <f>VLOOKUP(C1140,Data!$B$4:$J$4175,5,FALSE)</f>
        <v>-1.086866017638941E-2</v>
      </c>
      <c r="I1140" s="42" t="s">
        <v>144</v>
      </c>
      <c r="J1140" s="47">
        <f t="shared" si="17"/>
        <v>843329.52721390501</v>
      </c>
      <c r="K1140" s="42">
        <v>2111955</v>
      </c>
      <c r="L1140" s="42" t="s">
        <v>4471</v>
      </c>
    </row>
    <row r="1141" spans="1:12" x14ac:dyDescent="0.3">
      <c r="A1141" s="17"/>
      <c r="B1141" s="46" t="s">
        <v>4136</v>
      </c>
      <c r="C1141" s="46" t="s">
        <v>1432</v>
      </c>
      <c r="D1141" s="99" t="s">
        <v>306</v>
      </c>
      <c r="E1141" s="46" t="s">
        <v>1973</v>
      </c>
      <c r="F1141" s="91">
        <f>VLOOKUP(C1141,Data!$B$4:$J$4175,3,FALSE)</f>
        <v>-575561.6521051228</v>
      </c>
      <c r="G1141" s="90">
        <f>VLOOKUP(C1141,Data!$B$4:$J$4175,4,FALSE)</f>
        <v>-4627.4453457559321</v>
      </c>
      <c r="H1141" s="92">
        <f>VLOOKUP(C1141,Data!$B$4:$J$4175,5,FALSE)</f>
        <v>-6.8223548330684312E-3</v>
      </c>
      <c r="I1141" s="42" t="s">
        <v>5305</v>
      </c>
      <c r="J1141" s="47">
        <f t="shared" si="17"/>
        <v>575561.6521051228</v>
      </c>
      <c r="K1141" s="42">
        <v>2019479</v>
      </c>
      <c r="L1141" s="42" t="s">
        <v>4471</v>
      </c>
    </row>
    <row r="1142" spans="1:12" x14ac:dyDescent="0.3">
      <c r="A1142" s="17"/>
      <c r="B1142" s="46" t="s">
        <v>4137</v>
      </c>
      <c r="C1142" s="46" t="s">
        <v>1433</v>
      </c>
      <c r="D1142" s="99" t="s">
        <v>306</v>
      </c>
      <c r="E1142" s="46" t="s">
        <v>1976</v>
      </c>
      <c r="F1142" s="91">
        <f>VLOOKUP(C1142,Data!$B$4:$J$4175,3,FALSE)</f>
        <v>554827.67316200258</v>
      </c>
      <c r="G1142" s="90">
        <f>VLOOKUP(C1142,Data!$B$4:$J$4175,4,FALSE)</f>
        <v>18512.768540607362</v>
      </c>
      <c r="H1142" s="92">
        <f>VLOOKUP(C1142,Data!$B$4:$J$4175,5,FALSE)</f>
        <v>2.3724250434908204E-3</v>
      </c>
      <c r="I1142" s="42" t="s">
        <v>143</v>
      </c>
      <c r="J1142" s="47">
        <f t="shared" si="17"/>
        <v>554827.67316200258</v>
      </c>
      <c r="K1142" s="42">
        <v>2113434</v>
      </c>
      <c r="L1142" s="42" t="s">
        <v>4471</v>
      </c>
    </row>
    <row r="1143" spans="1:12" x14ac:dyDescent="0.3">
      <c r="A1143" s="17"/>
      <c r="B1143" s="46" t="s">
        <v>5762</v>
      </c>
      <c r="C1143" s="46" t="s">
        <v>5761</v>
      </c>
      <c r="D1143" s="99" t="s">
        <v>306</v>
      </c>
      <c r="E1143" s="46" t="s">
        <v>1973</v>
      </c>
      <c r="F1143" s="91">
        <f>VLOOKUP(C1143,Data!$B$4:$J$4175,3,FALSE)</f>
        <v>-123740.40513680789</v>
      </c>
      <c r="G1143" s="90">
        <f>VLOOKUP(C1143,Data!$B$4:$J$4175,4,FALSE)</f>
        <v>-2572.0308696073143</v>
      </c>
      <c r="H1143" s="92">
        <f>VLOOKUP(C1143,Data!$B$4:$J$4175,5,FALSE)</f>
        <v>-3.0053403972871103E-3</v>
      </c>
      <c r="I1143" s="42" t="s">
        <v>148</v>
      </c>
      <c r="J1143" s="47">
        <f t="shared" si="17"/>
        <v>123740.40513680789</v>
      </c>
      <c r="K1143" s="42" t="s">
        <v>5763</v>
      </c>
      <c r="L1143" s="42" t="s">
        <v>4471</v>
      </c>
    </row>
    <row r="1144" spans="1:12" x14ac:dyDescent="0.3">
      <c r="A1144" s="17"/>
      <c r="B1144" s="46" t="s">
        <v>4138</v>
      </c>
      <c r="C1144" s="46" t="s">
        <v>1434</v>
      </c>
      <c r="D1144" s="99" t="s">
        <v>306</v>
      </c>
      <c r="E1144" s="46" t="s">
        <v>1974</v>
      </c>
      <c r="F1144" s="91">
        <f>VLOOKUP(C1144,Data!$B$4:$J$4175,3,FALSE)</f>
        <v>-10152188.754079189</v>
      </c>
      <c r="G1144" s="90">
        <f>VLOOKUP(C1144,Data!$B$4:$J$4175,4,FALSE)</f>
        <v>-195761.44917237156</v>
      </c>
      <c r="H1144" s="92">
        <f>VLOOKUP(C1144,Data!$B$4:$J$4175,5,FALSE)</f>
        <v>-1.6959655557660904E-2</v>
      </c>
      <c r="I1144" s="42" t="s">
        <v>143</v>
      </c>
      <c r="J1144" s="47">
        <f t="shared" si="17"/>
        <v>10152188.754079189</v>
      </c>
      <c r="K1144" s="42">
        <v>2126335</v>
      </c>
      <c r="L1144" s="42" t="s">
        <v>4471</v>
      </c>
    </row>
    <row r="1145" spans="1:12" x14ac:dyDescent="0.3">
      <c r="A1145" s="17"/>
      <c r="B1145" s="46" t="s">
        <v>359</v>
      </c>
      <c r="C1145" s="46" t="s">
        <v>1435</v>
      </c>
      <c r="D1145" s="99" t="s">
        <v>306</v>
      </c>
      <c r="E1145" s="46" t="s">
        <v>1979</v>
      </c>
      <c r="F1145" s="91">
        <f>VLOOKUP(C1145,Data!$B$4:$J$4175,3,FALSE)</f>
        <v>-157203645.03774026</v>
      </c>
      <c r="G1145" s="90">
        <f>VLOOKUP(C1145,Data!$B$4:$J$4175,4,FALSE)</f>
        <v>-10789543.242123559</v>
      </c>
      <c r="H1145" s="92">
        <f>VLOOKUP(C1145,Data!$B$4:$J$4175,5,FALSE)</f>
        <v>-3.1201703789610407</v>
      </c>
      <c r="I1145" s="42" t="s">
        <v>5305</v>
      </c>
      <c r="J1145" s="47">
        <f t="shared" si="17"/>
        <v>157203645.03774026</v>
      </c>
      <c r="K1145" s="42" t="s">
        <v>320</v>
      </c>
      <c r="L1145" s="42" t="s">
        <v>4471</v>
      </c>
    </row>
    <row r="1146" spans="1:12" x14ac:dyDescent="0.3">
      <c r="A1146" s="17"/>
      <c r="B1146" s="46" t="s">
        <v>5030</v>
      </c>
      <c r="C1146" s="46" t="s">
        <v>1783</v>
      </c>
      <c r="D1146" s="99" t="s">
        <v>306</v>
      </c>
      <c r="E1146" s="46" t="s">
        <v>1976</v>
      </c>
      <c r="F1146" s="91">
        <f>VLOOKUP(C1146,Data!$B$4:$J$4175,3,FALSE)</f>
        <v>18530192.173145</v>
      </c>
      <c r="G1146" s="90">
        <f>VLOOKUP(C1146,Data!$B$4:$J$4175,4,FALSE)</f>
        <v>76136.873092057693</v>
      </c>
      <c r="H1146" s="92">
        <f>VLOOKUP(C1146,Data!$B$4:$J$4175,5,FALSE)</f>
        <v>2.0470149629404279E-2</v>
      </c>
      <c r="I1146" s="42" t="s">
        <v>147</v>
      </c>
      <c r="J1146" s="47">
        <f t="shared" si="17"/>
        <v>18530192.173145</v>
      </c>
      <c r="K1146" s="42" t="s">
        <v>6125</v>
      </c>
      <c r="L1146" s="42" t="s">
        <v>4471</v>
      </c>
    </row>
    <row r="1147" spans="1:12" x14ac:dyDescent="0.3">
      <c r="A1147" s="17"/>
      <c r="B1147" s="46" t="s">
        <v>5032</v>
      </c>
      <c r="C1147" s="46" t="s">
        <v>5031</v>
      </c>
      <c r="D1147" s="99" t="s">
        <v>306</v>
      </c>
      <c r="E1147" s="46" t="s">
        <v>1976</v>
      </c>
      <c r="F1147" s="91">
        <f>VLOOKUP(C1147,Data!$B$4:$J$4175,3,FALSE)</f>
        <v>2254.5580473570735</v>
      </c>
      <c r="G1147" s="90">
        <f>VLOOKUP(C1147,Data!$B$4:$J$4175,4,FALSE)</f>
        <v>19.184462622167064</v>
      </c>
      <c r="H1147" s="92">
        <f>VLOOKUP(C1147,Data!$B$4:$J$4175,5,FALSE)</f>
        <v>2.5999041487578573E-5</v>
      </c>
      <c r="I1147" s="42" t="s">
        <v>147</v>
      </c>
      <c r="J1147" s="47">
        <f t="shared" si="17"/>
        <v>2254.5580473570735</v>
      </c>
      <c r="K1147" s="42" t="s">
        <v>5033</v>
      </c>
      <c r="L1147" s="42" t="s">
        <v>4471</v>
      </c>
    </row>
    <row r="1148" spans="1:12" x14ac:dyDescent="0.3">
      <c r="A1148" s="17"/>
      <c r="B1148" s="46" t="s">
        <v>4139</v>
      </c>
      <c r="C1148" s="46" t="s">
        <v>1436</v>
      </c>
      <c r="D1148" s="99" t="s">
        <v>306</v>
      </c>
      <c r="E1148" s="46" t="s">
        <v>1976</v>
      </c>
      <c r="F1148" s="91">
        <f>VLOOKUP(C1148,Data!$B$4:$J$4175,3,FALSE)</f>
        <v>17885759.858115174</v>
      </c>
      <c r="G1148" s="90">
        <f>VLOOKUP(C1148,Data!$B$4:$J$4175,4,FALSE)</f>
        <v>314557.85891866294</v>
      </c>
      <c r="H1148" s="92">
        <f>VLOOKUP(C1148,Data!$B$4:$J$4175,5,FALSE)</f>
        <v>0.40248082047822292</v>
      </c>
      <c r="I1148" s="42" t="s">
        <v>149</v>
      </c>
      <c r="J1148" s="47">
        <f t="shared" si="17"/>
        <v>17885759.858115174</v>
      </c>
      <c r="K1148" s="42">
        <v>2146838</v>
      </c>
      <c r="L1148" s="42" t="s">
        <v>4471</v>
      </c>
    </row>
    <row r="1149" spans="1:12" x14ac:dyDescent="0.3">
      <c r="A1149" s="17"/>
      <c r="B1149" s="46" t="s">
        <v>4140</v>
      </c>
      <c r="C1149" s="46" t="s">
        <v>1437</v>
      </c>
      <c r="D1149" s="99" t="s">
        <v>306</v>
      </c>
      <c r="E1149" s="46" t="s">
        <v>1973</v>
      </c>
      <c r="F1149" s="91">
        <f>VLOOKUP(C1149,Data!$B$4:$J$4175,3,FALSE)</f>
        <v>-77607.594842239545</v>
      </c>
      <c r="G1149" s="90">
        <f>VLOOKUP(C1149,Data!$B$4:$J$4175,4,FALSE)</f>
        <v>-1090.4537704403476</v>
      </c>
      <c r="H1149" s="92">
        <f>VLOOKUP(C1149,Data!$B$4:$J$4175,5,FALSE)</f>
        <v>-6.856324458425476E-4</v>
      </c>
      <c r="I1149" s="42" t="s">
        <v>149</v>
      </c>
      <c r="J1149" s="47">
        <f t="shared" si="17"/>
        <v>77607.594842239545</v>
      </c>
      <c r="K1149" s="42">
        <v>2788713</v>
      </c>
      <c r="L1149" s="42" t="s">
        <v>4471</v>
      </c>
    </row>
    <row r="1150" spans="1:12" x14ac:dyDescent="0.3">
      <c r="A1150" s="17"/>
      <c r="B1150" s="46" t="s">
        <v>115</v>
      </c>
      <c r="C1150" s="46" t="s">
        <v>1786</v>
      </c>
      <c r="D1150" s="99" t="s">
        <v>306</v>
      </c>
      <c r="E1150" s="46" t="s">
        <v>1974</v>
      </c>
      <c r="F1150" s="91">
        <f>VLOOKUP(C1150,Data!$B$4:$J$4175,3,FALSE)</f>
        <v>-1856464.3668250018</v>
      </c>
      <c r="G1150" s="90">
        <f>VLOOKUP(C1150,Data!$B$4:$J$4175,4,FALSE)</f>
        <v>-52561.278788929834</v>
      </c>
      <c r="H1150" s="92">
        <f>VLOOKUP(C1150,Data!$B$4:$J$4175,5,FALSE)</f>
        <v>-2.3264289862515792E-2</v>
      </c>
      <c r="I1150" s="42" t="s">
        <v>147</v>
      </c>
      <c r="J1150" s="47">
        <f t="shared" si="17"/>
        <v>1856464.3668250018</v>
      </c>
      <c r="K1150" s="42">
        <v>2214832</v>
      </c>
      <c r="L1150" s="42" t="s">
        <v>4471</v>
      </c>
    </row>
    <row r="1151" spans="1:12" x14ac:dyDescent="0.3">
      <c r="A1151" s="17"/>
      <c r="B1151" s="46" t="s">
        <v>86</v>
      </c>
      <c r="C1151" s="46" t="s">
        <v>1438</v>
      </c>
      <c r="D1151" s="99" t="s">
        <v>306</v>
      </c>
      <c r="E1151" s="46" t="s">
        <v>1973</v>
      </c>
      <c r="F1151" s="91">
        <f>VLOOKUP(C1151,Data!$B$4:$J$4175,3,FALSE)</f>
        <v>-321654.76001857972</v>
      </c>
      <c r="G1151" s="90">
        <f>VLOOKUP(C1151,Data!$B$4:$J$4175,4,FALSE)</f>
        <v>-14188.564623669154</v>
      </c>
      <c r="H1151" s="92">
        <f>VLOOKUP(C1151,Data!$B$4:$J$4175,5,FALSE)</f>
        <v>-2.4720380550600093E-3</v>
      </c>
      <c r="I1151" s="42" t="s">
        <v>151</v>
      </c>
      <c r="J1151" s="47">
        <f t="shared" si="17"/>
        <v>321654.76001857972</v>
      </c>
      <c r="K1151" s="42">
        <v>2162340</v>
      </c>
      <c r="L1151" s="42" t="s">
        <v>4471</v>
      </c>
    </row>
    <row r="1152" spans="1:12" x14ac:dyDescent="0.3">
      <c r="A1152" s="17"/>
      <c r="B1152" s="46" t="s">
        <v>5035</v>
      </c>
      <c r="C1152" s="46" t="s">
        <v>5034</v>
      </c>
      <c r="D1152" s="99" t="s">
        <v>306</v>
      </c>
      <c r="E1152" s="46" t="s">
        <v>1976</v>
      </c>
      <c r="F1152" s="91">
        <f>VLOOKUP(C1152,Data!$B$4:$J$4175,3,FALSE)</f>
        <v>394284.45170768868</v>
      </c>
      <c r="G1152" s="90">
        <f>VLOOKUP(C1152,Data!$B$4:$J$4175,4,FALSE)</f>
        <v>9332.176371779613</v>
      </c>
      <c r="H1152" s="92">
        <f>VLOOKUP(C1152,Data!$B$4:$J$4175,5,FALSE)</f>
        <v>3.0113835283208015E-3</v>
      </c>
      <c r="I1152" s="42" t="s">
        <v>147</v>
      </c>
      <c r="J1152" s="47">
        <f t="shared" si="17"/>
        <v>394284.45170768868</v>
      </c>
      <c r="K1152" s="42">
        <v>2302232</v>
      </c>
      <c r="L1152" s="42" t="s">
        <v>4471</v>
      </c>
    </row>
    <row r="1153" spans="1:12" x14ac:dyDescent="0.3">
      <c r="A1153" s="17"/>
      <c r="B1153" s="46" t="s">
        <v>107</v>
      </c>
      <c r="C1153" s="46" t="s">
        <v>1439</v>
      </c>
      <c r="D1153" s="99" t="s">
        <v>306</v>
      </c>
      <c r="E1153" s="46" t="s">
        <v>1973</v>
      </c>
      <c r="F1153" s="91">
        <f>VLOOKUP(C1153,Data!$B$4:$J$4175,3,FALSE)</f>
        <v>-107630.51237503387</v>
      </c>
      <c r="G1153" s="90">
        <f>VLOOKUP(C1153,Data!$B$4:$J$4175,4,FALSE)</f>
        <v>-1231.4703933070236</v>
      </c>
      <c r="H1153" s="92">
        <f>VLOOKUP(C1153,Data!$B$4:$J$4175,5,FALSE)</f>
        <v>-2.5220854560174762E-3</v>
      </c>
      <c r="I1153" s="42" t="s">
        <v>5305</v>
      </c>
      <c r="J1153" s="47">
        <f t="shared" si="17"/>
        <v>107630.51237503387</v>
      </c>
      <c r="K1153" s="42">
        <v>2166320</v>
      </c>
      <c r="L1153" s="42" t="s">
        <v>4471</v>
      </c>
    </row>
    <row r="1154" spans="1:12" x14ac:dyDescent="0.3">
      <c r="A1154" s="17"/>
      <c r="B1154" s="46" t="s">
        <v>4141</v>
      </c>
      <c r="C1154" s="46" t="s">
        <v>1440</v>
      </c>
      <c r="D1154" s="99" t="s">
        <v>306</v>
      </c>
      <c r="E1154" s="46" t="s">
        <v>1973</v>
      </c>
      <c r="F1154" s="91">
        <f>VLOOKUP(C1154,Data!$B$4:$J$4175,3,FALSE)</f>
        <v>-157297.50155064152</v>
      </c>
      <c r="G1154" s="90">
        <f>VLOOKUP(C1154,Data!$B$4:$J$4175,4,FALSE)</f>
        <v>-3866.7035779410403</v>
      </c>
      <c r="H1154" s="92">
        <f>VLOOKUP(C1154,Data!$B$4:$J$4175,5,FALSE)</f>
        <v>-1.5259112762126686E-3</v>
      </c>
      <c r="I1154" s="42" t="s">
        <v>149</v>
      </c>
      <c r="J1154" s="47">
        <f t="shared" si="17"/>
        <v>157297.50155064152</v>
      </c>
      <c r="K1154" s="42">
        <v>2162845</v>
      </c>
      <c r="L1154" s="42" t="s">
        <v>4471</v>
      </c>
    </row>
    <row r="1155" spans="1:12" x14ac:dyDescent="0.3">
      <c r="A1155" s="17"/>
      <c r="B1155" s="46" t="s">
        <v>361</v>
      </c>
      <c r="C1155" s="46" t="s">
        <v>1441</v>
      </c>
      <c r="D1155" s="99" t="s">
        <v>306</v>
      </c>
      <c r="E1155" s="46" t="s">
        <v>1976</v>
      </c>
      <c r="F1155" s="91">
        <f>VLOOKUP(C1155,Data!$B$4:$J$4175,3,FALSE)</f>
        <v>3675026.9343977147</v>
      </c>
      <c r="G1155" s="90">
        <f>VLOOKUP(C1155,Data!$B$4:$J$4175,4,FALSE)</f>
        <v>39674.262489449582</v>
      </c>
      <c r="H1155" s="92">
        <f>VLOOKUP(C1155,Data!$B$4:$J$4175,5,FALSE)</f>
        <v>1.2852217016074896E-2</v>
      </c>
      <c r="I1155" s="42" t="s">
        <v>148</v>
      </c>
      <c r="J1155" s="47">
        <f t="shared" si="17"/>
        <v>3675026.9343977147</v>
      </c>
      <c r="K1155" s="42">
        <v>2654461</v>
      </c>
      <c r="L1155" s="42" t="s">
        <v>4471</v>
      </c>
    </row>
    <row r="1156" spans="1:12" x14ac:dyDescent="0.3">
      <c r="A1156" s="17"/>
      <c r="B1156" s="46" t="s">
        <v>4142</v>
      </c>
      <c r="C1156" s="46" t="s">
        <v>1442</v>
      </c>
      <c r="D1156" s="99" t="s">
        <v>306</v>
      </c>
      <c r="E1156" s="46" t="s">
        <v>1973</v>
      </c>
      <c r="F1156" s="91">
        <f>VLOOKUP(C1156,Data!$B$4:$J$4175,3,FALSE)</f>
        <v>-331816.7898479366</v>
      </c>
      <c r="G1156" s="90">
        <f>VLOOKUP(C1156,Data!$B$4:$J$4175,4,FALSE)</f>
        <v>-6000.3036138867383</v>
      </c>
      <c r="H1156" s="92">
        <f>VLOOKUP(C1156,Data!$B$4:$J$4175,5,FALSE)</f>
        <v>-1.5467142488935659E-3</v>
      </c>
      <c r="I1156" s="42" t="s">
        <v>143</v>
      </c>
      <c r="J1156" s="47">
        <f t="shared" si="17"/>
        <v>331816.7898479366</v>
      </c>
      <c r="K1156" s="42">
        <v>2175672</v>
      </c>
      <c r="L1156" s="42" t="s">
        <v>4471</v>
      </c>
    </row>
    <row r="1157" spans="1:12" x14ac:dyDescent="0.3">
      <c r="A1157" s="17"/>
      <c r="B1157" s="142" t="s">
        <v>4143</v>
      </c>
      <c r="C1157" s="142" t="s">
        <v>1443</v>
      </c>
      <c r="D1157" s="142" t="s">
        <v>306</v>
      </c>
      <c r="E1157" s="142" t="s">
        <v>1974</v>
      </c>
      <c r="F1157" s="146">
        <f>VLOOKUP(C1157,Data!$B$4:$J$4175,3,FALSE)</f>
        <v>-3699763.7454123697</v>
      </c>
      <c r="G1157" s="144">
        <f>VLOOKUP(C1157,Data!$B$4:$J$4175,4,FALSE)</f>
        <v>-57990.027357560655</v>
      </c>
      <c r="H1157" s="145">
        <f>VLOOKUP(C1157,Data!$B$4:$J$4175,5,FALSE)</f>
        <v>-4.1099039359176102E-2</v>
      </c>
      <c r="I1157" s="148" t="s">
        <v>144</v>
      </c>
      <c r="J1157" s="47">
        <f t="shared" si="17"/>
        <v>3699763.7454123697</v>
      </c>
      <c r="K1157" s="148">
        <v>2983563</v>
      </c>
      <c r="L1157" s="148" t="s">
        <v>4471</v>
      </c>
    </row>
    <row r="1158" spans="1:12" x14ac:dyDescent="0.3">
      <c r="A1158" s="17"/>
      <c r="B1158" s="142" t="s">
        <v>4144</v>
      </c>
      <c r="C1158" s="142" t="s">
        <v>1444</v>
      </c>
      <c r="D1158" s="142" t="s">
        <v>306</v>
      </c>
      <c r="E1158" s="142" t="s">
        <v>1977</v>
      </c>
      <c r="F1158" s="146">
        <f>VLOOKUP(C1158,Data!$B$4:$J$4175,3,FALSE)</f>
        <v>178212130.09838504</v>
      </c>
      <c r="G1158" s="144">
        <f>VLOOKUP(C1158,Data!$B$4:$J$4175,4,FALSE)</f>
        <v>2783694.6282159491</v>
      </c>
      <c r="H1158" s="145">
        <f>VLOOKUP(C1158,Data!$B$4:$J$4175,5,FALSE)</f>
        <v>0.79887405755478669</v>
      </c>
      <c r="I1158" s="148" t="s">
        <v>144</v>
      </c>
      <c r="J1158" s="47">
        <f t="shared" si="17"/>
        <v>178212130.09838504</v>
      </c>
      <c r="K1158" s="148">
        <v>2523044</v>
      </c>
      <c r="L1158" s="148" t="s">
        <v>4471</v>
      </c>
    </row>
    <row r="1159" spans="1:12" x14ac:dyDescent="0.3">
      <c r="A1159" s="17"/>
      <c r="B1159" s="46" t="s">
        <v>4145</v>
      </c>
      <c r="C1159" s="46" t="s">
        <v>1445</v>
      </c>
      <c r="D1159" s="99" t="s">
        <v>306</v>
      </c>
      <c r="E1159" s="46" t="s">
        <v>1976</v>
      </c>
      <c r="F1159" s="91">
        <f>VLOOKUP(C1159,Data!$B$4:$J$4175,3,FALSE)</f>
        <v>11912407.424426543</v>
      </c>
      <c r="G1159" s="90">
        <f>VLOOKUP(C1159,Data!$B$4:$J$4175,4,FALSE)</f>
        <v>76923.720937792474</v>
      </c>
      <c r="H1159" s="92">
        <f>VLOOKUP(C1159,Data!$B$4:$J$4175,5,FALSE)</f>
        <v>1.3041370124254997E-2</v>
      </c>
      <c r="I1159" s="42" t="s">
        <v>146</v>
      </c>
      <c r="J1159" s="47">
        <f t="shared" si="17"/>
        <v>11912407.424426543</v>
      </c>
      <c r="K1159" s="42">
        <v>2180201</v>
      </c>
      <c r="L1159" s="42" t="s">
        <v>4471</v>
      </c>
    </row>
    <row r="1160" spans="1:12" x14ac:dyDescent="0.3">
      <c r="A1160" s="17"/>
      <c r="B1160" s="46" t="s">
        <v>5849</v>
      </c>
      <c r="C1160" s="46" t="s">
        <v>5608</v>
      </c>
      <c r="D1160" s="99" t="s">
        <v>306</v>
      </c>
      <c r="E1160" s="46" t="s">
        <v>1977</v>
      </c>
      <c r="F1160" s="91">
        <f>VLOOKUP(C1160,Data!$B$4:$J$4175,3,FALSE)</f>
        <v>39667558.534860767</v>
      </c>
      <c r="G1160" s="90">
        <f>VLOOKUP(C1160,Data!$B$4:$J$4175,4,FALSE)</f>
        <v>371349.54629152565</v>
      </c>
      <c r="H1160" s="92">
        <f>VLOOKUP(C1160,Data!$B$4:$J$4175,5,FALSE)</f>
        <v>0.33803748974748904</v>
      </c>
      <c r="I1160" s="42" t="s">
        <v>148</v>
      </c>
      <c r="J1160" s="47">
        <f t="shared" ref="J1160:J1223" si="18">IFERROR(ABS(F1160),"***")</f>
        <v>39667558.534860767</v>
      </c>
      <c r="K1160" s="42" t="s">
        <v>5609</v>
      </c>
      <c r="L1160" s="42" t="s">
        <v>4471</v>
      </c>
    </row>
    <row r="1161" spans="1:12" x14ac:dyDescent="0.3">
      <c r="A1161" s="17"/>
      <c r="B1161" s="46" t="s">
        <v>4146</v>
      </c>
      <c r="C1161" s="46" t="s">
        <v>6126</v>
      </c>
      <c r="D1161" s="99" t="s">
        <v>306</v>
      </c>
      <c r="E1161" s="46" t="s">
        <v>1977</v>
      </c>
      <c r="F1161" s="91">
        <f>VLOOKUP(C1161,Data!$B$4:$J$4175,3,FALSE)</f>
        <v>27784572.725894045</v>
      </c>
      <c r="G1161" s="90">
        <f>VLOOKUP(C1161,Data!$B$4:$J$4175,4,FALSE)</f>
        <v>590658.43379876798</v>
      </c>
      <c r="H1161" s="92">
        <f>VLOOKUP(C1161,Data!$B$4:$J$4175,5,FALSE)</f>
        <v>0.29810199772613366</v>
      </c>
      <c r="I1161" s="42" t="s">
        <v>5305</v>
      </c>
      <c r="J1161" s="47">
        <f t="shared" si="18"/>
        <v>27784572.725894045</v>
      </c>
      <c r="K1161" s="42" t="s">
        <v>236</v>
      </c>
      <c r="L1161" s="42" t="s">
        <v>4471</v>
      </c>
    </row>
    <row r="1162" spans="1:12" x14ac:dyDescent="0.3">
      <c r="A1162" s="17"/>
      <c r="B1162" s="46" t="s">
        <v>4147</v>
      </c>
      <c r="C1162" s="46" t="s">
        <v>1446</v>
      </c>
      <c r="D1162" s="99" t="s">
        <v>306</v>
      </c>
      <c r="E1162" s="46" t="s">
        <v>1976</v>
      </c>
      <c r="F1162" s="91">
        <f>VLOOKUP(C1162,Data!$B$4:$J$4175,3,FALSE)</f>
        <v>228258.2568537718</v>
      </c>
      <c r="G1162" s="90">
        <f>VLOOKUP(C1162,Data!$B$4:$J$4175,4,FALSE)</f>
        <v>4346.1206560124101</v>
      </c>
      <c r="H1162" s="92">
        <f>VLOOKUP(C1162,Data!$B$4:$J$4175,5,FALSE)</f>
        <v>1.3175567985096591E-3</v>
      </c>
      <c r="I1162" s="42" t="s">
        <v>144</v>
      </c>
      <c r="J1162" s="47">
        <f t="shared" si="18"/>
        <v>228258.2568537718</v>
      </c>
      <c r="K1162" s="42" t="s">
        <v>237</v>
      </c>
      <c r="L1162" s="42" t="s">
        <v>4471</v>
      </c>
    </row>
    <row r="1163" spans="1:12" x14ac:dyDescent="0.3">
      <c r="A1163" s="17"/>
      <c r="B1163" s="46" t="s">
        <v>4148</v>
      </c>
      <c r="C1163" s="46" t="s">
        <v>1787</v>
      </c>
      <c r="D1163" s="99" t="s">
        <v>306</v>
      </c>
      <c r="E1163" s="46" t="s">
        <v>1977</v>
      </c>
      <c r="F1163" s="91">
        <f>VLOOKUP(C1163,Data!$B$4:$J$4175,3,FALSE)</f>
        <v>8977354.8149417993</v>
      </c>
      <c r="G1163" s="90">
        <f>VLOOKUP(C1163,Data!$B$4:$J$4175,4,FALSE)</f>
        <v>139248.56235368078</v>
      </c>
      <c r="H1163" s="92">
        <f>VLOOKUP(C1163,Data!$B$4:$J$4175,5,FALSE)</f>
        <v>0.14588362688322074</v>
      </c>
      <c r="I1163" s="42" t="s">
        <v>147</v>
      </c>
      <c r="J1163" s="47">
        <f t="shared" si="18"/>
        <v>8977354.8149417993</v>
      </c>
      <c r="K1163" s="42" t="s">
        <v>302</v>
      </c>
      <c r="L1163" s="42" t="s">
        <v>4471</v>
      </c>
    </row>
    <row r="1164" spans="1:12" x14ac:dyDescent="0.3">
      <c r="A1164" s="17"/>
      <c r="B1164" s="46" t="s">
        <v>4529</v>
      </c>
      <c r="C1164" s="46" t="s">
        <v>4457</v>
      </c>
      <c r="D1164" s="99" t="s">
        <v>306</v>
      </c>
      <c r="E1164" s="46" t="s">
        <v>1973</v>
      </c>
      <c r="F1164" s="91">
        <f>VLOOKUP(C1164,Data!$B$4:$J$4175,3,FALSE)</f>
        <v>-369259.82282578765</v>
      </c>
      <c r="G1164" s="90">
        <f>VLOOKUP(C1164,Data!$B$4:$J$4175,4,FALSE)</f>
        <v>-4695.5725181305652</v>
      </c>
      <c r="H1164" s="92">
        <f>VLOOKUP(C1164,Data!$B$4:$J$4175,5,FALSE)</f>
        <v>-6.2570925298898843E-3</v>
      </c>
      <c r="I1164" s="42" t="s">
        <v>147</v>
      </c>
      <c r="J1164" s="47">
        <f t="shared" si="18"/>
        <v>369259.82282578765</v>
      </c>
      <c r="K1164" s="42" t="s">
        <v>4578</v>
      </c>
      <c r="L1164" s="42" t="s">
        <v>4471</v>
      </c>
    </row>
    <row r="1165" spans="1:12" x14ac:dyDescent="0.3">
      <c r="A1165" s="17"/>
      <c r="B1165" s="46" t="s">
        <v>362</v>
      </c>
      <c r="C1165" s="46" t="s">
        <v>1447</v>
      </c>
      <c r="D1165" s="99" t="s">
        <v>306</v>
      </c>
      <c r="E1165" s="46" t="s">
        <v>1973</v>
      </c>
      <c r="F1165" s="91">
        <f>VLOOKUP(C1165,Data!$B$4:$J$4175,3,FALSE)</f>
        <v>-449593.26076599362</v>
      </c>
      <c r="G1165" s="90">
        <f>VLOOKUP(C1165,Data!$B$4:$J$4175,4,FALSE)</f>
        <v>-4160.9741857102599</v>
      </c>
      <c r="H1165" s="92">
        <f>VLOOKUP(C1165,Data!$B$4:$J$4175,5,FALSE)</f>
        <v>-4.3648710623777716E-3</v>
      </c>
      <c r="I1165" s="42" t="s">
        <v>145</v>
      </c>
      <c r="J1165" s="47">
        <f t="shared" si="18"/>
        <v>449593.26076599362</v>
      </c>
      <c r="K1165" s="42" t="s">
        <v>322</v>
      </c>
      <c r="L1165" s="42" t="s">
        <v>4471</v>
      </c>
    </row>
    <row r="1166" spans="1:12" x14ac:dyDescent="0.3">
      <c r="A1166" s="17"/>
      <c r="B1166" s="142" t="s">
        <v>98</v>
      </c>
      <c r="C1166" s="142" t="s">
        <v>1788</v>
      </c>
      <c r="D1166" s="142" t="s">
        <v>306</v>
      </c>
      <c r="E1166" s="142" t="s">
        <v>1974</v>
      </c>
      <c r="F1166" s="146">
        <f>VLOOKUP(C1166,Data!$B$4:$J$4175,3,FALSE)</f>
        <v>-107067774.39910278</v>
      </c>
      <c r="G1166" s="144">
        <f>VLOOKUP(C1166,Data!$B$4:$J$4175,4,FALSE)</f>
        <v>-1266474.738574672</v>
      </c>
      <c r="H1166" s="145">
        <f>VLOOKUP(C1166,Data!$B$4:$J$4175,5,FALSE)</f>
        <v>-0.20915792908292857</v>
      </c>
      <c r="I1166" s="148" t="s">
        <v>143</v>
      </c>
      <c r="J1166" s="47">
        <f t="shared" si="18"/>
        <v>107067774.39910278</v>
      </c>
      <c r="K1166" s="148">
        <v>2182348</v>
      </c>
      <c r="L1166" s="148" t="s">
        <v>4471</v>
      </c>
    </row>
    <row r="1167" spans="1:12" x14ac:dyDescent="0.3">
      <c r="A1167" s="17"/>
      <c r="B1167" s="46" t="s">
        <v>78</v>
      </c>
      <c r="C1167" s="46" t="s">
        <v>1448</v>
      </c>
      <c r="D1167" s="99" t="s">
        <v>306</v>
      </c>
      <c r="E1167" s="46" t="s">
        <v>1973</v>
      </c>
      <c r="F1167" s="91">
        <f>VLOOKUP(C1167,Data!$B$4:$J$4175,3,FALSE)</f>
        <v>-711839.05800444738</v>
      </c>
      <c r="G1167" s="90">
        <f>VLOOKUP(C1167,Data!$B$4:$J$4175,4,FALSE)</f>
        <v>-6220.194494970704</v>
      </c>
      <c r="H1167" s="92">
        <f>VLOOKUP(C1167,Data!$B$4:$J$4175,5,FALSE)</f>
        <v>-2.5339999588424068E-3</v>
      </c>
      <c r="I1167" s="42" t="s">
        <v>143</v>
      </c>
      <c r="J1167" s="47">
        <f t="shared" si="18"/>
        <v>711839.05800444738</v>
      </c>
      <c r="K1167" s="42">
        <v>2807061</v>
      </c>
      <c r="L1167" s="42" t="s">
        <v>4471</v>
      </c>
    </row>
    <row r="1168" spans="1:12" x14ac:dyDescent="0.3">
      <c r="A1168" s="17"/>
      <c r="B1168" s="46" t="s">
        <v>4149</v>
      </c>
      <c r="C1168" s="46" t="s">
        <v>1449</v>
      </c>
      <c r="D1168" s="99" t="s">
        <v>306</v>
      </c>
      <c r="E1168" s="46" t="s">
        <v>1973</v>
      </c>
      <c r="F1168" s="91">
        <f>VLOOKUP(C1168,Data!$B$4:$J$4175,3,FALSE)</f>
        <v>-322053.58834402997</v>
      </c>
      <c r="G1168" s="90">
        <f>VLOOKUP(C1168,Data!$B$4:$J$4175,4,FALSE)</f>
        <v>-12070.974075863192</v>
      </c>
      <c r="H1168" s="92">
        <f>VLOOKUP(C1168,Data!$B$4:$J$4175,5,FALSE)</f>
        <v>-1.8667854605019716E-3</v>
      </c>
      <c r="I1168" s="42" t="s">
        <v>150</v>
      </c>
      <c r="J1168" s="47">
        <f t="shared" si="18"/>
        <v>322053.58834402997</v>
      </c>
      <c r="K1168" s="42">
        <v>2440637</v>
      </c>
      <c r="L1168" s="42" t="s">
        <v>4471</v>
      </c>
    </row>
    <row r="1169" spans="1:13" x14ac:dyDescent="0.3">
      <c r="A1169" s="17"/>
      <c r="B1169" s="46" t="s">
        <v>4150</v>
      </c>
      <c r="C1169" s="46" t="s">
        <v>1450</v>
      </c>
      <c r="D1169" s="99" t="s">
        <v>306</v>
      </c>
      <c r="E1169" s="46" t="s">
        <v>1973</v>
      </c>
      <c r="F1169" s="91">
        <f>VLOOKUP(C1169,Data!$B$4:$J$4175,3,FALSE)</f>
        <v>-578490.81094353704</v>
      </c>
      <c r="G1169" s="90">
        <f>VLOOKUP(C1169,Data!$B$4:$J$4175,4,FALSE)</f>
        <v>-29514.837293037603</v>
      </c>
      <c r="H1169" s="92">
        <f>VLOOKUP(C1169,Data!$B$4:$J$4175,5,FALSE)</f>
        <v>-2.8173751104052821E-3</v>
      </c>
      <c r="I1169" s="42" t="s">
        <v>152</v>
      </c>
      <c r="J1169" s="47">
        <f t="shared" si="18"/>
        <v>578490.81094353704</v>
      </c>
      <c r="K1169" s="42">
        <v>2185046</v>
      </c>
      <c r="L1169" s="42" t="s">
        <v>4471</v>
      </c>
    </row>
    <row r="1170" spans="1:13" x14ac:dyDescent="0.3">
      <c r="A1170" s="17"/>
      <c r="B1170" s="46" t="s">
        <v>75</v>
      </c>
      <c r="C1170" s="46" t="s">
        <v>1789</v>
      </c>
      <c r="D1170" s="99" t="s">
        <v>306</v>
      </c>
      <c r="E1170" s="46" t="s">
        <v>1973</v>
      </c>
      <c r="F1170" s="91">
        <f>VLOOKUP(C1170,Data!$B$4:$J$4175,3,FALSE)</f>
        <v>-205215.93234010407</v>
      </c>
      <c r="G1170" s="90">
        <f>VLOOKUP(C1170,Data!$B$4:$J$4175,4,FALSE)</f>
        <v>-3373.5974410669751</v>
      </c>
      <c r="H1170" s="92">
        <f>VLOOKUP(C1170,Data!$B$4:$J$4175,5,FALSE)</f>
        <v>-1.1452034406325233E-3</v>
      </c>
      <c r="I1170" s="42" t="s">
        <v>143</v>
      </c>
      <c r="J1170" s="47">
        <f t="shared" si="18"/>
        <v>205215.93234010407</v>
      </c>
      <c r="K1170" s="42">
        <v>2185284</v>
      </c>
      <c r="L1170" s="42" t="s">
        <v>4471</v>
      </c>
      <c r="M1170" s="141"/>
    </row>
    <row r="1171" spans="1:13" x14ac:dyDescent="0.3">
      <c r="A1171" s="17"/>
      <c r="B1171" s="46" t="s">
        <v>360</v>
      </c>
      <c r="C1171" s="46" t="s">
        <v>1451</v>
      </c>
      <c r="D1171" s="99" t="s">
        <v>306</v>
      </c>
      <c r="E1171" s="46" t="s">
        <v>1973</v>
      </c>
      <c r="F1171" s="91">
        <f>VLOOKUP(C1171,Data!$B$4:$J$4175,3,FALSE)</f>
        <v>-237968.21100362032</v>
      </c>
      <c r="G1171" s="90">
        <f>VLOOKUP(C1171,Data!$B$4:$J$4175,4,FALSE)</f>
        <v>-6024.5116709777294</v>
      </c>
      <c r="H1171" s="92">
        <f>VLOOKUP(C1171,Data!$B$4:$J$4175,5,FALSE)</f>
        <v>-2.5839096366272779E-3</v>
      </c>
      <c r="I1171" s="42" t="s">
        <v>145</v>
      </c>
      <c r="J1171" s="47">
        <f t="shared" si="18"/>
        <v>237968.21100362032</v>
      </c>
      <c r="K1171" s="42" t="s">
        <v>238</v>
      </c>
      <c r="L1171" s="42" t="s">
        <v>4471</v>
      </c>
    </row>
    <row r="1172" spans="1:13" x14ac:dyDescent="0.3">
      <c r="A1172" s="17"/>
      <c r="B1172" s="142" t="s">
        <v>4151</v>
      </c>
      <c r="C1172" s="142" t="s">
        <v>1790</v>
      </c>
      <c r="D1172" s="142" t="s">
        <v>306</v>
      </c>
      <c r="E1172" s="142" t="s">
        <v>1976</v>
      </c>
      <c r="F1172" s="146">
        <f>VLOOKUP(C1172,Data!$B$4:$J$4175,3,FALSE)</f>
        <v>608414.24953056395</v>
      </c>
      <c r="G1172" s="144">
        <f>VLOOKUP(C1172,Data!$B$4:$J$4175,4,FALSE)</f>
        <v>7038.572993180981</v>
      </c>
      <c r="H1172" s="145">
        <f>VLOOKUP(C1172,Data!$B$4:$J$4175,5,FALSE)</f>
        <v>4.1744819846480062E-3</v>
      </c>
      <c r="I1172" s="212" t="s">
        <v>146</v>
      </c>
      <c r="J1172" s="47">
        <f t="shared" si="18"/>
        <v>608414.24953056395</v>
      </c>
      <c r="K1172" s="212">
        <v>2116228</v>
      </c>
      <c r="L1172" s="212" t="s">
        <v>4471</v>
      </c>
    </row>
    <row r="1173" spans="1:13" x14ac:dyDescent="0.3">
      <c r="A1173" s="17"/>
      <c r="B1173" s="46" t="s">
        <v>5323</v>
      </c>
      <c r="C1173" s="46" t="s">
        <v>1791</v>
      </c>
      <c r="D1173" s="99" t="s">
        <v>306</v>
      </c>
      <c r="E1173" s="46" t="s">
        <v>1978</v>
      </c>
      <c r="F1173" s="91">
        <f>VLOOKUP(C1173,Data!$B$4:$J$4175,3,FALSE)</f>
        <v>-189661329.33283645</v>
      </c>
      <c r="G1173" s="90">
        <f>VLOOKUP(C1173,Data!$B$4:$J$4175,4,FALSE)</f>
        <v>-695213.99264263199</v>
      </c>
      <c r="H1173" s="92">
        <f>VLOOKUP(C1173,Data!$B$4:$J$4175,5,FALSE)</f>
        <v>-0.27295679885702506</v>
      </c>
      <c r="I1173" s="42" t="s">
        <v>144</v>
      </c>
      <c r="J1173" s="47">
        <f t="shared" si="18"/>
        <v>189661329.33283645</v>
      </c>
      <c r="K1173" s="42" t="s">
        <v>5324</v>
      </c>
      <c r="L1173" s="42" t="s">
        <v>4471</v>
      </c>
    </row>
    <row r="1174" spans="1:13" x14ac:dyDescent="0.3">
      <c r="A1174" s="17"/>
      <c r="B1174" s="99" t="s">
        <v>5851</v>
      </c>
      <c r="C1174" s="99" t="s">
        <v>5850</v>
      </c>
      <c r="D1174" s="99" t="s">
        <v>306</v>
      </c>
      <c r="E1174" s="99" t="s">
        <v>1974</v>
      </c>
      <c r="F1174" s="91">
        <f>VLOOKUP(C1174,Data!$B$4:$J$4175,3,FALSE)</f>
        <v>-5023948.1504021036</v>
      </c>
      <c r="G1174" s="90">
        <f>VLOOKUP(C1174,Data!$B$4:$J$4175,4,FALSE)</f>
        <v>-98974.549850317257</v>
      </c>
      <c r="H1174" s="92">
        <f>VLOOKUP(C1174,Data!$B$4:$J$4175,5,FALSE)</f>
        <v>-6.9137013069289557E-2</v>
      </c>
      <c r="I1174" s="42" t="s">
        <v>145</v>
      </c>
      <c r="J1174" s="47">
        <f t="shared" si="18"/>
        <v>5023948.1504021036</v>
      </c>
      <c r="K1174" s="42" t="s">
        <v>5852</v>
      </c>
      <c r="L1174" s="42" t="s">
        <v>4471</v>
      </c>
    </row>
    <row r="1175" spans="1:13" x14ac:dyDescent="0.3">
      <c r="A1175" s="17"/>
      <c r="B1175" s="46" t="s">
        <v>4152</v>
      </c>
      <c r="C1175" s="46" t="s">
        <v>1895</v>
      </c>
      <c r="D1175" s="99" t="s">
        <v>306</v>
      </c>
      <c r="E1175" s="46" t="s">
        <v>1974</v>
      </c>
      <c r="F1175" s="91">
        <f>VLOOKUP(C1175,Data!$B$4:$J$4175,3,FALSE)</f>
        <v>-401615.78855197283</v>
      </c>
      <c r="G1175" s="90">
        <f>VLOOKUP(C1175,Data!$B$4:$J$4175,4,FALSE)</f>
        <v>-6437.1820572523293</v>
      </c>
      <c r="H1175" s="92">
        <f>VLOOKUP(C1175,Data!$B$4:$J$4175,5,FALSE)</f>
        <v>-2.7072507803690749E-3</v>
      </c>
      <c r="I1175" s="42" t="s">
        <v>151</v>
      </c>
      <c r="J1175" s="47">
        <f t="shared" si="18"/>
        <v>401615.78855197283</v>
      </c>
      <c r="K1175" s="42">
        <v>2654364</v>
      </c>
      <c r="L1175" s="42" t="s">
        <v>4471</v>
      </c>
    </row>
    <row r="1176" spans="1:13" x14ac:dyDescent="0.3">
      <c r="A1176" s="17"/>
      <c r="B1176" s="46" t="s">
        <v>17</v>
      </c>
      <c r="C1176" s="46" t="s">
        <v>1452</v>
      </c>
      <c r="D1176" s="99" t="s">
        <v>306</v>
      </c>
      <c r="E1176" s="46" t="s">
        <v>1976</v>
      </c>
      <c r="F1176" s="91">
        <f>VLOOKUP(C1176,Data!$B$4:$J$4175,3,FALSE)</f>
        <v>42371975.152605258</v>
      </c>
      <c r="G1176" s="90">
        <f>VLOOKUP(C1176,Data!$B$4:$J$4175,4,FALSE)</f>
        <v>326339.9195363929</v>
      </c>
      <c r="H1176" s="92">
        <f>VLOOKUP(C1176,Data!$B$4:$J$4175,5,FALSE)</f>
        <v>4.5084986724923531E-2</v>
      </c>
      <c r="I1176" s="42" t="s">
        <v>151</v>
      </c>
      <c r="J1176" s="47">
        <f t="shared" si="18"/>
        <v>42371975.152605258</v>
      </c>
      <c r="K1176" s="42">
        <v>2838555</v>
      </c>
      <c r="L1176" s="42" t="s">
        <v>4471</v>
      </c>
    </row>
    <row r="1177" spans="1:13" x14ac:dyDescent="0.3">
      <c r="A1177" s="17"/>
      <c r="B1177" s="46" t="s">
        <v>4153</v>
      </c>
      <c r="C1177" s="46" t="s">
        <v>1453</v>
      </c>
      <c r="D1177" s="99" t="s">
        <v>306</v>
      </c>
      <c r="E1177" s="46" t="s">
        <v>1974</v>
      </c>
      <c r="F1177" s="91">
        <f>VLOOKUP(C1177,Data!$B$4:$J$4175,3,FALSE)</f>
        <v>-4422755.8327124342</v>
      </c>
      <c r="G1177" s="90">
        <f>VLOOKUP(C1177,Data!$B$4:$J$4175,4,FALSE)</f>
        <v>-10408.933473081748</v>
      </c>
      <c r="H1177" s="92">
        <f>VLOOKUP(C1177,Data!$B$4:$J$4175,5,FALSE)</f>
        <v>-7.9324152023523727E-3</v>
      </c>
      <c r="I1177" s="42" t="s">
        <v>144</v>
      </c>
      <c r="J1177" s="47">
        <f t="shared" si="18"/>
        <v>4422755.8327124342</v>
      </c>
      <c r="K1177" s="42" t="s">
        <v>239</v>
      </c>
      <c r="L1177" s="42" t="s">
        <v>4471</v>
      </c>
    </row>
    <row r="1178" spans="1:13" x14ac:dyDescent="0.3">
      <c r="A1178" s="17"/>
      <c r="B1178" s="46" t="s">
        <v>5036</v>
      </c>
      <c r="C1178" s="46" t="s">
        <v>1454</v>
      </c>
      <c r="D1178" s="99" t="s">
        <v>306</v>
      </c>
      <c r="E1178" s="46" t="s">
        <v>1974</v>
      </c>
      <c r="F1178" s="91">
        <f>VLOOKUP(C1178,Data!$B$4:$J$4175,3,FALSE)</f>
        <v>-2568546.3820314566</v>
      </c>
      <c r="G1178" s="90">
        <f>VLOOKUP(C1178,Data!$B$4:$J$4175,4,FALSE)</f>
        <v>-18862.791966155957</v>
      </c>
      <c r="H1178" s="92">
        <f>VLOOKUP(C1178,Data!$B$4:$J$4175,5,FALSE)</f>
        <v>-1.066673631600124E-2</v>
      </c>
      <c r="I1178" s="42" t="s">
        <v>148</v>
      </c>
      <c r="J1178" s="47">
        <f t="shared" si="18"/>
        <v>2568546.3820314566</v>
      </c>
      <c r="K1178" s="42" t="s">
        <v>230</v>
      </c>
      <c r="L1178" s="42" t="s">
        <v>4471</v>
      </c>
    </row>
    <row r="1179" spans="1:13" x14ac:dyDescent="0.3">
      <c r="A1179" s="17"/>
      <c r="B1179" s="46" t="s">
        <v>4154</v>
      </c>
      <c r="C1179" s="46" t="s">
        <v>1455</v>
      </c>
      <c r="D1179" s="99" t="s">
        <v>306</v>
      </c>
      <c r="E1179" s="46" t="s">
        <v>1974</v>
      </c>
      <c r="F1179" s="91">
        <f>VLOOKUP(C1179,Data!$B$4:$J$4175,3,FALSE)</f>
        <v>-10402082.824146217</v>
      </c>
      <c r="G1179" s="90">
        <f>VLOOKUP(C1179,Data!$B$4:$J$4175,4,FALSE)</f>
        <v>-219175.78643375929</v>
      </c>
      <c r="H1179" s="92">
        <f>VLOOKUP(C1179,Data!$B$4:$J$4175,5,FALSE)</f>
        <v>-7.8366974494384387E-2</v>
      </c>
      <c r="I1179" s="42" t="s">
        <v>149</v>
      </c>
      <c r="J1179" s="47">
        <f t="shared" si="18"/>
        <v>10402082.824146217</v>
      </c>
      <c r="K1179" s="42">
        <v>2195841</v>
      </c>
      <c r="L1179" s="42" t="s">
        <v>4471</v>
      </c>
    </row>
    <row r="1180" spans="1:13" x14ac:dyDescent="0.3">
      <c r="A1180" s="17"/>
      <c r="B1180" s="46" t="s">
        <v>28</v>
      </c>
      <c r="C1180" s="46" t="s">
        <v>1456</v>
      </c>
      <c r="D1180" s="99" t="s">
        <v>306</v>
      </c>
      <c r="E1180" s="46" t="s">
        <v>1974</v>
      </c>
      <c r="F1180" s="91">
        <f>VLOOKUP(C1180,Data!$B$4:$J$4175,3,FALSE)</f>
        <v>-23880874.518380713</v>
      </c>
      <c r="G1180" s="90">
        <f>VLOOKUP(C1180,Data!$B$4:$J$4175,4,FALSE)</f>
        <v>-137459.70482001218</v>
      </c>
      <c r="H1180" s="92">
        <f>VLOOKUP(C1180,Data!$B$4:$J$4175,5,FALSE)</f>
        <v>-6.5185356291191016E-2</v>
      </c>
      <c r="I1180" s="42" t="s">
        <v>143</v>
      </c>
      <c r="J1180" s="47">
        <f t="shared" si="18"/>
        <v>23880874.518380713</v>
      </c>
      <c r="K1180" s="42">
        <v>2196479</v>
      </c>
      <c r="L1180" s="42" t="s">
        <v>4471</v>
      </c>
    </row>
    <row r="1181" spans="1:13" x14ac:dyDescent="0.3">
      <c r="A1181" s="17"/>
      <c r="B1181" s="46" t="s">
        <v>111</v>
      </c>
      <c r="C1181" s="46" t="s">
        <v>1457</v>
      </c>
      <c r="D1181" s="99" t="s">
        <v>306</v>
      </c>
      <c r="E1181" s="46" t="s">
        <v>1976</v>
      </c>
      <c r="F1181" s="91">
        <f>VLOOKUP(C1181,Data!$B$4:$J$4175,3,FALSE)</f>
        <v>329394.80702441302</v>
      </c>
      <c r="G1181" s="90">
        <f>VLOOKUP(C1181,Data!$B$4:$J$4175,4,FALSE)</f>
        <v>3342.7522531399736</v>
      </c>
      <c r="H1181" s="92">
        <f>VLOOKUP(C1181,Data!$B$4:$J$4175,5,FALSE)</f>
        <v>2.658844211989757E-3</v>
      </c>
      <c r="I1181" s="42" t="s">
        <v>151</v>
      </c>
      <c r="J1181" s="47">
        <f t="shared" si="18"/>
        <v>329394.80702441302</v>
      </c>
      <c r="K1181" s="42">
        <v>2987521</v>
      </c>
      <c r="L1181" s="42" t="s">
        <v>4471</v>
      </c>
    </row>
    <row r="1182" spans="1:13" x14ac:dyDescent="0.3">
      <c r="A1182" s="17"/>
      <c r="B1182" s="46" t="s">
        <v>4155</v>
      </c>
      <c r="C1182" s="46" t="s">
        <v>1792</v>
      </c>
      <c r="D1182" s="99" t="s">
        <v>306</v>
      </c>
      <c r="E1182" s="46" t="s">
        <v>1974</v>
      </c>
      <c r="F1182" s="91">
        <f>VLOOKUP(C1182,Data!$B$4:$J$4175,3,FALSE)</f>
        <v>-545173.87216761336</v>
      </c>
      <c r="G1182" s="90">
        <f>VLOOKUP(C1182,Data!$B$4:$J$4175,4,FALSE)</f>
        <v>-7584.5001692767582</v>
      </c>
      <c r="H1182" s="92">
        <f>VLOOKUP(C1182,Data!$B$4:$J$4175,5,FALSE)</f>
        <v>-1.2676548735143468E-2</v>
      </c>
      <c r="I1182" s="42" t="s">
        <v>148</v>
      </c>
      <c r="J1182" s="47">
        <f t="shared" si="18"/>
        <v>545173.87216761336</v>
      </c>
      <c r="K1182" s="42">
        <v>2196888</v>
      </c>
      <c r="L1182" s="42" t="s">
        <v>4471</v>
      </c>
    </row>
    <row r="1183" spans="1:13" x14ac:dyDescent="0.3">
      <c r="A1183" s="17"/>
      <c r="B1183" s="46" t="s">
        <v>54</v>
      </c>
      <c r="C1183" s="46" t="s">
        <v>1793</v>
      </c>
      <c r="D1183" s="99" t="s">
        <v>306</v>
      </c>
      <c r="E1183" s="46" t="s">
        <v>1976</v>
      </c>
      <c r="F1183" s="91">
        <f>VLOOKUP(C1183,Data!$B$4:$J$4175,3,FALSE)</f>
        <v>509347.31945631607</v>
      </c>
      <c r="G1183" s="90">
        <f>VLOOKUP(C1183,Data!$B$4:$J$4175,4,FALSE)</f>
        <v>2769.546623110848</v>
      </c>
      <c r="H1183" s="92">
        <f>VLOOKUP(C1183,Data!$B$4:$J$4175,5,FALSE)</f>
        <v>6.9336646926959873E-3</v>
      </c>
      <c r="I1183" s="42" t="s">
        <v>146</v>
      </c>
      <c r="J1183" s="47">
        <f t="shared" si="18"/>
        <v>509347.31945631607</v>
      </c>
      <c r="K1183" s="42">
        <v>2197137</v>
      </c>
      <c r="L1183" s="42" t="s">
        <v>4471</v>
      </c>
    </row>
    <row r="1184" spans="1:13" x14ac:dyDescent="0.3">
      <c r="A1184" s="17"/>
      <c r="B1184" s="142" t="s">
        <v>4156</v>
      </c>
      <c r="C1184" s="142" t="s">
        <v>1794</v>
      </c>
      <c r="D1184" s="142" t="s">
        <v>306</v>
      </c>
      <c r="E1184" s="142" t="s">
        <v>1974</v>
      </c>
      <c r="F1184" s="146">
        <f>VLOOKUP(C1184,Data!$B$4:$J$4175,3,FALSE)</f>
        <v>-211725007.38159224</v>
      </c>
      <c r="G1184" s="144">
        <f>VLOOKUP(C1184,Data!$B$4:$J$4175,4,FALSE)</f>
        <v>-4609732.3618896632</v>
      </c>
      <c r="H1184" s="145">
        <f>VLOOKUP(C1184,Data!$B$4:$J$4175,5,FALSE)</f>
        <v>-0.22549914084680397</v>
      </c>
      <c r="I1184" s="148" t="s">
        <v>147</v>
      </c>
      <c r="J1184" s="47">
        <f t="shared" si="18"/>
        <v>211725007.38159224</v>
      </c>
      <c r="K1184" s="148">
        <v>2198163</v>
      </c>
      <c r="L1184" s="148" t="s">
        <v>4471</v>
      </c>
    </row>
    <row r="1185" spans="1:13" x14ac:dyDescent="0.3">
      <c r="A1185" s="17"/>
      <c r="B1185" s="46" t="s">
        <v>4157</v>
      </c>
      <c r="C1185" s="46" t="s">
        <v>1458</v>
      </c>
      <c r="D1185" s="99" t="s">
        <v>306</v>
      </c>
      <c r="E1185" s="46" t="s">
        <v>1974</v>
      </c>
      <c r="F1185" s="91">
        <f>VLOOKUP(C1185,Data!$B$4:$J$4175,3,FALSE)</f>
        <v>-1143434.0486842673</v>
      </c>
      <c r="G1185" s="90">
        <f>VLOOKUP(C1185,Data!$B$4:$J$4175,4,FALSE)</f>
        <v>-21308.871574436591</v>
      </c>
      <c r="H1185" s="92">
        <f>VLOOKUP(C1185,Data!$B$4:$J$4175,5,FALSE)</f>
        <v>-1.947379723919548E-2</v>
      </c>
      <c r="I1185" s="42" t="s">
        <v>148</v>
      </c>
      <c r="J1185" s="47">
        <f t="shared" si="18"/>
        <v>1143434.0486842673</v>
      </c>
      <c r="K1185" s="42" t="s">
        <v>321</v>
      </c>
      <c r="L1185" s="42" t="s">
        <v>4471</v>
      </c>
    </row>
    <row r="1186" spans="1:13" x14ac:dyDescent="0.3">
      <c r="A1186" s="17"/>
      <c r="B1186" s="46" t="s">
        <v>4158</v>
      </c>
      <c r="C1186" s="142" t="s">
        <v>1459</v>
      </c>
      <c r="D1186" s="142" t="s">
        <v>306</v>
      </c>
      <c r="E1186" s="46" t="s">
        <v>1974</v>
      </c>
      <c r="F1186" s="91">
        <f>VLOOKUP(C1186,Data!$B$4:$J$4175,3,FALSE)</f>
        <v>-196351709.65407223</v>
      </c>
      <c r="G1186" s="90">
        <f>VLOOKUP(C1186,Data!$B$4:$J$4175,4,FALSE)</f>
        <v>-2694917.7827899014</v>
      </c>
      <c r="H1186" s="92">
        <f>VLOOKUP(C1186,Data!$B$4:$J$4175,5,FALSE)</f>
        <v>-0.18596930398391259</v>
      </c>
      <c r="I1186" s="42" t="s">
        <v>148</v>
      </c>
      <c r="J1186" s="47">
        <f t="shared" si="18"/>
        <v>196351709.65407223</v>
      </c>
      <c r="K1186" s="42">
        <v>2297907</v>
      </c>
      <c r="L1186" s="42" t="s">
        <v>4471</v>
      </c>
    </row>
    <row r="1187" spans="1:13" x14ac:dyDescent="0.3">
      <c r="A1187" s="17"/>
      <c r="B1187" s="46" t="s">
        <v>4159</v>
      </c>
      <c r="C1187" s="46" t="s">
        <v>1460</v>
      </c>
      <c r="D1187" s="99" t="s">
        <v>306</v>
      </c>
      <c r="E1187" s="46" t="s">
        <v>1974</v>
      </c>
      <c r="F1187" s="91">
        <f>VLOOKUP(C1187,Data!$B$4:$J$4175,3,FALSE)</f>
        <v>-7634390.4961815197</v>
      </c>
      <c r="G1187" s="90">
        <f>VLOOKUP(C1187,Data!$B$4:$J$4175,4,FALSE)</f>
        <v>-180056.37962692263</v>
      </c>
      <c r="H1187" s="92">
        <f>VLOOKUP(C1187,Data!$B$4:$J$4175,5,FALSE)</f>
        <v>-4.123963948073394E-2</v>
      </c>
      <c r="I1187" s="42" t="s">
        <v>148</v>
      </c>
      <c r="J1187" s="47">
        <f t="shared" si="18"/>
        <v>7634390.4961815197</v>
      </c>
      <c r="K1187" s="42" t="s">
        <v>323</v>
      </c>
      <c r="L1187" s="42" t="s">
        <v>4471</v>
      </c>
    </row>
    <row r="1188" spans="1:13" x14ac:dyDescent="0.3">
      <c r="A1188" s="17"/>
      <c r="B1188" s="46" t="s">
        <v>4160</v>
      </c>
      <c r="C1188" s="46" t="s">
        <v>1795</v>
      </c>
      <c r="D1188" s="99" t="s">
        <v>306</v>
      </c>
      <c r="E1188" s="46" t="s">
        <v>1974</v>
      </c>
      <c r="F1188" s="91">
        <f>VLOOKUP(C1188,Data!$B$4:$J$4175,3,FALSE)</f>
        <v>-55679929.17240978</v>
      </c>
      <c r="G1188" s="90">
        <f>VLOOKUP(C1188,Data!$B$4:$J$4175,4,FALSE)</f>
        <v>-518097.41483585915</v>
      </c>
      <c r="H1188" s="92">
        <f>VLOOKUP(C1188,Data!$B$4:$J$4175,5,FALSE)</f>
        <v>-0.23665359766918073</v>
      </c>
      <c r="I1188" s="42" t="s">
        <v>147</v>
      </c>
      <c r="J1188" s="47">
        <f t="shared" si="18"/>
        <v>55679929.17240978</v>
      </c>
      <c r="K1188" s="42">
        <v>2182553</v>
      </c>
      <c r="L1188" s="42" t="s">
        <v>4471</v>
      </c>
    </row>
    <row r="1189" spans="1:13" x14ac:dyDescent="0.3">
      <c r="A1189" s="17"/>
      <c r="B1189" s="46" t="s">
        <v>216</v>
      </c>
      <c r="C1189" s="46" t="s">
        <v>1461</v>
      </c>
      <c r="D1189" s="99" t="s">
        <v>306</v>
      </c>
      <c r="E1189" s="46" t="s">
        <v>1976</v>
      </c>
      <c r="F1189" s="91">
        <f>VLOOKUP(C1189,Data!$B$4:$J$4175,3,FALSE)</f>
        <v>1506602.3157991599</v>
      </c>
      <c r="G1189" s="90">
        <f>VLOOKUP(C1189,Data!$B$4:$J$4175,4,FALSE)</f>
        <v>12498.7748116738</v>
      </c>
      <c r="H1189" s="92">
        <f>VLOOKUP(C1189,Data!$B$4:$J$4175,5,FALSE)</f>
        <v>7.4507898248799172E-3</v>
      </c>
      <c r="I1189" s="42" t="s">
        <v>149</v>
      </c>
      <c r="J1189" s="47">
        <f t="shared" si="18"/>
        <v>1506602.3157991599</v>
      </c>
      <c r="K1189" s="42">
        <v>2204026</v>
      </c>
      <c r="L1189" s="42" t="s">
        <v>4471</v>
      </c>
    </row>
    <row r="1190" spans="1:13" x14ac:dyDescent="0.3">
      <c r="A1190" s="17"/>
      <c r="B1190" s="46" t="s">
        <v>4161</v>
      </c>
      <c r="C1190" s="46" t="s">
        <v>1796</v>
      </c>
      <c r="D1190" s="99" t="s">
        <v>306</v>
      </c>
      <c r="E1190" s="46" t="s">
        <v>1973</v>
      </c>
      <c r="F1190" s="91">
        <f>VLOOKUP(C1190,Data!$B$4:$J$4175,3,FALSE)</f>
        <v>-1662869.841782969</v>
      </c>
      <c r="G1190" s="90">
        <f>VLOOKUP(C1190,Data!$B$4:$J$4175,4,FALSE)</f>
        <v>-10439.260730635753</v>
      </c>
      <c r="H1190" s="92">
        <f>VLOOKUP(C1190,Data!$B$4:$J$4175,5,FALSE)</f>
        <v>-6.7357939244615953E-3</v>
      </c>
      <c r="I1190" s="42" t="s">
        <v>148</v>
      </c>
      <c r="J1190" s="47">
        <f t="shared" si="18"/>
        <v>1662869.841782969</v>
      </c>
      <c r="K1190" s="42">
        <v>2965839</v>
      </c>
      <c r="L1190" s="42" t="s">
        <v>4471</v>
      </c>
    </row>
    <row r="1191" spans="1:13" x14ac:dyDescent="0.3">
      <c r="A1191" s="17"/>
      <c r="B1191" s="46" t="s">
        <v>108</v>
      </c>
      <c r="C1191" s="46" t="s">
        <v>1462</v>
      </c>
      <c r="D1191" s="99" t="s">
        <v>306</v>
      </c>
      <c r="E1191" s="46" t="s">
        <v>1976</v>
      </c>
      <c r="F1191" s="91">
        <f>VLOOKUP(C1191,Data!$B$4:$J$4175,3,FALSE)</f>
        <v>261467.16207880742</v>
      </c>
      <c r="G1191" s="90">
        <f>VLOOKUP(C1191,Data!$B$4:$J$4175,4,FALSE)</f>
        <v>5761.7267976819612</v>
      </c>
      <c r="H1191" s="92">
        <f>VLOOKUP(C1191,Data!$B$4:$J$4175,5,FALSE)</f>
        <v>2.1615429277596302E-3</v>
      </c>
      <c r="I1191" s="42" t="s">
        <v>150</v>
      </c>
      <c r="J1191" s="47">
        <f t="shared" si="18"/>
        <v>261467.16207880742</v>
      </c>
      <c r="K1191" s="42">
        <v>2219224</v>
      </c>
      <c r="L1191" s="42" t="s">
        <v>4471</v>
      </c>
    </row>
    <row r="1192" spans="1:13" x14ac:dyDescent="0.3">
      <c r="A1192" s="17"/>
      <c r="B1192" s="46" t="s">
        <v>4162</v>
      </c>
      <c r="C1192" s="46" t="s">
        <v>1463</v>
      </c>
      <c r="D1192" s="99" t="s">
        <v>306</v>
      </c>
      <c r="E1192" s="46" t="s">
        <v>1976</v>
      </c>
      <c r="F1192" s="91">
        <f>VLOOKUP(C1192,Data!$B$4:$J$4175,3,FALSE)</f>
        <v>2182254.5169749311</v>
      </c>
      <c r="G1192" s="90">
        <f>VLOOKUP(C1192,Data!$B$4:$J$4175,4,FALSE)</f>
        <v>51785.821475437377</v>
      </c>
      <c r="H1192" s="92">
        <f>VLOOKUP(C1192,Data!$B$4:$J$4175,5,FALSE)</f>
        <v>4.233218258580659E-3</v>
      </c>
      <c r="I1192" s="42" t="s">
        <v>149</v>
      </c>
      <c r="J1192" s="47">
        <f t="shared" si="18"/>
        <v>2182254.5169749311</v>
      </c>
      <c r="K1192" s="42">
        <v>2206657</v>
      </c>
      <c r="L1192" s="42" t="s">
        <v>4471</v>
      </c>
    </row>
    <row r="1193" spans="1:13" x14ac:dyDescent="0.3">
      <c r="A1193" s="17"/>
      <c r="B1193" s="46" t="s">
        <v>5854</v>
      </c>
      <c r="C1193" s="46" t="s">
        <v>5853</v>
      </c>
      <c r="D1193" s="99" t="s">
        <v>306</v>
      </c>
      <c r="E1193" s="46" t="s">
        <v>1976</v>
      </c>
      <c r="F1193" s="91">
        <f>VLOOKUP(C1193,Data!$B$4:$J$4175,3,FALSE)</f>
        <v>438058.50067756989</v>
      </c>
      <c r="G1193" s="90">
        <f>VLOOKUP(C1193,Data!$B$4:$J$4175,4,FALSE)</f>
        <v>9056.4089451637356</v>
      </c>
      <c r="H1193" s="92">
        <f>VLOOKUP(C1193,Data!$B$4:$J$4175,5,FALSE)</f>
        <v>3.3825706630798702E-3</v>
      </c>
      <c r="I1193" s="42" t="s">
        <v>147</v>
      </c>
      <c r="J1193" s="47">
        <f t="shared" si="18"/>
        <v>438058.50067756989</v>
      </c>
      <c r="K1193" s="42">
        <v>2208288</v>
      </c>
      <c r="L1193" s="42" t="s">
        <v>4471</v>
      </c>
    </row>
    <row r="1194" spans="1:13" x14ac:dyDescent="0.3">
      <c r="A1194" s="17"/>
      <c r="B1194" s="46" t="s">
        <v>363</v>
      </c>
      <c r="C1194" s="46" t="s">
        <v>1797</v>
      </c>
      <c r="D1194" s="99" t="s">
        <v>306</v>
      </c>
      <c r="E1194" s="46" t="s">
        <v>1974</v>
      </c>
      <c r="F1194" s="91">
        <f>VLOOKUP(C1194,Data!$B$4:$J$4175,3,FALSE)</f>
        <v>-5701447.6969287395</v>
      </c>
      <c r="G1194" s="90">
        <f>VLOOKUP(C1194,Data!$B$4:$J$4175,4,FALSE)</f>
        <v>-74450.870944486029</v>
      </c>
      <c r="H1194" s="92">
        <f>VLOOKUP(C1194,Data!$B$4:$J$4175,5,FALSE)</f>
        <v>-2.003254165434732E-2</v>
      </c>
      <c r="I1194" s="42" t="s">
        <v>147</v>
      </c>
      <c r="J1194" s="47">
        <f t="shared" si="18"/>
        <v>5701447.6969287395</v>
      </c>
      <c r="K1194" s="42">
        <v>2257019</v>
      </c>
      <c r="L1194" s="42" t="s">
        <v>4471</v>
      </c>
      <c r="M1194" s="141"/>
    </row>
    <row r="1195" spans="1:13" x14ac:dyDescent="0.3">
      <c r="A1195" s="17"/>
      <c r="B1195" s="46" t="s">
        <v>4163</v>
      </c>
      <c r="C1195" s="46" t="s">
        <v>1464</v>
      </c>
      <c r="D1195" s="99" t="s">
        <v>306</v>
      </c>
      <c r="E1195" s="46" t="s">
        <v>1974</v>
      </c>
      <c r="F1195" s="91">
        <f>VLOOKUP(C1195,Data!$B$4:$J$4175,3,FALSE)</f>
        <v>-7456555.0829980932</v>
      </c>
      <c r="G1195" s="90">
        <f>VLOOKUP(C1195,Data!$B$4:$J$4175,4,FALSE)</f>
        <v>-118905.3593206521</v>
      </c>
      <c r="H1195" s="92">
        <f>VLOOKUP(C1195,Data!$B$4:$J$4175,5,FALSE)</f>
        <v>-2.1954685912750103E-2</v>
      </c>
      <c r="I1195" s="42" t="s">
        <v>149</v>
      </c>
      <c r="J1195" s="47">
        <f t="shared" si="18"/>
        <v>7456555.0829980932</v>
      </c>
      <c r="K1195" s="42">
        <v>2209106</v>
      </c>
      <c r="L1195" s="42" t="s">
        <v>4471</v>
      </c>
    </row>
    <row r="1196" spans="1:13" x14ac:dyDescent="0.3">
      <c r="A1196" s="17"/>
      <c r="B1196" s="46" t="s">
        <v>5535</v>
      </c>
      <c r="C1196" s="46" t="s">
        <v>5534</v>
      </c>
      <c r="D1196" s="99" t="s">
        <v>306</v>
      </c>
      <c r="E1196" s="46" t="s">
        <v>1979</v>
      </c>
      <c r="F1196" s="91">
        <f>VLOOKUP(C1196,Data!$B$4:$J$4175,3,FALSE)</f>
        <v>-113323656.44395563</v>
      </c>
      <c r="G1196" s="90">
        <f>VLOOKUP(C1196,Data!$B$4:$J$4175,4,FALSE)</f>
        <v>-18337161.236886024</v>
      </c>
      <c r="H1196" s="92">
        <f>VLOOKUP(C1196,Data!$B$4:$J$4175,5,FALSE)</f>
        <v>-2.0964074077866832</v>
      </c>
      <c r="I1196" s="42" t="s">
        <v>5305</v>
      </c>
      <c r="J1196" s="47">
        <f t="shared" si="18"/>
        <v>113323656.44395563</v>
      </c>
      <c r="K1196" s="42" t="s">
        <v>5536</v>
      </c>
      <c r="L1196" s="42" t="s">
        <v>4471</v>
      </c>
    </row>
    <row r="1197" spans="1:13" x14ac:dyDescent="0.3">
      <c r="A1197" s="17"/>
      <c r="B1197" s="46" t="s">
        <v>4164</v>
      </c>
      <c r="C1197" s="46" t="s">
        <v>1798</v>
      </c>
      <c r="D1197" s="99" t="s">
        <v>306</v>
      </c>
      <c r="E1197" s="46" t="s">
        <v>1974</v>
      </c>
      <c r="F1197" s="91">
        <f>VLOOKUP(C1197,Data!$B$4:$J$4175,3,FALSE)</f>
        <v>-37566355.755432218</v>
      </c>
      <c r="G1197" s="90">
        <f>VLOOKUP(C1197,Data!$B$4:$J$4175,4,FALSE)</f>
        <v>-1177628.7070668407</v>
      </c>
      <c r="H1197" s="92">
        <f>VLOOKUP(C1197,Data!$B$4:$J$4175,5,FALSE)</f>
        <v>-4.2333138322621443E-2</v>
      </c>
      <c r="I1197" s="42" t="s">
        <v>144</v>
      </c>
      <c r="J1197" s="47">
        <f t="shared" si="18"/>
        <v>37566355.755432218</v>
      </c>
      <c r="K1197" s="42">
        <v>2044545</v>
      </c>
      <c r="L1197" s="42" t="s">
        <v>4471</v>
      </c>
    </row>
    <row r="1198" spans="1:13" x14ac:dyDescent="0.3">
      <c r="A1198" s="17"/>
      <c r="B1198" s="46" t="s">
        <v>4165</v>
      </c>
      <c r="C1198" s="46" t="s">
        <v>1465</v>
      </c>
      <c r="D1198" s="99" t="s">
        <v>306</v>
      </c>
      <c r="E1198" s="46" t="s">
        <v>1974</v>
      </c>
      <c r="F1198" s="91">
        <f>VLOOKUP(C1198,Data!$B$4:$J$4175,3,FALSE)</f>
        <v>-4335433.1103673084</v>
      </c>
      <c r="G1198" s="90">
        <f>VLOOKUP(C1198,Data!$B$4:$J$4175,4,FALSE)</f>
        <v>-44284.301433782515</v>
      </c>
      <c r="H1198" s="92">
        <f>VLOOKUP(C1198,Data!$B$4:$J$4175,5,FALSE)</f>
        <v>-3.0183012359030984E-2</v>
      </c>
      <c r="I1198" s="42" t="s">
        <v>148</v>
      </c>
      <c r="J1198" s="47">
        <f t="shared" si="18"/>
        <v>4335433.1103673084</v>
      </c>
      <c r="K1198" s="42">
        <v>2212870</v>
      </c>
      <c r="L1198" s="42" t="s">
        <v>4471</v>
      </c>
    </row>
    <row r="1199" spans="1:13" x14ac:dyDescent="0.3">
      <c r="A1199" s="17"/>
      <c r="B1199" s="46" t="s">
        <v>5611</v>
      </c>
      <c r="C1199" s="46" t="s">
        <v>5610</v>
      </c>
      <c r="D1199" s="99" t="s">
        <v>306</v>
      </c>
      <c r="E1199" s="46" t="s">
        <v>1976</v>
      </c>
      <c r="F1199" s="91">
        <f>VLOOKUP(C1199,Data!$B$4:$J$4175,3,FALSE)</f>
        <v>46893.12459341767</v>
      </c>
      <c r="G1199" s="90">
        <f>VLOOKUP(C1199,Data!$B$4:$J$4175,4,FALSE)</f>
        <v>1568.3319262012599</v>
      </c>
      <c r="H1199" s="92">
        <f>VLOOKUP(C1199,Data!$B$4:$J$4175,5,FALSE)</f>
        <v>6.3159660335818254E-4</v>
      </c>
      <c r="I1199" s="42" t="s">
        <v>147</v>
      </c>
      <c r="J1199" s="47">
        <f t="shared" si="18"/>
        <v>46893.12459341767</v>
      </c>
      <c r="K1199" s="42" t="s">
        <v>5612</v>
      </c>
      <c r="L1199" s="42" t="s">
        <v>4471</v>
      </c>
    </row>
    <row r="1200" spans="1:13" x14ac:dyDescent="0.3">
      <c r="A1200" s="17"/>
      <c r="B1200" s="46" t="s">
        <v>5407</v>
      </c>
      <c r="C1200" s="46" t="s">
        <v>1466</v>
      </c>
      <c r="D1200" s="99" t="s">
        <v>306</v>
      </c>
      <c r="E1200" s="46" t="s">
        <v>1974</v>
      </c>
      <c r="F1200" s="91">
        <f>VLOOKUP(C1200,Data!$B$4:$J$4175,3,FALSE)</f>
        <v>-10961232.600699622</v>
      </c>
      <c r="G1200" s="90">
        <f>VLOOKUP(C1200,Data!$B$4:$J$4175,4,FALSE)</f>
        <v>-289596.63410038629</v>
      </c>
      <c r="H1200" s="92">
        <f>VLOOKUP(C1200,Data!$B$4:$J$4175,5,FALSE)</f>
        <v>-9.9071875976301654E-2</v>
      </c>
      <c r="I1200" s="42" t="s">
        <v>149</v>
      </c>
      <c r="J1200" s="47">
        <f t="shared" si="18"/>
        <v>10961232.600699622</v>
      </c>
      <c r="K1200" s="42">
        <v>2215460</v>
      </c>
      <c r="L1200" s="42" t="s">
        <v>4471</v>
      </c>
    </row>
    <row r="1201" spans="1:13" x14ac:dyDescent="0.3">
      <c r="A1201" s="17"/>
      <c r="B1201" s="46" t="s">
        <v>4166</v>
      </c>
      <c r="C1201" s="46" t="s">
        <v>1467</v>
      </c>
      <c r="D1201" s="99" t="s">
        <v>306</v>
      </c>
      <c r="E1201" s="46" t="s">
        <v>1976</v>
      </c>
      <c r="F1201" s="91">
        <f>VLOOKUP(C1201,Data!$B$4:$J$4175,3,FALSE)</f>
        <v>1310628.9625078605</v>
      </c>
      <c r="G1201" s="90">
        <f>VLOOKUP(C1201,Data!$B$4:$J$4175,4,FALSE)</f>
        <v>8583.0318435354329</v>
      </c>
      <c r="H1201" s="92">
        <f>VLOOKUP(C1201,Data!$B$4:$J$4175,5,FALSE)</f>
        <v>4.6898599645332686E-3</v>
      </c>
      <c r="I1201" s="42" t="s">
        <v>151</v>
      </c>
      <c r="J1201" s="47">
        <f t="shared" si="18"/>
        <v>1310628.9625078605</v>
      </c>
      <c r="K1201" s="42" t="s">
        <v>324</v>
      </c>
      <c r="L1201" s="42" t="s">
        <v>4471</v>
      </c>
    </row>
    <row r="1202" spans="1:13" x14ac:dyDescent="0.3">
      <c r="A1202" s="17"/>
      <c r="B1202" s="46" t="s">
        <v>99</v>
      </c>
      <c r="C1202" s="46" t="s">
        <v>1468</v>
      </c>
      <c r="D1202" s="99" t="s">
        <v>306</v>
      </c>
      <c r="E1202" s="46" t="s">
        <v>1974</v>
      </c>
      <c r="F1202" s="91">
        <f>VLOOKUP(C1202,Data!$B$4:$J$4175,3,FALSE)</f>
        <v>-53947257.967181548</v>
      </c>
      <c r="G1202" s="90">
        <f>VLOOKUP(C1202,Data!$B$4:$J$4175,4,FALSE)</f>
        <v>-776890.23570249928</v>
      </c>
      <c r="H1202" s="92">
        <f>VLOOKUP(C1202,Data!$B$4:$J$4175,5,FALSE)</f>
        <v>-9.5568139519391068E-2</v>
      </c>
      <c r="I1202" s="42" t="s">
        <v>151</v>
      </c>
      <c r="J1202" s="47">
        <f t="shared" si="18"/>
        <v>53947257.967181548</v>
      </c>
      <c r="K1202" s="42">
        <v>2685717</v>
      </c>
      <c r="L1202" s="42" t="s">
        <v>4471</v>
      </c>
      <c r="M1202" s="141"/>
    </row>
    <row r="1203" spans="1:13" x14ac:dyDescent="0.3">
      <c r="A1203" s="17"/>
      <c r="B1203" s="46" t="s">
        <v>4167</v>
      </c>
      <c r="C1203" s="46" t="s">
        <v>1469</v>
      </c>
      <c r="D1203" s="99" t="s">
        <v>306</v>
      </c>
      <c r="E1203" s="46" t="s">
        <v>1976</v>
      </c>
      <c r="F1203" s="91">
        <f>VLOOKUP(C1203,Data!$B$4:$J$4175,3,FALSE)</f>
        <v>160809.11331147712</v>
      </c>
      <c r="G1203" s="90">
        <f>VLOOKUP(C1203,Data!$B$4:$J$4175,4,FALSE)</f>
        <v>2093.0510648376562</v>
      </c>
      <c r="H1203" s="92">
        <f>VLOOKUP(C1203,Data!$B$4:$J$4175,5,FALSE)</f>
        <v>1.3016579408091284E-3</v>
      </c>
      <c r="I1203" s="42" t="s">
        <v>150</v>
      </c>
      <c r="J1203" s="47">
        <f t="shared" si="18"/>
        <v>160809.11331147712</v>
      </c>
      <c r="K1203" s="42">
        <v>2216850</v>
      </c>
      <c r="L1203" s="42" t="s">
        <v>4471</v>
      </c>
    </row>
    <row r="1204" spans="1:13" x14ac:dyDescent="0.3">
      <c r="A1204" s="17"/>
      <c r="B1204" s="46" t="s">
        <v>4168</v>
      </c>
      <c r="C1204" s="46" t="s">
        <v>1470</v>
      </c>
      <c r="D1204" s="99" t="s">
        <v>306</v>
      </c>
      <c r="E1204" s="46" t="s">
        <v>1974</v>
      </c>
      <c r="F1204" s="91">
        <f>VLOOKUP(C1204,Data!$B$4:$J$4175,3,FALSE)</f>
        <v>-8094484.4339818824</v>
      </c>
      <c r="G1204" s="90">
        <f>VLOOKUP(C1204,Data!$B$4:$J$4175,4,FALSE)</f>
        <v>-36754.685710311416</v>
      </c>
      <c r="H1204" s="92">
        <f>VLOOKUP(C1204,Data!$B$4:$J$4175,5,FALSE)</f>
        <v>-2.6874103207829785E-2</v>
      </c>
      <c r="I1204" s="42" t="s">
        <v>149</v>
      </c>
      <c r="J1204" s="47">
        <f t="shared" si="18"/>
        <v>8094484.4339818824</v>
      </c>
      <c r="K1204" s="42">
        <v>2170473</v>
      </c>
      <c r="L1204" s="42" t="s">
        <v>4471</v>
      </c>
    </row>
    <row r="1205" spans="1:13" x14ac:dyDescent="0.3">
      <c r="A1205" s="17"/>
      <c r="B1205" s="46" t="s">
        <v>404</v>
      </c>
      <c r="C1205" s="46" t="s">
        <v>1471</v>
      </c>
      <c r="D1205" s="99" t="s">
        <v>306</v>
      </c>
      <c r="E1205" s="46" t="s">
        <v>1973</v>
      </c>
      <c r="F1205" s="91">
        <f>VLOOKUP(C1205,Data!$B$4:$J$4175,3,FALSE)</f>
        <v>-190429.95832449268</v>
      </c>
      <c r="G1205" s="90">
        <f>VLOOKUP(C1205,Data!$B$4:$J$4175,4,FALSE)</f>
        <v>-2815.761619466105</v>
      </c>
      <c r="H1205" s="92">
        <f>VLOOKUP(C1205,Data!$B$4:$J$4175,5,FALSE)</f>
        <v>-1.2188158151996322E-3</v>
      </c>
      <c r="I1205" s="42" t="s">
        <v>151</v>
      </c>
      <c r="J1205" s="47">
        <f t="shared" si="18"/>
        <v>190429.95832449268</v>
      </c>
      <c r="K1205" s="42" t="s">
        <v>325</v>
      </c>
      <c r="L1205" s="42" t="s">
        <v>4471</v>
      </c>
    </row>
    <row r="1206" spans="1:13" x14ac:dyDescent="0.3">
      <c r="A1206" s="17"/>
      <c r="B1206" s="46" t="s">
        <v>4169</v>
      </c>
      <c r="C1206" s="46" t="s">
        <v>1472</v>
      </c>
      <c r="D1206" s="99" t="s">
        <v>306</v>
      </c>
      <c r="E1206" s="46" t="s">
        <v>1976</v>
      </c>
      <c r="F1206" s="91">
        <f>VLOOKUP(C1206,Data!$B$4:$J$4175,3,FALSE)</f>
        <v>245748.94607650023</v>
      </c>
      <c r="G1206" s="90">
        <f>VLOOKUP(C1206,Data!$B$4:$J$4175,4,FALSE)</f>
        <v>1048.7749491144598</v>
      </c>
      <c r="H1206" s="92">
        <f>VLOOKUP(C1206,Data!$B$4:$J$4175,5,FALSE)</f>
        <v>3.186949207587417E-3</v>
      </c>
      <c r="I1206" s="42" t="s">
        <v>143</v>
      </c>
      <c r="J1206" s="47">
        <f t="shared" si="18"/>
        <v>245748.94607650023</v>
      </c>
      <c r="K1206" s="42">
        <v>2222631</v>
      </c>
      <c r="L1206" s="42" t="s">
        <v>4471</v>
      </c>
    </row>
    <row r="1207" spans="1:13" x14ac:dyDescent="0.3">
      <c r="A1207" s="17"/>
      <c r="B1207" s="46" t="s">
        <v>6128</v>
      </c>
      <c r="C1207" s="46" t="s">
        <v>6127</v>
      </c>
      <c r="D1207" s="99" t="s">
        <v>306</v>
      </c>
      <c r="E1207" s="46" t="s">
        <v>1975</v>
      </c>
      <c r="F1207" s="91">
        <f>VLOOKUP(C1207,Data!$B$4:$J$4175,3,FALSE)</f>
        <v>407893457.11758345</v>
      </c>
      <c r="G1207" s="90">
        <f>VLOOKUP(C1207,Data!$B$4:$J$4175,4,FALSE)</f>
        <v>7381351.0155190639</v>
      </c>
      <c r="H1207" s="92">
        <f>VLOOKUP(C1207,Data!$B$4:$J$4175,5,FALSE)</f>
        <v>5.8325829725826441</v>
      </c>
      <c r="I1207" s="42" t="s">
        <v>146</v>
      </c>
      <c r="J1207" s="47">
        <f t="shared" si="18"/>
        <v>407893457.11758345</v>
      </c>
      <c r="K1207" s="42">
        <v>2208073</v>
      </c>
      <c r="L1207" s="42" t="s">
        <v>4471</v>
      </c>
    </row>
    <row r="1208" spans="1:13" x14ac:dyDescent="0.3">
      <c r="A1208" s="17"/>
      <c r="B1208" s="46" t="s">
        <v>4170</v>
      </c>
      <c r="C1208" s="46" t="s">
        <v>1473</v>
      </c>
      <c r="D1208" s="99" t="s">
        <v>306</v>
      </c>
      <c r="E1208" s="46" t="s">
        <v>1974</v>
      </c>
      <c r="F1208" s="91">
        <f>VLOOKUP(C1208,Data!$B$4:$J$4175,3,FALSE)</f>
        <v>-12233169.863165045</v>
      </c>
      <c r="G1208" s="90">
        <f>VLOOKUP(C1208,Data!$B$4:$J$4175,4,FALSE)</f>
        <v>-436898.92368446587</v>
      </c>
      <c r="H1208" s="92">
        <f>VLOOKUP(C1208,Data!$B$4:$J$4175,5,FALSE)</f>
        <v>-7.2057227480504971E-2</v>
      </c>
      <c r="I1208" s="42" t="s">
        <v>147</v>
      </c>
      <c r="J1208" s="47">
        <f t="shared" si="18"/>
        <v>12233169.863165045</v>
      </c>
      <c r="K1208" s="42">
        <v>2224701</v>
      </c>
      <c r="L1208" s="42" t="s">
        <v>4471</v>
      </c>
    </row>
    <row r="1209" spans="1:13" x14ac:dyDescent="0.3">
      <c r="A1209" s="17"/>
      <c r="B1209" s="46" t="s">
        <v>5409</v>
      </c>
      <c r="C1209" s="46" t="s">
        <v>5408</v>
      </c>
      <c r="D1209" s="99" t="s">
        <v>306</v>
      </c>
      <c r="E1209" s="46" t="s">
        <v>1974</v>
      </c>
      <c r="F1209" s="91">
        <f>VLOOKUP(C1209,Data!$B$4:$J$4175,3,FALSE)</f>
        <v>-1138883.3621008578</v>
      </c>
      <c r="G1209" s="90">
        <f>VLOOKUP(C1209,Data!$B$4:$J$4175,4,FALSE)</f>
        <v>-2904.3515214364056</v>
      </c>
      <c r="H1209" s="92">
        <f>VLOOKUP(C1209,Data!$B$4:$J$4175,5,FALSE)</f>
        <v>-1.3784749103964041E-2</v>
      </c>
      <c r="I1209" s="42" t="s">
        <v>146</v>
      </c>
      <c r="J1209" s="47">
        <f t="shared" si="18"/>
        <v>1138883.3621008578</v>
      </c>
      <c r="K1209" s="42">
        <v>2262864</v>
      </c>
      <c r="L1209" s="42" t="s">
        <v>4471</v>
      </c>
    </row>
    <row r="1210" spans="1:13" x14ac:dyDescent="0.3">
      <c r="A1210" s="17"/>
      <c r="B1210" s="46" t="s">
        <v>65</v>
      </c>
      <c r="C1210" s="46" t="s">
        <v>1799</v>
      </c>
      <c r="D1210" s="99" t="s">
        <v>306</v>
      </c>
      <c r="E1210" s="46" t="s">
        <v>1976</v>
      </c>
      <c r="F1210" s="91">
        <f>VLOOKUP(C1210,Data!$B$4:$J$4175,3,FALSE)</f>
        <v>12021394.184552081</v>
      </c>
      <c r="G1210" s="90">
        <f>VLOOKUP(C1210,Data!$B$4:$J$4175,4,FALSE)</f>
        <v>61408.838294606059</v>
      </c>
      <c r="H1210" s="92">
        <f>VLOOKUP(C1210,Data!$B$4:$J$4175,5,FALSE)</f>
        <v>3.3631395665852513E-2</v>
      </c>
      <c r="I1210" s="42" t="s">
        <v>149</v>
      </c>
      <c r="J1210" s="47">
        <f t="shared" si="18"/>
        <v>12021394.184552081</v>
      </c>
      <c r="K1210" s="42">
        <v>2701271</v>
      </c>
      <c r="L1210" s="42" t="s">
        <v>4471</v>
      </c>
      <c r="M1210" s="141"/>
    </row>
    <row r="1211" spans="1:13" x14ac:dyDescent="0.3">
      <c r="A1211" s="17"/>
      <c r="B1211" s="46" t="s">
        <v>5411</v>
      </c>
      <c r="C1211" s="46" t="s">
        <v>5410</v>
      </c>
      <c r="D1211" s="99" t="s">
        <v>306</v>
      </c>
      <c r="E1211" s="46" t="s">
        <v>1973</v>
      </c>
      <c r="F1211" s="91">
        <f>VLOOKUP(C1211,Data!$B$4:$J$4175,3,FALSE)</f>
        <v>-91176.372038741654</v>
      </c>
      <c r="G1211" s="90">
        <f>VLOOKUP(C1211,Data!$B$4:$J$4175,4,FALSE)</f>
        <v>-6375.9700726392766</v>
      </c>
      <c r="H1211" s="92">
        <f>VLOOKUP(C1211,Data!$B$4:$J$4175,5,FALSE)</f>
        <v>-9.5366448759779039E-4</v>
      </c>
      <c r="I1211" s="42" t="s">
        <v>149</v>
      </c>
      <c r="J1211" s="47">
        <f t="shared" si="18"/>
        <v>91176.372038741654</v>
      </c>
      <c r="K1211" s="42" t="s">
        <v>5412</v>
      </c>
      <c r="L1211" s="42" t="s">
        <v>4471</v>
      </c>
    </row>
    <row r="1212" spans="1:13" x14ac:dyDescent="0.3">
      <c r="A1212" s="17"/>
      <c r="B1212" s="46" t="s">
        <v>101</v>
      </c>
      <c r="C1212" s="46" t="s">
        <v>1474</v>
      </c>
      <c r="D1212" s="99" t="s">
        <v>306</v>
      </c>
      <c r="E1212" s="46" t="s">
        <v>1976</v>
      </c>
      <c r="F1212" s="91">
        <f>VLOOKUP(C1212,Data!$B$4:$J$4175,3,FALSE)</f>
        <v>1023210.6787015413</v>
      </c>
      <c r="G1212" s="90">
        <f>VLOOKUP(C1212,Data!$B$4:$J$4175,4,FALSE)</f>
        <v>9875.5977096954084</v>
      </c>
      <c r="H1212" s="92">
        <f>VLOOKUP(C1212,Data!$B$4:$J$4175,5,FALSE)</f>
        <v>3.3318687638598729E-3</v>
      </c>
      <c r="I1212" s="42" t="s">
        <v>5305</v>
      </c>
      <c r="J1212" s="47">
        <f t="shared" si="18"/>
        <v>1023210.6787015413</v>
      </c>
      <c r="K1212" s="42" t="s">
        <v>240</v>
      </c>
      <c r="L1212" s="42" t="s">
        <v>4471</v>
      </c>
    </row>
    <row r="1213" spans="1:13" x14ac:dyDescent="0.3">
      <c r="A1213" s="17"/>
      <c r="B1213" s="46" t="s">
        <v>4171</v>
      </c>
      <c r="C1213" s="46" t="s">
        <v>1475</v>
      </c>
      <c r="D1213" s="99" t="s">
        <v>306</v>
      </c>
      <c r="E1213" s="46" t="s">
        <v>1973</v>
      </c>
      <c r="F1213" s="91">
        <f>VLOOKUP(C1213,Data!$B$4:$J$4175,3,FALSE)</f>
        <v>-126564.1349218823</v>
      </c>
      <c r="G1213" s="90">
        <f>VLOOKUP(C1213,Data!$B$4:$J$4175,4,FALSE)</f>
        <v>-2832.6798326294161</v>
      </c>
      <c r="H1213" s="92">
        <f>VLOOKUP(C1213,Data!$B$4:$J$4175,5,FALSE)</f>
        <v>-1.1857362670651111E-3</v>
      </c>
      <c r="I1213" s="42" t="s">
        <v>145</v>
      </c>
      <c r="J1213" s="47">
        <f t="shared" si="18"/>
        <v>126564.1349218823</v>
      </c>
      <c r="K1213" s="42">
        <v>2427986</v>
      </c>
      <c r="L1213" s="42" t="s">
        <v>4471</v>
      </c>
    </row>
    <row r="1214" spans="1:13" x14ac:dyDescent="0.3">
      <c r="A1214" s="17"/>
      <c r="B1214" s="46" t="s">
        <v>64</v>
      </c>
      <c r="C1214" s="46" t="s">
        <v>1476</v>
      </c>
      <c r="D1214" s="99" t="s">
        <v>306</v>
      </c>
      <c r="E1214" s="46" t="s">
        <v>1974</v>
      </c>
      <c r="F1214" s="91">
        <f>VLOOKUP(C1214,Data!$B$4:$J$4175,3,FALSE)</f>
        <v>-15388243.354045309</v>
      </c>
      <c r="G1214" s="90">
        <f>VLOOKUP(C1214,Data!$B$4:$J$4175,4,FALSE)</f>
        <v>-243909.3890322604</v>
      </c>
      <c r="H1214" s="92">
        <f>VLOOKUP(C1214,Data!$B$4:$J$4175,5,FALSE)</f>
        <v>-4.036175065163522E-2</v>
      </c>
      <c r="I1214" s="42" t="s">
        <v>146</v>
      </c>
      <c r="J1214" s="47">
        <f t="shared" si="18"/>
        <v>15388243.354045309</v>
      </c>
      <c r="K1214" s="42">
        <v>2160753</v>
      </c>
      <c r="L1214" s="42" t="s">
        <v>4471</v>
      </c>
      <c r="M1214" s="141"/>
    </row>
    <row r="1215" spans="1:13" x14ac:dyDescent="0.3">
      <c r="A1215" s="17"/>
      <c r="B1215" s="46" t="s">
        <v>4172</v>
      </c>
      <c r="C1215" s="46" t="s">
        <v>1477</v>
      </c>
      <c r="D1215" s="99" t="s">
        <v>306</v>
      </c>
      <c r="E1215" s="46" t="s">
        <v>1974</v>
      </c>
      <c r="F1215" s="91">
        <f>VLOOKUP(C1215,Data!$B$4:$J$4175,3,FALSE)</f>
        <v>-2103281.5799230388</v>
      </c>
      <c r="G1215" s="90">
        <f>VLOOKUP(C1215,Data!$B$4:$J$4175,4,FALSE)</f>
        <v>-14381.412512294282</v>
      </c>
      <c r="H1215" s="92">
        <f>VLOOKUP(C1215,Data!$B$4:$J$4175,5,FALSE)</f>
        <v>-7.551864153046592E-3</v>
      </c>
      <c r="I1215" s="42" t="s">
        <v>146</v>
      </c>
      <c r="J1215" s="47">
        <f t="shared" si="18"/>
        <v>2103281.5799230388</v>
      </c>
      <c r="K1215" s="42">
        <v>2240202</v>
      </c>
      <c r="L1215" s="42" t="s">
        <v>4471</v>
      </c>
    </row>
    <row r="1216" spans="1:13" x14ac:dyDescent="0.3">
      <c r="A1216" s="17"/>
      <c r="B1216" s="46" t="s">
        <v>4173</v>
      </c>
      <c r="C1216" s="46" t="s">
        <v>1478</v>
      </c>
      <c r="D1216" s="99" t="s">
        <v>306</v>
      </c>
      <c r="E1216" s="46" t="s">
        <v>1976</v>
      </c>
      <c r="F1216" s="91">
        <f>VLOOKUP(C1216,Data!$B$4:$J$4175,3,FALSE)</f>
        <v>1504415.857392305</v>
      </c>
      <c r="G1216" s="90">
        <f>VLOOKUP(C1216,Data!$B$4:$J$4175,4,FALSE)</f>
        <v>23356.867837172878</v>
      </c>
      <c r="H1216" s="92">
        <f>VLOOKUP(C1216,Data!$B$4:$J$4175,5,FALSE)</f>
        <v>2.1972770916873488E-3</v>
      </c>
      <c r="I1216" s="42" t="s">
        <v>143</v>
      </c>
      <c r="J1216" s="47">
        <f t="shared" si="18"/>
        <v>1504415.857392305</v>
      </c>
      <c r="K1216" s="42">
        <v>2577609</v>
      </c>
      <c r="L1216" s="42" t="s">
        <v>4471</v>
      </c>
    </row>
    <row r="1217" spans="1:13" x14ac:dyDescent="0.3">
      <c r="A1217" s="17"/>
      <c r="B1217" s="46" t="s">
        <v>46</v>
      </c>
      <c r="C1217" s="46" t="s">
        <v>1479</v>
      </c>
      <c r="D1217" s="99" t="s">
        <v>306</v>
      </c>
      <c r="E1217" s="46" t="s">
        <v>1976</v>
      </c>
      <c r="F1217" s="91">
        <f>VLOOKUP(C1217,Data!$B$4:$J$4175,3,FALSE)</f>
        <v>4407337.4842356956</v>
      </c>
      <c r="G1217" s="90">
        <f>VLOOKUP(C1217,Data!$B$4:$J$4175,4,FALSE)</f>
        <v>43289.828938568855</v>
      </c>
      <c r="H1217" s="92">
        <f>VLOOKUP(C1217,Data!$B$4:$J$4175,5,FALSE)</f>
        <v>1.7756575922467342E-2</v>
      </c>
      <c r="I1217" s="42" t="s">
        <v>143</v>
      </c>
      <c r="J1217" s="47">
        <f t="shared" si="18"/>
        <v>4407337.4842356956</v>
      </c>
      <c r="K1217" s="42">
        <v>2250870</v>
      </c>
      <c r="L1217" s="42" t="s">
        <v>4471</v>
      </c>
    </row>
    <row r="1218" spans="1:13" x14ac:dyDescent="0.3">
      <c r="A1218" s="17"/>
      <c r="B1218" s="46" t="s">
        <v>4174</v>
      </c>
      <c r="C1218" s="46" t="s">
        <v>1480</v>
      </c>
      <c r="D1218" s="99" t="s">
        <v>306</v>
      </c>
      <c r="E1218" s="46" t="s">
        <v>1974</v>
      </c>
      <c r="F1218" s="91">
        <f>VLOOKUP(C1218,Data!$B$4:$J$4175,3,FALSE)</f>
        <v>-788020.93215133925</v>
      </c>
      <c r="G1218" s="90">
        <f>VLOOKUP(C1218,Data!$B$4:$J$4175,4,FALSE)</f>
        <v>-8723.8008651759028</v>
      </c>
      <c r="H1218" s="92">
        <f>VLOOKUP(C1218,Data!$B$4:$J$4175,5,FALSE)</f>
        <v>-6.3817836045178284E-3</v>
      </c>
      <c r="I1218" s="42" t="s">
        <v>144</v>
      </c>
      <c r="J1218" s="47">
        <f t="shared" si="18"/>
        <v>788020.93215133925</v>
      </c>
      <c r="K1218" s="42">
        <v>2289874</v>
      </c>
      <c r="L1218" s="42" t="s">
        <v>4471</v>
      </c>
    </row>
    <row r="1219" spans="1:13" x14ac:dyDescent="0.3">
      <c r="A1219" s="17"/>
      <c r="B1219" s="46" t="s">
        <v>4175</v>
      </c>
      <c r="C1219" s="46" t="s">
        <v>1481</v>
      </c>
      <c r="D1219" s="99" t="s">
        <v>306</v>
      </c>
      <c r="E1219" s="46" t="s">
        <v>1974</v>
      </c>
      <c r="F1219" s="91">
        <f>VLOOKUP(C1219,Data!$B$4:$J$4175,3,FALSE)</f>
        <v>-2723888.7555455724</v>
      </c>
      <c r="G1219" s="90">
        <f>VLOOKUP(C1219,Data!$B$4:$J$4175,4,FALSE)</f>
        <v>-41264.789509855662</v>
      </c>
      <c r="H1219" s="92">
        <f>VLOOKUP(C1219,Data!$B$4:$J$4175,5,FALSE)</f>
        <v>-2.5569260213895346E-2</v>
      </c>
      <c r="I1219" s="42" t="s">
        <v>143</v>
      </c>
      <c r="J1219" s="47">
        <f t="shared" si="18"/>
        <v>2723888.7555455724</v>
      </c>
      <c r="K1219" s="42">
        <v>2898087</v>
      </c>
      <c r="L1219" s="42" t="s">
        <v>4471</v>
      </c>
    </row>
    <row r="1220" spans="1:13" x14ac:dyDescent="0.3">
      <c r="A1220" s="17"/>
      <c r="B1220" s="46" t="s">
        <v>84</v>
      </c>
      <c r="C1220" s="46" t="s">
        <v>1482</v>
      </c>
      <c r="D1220" s="99" t="s">
        <v>306</v>
      </c>
      <c r="E1220" s="46" t="s">
        <v>1977</v>
      </c>
      <c r="F1220" s="91">
        <f>VLOOKUP(C1220,Data!$B$4:$J$4175,3,FALSE)</f>
        <v>175798496.75755495</v>
      </c>
      <c r="G1220" s="90">
        <f>VLOOKUP(C1220,Data!$B$4:$J$4175,4,FALSE)</f>
        <v>1193310.4585769412</v>
      </c>
      <c r="H1220" s="92">
        <f>VLOOKUP(C1220,Data!$B$4:$J$4175,5,FALSE)</f>
        <v>0.45444727143115066</v>
      </c>
      <c r="I1220" s="42" t="s">
        <v>146</v>
      </c>
      <c r="J1220" s="47">
        <f t="shared" si="18"/>
        <v>175798496.75755495</v>
      </c>
      <c r="K1220" s="42">
        <v>2261203</v>
      </c>
      <c r="L1220" s="42" t="s">
        <v>4471</v>
      </c>
    </row>
    <row r="1221" spans="1:13" x14ac:dyDescent="0.3">
      <c r="A1221" s="17"/>
      <c r="B1221" s="46" t="s">
        <v>5414</v>
      </c>
      <c r="C1221" s="46" t="s">
        <v>5413</v>
      </c>
      <c r="D1221" s="99" t="s">
        <v>306</v>
      </c>
      <c r="E1221" s="46" t="s">
        <v>1974</v>
      </c>
      <c r="F1221" s="91">
        <f>VLOOKUP(C1221,Data!$B$4:$J$4175,3,FALSE)</f>
        <v>-10409385.203440042</v>
      </c>
      <c r="G1221" s="90">
        <f>VLOOKUP(C1221,Data!$B$4:$J$4175,4,FALSE)</f>
        <v>-140061.69541765397</v>
      </c>
      <c r="H1221" s="92">
        <f>VLOOKUP(C1221,Data!$B$4:$J$4175,5,FALSE)</f>
        <v>-0.11823712606528851</v>
      </c>
      <c r="I1221" s="42" t="s">
        <v>147</v>
      </c>
      <c r="J1221" s="47">
        <f t="shared" si="18"/>
        <v>10409385.203440042</v>
      </c>
      <c r="K1221" s="42" t="s">
        <v>5415</v>
      </c>
      <c r="L1221" s="42" t="s">
        <v>4471</v>
      </c>
    </row>
    <row r="1222" spans="1:13" x14ac:dyDescent="0.3">
      <c r="A1222" s="17"/>
      <c r="B1222" s="142" t="s">
        <v>4176</v>
      </c>
      <c r="C1222" s="142" t="s">
        <v>1483</v>
      </c>
      <c r="D1222" s="142" t="s">
        <v>306</v>
      </c>
      <c r="E1222" s="142" t="s">
        <v>1974</v>
      </c>
      <c r="F1222" s="146">
        <f>VLOOKUP(C1222,Data!$B$4:$J$4175,3,FALSE)</f>
        <v>-3122403.4606407052</v>
      </c>
      <c r="G1222" s="144">
        <f>VLOOKUP(C1222,Data!$B$4:$J$4175,4,FALSE)</f>
        <v>-59024.640087725995</v>
      </c>
      <c r="H1222" s="145">
        <f>VLOOKUP(C1222,Data!$B$4:$J$4175,5,FALSE)</f>
        <v>-8.1943077885494181E-3</v>
      </c>
      <c r="I1222" s="212" t="s">
        <v>146</v>
      </c>
      <c r="J1222" s="47">
        <f t="shared" si="18"/>
        <v>3122403.4606407052</v>
      </c>
      <c r="K1222" s="212" t="s">
        <v>242</v>
      </c>
      <c r="L1222" s="212" t="s">
        <v>4471</v>
      </c>
    </row>
    <row r="1223" spans="1:13" x14ac:dyDescent="0.3">
      <c r="A1223" s="17"/>
      <c r="B1223" s="46" t="s">
        <v>5037</v>
      </c>
      <c r="C1223" s="46" t="s">
        <v>1800</v>
      </c>
      <c r="D1223" s="99" t="s">
        <v>306</v>
      </c>
      <c r="E1223" s="46" t="s">
        <v>1973</v>
      </c>
      <c r="F1223" s="91">
        <f>VLOOKUP(C1223,Data!$B$4:$J$4175,3,FALSE)</f>
        <v>-330672.4819616304</v>
      </c>
      <c r="G1223" s="90">
        <f>VLOOKUP(C1223,Data!$B$4:$J$4175,4,FALSE)</f>
        <v>-7046.078882625834</v>
      </c>
      <c r="H1223" s="92">
        <f>VLOOKUP(C1223,Data!$B$4:$J$4175,5,FALSE)</f>
        <v>-2.6954070821987755E-3</v>
      </c>
      <c r="I1223" s="42" t="s">
        <v>143</v>
      </c>
      <c r="J1223" s="47">
        <f t="shared" si="18"/>
        <v>330672.4819616304</v>
      </c>
      <c r="K1223" s="42" t="s">
        <v>5038</v>
      </c>
      <c r="L1223" s="42" t="s">
        <v>4471</v>
      </c>
    </row>
    <row r="1224" spans="1:13" x14ac:dyDescent="0.3">
      <c r="A1224" s="17"/>
      <c r="B1224" s="46" t="s">
        <v>31</v>
      </c>
      <c r="C1224" s="46" t="s">
        <v>1484</v>
      </c>
      <c r="D1224" s="99" t="s">
        <v>306</v>
      </c>
      <c r="E1224" s="46" t="s">
        <v>1977</v>
      </c>
      <c r="F1224" s="91">
        <f>VLOOKUP(C1224,Data!$B$4:$J$4175,3,FALSE)</f>
        <v>38967257.479080245</v>
      </c>
      <c r="G1224" s="90">
        <f>VLOOKUP(C1224,Data!$B$4:$J$4175,4,FALSE)</f>
        <v>951581.37922051875</v>
      </c>
      <c r="H1224" s="92">
        <f>VLOOKUP(C1224,Data!$B$4:$J$4175,5,FALSE)</f>
        <v>0.10452087832718537</v>
      </c>
      <c r="I1224" s="42" t="s">
        <v>151</v>
      </c>
      <c r="J1224" s="47">
        <f t="shared" ref="J1224:J1287" si="19">IFERROR(ABS(F1224),"***")</f>
        <v>38967257.479080245</v>
      </c>
      <c r="K1224" s="42">
        <v>2480677</v>
      </c>
      <c r="L1224" s="42" t="s">
        <v>4471</v>
      </c>
    </row>
    <row r="1225" spans="1:13" x14ac:dyDescent="0.3">
      <c r="A1225" s="17"/>
      <c r="B1225" s="46" t="s">
        <v>5417</v>
      </c>
      <c r="C1225" s="46" t="s">
        <v>5416</v>
      </c>
      <c r="D1225" s="99" t="s">
        <v>306</v>
      </c>
      <c r="E1225" s="46" t="s">
        <v>1977</v>
      </c>
      <c r="F1225" s="91">
        <f>VLOOKUP(C1225,Data!$B$4:$J$4175,3,FALSE)</f>
        <v>42635220.829919368</v>
      </c>
      <c r="G1225" s="90">
        <f>VLOOKUP(C1225,Data!$B$4:$J$4175,4,FALSE)</f>
        <v>344332.26320400072</v>
      </c>
      <c r="H1225" s="92">
        <f>VLOOKUP(C1225,Data!$B$4:$J$4175,5,FALSE)</f>
        <v>0.17898638544612686</v>
      </c>
      <c r="I1225" s="42" t="s">
        <v>151</v>
      </c>
      <c r="J1225" s="47">
        <f t="shared" si="19"/>
        <v>42635220.829919368</v>
      </c>
      <c r="K1225" s="42" t="s">
        <v>5418</v>
      </c>
      <c r="L1225" s="42" t="s">
        <v>4471</v>
      </c>
    </row>
    <row r="1226" spans="1:13" x14ac:dyDescent="0.3">
      <c r="A1226" s="17"/>
      <c r="B1226" s="46" t="s">
        <v>4177</v>
      </c>
      <c r="C1226" s="46" t="s">
        <v>1485</v>
      </c>
      <c r="D1226" s="99" t="s">
        <v>306</v>
      </c>
      <c r="E1226" s="46" t="s">
        <v>1973</v>
      </c>
      <c r="F1226" s="91">
        <f>VLOOKUP(C1226,Data!$B$4:$J$4175,3,FALSE)</f>
        <v>-578994.77630540566</v>
      </c>
      <c r="G1226" s="90">
        <f>VLOOKUP(C1226,Data!$B$4:$J$4175,4,FALSE)</f>
        <v>-5322.1323311462966</v>
      </c>
      <c r="H1226" s="92">
        <f>VLOOKUP(C1226,Data!$B$4:$J$4175,5,FALSE)</f>
        <v>-4.7390806342234373E-3</v>
      </c>
      <c r="I1226" s="42" t="s">
        <v>5305</v>
      </c>
      <c r="J1226" s="47">
        <f t="shared" si="19"/>
        <v>578994.77630540566</v>
      </c>
      <c r="K1226" s="42" t="s">
        <v>326</v>
      </c>
      <c r="L1226" s="42" t="s">
        <v>4471</v>
      </c>
    </row>
    <row r="1227" spans="1:13" x14ac:dyDescent="0.3">
      <c r="A1227" s="17"/>
      <c r="B1227" s="46" t="s">
        <v>4178</v>
      </c>
      <c r="C1227" s="46" t="s">
        <v>1486</v>
      </c>
      <c r="D1227" s="99" t="s">
        <v>306</v>
      </c>
      <c r="E1227" s="46" t="s">
        <v>1974</v>
      </c>
      <c r="F1227" s="91">
        <f>VLOOKUP(C1227,Data!$B$4:$J$4175,3,FALSE)</f>
        <v>-23818136.498192959</v>
      </c>
      <c r="G1227" s="90">
        <f>VLOOKUP(C1227,Data!$B$4:$J$4175,4,FALSE)</f>
        <v>-316016.14035017852</v>
      </c>
      <c r="H1227" s="92">
        <f>VLOOKUP(C1227,Data!$B$4:$J$4175,5,FALSE)</f>
        <v>-0.14203419129971234</v>
      </c>
      <c r="I1227" s="42" t="s">
        <v>148</v>
      </c>
      <c r="J1227" s="47">
        <f t="shared" si="19"/>
        <v>23818136.498192959</v>
      </c>
      <c r="K1227" s="42" t="s">
        <v>243</v>
      </c>
      <c r="L1227" s="42" t="s">
        <v>4471</v>
      </c>
    </row>
    <row r="1228" spans="1:13" x14ac:dyDescent="0.3">
      <c r="A1228" s="17"/>
      <c r="B1228" s="46" t="s">
        <v>6129</v>
      </c>
      <c r="C1228" s="46" t="s">
        <v>1801</v>
      </c>
      <c r="D1228" s="99" t="s">
        <v>306</v>
      </c>
      <c r="E1228" s="46" t="s">
        <v>1973</v>
      </c>
      <c r="F1228" s="91">
        <f>VLOOKUP(C1228,Data!$B$4:$J$4175,3,FALSE)</f>
        <v>-113527.36584224642</v>
      </c>
      <c r="G1228" s="90">
        <f>VLOOKUP(C1228,Data!$B$4:$J$4175,4,FALSE)</f>
        <v>-4724.401408333184</v>
      </c>
      <c r="H1228" s="92">
        <f>VLOOKUP(C1228,Data!$B$4:$J$4175,5,FALSE)</f>
        <v>-7.7921693740640218E-4</v>
      </c>
      <c r="I1228" s="42" t="s">
        <v>144</v>
      </c>
      <c r="J1228" s="47">
        <f t="shared" si="19"/>
        <v>113527.36584224642</v>
      </c>
      <c r="K1228" s="42" t="s">
        <v>244</v>
      </c>
      <c r="L1228" s="42" t="s">
        <v>4471</v>
      </c>
      <c r="M1228" s="141"/>
    </row>
    <row r="1229" spans="1:13" x14ac:dyDescent="0.3">
      <c r="A1229" s="17"/>
      <c r="B1229" s="46" t="s">
        <v>6130</v>
      </c>
      <c r="C1229" s="46" t="s">
        <v>1802</v>
      </c>
      <c r="D1229" s="99" t="s">
        <v>306</v>
      </c>
      <c r="E1229" s="46" t="s">
        <v>1973</v>
      </c>
      <c r="F1229" s="91">
        <f>VLOOKUP(C1229,Data!$B$4:$J$4175,3,FALSE)</f>
        <v>-212049.01777510584</v>
      </c>
      <c r="G1229" s="90">
        <f>VLOOKUP(C1229,Data!$B$4:$J$4175,4,FALSE)</f>
        <v>-9284.107608367156</v>
      </c>
      <c r="H1229" s="92">
        <f>VLOOKUP(C1229,Data!$B$4:$J$4175,5,FALSE)</f>
        <v>-1.9394433603803212E-3</v>
      </c>
      <c r="I1229" s="42" t="s">
        <v>144</v>
      </c>
      <c r="J1229" s="47">
        <f t="shared" si="19"/>
        <v>212049.01777510584</v>
      </c>
      <c r="K1229" s="42" t="s">
        <v>245</v>
      </c>
      <c r="L1229" s="42" t="s">
        <v>4471</v>
      </c>
      <c r="M1229" s="141"/>
    </row>
    <row r="1230" spans="1:13" x14ac:dyDescent="0.3">
      <c r="A1230" s="17"/>
      <c r="B1230" s="46" t="s">
        <v>4179</v>
      </c>
      <c r="C1230" s="46" t="s">
        <v>1803</v>
      </c>
      <c r="D1230" s="99" t="s">
        <v>306</v>
      </c>
      <c r="E1230" s="46" t="s">
        <v>1973</v>
      </c>
      <c r="F1230" s="91">
        <f>VLOOKUP(C1230,Data!$B$4:$J$4175,3,FALSE)</f>
        <v>-88193.635753036215</v>
      </c>
      <c r="G1230" s="90">
        <f>VLOOKUP(C1230,Data!$B$4:$J$4175,4,FALSE)</f>
        <v>-2810.5046447748955</v>
      </c>
      <c r="H1230" s="92">
        <f>VLOOKUP(C1230,Data!$B$4:$J$4175,5,FALSE)</f>
        <v>-9.1618966225024496E-4</v>
      </c>
      <c r="I1230" s="42" t="s">
        <v>144</v>
      </c>
      <c r="J1230" s="47">
        <f t="shared" si="19"/>
        <v>88193.635753036215</v>
      </c>
      <c r="K1230" s="42">
        <v>2303581</v>
      </c>
      <c r="L1230" s="42" t="s">
        <v>4471</v>
      </c>
    </row>
    <row r="1231" spans="1:13" x14ac:dyDescent="0.3">
      <c r="A1231" s="17"/>
      <c r="B1231" s="46" t="s">
        <v>4180</v>
      </c>
      <c r="C1231" s="46" t="s">
        <v>1487</v>
      </c>
      <c r="D1231" s="99" t="s">
        <v>306</v>
      </c>
      <c r="E1231" s="46" t="s">
        <v>1974</v>
      </c>
      <c r="F1231" s="91">
        <f>VLOOKUP(C1231,Data!$B$4:$J$4175,3,FALSE)</f>
        <v>-28677049.452587858</v>
      </c>
      <c r="G1231" s="90">
        <f>VLOOKUP(C1231,Data!$B$4:$J$4175,4,FALSE)</f>
        <v>-280954.73158212856</v>
      </c>
      <c r="H1231" s="92">
        <f>VLOOKUP(C1231,Data!$B$4:$J$4175,5,FALSE)</f>
        <v>-3.1266672428243186E-2</v>
      </c>
      <c r="I1231" s="42" t="s">
        <v>144</v>
      </c>
      <c r="J1231" s="47">
        <f t="shared" si="19"/>
        <v>28677049.452587858</v>
      </c>
      <c r="K1231" s="42">
        <v>2270726</v>
      </c>
      <c r="L1231" s="42" t="s">
        <v>4471</v>
      </c>
    </row>
    <row r="1232" spans="1:13" x14ac:dyDescent="0.3">
      <c r="A1232" s="17"/>
      <c r="B1232" s="46" t="s">
        <v>24</v>
      </c>
      <c r="C1232" s="46" t="s">
        <v>1488</v>
      </c>
      <c r="D1232" s="99" t="s">
        <v>306</v>
      </c>
      <c r="E1232" s="46" t="s">
        <v>1974</v>
      </c>
      <c r="F1232" s="91">
        <f>VLOOKUP(C1232,Data!$B$4:$J$4175,3,FALSE)</f>
        <v>-6396045.9664318012</v>
      </c>
      <c r="G1232" s="90">
        <f>VLOOKUP(C1232,Data!$B$4:$J$4175,4,FALSE)</f>
        <v>-68319.226302411887</v>
      </c>
      <c r="H1232" s="92">
        <f>VLOOKUP(C1232,Data!$B$4:$J$4175,5,FALSE)</f>
        <v>-3.2609187328472289E-2</v>
      </c>
      <c r="I1232" s="42" t="s">
        <v>144</v>
      </c>
      <c r="J1232" s="47">
        <f t="shared" si="19"/>
        <v>6396045.9664318012</v>
      </c>
      <c r="K1232" s="42" t="s">
        <v>246</v>
      </c>
      <c r="L1232" s="42" t="s">
        <v>4471</v>
      </c>
    </row>
    <row r="1233" spans="1:13" x14ac:dyDescent="0.3">
      <c r="A1233" s="17"/>
      <c r="B1233" s="46" t="s">
        <v>4181</v>
      </c>
      <c r="C1233" s="46" t="s">
        <v>1804</v>
      </c>
      <c r="D1233" s="99" t="s">
        <v>306</v>
      </c>
      <c r="E1233" s="46" t="s">
        <v>1973</v>
      </c>
      <c r="F1233" s="91">
        <f>VLOOKUP(C1233,Data!$B$4:$J$4175,3,FALSE)</f>
        <v>-682909.78589441441</v>
      </c>
      <c r="G1233" s="90">
        <f>VLOOKUP(C1233,Data!$B$4:$J$4175,4,FALSE)</f>
        <v>-7273.5092756887252</v>
      </c>
      <c r="H1233" s="92">
        <f>VLOOKUP(C1233,Data!$B$4:$J$4175,5,FALSE)</f>
        <v>-3.5301189234753726E-3</v>
      </c>
      <c r="I1233" s="42" t="s">
        <v>144</v>
      </c>
      <c r="J1233" s="47">
        <f t="shared" si="19"/>
        <v>682909.78589441441</v>
      </c>
      <c r="K1233" s="42">
        <v>2272476</v>
      </c>
      <c r="L1233" s="42" t="s">
        <v>4471</v>
      </c>
    </row>
    <row r="1234" spans="1:13" x14ac:dyDescent="0.3">
      <c r="A1234" s="17"/>
      <c r="B1234" s="46" t="s">
        <v>5613</v>
      </c>
      <c r="C1234" s="46" t="s">
        <v>1489</v>
      </c>
      <c r="D1234" s="99" t="s">
        <v>306</v>
      </c>
      <c r="E1234" s="46" t="s">
        <v>1976</v>
      </c>
      <c r="F1234" s="91">
        <f>VLOOKUP(C1234,Data!$B$4:$J$4175,3,FALSE)</f>
        <v>17009317.146103099</v>
      </c>
      <c r="G1234" s="90">
        <f>VLOOKUP(C1234,Data!$B$4:$J$4175,4,FALSE)</f>
        <v>262895.16454564297</v>
      </c>
      <c r="H1234" s="92">
        <f>VLOOKUP(C1234,Data!$B$4:$J$4175,5,FALSE)</f>
        <v>6.8355524099787263E-2</v>
      </c>
      <c r="I1234" s="42" t="s">
        <v>150</v>
      </c>
      <c r="J1234" s="47">
        <f t="shared" si="19"/>
        <v>17009317.146103099</v>
      </c>
      <c r="K1234" s="42">
        <v>2542049</v>
      </c>
      <c r="L1234" s="42" t="s">
        <v>4471</v>
      </c>
    </row>
    <row r="1235" spans="1:13" x14ac:dyDescent="0.3">
      <c r="A1235" s="17"/>
      <c r="B1235" s="46" t="s">
        <v>5040</v>
      </c>
      <c r="C1235" s="46" t="s">
        <v>5039</v>
      </c>
      <c r="D1235" s="99" t="s">
        <v>306</v>
      </c>
      <c r="E1235" s="46" t="s">
        <v>1978</v>
      </c>
      <c r="F1235" s="91">
        <f>VLOOKUP(C1235,Data!$B$4:$J$4175,3,FALSE)</f>
        <v>-25663201.479261778</v>
      </c>
      <c r="G1235" s="90">
        <f>VLOOKUP(C1235,Data!$B$4:$J$4175,4,FALSE)</f>
        <v>-102689.774235772</v>
      </c>
      <c r="H1235" s="92">
        <f>VLOOKUP(C1235,Data!$B$4:$J$4175,5,FALSE)</f>
        <v>-0.16155139747343061</v>
      </c>
      <c r="I1235" s="42" t="s">
        <v>144</v>
      </c>
      <c r="J1235" s="47">
        <f t="shared" si="19"/>
        <v>25663201.479261778</v>
      </c>
      <c r="K1235" s="42" t="s">
        <v>5041</v>
      </c>
      <c r="L1235" s="42" t="s">
        <v>4471</v>
      </c>
    </row>
    <row r="1236" spans="1:13" x14ac:dyDescent="0.3">
      <c r="A1236" s="17"/>
      <c r="B1236" s="46" t="s">
        <v>62</v>
      </c>
      <c r="C1236" s="46" t="s">
        <v>1490</v>
      </c>
      <c r="D1236" s="99" t="s">
        <v>306</v>
      </c>
      <c r="E1236" s="46" t="s">
        <v>1974</v>
      </c>
      <c r="F1236" s="91">
        <f>VLOOKUP(C1236,Data!$B$4:$J$4175,3,FALSE)</f>
        <v>-4095097.6283343751</v>
      </c>
      <c r="G1236" s="90">
        <f>VLOOKUP(C1236,Data!$B$4:$J$4175,4,FALSE)</f>
        <v>-53093.447793781605</v>
      </c>
      <c r="H1236" s="92">
        <f>VLOOKUP(C1236,Data!$B$4:$J$4175,5,FALSE)</f>
        <v>-2.4276401504226004E-2</v>
      </c>
      <c r="I1236" s="42" t="s">
        <v>146</v>
      </c>
      <c r="J1236" s="47">
        <f t="shared" si="19"/>
        <v>4095097.6283343751</v>
      </c>
      <c r="K1236" s="42">
        <v>2278407</v>
      </c>
      <c r="L1236" s="42" t="s">
        <v>4471</v>
      </c>
    </row>
    <row r="1237" spans="1:13" x14ac:dyDescent="0.3">
      <c r="A1237" s="17"/>
      <c r="B1237" s="46" t="s">
        <v>5856</v>
      </c>
      <c r="C1237" s="46" t="s">
        <v>5855</v>
      </c>
      <c r="D1237" s="99" t="s">
        <v>306</v>
      </c>
      <c r="E1237" s="46" t="s">
        <v>1974</v>
      </c>
      <c r="F1237" s="91">
        <f>VLOOKUP(C1237,Data!$B$4:$J$4175,3,FALSE)</f>
        <v>-30753290.672693059</v>
      </c>
      <c r="G1237" s="90">
        <f>VLOOKUP(C1237,Data!$B$4:$J$4175,4,FALSE)</f>
        <v>-459484.39672333864</v>
      </c>
      <c r="H1237" s="92">
        <f>VLOOKUP(C1237,Data!$B$4:$J$4175,5,FALSE)</f>
        <v>-5.3178685551084855E-2</v>
      </c>
      <c r="I1237" s="42" t="s">
        <v>145</v>
      </c>
      <c r="J1237" s="47">
        <f t="shared" si="19"/>
        <v>30753290.672693059</v>
      </c>
      <c r="K1237" s="42" t="s">
        <v>5857</v>
      </c>
      <c r="L1237" s="42" t="s">
        <v>4471</v>
      </c>
    </row>
    <row r="1238" spans="1:13" x14ac:dyDescent="0.3">
      <c r="A1238" s="17"/>
      <c r="B1238" s="46" t="s">
        <v>364</v>
      </c>
      <c r="C1238" s="46" t="s">
        <v>1491</v>
      </c>
      <c r="D1238" s="99" t="s">
        <v>306</v>
      </c>
      <c r="E1238" s="46" t="s">
        <v>1974</v>
      </c>
      <c r="F1238" s="91">
        <f>VLOOKUP(C1238,Data!$B$4:$J$4175,3,FALSE)</f>
        <v>-4025720.3770223591</v>
      </c>
      <c r="G1238" s="90">
        <f>VLOOKUP(C1238,Data!$B$4:$J$4175,4,FALSE)</f>
        <v>-33727.550075589468</v>
      </c>
      <c r="H1238" s="92">
        <f>VLOOKUP(C1238,Data!$B$4:$J$4175,5,FALSE)</f>
        <v>-3.0928225555667099E-2</v>
      </c>
      <c r="I1238" s="42" t="s">
        <v>149</v>
      </c>
      <c r="J1238" s="47">
        <f t="shared" si="19"/>
        <v>4025720.3770223591</v>
      </c>
      <c r="K1238" s="42" t="s">
        <v>247</v>
      </c>
      <c r="L1238" s="42" t="s">
        <v>4471</v>
      </c>
    </row>
    <row r="1239" spans="1:13" x14ac:dyDescent="0.3">
      <c r="A1239" s="17"/>
      <c r="B1239" s="46" t="s">
        <v>4182</v>
      </c>
      <c r="C1239" s="46" t="s">
        <v>1492</v>
      </c>
      <c r="D1239" s="99" t="s">
        <v>306</v>
      </c>
      <c r="E1239" s="46" t="s">
        <v>1973</v>
      </c>
      <c r="F1239" s="91">
        <f>VLOOKUP(C1239,Data!$B$4:$J$4175,3,FALSE)</f>
        <v>-563806.02128481469</v>
      </c>
      <c r="G1239" s="90">
        <f>VLOOKUP(C1239,Data!$B$4:$J$4175,4,FALSE)</f>
        <v>-5503.231052072374</v>
      </c>
      <c r="H1239" s="92">
        <f>VLOOKUP(C1239,Data!$B$4:$J$4175,5,FALSE)</f>
        <v>-4.6256608517350698E-3</v>
      </c>
      <c r="I1239" s="42" t="s">
        <v>150</v>
      </c>
      <c r="J1239" s="47">
        <f t="shared" si="19"/>
        <v>563806.02128481469</v>
      </c>
      <c r="K1239" s="42">
        <v>2280220</v>
      </c>
      <c r="L1239" s="42" t="s">
        <v>4471</v>
      </c>
    </row>
    <row r="1240" spans="1:13" x14ac:dyDescent="0.3">
      <c r="A1240" s="17"/>
      <c r="B1240" s="46" t="s">
        <v>121</v>
      </c>
      <c r="C1240" s="46" t="s">
        <v>1493</v>
      </c>
      <c r="D1240" s="99" t="s">
        <v>306</v>
      </c>
      <c r="E1240" s="46" t="s">
        <v>1973</v>
      </c>
      <c r="F1240" s="91">
        <f>VLOOKUP(C1240,Data!$B$4:$J$4175,3,FALSE)</f>
        <v>-1350598.5545540783</v>
      </c>
      <c r="G1240" s="90">
        <f>VLOOKUP(C1240,Data!$B$4:$J$4175,4,FALSE)</f>
        <v>-17335.368432217667</v>
      </c>
      <c r="H1240" s="92">
        <f>VLOOKUP(C1240,Data!$B$4:$J$4175,5,FALSE)</f>
        <v>-5.498796779469857E-3</v>
      </c>
      <c r="I1240" s="42" t="s">
        <v>150</v>
      </c>
      <c r="J1240" s="47">
        <f t="shared" si="19"/>
        <v>1350598.5545540783</v>
      </c>
      <c r="K1240" s="42" t="s">
        <v>248</v>
      </c>
      <c r="L1240" s="42" t="s">
        <v>4471</v>
      </c>
      <c r="M1240" s="141"/>
    </row>
    <row r="1241" spans="1:13" x14ac:dyDescent="0.3">
      <c r="A1241" s="17"/>
      <c r="B1241" s="46" t="s">
        <v>90</v>
      </c>
      <c r="C1241" s="46" t="s">
        <v>1494</v>
      </c>
      <c r="D1241" s="99" t="s">
        <v>306</v>
      </c>
      <c r="E1241" s="46" t="s">
        <v>1976</v>
      </c>
      <c r="F1241" s="91">
        <f>VLOOKUP(C1241,Data!$B$4:$J$4175,3,FALSE)</f>
        <v>547960.97820853745</v>
      </c>
      <c r="G1241" s="90">
        <f>VLOOKUP(C1241,Data!$B$4:$J$4175,4,FALSE)</f>
        <v>19079.421246815371</v>
      </c>
      <c r="H1241" s="92">
        <f>VLOOKUP(C1241,Data!$B$4:$J$4175,5,FALSE)</f>
        <v>7.8992667398386888E-3</v>
      </c>
      <c r="I1241" s="42" t="s">
        <v>5305</v>
      </c>
      <c r="J1241" s="47">
        <f t="shared" si="19"/>
        <v>547960.97820853745</v>
      </c>
      <c r="K1241" s="42">
        <v>2284084</v>
      </c>
      <c r="L1241" s="42" t="s">
        <v>4471</v>
      </c>
    </row>
    <row r="1242" spans="1:13" x14ac:dyDescent="0.3">
      <c r="A1242" s="17"/>
      <c r="B1242" s="46" t="s">
        <v>5615</v>
      </c>
      <c r="C1242" s="46" t="s">
        <v>5614</v>
      </c>
      <c r="D1242" s="99" t="s">
        <v>306</v>
      </c>
      <c r="E1242" s="46" t="s">
        <v>1976</v>
      </c>
      <c r="F1242" s="91">
        <f>VLOOKUP(C1242,Data!$B$4:$J$4175,3,FALSE)</f>
        <v>634450.34755175421</v>
      </c>
      <c r="G1242" s="90">
        <f>VLOOKUP(C1242,Data!$B$4:$J$4175,4,FALSE)</f>
        <v>6065.4908943762357</v>
      </c>
      <c r="H1242" s="92">
        <f>VLOOKUP(C1242,Data!$B$4:$J$4175,5,FALSE)</f>
        <v>4.3050333793194593E-3</v>
      </c>
      <c r="I1242" s="42" t="s">
        <v>147</v>
      </c>
      <c r="J1242" s="47">
        <f t="shared" si="19"/>
        <v>634450.34755175421</v>
      </c>
      <c r="K1242" s="42" t="s">
        <v>5616</v>
      </c>
      <c r="L1242" s="42" t="s">
        <v>4471</v>
      </c>
    </row>
    <row r="1243" spans="1:13" x14ac:dyDescent="0.3">
      <c r="A1243" s="17"/>
      <c r="B1243" s="46" t="s">
        <v>4183</v>
      </c>
      <c r="C1243" s="46" t="s">
        <v>1805</v>
      </c>
      <c r="D1243" s="99" t="s">
        <v>306</v>
      </c>
      <c r="E1243" s="46" t="s">
        <v>1974</v>
      </c>
      <c r="F1243" s="91">
        <f>VLOOKUP(C1243,Data!$B$4:$J$4175,3,FALSE)</f>
        <v>-4308123.2828537263</v>
      </c>
      <c r="G1243" s="90">
        <f>VLOOKUP(C1243,Data!$B$4:$J$4175,4,FALSE)</f>
        <v>-66906.713509143126</v>
      </c>
      <c r="H1243" s="92">
        <f>VLOOKUP(C1243,Data!$B$4:$J$4175,5,FALSE)</f>
        <v>-2.445286217401306E-2</v>
      </c>
      <c r="I1243" s="42" t="s">
        <v>148</v>
      </c>
      <c r="J1243" s="47">
        <f t="shared" si="19"/>
        <v>4308123.2828537263</v>
      </c>
      <c r="K1243" s="42">
        <v>2299011</v>
      </c>
      <c r="L1243" s="42" t="s">
        <v>4471</v>
      </c>
    </row>
    <row r="1244" spans="1:13" x14ac:dyDescent="0.3">
      <c r="A1244" s="17"/>
      <c r="B1244" s="46" t="s">
        <v>5618</v>
      </c>
      <c r="C1244" s="46" t="s">
        <v>5617</v>
      </c>
      <c r="D1244" s="99" t="s">
        <v>306</v>
      </c>
      <c r="E1244" s="46" t="s">
        <v>1973</v>
      </c>
      <c r="F1244" s="91">
        <f>VLOOKUP(C1244,Data!$B$4:$J$4175,3,FALSE)</f>
        <v>-305930.88624386885</v>
      </c>
      <c r="G1244" s="90">
        <f>VLOOKUP(C1244,Data!$B$4:$J$4175,4,FALSE)</f>
        <v>-4394.9272553349929</v>
      </c>
      <c r="H1244" s="92">
        <f>VLOOKUP(C1244,Data!$B$4:$J$4175,5,FALSE)</f>
        <v>-5.1816382988417488E-3</v>
      </c>
      <c r="I1244" s="42" t="s">
        <v>148</v>
      </c>
      <c r="J1244" s="47">
        <f t="shared" si="19"/>
        <v>305930.88624386885</v>
      </c>
      <c r="K1244" s="42">
        <v>2487407</v>
      </c>
      <c r="L1244" s="42" t="s">
        <v>4471</v>
      </c>
    </row>
    <row r="1245" spans="1:13" x14ac:dyDescent="0.3">
      <c r="A1245" s="17"/>
      <c r="B1245" s="46" t="s">
        <v>48</v>
      </c>
      <c r="C1245" s="46" t="s">
        <v>1495</v>
      </c>
      <c r="D1245" s="99" t="s">
        <v>306</v>
      </c>
      <c r="E1245" s="46" t="s">
        <v>1974</v>
      </c>
      <c r="F1245" s="91">
        <f>VLOOKUP(C1245,Data!$B$4:$J$4175,3,FALSE)</f>
        <v>-3241603.1185823455</v>
      </c>
      <c r="G1245" s="90">
        <f>VLOOKUP(C1245,Data!$B$4:$J$4175,4,FALSE)</f>
        <v>-30371.995864165139</v>
      </c>
      <c r="H1245" s="92">
        <f>VLOOKUP(C1245,Data!$B$4:$J$4175,5,FALSE)</f>
        <v>-2.8014620202623745E-2</v>
      </c>
      <c r="I1245" s="42" t="s">
        <v>145</v>
      </c>
      <c r="J1245" s="47">
        <f t="shared" si="19"/>
        <v>3241603.1185823455</v>
      </c>
      <c r="K1245" s="42">
        <v>2298386</v>
      </c>
      <c r="L1245" s="42" t="s">
        <v>4471</v>
      </c>
    </row>
    <row r="1246" spans="1:13" x14ac:dyDescent="0.3">
      <c r="A1246" s="17"/>
      <c r="B1246" s="46" t="s">
        <v>52</v>
      </c>
      <c r="C1246" s="46" t="s">
        <v>1496</v>
      </c>
      <c r="D1246" s="99" t="s">
        <v>306</v>
      </c>
      <c r="E1246" s="46" t="s">
        <v>1974</v>
      </c>
      <c r="F1246" s="91">
        <f>VLOOKUP(C1246,Data!$B$4:$J$4175,3,FALSE)</f>
        <v>-2114956.5946440557</v>
      </c>
      <c r="G1246" s="90">
        <f>VLOOKUP(C1246,Data!$B$4:$J$4175,4,FALSE)</f>
        <v>-27657.337447941096</v>
      </c>
      <c r="H1246" s="92">
        <f>VLOOKUP(C1246,Data!$B$4:$J$4175,5,FALSE)</f>
        <v>-8.4816393158396713E-3</v>
      </c>
      <c r="I1246" s="42" t="s">
        <v>146</v>
      </c>
      <c r="J1246" s="47">
        <f t="shared" si="19"/>
        <v>2114956.5946440557</v>
      </c>
      <c r="K1246" s="42" t="s">
        <v>249</v>
      </c>
      <c r="L1246" s="42" t="s">
        <v>4471</v>
      </c>
    </row>
    <row r="1247" spans="1:13" x14ac:dyDescent="0.3">
      <c r="A1247" s="17"/>
      <c r="B1247" s="46" t="s">
        <v>4184</v>
      </c>
      <c r="C1247" s="46" t="s">
        <v>1497</v>
      </c>
      <c r="D1247" s="99" t="s">
        <v>306</v>
      </c>
      <c r="E1247" s="46" t="s">
        <v>1976</v>
      </c>
      <c r="F1247" s="91">
        <f>VLOOKUP(C1247,Data!$B$4:$J$4175,3,FALSE)</f>
        <v>3816109.0601224173</v>
      </c>
      <c r="G1247" s="90">
        <f>VLOOKUP(C1247,Data!$B$4:$J$4175,4,FALSE)</f>
        <v>66832.032576574726</v>
      </c>
      <c r="H1247" s="92">
        <f>VLOOKUP(C1247,Data!$B$4:$J$4175,5,FALSE)</f>
        <v>0.14055032849790428</v>
      </c>
      <c r="I1247" s="42" t="s">
        <v>148</v>
      </c>
      <c r="J1247" s="47">
        <f t="shared" si="19"/>
        <v>3816109.0601224173</v>
      </c>
      <c r="K1247" s="42">
        <v>2301057</v>
      </c>
      <c r="L1247" s="42" t="s">
        <v>4471</v>
      </c>
    </row>
    <row r="1248" spans="1:13" x14ac:dyDescent="0.3">
      <c r="A1248" s="17"/>
      <c r="B1248" s="46" t="s">
        <v>166</v>
      </c>
      <c r="C1248" s="46" t="s">
        <v>1806</v>
      </c>
      <c r="D1248" s="99" t="s">
        <v>306</v>
      </c>
      <c r="E1248" s="46" t="s">
        <v>1974</v>
      </c>
      <c r="F1248" s="91">
        <f>VLOOKUP(C1248,Data!$B$4:$J$4175,3,FALSE)</f>
        <v>-42914485.630887784</v>
      </c>
      <c r="G1248" s="90">
        <f>VLOOKUP(C1248,Data!$B$4:$J$4175,4,FALSE)</f>
        <v>-1121654.0938548821</v>
      </c>
      <c r="H1248" s="92">
        <f>VLOOKUP(C1248,Data!$B$4:$J$4175,5,FALSE)</f>
        <v>-0.1075610009787744</v>
      </c>
      <c r="I1248" s="42" t="s">
        <v>147</v>
      </c>
      <c r="J1248" s="47">
        <f t="shared" si="19"/>
        <v>42914485.630887784</v>
      </c>
      <c r="K1248" s="42">
        <v>2293819</v>
      </c>
      <c r="L1248" s="42" t="s">
        <v>4471</v>
      </c>
    </row>
    <row r="1249" spans="1:13" x14ac:dyDescent="0.3">
      <c r="A1249" s="17"/>
      <c r="B1249" s="46" t="s">
        <v>4185</v>
      </c>
      <c r="C1249" s="46" t="s">
        <v>1498</v>
      </c>
      <c r="D1249" s="99" t="s">
        <v>306</v>
      </c>
      <c r="E1249" s="46" t="s">
        <v>1974</v>
      </c>
      <c r="F1249" s="91">
        <f>VLOOKUP(C1249,Data!$B$4:$J$4175,3,FALSE)</f>
        <v>-1435338.3079618234</v>
      </c>
      <c r="G1249" s="90">
        <f>VLOOKUP(C1249,Data!$B$4:$J$4175,4,FALSE)</f>
        <v>-9754.2528573688305</v>
      </c>
      <c r="H1249" s="92">
        <f>VLOOKUP(C1249,Data!$B$4:$J$4175,5,FALSE)</f>
        <v>-7.3007871849648321E-3</v>
      </c>
      <c r="I1249" s="42" t="s">
        <v>145</v>
      </c>
      <c r="J1249" s="47">
        <f t="shared" si="19"/>
        <v>1435338.3079618234</v>
      </c>
      <c r="K1249" s="42">
        <v>2304227</v>
      </c>
      <c r="L1249" s="42" t="s">
        <v>4471</v>
      </c>
    </row>
    <row r="1250" spans="1:13" x14ac:dyDescent="0.3">
      <c r="A1250" s="17"/>
      <c r="B1250" s="46" t="s">
        <v>125</v>
      </c>
      <c r="C1250" s="46" t="s">
        <v>1499</v>
      </c>
      <c r="D1250" s="99" t="s">
        <v>306</v>
      </c>
      <c r="E1250" s="46" t="s">
        <v>1973</v>
      </c>
      <c r="F1250" s="91">
        <f>VLOOKUP(C1250,Data!$B$4:$J$4175,3,FALSE)</f>
        <v>-622591.08608922653</v>
      </c>
      <c r="G1250" s="90">
        <f>VLOOKUP(C1250,Data!$B$4:$J$4175,4,FALSE)</f>
        <v>-9995.0407142274289</v>
      </c>
      <c r="H1250" s="92">
        <f>VLOOKUP(C1250,Data!$B$4:$J$4175,5,FALSE)</f>
        <v>-5.7966121849554421E-3</v>
      </c>
      <c r="I1250" s="42" t="s">
        <v>150</v>
      </c>
      <c r="J1250" s="47">
        <f t="shared" si="19"/>
        <v>622591.08608922653</v>
      </c>
      <c r="K1250" s="42">
        <v>2829515</v>
      </c>
      <c r="L1250" s="42" t="s">
        <v>4471</v>
      </c>
      <c r="M1250" s="141"/>
    </row>
    <row r="1251" spans="1:13" x14ac:dyDescent="0.3">
      <c r="A1251" s="17"/>
      <c r="B1251" s="46" t="s">
        <v>365</v>
      </c>
      <c r="C1251" s="46" t="s">
        <v>1500</v>
      </c>
      <c r="D1251" s="99" t="s">
        <v>306</v>
      </c>
      <c r="E1251" s="46" t="s">
        <v>1974</v>
      </c>
      <c r="F1251" s="91">
        <f>VLOOKUP(C1251,Data!$B$4:$J$4175,3,FALSE)</f>
        <v>-8689947.3087979462</v>
      </c>
      <c r="G1251" s="90">
        <f>VLOOKUP(C1251,Data!$B$4:$J$4175,4,FALSE)</f>
        <v>-62920.478667713745</v>
      </c>
      <c r="H1251" s="92">
        <f>VLOOKUP(C1251,Data!$B$4:$J$4175,5,FALSE)</f>
        <v>-3.8462871442231331E-2</v>
      </c>
      <c r="I1251" s="42" t="s">
        <v>143</v>
      </c>
      <c r="J1251" s="47">
        <f t="shared" si="19"/>
        <v>8689947.3087979462</v>
      </c>
      <c r="K1251" s="42">
        <v>2567116</v>
      </c>
      <c r="L1251" s="42" t="s">
        <v>4471</v>
      </c>
    </row>
    <row r="1252" spans="1:13" x14ac:dyDescent="0.3">
      <c r="A1252" s="17"/>
      <c r="B1252" s="46" t="s">
        <v>4186</v>
      </c>
      <c r="C1252" s="46" t="s">
        <v>1807</v>
      </c>
      <c r="D1252" s="99" t="s">
        <v>306</v>
      </c>
      <c r="E1252" s="46" t="s">
        <v>1974</v>
      </c>
      <c r="F1252" s="91">
        <f>VLOOKUP(C1252,Data!$B$4:$J$4175,3,FALSE)</f>
        <v>-6876781.2578715906</v>
      </c>
      <c r="G1252" s="90">
        <f>VLOOKUP(C1252,Data!$B$4:$J$4175,4,FALSE)</f>
        <v>-51779.092371595441</v>
      </c>
      <c r="H1252" s="92">
        <f>VLOOKUP(C1252,Data!$B$4:$J$4175,5,FALSE)</f>
        <v>-1.4396336040894386E-2</v>
      </c>
      <c r="I1252" s="42" t="s">
        <v>147</v>
      </c>
      <c r="J1252" s="47">
        <f t="shared" si="19"/>
        <v>6876781.2578715906</v>
      </c>
      <c r="K1252" s="42">
        <v>2310194</v>
      </c>
      <c r="L1252" s="42" t="s">
        <v>4471</v>
      </c>
      <c r="M1252" s="141"/>
    </row>
    <row r="1253" spans="1:13" x14ac:dyDescent="0.3">
      <c r="A1253" s="17"/>
      <c r="B1253" s="46" t="s">
        <v>36</v>
      </c>
      <c r="C1253" s="46" t="s">
        <v>1501</v>
      </c>
      <c r="D1253" s="99" t="s">
        <v>306</v>
      </c>
      <c r="E1253" s="46" t="s">
        <v>1974</v>
      </c>
      <c r="F1253" s="91">
        <f>VLOOKUP(C1253,Data!$B$4:$J$4175,3,FALSE)</f>
        <v>-19189964.551880565</v>
      </c>
      <c r="G1253" s="90">
        <f>VLOOKUP(C1253,Data!$B$4:$J$4175,4,FALSE)</f>
        <v>-266527.28544278559</v>
      </c>
      <c r="H1253" s="92">
        <f>VLOOKUP(C1253,Data!$B$4:$J$4175,5,FALSE)</f>
        <v>-7.400794637430208E-2</v>
      </c>
      <c r="I1253" s="42" t="s">
        <v>146</v>
      </c>
      <c r="J1253" s="47">
        <f t="shared" si="19"/>
        <v>19189964.551880565</v>
      </c>
      <c r="K1253" s="42">
        <v>2313405</v>
      </c>
      <c r="L1253" s="42" t="s">
        <v>4471</v>
      </c>
    </row>
    <row r="1254" spans="1:13" x14ac:dyDescent="0.3">
      <c r="A1254" s="17"/>
      <c r="B1254" s="46" t="s">
        <v>134</v>
      </c>
      <c r="C1254" s="46" t="s">
        <v>1502</v>
      </c>
      <c r="D1254" s="99" t="s">
        <v>306</v>
      </c>
      <c r="E1254" s="46" t="s">
        <v>1976</v>
      </c>
      <c r="F1254" s="91">
        <f>VLOOKUP(C1254,Data!$B$4:$J$4175,3,FALSE)</f>
        <v>1010642.348165586</v>
      </c>
      <c r="G1254" s="90">
        <f>VLOOKUP(C1254,Data!$B$4:$J$4175,4,FALSE)</f>
        <v>12817.277719284541</v>
      </c>
      <c r="H1254" s="92">
        <f>VLOOKUP(C1254,Data!$B$4:$J$4175,5,FALSE)</f>
        <v>1.0014811488588203E-2</v>
      </c>
      <c r="I1254" s="42" t="s">
        <v>150</v>
      </c>
      <c r="J1254" s="47">
        <f t="shared" si="19"/>
        <v>1010642.348165586</v>
      </c>
      <c r="K1254" s="42">
        <v>2317087</v>
      </c>
      <c r="L1254" s="42" t="s">
        <v>4471</v>
      </c>
    </row>
    <row r="1255" spans="1:13" x14ac:dyDescent="0.3">
      <c r="A1255" s="17"/>
      <c r="B1255" s="46" t="s">
        <v>5537</v>
      </c>
      <c r="C1255" s="46" t="s">
        <v>1503</v>
      </c>
      <c r="D1255" s="99" t="s">
        <v>306</v>
      </c>
      <c r="E1255" s="46" t="s">
        <v>1979</v>
      </c>
      <c r="F1255" s="91">
        <f>VLOOKUP(C1255,Data!$B$4:$J$4175,3,FALSE)</f>
        <v>-181164529.96149489</v>
      </c>
      <c r="G1255" s="90">
        <f>VLOOKUP(C1255,Data!$B$4:$J$4175,4,FALSE)</f>
        <v>-4280825.3771619778</v>
      </c>
      <c r="H1255" s="92">
        <f>VLOOKUP(C1255,Data!$B$4:$J$4175,5,FALSE)</f>
        <v>-1.5407413601093667</v>
      </c>
      <c r="I1255" s="42" t="s">
        <v>143</v>
      </c>
      <c r="J1255" s="47">
        <f t="shared" si="19"/>
        <v>181164529.96149489</v>
      </c>
      <c r="K1255" s="42" t="s">
        <v>5538</v>
      </c>
      <c r="L1255" s="42" t="s">
        <v>4471</v>
      </c>
    </row>
    <row r="1256" spans="1:13" x14ac:dyDescent="0.3">
      <c r="A1256" s="17"/>
      <c r="B1256" s="46" t="s">
        <v>4187</v>
      </c>
      <c r="C1256" s="46" t="s">
        <v>1504</v>
      </c>
      <c r="D1256" s="99" t="s">
        <v>306</v>
      </c>
      <c r="E1256" s="46" t="s">
        <v>1973</v>
      </c>
      <c r="F1256" s="91">
        <f>VLOOKUP(C1256,Data!$B$4:$J$4175,3,FALSE)</f>
        <v>-351340.71489055268</v>
      </c>
      <c r="G1256" s="90">
        <f>VLOOKUP(C1256,Data!$B$4:$J$4175,4,FALSE)</f>
        <v>-2992.425814586089</v>
      </c>
      <c r="H1256" s="92">
        <f>VLOOKUP(C1256,Data!$B$4:$J$4175,5,FALSE)</f>
        <v>-7.7144549566649282E-4</v>
      </c>
      <c r="I1256" s="42" t="s">
        <v>151</v>
      </c>
      <c r="J1256" s="47">
        <f t="shared" si="19"/>
        <v>351340.71489055268</v>
      </c>
      <c r="K1256" s="42">
        <v>2318024</v>
      </c>
      <c r="L1256" s="42" t="s">
        <v>4471</v>
      </c>
    </row>
    <row r="1257" spans="1:13" x14ac:dyDescent="0.3">
      <c r="A1257" s="17"/>
      <c r="B1257" s="46" t="s">
        <v>167</v>
      </c>
      <c r="C1257" s="46" t="s">
        <v>1505</v>
      </c>
      <c r="D1257" s="99" t="s">
        <v>306</v>
      </c>
      <c r="E1257" s="46" t="s">
        <v>1977</v>
      </c>
      <c r="F1257" s="91">
        <f>VLOOKUP(C1257,Data!$B$4:$J$4175,3,FALSE)</f>
        <v>20697305.808929306</v>
      </c>
      <c r="G1257" s="90">
        <f>VLOOKUP(C1257,Data!$B$4:$J$4175,4,FALSE)</f>
        <v>407427.27970333281</v>
      </c>
      <c r="H1257" s="92">
        <f>VLOOKUP(C1257,Data!$B$4:$J$4175,5,FALSE)</f>
        <v>0.12960797792909695</v>
      </c>
      <c r="I1257" s="42" t="s">
        <v>151</v>
      </c>
      <c r="J1257" s="47">
        <f t="shared" si="19"/>
        <v>20697305.808929306</v>
      </c>
      <c r="K1257" s="42">
        <v>2319414</v>
      </c>
      <c r="L1257" s="42" t="s">
        <v>4471</v>
      </c>
    </row>
    <row r="1258" spans="1:13" x14ac:dyDescent="0.3">
      <c r="A1258" s="17"/>
      <c r="B1258" s="46" t="s">
        <v>4188</v>
      </c>
      <c r="C1258" s="46" t="s">
        <v>1506</v>
      </c>
      <c r="D1258" s="99" t="s">
        <v>306</v>
      </c>
      <c r="E1258" s="46" t="s">
        <v>1973</v>
      </c>
      <c r="F1258" s="91">
        <f>VLOOKUP(C1258,Data!$B$4:$J$4175,3,FALSE)</f>
        <v>-422596.9763948936</v>
      </c>
      <c r="G1258" s="90">
        <f>VLOOKUP(C1258,Data!$B$4:$J$4175,4,FALSE)</f>
        <v>-3683.7253869847768</v>
      </c>
      <c r="H1258" s="92">
        <f>VLOOKUP(C1258,Data!$B$4:$J$4175,5,FALSE)</f>
        <v>-4.1752244599626617E-3</v>
      </c>
      <c r="I1258" s="42" t="s">
        <v>146</v>
      </c>
      <c r="J1258" s="47">
        <f t="shared" si="19"/>
        <v>422596.9763948936</v>
      </c>
      <c r="K1258" s="42">
        <v>2319146</v>
      </c>
      <c r="L1258" s="42" t="s">
        <v>4471</v>
      </c>
    </row>
    <row r="1259" spans="1:13" x14ac:dyDescent="0.3">
      <c r="A1259" s="17"/>
      <c r="B1259" s="46" t="s">
        <v>4189</v>
      </c>
      <c r="C1259" s="46" t="s">
        <v>1808</v>
      </c>
      <c r="D1259" s="99" t="s">
        <v>306</v>
      </c>
      <c r="E1259" s="46" t="s">
        <v>1976</v>
      </c>
      <c r="F1259" s="91">
        <f>VLOOKUP(C1259,Data!$B$4:$J$4175,3,FALSE)</f>
        <v>13163224.622158771</v>
      </c>
      <c r="G1259" s="90">
        <f>VLOOKUP(C1259,Data!$B$4:$J$4175,4,FALSE)</f>
        <v>32753.302202490162</v>
      </c>
      <c r="H1259" s="92">
        <f>VLOOKUP(C1259,Data!$B$4:$J$4175,5,FALSE)</f>
        <v>5.626781225399731E-2</v>
      </c>
      <c r="I1259" s="42" t="s">
        <v>5305</v>
      </c>
      <c r="J1259" s="47">
        <f t="shared" si="19"/>
        <v>13163224.622158771</v>
      </c>
      <c r="K1259" s="42" t="s">
        <v>250</v>
      </c>
      <c r="L1259" s="42" t="s">
        <v>4471</v>
      </c>
    </row>
    <row r="1260" spans="1:13" x14ac:dyDescent="0.3">
      <c r="A1260" s="17"/>
      <c r="B1260" s="46" t="s">
        <v>105</v>
      </c>
      <c r="C1260" s="46" t="s">
        <v>1507</v>
      </c>
      <c r="D1260" s="99" t="s">
        <v>306</v>
      </c>
      <c r="E1260" s="46" t="s">
        <v>1976</v>
      </c>
      <c r="F1260" s="91">
        <f>VLOOKUP(C1260,Data!$B$4:$J$4175,3,FALSE)</f>
        <v>809093.5147953023</v>
      </c>
      <c r="G1260" s="90">
        <f>VLOOKUP(C1260,Data!$B$4:$J$4175,4,FALSE)</f>
        <v>12935.148118230252</v>
      </c>
      <c r="H1260" s="92">
        <f>VLOOKUP(C1260,Data!$B$4:$J$4175,5,FALSE)</f>
        <v>6.4623818584109861E-3</v>
      </c>
      <c r="I1260" s="42" t="s">
        <v>5305</v>
      </c>
      <c r="J1260" s="47">
        <f t="shared" si="19"/>
        <v>809093.5147953023</v>
      </c>
      <c r="K1260" s="42">
        <v>2319157</v>
      </c>
      <c r="L1260" s="42" t="s">
        <v>4471</v>
      </c>
    </row>
    <row r="1261" spans="1:13" x14ac:dyDescent="0.3">
      <c r="A1261" s="17"/>
      <c r="B1261" s="46" t="s">
        <v>4190</v>
      </c>
      <c r="C1261" s="46" t="s">
        <v>1508</v>
      </c>
      <c r="D1261" s="99" t="s">
        <v>306</v>
      </c>
      <c r="E1261" s="46" t="s">
        <v>1973</v>
      </c>
      <c r="F1261" s="91">
        <f>VLOOKUP(C1261,Data!$B$4:$J$4175,3,FALSE)</f>
        <v>-463066.18478685257</v>
      </c>
      <c r="G1261" s="90">
        <f>VLOOKUP(C1261,Data!$B$4:$J$4175,4,FALSE)</f>
        <v>-1910.1026473078932</v>
      </c>
      <c r="H1261" s="92">
        <f>VLOOKUP(C1261,Data!$B$4:$J$4175,5,FALSE)</f>
        <v>-5.0891713377497309E-3</v>
      </c>
      <c r="I1261" s="42" t="s">
        <v>5305</v>
      </c>
      <c r="J1261" s="47">
        <f t="shared" si="19"/>
        <v>463066.18478685257</v>
      </c>
      <c r="K1261" s="42">
        <v>2316619</v>
      </c>
      <c r="L1261" s="42" t="s">
        <v>4471</v>
      </c>
    </row>
    <row r="1262" spans="1:13" x14ac:dyDescent="0.3">
      <c r="A1262" s="17"/>
      <c r="B1262" s="142" t="s">
        <v>4191</v>
      </c>
      <c r="C1262" s="142" t="s">
        <v>1509</v>
      </c>
      <c r="D1262" s="142" t="s">
        <v>306</v>
      </c>
      <c r="E1262" s="142" t="s">
        <v>1974</v>
      </c>
      <c r="F1262" s="146">
        <f>VLOOKUP(C1262,Data!$B$4:$J$4175,3,FALSE)</f>
        <v>-2255123.6742965425</v>
      </c>
      <c r="G1262" s="144">
        <f>VLOOKUP(C1262,Data!$B$4:$J$4175,4,FALSE)</f>
        <v>-16086.194980359103</v>
      </c>
      <c r="H1262" s="145">
        <f>VLOOKUP(C1262,Data!$B$4:$J$4175,5,FALSE)</f>
        <v>-6.6728546474863776E-3</v>
      </c>
      <c r="I1262" s="148" t="s">
        <v>149</v>
      </c>
      <c r="J1262" s="47">
        <f t="shared" si="19"/>
        <v>2255123.6742965425</v>
      </c>
      <c r="K1262" s="148">
        <v>2320524</v>
      </c>
      <c r="L1262" s="148" t="s">
        <v>4471</v>
      </c>
      <c r="M1262" s="141"/>
    </row>
    <row r="1263" spans="1:13" x14ac:dyDescent="0.3">
      <c r="A1263" s="17"/>
      <c r="B1263" s="46" t="s">
        <v>4192</v>
      </c>
      <c r="C1263" s="142" t="s">
        <v>1510</v>
      </c>
      <c r="D1263" s="142" t="s">
        <v>306</v>
      </c>
      <c r="E1263" s="46" t="s">
        <v>1974</v>
      </c>
      <c r="F1263" s="91">
        <f>VLOOKUP(C1263,Data!$B$4:$J$4175,3,FALSE)</f>
        <v>-2173631.2282525119</v>
      </c>
      <c r="G1263" s="90">
        <f>VLOOKUP(C1263,Data!$B$4:$J$4175,4,FALSE)</f>
        <v>-9521.35979785585</v>
      </c>
      <c r="H1263" s="92">
        <f>VLOOKUP(C1263,Data!$B$4:$J$4175,5,FALSE)</f>
        <v>-2.8301022801677105E-2</v>
      </c>
      <c r="I1263" s="42" t="s">
        <v>148</v>
      </c>
      <c r="J1263" s="47">
        <f t="shared" si="19"/>
        <v>2173631.2282525119</v>
      </c>
      <c r="K1263" s="42">
        <v>2556868</v>
      </c>
      <c r="L1263" s="42" t="s">
        <v>4471</v>
      </c>
    </row>
    <row r="1264" spans="1:13" x14ac:dyDescent="0.3">
      <c r="A1264" s="17"/>
      <c r="B1264" s="46" t="s">
        <v>126</v>
      </c>
      <c r="C1264" s="46" t="s">
        <v>1511</v>
      </c>
      <c r="D1264" s="99" t="s">
        <v>306</v>
      </c>
      <c r="E1264" s="46" t="s">
        <v>1973</v>
      </c>
      <c r="F1264" s="91">
        <f>VLOOKUP(C1264,Data!$B$4:$J$4175,3,FALSE)</f>
        <v>-564220.70316812291</v>
      </c>
      <c r="G1264" s="90">
        <f>VLOOKUP(C1264,Data!$B$4:$J$4175,4,FALSE)</f>
        <v>-9721.2388554121808</v>
      </c>
      <c r="H1264" s="92">
        <f>VLOOKUP(C1264,Data!$B$4:$J$4175,5,FALSE)</f>
        <v>-5.6954794673004291E-3</v>
      </c>
      <c r="I1264" s="42" t="s">
        <v>150</v>
      </c>
      <c r="J1264" s="47">
        <f t="shared" si="19"/>
        <v>564220.70316812291</v>
      </c>
      <c r="K1264" s="42" t="s">
        <v>251</v>
      </c>
      <c r="L1264" s="42" t="s">
        <v>4471</v>
      </c>
    </row>
    <row r="1265" spans="1:13" x14ac:dyDescent="0.3">
      <c r="A1265" s="17"/>
      <c r="B1265" s="46" t="s">
        <v>136</v>
      </c>
      <c r="C1265" s="46" t="s">
        <v>1512</v>
      </c>
      <c r="D1265" s="99" t="s">
        <v>306</v>
      </c>
      <c r="E1265" s="46" t="s">
        <v>1976</v>
      </c>
      <c r="F1265" s="91">
        <f>VLOOKUP(C1265,Data!$B$4:$J$4175,3,FALSE)</f>
        <v>5902543.2304631826</v>
      </c>
      <c r="G1265" s="90">
        <f>VLOOKUP(C1265,Data!$B$4:$J$4175,4,FALSE)</f>
        <v>145239.74484407436</v>
      </c>
      <c r="H1265" s="92">
        <f>VLOOKUP(C1265,Data!$B$4:$J$4175,5,FALSE)</f>
        <v>2.5413663674692621E-2</v>
      </c>
      <c r="I1265" s="42" t="s">
        <v>150</v>
      </c>
      <c r="J1265" s="47">
        <f t="shared" si="19"/>
        <v>5902543.2304631826</v>
      </c>
      <c r="K1265" s="42">
        <v>2670519</v>
      </c>
      <c r="L1265" s="42" t="s">
        <v>4471</v>
      </c>
    </row>
    <row r="1266" spans="1:13" x14ac:dyDescent="0.3">
      <c r="A1266" s="17"/>
      <c r="B1266" s="46" t="s">
        <v>6131</v>
      </c>
      <c r="C1266" s="46" t="s">
        <v>1809</v>
      </c>
      <c r="D1266" s="99" t="s">
        <v>306</v>
      </c>
      <c r="E1266" s="46" t="s">
        <v>1974</v>
      </c>
      <c r="F1266" s="91">
        <f>VLOOKUP(C1266,Data!$B$4:$J$4175,3,FALSE)</f>
        <v>-2837159.5312821707</v>
      </c>
      <c r="G1266" s="90">
        <f>VLOOKUP(C1266,Data!$B$4:$J$4175,4,FALSE)</f>
        <v>-24907.027752455189</v>
      </c>
      <c r="H1266" s="92">
        <f>VLOOKUP(C1266,Data!$B$4:$J$4175,5,FALSE)</f>
        <v>-1.0447149300261646E-2</v>
      </c>
      <c r="I1266" s="42" t="s">
        <v>144</v>
      </c>
      <c r="J1266" s="47">
        <f t="shared" si="19"/>
        <v>2837159.5312821707</v>
      </c>
      <c r="K1266" s="42" t="s">
        <v>252</v>
      </c>
      <c r="L1266" s="42" t="s">
        <v>4471</v>
      </c>
    </row>
    <row r="1267" spans="1:13" x14ac:dyDescent="0.3">
      <c r="A1267" s="17"/>
      <c r="B1267" s="46" t="s">
        <v>366</v>
      </c>
      <c r="C1267" s="46" t="s">
        <v>1810</v>
      </c>
      <c r="D1267" s="99" t="s">
        <v>306</v>
      </c>
      <c r="E1267" s="46" t="s">
        <v>1974</v>
      </c>
      <c r="F1267" s="91">
        <f>VLOOKUP(C1267,Data!$B$4:$J$4175,3,FALSE)</f>
        <v>-3364671.1709493888</v>
      </c>
      <c r="G1267" s="90">
        <f>VLOOKUP(C1267,Data!$B$4:$J$4175,4,FALSE)</f>
        <v>-46505.475756038548</v>
      </c>
      <c r="H1267" s="92">
        <f>VLOOKUP(C1267,Data!$B$4:$J$4175,5,FALSE)</f>
        <v>-3.6863514012540802E-2</v>
      </c>
      <c r="I1267" s="42" t="s">
        <v>146</v>
      </c>
      <c r="J1267" s="47">
        <f t="shared" si="19"/>
        <v>3364671.1709493888</v>
      </c>
      <c r="K1267" s="42">
        <v>2325507</v>
      </c>
      <c r="L1267" s="42" t="s">
        <v>4471</v>
      </c>
    </row>
    <row r="1268" spans="1:13" x14ac:dyDescent="0.3">
      <c r="A1268" s="17"/>
      <c r="B1268" s="46" t="s">
        <v>4193</v>
      </c>
      <c r="C1268" s="46" t="s">
        <v>1811</v>
      </c>
      <c r="D1268" s="99" t="s">
        <v>306</v>
      </c>
      <c r="E1268" s="46" t="s">
        <v>1974</v>
      </c>
      <c r="F1268" s="91">
        <f>VLOOKUP(C1268,Data!$B$4:$J$4175,3,FALSE)</f>
        <v>-6479079.9212288074</v>
      </c>
      <c r="G1268" s="90">
        <f>VLOOKUP(C1268,Data!$B$4:$J$4175,4,FALSE)</f>
        <v>-88998.350566329769</v>
      </c>
      <c r="H1268" s="92">
        <f>VLOOKUP(C1268,Data!$B$4:$J$4175,5,FALSE)</f>
        <v>-2.4924470611608494E-2</v>
      </c>
      <c r="I1268" s="42" t="s">
        <v>143</v>
      </c>
      <c r="J1268" s="47">
        <f t="shared" si="19"/>
        <v>6479079.9212288074</v>
      </c>
      <c r="K1268" s="42" t="s">
        <v>253</v>
      </c>
      <c r="L1268" s="42" t="s">
        <v>4471</v>
      </c>
    </row>
    <row r="1269" spans="1:13" x14ac:dyDescent="0.3">
      <c r="A1269" s="17"/>
      <c r="B1269" s="46" t="s">
        <v>4194</v>
      </c>
      <c r="C1269" s="46" t="s">
        <v>1513</v>
      </c>
      <c r="D1269" s="99" t="s">
        <v>306</v>
      </c>
      <c r="E1269" s="46" t="s">
        <v>1973</v>
      </c>
      <c r="F1269" s="91">
        <f>VLOOKUP(C1269,Data!$B$4:$J$4175,3,FALSE)</f>
        <v>-368197.85029778816</v>
      </c>
      <c r="G1269" s="90">
        <f>VLOOKUP(C1269,Data!$B$4:$J$4175,4,FALSE)</f>
        <v>-3865.5942288481697</v>
      </c>
      <c r="H1269" s="92">
        <f>VLOOKUP(C1269,Data!$B$4:$J$4175,5,FALSE)</f>
        <v>-4.3081929890208337E-3</v>
      </c>
      <c r="I1269" s="42" t="s">
        <v>5305</v>
      </c>
      <c r="J1269" s="47">
        <f t="shared" si="19"/>
        <v>368197.85029778816</v>
      </c>
      <c r="K1269" s="42" t="s">
        <v>303</v>
      </c>
      <c r="L1269" s="42" t="s">
        <v>4471</v>
      </c>
    </row>
    <row r="1270" spans="1:13" x14ac:dyDescent="0.3">
      <c r="A1270" s="17"/>
      <c r="B1270" s="46" t="s">
        <v>4</v>
      </c>
      <c r="C1270" s="46" t="s">
        <v>1514</v>
      </c>
      <c r="D1270" s="99" t="s">
        <v>306</v>
      </c>
      <c r="E1270" s="46" t="s">
        <v>1973</v>
      </c>
      <c r="F1270" s="91">
        <f>VLOOKUP(C1270,Data!$B$4:$J$4175,3,FALSE)</f>
        <v>-9541166.6021592114</v>
      </c>
      <c r="G1270" s="90">
        <f>VLOOKUP(C1270,Data!$B$4:$J$4175,4,FALSE)</f>
        <v>-117386.40012499029</v>
      </c>
      <c r="H1270" s="92">
        <f>VLOOKUP(C1270,Data!$B$4:$J$4175,5,FALSE)</f>
        <v>-8.4531172635940177E-3</v>
      </c>
      <c r="I1270" s="42" t="s">
        <v>151</v>
      </c>
      <c r="J1270" s="47">
        <f t="shared" si="19"/>
        <v>9541166.6021592114</v>
      </c>
      <c r="K1270" s="42">
        <v>2326618</v>
      </c>
      <c r="L1270" s="42" t="s">
        <v>4471</v>
      </c>
    </row>
    <row r="1271" spans="1:13" x14ac:dyDescent="0.3">
      <c r="A1271" s="17"/>
      <c r="B1271" s="46" t="s">
        <v>4195</v>
      </c>
      <c r="C1271" s="46" t="s">
        <v>1812</v>
      </c>
      <c r="D1271" s="99" t="s">
        <v>306</v>
      </c>
      <c r="E1271" s="46" t="s">
        <v>1974</v>
      </c>
      <c r="F1271" s="91">
        <f>VLOOKUP(C1271,Data!$B$4:$J$4175,3,FALSE)</f>
        <v>-4878288.5205945522</v>
      </c>
      <c r="G1271" s="90">
        <f>VLOOKUP(C1271,Data!$B$4:$J$4175,4,FALSE)</f>
        <v>-28401.772942446161</v>
      </c>
      <c r="H1271" s="92">
        <f>VLOOKUP(C1271,Data!$B$4:$J$4175,5,FALSE)</f>
        <v>-3.3956485140267882E-2</v>
      </c>
      <c r="I1271" s="42" t="s">
        <v>147</v>
      </c>
      <c r="J1271" s="47">
        <f t="shared" si="19"/>
        <v>4878288.5205945522</v>
      </c>
      <c r="K1271" s="42">
        <v>2427599</v>
      </c>
      <c r="L1271" s="42" t="s">
        <v>4471</v>
      </c>
    </row>
    <row r="1272" spans="1:13" x14ac:dyDescent="0.3">
      <c r="A1272" s="17"/>
      <c r="B1272" s="46" t="s">
        <v>4196</v>
      </c>
      <c r="C1272" s="46" t="s">
        <v>1813</v>
      </c>
      <c r="D1272" s="99" t="s">
        <v>306</v>
      </c>
      <c r="E1272" s="46" t="s">
        <v>1976</v>
      </c>
      <c r="F1272" s="91">
        <f>VLOOKUP(C1272,Data!$B$4:$J$4175,3,FALSE)</f>
        <v>59852456.295669392</v>
      </c>
      <c r="G1272" s="90">
        <f>VLOOKUP(C1272,Data!$B$4:$J$4175,4,FALSE)</f>
        <v>320083.72798368568</v>
      </c>
      <c r="H1272" s="92">
        <f>VLOOKUP(C1272,Data!$B$4:$J$4175,5,FALSE)</f>
        <v>1.2168906553456616E-2</v>
      </c>
      <c r="I1272" s="42" t="s">
        <v>147</v>
      </c>
      <c r="J1272" s="47">
        <f t="shared" si="19"/>
        <v>59852456.295669392</v>
      </c>
      <c r="K1272" s="42" t="s">
        <v>254</v>
      </c>
      <c r="L1272" s="42" t="s">
        <v>4471</v>
      </c>
    </row>
    <row r="1273" spans="1:13" x14ac:dyDescent="0.3">
      <c r="A1273" s="17"/>
      <c r="B1273" s="46" t="s">
        <v>39</v>
      </c>
      <c r="C1273" s="46" t="s">
        <v>1814</v>
      </c>
      <c r="D1273" s="99" t="s">
        <v>306</v>
      </c>
      <c r="E1273" s="46" t="s">
        <v>1976</v>
      </c>
      <c r="F1273" s="91">
        <f>VLOOKUP(C1273,Data!$B$4:$J$4175,3,FALSE)</f>
        <v>14282.401743775059</v>
      </c>
      <c r="G1273" s="90">
        <f>VLOOKUP(C1273,Data!$B$4:$J$4175,4,FALSE)</f>
        <v>275.8285388909822</v>
      </c>
      <c r="H1273" s="92">
        <f>VLOOKUP(C1273,Data!$B$4:$J$4175,5,FALSE)</f>
        <v>1.0657820440449415E-4</v>
      </c>
      <c r="I1273" s="42" t="s">
        <v>146</v>
      </c>
      <c r="J1273" s="47">
        <f t="shared" si="19"/>
        <v>14282.401743775059</v>
      </c>
      <c r="K1273" s="42">
        <v>2332262</v>
      </c>
      <c r="L1273" s="42" t="s">
        <v>4471</v>
      </c>
      <c r="M1273" s="141"/>
    </row>
    <row r="1274" spans="1:13" x14ac:dyDescent="0.3">
      <c r="A1274" s="17"/>
      <c r="B1274" s="46" t="s">
        <v>4197</v>
      </c>
      <c r="C1274" s="46" t="s">
        <v>1515</v>
      </c>
      <c r="D1274" s="99" t="s">
        <v>306</v>
      </c>
      <c r="E1274" s="46" t="s">
        <v>1976</v>
      </c>
      <c r="F1274" s="91">
        <f>VLOOKUP(C1274,Data!$B$4:$J$4175,3,FALSE)</f>
        <v>2443561.1992461123</v>
      </c>
      <c r="G1274" s="90">
        <f>VLOOKUP(C1274,Data!$B$4:$J$4175,4,FALSE)</f>
        <v>20606.857811149537</v>
      </c>
      <c r="H1274" s="92">
        <f>VLOOKUP(C1274,Data!$B$4:$J$4175,5,FALSE)</f>
        <v>5.3897042550107348E-2</v>
      </c>
      <c r="I1274" s="42" t="s">
        <v>5305</v>
      </c>
      <c r="J1274" s="47">
        <f t="shared" si="19"/>
        <v>2443561.1992461123</v>
      </c>
      <c r="K1274" s="42">
        <v>2333931</v>
      </c>
      <c r="L1274" s="42" t="s">
        <v>4471</v>
      </c>
    </row>
    <row r="1275" spans="1:13" x14ac:dyDescent="0.3">
      <c r="A1275" s="17"/>
      <c r="B1275" s="46" t="s">
        <v>6</v>
      </c>
      <c r="C1275" s="46" t="s">
        <v>1516</v>
      </c>
      <c r="D1275" s="99" t="s">
        <v>306</v>
      </c>
      <c r="E1275" s="46" t="s">
        <v>1974</v>
      </c>
      <c r="F1275" s="91">
        <f>VLOOKUP(C1275,Data!$B$4:$J$4175,3,FALSE)</f>
        <v>-4135108.4356900896</v>
      </c>
      <c r="G1275" s="90">
        <f>VLOOKUP(C1275,Data!$B$4:$J$4175,4,FALSE)</f>
        <v>-16481.101776365442</v>
      </c>
      <c r="H1275" s="92">
        <f>VLOOKUP(C1275,Data!$B$4:$J$4175,5,FALSE)</f>
        <v>-1.1348537366600211E-2</v>
      </c>
      <c r="I1275" s="42" t="s">
        <v>146</v>
      </c>
      <c r="J1275" s="47">
        <f t="shared" si="19"/>
        <v>4135108.4356900896</v>
      </c>
      <c r="K1275" s="42">
        <v>2142784</v>
      </c>
      <c r="L1275" s="42" t="s">
        <v>4471</v>
      </c>
    </row>
    <row r="1276" spans="1:13" x14ac:dyDescent="0.3">
      <c r="A1276" s="17"/>
      <c r="B1276" s="46" t="s">
        <v>367</v>
      </c>
      <c r="C1276" s="46" t="s">
        <v>1517</v>
      </c>
      <c r="D1276" s="99" t="s">
        <v>306</v>
      </c>
      <c r="E1276" s="46" t="s">
        <v>1974</v>
      </c>
      <c r="F1276" s="91">
        <f>VLOOKUP(C1276,Data!$B$4:$J$4175,3,FALSE)</f>
        <v>-11046240.080380201</v>
      </c>
      <c r="G1276" s="90">
        <f>VLOOKUP(C1276,Data!$B$4:$J$4175,4,FALSE)</f>
        <v>-105312.61398017162</v>
      </c>
      <c r="H1276" s="92">
        <f>VLOOKUP(C1276,Data!$B$4:$J$4175,5,FALSE)</f>
        <v>-5.0017667458338508E-2</v>
      </c>
      <c r="I1276" s="42" t="s">
        <v>147</v>
      </c>
      <c r="J1276" s="47">
        <f t="shared" si="19"/>
        <v>11046240.080380201</v>
      </c>
      <c r="K1276" s="42">
        <v>2769796</v>
      </c>
      <c r="L1276" s="42" t="s">
        <v>4471</v>
      </c>
    </row>
    <row r="1277" spans="1:13" x14ac:dyDescent="0.3">
      <c r="A1277" s="17"/>
      <c r="B1277" s="46" t="s">
        <v>51</v>
      </c>
      <c r="C1277" s="46" t="s">
        <v>1815</v>
      </c>
      <c r="D1277" s="99" t="s">
        <v>306</v>
      </c>
      <c r="E1277" s="46" t="s">
        <v>1974</v>
      </c>
      <c r="F1277" s="91">
        <f>VLOOKUP(C1277,Data!$B$4:$J$4175,3,FALSE)</f>
        <v>-14881948.577160006</v>
      </c>
      <c r="G1277" s="90">
        <f>VLOOKUP(C1277,Data!$B$4:$J$4175,4,FALSE)</f>
        <v>-437961.99461918796</v>
      </c>
      <c r="H1277" s="92">
        <f>VLOOKUP(C1277,Data!$B$4:$J$4175,5,FALSE)</f>
        <v>-7.5828128151063143E-2</v>
      </c>
      <c r="I1277" s="42" t="s">
        <v>148</v>
      </c>
      <c r="J1277" s="47">
        <f t="shared" si="19"/>
        <v>14881948.577160006</v>
      </c>
      <c r="K1277" s="42">
        <v>2336747</v>
      </c>
      <c r="L1277" s="42" t="s">
        <v>4471</v>
      </c>
    </row>
    <row r="1278" spans="1:13" x14ac:dyDescent="0.3">
      <c r="A1278" s="17"/>
      <c r="B1278" s="46" t="s">
        <v>5420</v>
      </c>
      <c r="C1278" s="46" t="s">
        <v>5419</v>
      </c>
      <c r="D1278" s="99" t="s">
        <v>306</v>
      </c>
      <c r="E1278" s="46" t="s">
        <v>1976</v>
      </c>
      <c r="F1278" s="91">
        <f>VLOOKUP(C1278,Data!$B$4:$J$4175,3,FALSE)</f>
        <v>1385237.5868651348</v>
      </c>
      <c r="G1278" s="90">
        <f>VLOOKUP(C1278,Data!$B$4:$J$4175,4,FALSE)</f>
        <v>71367.212100213015</v>
      </c>
      <c r="H1278" s="92">
        <f>VLOOKUP(C1278,Data!$B$4:$J$4175,5,FALSE)</f>
        <v>8.4629624677929702E-3</v>
      </c>
      <c r="I1278" s="42" t="s">
        <v>147</v>
      </c>
      <c r="J1278" s="47">
        <f t="shared" si="19"/>
        <v>1385237.5868651348</v>
      </c>
      <c r="K1278" s="42" t="s">
        <v>5421</v>
      </c>
      <c r="L1278" s="42" t="s">
        <v>4471</v>
      </c>
    </row>
    <row r="1279" spans="1:13" x14ac:dyDescent="0.3">
      <c r="A1279" s="17"/>
      <c r="B1279" s="46" t="s">
        <v>4198</v>
      </c>
      <c r="C1279" s="46" t="s">
        <v>1518</v>
      </c>
      <c r="D1279" s="99" t="s">
        <v>306</v>
      </c>
      <c r="E1279" s="46" t="s">
        <v>1976</v>
      </c>
      <c r="F1279" s="91">
        <f>VLOOKUP(C1279,Data!$B$4:$J$4175,3,FALSE)</f>
        <v>13363440.795524992</v>
      </c>
      <c r="G1279" s="90">
        <f>VLOOKUP(C1279,Data!$B$4:$J$4175,4,FALSE)</f>
        <v>137173.48383827749</v>
      </c>
      <c r="H1279" s="92">
        <f>VLOOKUP(C1279,Data!$B$4:$J$4175,5,FALSE)</f>
        <v>0.15949502837807777</v>
      </c>
      <c r="I1279" s="42" t="s">
        <v>148</v>
      </c>
      <c r="J1279" s="47">
        <f t="shared" si="19"/>
        <v>13363440.795524992</v>
      </c>
      <c r="K1279" s="42" t="s">
        <v>328</v>
      </c>
      <c r="L1279" s="42" t="s">
        <v>4471</v>
      </c>
    </row>
    <row r="1280" spans="1:13" x14ac:dyDescent="0.3">
      <c r="A1280" s="17"/>
      <c r="B1280" s="46" t="s">
        <v>128</v>
      </c>
      <c r="C1280" s="46" t="s">
        <v>1519</v>
      </c>
      <c r="D1280" s="99" t="s">
        <v>306</v>
      </c>
      <c r="E1280" s="46" t="s">
        <v>1976</v>
      </c>
      <c r="F1280" s="91">
        <f>VLOOKUP(C1280,Data!$B$4:$J$4175,3,FALSE)</f>
        <v>36539211.085626721</v>
      </c>
      <c r="G1280" s="90">
        <f>VLOOKUP(C1280,Data!$B$4:$J$4175,4,FALSE)</f>
        <v>1072789.5210107667</v>
      </c>
      <c r="H1280" s="92">
        <f>VLOOKUP(C1280,Data!$B$4:$J$4175,5,FALSE)</f>
        <v>0.22979307968012927</v>
      </c>
      <c r="I1280" s="42" t="s">
        <v>150</v>
      </c>
      <c r="J1280" s="47">
        <f t="shared" si="19"/>
        <v>36539211.085626721</v>
      </c>
      <c r="K1280" s="42">
        <v>2100920</v>
      </c>
      <c r="L1280" s="42" t="s">
        <v>4471</v>
      </c>
    </row>
    <row r="1281" spans="1:13" x14ac:dyDescent="0.3">
      <c r="A1281" s="17"/>
      <c r="B1281" s="46" t="s">
        <v>4199</v>
      </c>
      <c r="C1281" s="46" t="s">
        <v>1816</v>
      </c>
      <c r="D1281" s="99" t="s">
        <v>306</v>
      </c>
      <c r="E1281" s="46" t="s">
        <v>1974</v>
      </c>
      <c r="F1281" s="91">
        <f>VLOOKUP(C1281,Data!$B$4:$J$4175,3,FALSE)</f>
        <v>-10150947.169533012</v>
      </c>
      <c r="G1281" s="90">
        <f>VLOOKUP(C1281,Data!$B$4:$J$4175,4,FALSE)</f>
        <v>-139455.2434336174</v>
      </c>
      <c r="H1281" s="92">
        <f>VLOOKUP(C1281,Data!$B$4:$J$4175,5,FALSE)</f>
        <v>-8.2302219877187763E-2</v>
      </c>
      <c r="I1281" s="42" t="s">
        <v>147</v>
      </c>
      <c r="J1281" s="47">
        <f t="shared" si="19"/>
        <v>10150947.169533012</v>
      </c>
      <c r="K1281" s="42">
        <v>2342034</v>
      </c>
      <c r="L1281" s="42" t="s">
        <v>4471</v>
      </c>
    </row>
    <row r="1282" spans="1:13" x14ac:dyDescent="0.3">
      <c r="A1282" s="17"/>
      <c r="B1282" s="46" t="s">
        <v>368</v>
      </c>
      <c r="C1282" s="46" t="s">
        <v>1520</v>
      </c>
      <c r="D1282" s="99" t="s">
        <v>306</v>
      </c>
      <c r="E1282" s="46" t="s">
        <v>1976</v>
      </c>
      <c r="F1282" s="91">
        <f>VLOOKUP(C1282,Data!$B$4:$J$4175,3,FALSE)</f>
        <v>1185081.0103750022</v>
      </c>
      <c r="G1282" s="90">
        <f>VLOOKUP(C1282,Data!$B$4:$J$4175,4,FALSE)</f>
        <v>5849.9408153569066</v>
      </c>
      <c r="H1282" s="92">
        <f>VLOOKUP(C1282,Data!$B$4:$J$4175,5,FALSE)</f>
        <v>8.279540518155739E-3</v>
      </c>
      <c r="I1282" s="42" t="s">
        <v>147</v>
      </c>
      <c r="J1282" s="47">
        <f t="shared" si="19"/>
        <v>1185081.0103750022</v>
      </c>
      <c r="K1282" s="42" t="s">
        <v>329</v>
      </c>
      <c r="L1282" s="42" t="s">
        <v>4471</v>
      </c>
      <c r="M1282" s="141"/>
    </row>
    <row r="1283" spans="1:13" x14ac:dyDescent="0.3">
      <c r="A1283" s="17"/>
      <c r="B1283" s="46" t="s">
        <v>5422</v>
      </c>
      <c r="C1283" s="46" t="s">
        <v>1817</v>
      </c>
      <c r="D1283" s="99" t="s">
        <v>306</v>
      </c>
      <c r="E1283" s="46" t="s">
        <v>1974</v>
      </c>
      <c r="F1283" s="91">
        <f>VLOOKUP(C1283,Data!$B$4:$J$4175,3,FALSE)</f>
        <v>-661787.30878741608</v>
      </c>
      <c r="G1283" s="90">
        <f>VLOOKUP(C1283,Data!$B$4:$J$4175,4,FALSE)</f>
        <v>-44715.358701852434</v>
      </c>
      <c r="H1283" s="92">
        <f>VLOOKUP(C1283,Data!$B$4:$J$4175,5,FALSE)</f>
        <v>-5.7843060509736458E-3</v>
      </c>
      <c r="I1283" s="42" t="s">
        <v>147</v>
      </c>
      <c r="J1283" s="47">
        <f t="shared" si="19"/>
        <v>661787.30878741608</v>
      </c>
      <c r="K1283" s="42">
        <v>2353058</v>
      </c>
      <c r="L1283" s="42" t="s">
        <v>4471</v>
      </c>
    </row>
    <row r="1284" spans="1:13" x14ac:dyDescent="0.3">
      <c r="A1284" s="17"/>
      <c r="B1284" s="46" t="s">
        <v>4200</v>
      </c>
      <c r="C1284" s="46" t="s">
        <v>1818</v>
      </c>
      <c r="D1284" s="99" t="s">
        <v>306</v>
      </c>
      <c r="E1284" s="46" t="s">
        <v>1976</v>
      </c>
      <c r="F1284" s="91">
        <f>VLOOKUP(C1284,Data!$B$4:$J$4175,3,FALSE)</f>
        <v>439982.78699194943</v>
      </c>
      <c r="G1284" s="90">
        <f>VLOOKUP(C1284,Data!$B$4:$J$4175,4,FALSE)</f>
        <v>7962.0482626121866</v>
      </c>
      <c r="H1284" s="92">
        <f>VLOOKUP(C1284,Data!$B$4:$J$4175,5,FALSE)</f>
        <v>7.2092308223011287E-3</v>
      </c>
      <c r="I1284" s="42" t="s">
        <v>147</v>
      </c>
      <c r="J1284" s="47">
        <f t="shared" si="19"/>
        <v>439982.78699194943</v>
      </c>
      <c r="K1284" s="42">
        <v>2344717</v>
      </c>
      <c r="L1284" s="42" t="s">
        <v>4471</v>
      </c>
    </row>
    <row r="1285" spans="1:13" x14ac:dyDescent="0.3">
      <c r="A1285" s="17"/>
      <c r="B1285" s="142" t="s">
        <v>106</v>
      </c>
      <c r="C1285" s="142" t="s">
        <v>1521</v>
      </c>
      <c r="D1285" s="142" t="s">
        <v>306</v>
      </c>
      <c r="E1285" s="142" t="s">
        <v>1974</v>
      </c>
      <c r="F1285" s="146">
        <f>VLOOKUP(C1285,Data!$B$4:$J$4175,3,FALSE)</f>
        <v>-656143.97815648513</v>
      </c>
      <c r="G1285" s="144">
        <f>VLOOKUP(C1285,Data!$B$4:$J$4175,4,FALSE)</f>
        <v>-15073.374182322194</v>
      </c>
      <c r="H1285" s="145">
        <f>VLOOKUP(C1285,Data!$B$4:$J$4175,5,FALSE)</f>
        <v>-9.2400634511857292E-3</v>
      </c>
      <c r="I1285" s="212" t="s">
        <v>146</v>
      </c>
      <c r="J1285" s="47">
        <f t="shared" si="19"/>
        <v>656143.97815648513</v>
      </c>
      <c r="K1285" s="212">
        <v>2288406</v>
      </c>
      <c r="L1285" s="212" t="s">
        <v>4471</v>
      </c>
    </row>
    <row r="1286" spans="1:13" x14ac:dyDescent="0.3">
      <c r="A1286" s="17"/>
      <c r="B1286" s="46" t="s">
        <v>123</v>
      </c>
      <c r="C1286" s="46" t="s">
        <v>1522</v>
      </c>
      <c r="D1286" s="99" t="s">
        <v>306</v>
      </c>
      <c r="E1286" s="46" t="s">
        <v>1973</v>
      </c>
      <c r="F1286" s="91">
        <f>VLOOKUP(C1286,Data!$B$4:$J$4175,3,FALSE)</f>
        <v>-147016.91183135335</v>
      </c>
      <c r="G1286" s="90">
        <f>VLOOKUP(C1286,Data!$B$4:$J$4175,4,FALSE)</f>
        <v>-3158.258041489868</v>
      </c>
      <c r="H1286" s="92">
        <f>VLOOKUP(C1286,Data!$B$4:$J$4175,5,FALSE)</f>
        <v>-1.3240985112067808E-3</v>
      </c>
      <c r="I1286" s="42" t="s">
        <v>146</v>
      </c>
      <c r="J1286" s="47">
        <f t="shared" si="19"/>
        <v>147016.91183135335</v>
      </c>
      <c r="K1286" s="42">
        <v>2696838</v>
      </c>
      <c r="L1286" s="42" t="s">
        <v>4471</v>
      </c>
    </row>
    <row r="1287" spans="1:13" x14ac:dyDescent="0.3">
      <c r="A1287" s="17"/>
      <c r="B1287" s="46" t="s">
        <v>129</v>
      </c>
      <c r="C1287" s="46" t="s">
        <v>1523</v>
      </c>
      <c r="D1287" s="99" t="s">
        <v>306</v>
      </c>
      <c r="E1287" s="46" t="s">
        <v>1973</v>
      </c>
      <c r="F1287" s="91">
        <f>VLOOKUP(C1287,Data!$B$4:$J$4175,3,FALSE)</f>
        <v>-150018.31751886685</v>
      </c>
      <c r="G1287" s="90">
        <f>VLOOKUP(C1287,Data!$B$4:$J$4175,4,FALSE)</f>
        <v>-1687.4951351953525</v>
      </c>
      <c r="H1287" s="92">
        <f>VLOOKUP(C1287,Data!$B$4:$J$4175,5,FALSE)</f>
        <v>-1.0943274636002792E-3</v>
      </c>
      <c r="I1287" s="42" t="s">
        <v>145</v>
      </c>
      <c r="J1287" s="47">
        <f t="shared" si="19"/>
        <v>150018.31751886685</v>
      </c>
      <c r="K1287" s="42">
        <v>2328603</v>
      </c>
      <c r="L1287" s="42" t="s">
        <v>4471</v>
      </c>
    </row>
    <row r="1288" spans="1:13" x14ac:dyDescent="0.3">
      <c r="A1288" s="17"/>
      <c r="B1288" s="142" t="s">
        <v>73</v>
      </c>
      <c r="C1288" s="142" t="s">
        <v>1525</v>
      </c>
      <c r="D1288" s="142" t="s">
        <v>306</v>
      </c>
      <c r="E1288" s="142" t="s">
        <v>1977</v>
      </c>
      <c r="F1288" s="146">
        <f>VLOOKUP(C1288,Data!$B$4:$J$4175,3,FALSE)</f>
        <v>19208980.734981678</v>
      </c>
      <c r="G1288" s="144">
        <f>VLOOKUP(C1288,Data!$B$4:$J$4175,4,FALSE)</f>
        <v>501933.126077389</v>
      </c>
      <c r="H1288" s="145">
        <f>VLOOKUP(C1288,Data!$B$4:$J$4175,5,FALSE)</f>
        <v>0.47301747332927574</v>
      </c>
      <c r="I1288" s="148" t="s">
        <v>148</v>
      </c>
      <c r="J1288" s="47">
        <f t="shared" ref="J1288:J1351" si="20">IFERROR(ABS(F1288),"***")</f>
        <v>19208980.734981678</v>
      </c>
      <c r="K1288" s="148" t="s">
        <v>327</v>
      </c>
      <c r="L1288" s="148" t="s">
        <v>4471</v>
      </c>
    </row>
    <row r="1289" spans="1:13" x14ac:dyDescent="0.3">
      <c r="A1289" s="17"/>
      <c r="B1289" s="46" t="s">
        <v>109</v>
      </c>
      <c r="C1289" s="46" t="s">
        <v>1526</v>
      </c>
      <c r="D1289" s="99" t="s">
        <v>306</v>
      </c>
      <c r="E1289" s="46" t="s">
        <v>1973</v>
      </c>
      <c r="F1289" s="91">
        <f>VLOOKUP(C1289,Data!$B$4:$J$4175,3,FALSE)</f>
        <v>-877926.17957965517</v>
      </c>
      <c r="G1289" s="90">
        <f>VLOOKUP(C1289,Data!$B$4:$J$4175,4,FALSE)</f>
        <v>-78456.316316323078</v>
      </c>
      <c r="H1289" s="92">
        <f>VLOOKUP(C1289,Data!$B$4:$J$4175,5,FALSE)</f>
        <v>-1.9269160527562587E-3</v>
      </c>
      <c r="I1289" s="42" t="s">
        <v>144</v>
      </c>
      <c r="J1289" s="47">
        <f t="shared" si="20"/>
        <v>877926.17957965517</v>
      </c>
      <c r="K1289" s="42">
        <v>2615468</v>
      </c>
      <c r="L1289" s="42" t="s">
        <v>4471</v>
      </c>
    </row>
    <row r="1290" spans="1:13" x14ac:dyDescent="0.3">
      <c r="A1290" s="17"/>
      <c r="B1290" s="46" t="s">
        <v>4530</v>
      </c>
      <c r="C1290" s="46" t="s">
        <v>4458</v>
      </c>
      <c r="D1290" s="99" t="s">
        <v>306</v>
      </c>
      <c r="E1290" s="46" t="s">
        <v>1974</v>
      </c>
      <c r="F1290" s="91">
        <f>VLOOKUP(C1290,Data!$B$4:$J$4175,3,FALSE)</f>
        <v>-10935177.823286805</v>
      </c>
      <c r="G1290" s="90">
        <f>VLOOKUP(C1290,Data!$B$4:$J$4175,4,FALSE)</f>
        <v>-181105.95931246778</v>
      </c>
      <c r="H1290" s="92">
        <f>VLOOKUP(C1290,Data!$B$4:$J$4175,5,FALSE)</f>
        <v>-0.10846236705036554</v>
      </c>
      <c r="I1290" s="42" t="s">
        <v>147</v>
      </c>
      <c r="J1290" s="47">
        <f t="shared" si="20"/>
        <v>10935177.823286805</v>
      </c>
      <c r="K1290" s="42" t="s">
        <v>4579</v>
      </c>
      <c r="L1290" s="42" t="s">
        <v>4471</v>
      </c>
    </row>
    <row r="1291" spans="1:13" x14ac:dyDescent="0.3">
      <c r="A1291" s="17"/>
      <c r="B1291" s="46" t="s">
        <v>5326</v>
      </c>
      <c r="C1291" s="46" t="s">
        <v>5325</v>
      </c>
      <c r="D1291" s="99" t="s">
        <v>306</v>
      </c>
      <c r="E1291" s="46" t="s">
        <v>1976</v>
      </c>
      <c r="F1291" s="91">
        <f>VLOOKUP(C1291,Data!$B$4:$J$4175,3,FALSE)</f>
        <v>411610.92355277383</v>
      </c>
      <c r="G1291" s="90">
        <f>VLOOKUP(C1291,Data!$B$4:$J$4175,4,FALSE)</f>
        <v>5443.1489493887038</v>
      </c>
      <c r="H1291" s="92">
        <f>VLOOKUP(C1291,Data!$B$4:$J$4175,5,FALSE)</f>
        <v>3.3283830566204985E-3</v>
      </c>
      <c r="I1291" s="42" t="s">
        <v>146</v>
      </c>
      <c r="J1291" s="47">
        <f t="shared" si="20"/>
        <v>411610.92355277383</v>
      </c>
      <c r="K1291" s="42" t="s">
        <v>5327</v>
      </c>
      <c r="L1291" s="42" t="s">
        <v>4471</v>
      </c>
    </row>
    <row r="1292" spans="1:13" x14ac:dyDescent="0.3">
      <c r="A1292" s="17"/>
      <c r="B1292" s="46" t="s">
        <v>4201</v>
      </c>
      <c r="C1292" s="46" t="s">
        <v>1527</v>
      </c>
      <c r="D1292" s="99" t="s">
        <v>306</v>
      </c>
      <c r="E1292" s="46" t="s">
        <v>1973</v>
      </c>
      <c r="F1292" s="91">
        <f>VLOOKUP(C1292,Data!$B$4:$J$4175,3,FALSE)</f>
        <v>-261342.75809475753</v>
      </c>
      <c r="G1292" s="90">
        <f>VLOOKUP(C1292,Data!$B$4:$J$4175,4,FALSE)</f>
        <v>-4656.8559888588297</v>
      </c>
      <c r="H1292" s="92">
        <f>VLOOKUP(C1292,Data!$B$4:$J$4175,5,FALSE)</f>
        <v>-2.4656394751180217E-3</v>
      </c>
      <c r="I1292" s="42" t="s">
        <v>146</v>
      </c>
      <c r="J1292" s="47">
        <f t="shared" si="20"/>
        <v>261342.75809475753</v>
      </c>
      <c r="K1292" s="42" t="s">
        <v>304</v>
      </c>
      <c r="L1292" s="42" t="s">
        <v>4471</v>
      </c>
    </row>
    <row r="1293" spans="1:13" x14ac:dyDescent="0.3">
      <c r="A1293" s="17"/>
      <c r="B1293" s="46" t="s">
        <v>4202</v>
      </c>
      <c r="C1293" s="46" t="s">
        <v>1528</v>
      </c>
      <c r="D1293" s="99" t="s">
        <v>306</v>
      </c>
      <c r="E1293" s="46" t="s">
        <v>1974</v>
      </c>
      <c r="F1293" s="91">
        <f>VLOOKUP(C1293,Data!$B$4:$J$4175,3,FALSE)</f>
        <v>-1894331.2769420652</v>
      </c>
      <c r="G1293" s="90">
        <f>VLOOKUP(C1293,Data!$B$4:$J$4175,4,FALSE)</f>
        <v>-56955.239835900938</v>
      </c>
      <c r="H1293" s="92">
        <f>VLOOKUP(C1293,Data!$B$4:$J$4175,5,FALSE)</f>
        <v>-1.4754676037368701E-2</v>
      </c>
      <c r="I1293" s="42" t="s">
        <v>148</v>
      </c>
      <c r="J1293" s="47">
        <f t="shared" si="20"/>
        <v>1894331.2769420652</v>
      </c>
      <c r="K1293" s="42">
        <v>2350684</v>
      </c>
      <c r="L1293" s="42" t="s">
        <v>4471</v>
      </c>
    </row>
    <row r="1294" spans="1:13" x14ac:dyDescent="0.3">
      <c r="A1294" s="17"/>
      <c r="B1294" s="46" t="s">
        <v>4203</v>
      </c>
      <c r="C1294" s="46" t="s">
        <v>1529</v>
      </c>
      <c r="D1294" s="99" t="s">
        <v>306</v>
      </c>
      <c r="E1294" s="46" t="s">
        <v>1973</v>
      </c>
      <c r="F1294" s="91">
        <f>VLOOKUP(C1294,Data!$B$4:$J$4175,3,FALSE)</f>
        <v>-547565.74879674462</v>
      </c>
      <c r="G1294" s="90">
        <f>VLOOKUP(C1294,Data!$B$4:$J$4175,4,FALSE)</f>
        <v>-33654.932316948041</v>
      </c>
      <c r="H1294" s="92">
        <f>VLOOKUP(C1294,Data!$B$4:$J$4175,5,FALSE)</f>
        <v>-1.6007017930698992E-3</v>
      </c>
      <c r="I1294" s="42" t="s">
        <v>145</v>
      </c>
      <c r="J1294" s="47">
        <f t="shared" si="20"/>
        <v>547565.74879674462</v>
      </c>
      <c r="K1294" s="42">
        <v>2352118</v>
      </c>
      <c r="L1294" s="42" t="s">
        <v>4471</v>
      </c>
    </row>
    <row r="1295" spans="1:13" x14ac:dyDescent="0.3">
      <c r="A1295" s="17"/>
      <c r="B1295" s="46" t="s">
        <v>4204</v>
      </c>
      <c r="C1295" s="46" t="s">
        <v>1530</v>
      </c>
      <c r="D1295" s="99" t="s">
        <v>306</v>
      </c>
      <c r="E1295" s="46" t="s">
        <v>1976</v>
      </c>
      <c r="F1295" s="91">
        <f>VLOOKUP(C1295,Data!$B$4:$J$4175,3,FALSE)</f>
        <v>1142414.9003899109</v>
      </c>
      <c r="G1295" s="90">
        <f>VLOOKUP(C1295,Data!$B$4:$J$4175,4,FALSE)</f>
        <v>16619.361367324862</v>
      </c>
      <c r="H1295" s="92">
        <f>VLOOKUP(C1295,Data!$B$4:$J$4175,5,FALSE)</f>
        <v>1.7661832484817085E-2</v>
      </c>
      <c r="I1295" s="42" t="s">
        <v>148</v>
      </c>
      <c r="J1295" s="47">
        <f t="shared" si="20"/>
        <v>1142414.9003899109</v>
      </c>
      <c r="K1295" s="42">
        <v>2359506</v>
      </c>
      <c r="L1295" s="42" t="s">
        <v>4471</v>
      </c>
    </row>
    <row r="1296" spans="1:13" x14ac:dyDescent="0.3">
      <c r="A1296" s="17"/>
      <c r="B1296" s="46" t="s">
        <v>4205</v>
      </c>
      <c r="C1296" s="46" t="s">
        <v>1531</v>
      </c>
      <c r="D1296" s="99" t="s">
        <v>306</v>
      </c>
      <c r="E1296" s="46" t="s">
        <v>1973</v>
      </c>
      <c r="F1296" s="91">
        <f>VLOOKUP(C1296,Data!$B$4:$J$4175,3,FALSE)</f>
        <v>-208926.80981688711</v>
      </c>
      <c r="G1296" s="90">
        <f>VLOOKUP(C1296,Data!$B$4:$J$4175,4,FALSE)</f>
        <v>-7157.4789248676634</v>
      </c>
      <c r="H1296" s="92">
        <f>VLOOKUP(C1296,Data!$B$4:$J$4175,5,FALSE)</f>
        <v>-1.6076907129689987E-3</v>
      </c>
      <c r="I1296" s="42" t="s">
        <v>144</v>
      </c>
      <c r="J1296" s="47">
        <f t="shared" si="20"/>
        <v>208926.80981688711</v>
      </c>
      <c r="K1296" s="42">
        <v>2360326</v>
      </c>
      <c r="L1296" s="42" t="s">
        <v>4471</v>
      </c>
    </row>
    <row r="1297" spans="1:13" x14ac:dyDescent="0.3">
      <c r="A1297" s="17"/>
      <c r="B1297" s="46" t="s">
        <v>4206</v>
      </c>
      <c r="C1297" s="46" t="s">
        <v>1819</v>
      </c>
      <c r="D1297" s="99" t="s">
        <v>306</v>
      </c>
      <c r="E1297" s="46" t="s">
        <v>1978</v>
      </c>
      <c r="F1297" s="91">
        <f>VLOOKUP(C1297,Data!$B$4:$J$4175,3,FALSE)</f>
        <v>-19005455.865065176</v>
      </c>
      <c r="G1297" s="90">
        <f>VLOOKUP(C1297,Data!$B$4:$J$4175,4,FALSE)</f>
        <v>-320550.78200480988</v>
      </c>
      <c r="H1297" s="92">
        <f>VLOOKUP(C1297,Data!$B$4:$J$4175,5,FALSE)</f>
        <v>-0.31231749931949915</v>
      </c>
      <c r="I1297" s="42" t="s">
        <v>144</v>
      </c>
      <c r="J1297" s="47">
        <f t="shared" si="20"/>
        <v>19005455.865065176</v>
      </c>
      <c r="K1297" s="42" t="s">
        <v>255</v>
      </c>
      <c r="L1297" s="42" t="s">
        <v>4471</v>
      </c>
    </row>
    <row r="1298" spans="1:13" x14ac:dyDescent="0.3">
      <c r="A1298" s="17"/>
      <c r="B1298" s="46" t="s">
        <v>4207</v>
      </c>
      <c r="C1298" s="46" t="s">
        <v>1532</v>
      </c>
      <c r="D1298" s="99" t="s">
        <v>306</v>
      </c>
      <c r="E1298" s="46" t="s">
        <v>1976</v>
      </c>
      <c r="F1298" s="91">
        <f>VLOOKUP(C1298,Data!$B$4:$J$4175,3,FALSE)</f>
        <v>495124.85208745307</v>
      </c>
      <c r="G1298" s="90">
        <f>VLOOKUP(C1298,Data!$B$4:$J$4175,4,FALSE)</f>
        <v>3666.5051250551919</v>
      </c>
      <c r="H1298" s="92">
        <f>VLOOKUP(C1298,Data!$B$4:$J$4175,5,FALSE)</f>
        <v>4.6882531771520351E-3</v>
      </c>
      <c r="I1298" s="42" t="s">
        <v>147</v>
      </c>
      <c r="J1298" s="47">
        <f t="shared" si="20"/>
        <v>495124.85208745307</v>
      </c>
      <c r="K1298" s="42">
        <v>2372763</v>
      </c>
      <c r="L1298" s="42" t="s">
        <v>4471</v>
      </c>
    </row>
    <row r="1299" spans="1:13" x14ac:dyDescent="0.3">
      <c r="A1299" s="17"/>
      <c r="B1299" s="46" t="s">
        <v>15</v>
      </c>
      <c r="C1299" s="46" t="s">
        <v>1533</v>
      </c>
      <c r="D1299" s="99" t="s">
        <v>306</v>
      </c>
      <c r="E1299" s="46" t="s">
        <v>1974</v>
      </c>
      <c r="F1299" s="91">
        <f>VLOOKUP(C1299,Data!$B$4:$J$4175,3,FALSE)</f>
        <v>-11693797.702619795</v>
      </c>
      <c r="G1299" s="90">
        <f>VLOOKUP(C1299,Data!$B$4:$J$4175,4,FALSE)</f>
        <v>-57345.026003431718</v>
      </c>
      <c r="H1299" s="92">
        <f>VLOOKUP(C1299,Data!$B$4:$J$4175,5,FALSE)</f>
        <v>-2.9462267495859555E-2</v>
      </c>
      <c r="I1299" s="42" t="s">
        <v>146</v>
      </c>
      <c r="J1299" s="47">
        <f t="shared" si="20"/>
        <v>11693797.702619795</v>
      </c>
      <c r="K1299" s="42">
        <v>2365161</v>
      </c>
      <c r="L1299" s="42" t="s">
        <v>4471</v>
      </c>
    </row>
    <row r="1300" spans="1:13" x14ac:dyDescent="0.3">
      <c r="A1300" s="17"/>
      <c r="B1300" s="46" t="s">
        <v>47</v>
      </c>
      <c r="C1300" s="46" t="s">
        <v>1534</v>
      </c>
      <c r="D1300" s="99" t="s">
        <v>306</v>
      </c>
      <c r="E1300" s="46" t="s">
        <v>1976</v>
      </c>
      <c r="F1300" s="91">
        <f>VLOOKUP(C1300,Data!$B$4:$J$4175,3,FALSE)</f>
        <v>1530698.8224361259</v>
      </c>
      <c r="G1300" s="90">
        <f>VLOOKUP(C1300,Data!$B$4:$J$4175,4,FALSE)</f>
        <v>104842.3850983648</v>
      </c>
      <c r="H1300" s="92">
        <f>VLOOKUP(C1300,Data!$B$4:$J$4175,5,FALSE)</f>
        <v>1.6530191499932441E-3</v>
      </c>
      <c r="I1300" s="42" t="s">
        <v>146</v>
      </c>
      <c r="J1300" s="47">
        <f t="shared" si="20"/>
        <v>1530698.8224361259</v>
      </c>
      <c r="K1300" s="42">
        <v>2380498</v>
      </c>
      <c r="L1300" s="42" t="s">
        <v>4471</v>
      </c>
    </row>
    <row r="1301" spans="1:13" x14ac:dyDescent="0.3">
      <c r="A1301" s="17"/>
      <c r="B1301" s="46" t="s">
        <v>4208</v>
      </c>
      <c r="C1301" s="46" t="s">
        <v>1536</v>
      </c>
      <c r="D1301" s="99" t="s">
        <v>306</v>
      </c>
      <c r="E1301" s="46" t="s">
        <v>1976</v>
      </c>
      <c r="F1301" s="91">
        <f>VLOOKUP(C1301,Data!$B$4:$J$4175,3,FALSE)</f>
        <v>319927.28552937793</v>
      </c>
      <c r="G1301" s="90">
        <f>VLOOKUP(C1301,Data!$B$4:$J$4175,4,FALSE)</f>
        <v>7499.4675463989206</v>
      </c>
      <c r="H1301" s="92">
        <f>VLOOKUP(C1301,Data!$B$4:$J$4175,5,FALSE)</f>
        <v>1.5045963659570012E-3</v>
      </c>
      <c r="I1301" s="42" t="s">
        <v>149</v>
      </c>
      <c r="J1301" s="47">
        <f t="shared" si="20"/>
        <v>319927.28552937793</v>
      </c>
      <c r="K1301" s="42">
        <v>2367026</v>
      </c>
      <c r="L1301" s="42" t="s">
        <v>4471</v>
      </c>
    </row>
    <row r="1302" spans="1:13" x14ac:dyDescent="0.3">
      <c r="A1302" s="17"/>
      <c r="B1302" s="46" t="s">
        <v>4209</v>
      </c>
      <c r="C1302" s="46" t="s">
        <v>1537</v>
      </c>
      <c r="D1302" s="99" t="s">
        <v>306</v>
      </c>
      <c r="E1302" s="46" t="s">
        <v>1974</v>
      </c>
      <c r="F1302" s="91">
        <f>VLOOKUP(C1302,Data!$B$4:$J$4175,3,FALSE)</f>
        <v>-21828418.48230923</v>
      </c>
      <c r="G1302" s="90">
        <f>VLOOKUP(C1302,Data!$B$4:$J$4175,4,FALSE)</f>
        <v>-591716.41318268445</v>
      </c>
      <c r="H1302" s="92">
        <f>VLOOKUP(C1302,Data!$B$4:$J$4175,5,FALSE)</f>
        <v>-6.6227737157772693E-2</v>
      </c>
      <c r="I1302" s="42" t="s">
        <v>144</v>
      </c>
      <c r="J1302" s="47">
        <f t="shared" si="20"/>
        <v>21828418.48230923</v>
      </c>
      <c r="K1302" s="42" t="s">
        <v>256</v>
      </c>
      <c r="L1302" s="42" t="s">
        <v>4471</v>
      </c>
    </row>
    <row r="1303" spans="1:13" x14ac:dyDescent="0.3">
      <c r="A1303" s="17"/>
      <c r="B1303" s="46" t="s">
        <v>74</v>
      </c>
      <c r="C1303" s="46" t="s">
        <v>1538</v>
      </c>
      <c r="D1303" s="99" t="s">
        <v>306</v>
      </c>
      <c r="E1303" s="46" t="s">
        <v>1973</v>
      </c>
      <c r="F1303" s="91">
        <f>VLOOKUP(C1303,Data!$B$4:$J$4175,3,FALSE)</f>
        <v>-19764.908007009595</v>
      </c>
      <c r="G1303" s="90">
        <f>VLOOKUP(C1303,Data!$B$4:$J$4175,4,FALSE)</f>
        <v>-216.29358729491787</v>
      </c>
      <c r="H1303" s="92">
        <f>VLOOKUP(C1303,Data!$B$4:$J$4175,5,FALSE)</f>
        <v>-1.8079897821300853E-4</v>
      </c>
      <c r="I1303" s="42" t="s">
        <v>144</v>
      </c>
      <c r="J1303" s="47">
        <f t="shared" si="20"/>
        <v>19764.908007009595</v>
      </c>
      <c r="K1303" s="42">
        <v>2367480</v>
      </c>
      <c r="L1303" s="42" t="s">
        <v>4471</v>
      </c>
    </row>
    <row r="1304" spans="1:13" x14ac:dyDescent="0.3">
      <c r="A1304" s="17"/>
      <c r="B1304" s="46" t="s">
        <v>5539</v>
      </c>
      <c r="C1304" s="46" t="s">
        <v>1535</v>
      </c>
      <c r="D1304" s="99" t="s">
        <v>306</v>
      </c>
      <c r="E1304" s="46" t="s">
        <v>1977</v>
      </c>
      <c r="F1304" s="91">
        <f>VLOOKUP(C1304,Data!$B$4:$J$4175,3,FALSE)</f>
        <v>69602338.896717042</v>
      </c>
      <c r="G1304" s="90">
        <f>VLOOKUP(C1304,Data!$B$4:$J$4175,4,FALSE)</f>
        <v>3372206.3418952054</v>
      </c>
      <c r="H1304" s="92">
        <f>VLOOKUP(C1304,Data!$B$4:$J$4175,5,FALSE)</f>
        <v>0.48554308924693496</v>
      </c>
      <c r="I1304" s="42" t="s">
        <v>5305</v>
      </c>
      <c r="J1304" s="47">
        <f t="shared" si="20"/>
        <v>69602338.896717042</v>
      </c>
      <c r="K1304" s="42" t="s">
        <v>5540</v>
      </c>
      <c r="L1304" s="42" t="s">
        <v>4471</v>
      </c>
    </row>
    <row r="1305" spans="1:13" x14ac:dyDescent="0.3">
      <c r="A1305" s="17"/>
      <c r="B1305" s="46" t="s">
        <v>4210</v>
      </c>
      <c r="C1305" s="46" t="s">
        <v>1820</v>
      </c>
      <c r="D1305" s="99" t="s">
        <v>306</v>
      </c>
      <c r="E1305" s="46" t="s">
        <v>1976</v>
      </c>
      <c r="F1305" s="91">
        <f>VLOOKUP(C1305,Data!$B$4:$J$4175,3,FALSE)</f>
        <v>5999858.5142685268</v>
      </c>
      <c r="G1305" s="90">
        <f>VLOOKUP(C1305,Data!$B$4:$J$4175,4,FALSE)</f>
        <v>90687.099671531541</v>
      </c>
      <c r="H1305" s="92">
        <f>VLOOKUP(C1305,Data!$B$4:$J$4175,5,FALSE)</f>
        <v>1.1184900046516628E-2</v>
      </c>
      <c r="I1305" s="42" t="s">
        <v>143</v>
      </c>
      <c r="J1305" s="47">
        <f t="shared" si="20"/>
        <v>5999858.5142685268</v>
      </c>
      <c r="K1305" s="42">
        <v>2369174</v>
      </c>
      <c r="L1305" s="42" t="s">
        <v>4471</v>
      </c>
    </row>
    <row r="1306" spans="1:13" x14ac:dyDescent="0.3">
      <c r="A1306" s="17"/>
      <c r="B1306" s="46" t="s">
        <v>4531</v>
      </c>
      <c r="C1306" s="46" t="s">
        <v>4445</v>
      </c>
      <c r="D1306" s="99" t="s">
        <v>306</v>
      </c>
      <c r="E1306" s="46" t="s">
        <v>1973</v>
      </c>
      <c r="F1306" s="91">
        <f>VLOOKUP(C1306,Data!$B$4:$J$4175,3,FALSE)</f>
        <v>-306526.81376121641</v>
      </c>
      <c r="G1306" s="90">
        <f>VLOOKUP(C1306,Data!$B$4:$J$4175,4,FALSE)</f>
        <v>-2639.5144558788979</v>
      </c>
      <c r="H1306" s="92">
        <f>VLOOKUP(C1306,Data!$B$4:$J$4175,5,FALSE)</f>
        <v>-2.7895890463535298E-3</v>
      </c>
      <c r="I1306" s="42" t="s">
        <v>147</v>
      </c>
      <c r="J1306" s="47">
        <f t="shared" si="20"/>
        <v>306526.81376121641</v>
      </c>
      <c r="K1306" s="42">
        <v>2712013</v>
      </c>
      <c r="L1306" s="42" t="s">
        <v>4471</v>
      </c>
      <c r="M1306" s="141"/>
    </row>
    <row r="1307" spans="1:13" x14ac:dyDescent="0.3">
      <c r="A1307" s="17"/>
      <c r="B1307" s="46" t="s">
        <v>6133</v>
      </c>
      <c r="C1307" s="46" t="s">
        <v>6132</v>
      </c>
      <c r="D1307" s="99" t="s">
        <v>306</v>
      </c>
      <c r="E1307" s="46" t="s">
        <v>1975</v>
      </c>
      <c r="F1307" s="91">
        <f>VLOOKUP(C1307,Data!$B$4:$J$4175,3,FALSE)</f>
        <v>342201657.7004199</v>
      </c>
      <c r="G1307" s="90">
        <f>VLOOKUP(C1307,Data!$B$4:$J$4175,4,FALSE)</f>
        <v>4928729.0465277238</v>
      </c>
      <c r="H1307" s="92">
        <f>VLOOKUP(C1307,Data!$B$4:$J$4175,5,FALSE)</f>
        <v>3.3273943807472306</v>
      </c>
      <c r="I1307" s="42" t="s">
        <v>147</v>
      </c>
      <c r="J1307" s="47">
        <f t="shared" si="20"/>
        <v>342201657.7004199</v>
      </c>
      <c r="K1307" s="42" t="s">
        <v>6134</v>
      </c>
      <c r="L1307" s="42" t="s">
        <v>4471</v>
      </c>
    </row>
    <row r="1308" spans="1:13" x14ac:dyDescent="0.3">
      <c r="A1308" s="17"/>
      <c r="B1308" s="46" t="s">
        <v>4211</v>
      </c>
      <c r="C1308" s="46" t="s">
        <v>1539</v>
      </c>
      <c r="D1308" s="99" t="s">
        <v>306</v>
      </c>
      <c r="E1308" s="46" t="s">
        <v>1976</v>
      </c>
      <c r="F1308" s="91">
        <f>VLOOKUP(C1308,Data!$B$4:$J$4175,3,FALSE)</f>
        <v>19239350.327803496</v>
      </c>
      <c r="G1308" s="90">
        <f>VLOOKUP(C1308,Data!$B$4:$J$4175,4,FALSE)</f>
        <v>79200.355375446641</v>
      </c>
      <c r="H1308" s="92">
        <f>VLOOKUP(C1308,Data!$B$4:$J$4175,5,FALSE)</f>
        <v>2.2378387326115596E-2</v>
      </c>
      <c r="I1308" s="42" t="s">
        <v>148</v>
      </c>
      <c r="J1308" s="47">
        <f t="shared" si="20"/>
        <v>19239350.327803496</v>
      </c>
      <c r="K1308" s="42">
        <v>2407966</v>
      </c>
      <c r="L1308" s="42" t="s">
        <v>4471</v>
      </c>
    </row>
    <row r="1309" spans="1:13" x14ac:dyDescent="0.3">
      <c r="A1309" s="17"/>
      <c r="B1309" s="46" t="s">
        <v>369</v>
      </c>
      <c r="C1309" s="46" t="s">
        <v>1821</v>
      </c>
      <c r="D1309" s="99" t="s">
        <v>306</v>
      </c>
      <c r="E1309" s="46" t="s">
        <v>1974</v>
      </c>
      <c r="F1309" s="91">
        <f>VLOOKUP(C1309,Data!$B$4:$J$4175,3,FALSE)</f>
        <v>-5606369.1311190818</v>
      </c>
      <c r="G1309" s="90">
        <f>VLOOKUP(C1309,Data!$B$4:$J$4175,4,FALSE)</f>
        <v>-219513.27843066101</v>
      </c>
      <c r="H1309" s="92">
        <f>VLOOKUP(C1309,Data!$B$4:$J$4175,5,FALSE)</f>
        <v>-6.6318990404648864E-2</v>
      </c>
      <c r="I1309" s="42" t="s">
        <v>144</v>
      </c>
      <c r="J1309" s="47">
        <f t="shared" si="20"/>
        <v>5606369.1311190818</v>
      </c>
      <c r="K1309" s="42">
        <v>2378200</v>
      </c>
      <c r="L1309" s="42" t="s">
        <v>4471</v>
      </c>
    </row>
    <row r="1310" spans="1:13" x14ac:dyDescent="0.3">
      <c r="A1310" s="17"/>
      <c r="B1310" s="46" t="s">
        <v>4212</v>
      </c>
      <c r="C1310" s="46" t="s">
        <v>1540</v>
      </c>
      <c r="D1310" s="99" t="s">
        <v>306</v>
      </c>
      <c r="E1310" s="46" t="s">
        <v>1978</v>
      </c>
      <c r="F1310" s="91">
        <f>VLOOKUP(C1310,Data!$B$4:$J$4175,3,FALSE)</f>
        <v>-67939100.983882219</v>
      </c>
      <c r="G1310" s="90">
        <f>VLOOKUP(C1310,Data!$B$4:$J$4175,4,FALSE)</f>
        <v>-229485.22541422804</v>
      </c>
      <c r="H1310" s="92">
        <f>VLOOKUP(C1310,Data!$B$4:$J$4175,5,FALSE)</f>
        <v>-0.26027138743643907</v>
      </c>
      <c r="I1310" s="42" t="s">
        <v>146</v>
      </c>
      <c r="J1310" s="47">
        <f t="shared" si="20"/>
        <v>67939100.983882219</v>
      </c>
      <c r="K1310" s="42">
        <v>2380863</v>
      </c>
      <c r="L1310" s="42" t="s">
        <v>4471</v>
      </c>
    </row>
    <row r="1311" spans="1:13" x14ac:dyDescent="0.3">
      <c r="A1311" s="17"/>
      <c r="B1311" s="46" t="s">
        <v>19</v>
      </c>
      <c r="C1311" s="46" t="s">
        <v>1541</v>
      </c>
      <c r="D1311" s="99" t="s">
        <v>306</v>
      </c>
      <c r="E1311" s="46" t="s">
        <v>1976</v>
      </c>
      <c r="F1311" s="91">
        <f>VLOOKUP(C1311,Data!$B$4:$J$4175,3,FALSE)</f>
        <v>2978890.2911075349</v>
      </c>
      <c r="G1311" s="90">
        <f>VLOOKUP(C1311,Data!$B$4:$J$4175,4,FALSE)</f>
        <v>56979.538850564939</v>
      </c>
      <c r="H1311" s="92">
        <f>VLOOKUP(C1311,Data!$B$4:$J$4175,5,FALSE)</f>
        <v>7.3465417242355576E-3</v>
      </c>
      <c r="I1311" s="42" t="s">
        <v>151</v>
      </c>
      <c r="J1311" s="47">
        <f t="shared" si="20"/>
        <v>2978890.2911075349</v>
      </c>
      <c r="K1311" s="42">
        <v>2405302</v>
      </c>
      <c r="L1311" s="42" t="s">
        <v>4471</v>
      </c>
    </row>
    <row r="1312" spans="1:13" x14ac:dyDescent="0.3">
      <c r="A1312" s="17"/>
      <c r="B1312" s="46" t="s">
        <v>4213</v>
      </c>
      <c r="C1312" s="46" t="s">
        <v>1542</v>
      </c>
      <c r="D1312" s="99" t="s">
        <v>306</v>
      </c>
      <c r="E1312" s="46" t="s">
        <v>1974</v>
      </c>
      <c r="F1312" s="91">
        <f>VLOOKUP(C1312,Data!$B$4:$J$4175,3,FALSE)</f>
        <v>-2754650.4702138789</v>
      </c>
      <c r="G1312" s="90">
        <f>VLOOKUP(C1312,Data!$B$4:$J$4175,4,FALSE)</f>
        <v>-164653.345499933</v>
      </c>
      <c r="H1312" s="92">
        <f>VLOOKUP(C1312,Data!$B$4:$J$4175,5,FALSE)</f>
        <v>-2.1532753912835868E-2</v>
      </c>
      <c r="I1312" s="42" t="s">
        <v>144</v>
      </c>
      <c r="J1312" s="47">
        <f t="shared" si="20"/>
        <v>2754650.4702138789</v>
      </c>
      <c r="K1312" s="42" t="s">
        <v>257</v>
      </c>
      <c r="L1312" s="42" t="s">
        <v>4471</v>
      </c>
    </row>
    <row r="1313" spans="1:12" x14ac:dyDescent="0.3">
      <c r="A1313" s="17"/>
      <c r="B1313" s="46" t="s">
        <v>4214</v>
      </c>
      <c r="C1313" s="46" t="s">
        <v>1543</v>
      </c>
      <c r="D1313" s="99" t="s">
        <v>306</v>
      </c>
      <c r="E1313" s="46" t="s">
        <v>1973</v>
      </c>
      <c r="F1313" s="91">
        <f>VLOOKUP(C1313,Data!$B$4:$J$4175,3,FALSE)</f>
        <v>-39683.35954781498</v>
      </c>
      <c r="G1313" s="90">
        <f>VLOOKUP(C1313,Data!$B$4:$J$4175,4,FALSE)</f>
        <v>-973.34705783210643</v>
      </c>
      <c r="H1313" s="92">
        <f>VLOOKUP(C1313,Data!$B$4:$J$4175,5,FALSE)</f>
        <v>-3.8316538506165241E-4</v>
      </c>
      <c r="I1313" s="42" t="s">
        <v>144</v>
      </c>
      <c r="J1313" s="47">
        <f t="shared" si="20"/>
        <v>39683.35954781498</v>
      </c>
      <c r="K1313" s="42">
        <v>2411053</v>
      </c>
      <c r="L1313" s="42" t="s">
        <v>4471</v>
      </c>
    </row>
    <row r="1314" spans="1:12" x14ac:dyDescent="0.3">
      <c r="A1314" s="17"/>
      <c r="B1314" s="46" t="s">
        <v>104</v>
      </c>
      <c r="C1314" s="46" t="s">
        <v>1544</v>
      </c>
      <c r="D1314" s="99" t="s">
        <v>306</v>
      </c>
      <c r="E1314" s="46" t="s">
        <v>1974</v>
      </c>
      <c r="F1314" s="91">
        <f>VLOOKUP(C1314,Data!$B$4:$J$4175,3,FALSE)</f>
        <v>-3179790.0073319227</v>
      </c>
      <c r="G1314" s="90">
        <f>VLOOKUP(C1314,Data!$B$4:$J$4175,4,FALSE)</f>
        <v>-20298.691396948117</v>
      </c>
      <c r="H1314" s="92">
        <f>VLOOKUP(C1314,Data!$B$4:$J$4175,5,FALSE)</f>
        <v>-2.5489417564355656E-2</v>
      </c>
      <c r="I1314" s="42" t="s">
        <v>146</v>
      </c>
      <c r="J1314" s="47">
        <f t="shared" si="20"/>
        <v>3179790.0073319227</v>
      </c>
      <c r="K1314" s="42">
        <v>2412001</v>
      </c>
      <c r="L1314" s="42" t="s">
        <v>4471</v>
      </c>
    </row>
    <row r="1315" spans="1:12" x14ac:dyDescent="0.3">
      <c r="A1315" s="17"/>
      <c r="B1315" s="46" t="s">
        <v>4215</v>
      </c>
      <c r="C1315" s="46" t="s">
        <v>1545</v>
      </c>
      <c r="D1315" s="99" t="s">
        <v>306</v>
      </c>
      <c r="E1315" s="46" t="s">
        <v>1973</v>
      </c>
      <c r="F1315" s="91">
        <f>VLOOKUP(C1315,Data!$B$4:$J$4175,3,FALSE)</f>
        <v>-87042.157955536735</v>
      </c>
      <c r="G1315" s="90">
        <f>VLOOKUP(C1315,Data!$B$4:$J$4175,4,FALSE)</f>
        <v>-1656.0532335528299</v>
      </c>
      <c r="H1315" s="92">
        <f>VLOOKUP(C1315,Data!$B$4:$J$4175,5,FALSE)</f>
        <v>-8.5374099679039271E-4</v>
      </c>
      <c r="I1315" s="42" t="s">
        <v>148</v>
      </c>
      <c r="J1315" s="47">
        <f t="shared" si="20"/>
        <v>87042.157955536735</v>
      </c>
      <c r="K1315" s="42">
        <v>2476193</v>
      </c>
      <c r="L1315" s="42" t="s">
        <v>4471</v>
      </c>
    </row>
    <row r="1316" spans="1:12" x14ac:dyDescent="0.3">
      <c r="A1316" s="17"/>
      <c r="B1316" s="46" t="s">
        <v>4216</v>
      </c>
      <c r="C1316" s="46" t="s">
        <v>1824</v>
      </c>
      <c r="D1316" s="99" t="s">
        <v>306</v>
      </c>
      <c r="E1316" s="46" t="s">
        <v>1977</v>
      </c>
      <c r="F1316" s="91">
        <f>VLOOKUP(C1316,Data!$B$4:$J$4175,3,FALSE)</f>
        <v>17802034.226136334</v>
      </c>
      <c r="G1316" s="90">
        <f>VLOOKUP(C1316,Data!$B$4:$J$4175,4,FALSE)</f>
        <v>204034.77623078894</v>
      </c>
      <c r="H1316" s="92">
        <f>VLOOKUP(C1316,Data!$B$4:$J$4175,5,FALSE)</f>
        <v>0.10036673422186645</v>
      </c>
      <c r="I1316" s="42" t="s">
        <v>144</v>
      </c>
      <c r="J1316" s="47">
        <f t="shared" si="20"/>
        <v>17802034.226136334</v>
      </c>
      <c r="K1316" s="42">
        <v>2414580</v>
      </c>
      <c r="L1316" s="42" t="s">
        <v>4471</v>
      </c>
    </row>
    <row r="1317" spans="1:12" x14ac:dyDescent="0.3">
      <c r="A1317" s="17"/>
      <c r="B1317" s="46" t="s">
        <v>4217</v>
      </c>
      <c r="C1317" s="46" t="s">
        <v>1546</v>
      </c>
      <c r="D1317" s="99" t="s">
        <v>306</v>
      </c>
      <c r="E1317" s="46" t="s">
        <v>1974</v>
      </c>
      <c r="F1317" s="91">
        <f>VLOOKUP(C1317,Data!$B$4:$J$4175,3,FALSE)</f>
        <v>-12826762.102546602</v>
      </c>
      <c r="G1317" s="90">
        <f>VLOOKUP(C1317,Data!$B$4:$J$4175,4,FALSE)</f>
        <v>-126024.38693797015</v>
      </c>
      <c r="H1317" s="92">
        <f>VLOOKUP(C1317,Data!$B$4:$J$4175,5,FALSE)</f>
        <v>-5.8417289552038433E-2</v>
      </c>
      <c r="I1317" s="42" t="s">
        <v>143</v>
      </c>
      <c r="J1317" s="47">
        <f t="shared" si="20"/>
        <v>12826762.102546602</v>
      </c>
      <c r="K1317" s="42" t="s">
        <v>258</v>
      </c>
      <c r="L1317" s="42" t="s">
        <v>4471</v>
      </c>
    </row>
    <row r="1318" spans="1:12" x14ac:dyDescent="0.3">
      <c r="A1318" s="17"/>
      <c r="B1318" s="46" t="s">
        <v>170</v>
      </c>
      <c r="C1318" s="46" t="s">
        <v>1547</v>
      </c>
      <c r="D1318" s="99" t="s">
        <v>306</v>
      </c>
      <c r="E1318" s="46" t="s">
        <v>1973</v>
      </c>
      <c r="F1318" s="91">
        <f>VLOOKUP(C1318,Data!$B$4:$J$4175,3,FALSE)</f>
        <v>-61324.9609657611</v>
      </c>
      <c r="G1318" s="90">
        <f>VLOOKUP(C1318,Data!$B$4:$J$4175,4,FALSE)</f>
        <v>-2546.7176480797802</v>
      </c>
      <c r="H1318" s="92">
        <f>VLOOKUP(C1318,Data!$B$4:$J$4175,5,FALSE)</f>
        <v>-7.9152136225883426E-4</v>
      </c>
      <c r="I1318" s="42" t="s">
        <v>5305</v>
      </c>
      <c r="J1318" s="47">
        <f t="shared" si="20"/>
        <v>61324.9609657611</v>
      </c>
      <c r="K1318" s="42">
        <v>2417578</v>
      </c>
      <c r="L1318" s="42" t="s">
        <v>4471</v>
      </c>
    </row>
    <row r="1319" spans="1:12" x14ac:dyDescent="0.3">
      <c r="A1319" s="17"/>
      <c r="B1319" s="46" t="s">
        <v>5620</v>
      </c>
      <c r="C1319" s="46" t="s">
        <v>5619</v>
      </c>
      <c r="D1319" s="99" t="s">
        <v>306</v>
      </c>
      <c r="E1319" s="46" t="s">
        <v>1974</v>
      </c>
      <c r="F1319" s="91">
        <f>VLOOKUP(C1319,Data!$B$4:$J$4175,3,FALSE)</f>
        <v>-1513378.5378217609</v>
      </c>
      <c r="G1319" s="90">
        <f>VLOOKUP(C1319,Data!$B$4:$J$4175,4,FALSE)</f>
        <v>-37948.308370655985</v>
      </c>
      <c r="H1319" s="92">
        <f>VLOOKUP(C1319,Data!$B$4:$J$4175,5,FALSE)</f>
        <v>-2.6891752307952696E-2</v>
      </c>
      <c r="I1319" s="42" t="s">
        <v>146</v>
      </c>
      <c r="J1319" s="47">
        <f t="shared" si="20"/>
        <v>1513378.5378217609</v>
      </c>
      <c r="K1319" s="42" t="s">
        <v>5621</v>
      </c>
      <c r="L1319" s="42" t="s">
        <v>4471</v>
      </c>
    </row>
    <row r="1320" spans="1:12" x14ac:dyDescent="0.3">
      <c r="A1320" s="17"/>
      <c r="B1320" s="46" t="s">
        <v>4218</v>
      </c>
      <c r="C1320" s="46" t="s">
        <v>1548</v>
      </c>
      <c r="D1320" s="99" t="s">
        <v>306</v>
      </c>
      <c r="E1320" s="46" t="s">
        <v>1976</v>
      </c>
      <c r="F1320" s="91">
        <f>VLOOKUP(C1320,Data!$B$4:$J$4175,3,FALSE)</f>
        <v>406527.9747505305</v>
      </c>
      <c r="G1320" s="90">
        <f>VLOOKUP(C1320,Data!$B$4:$J$4175,4,FALSE)</f>
        <v>5904.5457480106106</v>
      </c>
      <c r="H1320" s="92">
        <f>VLOOKUP(C1320,Data!$B$4:$J$4175,5,FALSE)</f>
        <v>4.3023780304118908E-3</v>
      </c>
      <c r="I1320" s="42" t="s">
        <v>151</v>
      </c>
      <c r="J1320" s="47">
        <f t="shared" si="20"/>
        <v>406527.9747505305</v>
      </c>
      <c r="K1320" s="42">
        <v>2420101</v>
      </c>
      <c r="L1320" s="42" t="s">
        <v>4471</v>
      </c>
    </row>
    <row r="1321" spans="1:12" x14ac:dyDescent="0.3">
      <c r="A1321" s="17"/>
      <c r="B1321" s="46" t="s">
        <v>5623</v>
      </c>
      <c r="C1321" s="46" t="s">
        <v>5622</v>
      </c>
      <c r="D1321" s="99" t="s">
        <v>306</v>
      </c>
      <c r="E1321" s="46" t="s">
        <v>1973</v>
      </c>
      <c r="F1321" s="91">
        <f>VLOOKUP(C1321,Data!$B$4:$J$4175,3,FALSE)</f>
        <v>-175251.37286044331</v>
      </c>
      <c r="G1321" s="90">
        <f>VLOOKUP(C1321,Data!$B$4:$J$4175,4,FALSE)</f>
        <v>-1413.4315094801461</v>
      </c>
      <c r="H1321" s="92">
        <f>VLOOKUP(C1321,Data!$B$4:$J$4175,5,FALSE)</f>
        <v>-4.7326786266100465E-3</v>
      </c>
      <c r="I1321" s="42" t="s">
        <v>147</v>
      </c>
      <c r="J1321" s="47">
        <f t="shared" si="20"/>
        <v>175251.37286044331</v>
      </c>
      <c r="K1321" s="42">
        <v>2469193</v>
      </c>
      <c r="L1321" s="42" t="s">
        <v>4471</v>
      </c>
    </row>
    <row r="1322" spans="1:12" x14ac:dyDescent="0.3">
      <c r="A1322" s="17"/>
      <c r="B1322" s="46" t="s">
        <v>4219</v>
      </c>
      <c r="C1322" s="46" t="s">
        <v>1825</v>
      </c>
      <c r="D1322" s="99" t="s">
        <v>306</v>
      </c>
      <c r="E1322" s="46" t="s">
        <v>1974</v>
      </c>
      <c r="F1322" s="91">
        <f>VLOOKUP(C1322,Data!$B$4:$J$4175,3,FALSE)</f>
        <v>-8757891.5580655299</v>
      </c>
      <c r="G1322" s="90">
        <f>VLOOKUP(C1322,Data!$B$4:$J$4175,4,FALSE)</f>
        <v>-120069.80474452331</v>
      </c>
      <c r="H1322" s="92">
        <f>VLOOKUP(C1322,Data!$B$4:$J$4175,5,FALSE)</f>
        <v>-6.3699261300382878E-2</v>
      </c>
      <c r="I1322" s="42" t="s">
        <v>143</v>
      </c>
      <c r="J1322" s="47">
        <f t="shared" si="20"/>
        <v>8757891.5580655299</v>
      </c>
      <c r="K1322" s="42">
        <v>2416962</v>
      </c>
      <c r="L1322" s="42" t="s">
        <v>4471</v>
      </c>
    </row>
    <row r="1323" spans="1:12" x14ac:dyDescent="0.3">
      <c r="A1323" s="17"/>
      <c r="B1323" s="46" t="s">
        <v>4220</v>
      </c>
      <c r="C1323" s="46" t="s">
        <v>1549</v>
      </c>
      <c r="D1323" s="99" t="s">
        <v>306</v>
      </c>
      <c r="E1323" s="46" t="s">
        <v>1974</v>
      </c>
      <c r="F1323" s="91">
        <f>VLOOKUP(C1323,Data!$B$4:$J$4175,3,FALSE)</f>
        <v>-1061530.2425711835</v>
      </c>
      <c r="G1323" s="90">
        <f>VLOOKUP(C1323,Data!$B$4:$J$4175,4,FALSE)</f>
        <v>-11480.967365035513</v>
      </c>
      <c r="H1323" s="92">
        <f>VLOOKUP(C1323,Data!$B$4:$J$4175,5,FALSE)</f>
        <v>-7.9286277589398282E-3</v>
      </c>
      <c r="I1323" s="42" t="s">
        <v>149</v>
      </c>
      <c r="J1323" s="47">
        <f t="shared" si="20"/>
        <v>1061530.2425711835</v>
      </c>
      <c r="K1323" s="42">
        <v>2422806</v>
      </c>
      <c r="L1323" s="42" t="s">
        <v>4471</v>
      </c>
    </row>
    <row r="1324" spans="1:12" x14ac:dyDescent="0.3">
      <c r="A1324" s="17"/>
      <c r="B1324" s="46" t="s">
        <v>4221</v>
      </c>
      <c r="C1324" s="142" t="s">
        <v>1550</v>
      </c>
      <c r="D1324" s="142" t="s">
        <v>306</v>
      </c>
      <c r="E1324" s="46" t="s">
        <v>1974</v>
      </c>
      <c r="F1324" s="91">
        <f>VLOOKUP(C1324,Data!$B$4:$J$4175,3,FALSE)</f>
        <v>-5939073.6367473509</v>
      </c>
      <c r="G1324" s="90">
        <f>VLOOKUP(C1324,Data!$B$4:$J$4175,4,FALSE)</f>
        <v>-94691.862830793223</v>
      </c>
      <c r="H1324" s="92">
        <f>VLOOKUP(C1324,Data!$B$4:$J$4175,5,FALSE)</f>
        <v>-2.1627620545756114E-2</v>
      </c>
      <c r="I1324" s="42" t="s">
        <v>151</v>
      </c>
      <c r="J1324" s="47">
        <f t="shared" si="20"/>
        <v>5939073.6367473509</v>
      </c>
      <c r="K1324" s="42">
        <v>2023748</v>
      </c>
      <c r="L1324" s="42" t="s">
        <v>4471</v>
      </c>
    </row>
    <row r="1325" spans="1:12" x14ac:dyDescent="0.3">
      <c r="A1325" s="17"/>
      <c r="B1325" s="46" t="s">
        <v>4532</v>
      </c>
      <c r="C1325" s="46" t="s">
        <v>4446</v>
      </c>
      <c r="D1325" s="99" t="s">
        <v>306</v>
      </c>
      <c r="E1325" s="46" t="s">
        <v>1974</v>
      </c>
      <c r="F1325" s="91">
        <f>VLOOKUP(C1325,Data!$B$4:$J$4175,3,FALSE)</f>
        <v>-18355439.340972818</v>
      </c>
      <c r="G1325" s="90">
        <f>VLOOKUP(C1325,Data!$B$4:$J$4175,4,FALSE)</f>
        <v>-1038791.1341806913</v>
      </c>
      <c r="H1325" s="92">
        <f>VLOOKUP(C1325,Data!$B$4:$J$4175,5,FALSE)</f>
        <v>-0.10382141726096178</v>
      </c>
      <c r="I1325" s="42" t="s">
        <v>147</v>
      </c>
      <c r="J1325" s="47">
        <f t="shared" si="20"/>
        <v>18355439.340972818</v>
      </c>
      <c r="K1325" s="42" t="s">
        <v>4580</v>
      </c>
      <c r="L1325" s="42" t="s">
        <v>4471</v>
      </c>
    </row>
    <row r="1326" spans="1:12" x14ac:dyDescent="0.3">
      <c r="A1326" s="17"/>
      <c r="B1326" s="46" t="s">
        <v>4222</v>
      </c>
      <c r="C1326" s="46" t="s">
        <v>1552</v>
      </c>
      <c r="D1326" s="99" t="s">
        <v>306</v>
      </c>
      <c r="E1326" s="46" t="s">
        <v>1973</v>
      </c>
      <c r="F1326" s="91">
        <f>VLOOKUP(C1326,Data!$B$4:$J$4175,3,FALSE)</f>
        <v>-731118.13885603519</v>
      </c>
      <c r="G1326" s="90">
        <f>VLOOKUP(C1326,Data!$B$4:$J$4175,4,FALSE)</f>
        <v>-8754.8573686508826</v>
      </c>
      <c r="H1326" s="92">
        <f>VLOOKUP(C1326,Data!$B$4:$J$4175,5,FALSE)</f>
        <v>-2.8827947900055191E-3</v>
      </c>
      <c r="I1326" s="42" t="s">
        <v>144</v>
      </c>
      <c r="J1326" s="47">
        <f t="shared" si="20"/>
        <v>731118.13885603519</v>
      </c>
      <c r="K1326" s="42" t="s">
        <v>5541</v>
      </c>
      <c r="L1326" s="42" t="s">
        <v>4471</v>
      </c>
    </row>
    <row r="1327" spans="1:12" x14ac:dyDescent="0.3">
      <c r="A1327" s="17"/>
      <c r="B1327" s="46" t="s">
        <v>4223</v>
      </c>
      <c r="C1327" s="46" t="s">
        <v>1553</v>
      </c>
      <c r="D1327" s="99" t="s">
        <v>306</v>
      </c>
      <c r="E1327" s="46" t="s">
        <v>1973</v>
      </c>
      <c r="F1327" s="91">
        <f>VLOOKUP(C1327,Data!$B$4:$J$4175,3,FALSE)</f>
        <v>-144581.5156490748</v>
      </c>
      <c r="G1327" s="90">
        <f>VLOOKUP(C1327,Data!$B$4:$J$4175,4,FALSE)</f>
        <v>-2138.1472293563265</v>
      </c>
      <c r="H1327" s="92">
        <f>VLOOKUP(C1327,Data!$B$4:$J$4175,5,FALSE)</f>
        <v>-7.8605504570912498E-4</v>
      </c>
      <c r="I1327" s="42" t="s">
        <v>151</v>
      </c>
      <c r="J1327" s="47">
        <f t="shared" si="20"/>
        <v>144581.5156490748</v>
      </c>
      <c r="K1327" s="42" t="s">
        <v>305</v>
      </c>
      <c r="L1327" s="42" t="s">
        <v>4471</v>
      </c>
    </row>
    <row r="1328" spans="1:12" x14ac:dyDescent="0.3">
      <c r="A1328" s="17"/>
      <c r="B1328" s="46" t="s">
        <v>4224</v>
      </c>
      <c r="C1328" s="46" t="s">
        <v>1826</v>
      </c>
      <c r="D1328" s="99" t="s">
        <v>306</v>
      </c>
      <c r="E1328" s="46" t="s">
        <v>1976</v>
      </c>
      <c r="F1328" s="91">
        <f>VLOOKUP(C1328,Data!$B$4:$J$4175,3,FALSE)</f>
        <v>820034.56440019049</v>
      </c>
      <c r="G1328" s="90">
        <f>VLOOKUP(C1328,Data!$B$4:$J$4175,4,FALSE)</f>
        <v>21433.208687929706</v>
      </c>
      <c r="H1328" s="92">
        <f>VLOOKUP(C1328,Data!$B$4:$J$4175,5,FALSE)</f>
        <v>8.0119690871500726E-3</v>
      </c>
      <c r="I1328" s="42" t="s">
        <v>143</v>
      </c>
      <c r="J1328" s="47">
        <f t="shared" si="20"/>
        <v>820034.56440019049</v>
      </c>
      <c r="K1328" s="42">
        <v>2433530</v>
      </c>
      <c r="L1328" s="42" t="s">
        <v>4471</v>
      </c>
    </row>
    <row r="1329" spans="1:13" x14ac:dyDescent="0.3">
      <c r="A1329" s="17"/>
      <c r="B1329" s="46" t="s">
        <v>4225</v>
      </c>
      <c r="C1329" s="46" t="s">
        <v>1554</v>
      </c>
      <c r="D1329" s="99" t="s">
        <v>306</v>
      </c>
      <c r="E1329" s="46" t="s">
        <v>1973</v>
      </c>
      <c r="F1329" s="91">
        <f>VLOOKUP(C1329,Data!$B$4:$J$4175,3,FALSE)</f>
        <v>-6817572.9908312419</v>
      </c>
      <c r="G1329" s="90">
        <f>VLOOKUP(C1329,Data!$B$4:$J$4175,4,FALSE)</f>
        <v>-35823.514218019242</v>
      </c>
      <c r="H1329" s="92">
        <f>VLOOKUP(C1329,Data!$B$4:$J$4175,5,FALSE)</f>
        <v>-7.7519876110243441E-3</v>
      </c>
      <c r="I1329" s="42" t="s">
        <v>144</v>
      </c>
      <c r="J1329" s="47">
        <f t="shared" si="20"/>
        <v>6817572.9908312419</v>
      </c>
      <c r="K1329" s="42">
        <v>2434209</v>
      </c>
      <c r="L1329" s="42" t="s">
        <v>4471</v>
      </c>
    </row>
    <row r="1330" spans="1:13" x14ac:dyDescent="0.3">
      <c r="A1330" s="17"/>
      <c r="B1330" s="46" t="s">
        <v>370</v>
      </c>
      <c r="C1330" s="46" t="s">
        <v>1555</v>
      </c>
      <c r="D1330" s="99" t="s">
        <v>306</v>
      </c>
      <c r="E1330" s="46" t="s">
        <v>1977</v>
      </c>
      <c r="F1330" s="91">
        <f>VLOOKUP(C1330,Data!$B$4:$J$4175,3,FALSE)</f>
        <v>144002786.8890582</v>
      </c>
      <c r="G1330" s="90">
        <f>VLOOKUP(C1330,Data!$B$4:$J$4175,4,FALSE)</f>
        <v>977217.60918199096</v>
      </c>
      <c r="H1330" s="92">
        <f>VLOOKUP(C1330,Data!$B$4:$J$4175,5,FALSE)</f>
        <v>0.34378960103112183</v>
      </c>
      <c r="I1330" s="42" t="s">
        <v>146</v>
      </c>
      <c r="J1330" s="47">
        <f t="shared" si="20"/>
        <v>144002786.8890582</v>
      </c>
      <c r="K1330" s="42">
        <v>2020459</v>
      </c>
      <c r="L1330" s="42" t="s">
        <v>4471</v>
      </c>
    </row>
    <row r="1331" spans="1:13" x14ac:dyDescent="0.3">
      <c r="A1331" s="17"/>
      <c r="B1331" s="46" t="s">
        <v>135</v>
      </c>
      <c r="C1331" s="46" t="s">
        <v>1556</v>
      </c>
      <c r="D1331" s="99" t="s">
        <v>306</v>
      </c>
      <c r="E1331" s="46" t="s">
        <v>1976</v>
      </c>
      <c r="F1331" s="91">
        <f>VLOOKUP(C1331,Data!$B$4:$J$4175,3,FALSE)</f>
        <v>915675.50415010343</v>
      </c>
      <c r="G1331" s="90">
        <f>VLOOKUP(C1331,Data!$B$4:$J$4175,4,FALSE)</f>
        <v>25253.047549644332</v>
      </c>
      <c r="H1331" s="92">
        <f>VLOOKUP(C1331,Data!$B$4:$J$4175,5,FALSE)</f>
        <v>1.1434651461084633E-2</v>
      </c>
      <c r="I1331" s="42" t="s">
        <v>149</v>
      </c>
      <c r="J1331" s="47">
        <f t="shared" si="20"/>
        <v>915675.50415010343</v>
      </c>
      <c r="K1331" s="42">
        <v>2437264</v>
      </c>
      <c r="L1331" s="42" t="s">
        <v>4471</v>
      </c>
    </row>
    <row r="1332" spans="1:13" x14ac:dyDescent="0.3">
      <c r="A1332" s="17"/>
      <c r="B1332" s="46" t="s">
        <v>4226</v>
      </c>
      <c r="C1332" s="46" t="s">
        <v>1557</v>
      </c>
      <c r="D1332" s="99" t="s">
        <v>306</v>
      </c>
      <c r="E1332" s="46" t="s">
        <v>1976</v>
      </c>
      <c r="F1332" s="91">
        <f>VLOOKUP(C1332,Data!$B$4:$J$4175,3,FALSE)</f>
        <v>821179.75533174188</v>
      </c>
      <c r="G1332" s="90">
        <f>VLOOKUP(C1332,Data!$B$4:$J$4175,4,FALSE)</f>
        <v>18718.480860080737</v>
      </c>
      <c r="H1332" s="92">
        <f>VLOOKUP(C1332,Data!$B$4:$J$4175,5,FALSE)</f>
        <v>4.4080513563837017E-3</v>
      </c>
      <c r="I1332" s="42" t="s">
        <v>144</v>
      </c>
      <c r="J1332" s="47">
        <f t="shared" si="20"/>
        <v>821179.75533174188</v>
      </c>
      <c r="K1332" s="42">
        <v>2250687</v>
      </c>
      <c r="L1332" s="42" t="s">
        <v>4471</v>
      </c>
    </row>
    <row r="1333" spans="1:13" x14ac:dyDescent="0.3">
      <c r="A1333" s="17"/>
      <c r="B1333" s="46" t="s">
        <v>371</v>
      </c>
      <c r="C1333" s="46" t="s">
        <v>1558</v>
      </c>
      <c r="D1333" s="99" t="s">
        <v>306</v>
      </c>
      <c r="E1333" s="46" t="s">
        <v>1974</v>
      </c>
      <c r="F1333" s="91">
        <f>VLOOKUP(C1333,Data!$B$4:$J$4175,3,FALSE)</f>
        <v>-4851225.3452015435</v>
      </c>
      <c r="G1333" s="90">
        <f>VLOOKUP(C1333,Data!$B$4:$J$4175,4,FALSE)</f>
        <v>-234019.5535553084</v>
      </c>
      <c r="H1333" s="92">
        <f>VLOOKUP(C1333,Data!$B$4:$J$4175,5,FALSE)</f>
        <v>-3.9488370930204235E-2</v>
      </c>
      <c r="I1333" s="42" t="s">
        <v>5305</v>
      </c>
      <c r="J1333" s="47">
        <f t="shared" si="20"/>
        <v>4851225.3452015435</v>
      </c>
      <c r="K1333" s="42">
        <v>2567503</v>
      </c>
      <c r="L1333" s="42" t="s">
        <v>4471</v>
      </c>
    </row>
    <row r="1334" spans="1:13" x14ac:dyDescent="0.3">
      <c r="A1334" s="17"/>
      <c r="B1334" s="46" t="s">
        <v>4533</v>
      </c>
      <c r="C1334" s="46" t="s">
        <v>1551</v>
      </c>
      <c r="D1334" s="99" t="s">
        <v>306</v>
      </c>
      <c r="E1334" s="46" t="s">
        <v>1974</v>
      </c>
      <c r="F1334" s="91">
        <f>VLOOKUP(C1334,Data!$B$4:$J$4175,3,FALSE)</f>
        <v>-27487631.521489933</v>
      </c>
      <c r="G1334" s="90">
        <f>VLOOKUP(C1334,Data!$B$4:$J$4175,4,FALSE)</f>
        <v>-1210375.672456624</v>
      </c>
      <c r="H1334" s="92">
        <f>VLOOKUP(C1334,Data!$B$4:$J$4175,5,FALSE)</f>
        <v>-0.17742442043910067</v>
      </c>
      <c r="I1334" s="42" t="s">
        <v>147</v>
      </c>
      <c r="J1334" s="47">
        <f t="shared" si="20"/>
        <v>27487631.521489933</v>
      </c>
      <c r="K1334" s="42" t="s">
        <v>4581</v>
      </c>
      <c r="L1334" s="42" t="s">
        <v>4471</v>
      </c>
    </row>
    <row r="1335" spans="1:13" x14ac:dyDescent="0.3">
      <c r="A1335" s="17"/>
      <c r="B1335" s="46" t="s">
        <v>4227</v>
      </c>
      <c r="C1335" s="46" t="s">
        <v>1559</v>
      </c>
      <c r="D1335" s="99" t="s">
        <v>306</v>
      </c>
      <c r="E1335" s="46" t="s">
        <v>1974</v>
      </c>
      <c r="F1335" s="91">
        <f>VLOOKUP(C1335,Data!$B$4:$J$4175,3,FALSE)</f>
        <v>-53344358.982257918</v>
      </c>
      <c r="G1335" s="90">
        <f>VLOOKUP(C1335,Data!$B$4:$J$4175,4,FALSE)</f>
        <v>-187357.25970166447</v>
      </c>
      <c r="H1335" s="92">
        <f>VLOOKUP(C1335,Data!$B$4:$J$4175,5,FALSE)</f>
        <v>-0.23638572808072822</v>
      </c>
      <c r="I1335" s="42" t="s">
        <v>143</v>
      </c>
      <c r="J1335" s="47">
        <f t="shared" si="20"/>
        <v>53344358.982257918</v>
      </c>
      <c r="K1335" s="42">
        <v>2445063</v>
      </c>
      <c r="L1335" s="42" t="s">
        <v>4471</v>
      </c>
    </row>
    <row r="1336" spans="1:13" x14ac:dyDescent="0.3">
      <c r="A1336" s="17"/>
      <c r="B1336" s="46" t="s">
        <v>4228</v>
      </c>
      <c r="C1336" s="46" t="s">
        <v>1827</v>
      </c>
      <c r="D1336" s="99" t="s">
        <v>306</v>
      </c>
      <c r="E1336" s="46" t="s">
        <v>1973</v>
      </c>
      <c r="F1336" s="91">
        <f>VLOOKUP(C1336,Data!$B$4:$J$4175,3,FALSE)</f>
        <v>-326618.70856639103</v>
      </c>
      <c r="G1336" s="90">
        <f>VLOOKUP(C1336,Data!$B$4:$J$4175,4,FALSE)</f>
        <v>-2620.0762760018533</v>
      </c>
      <c r="H1336" s="92">
        <f>VLOOKUP(C1336,Data!$B$4:$J$4175,5,FALSE)</f>
        <v>-2.9904594861340063E-3</v>
      </c>
      <c r="I1336" s="42" t="s">
        <v>146</v>
      </c>
      <c r="J1336" s="47">
        <f t="shared" si="20"/>
        <v>326618.70856639103</v>
      </c>
      <c r="K1336" s="42">
        <v>2445416</v>
      </c>
      <c r="L1336" s="42" t="s">
        <v>4471</v>
      </c>
    </row>
    <row r="1337" spans="1:13" x14ac:dyDescent="0.3">
      <c r="A1337" s="17"/>
      <c r="B1337" s="46" t="s">
        <v>372</v>
      </c>
      <c r="C1337" s="46" t="s">
        <v>1828</v>
      </c>
      <c r="D1337" s="99" t="s">
        <v>306</v>
      </c>
      <c r="E1337" s="46" t="s">
        <v>1976</v>
      </c>
      <c r="F1337" s="91">
        <f>VLOOKUP(C1337,Data!$B$4:$J$4175,3,FALSE)</f>
        <v>10938978.046262331</v>
      </c>
      <c r="G1337" s="90">
        <f>VLOOKUP(C1337,Data!$B$4:$J$4175,4,FALSE)</f>
        <v>722999.20993141644</v>
      </c>
      <c r="H1337" s="92">
        <f>VLOOKUP(C1337,Data!$B$4:$J$4175,5,FALSE)</f>
        <v>9.5162894397919001E-2</v>
      </c>
      <c r="I1337" s="42" t="s">
        <v>148</v>
      </c>
      <c r="J1337" s="47">
        <f t="shared" si="20"/>
        <v>10938978.046262331</v>
      </c>
      <c r="K1337" s="42">
        <v>2445966</v>
      </c>
      <c r="L1337" s="42" t="s">
        <v>4471</v>
      </c>
    </row>
    <row r="1338" spans="1:13" x14ac:dyDescent="0.3">
      <c r="A1338" s="17"/>
      <c r="B1338" s="46" t="s">
        <v>5424</v>
      </c>
      <c r="C1338" s="46" t="s">
        <v>5423</v>
      </c>
      <c r="D1338" s="99" t="s">
        <v>306</v>
      </c>
      <c r="E1338" s="46" t="s">
        <v>1974</v>
      </c>
      <c r="F1338" s="91">
        <f>VLOOKUP(C1338,Data!$B$4:$J$4175,3,FALSE)</f>
        <v>-4006590.0482526165</v>
      </c>
      <c r="G1338" s="90">
        <f>VLOOKUP(C1338,Data!$B$4:$J$4175,4,FALSE)</f>
        <v>-18197.711078950888</v>
      </c>
      <c r="H1338" s="92">
        <f>VLOOKUP(C1338,Data!$B$4:$J$4175,5,FALSE)</f>
        <v>-3.1600882537770859E-2</v>
      </c>
      <c r="I1338" s="42" t="s">
        <v>146</v>
      </c>
      <c r="J1338" s="47">
        <f t="shared" si="20"/>
        <v>4006590.0482526165</v>
      </c>
      <c r="K1338" s="42" t="s">
        <v>5425</v>
      </c>
      <c r="L1338" s="42" t="s">
        <v>4471</v>
      </c>
      <c r="M1338" s="141"/>
    </row>
    <row r="1339" spans="1:13" x14ac:dyDescent="0.3">
      <c r="A1339" s="17"/>
      <c r="B1339" s="46" t="s">
        <v>5859</v>
      </c>
      <c r="C1339" s="142" t="s">
        <v>5858</v>
      </c>
      <c r="D1339" s="142" t="s">
        <v>306</v>
      </c>
      <c r="E1339" s="46" t="s">
        <v>1973</v>
      </c>
      <c r="F1339" s="91">
        <f>VLOOKUP(C1339,Data!$B$4:$J$4175,3,FALSE)</f>
        <v>-346556.5943938503</v>
      </c>
      <c r="G1339" s="90">
        <f>VLOOKUP(C1339,Data!$B$4:$J$4175,4,FALSE)</f>
        <v>-2337.4922055433044</v>
      </c>
      <c r="H1339" s="92">
        <f>VLOOKUP(C1339,Data!$B$4:$J$4175,5,FALSE)</f>
        <v>-1.5967478598594483E-3</v>
      </c>
      <c r="I1339" s="42" t="s">
        <v>147</v>
      </c>
      <c r="J1339" s="47">
        <f t="shared" si="20"/>
        <v>346556.5943938503</v>
      </c>
      <c r="K1339" s="42" t="s">
        <v>5860</v>
      </c>
      <c r="L1339" s="42" t="s">
        <v>4471</v>
      </c>
    </row>
    <row r="1340" spans="1:13" x14ac:dyDescent="0.3">
      <c r="A1340" s="17"/>
      <c r="B1340" s="46" t="s">
        <v>4229</v>
      </c>
      <c r="C1340" s="46" t="s">
        <v>1560</v>
      </c>
      <c r="D1340" s="99" t="s">
        <v>306</v>
      </c>
      <c r="E1340" s="46" t="s">
        <v>1977</v>
      </c>
      <c r="F1340" s="91">
        <f>VLOOKUP(C1340,Data!$B$4:$J$4175,3,FALSE)</f>
        <v>208427233.80828747</v>
      </c>
      <c r="G1340" s="90">
        <f>VLOOKUP(C1340,Data!$B$4:$J$4175,4,FALSE)</f>
        <v>1446005.5072033266</v>
      </c>
      <c r="H1340" s="92">
        <f>VLOOKUP(C1340,Data!$B$4:$J$4175,5,FALSE)</f>
        <v>0.24369532507494032</v>
      </c>
      <c r="I1340" s="42" t="s">
        <v>147</v>
      </c>
      <c r="J1340" s="47">
        <f t="shared" si="20"/>
        <v>208427233.80828747</v>
      </c>
      <c r="K1340" s="42">
        <v>2005973</v>
      </c>
      <c r="L1340" s="42" t="s">
        <v>4471</v>
      </c>
    </row>
    <row r="1341" spans="1:13" x14ac:dyDescent="0.3">
      <c r="A1341" s="17"/>
      <c r="B1341" s="46" t="s">
        <v>5625</v>
      </c>
      <c r="C1341" s="46" t="s">
        <v>5624</v>
      </c>
      <c r="D1341" s="99" t="s">
        <v>306</v>
      </c>
      <c r="E1341" s="46" t="s">
        <v>1976</v>
      </c>
      <c r="F1341" s="91">
        <f>VLOOKUP(C1341,Data!$B$4:$J$4175,3,FALSE)</f>
        <v>329321.4458356892</v>
      </c>
      <c r="G1341" s="90">
        <f>VLOOKUP(C1341,Data!$B$4:$J$4175,4,FALSE)</f>
        <v>2372.8038463555677</v>
      </c>
      <c r="H1341" s="92">
        <f>VLOOKUP(C1341,Data!$B$4:$J$4175,5,FALSE)</f>
        <v>6.9968156294464611E-3</v>
      </c>
      <c r="I1341" s="42" t="s">
        <v>146</v>
      </c>
      <c r="J1341" s="47">
        <f t="shared" si="20"/>
        <v>329321.4458356892</v>
      </c>
      <c r="K1341" s="42">
        <v>2456612</v>
      </c>
      <c r="L1341" s="42" t="s">
        <v>4471</v>
      </c>
    </row>
    <row r="1342" spans="1:13" x14ac:dyDescent="0.3">
      <c r="A1342" s="17"/>
      <c r="B1342" s="46" t="s">
        <v>5043</v>
      </c>
      <c r="C1342" s="46" t="s">
        <v>5042</v>
      </c>
      <c r="D1342" s="99" t="s">
        <v>306</v>
      </c>
      <c r="E1342" s="46" t="s">
        <v>1974</v>
      </c>
      <c r="F1342" s="91">
        <f>VLOOKUP(C1342,Data!$B$4:$J$4175,3,FALSE)</f>
        <v>-1282355.6804759302</v>
      </c>
      <c r="G1342" s="90">
        <f>VLOOKUP(C1342,Data!$B$4:$J$4175,4,FALSE)</f>
        <v>-6066.5894619922901</v>
      </c>
      <c r="H1342" s="92">
        <f>VLOOKUP(C1342,Data!$B$4:$J$4175,5,FALSE)</f>
        <v>-1.4005369038842282E-2</v>
      </c>
      <c r="I1342" s="42" t="s">
        <v>143</v>
      </c>
      <c r="J1342" s="47">
        <f t="shared" si="20"/>
        <v>1282355.6804759302</v>
      </c>
      <c r="K1342" s="42">
        <v>2459202</v>
      </c>
      <c r="L1342" s="42" t="s">
        <v>4471</v>
      </c>
    </row>
    <row r="1343" spans="1:13" x14ac:dyDescent="0.3">
      <c r="A1343" s="17"/>
      <c r="B1343" s="46" t="s">
        <v>5329</v>
      </c>
      <c r="C1343" s="46" t="s">
        <v>5328</v>
      </c>
      <c r="D1343" s="99" t="s">
        <v>306</v>
      </c>
      <c r="E1343" s="46" t="s">
        <v>1976</v>
      </c>
      <c r="F1343" s="91">
        <f>VLOOKUP(C1343,Data!$B$4:$J$4175,3,FALSE)</f>
        <v>467992.84131847898</v>
      </c>
      <c r="G1343" s="90">
        <f>VLOOKUP(C1343,Data!$B$4:$J$4175,4,FALSE)</f>
        <v>8958.5153391745589</v>
      </c>
      <c r="H1343" s="92">
        <f>VLOOKUP(C1343,Data!$B$4:$J$4175,5,FALSE)</f>
        <v>4.8800640392161563E-3</v>
      </c>
      <c r="I1343" s="42" t="s">
        <v>146</v>
      </c>
      <c r="J1343" s="47">
        <f t="shared" si="20"/>
        <v>467992.84131847898</v>
      </c>
      <c r="K1343" s="42" t="s">
        <v>5330</v>
      </c>
      <c r="L1343" s="42" t="s">
        <v>4471</v>
      </c>
    </row>
    <row r="1344" spans="1:13" x14ac:dyDescent="0.3">
      <c r="A1344" s="17"/>
      <c r="B1344" s="46" t="s">
        <v>4230</v>
      </c>
      <c r="C1344" s="46" t="s">
        <v>1561</v>
      </c>
      <c r="D1344" s="99" t="s">
        <v>306</v>
      </c>
      <c r="E1344" s="46" t="s">
        <v>1974</v>
      </c>
      <c r="F1344" s="91">
        <f>VLOOKUP(C1344,Data!$B$4:$J$4175,3,FALSE)</f>
        <v>-6264706.8953778883</v>
      </c>
      <c r="G1344" s="90">
        <f>VLOOKUP(C1344,Data!$B$4:$J$4175,4,FALSE)</f>
        <v>-42970.758593716229</v>
      </c>
      <c r="H1344" s="92">
        <f>VLOOKUP(C1344,Data!$B$4:$J$4175,5,FALSE)</f>
        <v>-2.4486337251780677E-2</v>
      </c>
      <c r="I1344" s="42" t="s">
        <v>146</v>
      </c>
      <c r="J1344" s="47">
        <f t="shared" si="20"/>
        <v>6264706.8953778883</v>
      </c>
      <c r="K1344" s="42">
        <v>2457552</v>
      </c>
      <c r="L1344" s="42" t="s">
        <v>4471</v>
      </c>
    </row>
    <row r="1345" spans="1:13" x14ac:dyDescent="0.3">
      <c r="A1345" s="17"/>
      <c r="B1345" s="46" t="s">
        <v>4231</v>
      </c>
      <c r="C1345" s="46" t="s">
        <v>1829</v>
      </c>
      <c r="D1345" s="99" t="s">
        <v>306</v>
      </c>
      <c r="E1345" s="46" t="s">
        <v>1976</v>
      </c>
      <c r="F1345" s="91">
        <f>VLOOKUP(C1345,Data!$B$4:$J$4175,3,FALSE)</f>
        <v>8242852.4439838808</v>
      </c>
      <c r="G1345" s="90">
        <f>VLOOKUP(C1345,Data!$B$4:$J$4175,4,FALSE)</f>
        <v>30873.262833753626</v>
      </c>
      <c r="H1345" s="92">
        <f>VLOOKUP(C1345,Data!$B$4:$J$4175,5,FALSE)</f>
        <v>3.0462530443280785E-2</v>
      </c>
      <c r="I1345" s="42" t="s">
        <v>143</v>
      </c>
      <c r="J1345" s="47">
        <f t="shared" si="20"/>
        <v>8242852.4439838808</v>
      </c>
      <c r="K1345" s="42">
        <v>2613990</v>
      </c>
      <c r="L1345" s="42" t="s">
        <v>4471</v>
      </c>
    </row>
    <row r="1346" spans="1:13" x14ac:dyDescent="0.3">
      <c r="A1346" s="17"/>
      <c r="B1346" s="46" t="s">
        <v>43</v>
      </c>
      <c r="C1346" s="46" t="s">
        <v>1830</v>
      </c>
      <c r="D1346" s="99" t="s">
        <v>306</v>
      </c>
      <c r="E1346" s="46" t="s">
        <v>1976</v>
      </c>
      <c r="F1346" s="91">
        <f>VLOOKUP(C1346,Data!$B$4:$J$4175,3,FALSE)</f>
        <v>885413.47430649411</v>
      </c>
      <c r="G1346" s="90">
        <f>VLOOKUP(C1346,Data!$B$4:$J$4175,4,FALSE)</f>
        <v>13324.506761572522</v>
      </c>
      <c r="H1346" s="92">
        <f>VLOOKUP(C1346,Data!$B$4:$J$4175,5,FALSE)</f>
        <v>4.4803158272443697E-3</v>
      </c>
      <c r="I1346" s="42" t="s">
        <v>143</v>
      </c>
      <c r="J1346" s="47">
        <f t="shared" si="20"/>
        <v>885413.47430649411</v>
      </c>
      <c r="K1346" s="42">
        <v>2471950</v>
      </c>
      <c r="L1346" s="42" t="s">
        <v>4471</v>
      </c>
      <c r="M1346" s="141"/>
    </row>
    <row r="1347" spans="1:13" x14ac:dyDescent="0.3">
      <c r="A1347" s="17"/>
      <c r="B1347" s="46" t="s">
        <v>4232</v>
      </c>
      <c r="C1347" s="46" t="s">
        <v>1562</v>
      </c>
      <c r="D1347" s="99" t="s">
        <v>306</v>
      </c>
      <c r="E1347" s="46" t="s">
        <v>1973</v>
      </c>
      <c r="F1347" s="91">
        <f>VLOOKUP(C1347,Data!$B$4:$J$4175,3,FALSE)</f>
        <v>-613529.74374657741</v>
      </c>
      <c r="G1347" s="90">
        <f>VLOOKUP(C1347,Data!$B$4:$J$4175,4,FALSE)</f>
        <v>-6907.5629784573011</v>
      </c>
      <c r="H1347" s="92">
        <f>VLOOKUP(C1347,Data!$B$4:$J$4175,5,FALSE)</f>
        <v>-3.1162732078275656E-3</v>
      </c>
      <c r="I1347" s="42" t="s">
        <v>146</v>
      </c>
      <c r="J1347" s="47">
        <f t="shared" si="20"/>
        <v>613529.74374657741</v>
      </c>
      <c r="K1347" s="42" t="s">
        <v>259</v>
      </c>
      <c r="L1347" s="42" t="s">
        <v>4471</v>
      </c>
      <c r="M1347" s="141"/>
    </row>
    <row r="1348" spans="1:13" x14ac:dyDescent="0.3">
      <c r="A1348" s="17"/>
      <c r="B1348" s="46" t="s">
        <v>5045</v>
      </c>
      <c r="C1348" s="46" t="s">
        <v>5044</v>
      </c>
      <c r="D1348" s="99" t="s">
        <v>306</v>
      </c>
      <c r="E1348" s="46" t="s">
        <v>1976</v>
      </c>
      <c r="F1348" s="91">
        <f>VLOOKUP(C1348,Data!$B$4:$J$4175,3,FALSE)</f>
        <v>1217669.3683070948</v>
      </c>
      <c r="G1348" s="90">
        <f>VLOOKUP(C1348,Data!$B$4:$J$4175,4,FALSE)</f>
        <v>10895.395206756395</v>
      </c>
      <c r="H1348" s="92">
        <f>VLOOKUP(C1348,Data!$B$4:$J$4175,5,FALSE)</f>
        <v>1.9453381081673018E-2</v>
      </c>
      <c r="I1348" s="42" t="s">
        <v>149</v>
      </c>
      <c r="J1348" s="47">
        <f t="shared" si="20"/>
        <v>1217669.3683070948</v>
      </c>
      <c r="K1348" s="42" t="s">
        <v>5046</v>
      </c>
      <c r="L1348" s="42" t="s">
        <v>4471</v>
      </c>
    </row>
    <row r="1349" spans="1:13" x14ac:dyDescent="0.3">
      <c r="A1349" s="17"/>
      <c r="B1349" s="46" t="s">
        <v>5</v>
      </c>
      <c r="C1349" s="46" t="s">
        <v>1831</v>
      </c>
      <c r="D1349" s="99" t="s">
        <v>306</v>
      </c>
      <c r="E1349" s="46" t="s">
        <v>1973</v>
      </c>
      <c r="F1349" s="91">
        <f>VLOOKUP(C1349,Data!$B$4:$J$4175,3,FALSE)</f>
        <v>-7848989.5643881913</v>
      </c>
      <c r="G1349" s="90">
        <f>VLOOKUP(C1349,Data!$B$4:$J$4175,4,FALSE)</f>
        <v>-143570.32310935049</v>
      </c>
      <c r="H1349" s="92">
        <f>VLOOKUP(C1349,Data!$B$4:$J$4175,5,FALSE)</f>
        <v>-5.161779227728037E-3</v>
      </c>
      <c r="I1349" s="42" t="s">
        <v>147</v>
      </c>
      <c r="J1349" s="47">
        <f t="shared" si="20"/>
        <v>7848989.5643881913</v>
      </c>
      <c r="K1349" s="42">
        <v>2463247</v>
      </c>
      <c r="L1349" s="42" t="s">
        <v>4471</v>
      </c>
    </row>
    <row r="1350" spans="1:13" x14ac:dyDescent="0.3">
      <c r="A1350" s="17"/>
      <c r="B1350" s="46" t="s">
        <v>373</v>
      </c>
      <c r="C1350" s="46" t="s">
        <v>1563</v>
      </c>
      <c r="D1350" s="99" t="s">
        <v>306</v>
      </c>
      <c r="E1350" s="46" t="s">
        <v>1974</v>
      </c>
      <c r="F1350" s="91">
        <f>VLOOKUP(C1350,Data!$B$4:$J$4175,3,FALSE)</f>
        <v>-8179345.5026593031</v>
      </c>
      <c r="G1350" s="90">
        <f>VLOOKUP(C1350,Data!$B$4:$J$4175,4,FALSE)</f>
        <v>-114524.57998682866</v>
      </c>
      <c r="H1350" s="92">
        <f>VLOOKUP(C1350,Data!$B$4:$J$4175,5,FALSE)</f>
        <v>-4.2995852348952902E-2</v>
      </c>
      <c r="I1350" s="42" t="s">
        <v>148</v>
      </c>
      <c r="J1350" s="47">
        <f t="shared" si="20"/>
        <v>8179345.5026593031</v>
      </c>
      <c r="K1350" s="42" t="s">
        <v>260</v>
      </c>
      <c r="L1350" s="42" t="s">
        <v>4471</v>
      </c>
    </row>
    <row r="1351" spans="1:13" x14ac:dyDescent="0.3">
      <c r="A1351" s="17"/>
      <c r="B1351" s="46" t="s">
        <v>4233</v>
      </c>
      <c r="C1351" s="46" t="s">
        <v>1564</v>
      </c>
      <c r="D1351" s="99" t="s">
        <v>306</v>
      </c>
      <c r="E1351" s="46" t="s">
        <v>1973</v>
      </c>
      <c r="F1351" s="91">
        <f>VLOOKUP(C1351,Data!$B$4:$J$4175,3,FALSE)</f>
        <v>-623432.54962979059</v>
      </c>
      <c r="G1351" s="90">
        <f>VLOOKUP(C1351,Data!$B$4:$J$4175,4,FALSE)</f>
        <v>-11620.364391981186</v>
      </c>
      <c r="H1351" s="92">
        <f>VLOOKUP(C1351,Data!$B$4:$J$4175,5,FALSE)</f>
        <v>-4.8207980095379887E-3</v>
      </c>
      <c r="I1351" s="42" t="s">
        <v>145</v>
      </c>
      <c r="J1351" s="47">
        <f t="shared" si="20"/>
        <v>623432.54962979059</v>
      </c>
      <c r="K1351" s="42">
        <v>2465254</v>
      </c>
      <c r="L1351" s="42" t="s">
        <v>4471</v>
      </c>
    </row>
    <row r="1352" spans="1:13" x14ac:dyDescent="0.3">
      <c r="A1352" s="17"/>
      <c r="B1352" s="46" t="s">
        <v>375</v>
      </c>
      <c r="C1352" s="46" t="s">
        <v>1565</v>
      </c>
      <c r="D1352" s="99" t="s">
        <v>306</v>
      </c>
      <c r="E1352" s="46" t="s">
        <v>1974</v>
      </c>
      <c r="F1352" s="91">
        <f>VLOOKUP(C1352,Data!$B$4:$J$4175,3,FALSE)</f>
        <v>-3838969.0051160213</v>
      </c>
      <c r="G1352" s="90">
        <f>VLOOKUP(C1352,Data!$B$4:$J$4175,4,FALSE)</f>
        <v>-158242.7454705697</v>
      </c>
      <c r="H1352" s="92">
        <f>VLOOKUP(C1352,Data!$B$4:$J$4175,5,FALSE)</f>
        <v>-3.4274959741173464E-2</v>
      </c>
      <c r="I1352" s="42" t="s">
        <v>144</v>
      </c>
      <c r="J1352" s="47">
        <f t="shared" ref="J1352:J1415" si="21">IFERROR(ABS(F1352),"***")</f>
        <v>3838969.0051160213</v>
      </c>
      <c r="K1352" s="42">
        <v>2466321</v>
      </c>
      <c r="L1352" s="42" t="s">
        <v>4471</v>
      </c>
    </row>
    <row r="1353" spans="1:13" x14ac:dyDescent="0.3">
      <c r="A1353" s="17"/>
      <c r="B1353" s="46" t="s">
        <v>374</v>
      </c>
      <c r="C1353" s="46" t="s">
        <v>1566</v>
      </c>
      <c r="D1353" s="99" t="s">
        <v>306</v>
      </c>
      <c r="E1353" s="46" t="s">
        <v>1974</v>
      </c>
      <c r="F1353" s="91">
        <f>VLOOKUP(C1353,Data!$B$4:$J$4175,3,FALSE)</f>
        <v>-532616.28478472633</v>
      </c>
      <c r="G1353" s="90">
        <f>VLOOKUP(C1353,Data!$B$4:$J$4175,4,FALSE)</f>
        <v>-4173.4546684275683</v>
      </c>
      <c r="H1353" s="92">
        <f>VLOOKUP(C1353,Data!$B$4:$J$4175,5,FALSE)</f>
        <v>-4.9417245739559797E-3</v>
      </c>
      <c r="I1353" s="42" t="s">
        <v>145</v>
      </c>
      <c r="J1353" s="47">
        <f t="shared" si="21"/>
        <v>532616.28478472633</v>
      </c>
      <c r="K1353" s="42">
        <v>2464165</v>
      </c>
      <c r="L1353" s="42" t="s">
        <v>4471</v>
      </c>
    </row>
    <row r="1354" spans="1:13" x14ac:dyDescent="0.3">
      <c r="A1354" s="17"/>
      <c r="B1354" s="46" t="s">
        <v>376</v>
      </c>
      <c r="C1354" s="46" t="s">
        <v>1832</v>
      </c>
      <c r="D1354" s="99" t="s">
        <v>306</v>
      </c>
      <c r="E1354" s="46" t="s">
        <v>1976</v>
      </c>
      <c r="F1354" s="91">
        <f>VLOOKUP(C1354,Data!$B$4:$J$4175,3,FALSE)</f>
        <v>1560904.2136469348</v>
      </c>
      <c r="G1354" s="90">
        <f>VLOOKUP(C1354,Data!$B$4:$J$4175,4,FALSE)</f>
        <v>8037.611810746318</v>
      </c>
      <c r="H1354" s="92">
        <f>VLOOKUP(C1354,Data!$B$4:$J$4175,5,FALSE)</f>
        <v>6.3402063717310619E-3</v>
      </c>
      <c r="I1354" s="42" t="s">
        <v>147</v>
      </c>
      <c r="J1354" s="47">
        <f t="shared" si="21"/>
        <v>1560904.2136469348</v>
      </c>
      <c r="K1354" s="42">
        <v>2459020</v>
      </c>
      <c r="L1354" s="42" t="s">
        <v>4471</v>
      </c>
    </row>
    <row r="1355" spans="1:13" x14ac:dyDescent="0.3">
      <c r="A1355" s="17"/>
      <c r="B1355" s="46" t="s">
        <v>4234</v>
      </c>
      <c r="C1355" s="46" t="s">
        <v>1833</v>
      </c>
      <c r="D1355" s="99" t="s">
        <v>306</v>
      </c>
      <c r="E1355" s="46" t="s">
        <v>1976</v>
      </c>
      <c r="F1355" s="91">
        <f>VLOOKUP(C1355,Data!$B$4:$J$4175,3,FALSE)</f>
        <v>2540479.4760485766</v>
      </c>
      <c r="G1355" s="90">
        <f>VLOOKUP(C1355,Data!$B$4:$J$4175,4,FALSE)</f>
        <v>5424.3183005200735</v>
      </c>
      <c r="H1355" s="92">
        <f>VLOOKUP(C1355,Data!$B$4:$J$4175,5,FALSE)</f>
        <v>5.5301163387253124E-3</v>
      </c>
      <c r="I1355" s="42" t="s">
        <v>143</v>
      </c>
      <c r="J1355" s="47">
        <f t="shared" si="21"/>
        <v>2540479.4760485766</v>
      </c>
      <c r="K1355" s="42">
        <v>2871301</v>
      </c>
      <c r="L1355" s="42" t="s">
        <v>4471</v>
      </c>
    </row>
    <row r="1356" spans="1:13" x14ac:dyDescent="0.3">
      <c r="A1356" s="17"/>
      <c r="B1356" s="46" t="s">
        <v>79</v>
      </c>
      <c r="C1356" s="46" t="s">
        <v>1567</v>
      </c>
      <c r="D1356" s="99" t="s">
        <v>306</v>
      </c>
      <c r="E1356" s="46" t="s">
        <v>1973</v>
      </c>
      <c r="F1356" s="91">
        <f>VLOOKUP(C1356,Data!$B$4:$J$4175,3,FALSE)</f>
        <v>-283261.06199998333</v>
      </c>
      <c r="G1356" s="90">
        <f>VLOOKUP(C1356,Data!$B$4:$J$4175,4,FALSE)</f>
        <v>-10044.718510637707</v>
      </c>
      <c r="H1356" s="92">
        <f>VLOOKUP(C1356,Data!$B$4:$J$4175,5,FALSE)</f>
        <v>-2.7037048026740725E-3</v>
      </c>
      <c r="I1356" s="42" t="s">
        <v>148</v>
      </c>
      <c r="J1356" s="47">
        <f t="shared" si="21"/>
        <v>283261.06199998333</v>
      </c>
      <c r="K1356" s="42" t="s">
        <v>261</v>
      </c>
      <c r="L1356" s="42" t="s">
        <v>4471</v>
      </c>
    </row>
    <row r="1357" spans="1:13" x14ac:dyDescent="0.3">
      <c r="A1357" s="17"/>
      <c r="B1357" s="46" t="s">
        <v>6031</v>
      </c>
      <c r="C1357" s="46" t="s">
        <v>6030</v>
      </c>
      <c r="D1357" s="99" t="s">
        <v>306</v>
      </c>
      <c r="E1357" s="46" t="s">
        <v>1973</v>
      </c>
      <c r="F1357" s="91">
        <f>VLOOKUP(C1357,Data!$B$4:$J$4175,3,FALSE)</f>
        <v>-226173.54734940646</v>
      </c>
      <c r="G1357" s="90">
        <f>VLOOKUP(C1357,Data!$B$4:$J$4175,4,FALSE)</f>
        <v>-9551.2477765796648</v>
      </c>
      <c r="H1357" s="92">
        <f>VLOOKUP(C1357,Data!$B$4:$J$4175,5,FALSE)</f>
        <v>-5.7784816984481962E-3</v>
      </c>
      <c r="I1357" s="42" t="s">
        <v>5305</v>
      </c>
      <c r="J1357" s="47">
        <f t="shared" si="21"/>
        <v>226173.54734940646</v>
      </c>
      <c r="K1357" s="42" t="s">
        <v>6032</v>
      </c>
      <c r="L1357" s="42" t="s">
        <v>4471</v>
      </c>
      <c r="M1357" s="141"/>
    </row>
    <row r="1358" spans="1:13" x14ac:dyDescent="0.3">
      <c r="A1358" s="17"/>
      <c r="B1358" s="46" t="s">
        <v>5862</v>
      </c>
      <c r="C1358" s="46" t="s">
        <v>5861</v>
      </c>
      <c r="D1358" s="99" t="s">
        <v>306</v>
      </c>
      <c r="E1358" s="46" t="s">
        <v>1976</v>
      </c>
      <c r="F1358" s="91">
        <f>VLOOKUP(C1358,Data!$B$4:$J$4175,3,FALSE)</f>
        <v>2450134.2402613191</v>
      </c>
      <c r="G1358" s="90">
        <f>VLOOKUP(C1358,Data!$B$4:$J$4175,4,FALSE)</f>
        <v>9743.2466706220184</v>
      </c>
      <c r="H1358" s="92">
        <f>VLOOKUP(C1358,Data!$B$4:$J$4175,5,FALSE)</f>
        <v>2.1956011053718794E-2</v>
      </c>
      <c r="I1358" s="42" t="s">
        <v>147</v>
      </c>
      <c r="J1358" s="47">
        <f t="shared" si="21"/>
        <v>2450134.2402613191</v>
      </c>
      <c r="K1358" s="42">
        <v>2698782</v>
      </c>
      <c r="L1358" s="42" t="s">
        <v>4471</v>
      </c>
    </row>
    <row r="1359" spans="1:13" x14ac:dyDescent="0.3">
      <c r="A1359" s="17"/>
      <c r="B1359" s="46" t="s">
        <v>6063</v>
      </c>
      <c r="C1359" s="46" t="s">
        <v>6062</v>
      </c>
      <c r="D1359" s="99" t="s">
        <v>306</v>
      </c>
      <c r="E1359" s="46" t="s">
        <v>1977</v>
      </c>
      <c r="F1359" s="91">
        <f>VLOOKUP(C1359,Data!$B$4:$J$4175,3,FALSE)</f>
        <v>76041523.886817694</v>
      </c>
      <c r="G1359" s="90">
        <f>VLOOKUP(C1359,Data!$B$4:$J$4175,4,FALSE)</f>
        <v>738123.89717353613</v>
      </c>
      <c r="H1359" s="92">
        <f>VLOOKUP(C1359,Data!$B$4:$J$4175,5,FALSE)</f>
        <v>0.82171142350470128</v>
      </c>
      <c r="I1359" s="42" t="s">
        <v>143</v>
      </c>
      <c r="J1359" s="47">
        <f t="shared" si="21"/>
        <v>76041523.886817694</v>
      </c>
      <c r="K1359" s="42" t="s">
        <v>6064</v>
      </c>
      <c r="L1359" s="42" t="s">
        <v>4471</v>
      </c>
    </row>
    <row r="1360" spans="1:13" x14ac:dyDescent="0.3">
      <c r="A1360" s="17"/>
      <c r="B1360" s="46" t="s">
        <v>4235</v>
      </c>
      <c r="C1360" s="46" t="s">
        <v>1568</v>
      </c>
      <c r="D1360" s="99" t="s">
        <v>306</v>
      </c>
      <c r="E1360" s="46" t="s">
        <v>1976</v>
      </c>
      <c r="F1360" s="91">
        <f>VLOOKUP(C1360,Data!$B$4:$J$4175,3,FALSE)</f>
        <v>4087970.2967090681</v>
      </c>
      <c r="G1360" s="90">
        <f>VLOOKUP(C1360,Data!$B$4:$J$4175,4,FALSE)</f>
        <v>121919.78218637244</v>
      </c>
      <c r="H1360" s="92">
        <f>VLOOKUP(C1360,Data!$B$4:$J$4175,5,FALSE)</f>
        <v>8.6638414751788684E-2</v>
      </c>
      <c r="I1360" s="42" t="s">
        <v>5305</v>
      </c>
      <c r="J1360" s="47">
        <f t="shared" si="21"/>
        <v>4087970.2967090681</v>
      </c>
      <c r="K1360" s="42" t="s">
        <v>262</v>
      </c>
      <c r="L1360" s="42" t="s">
        <v>4471</v>
      </c>
    </row>
    <row r="1361" spans="1:12" x14ac:dyDescent="0.3">
      <c r="A1361" s="17"/>
      <c r="B1361" s="46" t="s">
        <v>4236</v>
      </c>
      <c r="C1361" s="46" t="s">
        <v>1569</v>
      </c>
      <c r="D1361" s="99" t="s">
        <v>306</v>
      </c>
      <c r="E1361" s="46" t="s">
        <v>1976</v>
      </c>
      <c r="F1361" s="91">
        <f>VLOOKUP(C1361,Data!$B$4:$J$4175,3,FALSE)</f>
        <v>942730.42888149666</v>
      </c>
      <c r="G1361" s="90">
        <f>VLOOKUP(C1361,Data!$B$4:$J$4175,4,FALSE)</f>
        <v>14834.467803013324</v>
      </c>
      <c r="H1361" s="92">
        <f>VLOOKUP(C1361,Data!$B$4:$J$4175,5,FALSE)</f>
        <v>1.2713285922985169E-2</v>
      </c>
      <c r="I1361" s="42" t="s">
        <v>146</v>
      </c>
      <c r="J1361" s="47">
        <f t="shared" si="21"/>
        <v>942730.42888149666</v>
      </c>
      <c r="K1361" s="42">
        <v>2469052</v>
      </c>
      <c r="L1361" s="42" t="s">
        <v>4471</v>
      </c>
    </row>
    <row r="1362" spans="1:12" x14ac:dyDescent="0.3">
      <c r="A1362" s="17"/>
      <c r="B1362" s="46" t="s">
        <v>4237</v>
      </c>
      <c r="C1362" s="46" t="s">
        <v>1834</v>
      </c>
      <c r="D1362" s="99" t="s">
        <v>306</v>
      </c>
      <c r="E1362" s="46" t="s">
        <v>1974</v>
      </c>
      <c r="F1362" s="91">
        <f>VLOOKUP(C1362,Data!$B$4:$J$4175,3,FALSE)</f>
        <v>-1157423.1040927775</v>
      </c>
      <c r="G1362" s="90">
        <f>VLOOKUP(C1362,Data!$B$4:$J$4175,4,FALSE)</f>
        <v>-7039.4301428827248</v>
      </c>
      <c r="H1362" s="92">
        <f>VLOOKUP(C1362,Data!$B$4:$J$4175,5,FALSE)</f>
        <v>-1.3268433646538437E-2</v>
      </c>
      <c r="I1362" s="42" t="s">
        <v>143</v>
      </c>
      <c r="J1362" s="47">
        <f t="shared" si="21"/>
        <v>1157423.1040927775</v>
      </c>
      <c r="K1362" s="42" t="s">
        <v>315</v>
      </c>
      <c r="L1362" s="42" t="s">
        <v>4471</v>
      </c>
    </row>
    <row r="1363" spans="1:12" x14ac:dyDescent="0.3">
      <c r="A1363" s="17"/>
      <c r="B1363" s="46" t="s">
        <v>4238</v>
      </c>
      <c r="C1363" s="46" t="s">
        <v>1570</v>
      </c>
      <c r="D1363" s="99" t="s">
        <v>306</v>
      </c>
      <c r="E1363" s="46" t="s">
        <v>1973</v>
      </c>
      <c r="F1363" s="91">
        <f>VLOOKUP(C1363,Data!$B$4:$J$4175,3,FALSE)</f>
        <v>-387516.25976922817</v>
      </c>
      <c r="G1363" s="90">
        <f>VLOOKUP(C1363,Data!$B$4:$J$4175,4,FALSE)</f>
        <v>-3428.7405748471792</v>
      </c>
      <c r="H1363" s="92">
        <f>VLOOKUP(C1363,Data!$B$4:$J$4175,5,FALSE)</f>
        <v>-3.3253854340561818E-3</v>
      </c>
      <c r="I1363" s="42" t="s">
        <v>149</v>
      </c>
      <c r="J1363" s="47">
        <f t="shared" si="21"/>
        <v>387516.25976922817</v>
      </c>
      <c r="K1363" s="42">
        <v>2951452</v>
      </c>
      <c r="L1363" s="42" t="s">
        <v>4471</v>
      </c>
    </row>
    <row r="1364" spans="1:12" x14ac:dyDescent="0.3">
      <c r="A1364" s="17"/>
      <c r="B1364" s="46" t="s">
        <v>8</v>
      </c>
      <c r="C1364" s="46" t="s">
        <v>1571</v>
      </c>
      <c r="D1364" s="99" t="s">
        <v>306</v>
      </c>
      <c r="E1364" s="46" t="s">
        <v>1974</v>
      </c>
      <c r="F1364" s="91">
        <f>VLOOKUP(C1364,Data!$B$4:$J$4175,3,FALSE)</f>
        <v>-26763306.520523135</v>
      </c>
      <c r="G1364" s="90">
        <f>VLOOKUP(C1364,Data!$B$4:$J$4175,4,FALSE)</f>
        <v>-210337.20937223465</v>
      </c>
      <c r="H1364" s="92">
        <f>VLOOKUP(C1364,Data!$B$4:$J$4175,5,FALSE)</f>
        <v>-3.0730738243203166E-2</v>
      </c>
      <c r="I1364" s="42" t="s">
        <v>143</v>
      </c>
      <c r="J1364" s="47">
        <f t="shared" si="21"/>
        <v>26763306.520523135</v>
      </c>
      <c r="K1364" s="42">
        <v>2475833</v>
      </c>
      <c r="L1364" s="42" t="s">
        <v>4471</v>
      </c>
    </row>
    <row r="1365" spans="1:12" x14ac:dyDescent="0.3">
      <c r="A1365" s="17"/>
      <c r="B1365" s="46" t="s">
        <v>5426</v>
      </c>
      <c r="C1365" s="46" t="s">
        <v>1572</v>
      </c>
      <c r="D1365" s="99" t="s">
        <v>306</v>
      </c>
      <c r="E1365" s="46" t="s">
        <v>1973</v>
      </c>
      <c r="F1365" s="91">
        <f>VLOOKUP(C1365,Data!$B$4:$J$4175,3,FALSE)</f>
        <v>-147671.74028932943</v>
      </c>
      <c r="G1365" s="90">
        <f>VLOOKUP(C1365,Data!$B$4:$J$4175,4,FALSE)</f>
        <v>-4068.092018989792</v>
      </c>
      <c r="H1365" s="92">
        <f>VLOOKUP(C1365,Data!$B$4:$J$4175,5,FALSE)</f>
        <v>-8.1938385077484264E-4</v>
      </c>
      <c r="I1365" s="42" t="s">
        <v>146</v>
      </c>
      <c r="J1365" s="47">
        <f t="shared" si="21"/>
        <v>147671.74028932943</v>
      </c>
      <c r="K1365" s="42" t="s">
        <v>5427</v>
      </c>
      <c r="L1365" s="42" t="s">
        <v>4471</v>
      </c>
    </row>
    <row r="1366" spans="1:12" x14ac:dyDescent="0.3">
      <c r="A1366" s="17"/>
      <c r="B1366" s="46" t="s">
        <v>4239</v>
      </c>
      <c r="C1366" s="46" t="s">
        <v>1573</v>
      </c>
      <c r="D1366" s="99" t="s">
        <v>306</v>
      </c>
      <c r="E1366" s="46" t="s">
        <v>1976</v>
      </c>
      <c r="F1366" s="91">
        <f>VLOOKUP(C1366,Data!$B$4:$J$4175,3,FALSE)</f>
        <v>19823.042249369493</v>
      </c>
      <c r="G1366" s="90">
        <f>VLOOKUP(C1366,Data!$B$4:$J$4175,4,FALSE)</f>
        <v>116.08035515236571</v>
      </c>
      <c r="H1366" s="92">
        <f>VLOOKUP(C1366,Data!$B$4:$J$4175,5,FALSE)</f>
        <v>3.0017825007933236E-4</v>
      </c>
      <c r="I1366" s="42" t="s">
        <v>5305</v>
      </c>
      <c r="J1366" s="47">
        <f t="shared" si="21"/>
        <v>19823.042249369493</v>
      </c>
      <c r="K1366" s="42">
        <v>2040640</v>
      </c>
      <c r="L1366" s="42" t="s">
        <v>4471</v>
      </c>
    </row>
    <row r="1367" spans="1:12" x14ac:dyDescent="0.3">
      <c r="A1367" s="17"/>
      <c r="B1367" s="46" t="s">
        <v>7</v>
      </c>
      <c r="C1367" s="46" t="s">
        <v>1574</v>
      </c>
      <c r="D1367" s="99" t="s">
        <v>306</v>
      </c>
      <c r="E1367" s="46" t="s">
        <v>1974</v>
      </c>
      <c r="F1367" s="91">
        <f>VLOOKUP(C1367,Data!$B$4:$J$4175,3,FALSE)</f>
        <v>-164139496.99938494</v>
      </c>
      <c r="G1367" s="90">
        <f>VLOOKUP(C1367,Data!$B$4:$J$4175,4,FALSE)</f>
        <v>-1441590.5234444488</v>
      </c>
      <c r="H1367" s="92">
        <f>VLOOKUP(C1367,Data!$B$4:$J$4175,5,FALSE)</f>
        <v>-0.11477745054170432</v>
      </c>
      <c r="I1367" s="42" t="s">
        <v>148</v>
      </c>
      <c r="J1367" s="47">
        <f t="shared" si="21"/>
        <v>164139496.99938494</v>
      </c>
      <c r="K1367" s="42">
        <v>2190385</v>
      </c>
      <c r="L1367" s="42" t="s">
        <v>4471</v>
      </c>
    </row>
    <row r="1368" spans="1:12" x14ac:dyDescent="0.3">
      <c r="A1368" s="17"/>
      <c r="B1368" s="46" t="s">
        <v>4240</v>
      </c>
      <c r="C1368" s="46" t="s">
        <v>1575</v>
      </c>
      <c r="D1368" s="99" t="s">
        <v>306</v>
      </c>
      <c r="E1368" s="46" t="s">
        <v>1974</v>
      </c>
      <c r="F1368" s="91">
        <f>VLOOKUP(C1368,Data!$B$4:$J$4175,3,FALSE)</f>
        <v>-29529751.279490013</v>
      </c>
      <c r="G1368" s="90">
        <f>VLOOKUP(C1368,Data!$B$4:$J$4175,4,FALSE)</f>
        <v>-1113489.8672507547</v>
      </c>
      <c r="H1368" s="92">
        <f>VLOOKUP(C1368,Data!$B$4:$J$4175,5,FALSE)</f>
        <v>-0.18615437484788172</v>
      </c>
      <c r="I1368" s="42" t="s">
        <v>147</v>
      </c>
      <c r="J1368" s="47">
        <f t="shared" si="21"/>
        <v>29529751.279490013</v>
      </c>
      <c r="K1368" s="42">
        <v>2431846</v>
      </c>
      <c r="L1368" s="42" t="s">
        <v>4471</v>
      </c>
    </row>
    <row r="1369" spans="1:12" x14ac:dyDescent="0.3">
      <c r="A1369" s="17"/>
      <c r="B1369" s="46" t="s">
        <v>112</v>
      </c>
      <c r="C1369" s="46" t="s">
        <v>1576</v>
      </c>
      <c r="D1369" s="99" t="s">
        <v>306</v>
      </c>
      <c r="E1369" s="46" t="s">
        <v>1974</v>
      </c>
      <c r="F1369" s="91">
        <f>VLOOKUP(C1369,Data!$B$4:$J$4175,3,FALSE)</f>
        <v>-2253011.4240672491</v>
      </c>
      <c r="G1369" s="90">
        <f>VLOOKUP(C1369,Data!$B$4:$J$4175,4,FALSE)</f>
        <v>-20481.922036974993</v>
      </c>
      <c r="H1369" s="92">
        <f>VLOOKUP(C1369,Data!$B$4:$J$4175,5,FALSE)</f>
        <v>-1.6928008528151076E-2</v>
      </c>
      <c r="I1369" s="42" t="s">
        <v>146</v>
      </c>
      <c r="J1369" s="47">
        <f t="shared" si="21"/>
        <v>2253011.4240672491</v>
      </c>
      <c r="K1369" s="42">
        <v>2607647</v>
      </c>
      <c r="L1369" s="42" t="s">
        <v>4471</v>
      </c>
    </row>
    <row r="1370" spans="1:12" x14ac:dyDescent="0.3">
      <c r="A1370" s="17"/>
      <c r="B1370" s="46" t="s">
        <v>124</v>
      </c>
      <c r="C1370" s="46" t="s">
        <v>1577</v>
      </c>
      <c r="D1370" s="99" t="s">
        <v>306</v>
      </c>
      <c r="E1370" s="46" t="s">
        <v>1973</v>
      </c>
      <c r="F1370" s="91">
        <f>VLOOKUP(C1370,Data!$B$4:$J$4175,3,FALSE)</f>
        <v>-38460.127218244772</v>
      </c>
      <c r="G1370" s="90">
        <f>VLOOKUP(C1370,Data!$B$4:$J$4175,4,FALSE)</f>
        <v>-626.4884707321188</v>
      </c>
      <c r="H1370" s="92">
        <f>VLOOKUP(C1370,Data!$B$4:$J$4175,5,FALSE)</f>
        <v>-1.9558332284857943E-4</v>
      </c>
      <c r="I1370" s="42" t="s">
        <v>149</v>
      </c>
      <c r="J1370" s="47">
        <f t="shared" si="21"/>
        <v>38460.127218244772</v>
      </c>
      <c r="K1370" s="42">
        <v>2486813</v>
      </c>
      <c r="L1370" s="42" t="s">
        <v>4471</v>
      </c>
    </row>
    <row r="1371" spans="1:12" x14ac:dyDescent="0.3">
      <c r="A1371" s="17"/>
      <c r="B1371" s="46" t="s">
        <v>76</v>
      </c>
      <c r="C1371" s="46" t="s">
        <v>1578</v>
      </c>
      <c r="D1371" s="99" t="s">
        <v>306</v>
      </c>
      <c r="E1371" s="46" t="s">
        <v>1974</v>
      </c>
      <c r="F1371" s="91">
        <f>VLOOKUP(C1371,Data!$B$4:$J$4175,3,FALSE)</f>
        <v>-11205828.976053443</v>
      </c>
      <c r="G1371" s="90">
        <f>VLOOKUP(C1371,Data!$B$4:$J$4175,4,FALSE)</f>
        <v>-553101.13405989343</v>
      </c>
      <c r="H1371" s="92">
        <f>VLOOKUP(C1371,Data!$B$4:$J$4175,5,FALSE)</f>
        <v>-6.0036726538431957E-2</v>
      </c>
      <c r="I1371" s="42" t="s">
        <v>148</v>
      </c>
      <c r="J1371" s="47">
        <f t="shared" si="21"/>
        <v>11205828.976053443</v>
      </c>
      <c r="K1371" s="42">
        <v>2490911</v>
      </c>
      <c r="L1371" s="42" t="s">
        <v>4471</v>
      </c>
    </row>
    <row r="1372" spans="1:12" x14ac:dyDescent="0.3">
      <c r="A1372" s="17"/>
      <c r="B1372" s="46" t="s">
        <v>6136</v>
      </c>
      <c r="C1372" s="46" t="s">
        <v>6135</v>
      </c>
      <c r="D1372" s="99" t="s">
        <v>306</v>
      </c>
      <c r="E1372" s="46" t="s">
        <v>1975</v>
      </c>
      <c r="F1372" s="91">
        <f>VLOOKUP(C1372,Data!$B$4:$J$4175,3,FALSE)</f>
        <v>355635277.6049993</v>
      </c>
      <c r="G1372" s="90">
        <f>VLOOKUP(C1372,Data!$B$4:$J$4175,4,FALSE)</f>
        <v>6630038.7323825369</v>
      </c>
      <c r="H1372" s="92">
        <f>VLOOKUP(C1372,Data!$B$4:$J$4175,5,FALSE)</f>
        <v>6.4626411396586994</v>
      </c>
      <c r="I1372" s="42" t="s">
        <v>147</v>
      </c>
      <c r="J1372" s="47">
        <f t="shared" si="21"/>
        <v>355635277.6049993</v>
      </c>
      <c r="K1372" s="42" t="s">
        <v>6137</v>
      </c>
      <c r="L1372" s="42" t="s">
        <v>4471</v>
      </c>
    </row>
    <row r="1373" spans="1:12" x14ac:dyDescent="0.3">
      <c r="A1373" s="17"/>
      <c r="B1373" s="46" t="s">
        <v>4241</v>
      </c>
      <c r="C1373" s="46" t="s">
        <v>1579</v>
      </c>
      <c r="D1373" s="99" t="s">
        <v>306</v>
      </c>
      <c r="E1373" s="46" t="s">
        <v>1974</v>
      </c>
      <c r="F1373" s="91">
        <f>VLOOKUP(C1373,Data!$B$4:$J$4175,3,FALSE)</f>
        <v>-5029586.3978872951</v>
      </c>
      <c r="G1373" s="90">
        <f>VLOOKUP(C1373,Data!$B$4:$J$4175,4,FALSE)</f>
        <v>-47946.486157171545</v>
      </c>
      <c r="H1373" s="92">
        <f>VLOOKUP(C1373,Data!$B$4:$J$4175,5,FALSE)</f>
        <v>-1.6429079002684751E-2</v>
      </c>
      <c r="I1373" s="42" t="s">
        <v>149</v>
      </c>
      <c r="J1373" s="47">
        <f t="shared" si="21"/>
        <v>5029586.3978872951</v>
      </c>
      <c r="K1373" s="42">
        <v>2491839</v>
      </c>
      <c r="L1373" s="42" t="s">
        <v>4471</v>
      </c>
    </row>
    <row r="1374" spans="1:12" x14ac:dyDescent="0.3">
      <c r="A1374" s="17"/>
      <c r="B1374" s="46" t="s">
        <v>94</v>
      </c>
      <c r="C1374" s="46" t="s">
        <v>1580</v>
      </c>
      <c r="D1374" s="99" t="s">
        <v>306</v>
      </c>
      <c r="E1374" s="46" t="s">
        <v>1974</v>
      </c>
      <c r="F1374" s="91">
        <f>VLOOKUP(C1374,Data!$B$4:$J$4175,3,FALSE)</f>
        <v>-289374.12493905553</v>
      </c>
      <c r="G1374" s="90">
        <f>VLOOKUP(C1374,Data!$B$4:$J$4175,4,FALSE)</f>
        <v>-20053.646911923461</v>
      </c>
      <c r="H1374" s="92">
        <f>VLOOKUP(C1374,Data!$B$4:$J$4175,5,FALSE)</f>
        <v>-4.9590927395785078E-3</v>
      </c>
      <c r="I1374" s="42" t="s">
        <v>5305</v>
      </c>
      <c r="J1374" s="47">
        <f t="shared" si="21"/>
        <v>289374.12493905553</v>
      </c>
      <c r="K1374" s="42">
        <v>2491594</v>
      </c>
      <c r="L1374" s="42" t="s">
        <v>4471</v>
      </c>
    </row>
    <row r="1375" spans="1:12" x14ac:dyDescent="0.3">
      <c r="A1375" s="17"/>
      <c r="B1375" s="46" t="s">
        <v>4242</v>
      </c>
      <c r="C1375" s="46" t="s">
        <v>1581</v>
      </c>
      <c r="D1375" s="99" t="s">
        <v>306</v>
      </c>
      <c r="E1375" s="46" t="s">
        <v>1974</v>
      </c>
      <c r="F1375" s="91">
        <f>VLOOKUP(C1375,Data!$B$4:$J$4175,3,FALSE)</f>
        <v>-15291850.801291727</v>
      </c>
      <c r="G1375" s="90">
        <f>VLOOKUP(C1375,Data!$B$4:$J$4175,4,FALSE)</f>
        <v>-926217.49250706995</v>
      </c>
      <c r="H1375" s="92">
        <f>VLOOKUP(C1375,Data!$B$4:$J$4175,5,FALSE)</f>
        <v>-6.5947589908682033E-2</v>
      </c>
      <c r="I1375" s="42" t="s">
        <v>151</v>
      </c>
      <c r="J1375" s="47">
        <f t="shared" si="21"/>
        <v>15291850.801291727</v>
      </c>
      <c r="K1375" s="42" t="s">
        <v>263</v>
      </c>
      <c r="L1375" s="42" t="s">
        <v>4471</v>
      </c>
    </row>
    <row r="1376" spans="1:12" x14ac:dyDescent="0.3">
      <c r="A1376" s="17"/>
      <c r="B1376" s="46" t="s">
        <v>4243</v>
      </c>
      <c r="C1376" s="46" t="s">
        <v>1835</v>
      </c>
      <c r="D1376" s="99" t="s">
        <v>306</v>
      </c>
      <c r="E1376" s="46" t="s">
        <v>1974</v>
      </c>
      <c r="F1376" s="91">
        <f>VLOOKUP(C1376,Data!$B$4:$J$4175,3,FALSE)</f>
        <v>-878623.2899520552</v>
      </c>
      <c r="G1376" s="90">
        <f>VLOOKUP(C1376,Data!$B$4:$J$4175,4,FALSE)</f>
        <v>-7910.5365080764859</v>
      </c>
      <c r="H1376" s="92">
        <f>VLOOKUP(C1376,Data!$B$4:$J$4175,5,FALSE)</f>
        <v>-5.4837502634336854E-3</v>
      </c>
      <c r="I1376" s="42" t="s">
        <v>147</v>
      </c>
      <c r="J1376" s="47">
        <f t="shared" si="21"/>
        <v>878623.2899520552</v>
      </c>
      <c r="K1376" s="42">
        <v>2480138</v>
      </c>
      <c r="L1376" s="42" t="s">
        <v>4471</v>
      </c>
    </row>
    <row r="1377" spans="1:13" x14ac:dyDescent="0.3">
      <c r="A1377" s="17"/>
      <c r="B1377" s="46" t="s">
        <v>5864</v>
      </c>
      <c r="C1377" s="46" t="s">
        <v>5863</v>
      </c>
      <c r="D1377" s="99" t="s">
        <v>306</v>
      </c>
      <c r="E1377" s="46" t="s">
        <v>1973</v>
      </c>
      <c r="F1377" s="91">
        <f>VLOOKUP(C1377,Data!$B$4:$J$4175,3,FALSE)</f>
        <v>-164452.31182767445</v>
      </c>
      <c r="G1377" s="90">
        <f>VLOOKUP(C1377,Data!$B$4:$J$4175,4,FALSE)</f>
        <v>-4093.9086837857717</v>
      </c>
      <c r="H1377" s="92">
        <f>VLOOKUP(C1377,Data!$B$4:$J$4175,5,FALSE)</f>
        <v>-1.5770077024275604E-3</v>
      </c>
      <c r="I1377" s="42" t="s">
        <v>146</v>
      </c>
      <c r="J1377" s="47">
        <f t="shared" si="21"/>
        <v>164452.31182767445</v>
      </c>
      <c r="K1377" s="42" t="s">
        <v>5865</v>
      </c>
      <c r="L1377" s="42" t="s">
        <v>4471</v>
      </c>
    </row>
    <row r="1378" spans="1:13" x14ac:dyDescent="0.3">
      <c r="A1378" s="17"/>
      <c r="B1378" s="46" t="s">
        <v>41</v>
      </c>
      <c r="C1378" s="46" t="s">
        <v>1582</v>
      </c>
      <c r="D1378" s="99" t="s">
        <v>306</v>
      </c>
      <c r="E1378" s="46" t="s">
        <v>1974</v>
      </c>
      <c r="F1378" s="91">
        <f>VLOOKUP(C1378,Data!$B$4:$J$4175,3,FALSE)</f>
        <v>-1535974.185683215</v>
      </c>
      <c r="G1378" s="90">
        <f>VLOOKUP(C1378,Data!$B$4:$J$4175,4,FALSE)</f>
        <v>-25501.812812273205</v>
      </c>
      <c r="H1378" s="92">
        <f>VLOOKUP(C1378,Data!$B$4:$J$4175,5,FALSE)</f>
        <v>-7.120044295329947E-3</v>
      </c>
      <c r="I1378" s="42" t="s">
        <v>144</v>
      </c>
      <c r="J1378" s="47">
        <f t="shared" si="21"/>
        <v>1535974.185683215</v>
      </c>
      <c r="K1378" s="42">
        <v>2496113</v>
      </c>
      <c r="L1378" s="42" t="s">
        <v>4471</v>
      </c>
    </row>
    <row r="1379" spans="1:13" x14ac:dyDescent="0.3">
      <c r="A1379" s="17"/>
      <c r="B1379" s="46" t="s">
        <v>4244</v>
      </c>
      <c r="C1379" s="46" t="s">
        <v>1836</v>
      </c>
      <c r="D1379" s="99" t="s">
        <v>306</v>
      </c>
      <c r="E1379" s="46" t="s">
        <v>1973</v>
      </c>
      <c r="F1379" s="91">
        <f>VLOOKUP(C1379,Data!$B$4:$J$4175,3,FALSE)</f>
        <v>-757380.92455679434</v>
      </c>
      <c r="G1379" s="90">
        <f>VLOOKUP(C1379,Data!$B$4:$J$4175,4,FALSE)</f>
        <v>-12784.958213315231</v>
      </c>
      <c r="H1379" s="92">
        <f>VLOOKUP(C1379,Data!$B$4:$J$4175,5,FALSE)</f>
        <v>-1.9256714179316607E-3</v>
      </c>
      <c r="I1379" s="42" t="s">
        <v>149</v>
      </c>
      <c r="J1379" s="47">
        <f t="shared" si="21"/>
        <v>757380.92455679434</v>
      </c>
      <c r="K1379" s="42" t="s">
        <v>2539</v>
      </c>
      <c r="L1379" s="42" t="s">
        <v>4471</v>
      </c>
      <c r="M1379" s="141"/>
    </row>
    <row r="1380" spans="1:13" x14ac:dyDescent="0.3">
      <c r="A1380" s="17"/>
      <c r="B1380" s="46" t="s">
        <v>10</v>
      </c>
      <c r="C1380" s="46" t="s">
        <v>1583</v>
      </c>
      <c r="D1380" s="99" t="s">
        <v>306</v>
      </c>
      <c r="E1380" s="46" t="s">
        <v>1973</v>
      </c>
      <c r="F1380" s="91">
        <f>VLOOKUP(C1380,Data!$B$4:$J$4175,3,FALSE)</f>
        <v>-349793.38430497947</v>
      </c>
      <c r="G1380" s="90">
        <f>VLOOKUP(C1380,Data!$B$4:$J$4175,4,FALSE)</f>
        <v>-14236.604977817642</v>
      </c>
      <c r="H1380" s="92">
        <f>VLOOKUP(C1380,Data!$B$4:$J$4175,5,FALSE)</f>
        <v>-1.5868722263803797E-3</v>
      </c>
      <c r="I1380" s="42" t="s">
        <v>149</v>
      </c>
      <c r="J1380" s="47">
        <f t="shared" si="21"/>
        <v>349793.38430497947</v>
      </c>
      <c r="K1380" s="42">
        <v>2497406</v>
      </c>
      <c r="L1380" s="42" t="s">
        <v>4471</v>
      </c>
    </row>
    <row r="1381" spans="1:13" x14ac:dyDescent="0.3">
      <c r="A1381" s="17"/>
      <c r="B1381" s="46" t="s">
        <v>4245</v>
      </c>
      <c r="C1381" s="46" t="s">
        <v>1584</v>
      </c>
      <c r="D1381" s="99" t="s">
        <v>306</v>
      </c>
      <c r="E1381" s="46" t="s">
        <v>1974</v>
      </c>
      <c r="F1381" s="91">
        <f>VLOOKUP(C1381,Data!$B$4:$J$4175,3,FALSE)</f>
        <v>-1775495.2979596299</v>
      </c>
      <c r="G1381" s="90">
        <f>VLOOKUP(C1381,Data!$B$4:$J$4175,4,FALSE)</f>
        <v>-54917.887347962576</v>
      </c>
      <c r="H1381" s="92">
        <f>VLOOKUP(C1381,Data!$B$4:$J$4175,5,FALSE)</f>
        <v>-1.1653158271766873E-2</v>
      </c>
      <c r="I1381" s="42" t="s">
        <v>144</v>
      </c>
      <c r="J1381" s="47">
        <f t="shared" si="21"/>
        <v>1775495.2979596299</v>
      </c>
      <c r="K1381" s="42" t="s">
        <v>264</v>
      </c>
      <c r="L1381" s="42" t="s">
        <v>4471</v>
      </c>
    </row>
    <row r="1382" spans="1:13" x14ac:dyDescent="0.3">
      <c r="A1382" s="17"/>
      <c r="B1382" s="46" t="s">
        <v>5542</v>
      </c>
      <c r="C1382" s="46" t="s">
        <v>1585</v>
      </c>
      <c r="D1382" s="99" t="s">
        <v>306</v>
      </c>
      <c r="E1382" s="46" t="s">
        <v>1976</v>
      </c>
      <c r="F1382" s="91">
        <f>VLOOKUP(C1382,Data!$B$4:$J$4175,3,FALSE)</f>
        <v>97013.362031916506</v>
      </c>
      <c r="G1382" s="90">
        <f>VLOOKUP(C1382,Data!$B$4:$J$4175,4,FALSE)</f>
        <v>494.71372785271041</v>
      </c>
      <c r="H1382" s="92">
        <f>VLOOKUP(C1382,Data!$B$4:$J$4175,5,FALSE)</f>
        <v>4.7302308856832866E-4</v>
      </c>
      <c r="I1382" s="42" t="s">
        <v>146</v>
      </c>
      <c r="J1382" s="47">
        <f t="shared" si="21"/>
        <v>97013.362031916506</v>
      </c>
      <c r="K1382" s="42" t="s">
        <v>5543</v>
      </c>
      <c r="L1382" s="42" t="s">
        <v>4471</v>
      </c>
    </row>
    <row r="1383" spans="1:13" x14ac:dyDescent="0.3">
      <c r="A1383" s="17"/>
      <c r="B1383" s="46" t="s">
        <v>377</v>
      </c>
      <c r="C1383" s="46" t="s">
        <v>1586</v>
      </c>
      <c r="D1383" s="99" t="s">
        <v>306</v>
      </c>
      <c r="E1383" s="46" t="s">
        <v>1976</v>
      </c>
      <c r="F1383" s="91">
        <f>VLOOKUP(C1383,Data!$B$4:$J$4175,3,FALSE)</f>
        <v>72532.198499397433</v>
      </c>
      <c r="G1383" s="90">
        <f>VLOOKUP(C1383,Data!$B$4:$J$4175,4,FALSE)</f>
        <v>412.25530578263857</v>
      </c>
      <c r="H1383" s="92">
        <f>VLOOKUP(C1383,Data!$B$4:$J$4175,5,FALSE)</f>
        <v>5.4441264611400158E-4</v>
      </c>
      <c r="I1383" s="42" t="s">
        <v>143</v>
      </c>
      <c r="J1383" s="47">
        <f t="shared" si="21"/>
        <v>72532.198499397433</v>
      </c>
      <c r="K1383" s="42">
        <v>2586122</v>
      </c>
      <c r="L1383" s="42" t="s">
        <v>4471</v>
      </c>
      <c r="M1383" s="141"/>
    </row>
    <row r="1384" spans="1:13" x14ac:dyDescent="0.3">
      <c r="A1384" s="17"/>
      <c r="B1384" s="46" t="s">
        <v>96</v>
      </c>
      <c r="C1384" s="46" t="s">
        <v>1837</v>
      </c>
      <c r="D1384" s="99" t="s">
        <v>306</v>
      </c>
      <c r="E1384" s="46" t="s">
        <v>1976</v>
      </c>
      <c r="F1384" s="91">
        <f>VLOOKUP(C1384,Data!$B$4:$J$4175,3,FALSE)</f>
        <v>6168342.8607779993</v>
      </c>
      <c r="G1384" s="90">
        <f>VLOOKUP(C1384,Data!$B$4:$J$4175,4,FALSE)</f>
        <v>30604.529202570076</v>
      </c>
      <c r="H1384" s="92">
        <f>VLOOKUP(C1384,Data!$B$4:$J$4175,5,FALSE)</f>
        <v>8.0789113642862204E-3</v>
      </c>
      <c r="I1384" s="42" t="s">
        <v>147</v>
      </c>
      <c r="J1384" s="47">
        <f t="shared" si="21"/>
        <v>6168342.8607779993</v>
      </c>
      <c r="K1384" s="42">
        <v>2502247</v>
      </c>
      <c r="L1384" s="42" t="s">
        <v>4471</v>
      </c>
      <c r="M1384" s="141"/>
    </row>
    <row r="1385" spans="1:13" x14ac:dyDescent="0.3">
      <c r="A1385" s="17"/>
      <c r="B1385" s="46" t="s">
        <v>27</v>
      </c>
      <c r="C1385" s="46" t="s">
        <v>1587</v>
      </c>
      <c r="D1385" s="99" t="s">
        <v>306</v>
      </c>
      <c r="E1385" s="46" t="s">
        <v>1974</v>
      </c>
      <c r="F1385" s="91">
        <f>VLOOKUP(C1385,Data!$B$4:$J$4175,3,FALSE)</f>
        <v>-3154992.3367203698</v>
      </c>
      <c r="G1385" s="90">
        <f>VLOOKUP(C1385,Data!$B$4:$J$4175,4,FALSE)</f>
        <v>-40376.149689280392</v>
      </c>
      <c r="H1385" s="92">
        <f>VLOOKUP(C1385,Data!$B$4:$J$4175,5,FALSE)</f>
        <v>-1.3439618193659363E-2</v>
      </c>
      <c r="I1385" s="42" t="s">
        <v>144</v>
      </c>
      <c r="J1385" s="47">
        <f t="shared" si="21"/>
        <v>3154992.3367203698</v>
      </c>
      <c r="K1385" s="42" t="s">
        <v>330</v>
      </c>
      <c r="L1385" s="42" t="s">
        <v>4471</v>
      </c>
    </row>
    <row r="1386" spans="1:13" x14ac:dyDescent="0.3">
      <c r="A1386" s="17"/>
      <c r="B1386" s="46" t="s">
        <v>71</v>
      </c>
      <c r="C1386" s="46" t="s">
        <v>1588</v>
      </c>
      <c r="D1386" s="99" t="s">
        <v>306</v>
      </c>
      <c r="E1386" s="46" t="s">
        <v>1974</v>
      </c>
      <c r="F1386" s="91">
        <f>VLOOKUP(C1386,Data!$B$4:$J$4175,3,FALSE)</f>
        <v>-4819760.7703708149</v>
      </c>
      <c r="G1386" s="90">
        <f>VLOOKUP(C1386,Data!$B$4:$J$4175,4,FALSE)</f>
        <v>-24719.257207769078</v>
      </c>
      <c r="H1386" s="92">
        <f>VLOOKUP(C1386,Data!$B$4:$J$4175,5,FALSE)</f>
        <v>-4.1490408466662757E-2</v>
      </c>
      <c r="I1386" s="42" t="s">
        <v>144</v>
      </c>
      <c r="J1386" s="47">
        <f t="shared" si="21"/>
        <v>4819760.7703708149</v>
      </c>
      <c r="K1386" s="42" t="s">
        <v>331</v>
      </c>
      <c r="L1386" s="42" t="s">
        <v>4471</v>
      </c>
    </row>
    <row r="1387" spans="1:13" x14ac:dyDescent="0.3">
      <c r="A1387" s="17"/>
      <c r="B1387" s="46" t="s">
        <v>4246</v>
      </c>
      <c r="C1387" s="46" t="s">
        <v>1589</v>
      </c>
      <c r="D1387" s="99" t="s">
        <v>306</v>
      </c>
      <c r="E1387" s="46" t="s">
        <v>1976</v>
      </c>
      <c r="F1387" s="91">
        <f>VLOOKUP(C1387,Data!$B$4:$J$4175,3,FALSE)</f>
        <v>456673.22573429969</v>
      </c>
      <c r="G1387" s="90">
        <f>VLOOKUP(C1387,Data!$B$4:$J$4175,4,FALSE)</f>
        <v>10906.931591456883</v>
      </c>
      <c r="H1387" s="92">
        <f>VLOOKUP(C1387,Data!$B$4:$J$4175,5,FALSE)</f>
        <v>7.425200248468271E-3</v>
      </c>
      <c r="I1387" s="42" t="s">
        <v>144</v>
      </c>
      <c r="J1387" s="47">
        <f t="shared" si="21"/>
        <v>456673.22573429969</v>
      </c>
      <c r="K1387" s="42">
        <v>2510682</v>
      </c>
      <c r="L1387" s="42" t="s">
        <v>4471</v>
      </c>
    </row>
    <row r="1388" spans="1:13" x14ac:dyDescent="0.3">
      <c r="A1388" s="17"/>
      <c r="B1388" s="46" t="s">
        <v>5627</v>
      </c>
      <c r="C1388" s="46" t="s">
        <v>5626</v>
      </c>
      <c r="D1388" s="99" t="s">
        <v>306</v>
      </c>
      <c r="E1388" s="46" t="s">
        <v>1976</v>
      </c>
      <c r="F1388" s="91">
        <f>VLOOKUP(C1388,Data!$B$4:$J$4175,3,FALSE)</f>
        <v>97029.450159503758</v>
      </c>
      <c r="G1388" s="90">
        <f>VLOOKUP(C1388,Data!$B$4:$J$4175,4,FALSE)</f>
        <v>1533.5775274143157</v>
      </c>
      <c r="H1388" s="92">
        <f>VLOOKUP(C1388,Data!$B$4:$J$4175,5,FALSE)</f>
        <v>1.3200250042482823E-3</v>
      </c>
      <c r="I1388" s="42" t="s">
        <v>147</v>
      </c>
      <c r="J1388" s="47">
        <f t="shared" si="21"/>
        <v>97029.450159503758</v>
      </c>
      <c r="K1388" s="42" t="s">
        <v>5628</v>
      </c>
      <c r="L1388" s="42" t="s">
        <v>4471</v>
      </c>
    </row>
    <row r="1389" spans="1:13" x14ac:dyDescent="0.3">
      <c r="A1389" s="17"/>
      <c r="B1389" s="46" t="s">
        <v>4247</v>
      </c>
      <c r="C1389" s="46" t="s">
        <v>1590</v>
      </c>
      <c r="D1389" s="99" t="s">
        <v>306</v>
      </c>
      <c r="E1389" s="46" t="s">
        <v>1976</v>
      </c>
      <c r="F1389" s="91">
        <f>VLOOKUP(C1389,Data!$B$4:$J$4175,3,FALSE)</f>
        <v>1859608.2962411218</v>
      </c>
      <c r="G1389" s="90">
        <f>VLOOKUP(C1389,Data!$B$4:$J$4175,4,FALSE)</f>
        <v>34253.238096170971</v>
      </c>
      <c r="H1389" s="92">
        <f>VLOOKUP(C1389,Data!$B$4:$J$4175,5,FALSE)</f>
        <v>9.271060046084037E-3</v>
      </c>
      <c r="I1389" s="42" t="s">
        <v>144</v>
      </c>
      <c r="J1389" s="47">
        <f t="shared" si="21"/>
        <v>1859608.2962411218</v>
      </c>
      <c r="K1389" s="42">
        <v>2511920</v>
      </c>
      <c r="L1389" s="42" t="s">
        <v>4471</v>
      </c>
    </row>
    <row r="1390" spans="1:13" x14ac:dyDescent="0.3">
      <c r="A1390" s="17"/>
      <c r="B1390" s="46" t="s">
        <v>5630</v>
      </c>
      <c r="C1390" s="46" t="s">
        <v>5629</v>
      </c>
      <c r="D1390" s="99" t="s">
        <v>306</v>
      </c>
      <c r="E1390" s="46" t="s">
        <v>1974</v>
      </c>
      <c r="F1390" s="91">
        <f>VLOOKUP(C1390,Data!$B$4:$J$4175,3,FALSE)</f>
        <v>-4122037.9133768729</v>
      </c>
      <c r="G1390" s="90">
        <f>VLOOKUP(C1390,Data!$B$4:$J$4175,4,FALSE)</f>
        <v>-20149.767382201069</v>
      </c>
      <c r="H1390" s="92">
        <f>VLOOKUP(C1390,Data!$B$4:$J$4175,5,FALSE)</f>
        <v>-4.5924814813627014E-2</v>
      </c>
      <c r="I1390" s="42" t="s">
        <v>146</v>
      </c>
      <c r="J1390" s="47">
        <f t="shared" si="21"/>
        <v>4122037.9133768729</v>
      </c>
      <c r="K1390" s="42">
        <v>2442053</v>
      </c>
      <c r="L1390" s="42" t="s">
        <v>4471</v>
      </c>
    </row>
    <row r="1391" spans="1:13" x14ac:dyDescent="0.3">
      <c r="A1391" s="17"/>
      <c r="B1391" s="46" t="s">
        <v>32</v>
      </c>
      <c r="C1391" s="46" t="s">
        <v>1591</v>
      </c>
      <c r="D1391" s="99" t="s">
        <v>306</v>
      </c>
      <c r="E1391" s="46" t="s">
        <v>1974</v>
      </c>
      <c r="F1391" s="91">
        <f>VLOOKUP(C1391,Data!$B$4:$J$4175,3,FALSE)</f>
        <v>-257449.42859783134</v>
      </c>
      <c r="G1391" s="90">
        <f>VLOOKUP(C1391,Data!$B$4:$J$4175,4,FALSE)</f>
        <v>-10482.468591116913</v>
      </c>
      <c r="H1391" s="92">
        <f>VLOOKUP(C1391,Data!$B$4:$J$4175,5,FALSE)</f>
        <v>-3.1249258444205914E-3</v>
      </c>
      <c r="I1391" s="42" t="s">
        <v>148</v>
      </c>
      <c r="J1391" s="47">
        <f t="shared" si="21"/>
        <v>257449.42859783134</v>
      </c>
      <c r="K1391" s="42">
        <v>2513012</v>
      </c>
      <c r="L1391" s="42" t="s">
        <v>4471</v>
      </c>
    </row>
    <row r="1392" spans="1:13" x14ac:dyDescent="0.3">
      <c r="A1392" s="17"/>
      <c r="B1392" s="46" t="s">
        <v>5332</v>
      </c>
      <c r="C1392" s="46" t="s">
        <v>5331</v>
      </c>
      <c r="D1392" s="99" t="s">
        <v>306</v>
      </c>
      <c r="E1392" s="46" t="s">
        <v>1974</v>
      </c>
      <c r="F1392" s="91">
        <f>VLOOKUP(C1392,Data!$B$4:$J$4175,3,FALSE)</f>
        <v>-1145143.0742202357</v>
      </c>
      <c r="G1392" s="90">
        <f>VLOOKUP(C1392,Data!$B$4:$J$4175,4,FALSE)</f>
        <v>-15986.919924895097</v>
      </c>
      <c r="H1392" s="92">
        <f>VLOOKUP(C1392,Data!$B$4:$J$4175,5,FALSE)</f>
        <v>-1.0208539159729701E-2</v>
      </c>
      <c r="I1392" s="42" t="s">
        <v>144</v>
      </c>
      <c r="J1392" s="47">
        <f t="shared" si="21"/>
        <v>1145143.0742202357</v>
      </c>
      <c r="K1392" s="42" t="s">
        <v>5333</v>
      </c>
      <c r="L1392" s="42" t="s">
        <v>4471</v>
      </c>
    </row>
    <row r="1393" spans="1:13" x14ac:dyDescent="0.3">
      <c r="A1393" s="17"/>
      <c r="B1393" s="46" t="s">
        <v>5867</v>
      </c>
      <c r="C1393" s="46" t="s">
        <v>5866</v>
      </c>
      <c r="D1393" s="99" t="s">
        <v>306</v>
      </c>
      <c r="E1393" s="46" t="s">
        <v>1973</v>
      </c>
      <c r="F1393" s="91">
        <f>VLOOKUP(C1393,Data!$B$4:$J$4175,3,FALSE)</f>
        <v>-189635.12177936867</v>
      </c>
      <c r="G1393" s="90">
        <f>VLOOKUP(C1393,Data!$B$4:$J$4175,4,FALSE)</f>
        <v>-6181.0665508268794</v>
      </c>
      <c r="H1393" s="92">
        <f>VLOOKUP(C1393,Data!$B$4:$J$4175,5,FALSE)</f>
        <v>-2.9556506788583972E-3</v>
      </c>
      <c r="I1393" s="42" t="s">
        <v>144</v>
      </c>
      <c r="J1393" s="47">
        <f t="shared" si="21"/>
        <v>189635.12177936867</v>
      </c>
      <c r="K1393" s="42" t="s">
        <v>5868</v>
      </c>
      <c r="L1393" s="42" t="s">
        <v>4471</v>
      </c>
    </row>
    <row r="1394" spans="1:13" x14ac:dyDescent="0.3">
      <c r="A1394" s="17"/>
      <c r="B1394" s="46" t="s">
        <v>4248</v>
      </c>
      <c r="C1394" s="46" t="s">
        <v>1838</v>
      </c>
      <c r="D1394" s="99" t="s">
        <v>306</v>
      </c>
      <c r="E1394" s="46" t="s">
        <v>1974</v>
      </c>
      <c r="F1394" s="91">
        <f>VLOOKUP(C1394,Data!$B$4:$J$4175,3,FALSE)</f>
        <v>-1468981.4915525389</v>
      </c>
      <c r="G1394" s="90">
        <f>VLOOKUP(C1394,Data!$B$4:$J$4175,4,FALSE)</f>
        <v>-49610.992622510603</v>
      </c>
      <c r="H1394" s="92">
        <f>VLOOKUP(C1394,Data!$B$4:$J$4175,5,FALSE)</f>
        <v>-1.8972279676290133E-2</v>
      </c>
      <c r="I1394" s="42" t="s">
        <v>144</v>
      </c>
      <c r="J1394" s="47">
        <f t="shared" si="21"/>
        <v>1468981.4915525389</v>
      </c>
      <c r="K1394" s="42" t="s">
        <v>2540</v>
      </c>
      <c r="L1394" s="42" t="s">
        <v>4471</v>
      </c>
    </row>
    <row r="1395" spans="1:13" x14ac:dyDescent="0.3">
      <c r="A1395" s="17"/>
      <c r="B1395" s="46" t="s">
        <v>4249</v>
      </c>
      <c r="C1395" s="46" t="s">
        <v>1839</v>
      </c>
      <c r="D1395" s="99" t="s">
        <v>306</v>
      </c>
      <c r="E1395" s="46" t="s">
        <v>1974</v>
      </c>
      <c r="F1395" s="91">
        <f>VLOOKUP(C1395,Data!$B$4:$J$4175,3,FALSE)</f>
        <v>-10100528.620826846</v>
      </c>
      <c r="G1395" s="90">
        <f>VLOOKUP(C1395,Data!$B$4:$J$4175,4,FALSE)</f>
        <v>-349257.55950300297</v>
      </c>
      <c r="H1395" s="92">
        <f>VLOOKUP(C1395,Data!$B$4:$J$4175,5,FALSE)</f>
        <v>-8.3472279785235068E-2</v>
      </c>
      <c r="I1395" s="42" t="s">
        <v>144</v>
      </c>
      <c r="J1395" s="47">
        <f t="shared" si="21"/>
        <v>10100528.620826846</v>
      </c>
      <c r="K1395" s="42" t="s">
        <v>2541</v>
      </c>
      <c r="L1395" s="42" t="s">
        <v>4471</v>
      </c>
    </row>
    <row r="1396" spans="1:13" x14ac:dyDescent="0.3">
      <c r="A1396" s="17"/>
      <c r="B1396" s="46" t="s">
        <v>139</v>
      </c>
      <c r="C1396" s="46" t="s">
        <v>1592</v>
      </c>
      <c r="D1396" s="99" t="s">
        <v>306</v>
      </c>
      <c r="E1396" s="46" t="s">
        <v>1973</v>
      </c>
      <c r="F1396" s="91">
        <f>VLOOKUP(C1396,Data!$B$4:$J$4175,3,FALSE)</f>
        <v>-196543.6874842986</v>
      </c>
      <c r="G1396" s="90">
        <f>VLOOKUP(C1396,Data!$B$4:$J$4175,4,FALSE)</f>
        <v>-4522.4042219120711</v>
      </c>
      <c r="H1396" s="92">
        <f>VLOOKUP(C1396,Data!$B$4:$J$4175,5,FALSE)</f>
        <v>-4.7368695431294124E-3</v>
      </c>
      <c r="I1396" s="42" t="s">
        <v>5305</v>
      </c>
      <c r="J1396" s="47">
        <f t="shared" si="21"/>
        <v>196543.6874842986</v>
      </c>
      <c r="K1396" s="42">
        <v>2513681</v>
      </c>
      <c r="L1396" s="42" t="s">
        <v>4471</v>
      </c>
      <c r="M1396" s="141"/>
    </row>
    <row r="1397" spans="1:13" x14ac:dyDescent="0.3">
      <c r="A1397" s="17"/>
      <c r="B1397" s="46" t="s">
        <v>5048</v>
      </c>
      <c r="C1397" s="46" t="s">
        <v>5047</v>
      </c>
      <c r="D1397" s="99" t="s">
        <v>306</v>
      </c>
      <c r="E1397" s="46" t="s">
        <v>1978</v>
      </c>
      <c r="F1397" s="91">
        <f>VLOOKUP(C1397,Data!$B$4:$J$4175,3,FALSE)</f>
        <v>-8101210.530436513</v>
      </c>
      <c r="G1397" s="90">
        <f>VLOOKUP(C1397,Data!$B$4:$J$4175,4,FALSE)</f>
        <v>-184369.834557044</v>
      </c>
      <c r="H1397" s="92">
        <f>VLOOKUP(C1397,Data!$B$4:$J$4175,5,FALSE)</f>
        <v>-0.50537275161290451</v>
      </c>
      <c r="I1397" s="42" t="s">
        <v>144</v>
      </c>
      <c r="J1397" s="47">
        <f t="shared" si="21"/>
        <v>8101210.530436513</v>
      </c>
      <c r="K1397" s="42" t="s">
        <v>5049</v>
      </c>
      <c r="L1397" s="42" t="s">
        <v>4471</v>
      </c>
    </row>
    <row r="1398" spans="1:13" x14ac:dyDescent="0.3">
      <c r="A1398" s="17"/>
      <c r="B1398" s="46" t="s">
        <v>5051</v>
      </c>
      <c r="C1398" s="46" t="s">
        <v>5050</v>
      </c>
      <c r="D1398" s="99" t="s">
        <v>306</v>
      </c>
      <c r="E1398" s="46" t="s">
        <v>1973</v>
      </c>
      <c r="F1398" s="91">
        <f>VLOOKUP(C1398,Data!$B$4:$J$4175,3,FALSE)</f>
        <v>-241192.02892494859</v>
      </c>
      <c r="G1398" s="90">
        <f>VLOOKUP(C1398,Data!$B$4:$J$4175,4,FALSE)</f>
        <v>-5486.6248618050176</v>
      </c>
      <c r="H1398" s="92">
        <f>VLOOKUP(C1398,Data!$B$4:$J$4175,5,FALSE)</f>
        <v>-8.6033630391611771E-3</v>
      </c>
      <c r="I1398" s="42" t="s">
        <v>144</v>
      </c>
      <c r="J1398" s="47">
        <f t="shared" si="21"/>
        <v>241192.02892494859</v>
      </c>
      <c r="K1398" s="42" t="s">
        <v>5052</v>
      </c>
      <c r="L1398" s="42" t="s">
        <v>4471</v>
      </c>
    </row>
    <row r="1399" spans="1:13" x14ac:dyDescent="0.3">
      <c r="A1399" s="17"/>
      <c r="B1399" s="46" t="s">
        <v>4250</v>
      </c>
      <c r="C1399" s="46" t="s">
        <v>1593</v>
      </c>
      <c r="D1399" s="99" t="s">
        <v>306</v>
      </c>
      <c r="E1399" s="46" t="s">
        <v>1974</v>
      </c>
      <c r="F1399" s="91">
        <f>VLOOKUP(C1399,Data!$B$4:$J$4175,3,FALSE)</f>
        <v>-16927216.613532901</v>
      </c>
      <c r="G1399" s="90">
        <f>VLOOKUP(C1399,Data!$B$4:$J$4175,4,FALSE)</f>
        <v>-205302.80913927106</v>
      </c>
      <c r="H1399" s="92">
        <f>VLOOKUP(C1399,Data!$B$4:$J$4175,5,FALSE)</f>
        <v>-4.472868770413567E-2</v>
      </c>
      <c r="I1399" s="42" t="s">
        <v>143</v>
      </c>
      <c r="J1399" s="47">
        <f t="shared" si="21"/>
        <v>16927216.613532901</v>
      </c>
      <c r="K1399" s="42">
        <v>2516152</v>
      </c>
      <c r="L1399" s="42" t="s">
        <v>4471</v>
      </c>
    </row>
    <row r="1400" spans="1:13" x14ac:dyDescent="0.3">
      <c r="A1400" s="17"/>
      <c r="B1400" s="46" t="s">
        <v>69</v>
      </c>
      <c r="C1400" s="46" t="s">
        <v>1594</v>
      </c>
      <c r="D1400" s="99" t="s">
        <v>306</v>
      </c>
      <c r="E1400" s="46" t="s">
        <v>1974</v>
      </c>
      <c r="F1400" s="91">
        <f>VLOOKUP(C1400,Data!$B$4:$J$4175,3,FALSE)</f>
        <v>-1831533.3941117385</v>
      </c>
      <c r="G1400" s="90">
        <f>VLOOKUP(C1400,Data!$B$4:$J$4175,4,FALSE)</f>
        <v>-26930.354273073641</v>
      </c>
      <c r="H1400" s="92">
        <f>VLOOKUP(C1400,Data!$B$4:$J$4175,5,FALSE)</f>
        <v>-1.4857068262378465E-2</v>
      </c>
      <c r="I1400" s="42" t="s">
        <v>148</v>
      </c>
      <c r="J1400" s="47">
        <f t="shared" si="21"/>
        <v>1831533.3941117385</v>
      </c>
      <c r="K1400" s="42">
        <v>2516378</v>
      </c>
      <c r="L1400" s="42" t="s">
        <v>4471</v>
      </c>
    </row>
    <row r="1401" spans="1:13" x14ac:dyDescent="0.3">
      <c r="A1401" s="17"/>
      <c r="B1401" s="46" t="s">
        <v>5870</v>
      </c>
      <c r="C1401" s="46" t="s">
        <v>5869</v>
      </c>
      <c r="D1401" s="99" t="s">
        <v>306</v>
      </c>
      <c r="E1401" s="46" t="s">
        <v>1976</v>
      </c>
      <c r="F1401" s="91">
        <f>VLOOKUP(C1401,Data!$B$4:$J$4175,3,FALSE)</f>
        <v>1251561.0818434197</v>
      </c>
      <c r="G1401" s="90">
        <f>VLOOKUP(C1401,Data!$B$4:$J$4175,4,FALSE)</f>
        <v>29434.644445988233</v>
      </c>
      <c r="H1401" s="92">
        <f>VLOOKUP(C1401,Data!$B$4:$J$4175,5,FALSE)</f>
        <v>1.582139663257822E-2</v>
      </c>
      <c r="I1401" s="42" t="s">
        <v>144</v>
      </c>
      <c r="J1401" s="47">
        <f t="shared" si="21"/>
        <v>1251561.0818434197</v>
      </c>
      <c r="K1401" s="42" t="s">
        <v>5871</v>
      </c>
      <c r="L1401" s="42" t="s">
        <v>4471</v>
      </c>
    </row>
    <row r="1402" spans="1:13" x14ac:dyDescent="0.3">
      <c r="A1402" s="17"/>
      <c r="B1402" s="46" t="s">
        <v>61</v>
      </c>
      <c r="C1402" s="46" t="s">
        <v>1840</v>
      </c>
      <c r="D1402" s="99" t="s">
        <v>306</v>
      </c>
      <c r="E1402" s="46" t="s">
        <v>1976</v>
      </c>
      <c r="F1402" s="91">
        <f>VLOOKUP(C1402,Data!$B$4:$J$4175,3,FALSE)</f>
        <v>280891.66044311918</v>
      </c>
      <c r="G1402" s="90">
        <f>VLOOKUP(C1402,Data!$B$4:$J$4175,4,FALSE)</f>
        <v>9276.4749155587579</v>
      </c>
      <c r="H1402" s="92">
        <f>VLOOKUP(C1402,Data!$B$4:$J$4175,5,FALSE)</f>
        <v>2.5872424950614558E-3</v>
      </c>
      <c r="I1402" s="42" t="s">
        <v>144</v>
      </c>
      <c r="J1402" s="47">
        <f t="shared" si="21"/>
        <v>280891.66044311918</v>
      </c>
      <c r="K1402" s="42">
        <v>2971029</v>
      </c>
      <c r="L1402" s="42" t="s">
        <v>4471</v>
      </c>
    </row>
    <row r="1403" spans="1:13" x14ac:dyDescent="0.3">
      <c r="A1403" s="17"/>
      <c r="B1403" s="46" t="s">
        <v>20</v>
      </c>
      <c r="C1403" s="46" t="s">
        <v>1595</v>
      </c>
      <c r="D1403" s="99" t="s">
        <v>306</v>
      </c>
      <c r="E1403" s="46" t="s">
        <v>1974</v>
      </c>
      <c r="F1403" s="91">
        <f>VLOOKUP(C1403,Data!$B$4:$J$4175,3,FALSE)</f>
        <v>-14560322.027475417</v>
      </c>
      <c r="G1403" s="90">
        <f>VLOOKUP(C1403,Data!$B$4:$J$4175,4,FALSE)</f>
        <v>-44933.718144289029</v>
      </c>
      <c r="H1403" s="92">
        <f>VLOOKUP(C1403,Data!$B$4:$J$4175,5,FALSE)</f>
        <v>-2.3264204795192547E-2</v>
      </c>
      <c r="I1403" s="42" t="s">
        <v>146</v>
      </c>
      <c r="J1403" s="47">
        <f t="shared" si="21"/>
        <v>14560322.027475417</v>
      </c>
      <c r="K1403" s="42">
        <v>2522096</v>
      </c>
      <c r="L1403" s="42" t="s">
        <v>4471</v>
      </c>
    </row>
    <row r="1404" spans="1:13" x14ac:dyDescent="0.3">
      <c r="A1404" s="17"/>
      <c r="B1404" s="46" t="s">
        <v>34</v>
      </c>
      <c r="C1404" s="46" t="s">
        <v>1596</v>
      </c>
      <c r="D1404" s="99" t="s">
        <v>306</v>
      </c>
      <c r="E1404" s="46" t="s">
        <v>1974</v>
      </c>
      <c r="F1404" s="91">
        <f>VLOOKUP(C1404,Data!$B$4:$J$4175,3,FALSE)</f>
        <v>-12578219.274851035</v>
      </c>
      <c r="G1404" s="90">
        <f>VLOOKUP(C1404,Data!$B$4:$J$4175,4,FALSE)</f>
        <v>-243339.51005709104</v>
      </c>
      <c r="H1404" s="92">
        <f>VLOOKUP(C1404,Data!$B$4:$J$4175,5,FALSE)</f>
        <v>-0.19961915277773684</v>
      </c>
      <c r="I1404" s="42" t="s">
        <v>148</v>
      </c>
      <c r="J1404" s="47">
        <f t="shared" si="21"/>
        <v>12578219.274851035</v>
      </c>
      <c r="K1404" s="42">
        <v>2523022</v>
      </c>
      <c r="L1404" s="42" t="s">
        <v>4471</v>
      </c>
    </row>
    <row r="1405" spans="1:13" x14ac:dyDescent="0.3">
      <c r="A1405" s="17"/>
      <c r="B1405" s="46" t="s">
        <v>4251</v>
      </c>
      <c r="C1405" s="46" t="s">
        <v>1597</v>
      </c>
      <c r="D1405" s="99" t="s">
        <v>306</v>
      </c>
      <c r="E1405" s="46" t="s">
        <v>1974</v>
      </c>
      <c r="F1405" s="91">
        <f>VLOOKUP(C1405,Data!$B$4:$J$4175,3,FALSE)</f>
        <v>-6061029.7477163691</v>
      </c>
      <c r="G1405" s="90">
        <f>VLOOKUP(C1405,Data!$B$4:$J$4175,4,FALSE)</f>
        <v>-69308.516268912164</v>
      </c>
      <c r="H1405" s="92">
        <f>VLOOKUP(C1405,Data!$B$4:$J$4175,5,FALSE)</f>
        <v>-1.2422052687319267E-2</v>
      </c>
      <c r="I1405" s="42" t="s">
        <v>144</v>
      </c>
      <c r="J1405" s="47">
        <f t="shared" si="21"/>
        <v>6061029.7477163691</v>
      </c>
      <c r="K1405" s="42">
        <v>2536763</v>
      </c>
      <c r="L1405" s="42" t="s">
        <v>4471</v>
      </c>
    </row>
    <row r="1406" spans="1:13" x14ac:dyDescent="0.3">
      <c r="A1406" s="17"/>
      <c r="B1406" s="46" t="s">
        <v>4252</v>
      </c>
      <c r="C1406" s="46" t="s">
        <v>1841</v>
      </c>
      <c r="D1406" s="99" t="s">
        <v>306</v>
      </c>
      <c r="E1406" s="46" t="s">
        <v>1974</v>
      </c>
      <c r="F1406" s="91">
        <f>VLOOKUP(C1406,Data!$B$4:$J$4175,3,FALSE)</f>
        <v>-312311.88465260668</v>
      </c>
      <c r="G1406" s="90">
        <f>VLOOKUP(C1406,Data!$B$4:$J$4175,4,FALSE)</f>
        <v>-3169.3919692775185</v>
      </c>
      <c r="H1406" s="92">
        <f>VLOOKUP(C1406,Data!$B$4:$J$4175,5,FALSE)</f>
        <v>-1.7861765171563429E-3</v>
      </c>
      <c r="I1406" s="42" t="s">
        <v>144</v>
      </c>
      <c r="J1406" s="47">
        <f t="shared" si="21"/>
        <v>312311.88465260668</v>
      </c>
      <c r="K1406" s="42" t="s">
        <v>332</v>
      </c>
      <c r="L1406" s="42" t="s">
        <v>4471</v>
      </c>
    </row>
    <row r="1407" spans="1:13" x14ac:dyDescent="0.3">
      <c r="A1407" s="17"/>
      <c r="B1407" s="46" t="s">
        <v>4253</v>
      </c>
      <c r="C1407" s="46" t="s">
        <v>1598</v>
      </c>
      <c r="D1407" s="99" t="s">
        <v>306</v>
      </c>
      <c r="E1407" s="46" t="s">
        <v>1973</v>
      </c>
      <c r="F1407" s="91">
        <f>VLOOKUP(C1407,Data!$B$4:$J$4175,3,FALSE)</f>
        <v>-832989.9681178435</v>
      </c>
      <c r="G1407" s="90">
        <f>VLOOKUP(C1407,Data!$B$4:$J$4175,4,FALSE)</f>
        <v>-7399.7509826582882</v>
      </c>
      <c r="H1407" s="92">
        <f>VLOOKUP(C1407,Data!$B$4:$J$4175,5,FALSE)</f>
        <v>-2.90573596371693E-3</v>
      </c>
      <c r="I1407" s="42" t="s">
        <v>145</v>
      </c>
      <c r="J1407" s="47">
        <f t="shared" si="21"/>
        <v>832989.9681178435</v>
      </c>
      <c r="K1407" s="42" t="s">
        <v>265</v>
      </c>
      <c r="L1407" s="42" t="s">
        <v>4471</v>
      </c>
    </row>
    <row r="1408" spans="1:13" x14ac:dyDescent="0.3">
      <c r="A1408" s="17"/>
      <c r="B1408" s="46" t="s">
        <v>35</v>
      </c>
      <c r="C1408" s="46" t="s">
        <v>1599</v>
      </c>
      <c r="D1408" s="99" t="s">
        <v>306</v>
      </c>
      <c r="E1408" s="46" t="s">
        <v>1977</v>
      </c>
      <c r="F1408" s="91">
        <f>VLOOKUP(C1408,Data!$B$4:$J$4175,3,FALSE)</f>
        <v>46508278.119895667</v>
      </c>
      <c r="G1408" s="90">
        <f>VLOOKUP(C1408,Data!$B$4:$J$4175,4,FALSE)</f>
        <v>250529.4016370161</v>
      </c>
      <c r="H1408" s="92">
        <f>VLOOKUP(C1408,Data!$B$4:$J$4175,5,FALSE)</f>
        <v>0.30128721326222041</v>
      </c>
      <c r="I1408" s="42" t="s">
        <v>148</v>
      </c>
      <c r="J1408" s="47">
        <f t="shared" si="21"/>
        <v>46508278.119895667</v>
      </c>
      <c r="K1408" s="42">
        <v>2340168</v>
      </c>
      <c r="L1408" s="42" t="s">
        <v>4471</v>
      </c>
    </row>
    <row r="1409" spans="1:13" x14ac:dyDescent="0.3">
      <c r="A1409" s="17"/>
      <c r="B1409" s="46" t="s">
        <v>217</v>
      </c>
      <c r="C1409" s="46" t="s">
        <v>1600</v>
      </c>
      <c r="D1409" s="99" t="s">
        <v>306</v>
      </c>
      <c r="E1409" s="46" t="s">
        <v>1978</v>
      </c>
      <c r="F1409" s="91">
        <f>VLOOKUP(C1409,Data!$B$4:$J$4175,3,FALSE)</f>
        <v>-28426282.769505862</v>
      </c>
      <c r="G1409" s="90">
        <f>VLOOKUP(C1409,Data!$B$4:$J$4175,4,FALSE)</f>
        <v>-499232.2228574967</v>
      </c>
      <c r="H1409" s="92">
        <f>VLOOKUP(C1409,Data!$B$4:$J$4175,5,FALSE)</f>
        <v>-0.32168268287272495</v>
      </c>
      <c r="I1409" s="42" t="s">
        <v>5305</v>
      </c>
      <c r="J1409" s="47">
        <f t="shared" si="21"/>
        <v>28426282.769505862</v>
      </c>
      <c r="K1409" s="42">
        <v>2543967</v>
      </c>
      <c r="L1409" s="42" t="s">
        <v>4471</v>
      </c>
    </row>
    <row r="1410" spans="1:13" x14ac:dyDescent="0.3">
      <c r="A1410" s="17"/>
      <c r="B1410" s="46" t="s">
        <v>5429</v>
      </c>
      <c r="C1410" s="46" t="s">
        <v>5428</v>
      </c>
      <c r="D1410" s="99" t="s">
        <v>306</v>
      </c>
      <c r="E1410" s="46" t="s">
        <v>1979</v>
      </c>
      <c r="F1410" s="91">
        <f>VLOOKUP(C1410,Data!$B$4:$J$4175,3,FALSE)</f>
        <v>-107446906.45532405</v>
      </c>
      <c r="G1410" s="90">
        <f>VLOOKUP(C1410,Data!$B$4:$J$4175,4,FALSE)</f>
        <v>-2842510.7527863509</v>
      </c>
      <c r="H1410" s="92">
        <f>VLOOKUP(C1410,Data!$B$4:$J$4175,5,FALSE)</f>
        <v>-2.2816676128050402</v>
      </c>
      <c r="I1410" s="42" t="s">
        <v>146</v>
      </c>
      <c r="J1410" s="47">
        <f t="shared" si="21"/>
        <v>107446906.45532405</v>
      </c>
      <c r="K1410" s="42" t="s">
        <v>5430</v>
      </c>
      <c r="L1410" s="42" t="s">
        <v>4471</v>
      </c>
    </row>
    <row r="1411" spans="1:13" x14ac:dyDescent="0.3">
      <c r="A1411" s="17"/>
      <c r="B1411" s="46" t="s">
        <v>4254</v>
      </c>
      <c r="C1411" s="46" t="s">
        <v>1601</v>
      </c>
      <c r="D1411" s="99" t="s">
        <v>306</v>
      </c>
      <c r="E1411" s="46" t="s">
        <v>1973</v>
      </c>
      <c r="F1411" s="91">
        <f>VLOOKUP(C1411,Data!$B$4:$J$4175,3,FALSE)</f>
        <v>-67398.655488781136</v>
      </c>
      <c r="G1411" s="90">
        <f>VLOOKUP(C1411,Data!$B$4:$J$4175,4,FALSE)</f>
        <v>-2273.9087546822243</v>
      </c>
      <c r="H1411" s="92">
        <f>VLOOKUP(C1411,Data!$B$4:$J$4175,5,FALSE)</f>
        <v>-2.6995304209690991E-4</v>
      </c>
      <c r="I1411" s="42" t="s">
        <v>144</v>
      </c>
      <c r="J1411" s="47">
        <f t="shared" si="21"/>
        <v>67398.655488781136</v>
      </c>
      <c r="K1411" s="42">
        <v>2345022</v>
      </c>
      <c r="L1411" s="42" t="s">
        <v>4471</v>
      </c>
    </row>
    <row r="1412" spans="1:13" x14ac:dyDescent="0.3">
      <c r="A1412" s="17"/>
      <c r="B1412" s="46" t="s">
        <v>379</v>
      </c>
      <c r="C1412" s="46" t="s">
        <v>1602</v>
      </c>
      <c r="D1412" s="99" t="s">
        <v>306</v>
      </c>
      <c r="E1412" s="46" t="s">
        <v>1974</v>
      </c>
      <c r="F1412" s="91">
        <f>VLOOKUP(C1412,Data!$B$4:$J$4175,3,FALSE)</f>
        <v>-558568.53769415501</v>
      </c>
      <c r="G1412" s="90">
        <f>VLOOKUP(C1412,Data!$B$4:$J$4175,4,FALSE)</f>
        <v>-5818.4222676474483</v>
      </c>
      <c r="H1412" s="92">
        <f>VLOOKUP(C1412,Data!$B$4:$J$4175,5,FALSE)</f>
        <v>-6.515908944090547E-3</v>
      </c>
      <c r="I1412" s="42" t="s">
        <v>146</v>
      </c>
      <c r="J1412" s="47">
        <f t="shared" si="21"/>
        <v>558568.53769415501</v>
      </c>
      <c r="K1412" s="42">
        <v>2562490</v>
      </c>
      <c r="L1412" s="42" t="s">
        <v>4471</v>
      </c>
    </row>
    <row r="1413" spans="1:13" x14ac:dyDescent="0.3">
      <c r="A1413" s="17"/>
      <c r="B1413" s="46" t="s">
        <v>117</v>
      </c>
      <c r="C1413" s="46" t="s">
        <v>1603</v>
      </c>
      <c r="D1413" s="99" t="s">
        <v>306</v>
      </c>
      <c r="E1413" s="46" t="s">
        <v>1973</v>
      </c>
      <c r="F1413" s="91">
        <f>VLOOKUP(C1413,Data!$B$4:$J$4175,3,FALSE)</f>
        <v>-478819.4007819714</v>
      </c>
      <c r="G1413" s="90">
        <f>VLOOKUP(C1413,Data!$B$4:$J$4175,4,FALSE)</f>
        <v>-22800.923846760543</v>
      </c>
      <c r="H1413" s="92">
        <f>VLOOKUP(C1413,Data!$B$4:$J$4175,5,FALSE)</f>
        <v>-1.5085171893240148E-3</v>
      </c>
      <c r="I1413" s="42" t="s">
        <v>151</v>
      </c>
      <c r="J1413" s="47">
        <f t="shared" si="21"/>
        <v>478819.4007819714</v>
      </c>
      <c r="K1413" s="42">
        <v>2910970</v>
      </c>
      <c r="L1413" s="42" t="s">
        <v>4471</v>
      </c>
    </row>
    <row r="1414" spans="1:13" x14ac:dyDescent="0.3">
      <c r="A1414" s="17"/>
      <c r="B1414" s="46" t="s">
        <v>4255</v>
      </c>
      <c r="C1414" s="46" t="s">
        <v>1604</v>
      </c>
      <c r="D1414" s="99" t="s">
        <v>306</v>
      </c>
      <c r="E1414" s="46" t="s">
        <v>1974</v>
      </c>
      <c r="F1414" s="91">
        <f>VLOOKUP(C1414,Data!$B$4:$J$4175,3,FALSE)</f>
        <v>-34927546.037375703</v>
      </c>
      <c r="G1414" s="90">
        <f>VLOOKUP(C1414,Data!$B$4:$J$4175,4,FALSE)</f>
        <v>-451668.77068893966</v>
      </c>
      <c r="H1414" s="92">
        <f>VLOOKUP(C1414,Data!$B$4:$J$4175,5,FALSE)</f>
        <v>-6.4581027664565999E-2</v>
      </c>
      <c r="I1414" s="42" t="s">
        <v>151</v>
      </c>
      <c r="J1414" s="47">
        <f t="shared" si="21"/>
        <v>34927546.037375703</v>
      </c>
      <c r="K1414" s="42" t="s">
        <v>266</v>
      </c>
      <c r="L1414" s="42" t="s">
        <v>4471</v>
      </c>
    </row>
    <row r="1415" spans="1:13" x14ac:dyDescent="0.3">
      <c r="A1415" s="17"/>
      <c r="B1415" s="46" t="s">
        <v>4534</v>
      </c>
      <c r="C1415" s="46" t="s">
        <v>4447</v>
      </c>
      <c r="D1415" s="99" t="s">
        <v>306</v>
      </c>
      <c r="E1415" s="46" t="s">
        <v>1973</v>
      </c>
      <c r="F1415" s="91">
        <f>VLOOKUP(C1415,Data!$B$4:$J$4175,3,FALSE)</f>
        <v>-125225.64309167283</v>
      </c>
      <c r="G1415" s="90">
        <f>VLOOKUP(C1415,Data!$B$4:$J$4175,4,FALSE)</f>
        <v>-108.13958816206635</v>
      </c>
      <c r="H1415" s="92">
        <f>VLOOKUP(C1415,Data!$B$4:$J$4175,5,FALSE)</f>
        <v>-3.58564899904063E-3</v>
      </c>
      <c r="I1415" s="42" t="s">
        <v>148</v>
      </c>
      <c r="J1415" s="47">
        <f t="shared" si="21"/>
        <v>125225.64309167283</v>
      </c>
      <c r="K1415" s="42">
        <v>2566436</v>
      </c>
      <c r="L1415" s="42" t="s">
        <v>4471</v>
      </c>
    </row>
    <row r="1416" spans="1:13" x14ac:dyDescent="0.3">
      <c r="A1416" s="17"/>
      <c r="B1416" s="46" t="s">
        <v>4256</v>
      </c>
      <c r="C1416" s="46" t="s">
        <v>1842</v>
      </c>
      <c r="D1416" s="99" t="s">
        <v>306</v>
      </c>
      <c r="E1416" s="46" t="s">
        <v>1974</v>
      </c>
      <c r="F1416" s="91">
        <f>VLOOKUP(C1416,Data!$B$4:$J$4175,3,FALSE)</f>
        <v>-31344716.727163602</v>
      </c>
      <c r="G1416" s="90">
        <f>VLOOKUP(C1416,Data!$B$4:$J$4175,4,FALSE)</f>
        <v>-224179.06399058507</v>
      </c>
      <c r="H1416" s="92">
        <f>VLOOKUP(C1416,Data!$B$4:$J$4175,5,FALSE)</f>
        <v>-0.11698940204591675</v>
      </c>
      <c r="I1416" s="42" t="s">
        <v>144</v>
      </c>
      <c r="J1416" s="47">
        <f t="shared" ref="J1416:J1479" si="22">IFERROR(ABS(F1416),"***")</f>
        <v>31344716.727163602</v>
      </c>
      <c r="K1416" s="42">
        <v>2210614</v>
      </c>
      <c r="L1416" s="42" t="s">
        <v>4471</v>
      </c>
      <c r="M1416" s="141"/>
    </row>
    <row r="1417" spans="1:13" x14ac:dyDescent="0.3">
      <c r="A1417" s="17"/>
      <c r="B1417" s="46" t="s">
        <v>56</v>
      </c>
      <c r="C1417" s="46" t="s">
        <v>1605</v>
      </c>
      <c r="D1417" s="99" t="s">
        <v>306</v>
      </c>
      <c r="E1417" s="46" t="s">
        <v>1974</v>
      </c>
      <c r="F1417" s="91">
        <f>VLOOKUP(C1417,Data!$B$4:$J$4175,3,FALSE)</f>
        <v>-9165293.194197474</v>
      </c>
      <c r="G1417" s="90">
        <f>VLOOKUP(C1417,Data!$B$4:$J$4175,4,FALSE)</f>
        <v>-112361.07875686495</v>
      </c>
      <c r="H1417" s="92">
        <f>VLOOKUP(C1417,Data!$B$4:$J$4175,5,FALSE)</f>
        <v>-6.9309269231180595E-2</v>
      </c>
      <c r="I1417" s="42" t="s">
        <v>148</v>
      </c>
      <c r="J1417" s="47">
        <f t="shared" si="22"/>
        <v>9165293.194197474</v>
      </c>
      <c r="K1417" s="42">
        <v>2567741</v>
      </c>
      <c r="L1417" s="42" t="s">
        <v>4471</v>
      </c>
    </row>
    <row r="1418" spans="1:13" x14ac:dyDescent="0.3">
      <c r="A1418" s="17"/>
      <c r="B1418" s="46" t="s">
        <v>4257</v>
      </c>
      <c r="C1418" s="46" t="s">
        <v>1606</v>
      </c>
      <c r="D1418" s="99" t="s">
        <v>306</v>
      </c>
      <c r="E1418" s="46" t="s">
        <v>1974</v>
      </c>
      <c r="F1418" s="91">
        <f>VLOOKUP(C1418,Data!$B$4:$J$4175,3,FALSE)</f>
        <v>-846179.54170311871</v>
      </c>
      <c r="G1418" s="90">
        <f>VLOOKUP(C1418,Data!$B$4:$J$4175,4,FALSE)</f>
        <v>-3927.498453019813</v>
      </c>
      <c r="H1418" s="92">
        <f>VLOOKUP(C1418,Data!$B$4:$J$4175,5,FALSE)</f>
        <v>-5.7343922673639925E-3</v>
      </c>
      <c r="I1418" s="42" t="s">
        <v>145</v>
      </c>
      <c r="J1418" s="47">
        <f t="shared" si="22"/>
        <v>846179.54170311871</v>
      </c>
      <c r="K1418" s="42">
        <v>2572079</v>
      </c>
      <c r="L1418" s="42" t="s">
        <v>4471</v>
      </c>
    </row>
    <row r="1419" spans="1:13" x14ac:dyDescent="0.3">
      <c r="A1419" s="17"/>
      <c r="B1419" s="46" t="s">
        <v>400</v>
      </c>
      <c r="C1419" s="46" t="s">
        <v>1843</v>
      </c>
      <c r="D1419" s="99" t="s">
        <v>306</v>
      </c>
      <c r="E1419" s="46" t="s">
        <v>1977</v>
      </c>
      <c r="F1419" s="91">
        <f>VLOOKUP(C1419,Data!$B$4:$J$4175,3,FALSE)</f>
        <v>39432592.840813398</v>
      </c>
      <c r="G1419" s="90">
        <f>VLOOKUP(C1419,Data!$B$4:$J$4175,4,FALSE)</f>
        <v>1875955.8915705709</v>
      </c>
      <c r="H1419" s="92">
        <f>VLOOKUP(C1419,Data!$B$4:$J$4175,5,FALSE)</f>
        <v>0.25605498513864383</v>
      </c>
      <c r="I1419" s="42" t="s">
        <v>147</v>
      </c>
      <c r="J1419" s="47">
        <f t="shared" si="22"/>
        <v>39432592.840813398</v>
      </c>
      <c r="K1419" s="42">
        <v>2594653</v>
      </c>
      <c r="L1419" s="42" t="s">
        <v>4471</v>
      </c>
    </row>
    <row r="1420" spans="1:13" x14ac:dyDescent="0.3">
      <c r="A1420" s="17"/>
      <c r="B1420" s="46" t="s">
        <v>89</v>
      </c>
      <c r="C1420" s="46" t="s">
        <v>1607</v>
      </c>
      <c r="D1420" s="99" t="s">
        <v>306</v>
      </c>
      <c r="E1420" s="46" t="s">
        <v>1974</v>
      </c>
      <c r="F1420" s="91">
        <f>VLOOKUP(C1420,Data!$B$4:$J$4175,3,FALSE)</f>
        <v>-1947133.5930263312</v>
      </c>
      <c r="G1420" s="90">
        <f>VLOOKUP(C1420,Data!$B$4:$J$4175,4,FALSE)</f>
        <v>-51146.141135443424</v>
      </c>
      <c r="H1420" s="92">
        <f>VLOOKUP(C1420,Data!$B$4:$J$4175,5,FALSE)</f>
        <v>-9.1162294183264984E-3</v>
      </c>
      <c r="I1420" s="42" t="s">
        <v>146</v>
      </c>
      <c r="J1420" s="47">
        <f t="shared" si="22"/>
        <v>1947133.5930263312</v>
      </c>
      <c r="K1420" s="42">
        <v>2570200</v>
      </c>
      <c r="L1420" s="42" t="s">
        <v>4471</v>
      </c>
      <c r="M1420" s="141"/>
    </row>
    <row r="1421" spans="1:13" x14ac:dyDescent="0.3">
      <c r="A1421" s="17"/>
      <c r="B1421" s="46" t="s">
        <v>4258</v>
      </c>
      <c r="C1421" s="46" t="s">
        <v>1608</v>
      </c>
      <c r="D1421" s="99" t="s">
        <v>306</v>
      </c>
      <c r="E1421" s="46" t="s">
        <v>1974</v>
      </c>
      <c r="F1421" s="91">
        <f>VLOOKUP(C1421,Data!$B$4:$J$4175,3,FALSE)</f>
        <v>-44675509.181011997</v>
      </c>
      <c r="G1421" s="90">
        <f>VLOOKUP(C1421,Data!$B$4:$J$4175,4,FALSE)</f>
        <v>-231060.3009103284</v>
      </c>
      <c r="H1421" s="92">
        <f>VLOOKUP(C1421,Data!$B$4:$J$4175,5,FALSE)</f>
        <v>-5.4423441240473255E-2</v>
      </c>
      <c r="I1421" s="42" t="s">
        <v>147</v>
      </c>
      <c r="J1421" s="47">
        <f t="shared" si="22"/>
        <v>44675509.181011997</v>
      </c>
      <c r="K1421" s="42" t="s">
        <v>267</v>
      </c>
      <c r="L1421" s="42" t="s">
        <v>4471</v>
      </c>
    </row>
    <row r="1422" spans="1:13" x14ac:dyDescent="0.3">
      <c r="A1422" s="17"/>
      <c r="B1422" s="46" t="s">
        <v>4259</v>
      </c>
      <c r="C1422" s="46" t="s">
        <v>1844</v>
      </c>
      <c r="D1422" s="99" t="s">
        <v>306</v>
      </c>
      <c r="E1422" s="46" t="s">
        <v>1973</v>
      </c>
      <c r="F1422" s="91">
        <f>VLOOKUP(C1422,Data!$B$4:$J$4175,3,FALSE)</f>
        <v>-26281.459508246087</v>
      </c>
      <c r="G1422" s="90">
        <f>VLOOKUP(C1422,Data!$B$4:$J$4175,4,FALSE)</f>
        <v>-1766.2271174896564</v>
      </c>
      <c r="H1422" s="92">
        <f>VLOOKUP(C1422,Data!$B$4:$J$4175,5,FALSE)</f>
        <v>-2.7988739601716241E-4</v>
      </c>
      <c r="I1422" s="42" t="s">
        <v>144</v>
      </c>
      <c r="J1422" s="47">
        <f t="shared" si="22"/>
        <v>26281.459508246087</v>
      </c>
      <c r="K1422" s="42">
        <v>2572303</v>
      </c>
      <c r="L1422" s="42" t="s">
        <v>4471</v>
      </c>
    </row>
    <row r="1423" spans="1:13" x14ac:dyDescent="0.3">
      <c r="A1423" s="17"/>
      <c r="B1423" s="46" t="s">
        <v>4260</v>
      </c>
      <c r="C1423" s="46" t="s">
        <v>1845</v>
      </c>
      <c r="D1423" s="99" t="s">
        <v>306</v>
      </c>
      <c r="E1423" s="46" t="s">
        <v>1974</v>
      </c>
      <c r="F1423" s="91">
        <f>VLOOKUP(C1423,Data!$B$4:$J$4175,3,FALSE)</f>
        <v>-1052440.7320846005</v>
      </c>
      <c r="G1423" s="90">
        <f>VLOOKUP(C1423,Data!$B$4:$J$4175,4,FALSE)</f>
        <v>-18271.54048757987</v>
      </c>
      <c r="H1423" s="92">
        <f>VLOOKUP(C1423,Data!$B$4:$J$4175,5,FALSE)</f>
        <v>-6.2565542067096582E-3</v>
      </c>
      <c r="I1423" s="42" t="s">
        <v>147</v>
      </c>
      <c r="J1423" s="47">
        <f t="shared" si="22"/>
        <v>1052440.7320846005</v>
      </c>
      <c r="K1423" s="42">
        <v>2573760</v>
      </c>
      <c r="L1423" s="42" t="s">
        <v>4471</v>
      </c>
    </row>
    <row r="1424" spans="1:13" x14ac:dyDescent="0.3">
      <c r="A1424" s="17"/>
      <c r="B1424" s="46" t="s">
        <v>4261</v>
      </c>
      <c r="C1424" s="46" t="s">
        <v>1609</v>
      </c>
      <c r="D1424" s="99" t="s">
        <v>306</v>
      </c>
      <c r="E1424" s="46" t="s">
        <v>1976</v>
      </c>
      <c r="F1424" s="91">
        <f>VLOOKUP(C1424,Data!$B$4:$J$4175,3,FALSE)</f>
        <v>4416506.7973993216</v>
      </c>
      <c r="G1424" s="90">
        <f>VLOOKUP(C1424,Data!$B$4:$J$4175,4,FALSE)</f>
        <v>41268.050807319392</v>
      </c>
      <c r="H1424" s="92">
        <f>VLOOKUP(C1424,Data!$B$4:$J$4175,5,FALSE)</f>
        <v>4.7639794749388807E-2</v>
      </c>
      <c r="I1424" s="42" t="s">
        <v>149</v>
      </c>
      <c r="J1424" s="47">
        <f t="shared" si="22"/>
        <v>4416506.7973993216</v>
      </c>
      <c r="K1424" s="42">
        <v>2550161</v>
      </c>
      <c r="L1424" s="42" t="s">
        <v>4471</v>
      </c>
    </row>
    <row r="1425" spans="1:13" x14ac:dyDescent="0.3">
      <c r="A1425" s="17"/>
      <c r="B1425" s="46" t="s">
        <v>4262</v>
      </c>
      <c r="C1425" s="46" t="s">
        <v>1610</v>
      </c>
      <c r="D1425" s="99" t="s">
        <v>306</v>
      </c>
      <c r="E1425" s="46" t="s">
        <v>1974</v>
      </c>
      <c r="F1425" s="91">
        <f>VLOOKUP(C1425,Data!$B$4:$J$4175,3,FALSE)</f>
        <v>-19759456.921897341</v>
      </c>
      <c r="G1425" s="90">
        <f>VLOOKUP(C1425,Data!$B$4:$J$4175,4,FALSE)</f>
        <v>-119471.89625671046</v>
      </c>
      <c r="H1425" s="92">
        <f>VLOOKUP(C1425,Data!$B$4:$J$4175,5,FALSE)</f>
        <v>-3.0999850687428474E-2</v>
      </c>
      <c r="I1425" s="42" t="s">
        <v>144</v>
      </c>
      <c r="J1425" s="47">
        <f t="shared" si="22"/>
        <v>19759456.921897341</v>
      </c>
      <c r="K1425" s="42">
        <v>2550707</v>
      </c>
      <c r="L1425" s="42" t="s">
        <v>4471</v>
      </c>
    </row>
    <row r="1426" spans="1:13" x14ac:dyDescent="0.3">
      <c r="A1426" s="17"/>
      <c r="B1426" s="46" t="s">
        <v>83</v>
      </c>
      <c r="C1426" s="46" t="s">
        <v>1611</v>
      </c>
      <c r="D1426" s="99" t="s">
        <v>306</v>
      </c>
      <c r="E1426" s="46" t="s">
        <v>1974</v>
      </c>
      <c r="F1426" s="91">
        <f>VLOOKUP(C1426,Data!$B$4:$J$4175,3,FALSE)</f>
        <v>-12216835.443831209</v>
      </c>
      <c r="G1426" s="90">
        <f>VLOOKUP(C1426,Data!$B$4:$J$4175,4,FALSE)</f>
        <v>-81876.787372369203</v>
      </c>
      <c r="H1426" s="92">
        <f>VLOOKUP(C1426,Data!$B$4:$J$4175,5,FALSE)</f>
        <v>-4.8889464526426195E-2</v>
      </c>
      <c r="I1426" s="42" t="s">
        <v>143</v>
      </c>
      <c r="J1426" s="47">
        <f t="shared" si="22"/>
        <v>12216835.443831209</v>
      </c>
      <c r="K1426" s="42">
        <v>2378534</v>
      </c>
      <c r="L1426" s="42" t="s">
        <v>4471</v>
      </c>
    </row>
    <row r="1427" spans="1:13" x14ac:dyDescent="0.3">
      <c r="A1427" s="17"/>
      <c r="B1427" s="46" t="s">
        <v>70</v>
      </c>
      <c r="C1427" s="46" t="s">
        <v>1612</v>
      </c>
      <c r="D1427" s="99" t="s">
        <v>306</v>
      </c>
      <c r="E1427" s="46" t="s">
        <v>1976</v>
      </c>
      <c r="F1427" s="91">
        <f>VLOOKUP(C1427,Data!$B$4:$J$4175,3,FALSE)</f>
        <v>1494617.8908409555</v>
      </c>
      <c r="G1427" s="90">
        <f>VLOOKUP(C1427,Data!$B$4:$J$4175,4,FALSE)</f>
        <v>17468.652300618927</v>
      </c>
      <c r="H1427" s="92">
        <f>VLOOKUP(C1427,Data!$B$4:$J$4175,5,FALSE)</f>
        <v>3.6253840335645818E-3</v>
      </c>
      <c r="I1427" s="42" t="s">
        <v>143</v>
      </c>
      <c r="J1427" s="47">
        <f t="shared" si="22"/>
        <v>1494617.8908409555</v>
      </c>
      <c r="K1427" s="42" t="s">
        <v>268</v>
      </c>
      <c r="L1427" s="42" t="s">
        <v>4471</v>
      </c>
    </row>
    <row r="1428" spans="1:13" x14ac:dyDescent="0.3">
      <c r="A1428" s="17"/>
      <c r="B1428" s="46" t="s">
        <v>5432</v>
      </c>
      <c r="C1428" s="46" t="s">
        <v>5431</v>
      </c>
      <c r="D1428" s="99" t="s">
        <v>306</v>
      </c>
      <c r="E1428" s="46" t="s">
        <v>1973</v>
      </c>
      <c r="F1428" s="91">
        <f>VLOOKUP(C1428,Data!$B$4:$J$4175,3,FALSE)</f>
        <v>-397665.466140843</v>
      </c>
      <c r="G1428" s="90">
        <f>VLOOKUP(C1428,Data!$B$4:$J$4175,4,FALSE)</f>
        <v>-1286.9016088179767</v>
      </c>
      <c r="H1428" s="92">
        <f>VLOOKUP(C1428,Data!$B$4:$J$4175,5,FALSE)</f>
        <v>-1.5985553132712056E-3</v>
      </c>
      <c r="I1428" s="42" t="s">
        <v>147</v>
      </c>
      <c r="J1428" s="47">
        <f t="shared" si="22"/>
        <v>397665.466140843</v>
      </c>
      <c r="K1428" s="42" t="s">
        <v>5433</v>
      </c>
      <c r="L1428" s="42" t="s">
        <v>4471</v>
      </c>
    </row>
    <row r="1429" spans="1:13" x14ac:dyDescent="0.3">
      <c r="A1429" s="17"/>
      <c r="B1429" s="46" t="s">
        <v>4263</v>
      </c>
      <c r="C1429" s="46" t="s">
        <v>1613</v>
      </c>
      <c r="D1429" s="99" t="s">
        <v>306</v>
      </c>
      <c r="E1429" s="46" t="s">
        <v>1974</v>
      </c>
      <c r="F1429" s="91">
        <f>VLOOKUP(C1429,Data!$B$4:$J$4175,3,FALSE)</f>
        <v>-64593399.009857029</v>
      </c>
      <c r="G1429" s="90">
        <f>VLOOKUP(C1429,Data!$B$4:$J$4175,4,FALSE)</f>
        <v>-1082147.7468563751</v>
      </c>
      <c r="H1429" s="92">
        <f>VLOOKUP(C1429,Data!$B$4:$J$4175,5,FALSE)</f>
        <v>-9.4012043014817054E-2</v>
      </c>
      <c r="I1429" s="42" t="s">
        <v>143</v>
      </c>
      <c r="J1429" s="47">
        <f t="shared" si="22"/>
        <v>64593399.009857029</v>
      </c>
      <c r="K1429" s="42">
        <v>2778844</v>
      </c>
      <c r="L1429" s="42" t="s">
        <v>4471</v>
      </c>
    </row>
    <row r="1430" spans="1:13" x14ac:dyDescent="0.3">
      <c r="A1430" s="17"/>
      <c r="B1430" s="46" t="s">
        <v>4264</v>
      </c>
      <c r="C1430" s="46" t="s">
        <v>1614</v>
      </c>
      <c r="D1430" s="99" t="s">
        <v>306</v>
      </c>
      <c r="E1430" s="46" t="s">
        <v>1974</v>
      </c>
      <c r="F1430" s="91">
        <f>VLOOKUP(C1430,Data!$B$4:$J$4175,3,FALSE)</f>
        <v>-14352614.797480129</v>
      </c>
      <c r="G1430" s="90">
        <f>VLOOKUP(C1430,Data!$B$4:$J$4175,4,FALSE)</f>
        <v>-306876.51908232045</v>
      </c>
      <c r="H1430" s="92">
        <f>VLOOKUP(C1430,Data!$B$4:$J$4175,5,FALSE)</f>
        <v>-6.0424219352942454E-2</v>
      </c>
      <c r="I1430" s="42" t="s">
        <v>148</v>
      </c>
      <c r="J1430" s="47">
        <f t="shared" si="22"/>
        <v>14352614.797480129</v>
      </c>
      <c r="K1430" s="42">
        <v>2573209</v>
      </c>
      <c r="L1430" s="42" t="s">
        <v>4471</v>
      </c>
    </row>
    <row r="1431" spans="1:13" x14ac:dyDescent="0.3">
      <c r="A1431" s="17"/>
      <c r="B1431" s="46" t="s">
        <v>4265</v>
      </c>
      <c r="C1431" s="142" t="s">
        <v>1615</v>
      </c>
      <c r="D1431" s="142" t="s">
        <v>306</v>
      </c>
      <c r="E1431" s="46" t="s">
        <v>1974</v>
      </c>
      <c r="F1431" s="91">
        <f>VLOOKUP(C1431,Data!$B$4:$J$4175,3,FALSE)</f>
        <v>-2560555.984285397</v>
      </c>
      <c r="G1431" s="90">
        <f>VLOOKUP(C1431,Data!$B$4:$J$4175,4,FALSE)</f>
        <v>-4542.2478966249146</v>
      </c>
      <c r="H1431" s="92">
        <f>VLOOKUP(C1431,Data!$B$4:$J$4175,5,FALSE)</f>
        <v>-2.344274090978838E-2</v>
      </c>
      <c r="I1431" s="42" t="s">
        <v>143</v>
      </c>
      <c r="J1431" s="47">
        <f t="shared" si="22"/>
        <v>2560555.984285397</v>
      </c>
      <c r="K1431" s="42">
        <v>2126249</v>
      </c>
      <c r="L1431" s="42" t="s">
        <v>4471</v>
      </c>
      <c r="M1431" s="141"/>
    </row>
    <row r="1432" spans="1:13" x14ac:dyDescent="0.3">
      <c r="A1432" s="17"/>
      <c r="B1432" s="46" t="s">
        <v>378</v>
      </c>
      <c r="C1432" s="46" t="s">
        <v>1616</v>
      </c>
      <c r="D1432" s="99" t="s">
        <v>306</v>
      </c>
      <c r="E1432" s="46" t="s">
        <v>1977</v>
      </c>
      <c r="F1432" s="91">
        <f>VLOOKUP(C1432,Data!$B$4:$J$4175,3,FALSE)</f>
        <v>95172859.43592608</v>
      </c>
      <c r="G1432" s="90">
        <f>VLOOKUP(C1432,Data!$B$4:$J$4175,4,FALSE)</f>
        <v>2992857.2149662287</v>
      </c>
      <c r="H1432" s="92">
        <f>VLOOKUP(C1432,Data!$B$4:$J$4175,5,FALSE)</f>
        <v>0.25073323197571651</v>
      </c>
      <c r="I1432" s="42" t="s">
        <v>144</v>
      </c>
      <c r="J1432" s="47">
        <f t="shared" si="22"/>
        <v>95172859.43592608</v>
      </c>
      <c r="K1432" s="42">
        <v>2547419</v>
      </c>
      <c r="L1432" s="42" t="s">
        <v>4471</v>
      </c>
    </row>
    <row r="1433" spans="1:13" x14ac:dyDescent="0.3">
      <c r="A1433" s="17"/>
      <c r="B1433" s="46" t="s">
        <v>4266</v>
      </c>
      <c r="C1433" s="46" t="s">
        <v>1617</v>
      </c>
      <c r="D1433" s="99" t="s">
        <v>306</v>
      </c>
      <c r="E1433" s="46" t="s">
        <v>1973</v>
      </c>
      <c r="F1433" s="91">
        <f>VLOOKUP(C1433,Data!$B$4:$J$4175,3,FALSE)</f>
        <v>-96353.859752403077</v>
      </c>
      <c r="G1433" s="90">
        <f>VLOOKUP(C1433,Data!$B$4:$J$4175,4,FALSE)</f>
        <v>-1527.4866796512854</v>
      </c>
      <c r="H1433" s="92">
        <f>VLOOKUP(C1433,Data!$B$4:$J$4175,5,FALSE)</f>
        <v>-7.6272740598905037E-4</v>
      </c>
      <c r="I1433" s="42" t="s">
        <v>144</v>
      </c>
      <c r="J1433" s="47">
        <f t="shared" si="22"/>
        <v>96353.859752403077</v>
      </c>
      <c r="K1433" s="42" t="s">
        <v>269</v>
      </c>
      <c r="L1433" s="42" t="s">
        <v>4471</v>
      </c>
    </row>
    <row r="1434" spans="1:13" x14ac:dyDescent="0.3">
      <c r="A1434" s="17"/>
      <c r="B1434" s="46" t="s">
        <v>380</v>
      </c>
      <c r="C1434" s="46" t="s">
        <v>1846</v>
      </c>
      <c r="D1434" s="99" t="s">
        <v>306</v>
      </c>
      <c r="E1434" s="46" t="s">
        <v>1976</v>
      </c>
      <c r="F1434" s="91">
        <f>VLOOKUP(C1434,Data!$B$4:$J$4175,3,FALSE)</f>
        <v>771216.39888928086</v>
      </c>
      <c r="G1434" s="90">
        <f>VLOOKUP(C1434,Data!$B$4:$J$4175,4,FALSE)</f>
        <v>8297.110262391403</v>
      </c>
      <c r="H1434" s="92">
        <f>VLOOKUP(C1434,Data!$B$4:$J$4175,5,FALSE)</f>
        <v>3.1123798439345878E-3</v>
      </c>
      <c r="I1434" s="42" t="s">
        <v>147</v>
      </c>
      <c r="J1434" s="47">
        <f t="shared" si="22"/>
        <v>771216.39888928086</v>
      </c>
      <c r="K1434" s="42">
        <v>2592174</v>
      </c>
      <c r="L1434" s="42" t="s">
        <v>4471</v>
      </c>
    </row>
    <row r="1435" spans="1:13" x14ac:dyDescent="0.3">
      <c r="A1435" s="17"/>
      <c r="B1435" s="46" t="s">
        <v>4267</v>
      </c>
      <c r="C1435" s="46" t="s">
        <v>1847</v>
      </c>
      <c r="D1435" s="99" t="s">
        <v>306</v>
      </c>
      <c r="E1435" s="46" t="s">
        <v>1976</v>
      </c>
      <c r="F1435" s="91">
        <f>VLOOKUP(C1435,Data!$B$4:$J$4175,3,FALSE)</f>
        <v>3771968.7411791869</v>
      </c>
      <c r="G1435" s="90">
        <f>VLOOKUP(C1435,Data!$B$4:$J$4175,4,FALSE)</f>
        <v>72789.825186784772</v>
      </c>
      <c r="H1435" s="92">
        <f>VLOOKUP(C1435,Data!$B$4:$J$4175,5,FALSE)</f>
        <v>1.8384353379667466E-3</v>
      </c>
      <c r="I1435" s="42" t="s">
        <v>147</v>
      </c>
      <c r="J1435" s="47">
        <f t="shared" si="22"/>
        <v>3771968.7411791869</v>
      </c>
      <c r="K1435" s="42">
        <v>2588184</v>
      </c>
      <c r="L1435" s="42" t="s">
        <v>4471</v>
      </c>
    </row>
    <row r="1436" spans="1:13" x14ac:dyDescent="0.3">
      <c r="A1436" s="17"/>
      <c r="B1436" s="46" t="s">
        <v>2</v>
      </c>
      <c r="C1436" s="46" t="s">
        <v>1848</v>
      </c>
      <c r="D1436" s="99" t="s">
        <v>306</v>
      </c>
      <c r="E1436" s="46" t="s">
        <v>1974</v>
      </c>
      <c r="F1436" s="91">
        <f>VLOOKUP(C1436,Data!$B$4:$J$4175,3,FALSE)</f>
        <v>-70519152.097249314</v>
      </c>
      <c r="G1436" s="90">
        <f>VLOOKUP(C1436,Data!$B$4:$J$4175,4,FALSE)</f>
        <v>-721792.7543218967</v>
      </c>
      <c r="H1436" s="92">
        <f>VLOOKUP(C1436,Data!$B$4:$J$4175,5,FALSE)</f>
        <v>-2.5252481759854398E-2</v>
      </c>
      <c r="I1436" s="42" t="s">
        <v>147</v>
      </c>
      <c r="J1436" s="47">
        <f t="shared" si="22"/>
        <v>70519152.097249314</v>
      </c>
      <c r="K1436" s="42">
        <v>2588173</v>
      </c>
      <c r="L1436" s="42" t="s">
        <v>4471</v>
      </c>
      <c r="M1436" s="141"/>
    </row>
    <row r="1437" spans="1:13" x14ac:dyDescent="0.3">
      <c r="A1437" s="17"/>
      <c r="B1437" s="46" t="s">
        <v>4388</v>
      </c>
      <c r="C1437" s="46" t="s">
        <v>4387</v>
      </c>
      <c r="D1437" s="99" t="s">
        <v>306</v>
      </c>
      <c r="E1437" s="46" t="s">
        <v>1973</v>
      </c>
      <c r="F1437" s="91">
        <f>VLOOKUP(C1437,Data!$B$4:$J$4175,3,FALSE)</f>
        <v>-119154.02535503954</v>
      </c>
      <c r="G1437" s="90">
        <f>VLOOKUP(C1437,Data!$B$4:$J$4175,4,FALSE)</f>
        <v>-1295.4340656125194</v>
      </c>
      <c r="H1437" s="92">
        <f>VLOOKUP(C1437,Data!$B$4:$J$4175,5,FALSE)</f>
        <v>-2.2243971445778383E-3</v>
      </c>
      <c r="I1437" s="42" t="s">
        <v>5305</v>
      </c>
      <c r="J1437" s="47">
        <f t="shared" si="22"/>
        <v>119154.02535503954</v>
      </c>
      <c r="K1437" s="42">
        <v>2589132</v>
      </c>
      <c r="L1437" s="42" t="s">
        <v>4471</v>
      </c>
    </row>
    <row r="1438" spans="1:13" x14ac:dyDescent="0.3">
      <c r="A1438" s="17"/>
      <c r="B1438" s="46" t="s">
        <v>5435</v>
      </c>
      <c r="C1438" s="46" t="s">
        <v>5434</v>
      </c>
      <c r="D1438" s="99" t="s">
        <v>306</v>
      </c>
      <c r="E1438" s="46" t="s">
        <v>1973</v>
      </c>
      <c r="F1438" s="91">
        <f>VLOOKUP(C1438,Data!$B$4:$J$4175,3,FALSE)</f>
        <v>-184081.99840552572</v>
      </c>
      <c r="G1438" s="90">
        <f>VLOOKUP(C1438,Data!$B$4:$J$4175,4,FALSE)</f>
        <v>-1715.2627507037432</v>
      </c>
      <c r="H1438" s="92">
        <f>VLOOKUP(C1438,Data!$B$4:$J$4175,5,FALSE)</f>
        <v>-1.8117287938509768E-3</v>
      </c>
      <c r="I1438" s="42" t="s">
        <v>146</v>
      </c>
      <c r="J1438" s="47">
        <f t="shared" si="22"/>
        <v>184081.99840552572</v>
      </c>
      <c r="K1438" s="42">
        <v>2590930</v>
      </c>
      <c r="L1438" s="42" t="s">
        <v>4471</v>
      </c>
    </row>
    <row r="1439" spans="1:13" x14ac:dyDescent="0.3">
      <c r="A1439" s="17"/>
      <c r="B1439" s="46" t="s">
        <v>4268</v>
      </c>
      <c r="C1439" s="46" t="s">
        <v>1618</v>
      </c>
      <c r="D1439" s="99" t="s">
        <v>306</v>
      </c>
      <c r="E1439" s="46" t="s">
        <v>1973</v>
      </c>
      <c r="F1439" s="91">
        <f>VLOOKUP(C1439,Data!$B$4:$J$4175,3,FALSE)</f>
        <v>-414009.43569955404</v>
      </c>
      <c r="G1439" s="90">
        <f>VLOOKUP(C1439,Data!$B$4:$J$4175,4,FALSE)</f>
        <v>-1938.4279225562038</v>
      </c>
      <c r="H1439" s="92">
        <f>VLOOKUP(C1439,Data!$B$4:$J$4175,5,FALSE)</f>
        <v>-1.7725675372942998E-3</v>
      </c>
      <c r="I1439" s="42" t="s">
        <v>144</v>
      </c>
      <c r="J1439" s="47">
        <f t="shared" si="22"/>
        <v>414009.43569955404</v>
      </c>
      <c r="K1439" s="42">
        <v>2598699</v>
      </c>
      <c r="L1439" s="42" t="s">
        <v>4471</v>
      </c>
    </row>
    <row r="1440" spans="1:13" x14ac:dyDescent="0.3">
      <c r="A1440" s="17"/>
      <c r="B1440" s="46" t="s">
        <v>4269</v>
      </c>
      <c r="C1440" s="46" t="s">
        <v>1619</v>
      </c>
      <c r="D1440" s="99" t="s">
        <v>306</v>
      </c>
      <c r="E1440" s="46" t="s">
        <v>1973</v>
      </c>
      <c r="F1440" s="91">
        <f>VLOOKUP(C1440,Data!$B$4:$J$4175,3,FALSE)</f>
        <v>-50164.171498257259</v>
      </c>
      <c r="G1440" s="90">
        <f>VLOOKUP(C1440,Data!$B$4:$J$4175,4,FALSE)</f>
        <v>-826.15565708592328</v>
      </c>
      <c r="H1440" s="92">
        <f>VLOOKUP(C1440,Data!$B$4:$J$4175,5,FALSE)</f>
        <v>-2.6881733938413822E-4</v>
      </c>
      <c r="I1440" s="42" t="s">
        <v>149</v>
      </c>
      <c r="J1440" s="47">
        <f t="shared" si="22"/>
        <v>50164.171498257259</v>
      </c>
      <c r="K1440" s="42" t="s">
        <v>270</v>
      </c>
      <c r="L1440" s="42" t="s">
        <v>4471</v>
      </c>
    </row>
    <row r="1441" spans="1:12" x14ac:dyDescent="0.3">
      <c r="A1441" s="17"/>
      <c r="B1441" s="46" t="s">
        <v>4270</v>
      </c>
      <c r="C1441" s="46" t="s">
        <v>1849</v>
      </c>
      <c r="D1441" s="99" t="s">
        <v>306</v>
      </c>
      <c r="E1441" s="46" t="s">
        <v>1974</v>
      </c>
      <c r="F1441" s="91">
        <f>VLOOKUP(C1441,Data!$B$4:$J$4175,3,FALSE)</f>
        <v>-11589912.886529082</v>
      </c>
      <c r="G1441" s="90">
        <f>VLOOKUP(C1441,Data!$B$4:$J$4175,4,FALSE)</f>
        <v>-295434.94485162076</v>
      </c>
      <c r="H1441" s="92">
        <f>VLOOKUP(C1441,Data!$B$4:$J$4175,5,FALSE)</f>
        <v>-3.2432244206289554E-2</v>
      </c>
      <c r="I1441" s="42" t="s">
        <v>149</v>
      </c>
      <c r="J1441" s="47">
        <f t="shared" si="22"/>
        <v>11589912.886529082</v>
      </c>
      <c r="K1441" s="42" t="s">
        <v>271</v>
      </c>
      <c r="L1441" s="42" t="s">
        <v>4471</v>
      </c>
    </row>
    <row r="1442" spans="1:12" x14ac:dyDescent="0.3">
      <c r="A1442" s="17"/>
      <c r="B1442" s="46" t="s">
        <v>38</v>
      </c>
      <c r="C1442" s="46" t="s">
        <v>1620</v>
      </c>
      <c r="D1442" s="99" t="s">
        <v>306</v>
      </c>
      <c r="E1442" s="46" t="s">
        <v>1976</v>
      </c>
      <c r="F1442" s="91">
        <f>VLOOKUP(C1442,Data!$B$4:$J$4175,3,FALSE)</f>
        <v>966827.68026836275</v>
      </c>
      <c r="G1442" s="90">
        <f>VLOOKUP(C1442,Data!$B$4:$J$4175,4,FALSE)</f>
        <v>7736.4781969141613</v>
      </c>
      <c r="H1442" s="92">
        <f>VLOOKUP(C1442,Data!$B$4:$J$4175,5,FALSE)</f>
        <v>2.6873497588409544E-3</v>
      </c>
      <c r="I1442" s="42" t="s">
        <v>145</v>
      </c>
      <c r="J1442" s="47">
        <f t="shared" si="22"/>
        <v>966827.68026836275</v>
      </c>
      <c r="K1442" s="42">
        <v>2654320</v>
      </c>
      <c r="L1442" s="42" t="s">
        <v>4471</v>
      </c>
    </row>
    <row r="1443" spans="1:12" x14ac:dyDescent="0.3">
      <c r="A1443" s="17"/>
      <c r="B1443" s="46" t="s">
        <v>4271</v>
      </c>
      <c r="C1443" s="46" t="s">
        <v>1850</v>
      </c>
      <c r="D1443" s="99" t="s">
        <v>306</v>
      </c>
      <c r="E1443" s="46" t="s">
        <v>1977</v>
      </c>
      <c r="F1443" s="91">
        <f>VLOOKUP(C1443,Data!$B$4:$J$4175,3,FALSE)</f>
        <v>48518906.195687741</v>
      </c>
      <c r="G1443" s="90">
        <f>VLOOKUP(C1443,Data!$B$4:$J$4175,4,FALSE)</f>
        <v>984755.55501700297</v>
      </c>
      <c r="H1443" s="92">
        <f>VLOOKUP(C1443,Data!$B$4:$J$4175,5,FALSE)</f>
        <v>0.24773528335989362</v>
      </c>
      <c r="I1443" s="42" t="s">
        <v>149</v>
      </c>
      <c r="J1443" s="47">
        <f t="shared" si="22"/>
        <v>48518906.195687741</v>
      </c>
      <c r="K1443" s="42" t="s">
        <v>272</v>
      </c>
      <c r="L1443" s="42" t="s">
        <v>4471</v>
      </c>
    </row>
    <row r="1444" spans="1:12" x14ac:dyDescent="0.3">
      <c r="A1444" s="17"/>
      <c r="B1444" s="46" t="s">
        <v>4272</v>
      </c>
      <c r="C1444" s="46" t="s">
        <v>1621</v>
      </c>
      <c r="D1444" s="99" t="s">
        <v>306</v>
      </c>
      <c r="E1444" s="46" t="s">
        <v>1973</v>
      </c>
      <c r="F1444" s="91">
        <f>VLOOKUP(C1444,Data!$B$4:$J$4175,3,FALSE)</f>
        <v>-918324.2415914468</v>
      </c>
      <c r="G1444" s="90">
        <f>VLOOKUP(C1444,Data!$B$4:$J$4175,4,FALSE)</f>
        <v>-5276.209374268582</v>
      </c>
      <c r="H1444" s="92">
        <f>VLOOKUP(C1444,Data!$B$4:$J$4175,5,FALSE)</f>
        <v>-6.6736284685346122E-3</v>
      </c>
      <c r="I1444" s="42" t="s">
        <v>148</v>
      </c>
      <c r="J1444" s="47">
        <f t="shared" si="22"/>
        <v>918324.2415914468</v>
      </c>
      <c r="K1444" s="42">
        <v>2252058</v>
      </c>
      <c r="L1444" s="42" t="s">
        <v>4471</v>
      </c>
    </row>
    <row r="1445" spans="1:12" x14ac:dyDescent="0.3">
      <c r="A1445" s="17"/>
      <c r="B1445" s="46" t="s">
        <v>11</v>
      </c>
      <c r="C1445" s="46" t="s">
        <v>1622</v>
      </c>
      <c r="D1445" s="99" t="s">
        <v>306</v>
      </c>
      <c r="E1445" s="46" t="s">
        <v>1974</v>
      </c>
      <c r="F1445" s="91">
        <f>VLOOKUP(C1445,Data!$B$4:$J$4175,3,FALSE)</f>
        <v>-25790625.888981156</v>
      </c>
      <c r="G1445" s="90">
        <f>VLOOKUP(C1445,Data!$B$4:$J$4175,4,FALSE)</f>
        <v>-467221.48349603539</v>
      </c>
      <c r="H1445" s="92">
        <f>VLOOKUP(C1445,Data!$B$4:$J$4175,5,FALSE)</f>
        <v>-4.5979232011493038E-2</v>
      </c>
      <c r="I1445" s="42" t="s">
        <v>148</v>
      </c>
      <c r="J1445" s="47">
        <f t="shared" si="22"/>
        <v>25790625.888981156</v>
      </c>
      <c r="K1445" s="42">
        <v>2262314</v>
      </c>
      <c r="L1445" s="42" t="s">
        <v>4471</v>
      </c>
    </row>
    <row r="1446" spans="1:12" x14ac:dyDescent="0.3">
      <c r="A1446" s="17"/>
      <c r="B1446" s="46" t="s">
        <v>4273</v>
      </c>
      <c r="C1446" s="46" t="s">
        <v>1623</v>
      </c>
      <c r="D1446" s="99" t="s">
        <v>306</v>
      </c>
      <c r="E1446" s="46" t="s">
        <v>1976</v>
      </c>
      <c r="F1446" s="91">
        <f>VLOOKUP(C1446,Data!$B$4:$J$4175,3,FALSE)</f>
        <v>30213973.1820025</v>
      </c>
      <c r="G1446" s="90">
        <f>VLOOKUP(C1446,Data!$B$4:$J$4175,4,FALSE)</f>
        <v>1137574.291491058</v>
      </c>
      <c r="H1446" s="92">
        <f>VLOOKUP(C1446,Data!$B$4:$J$4175,5,FALSE)</f>
        <v>0.24706042895447689</v>
      </c>
      <c r="I1446" s="42" t="s">
        <v>145</v>
      </c>
      <c r="J1446" s="47">
        <f t="shared" si="22"/>
        <v>30213973.1820025</v>
      </c>
      <c r="K1446" s="42" t="s">
        <v>273</v>
      </c>
      <c r="L1446" s="42" t="s">
        <v>4471</v>
      </c>
    </row>
    <row r="1447" spans="1:12" x14ac:dyDescent="0.3">
      <c r="A1447" s="17"/>
      <c r="B1447" s="46" t="s">
        <v>4274</v>
      </c>
      <c r="C1447" s="46" t="s">
        <v>1624</v>
      </c>
      <c r="D1447" s="99" t="s">
        <v>306</v>
      </c>
      <c r="E1447" s="46" t="s">
        <v>1974</v>
      </c>
      <c r="F1447" s="91">
        <f>VLOOKUP(C1447,Data!$B$4:$J$4175,3,FALSE)</f>
        <v>-3190762.5483843451</v>
      </c>
      <c r="G1447" s="90">
        <f>VLOOKUP(C1447,Data!$B$4:$J$4175,4,FALSE)</f>
        <v>-29443.227354289425</v>
      </c>
      <c r="H1447" s="92">
        <f>VLOOKUP(C1447,Data!$B$4:$J$4175,5,FALSE)</f>
        <v>-2.5657330453319797E-2</v>
      </c>
      <c r="I1447" s="42" t="s">
        <v>147</v>
      </c>
      <c r="J1447" s="47">
        <f t="shared" si="22"/>
        <v>3190762.5483843451</v>
      </c>
      <c r="K1447" s="42" t="s">
        <v>274</v>
      </c>
      <c r="L1447" s="42" t="s">
        <v>4471</v>
      </c>
    </row>
    <row r="1448" spans="1:12" x14ac:dyDescent="0.3">
      <c r="A1448" s="17"/>
      <c r="B1448" s="46" t="s">
        <v>5054</v>
      </c>
      <c r="C1448" s="46" t="s">
        <v>5053</v>
      </c>
      <c r="D1448" s="99" t="s">
        <v>306</v>
      </c>
      <c r="E1448" s="46" t="s">
        <v>1974</v>
      </c>
      <c r="F1448" s="91">
        <f>VLOOKUP(C1448,Data!$B$4:$J$4175,3,FALSE)</f>
        <v>-1153752.4738102576</v>
      </c>
      <c r="G1448" s="90">
        <f>VLOOKUP(C1448,Data!$B$4:$J$4175,4,FALSE)</f>
        <v>-7167.4999926089185</v>
      </c>
      <c r="H1448" s="92">
        <f>VLOOKUP(C1448,Data!$B$4:$J$4175,5,FALSE)</f>
        <v>-1.0842920374931198E-2</v>
      </c>
      <c r="I1448" s="42" t="s">
        <v>148</v>
      </c>
      <c r="J1448" s="47">
        <f t="shared" si="22"/>
        <v>1153752.4738102576</v>
      </c>
      <c r="K1448" s="42" t="s">
        <v>5055</v>
      </c>
      <c r="L1448" s="42" t="s">
        <v>4471</v>
      </c>
    </row>
    <row r="1449" spans="1:12" x14ac:dyDescent="0.3">
      <c r="A1449" s="17"/>
      <c r="B1449" s="46" t="s">
        <v>4275</v>
      </c>
      <c r="C1449" s="46" t="s">
        <v>1851</v>
      </c>
      <c r="D1449" s="99" t="s">
        <v>306</v>
      </c>
      <c r="E1449" s="46" t="s">
        <v>1977</v>
      </c>
      <c r="F1449" s="91">
        <f>VLOOKUP(C1449,Data!$B$4:$J$4175,3,FALSE)</f>
        <v>79320582.291508183</v>
      </c>
      <c r="G1449" s="90">
        <f>VLOOKUP(C1449,Data!$B$4:$J$4175,4,FALSE)</f>
        <v>2065102.3767640768</v>
      </c>
      <c r="H1449" s="92">
        <f>VLOOKUP(C1449,Data!$B$4:$J$4175,5,FALSE)</f>
        <v>0.4646290442213073</v>
      </c>
      <c r="I1449" s="42" t="s">
        <v>143</v>
      </c>
      <c r="J1449" s="47">
        <f t="shared" si="22"/>
        <v>79320582.291508183</v>
      </c>
      <c r="K1449" s="42" t="s">
        <v>275</v>
      </c>
      <c r="L1449" s="42" t="s">
        <v>4471</v>
      </c>
    </row>
    <row r="1450" spans="1:12" x14ac:dyDescent="0.3">
      <c r="A1450" s="17"/>
      <c r="B1450" s="46" t="s">
        <v>4535</v>
      </c>
      <c r="C1450" s="46" t="s">
        <v>1852</v>
      </c>
      <c r="D1450" s="99" t="s">
        <v>306</v>
      </c>
      <c r="E1450" s="46" t="s">
        <v>1976</v>
      </c>
      <c r="F1450" s="91">
        <f>VLOOKUP(C1450,Data!$B$4:$J$4175,3,FALSE)</f>
        <v>425958.58143676084</v>
      </c>
      <c r="G1450" s="90">
        <f>VLOOKUP(C1450,Data!$B$4:$J$4175,4,FALSE)</f>
        <v>4704.6452555418691</v>
      </c>
      <c r="H1450" s="92">
        <f>VLOOKUP(C1450,Data!$B$4:$J$4175,5,FALSE)</f>
        <v>4.6449703919227581E-3</v>
      </c>
      <c r="I1450" s="42" t="s">
        <v>148</v>
      </c>
      <c r="J1450" s="47">
        <f t="shared" si="22"/>
        <v>425958.58143676084</v>
      </c>
      <c r="K1450" s="42">
        <v>2965107</v>
      </c>
      <c r="L1450" s="42" t="s">
        <v>4471</v>
      </c>
    </row>
    <row r="1451" spans="1:12" x14ac:dyDescent="0.3">
      <c r="A1451" s="17"/>
      <c r="B1451" s="46" t="s">
        <v>381</v>
      </c>
      <c r="C1451" s="142" t="s">
        <v>1625</v>
      </c>
      <c r="D1451" s="142" t="s">
        <v>306</v>
      </c>
      <c r="E1451" s="46" t="s">
        <v>1973</v>
      </c>
      <c r="F1451" s="91">
        <f>VLOOKUP(C1451,Data!$B$4:$J$4175,3,FALSE)</f>
        <v>-313710.19920679717</v>
      </c>
      <c r="G1451" s="90">
        <f>VLOOKUP(C1451,Data!$B$4:$J$4175,4,FALSE)</f>
        <v>-7717.3480739679508</v>
      </c>
      <c r="H1451" s="92">
        <f>VLOOKUP(C1451,Data!$B$4:$J$4175,5,FALSE)</f>
        <v>-2.7089025588718169E-3</v>
      </c>
      <c r="I1451" s="42" t="s">
        <v>151</v>
      </c>
      <c r="J1451" s="47">
        <f t="shared" si="22"/>
        <v>313710.19920679717</v>
      </c>
      <c r="K1451" s="42">
        <v>2624486</v>
      </c>
      <c r="L1451" s="42" t="s">
        <v>4471</v>
      </c>
    </row>
    <row r="1452" spans="1:12" x14ac:dyDescent="0.3">
      <c r="A1452" s="17"/>
      <c r="B1452" s="46" t="s">
        <v>5437</v>
      </c>
      <c r="C1452" s="46" t="s">
        <v>5436</v>
      </c>
      <c r="D1452" s="99" t="s">
        <v>306</v>
      </c>
      <c r="E1452" s="46" t="s">
        <v>1976</v>
      </c>
      <c r="F1452" s="91">
        <f>VLOOKUP(C1452,Data!$B$4:$J$4175,3,FALSE)</f>
        <v>2441023.276085462</v>
      </c>
      <c r="G1452" s="90">
        <f>VLOOKUP(C1452,Data!$B$4:$J$4175,4,FALSE)</f>
        <v>60526.240418682421</v>
      </c>
      <c r="H1452" s="92">
        <f>VLOOKUP(C1452,Data!$B$4:$J$4175,5,FALSE)</f>
        <v>7.2099342004909583E-2</v>
      </c>
      <c r="I1452" s="42" t="s">
        <v>5305</v>
      </c>
      <c r="J1452" s="47">
        <f t="shared" si="22"/>
        <v>2441023.276085462</v>
      </c>
      <c r="K1452" s="42">
        <v>2211811</v>
      </c>
      <c r="L1452" s="42" t="s">
        <v>4471</v>
      </c>
    </row>
    <row r="1453" spans="1:12" x14ac:dyDescent="0.3">
      <c r="A1453" s="17"/>
      <c r="B1453" s="46" t="s">
        <v>6139</v>
      </c>
      <c r="C1453" s="46" t="s">
        <v>6138</v>
      </c>
      <c r="D1453" s="99" t="s">
        <v>306</v>
      </c>
      <c r="E1453" s="46" t="s">
        <v>1975</v>
      </c>
      <c r="F1453" s="91">
        <f>VLOOKUP(C1453,Data!$B$4:$J$4175,3,FALSE)</f>
        <v>451932080.94682819</v>
      </c>
      <c r="G1453" s="90">
        <f>VLOOKUP(C1453,Data!$B$4:$J$4175,4,FALSE)</f>
        <v>5688973.8286358034</v>
      </c>
      <c r="H1453" s="92">
        <f>VLOOKUP(C1453,Data!$B$4:$J$4175,5,FALSE)</f>
        <v>2.5390226813719421</v>
      </c>
      <c r="I1453" s="42" t="s">
        <v>143</v>
      </c>
      <c r="J1453" s="47">
        <f t="shared" si="22"/>
        <v>451932080.94682819</v>
      </c>
      <c r="K1453" s="42">
        <v>2454445</v>
      </c>
      <c r="L1453" s="42" t="s">
        <v>4471</v>
      </c>
    </row>
    <row r="1454" spans="1:12" x14ac:dyDescent="0.3">
      <c r="A1454" s="17"/>
      <c r="B1454" s="46" t="s">
        <v>4276</v>
      </c>
      <c r="C1454" s="46" t="s">
        <v>1853</v>
      </c>
      <c r="D1454" s="99" t="s">
        <v>306</v>
      </c>
      <c r="E1454" s="46" t="s">
        <v>1976</v>
      </c>
      <c r="F1454" s="91">
        <f>VLOOKUP(C1454,Data!$B$4:$J$4175,3,FALSE)</f>
        <v>2297888.3862974993</v>
      </c>
      <c r="G1454" s="90">
        <f>VLOOKUP(C1454,Data!$B$4:$J$4175,4,FALSE)</f>
        <v>31795.88191915732</v>
      </c>
      <c r="H1454" s="92">
        <f>VLOOKUP(C1454,Data!$B$4:$J$4175,5,FALSE)</f>
        <v>1.4555401654841841E-2</v>
      </c>
      <c r="I1454" s="42" t="s">
        <v>147</v>
      </c>
      <c r="J1454" s="47">
        <f t="shared" si="22"/>
        <v>2297888.3862974993</v>
      </c>
      <c r="K1454" s="42">
        <v>2630643</v>
      </c>
      <c r="L1454" s="42" t="s">
        <v>4471</v>
      </c>
    </row>
    <row r="1455" spans="1:12" x14ac:dyDescent="0.3">
      <c r="A1455" s="17"/>
      <c r="B1455" s="46" t="s">
        <v>4277</v>
      </c>
      <c r="C1455" s="46" t="s">
        <v>1854</v>
      </c>
      <c r="D1455" s="99" t="s">
        <v>306</v>
      </c>
      <c r="E1455" s="46" t="s">
        <v>1976</v>
      </c>
      <c r="F1455" s="91">
        <f>VLOOKUP(C1455,Data!$B$4:$J$4175,3,FALSE)</f>
        <v>9715519.2305679098</v>
      </c>
      <c r="G1455" s="90">
        <f>VLOOKUP(C1455,Data!$B$4:$J$4175,4,FALSE)</f>
        <v>29760.213289738131</v>
      </c>
      <c r="H1455" s="92">
        <f>VLOOKUP(C1455,Data!$B$4:$J$4175,5,FALSE)</f>
        <v>3.2985582283475553E-3</v>
      </c>
      <c r="I1455" s="42" t="s">
        <v>144</v>
      </c>
      <c r="J1455" s="47">
        <f t="shared" si="22"/>
        <v>9715519.2305679098</v>
      </c>
      <c r="K1455" s="42">
        <v>2857817</v>
      </c>
      <c r="L1455" s="42" t="s">
        <v>4471</v>
      </c>
    </row>
    <row r="1456" spans="1:12" x14ac:dyDescent="0.3">
      <c r="A1456" s="17"/>
      <c r="B1456" s="46" t="s">
        <v>4278</v>
      </c>
      <c r="C1456" s="46" t="s">
        <v>1626</v>
      </c>
      <c r="D1456" s="99" t="s">
        <v>306</v>
      </c>
      <c r="E1456" s="46" t="s">
        <v>1974</v>
      </c>
      <c r="F1456" s="91">
        <f>VLOOKUP(C1456,Data!$B$4:$J$4175,3,FALSE)</f>
        <v>-408157.35824241443</v>
      </c>
      <c r="G1456" s="90">
        <f>VLOOKUP(C1456,Data!$B$4:$J$4175,4,FALSE)</f>
        <v>-34944.979301576575</v>
      </c>
      <c r="H1456" s="92">
        <f>VLOOKUP(C1456,Data!$B$4:$J$4175,5,FALSE)</f>
        <v>-6.6060280323315349E-3</v>
      </c>
      <c r="I1456" s="42" t="s">
        <v>148</v>
      </c>
      <c r="J1456" s="47">
        <f t="shared" si="22"/>
        <v>408157.35824241443</v>
      </c>
      <c r="K1456" s="42">
        <v>2711656</v>
      </c>
      <c r="L1456" s="42" t="s">
        <v>4471</v>
      </c>
    </row>
    <row r="1457" spans="1:13" x14ac:dyDescent="0.3">
      <c r="A1457" s="17"/>
      <c r="B1457" s="46" t="s">
        <v>5056</v>
      </c>
      <c r="C1457" s="46" t="s">
        <v>1627</v>
      </c>
      <c r="D1457" s="99" t="s">
        <v>306</v>
      </c>
      <c r="E1457" s="46" t="s">
        <v>1973</v>
      </c>
      <c r="F1457" s="91">
        <f>VLOOKUP(C1457,Data!$B$4:$J$4175,3,FALSE)</f>
        <v>-406847.18878859776</v>
      </c>
      <c r="G1457" s="90">
        <f>VLOOKUP(C1457,Data!$B$4:$J$4175,4,FALSE)</f>
        <v>-15035.003281175084</v>
      </c>
      <c r="H1457" s="92">
        <f>VLOOKUP(C1457,Data!$B$4:$J$4175,5,FALSE)</f>
        <v>-2.4162230145513453E-3</v>
      </c>
      <c r="I1457" s="42" t="s">
        <v>144</v>
      </c>
      <c r="J1457" s="47">
        <f t="shared" si="22"/>
        <v>406847.18878859776</v>
      </c>
      <c r="K1457" s="42">
        <v>2635701</v>
      </c>
      <c r="L1457" s="42" t="s">
        <v>4471</v>
      </c>
    </row>
    <row r="1458" spans="1:13" x14ac:dyDescent="0.3">
      <c r="A1458" s="17"/>
      <c r="B1458" s="46" t="s">
        <v>5058</v>
      </c>
      <c r="C1458" s="46" t="s">
        <v>5057</v>
      </c>
      <c r="D1458" s="99" t="s">
        <v>306</v>
      </c>
      <c r="E1458" s="46" t="s">
        <v>1973</v>
      </c>
      <c r="F1458" s="91">
        <f>VLOOKUP(C1458,Data!$B$4:$J$4175,3,FALSE)</f>
        <v>-68740.086290328341</v>
      </c>
      <c r="G1458" s="90">
        <f>VLOOKUP(C1458,Data!$B$4:$J$4175,4,FALSE)</f>
        <v>-2459.3948583301731</v>
      </c>
      <c r="H1458" s="92">
        <f>VLOOKUP(C1458,Data!$B$4:$J$4175,5,FALSE)</f>
        <v>-5.6491713000048202E-4</v>
      </c>
      <c r="I1458" s="42" t="s">
        <v>151</v>
      </c>
      <c r="J1458" s="47">
        <f t="shared" si="22"/>
        <v>68740.086290328341</v>
      </c>
      <c r="K1458" s="42">
        <v>2635079</v>
      </c>
      <c r="L1458" s="42" t="s">
        <v>4471</v>
      </c>
    </row>
    <row r="1459" spans="1:13" x14ac:dyDescent="0.3">
      <c r="A1459" s="17"/>
      <c r="B1459" s="46" t="s">
        <v>133</v>
      </c>
      <c r="C1459" s="46" t="s">
        <v>1628</v>
      </c>
      <c r="D1459" s="99" t="s">
        <v>306</v>
      </c>
      <c r="E1459" s="46" t="s">
        <v>1973</v>
      </c>
      <c r="F1459" s="91">
        <f>VLOOKUP(C1459,Data!$B$4:$J$4175,3,FALSE)</f>
        <v>-463228.64028849499</v>
      </c>
      <c r="G1459" s="90">
        <f>VLOOKUP(C1459,Data!$B$4:$J$4175,4,FALSE)</f>
        <v>-11468.894287905297</v>
      </c>
      <c r="H1459" s="92">
        <f>VLOOKUP(C1459,Data!$B$4:$J$4175,5,FALSE)</f>
        <v>-2.7150005822676013E-3</v>
      </c>
      <c r="I1459" s="42" t="s">
        <v>145</v>
      </c>
      <c r="J1459" s="47">
        <f t="shared" si="22"/>
        <v>463228.64028849499</v>
      </c>
      <c r="K1459" s="42">
        <v>2636607</v>
      </c>
      <c r="L1459" s="42" t="s">
        <v>4471</v>
      </c>
    </row>
    <row r="1460" spans="1:13" x14ac:dyDescent="0.3">
      <c r="A1460" s="17"/>
      <c r="B1460" s="46" t="s">
        <v>4279</v>
      </c>
      <c r="C1460" s="46" t="s">
        <v>1855</v>
      </c>
      <c r="D1460" s="99" t="s">
        <v>306</v>
      </c>
      <c r="E1460" s="46" t="s">
        <v>1973</v>
      </c>
      <c r="F1460" s="91">
        <f>VLOOKUP(C1460,Data!$B$4:$J$4175,3,FALSE)</f>
        <v>-115514.20657949799</v>
      </c>
      <c r="G1460" s="90">
        <f>VLOOKUP(C1460,Data!$B$4:$J$4175,4,FALSE)</f>
        <v>-7609.6315269761517</v>
      </c>
      <c r="H1460" s="92">
        <f>VLOOKUP(C1460,Data!$B$4:$J$4175,5,FALSE)</f>
        <v>-4.2496041991563439E-3</v>
      </c>
      <c r="I1460" s="42" t="s">
        <v>144</v>
      </c>
      <c r="J1460" s="47">
        <f t="shared" si="22"/>
        <v>115514.20657949799</v>
      </c>
      <c r="K1460" s="42" t="s">
        <v>276</v>
      </c>
      <c r="L1460" s="42" t="s">
        <v>4471</v>
      </c>
    </row>
    <row r="1461" spans="1:13" x14ac:dyDescent="0.3">
      <c r="A1461" s="17"/>
      <c r="B1461" s="46" t="s">
        <v>4280</v>
      </c>
      <c r="C1461" s="46" t="s">
        <v>1629</v>
      </c>
      <c r="D1461" s="99" t="s">
        <v>306</v>
      </c>
      <c r="E1461" s="46" t="s">
        <v>1973</v>
      </c>
      <c r="F1461" s="91">
        <f>VLOOKUP(C1461,Data!$B$4:$J$4175,3,FALSE)</f>
        <v>-67253.513620357728</v>
      </c>
      <c r="G1461" s="90">
        <f>VLOOKUP(C1461,Data!$B$4:$J$4175,4,FALSE)</f>
        <v>-418.39936307302304</v>
      </c>
      <c r="H1461" s="92">
        <f>VLOOKUP(C1461,Data!$B$4:$J$4175,5,FALSE)</f>
        <v>-2.2853399456429266E-4</v>
      </c>
      <c r="I1461" s="42" t="s">
        <v>150</v>
      </c>
      <c r="J1461" s="47">
        <f t="shared" si="22"/>
        <v>67253.513620357728</v>
      </c>
      <c r="K1461" s="42">
        <v>2328915</v>
      </c>
      <c r="L1461" s="42" t="s">
        <v>4471</v>
      </c>
    </row>
    <row r="1462" spans="1:13" x14ac:dyDescent="0.3">
      <c r="A1462" s="17"/>
      <c r="B1462" s="46" t="s">
        <v>4536</v>
      </c>
      <c r="C1462" s="142" t="s">
        <v>1630</v>
      </c>
      <c r="D1462" s="142" t="s">
        <v>306</v>
      </c>
      <c r="E1462" s="46" t="s">
        <v>1976</v>
      </c>
      <c r="F1462" s="91">
        <f>VLOOKUP(C1462,Data!$B$4:$J$4175,3,FALSE)</f>
        <v>178172.82329308632</v>
      </c>
      <c r="G1462" s="90">
        <f>VLOOKUP(C1462,Data!$B$4:$J$4175,4,FALSE)</f>
        <v>5905.6288794526454</v>
      </c>
      <c r="H1462" s="92">
        <f>VLOOKUP(C1462,Data!$B$4:$J$4175,5,FALSE)</f>
        <v>1.3417431821576942E-3</v>
      </c>
      <c r="I1462" s="42" t="s">
        <v>146</v>
      </c>
      <c r="J1462" s="47">
        <f t="shared" si="22"/>
        <v>178172.82329308632</v>
      </c>
      <c r="K1462" s="42" t="s">
        <v>4582</v>
      </c>
      <c r="L1462" s="42" t="s">
        <v>4471</v>
      </c>
      <c r="M1462" s="141"/>
    </row>
    <row r="1463" spans="1:13" x14ac:dyDescent="0.3">
      <c r="A1463" s="17"/>
      <c r="B1463" s="46" t="s">
        <v>4281</v>
      </c>
      <c r="C1463" s="46" t="s">
        <v>1631</v>
      </c>
      <c r="D1463" s="99" t="s">
        <v>306</v>
      </c>
      <c r="E1463" s="46" t="s">
        <v>1974</v>
      </c>
      <c r="F1463" s="91">
        <f>VLOOKUP(C1463,Data!$B$4:$J$4175,3,FALSE)</f>
        <v>-37283469.953894451</v>
      </c>
      <c r="G1463" s="90">
        <f>VLOOKUP(C1463,Data!$B$4:$J$4175,4,FALSE)</f>
        <v>-544841.004733223</v>
      </c>
      <c r="H1463" s="92">
        <f>VLOOKUP(C1463,Data!$B$4:$J$4175,5,FALSE)</f>
        <v>-8.7091248572201532E-2</v>
      </c>
      <c r="I1463" s="42" t="s">
        <v>144</v>
      </c>
      <c r="J1463" s="47">
        <f t="shared" si="22"/>
        <v>37283469.953894451</v>
      </c>
      <c r="K1463" s="42">
        <v>2640147</v>
      </c>
      <c r="L1463" s="42" t="s">
        <v>4471</v>
      </c>
    </row>
    <row r="1464" spans="1:13" x14ac:dyDescent="0.3">
      <c r="A1464" s="17"/>
      <c r="B1464" s="46" t="s">
        <v>5060</v>
      </c>
      <c r="C1464" s="46" t="s">
        <v>5059</v>
      </c>
      <c r="D1464" s="99" t="s">
        <v>306</v>
      </c>
      <c r="E1464" s="46" t="s">
        <v>1976</v>
      </c>
      <c r="F1464" s="91">
        <f>VLOOKUP(C1464,Data!$B$4:$J$4175,3,FALSE)</f>
        <v>286322.60226411751</v>
      </c>
      <c r="G1464" s="90">
        <f>VLOOKUP(C1464,Data!$B$4:$J$4175,4,FALSE)</f>
        <v>11485.062264906439</v>
      </c>
      <c r="H1464" s="92">
        <f>VLOOKUP(C1464,Data!$B$4:$J$4175,5,FALSE)</f>
        <v>3.8637173408216175E-3</v>
      </c>
      <c r="I1464" s="42" t="s">
        <v>150</v>
      </c>
      <c r="J1464" s="47">
        <f t="shared" si="22"/>
        <v>286322.60226411751</v>
      </c>
      <c r="K1464" s="42">
        <v>2645409</v>
      </c>
      <c r="L1464" s="42" t="s">
        <v>4471</v>
      </c>
    </row>
    <row r="1465" spans="1:13" x14ac:dyDescent="0.3">
      <c r="A1465" s="17"/>
      <c r="B1465" s="46" t="s">
        <v>4282</v>
      </c>
      <c r="C1465" s="46" t="s">
        <v>1632</v>
      </c>
      <c r="D1465" s="99" t="s">
        <v>306</v>
      </c>
      <c r="E1465" s="46" t="s">
        <v>1977</v>
      </c>
      <c r="F1465" s="91">
        <f>VLOOKUP(C1465,Data!$B$4:$J$4175,3,FALSE)</f>
        <v>29854122.346894801</v>
      </c>
      <c r="G1465" s="90">
        <f>VLOOKUP(C1465,Data!$B$4:$J$4175,4,FALSE)</f>
        <v>856400.52630220319</v>
      </c>
      <c r="H1465" s="92">
        <f>VLOOKUP(C1465,Data!$B$4:$J$4175,5,FALSE)</f>
        <v>0.20493964701062853</v>
      </c>
      <c r="I1465" s="42" t="s">
        <v>151</v>
      </c>
      <c r="J1465" s="47">
        <f t="shared" si="22"/>
        <v>29854122.346894801</v>
      </c>
      <c r="K1465" s="42">
        <v>2640761</v>
      </c>
      <c r="L1465" s="42" t="s">
        <v>4471</v>
      </c>
    </row>
    <row r="1466" spans="1:13" x14ac:dyDescent="0.3">
      <c r="A1466" s="17"/>
      <c r="B1466" s="46" t="s">
        <v>4283</v>
      </c>
      <c r="C1466" s="46" t="s">
        <v>1633</v>
      </c>
      <c r="D1466" s="99" t="s">
        <v>306</v>
      </c>
      <c r="E1466" s="46" t="s">
        <v>1978</v>
      </c>
      <c r="F1466" s="91">
        <f>VLOOKUP(C1466,Data!$B$4:$J$4175,3,FALSE)</f>
        <v>-14556312.030740201</v>
      </c>
      <c r="G1466" s="90">
        <f>VLOOKUP(C1466,Data!$B$4:$J$4175,4,FALSE)</f>
        <v>-298285.08259713528</v>
      </c>
      <c r="H1466" s="92">
        <f>VLOOKUP(C1466,Data!$B$4:$J$4175,5,FALSE)</f>
        <v>-0.19312936734060851</v>
      </c>
      <c r="I1466" s="42" t="s">
        <v>144</v>
      </c>
      <c r="J1466" s="47">
        <f t="shared" si="22"/>
        <v>14556312.030740201</v>
      </c>
      <c r="K1466" s="42">
        <v>2641827</v>
      </c>
      <c r="L1466" s="42" t="s">
        <v>4471</v>
      </c>
    </row>
    <row r="1467" spans="1:13" x14ac:dyDescent="0.3">
      <c r="A1467" s="17"/>
      <c r="B1467" s="46" t="s">
        <v>72</v>
      </c>
      <c r="C1467" s="46" t="s">
        <v>1634</v>
      </c>
      <c r="D1467" s="99" t="s">
        <v>306</v>
      </c>
      <c r="E1467" s="46" t="s">
        <v>1974</v>
      </c>
      <c r="F1467" s="91">
        <f>VLOOKUP(C1467,Data!$B$4:$J$4175,3,FALSE)</f>
        <v>-12929515.338183749</v>
      </c>
      <c r="G1467" s="90">
        <f>VLOOKUP(C1467,Data!$B$4:$J$4175,4,FALSE)</f>
        <v>-84839.339489394682</v>
      </c>
      <c r="H1467" s="92">
        <f>VLOOKUP(C1467,Data!$B$4:$J$4175,5,FALSE)</f>
        <v>-4.3324205504481572E-2</v>
      </c>
      <c r="I1467" s="42" t="s">
        <v>146</v>
      </c>
      <c r="J1467" s="47">
        <f t="shared" si="22"/>
        <v>12929515.338183749</v>
      </c>
      <c r="K1467" s="42">
        <v>2641894</v>
      </c>
      <c r="L1467" s="42" t="s">
        <v>4471</v>
      </c>
    </row>
    <row r="1468" spans="1:13" x14ac:dyDescent="0.3">
      <c r="A1468" s="17"/>
      <c r="B1468" s="46" t="s">
        <v>30</v>
      </c>
      <c r="C1468" s="46" t="s">
        <v>1856</v>
      </c>
      <c r="D1468" s="99" t="s">
        <v>306</v>
      </c>
      <c r="E1468" s="46" t="s">
        <v>1974</v>
      </c>
      <c r="F1468" s="91">
        <f>VLOOKUP(C1468,Data!$B$4:$J$4175,3,FALSE)</f>
        <v>-4728462.5265766056</v>
      </c>
      <c r="G1468" s="90">
        <f>VLOOKUP(C1468,Data!$B$4:$J$4175,4,FALSE)</f>
        <v>-43412.252355642726</v>
      </c>
      <c r="H1468" s="92">
        <f>VLOOKUP(C1468,Data!$B$4:$J$4175,5,FALSE)</f>
        <v>-3.900382723112282E-2</v>
      </c>
      <c r="I1468" s="42" t="s">
        <v>148</v>
      </c>
      <c r="J1468" s="47">
        <f t="shared" si="22"/>
        <v>4728462.5265766056</v>
      </c>
      <c r="K1468" s="42">
        <v>2648668</v>
      </c>
      <c r="L1468" s="42" t="s">
        <v>4471</v>
      </c>
    </row>
    <row r="1469" spans="1:13" x14ac:dyDescent="0.3">
      <c r="A1469" s="17"/>
      <c r="B1469" s="46" t="s">
        <v>44</v>
      </c>
      <c r="C1469" s="46" t="s">
        <v>1635</v>
      </c>
      <c r="D1469" s="99" t="s">
        <v>306</v>
      </c>
      <c r="E1469" s="46" t="s">
        <v>1973</v>
      </c>
      <c r="F1469" s="91">
        <f>VLOOKUP(C1469,Data!$B$4:$J$4175,3,FALSE)</f>
        <v>-1551319.59191262</v>
      </c>
      <c r="G1469" s="90">
        <f>VLOOKUP(C1469,Data!$B$4:$J$4175,4,FALSE)</f>
        <v>-4768.8890006536121</v>
      </c>
      <c r="H1469" s="92">
        <f>VLOOKUP(C1469,Data!$B$4:$J$4175,5,FALSE)</f>
        <v>-3.3892408823841449E-3</v>
      </c>
      <c r="I1469" s="42" t="s">
        <v>146</v>
      </c>
      <c r="J1469" s="47">
        <f t="shared" si="22"/>
        <v>1551319.59191262</v>
      </c>
      <c r="K1469" s="42">
        <v>2648806</v>
      </c>
      <c r="L1469" s="42" t="s">
        <v>4471</v>
      </c>
    </row>
    <row r="1470" spans="1:13" x14ac:dyDescent="0.3">
      <c r="A1470" s="17"/>
      <c r="B1470" s="46" t="s">
        <v>401</v>
      </c>
      <c r="C1470" s="46" t="s">
        <v>1857</v>
      </c>
      <c r="D1470" s="99" t="s">
        <v>306</v>
      </c>
      <c r="E1470" s="46" t="s">
        <v>1976</v>
      </c>
      <c r="F1470" s="91">
        <f>VLOOKUP(C1470,Data!$B$4:$J$4175,3,FALSE)</f>
        <v>274712.05556475994</v>
      </c>
      <c r="G1470" s="90">
        <f>VLOOKUP(C1470,Data!$B$4:$J$4175,4,FALSE)</f>
        <v>5338.3609709436441</v>
      </c>
      <c r="H1470" s="92">
        <f>VLOOKUP(C1470,Data!$B$4:$J$4175,5,FALSE)</f>
        <v>2.9149276115340464E-3</v>
      </c>
      <c r="I1470" s="42" t="s">
        <v>144</v>
      </c>
      <c r="J1470" s="47">
        <f t="shared" si="22"/>
        <v>274712.05556475994</v>
      </c>
      <c r="K1470" s="42" t="s">
        <v>348</v>
      </c>
      <c r="L1470" s="42" t="s">
        <v>4471</v>
      </c>
    </row>
    <row r="1471" spans="1:13" x14ac:dyDescent="0.3">
      <c r="A1471" s="17"/>
      <c r="B1471" s="46" t="s">
        <v>119</v>
      </c>
      <c r="C1471" s="46" t="s">
        <v>1636</v>
      </c>
      <c r="D1471" s="99" t="s">
        <v>306</v>
      </c>
      <c r="E1471" s="46" t="s">
        <v>1973</v>
      </c>
      <c r="F1471" s="91">
        <f>VLOOKUP(C1471,Data!$B$4:$J$4175,3,FALSE)</f>
        <v>-570800.32845248701</v>
      </c>
      <c r="G1471" s="90">
        <f>VLOOKUP(C1471,Data!$B$4:$J$4175,4,FALSE)</f>
        <v>-9043.0977257998584</v>
      </c>
      <c r="H1471" s="92">
        <f>VLOOKUP(C1471,Data!$B$4:$J$4175,5,FALSE)</f>
        <v>-3.4988425954545787E-3</v>
      </c>
      <c r="I1471" s="42" t="s">
        <v>145</v>
      </c>
      <c r="J1471" s="47">
        <f t="shared" si="22"/>
        <v>570800.32845248701</v>
      </c>
      <c r="K1471" s="42">
        <v>2651086</v>
      </c>
      <c r="L1471" s="42" t="s">
        <v>4471</v>
      </c>
    </row>
    <row r="1472" spans="1:13" x14ac:dyDescent="0.3">
      <c r="A1472" s="17"/>
      <c r="B1472" s="46" t="s">
        <v>4284</v>
      </c>
      <c r="C1472" s="46" t="s">
        <v>1858</v>
      </c>
      <c r="D1472" s="99" t="s">
        <v>306</v>
      </c>
      <c r="E1472" s="46" t="s">
        <v>1978</v>
      </c>
      <c r="F1472" s="91">
        <f>VLOOKUP(C1472,Data!$B$4:$J$4175,3,FALSE)</f>
        <v>-277376905.07729399</v>
      </c>
      <c r="G1472" s="90">
        <f>VLOOKUP(C1472,Data!$B$4:$J$4175,4,FALSE)</f>
        <v>-1089761.1483019448</v>
      </c>
      <c r="H1472" s="92">
        <f>VLOOKUP(C1472,Data!$B$4:$J$4175,5,FALSE)</f>
        <v>-8.614366187462183E-2</v>
      </c>
      <c r="I1472" s="42" t="s">
        <v>147</v>
      </c>
      <c r="J1472" s="47">
        <f t="shared" si="22"/>
        <v>277376905.07729399</v>
      </c>
      <c r="K1472" s="42">
        <v>2379504</v>
      </c>
      <c r="L1472" s="42" t="s">
        <v>4471</v>
      </c>
    </row>
    <row r="1473" spans="1:13" x14ac:dyDescent="0.3">
      <c r="A1473" s="17"/>
      <c r="B1473" s="46" t="s">
        <v>5632</v>
      </c>
      <c r="C1473" s="46" t="s">
        <v>5631</v>
      </c>
      <c r="D1473" s="99" t="s">
        <v>306</v>
      </c>
      <c r="E1473" s="46" t="s">
        <v>1974</v>
      </c>
      <c r="F1473" s="91">
        <f>VLOOKUP(C1473,Data!$B$4:$J$4175,3,FALSE)</f>
        <v>-6154307.139286954</v>
      </c>
      <c r="G1473" s="90">
        <f>VLOOKUP(C1473,Data!$B$4:$J$4175,4,FALSE)</f>
        <v>-2015.4201549271038</v>
      </c>
      <c r="H1473" s="92">
        <f>VLOOKUP(C1473,Data!$B$4:$J$4175,5,FALSE)</f>
        <v>-7.191392662480367E-2</v>
      </c>
      <c r="I1473" s="42" t="s">
        <v>144</v>
      </c>
      <c r="J1473" s="47">
        <f t="shared" si="22"/>
        <v>6154307.139286954</v>
      </c>
      <c r="K1473" s="42">
        <v>2637785</v>
      </c>
      <c r="L1473" s="42" t="s">
        <v>4471</v>
      </c>
    </row>
    <row r="1474" spans="1:13" x14ac:dyDescent="0.3">
      <c r="A1474" s="17"/>
      <c r="B1474" s="46" t="s">
        <v>4285</v>
      </c>
      <c r="C1474" s="46" t="s">
        <v>1859</v>
      </c>
      <c r="D1474" s="99" t="s">
        <v>306</v>
      </c>
      <c r="E1474" s="46" t="s">
        <v>1974</v>
      </c>
      <c r="F1474" s="91">
        <f>VLOOKUP(C1474,Data!$B$4:$J$4175,3,FALSE)</f>
        <v>-13635800.490323678</v>
      </c>
      <c r="G1474" s="90">
        <f>VLOOKUP(C1474,Data!$B$4:$J$4175,4,FALSE)</f>
        <v>-50574.143202743406</v>
      </c>
      <c r="H1474" s="92">
        <f>VLOOKUP(C1474,Data!$B$4:$J$4175,5,FALSE)</f>
        <v>-4.7727570660644203E-2</v>
      </c>
      <c r="I1474" s="42" t="s">
        <v>144</v>
      </c>
      <c r="J1474" s="47">
        <f t="shared" si="22"/>
        <v>13635800.490323678</v>
      </c>
      <c r="K1474" s="42" t="s">
        <v>277</v>
      </c>
      <c r="L1474" s="42" t="s">
        <v>4471</v>
      </c>
      <c r="M1474" s="141"/>
    </row>
    <row r="1475" spans="1:13" x14ac:dyDescent="0.3">
      <c r="A1475" s="17"/>
      <c r="B1475" s="46" t="s">
        <v>4286</v>
      </c>
      <c r="C1475" s="46" t="s">
        <v>1637</v>
      </c>
      <c r="D1475" s="99" t="s">
        <v>306</v>
      </c>
      <c r="E1475" s="46" t="s">
        <v>1974</v>
      </c>
      <c r="F1475" s="91">
        <f>VLOOKUP(C1475,Data!$B$4:$J$4175,3,FALSE)</f>
        <v>-2285068.0807814915</v>
      </c>
      <c r="G1475" s="90">
        <f>VLOOKUP(C1475,Data!$B$4:$J$4175,4,FALSE)</f>
        <v>-26892.645413457591</v>
      </c>
      <c r="H1475" s="92">
        <f>VLOOKUP(C1475,Data!$B$4:$J$4175,5,FALSE)</f>
        <v>-5.3419194662709078E-3</v>
      </c>
      <c r="I1475" s="42" t="s">
        <v>151</v>
      </c>
      <c r="J1475" s="47">
        <f t="shared" si="22"/>
        <v>2285068.0807814915</v>
      </c>
      <c r="K1475" s="42">
        <v>2655408</v>
      </c>
      <c r="L1475" s="42" t="s">
        <v>4471</v>
      </c>
    </row>
    <row r="1476" spans="1:13" x14ac:dyDescent="0.3">
      <c r="A1476" s="17"/>
      <c r="B1476" s="46" t="s">
        <v>131</v>
      </c>
      <c r="C1476" s="46" t="s">
        <v>1638</v>
      </c>
      <c r="D1476" s="99" t="s">
        <v>306</v>
      </c>
      <c r="E1476" s="46" t="s">
        <v>1973</v>
      </c>
      <c r="F1476" s="91">
        <f>VLOOKUP(C1476,Data!$B$4:$J$4175,3,FALSE)</f>
        <v>-209708.10441883857</v>
      </c>
      <c r="G1476" s="90">
        <f>VLOOKUP(C1476,Data!$B$4:$J$4175,4,FALSE)</f>
        <v>-6126.4418468839785</v>
      </c>
      <c r="H1476" s="92">
        <f>VLOOKUP(C1476,Data!$B$4:$J$4175,5,FALSE)</f>
        <v>-3.7067554660090369E-3</v>
      </c>
      <c r="I1476" s="42" t="s">
        <v>150</v>
      </c>
      <c r="J1476" s="47">
        <f t="shared" si="22"/>
        <v>209708.10441883857</v>
      </c>
      <c r="K1476" s="42">
        <v>2657802</v>
      </c>
      <c r="L1476" s="42" t="s">
        <v>4471</v>
      </c>
    </row>
    <row r="1477" spans="1:13" x14ac:dyDescent="0.3">
      <c r="A1477" s="17"/>
      <c r="B1477" s="46" t="s">
        <v>5873</v>
      </c>
      <c r="C1477" s="46" t="s">
        <v>5872</v>
      </c>
      <c r="D1477" s="99" t="s">
        <v>306</v>
      </c>
      <c r="E1477" s="46" t="s">
        <v>1974</v>
      </c>
      <c r="F1477" s="91">
        <f>VLOOKUP(C1477,Data!$B$4:$J$4175,3,FALSE)</f>
        <v>-284607.84851709835</v>
      </c>
      <c r="G1477" s="90">
        <f>VLOOKUP(C1477,Data!$B$4:$J$4175,4,FALSE)</f>
        <v>-1934.9231662050333</v>
      </c>
      <c r="H1477" s="92">
        <f>VLOOKUP(C1477,Data!$B$4:$J$4175,5,FALSE)</f>
        <v>-2.7756445183506557E-3</v>
      </c>
      <c r="I1477" s="42" t="s">
        <v>146</v>
      </c>
      <c r="J1477" s="47">
        <f t="shared" si="22"/>
        <v>284607.84851709835</v>
      </c>
      <c r="K1477" s="42">
        <v>2656423</v>
      </c>
      <c r="L1477" s="42" t="s">
        <v>4471</v>
      </c>
    </row>
    <row r="1478" spans="1:13" x14ac:dyDescent="0.3">
      <c r="A1478" s="17"/>
      <c r="B1478" s="46" t="s">
        <v>4287</v>
      </c>
      <c r="C1478" s="46" t="s">
        <v>1639</v>
      </c>
      <c r="D1478" s="99" t="s">
        <v>306</v>
      </c>
      <c r="E1478" s="46" t="s">
        <v>1974</v>
      </c>
      <c r="F1478" s="91">
        <f>VLOOKUP(C1478,Data!$B$4:$J$4175,3,FALSE)</f>
        <v>-1234390.3877527695</v>
      </c>
      <c r="G1478" s="90">
        <f>VLOOKUP(C1478,Data!$B$4:$J$4175,4,FALSE)</f>
        <v>-16441.001435172744</v>
      </c>
      <c r="H1478" s="92">
        <f>VLOOKUP(C1478,Data!$B$4:$J$4175,5,FALSE)</f>
        <v>-9.6809154615634056E-3</v>
      </c>
      <c r="I1478" s="42" t="s">
        <v>144</v>
      </c>
      <c r="J1478" s="47">
        <f t="shared" si="22"/>
        <v>1234390.3877527695</v>
      </c>
      <c r="K1478" s="42">
        <v>2279303</v>
      </c>
      <c r="L1478" s="42" t="s">
        <v>4471</v>
      </c>
    </row>
    <row r="1479" spans="1:13" x14ac:dyDescent="0.3">
      <c r="A1479" s="17"/>
      <c r="B1479" s="46" t="s">
        <v>6141</v>
      </c>
      <c r="C1479" s="46" t="s">
        <v>6140</v>
      </c>
      <c r="D1479" s="99" t="s">
        <v>306</v>
      </c>
      <c r="E1479" s="46" t="s">
        <v>1975</v>
      </c>
      <c r="F1479" s="91">
        <f>VLOOKUP(C1479,Data!$B$4:$J$4175,3,FALSE)</f>
        <v>353460571.31431806</v>
      </c>
      <c r="G1479" s="90">
        <f>VLOOKUP(C1479,Data!$B$4:$J$4175,4,FALSE)</f>
        <v>15111610.573506543</v>
      </c>
      <c r="H1479" s="92">
        <f>VLOOKUP(C1479,Data!$B$4:$J$4175,5,FALSE)</f>
        <v>2.3026317515451393</v>
      </c>
      <c r="I1479" s="42" t="s">
        <v>147</v>
      </c>
      <c r="J1479" s="47">
        <f t="shared" si="22"/>
        <v>353460571.31431806</v>
      </c>
      <c r="K1479" s="42">
        <v>2583576</v>
      </c>
      <c r="L1479" s="42" t="s">
        <v>4471</v>
      </c>
    </row>
    <row r="1480" spans="1:13" x14ac:dyDescent="0.3">
      <c r="A1480" s="17"/>
      <c r="B1480" s="46" t="s">
        <v>4288</v>
      </c>
      <c r="C1480" s="46" t="s">
        <v>1640</v>
      </c>
      <c r="D1480" s="99" t="s">
        <v>306</v>
      </c>
      <c r="E1480" s="46" t="s">
        <v>1976</v>
      </c>
      <c r="F1480" s="91">
        <f>VLOOKUP(C1480,Data!$B$4:$J$4175,3,FALSE)</f>
        <v>62511169.54982987</v>
      </c>
      <c r="G1480" s="90">
        <f>VLOOKUP(C1480,Data!$B$4:$J$4175,4,FALSE)</f>
        <v>949729.10285369004</v>
      </c>
      <c r="H1480" s="92">
        <f>VLOOKUP(C1480,Data!$B$4:$J$4175,5,FALSE)</f>
        <v>0.43804611812893107</v>
      </c>
      <c r="I1480" s="42" t="s">
        <v>151</v>
      </c>
      <c r="J1480" s="47">
        <f t="shared" ref="J1480:J1543" si="23">IFERROR(ABS(F1480),"***")</f>
        <v>62511169.54982987</v>
      </c>
      <c r="K1480" s="42">
        <v>2130109</v>
      </c>
      <c r="L1480" s="42" t="s">
        <v>4471</v>
      </c>
    </row>
    <row r="1481" spans="1:13" x14ac:dyDescent="0.3">
      <c r="A1481" s="17"/>
      <c r="B1481" s="46" t="s">
        <v>29</v>
      </c>
      <c r="C1481" s="46" t="s">
        <v>1641</v>
      </c>
      <c r="D1481" s="99" t="s">
        <v>306</v>
      </c>
      <c r="E1481" s="46" t="s">
        <v>1974</v>
      </c>
      <c r="F1481" s="91">
        <f>VLOOKUP(C1481,Data!$B$4:$J$4175,3,FALSE)</f>
        <v>-46559498.259162091</v>
      </c>
      <c r="G1481" s="90">
        <f>VLOOKUP(C1481,Data!$B$4:$J$4175,4,FALSE)</f>
        <v>-994436.10122089041</v>
      </c>
      <c r="H1481" s="92">
        <f>VLOOKUP(C1481,Data!$B$4:$J$4175,5,FALSE)</f>
        <v>-8.4986371884015491E-2</v>
      </c>
      <c r="I1481" s="42" t="s">
        <v>147</v>
      </c>
      <c r="J1481" s="47">
        <f t="shared" si="23"/>
        <v>46559498.259162091</v>
      </c>
      <c r="K1481" s="42">
        <v>2661568</v>
      </c>
      <c r="L1481" s="42" t="s">
        <v>4471</v>
      </c>
    </row>
    <row r="1482" spans="1:13" x14ac:dyDescent="0.3">
      <c r="A1482" s="17"/>
      <c r="B1482" s="46" t="s">
        <v>5875</v>
      </c>
      <c r="C1482" s="46" t="s">
        <v>5874</v>
      </c>
      <c r="D1482" s="99" t="s">
        <v>306</v>
      </c>
      <c r="E1482" s="46" t="s">
        <v>1976</v>
      </c>
      <c r="F1482" s="91">
        <f>VLOOKUP(C1482,Data!$B$4:$J$4175,3,FALSE)</f>
        <v>969833.96615091152</v>
      </c>
      <c r="G1482" s="90">
        <f>VLOOKUP(C1482,Data!$B$4:$J$4175,4,FALSE)</f>
        <v>14492.438227001068</v>
      </c>
      <c r="H1482" s="92">
        <f>VLOOKUP(C1482,Data!$B$4:$J$4175,5,FALSE)</f>
        <v>7.1214535615741611E-3</v>
      </c>
      <c r="I1482" s="42" t="s">
        <v>146</v>
      </c>
      <c r="J1482" s="47">
        <f t="shared" si="23"/>
        <v>969833.96615091152</v>
      </c>
      <c r="K1482" s="42" t="s">
        <v>5876</v>
      </c>
      <c r="L1482" s="42" t="s">
        <v>4471</v>
      </c>
    </row>
    <row r="1483" spans="1:13" x14ac:dyDescent="0.3">
      <c r="A1483" s="17"/>
      <c r="B1483" s="46" t="s">
        <v>4289</v>
      </c>
      <c r="C1483" s="46" t="s">
        <v>1642</v>
      </c>
      <c r="D1483" s="99" t="s">
        <v>306</v>
      </c>
      <c r="E1483" s="46" t="s">
        <v>1976</v>
      </c>
      <c r="F1483" s="91">
        <f>VLOOKUP(C1483,Data!$B$4:$J$4175,3,FALSE)</f>
        <v>152900.8702406279</v>
      </c>
      <c r="G1483" s="90">
        <f>VLOOKUP(C1483,Data!$B$4:$J$4175,4,FALSE)</f>
        <v>3529.5676417504133</v>
      </c>
      <c r="H1483" s="92">
        <f>VLOOKUP(C1483,Data!$B$4:$J$4175,5,FALSE)</f>
        <v>8.5951103897135455E-4</v>
      </c>
      <c r="I1483" s="42" t="s">
        <v>150</v>
      </c>
      <c r="J1483" s="47">
        <f t="shared" si="23"/>
        <v>152900.8702406279</v>
      </c>
      <c r="K1483" s="42">
        <v>2689560</v>
      </c>
      <c r="L1483" s="42" t="s">
        <v>4471</v>
      </c>
    </row>
    <row r="1484" spans="1:13" x14ac:dyDescent="0.3">
      <c r="A1484" s="17"/>
      <c r="B1484" s="46" t="s">
        <v>4290</v>
      </c>
      <c r="C1484" s="46" t="s">
        <v>1860</v>
      </c>
      <c r="D1484" s="99" t="s">
        <v>306</v>
      </c>
      <c r="E1484" s="46" t="s">
        <v>1976</v>
      </c>
      <c r="F1484" s="91">
        <f>VLOOKUP(C1484,Data!$B$4:$J$4175,3,FALSE)</f>
        <v>160824.69437104947</v>
      </c>
      <c r="G1484" s="90">
        <f>VLOOKUP(C1484,Data!$B$4:$J$4175,4,FALSE)</f>
        <v>2521.158400549451</v>
      </c>
      <c r="H1484" s="92">
        <f>VLOOKUP(C1484,Data!$B$4:$J$4175,5,FALSE)</f>
        <v>1.0000987344247981E-3</v>
      </c>
      <c r="I1484" s="42" t="s">
        <v>146</v>
      </c>
      <c r="J1484" s="47">
        <f t="shared" si="23"/>
        <v>160824.69437104947</v>
      </c>
      <c r="K1484" s="42">
        <v>2665861</v>
      </c>
      <c r="L1484" s="42" t="s">
        <v>4471</v>
      </c>
    </row>
    <row r="1485" spans="1:13" x14ac:dyDescent="0.3">
      <c r="A1485" s="17"/>
      <c r="B1485" s="46" t="s">
        <v>382</v>
      </c>
      <c r="C1485" s="46" t="s">
        <v>1643</v>
      </c>
      <c r="D1485" s="99" t="s">
        <v>306</v>
      </c>
      <c r="E1485" s="46" t="s">
        <v>1974</v>
      </c>
      <c r="F1485" s="91">
        <f>VLOOKUP(C1485,Data!$B$4:$J$4175,3,FALSE)</f>
        <v>-344337.95280620299</v>
      </c>
      <c r="G1485" s="90">
        <f>VLOOKUP(C1485,Data!$B$4:$J$4175,4,FALSE)</f>
        <v>-2952.6492266009514</v>
      </c>
      <c r="H1485" s="92">
        <f>VLOOKUP(C1485,Data!$B$4:$J$4175,5,FALSE)</f>
        <v>-3.805102299371802E-3</v>
      </c>
      <c r="I1485" s="42" t="s">
        <v>145</v>
      </c>
      <c r="J1485" s="47">
        <f t="shared" si="23"/>
        <v>344337.95280620299</v>
      </c>
      <c r="K1485" s="42">
        <v>2504566</v>
      </c>
      <c r="L1485" s="42" t="s">
        <v>4471</v>
      </c>
    </row>
    <row r="1486" spans="1:13" x14ac:dyDescent="0.3">
      <c r="A1486" s="17"/>
      <c r="B1486" s="46" t="s">
        <v>4291</v>
      </c>
      <c r="C1486" s="46" t="s">
        <v>1644</v>
      </c>
      <c r="D1486" s="99" t="s">
        <v>306</v>
      </c>
      <c r="E1486" s="46" t="s">
        <v>1974</v>
      </c>
      <c r="F1486" s="91">
        <f>VLOOKUP(C1486,Data!$B$4:$J$4175,3,FALSE)</f>
        <v>-861206.45205622492</v>
      </c>
      <c r="G1486" s="90">
        <f>VLOOKUP(C1486,Data!$B$4:$J$4175,4,FALSE)</f>
        <v>-4256.8654641699613</v>
      </c>
      <c r="H1486" s="92">
        <f>VLOOKUP(C1486,Data!$B$4:$J$4175,5,FALSE)</f>
        <v>-3.97704867144902E-3</v>
      </c>
      <c r="I1486" s="42" t="s">
        <v>147</v>
      </c>
      <c r="J1486" s="47">
        <f t="shared" si="23"/>
        <v>861206.45205622492</v>
      </c>
      <c r="K1486" s="42" t="s">
        <v>333</v>
      </c>
      <c r="L1486" s="42" t="s">
        <v>4471</v>
      </c>
    </row>
    <row r="1487" spans="1:13" x14ac:dyDescent="0.3">
      <c r="A1487" s="17"/>
      <c r="B1487" s="46" t="s">
        <v>40</v>
      </c>
      <c r="C1487" s="46" t="s">
        <v>1645</v>
      </c>
      <c r="D1487" s="99" t="s">
        <v>306</v>
      </c>
      <c r="E1487" s="46" t="s">
        <v>1974</v>
      </c>
      <c r="F1487" s="91">
        <f>VLOOKUP(C1487,Data!$B$4:$J$4175,3,FALSE)</f>
        <v>-1814681.1210586354</v>
      </c>
      <c r="G1487" s="90">
        <f>VLOOKUP(C1487,Data!$B$4:$J$4175,4,FALSE)</f>
        <v>-10362.500691289604</v>
      </c>
      <c r="H1487" s="92">
        <f>VLOOKUP(C1487,Data!$B$4:$J$4175,5,FALSE)</f>
        <v>-6.7395417465005705E-3</v>
      </c>
      <c r="I1487" s="42" t="s">
        <v>146</v>
      </c>
      <c r="J1487" s="47">
        <f t="shared" si="23"/>
        <v>1814681.1210586354</v>
      </c>
      <c r="K1487" s="42">
        <v>2671501</v>
      </c>
      <c r="L1487" s="42" t="s">
        <v>4471</v>
      </c>
    </row>
    <row r="1488" spans="1:13" x14ac:dyDescent="0.3">
      <c r="A1488" s="17"/>
      <c r="B1488" s="46" t="s">
        <v>5439</v>
      </c>
      <c r="C1488" s="46" t="s">
        <v>5438</v>
      </c>
      <c r="D1488" s="99" t="s">
        <v>306</v>
      </c>
      <c r="E1488" s="46" t="s">
        <v>1976</v>
      </c>
      <c r="F1488" s="91">
        <f>VLOOKUP(C1488,Data!$B$4:$J$4175,3,FALSE)</f>
        <v>13966659.019409765</v>
      </c>
      <c r="G1488" s="90">
        <f>VLOOKUP(C1488,Data!$B$4:$J$4175,4,FALSE)</f>
        <v>441843.05660897703</v>
      </c>
      <c r="H1488" s="92">
        <f>VLOOKUP(C1488,Data!$B$4:$J$4175,5,FALSE)</f>
        <v>6.6614011337929185E-2</v>
      </c>
      <c r="I1488" s="42" t="s">
        <v>151</v>
      </c>
      <c r="J1488" s="47">
        <f t="shared" si="23"/>
        <v>13966659.019409765</v>
      </c>
      <c r="K1488" s="42" t="s">
        <v>5440</v>
      </c>
      <c r="L1488" s="42" t="s">
        <v>4471</v>
      </c>
    </row>
    <row r="1489" spans="1:12" x14ac:dyDescent="0.3">
      <c r="A1489" s="17"/>
      <c r="B1489" s="46" t="s">
        <v>4292</v>
      </c>
      <c r="C1489" s="46" t="s">
        <v>1861</v>
      </c>
      <c r="D1489" s="99" t="s">
        <v>306</v>
      </c>
      <c r="E1489" s="46" t="s">
        <v>1974</v>
      </c>
      <c r="F1489" s="91">
        <f>VLOOKUP(C1489,Data!$B$4:$J$4175,3,FALSE)</f>
        <v>-918052.81705649709</v>
      </c>
      <c r="G1489" s="90">
        <f>VLOOKUP(C1489,Data!$B$4:$J$4175,4,FALSE)</f>
        <v>-14494.045106670304</v>
      </c>
      <c r="H1489" s="92">
        <f>VLOOKUP(C1489,Data!$B$4:$J$4175,5,FALSE)</f>
        <v>-5.7919719126082727E-3</v>
      </c>
      <c r="I1489" s="42" t="s">
        <v>147</v>
      </c>
      <c r="J1489" s="47">
        <f t="shared" si="23"/>
        <v>918052.81705649709</v>
      </c>
      <c r="K1489" s="42">
        <v>2674458</v>
      </c>
      <c r="L1489" s="42" t="s">
        <v>4471</v>
      </c>
    </row>
    <row r="1490" spans="1:12" x14ac:dyDescent="0.3">
      <c r="A1490" s="17"/>
      <c r="B1490" s="46" t="s">
        <v>4293</v>
      </c>
      <c r="C1490" s="46" t="s">
        <v>1862</v>
      </c>
      <c r="D1490" s="99" t="s">
        <v>306</v>
      </c>
      <c r="E1490" s="46" t="s">
        <v>1974</v>
      </c>
      <c r="F1490" s="91">
        <f>VLOOKUP(C1490,Data!$B$4:$J$4175,3,FALSE)</f>
        <v>-7428789.8331520921</v>
      </c>
      <c r="G1490" s="90">
        <f>VLOOKUP(C1490,Data!$B$4:$J$4175,4,FALSE)</f>
        <v>-93797.851428688024</v>
      </c>
      <c r="H1490" s="92">
        <f>VLOOKUP(C1490,Data!$B$4:$J$4175,5,FALSE)</f>
        <v>-1.0482287099767626E-2</v>
      </c>
      <c r="I1490" s="42" t="s">
        <v>147</v>
      </c>
      <c r="J1490" s="47">
        <f t="shared" si="23"/>
        <v>7428789.8331520921</v>
      </c>
      <c r="K1490" s="42" t="s">
        <v>2542</v>
      </c>
      <c r="L1490" s="42" t="s">
        <v>4471</v>
      </c>
    </row>
    <row r="1491" spans="1:12" x14ac:dyDescent="0.3">
      <c r="A1491" s="17"/>
      <c r="B1491" s="46" t="s">
        <v>95</v>
      </c>
      <c r="C1491" s="46" t="s">
        <v>1646</v>
      </c>
      <c r="D1491" s="99" t="s">
        <v>306</v>
      </c>
      <c r="E1491" s="46" t="s">
        <v>1976</v>
      </c>
      <c r="F1491" s="91">
        <f>VLOOKUP(C1491,Data!$B$4:$J$4175,3,FALSE)</f>
        <v>415429.37592138496</v>
      </c>
      <c r="G1491" s="90">
        <f>VLOOKUP(C1491,Data!$B$4:$J$4175,4,FALSE)</f>
        <v>9299.9636427442347</v>
      </c>
      <c r="H1491" s="92">
        <f>VLOOKUP(C1491,Data!$B$4:$J$4175,5,FALSE)</f>
        <v>4.2637289135977344E-3</v>
      </c>
      <c r="I1491" s="42" t="s">
        <v>146</v>
      </c>
      <c r="J1491" s="47">
        <f t="shared" si="23"/>
        <v>415429.37592138496</v>
      </c>
      <c r="K1491" s="42" t="s">
        <v>278</v>
      </c>
      <c r="L1491" s="42" t="s">
        <v>4471</v>
      </c>
    </row>
    <row r="1492" spans="1:12" x14ac:dyDescent="0.3">
      <c r="A1492" s="17"/>
      <c r="B1492" s="46" t="s">
        <v>383</v>
      </c>
      <c r="C1492" s="46" t="s">
        <v>1863</v>
      </c>
      <c r="D1492" s="99" t="s">
        <v>306</v>
      </c>
      <c r="E1492" s="46" t="s">
        <v>1973</v>
      </c>
      <c r="F1492" s="91">
        <f>VLOOKUP(C1492,Data!$B$4:$J$4175,3,FALSE)</f>
        <v>-197996.05076968556</v>
      </c>
      <c r="G1492" s="90">
        <f>VLOOKUP(C1492,Data!$B$4:$J$4175,4,FALSE)</f>
        <v>-10622.105727987422</v>
      </c>
      <c r="H1492" s="92">
        <f>VLOOKUP(C1492,Data!$B$4:$J$4175,5,FALSE)</f>
        <v>-3.4220105568031011E-3</v>
      </c>
      <c r="I1492" s="42" t="s">
        <v>148</v>
      </c>
      <c r="J1492" s="47">
        <f t="shared" si="23"/>
        <v>197996.05076968556</v>
      </c>
      <c r="K1492" s="42" t="s">
        <v>279</v>
      </c>
      <c r="L1492" s="42" t="s">
        <v>4471</v>
      </c>
    </row>
    <row r="1493" spans="1:12" x14ac:dyDescent="0.3">
      <c r="A1493" s="17"/>
      <c r="B1493" s="46" t="s">
        <v>4294</v>
      </c>
      <c r="C1493" s="46" t="s">
        <v>1647</v>
      </c>
      <c r="D1493" s="99" t="s">
        <v>306</v>
      </c>
      <c r="E1493" s="46" t="s">
        <v>1974</v>
      </c>
      <c r="F1493" s="91">
        <f>VLOOKUP(C1493,Data!$B$4:$J$4175,3,FALSE)</f>
        <v>-11949103.707862921</v>
      </c>
      <c r="G1493" s="90">
        <f>VLOOKUP(C1493,Data!$B$4:$J$4175,4,FALSE)</f>
        <v>-122642.9611809804</v>
      </c>
      <c r="H1493" s="92">
        <f>VLOOKUP(C1493,Data!$B$4:$J$4175,5,FALSE)</f>
        <v>-2.2515778253061128E-2</v>
      </c>
      <c r="I1493" s="42" t="s">
        <v>149</v>
      </c>
      <c r="J1493" s="47">
        <f t="shared" si="23"/>
        <v>11949103.707862921</v>
      </c>
      <c r="K1493" s="42">
        <v>2681511</v>
      </c>
      <c r="L1493" s="42" t="s">
        <v>4471</v>
      </c>
    </row>
    <row r="1494" spans="1:12" x14ac:dyDescent="0.3">
      <c r="A1494" s="17"/>
      <c r="B1494" s="46" t="s">
        <v>4295</v>
      </c>
      <c r="C1494" s="46" t="s">
        <v>1648</v>
      </c>
      <c r="D1494" s="99" t="s">
        <v>306</v>
      </c>
      <c r="E1494" s="46" t="s">
        <v>1977</v>
      </c>
      <c r="F1494" s="91">
        <f>VLOOKUP(C1494,Data!$B$4:$J$4175,3,FALSE)</f>
        <v>18997257.485721886</v>
      </c>
      <c r="G1494" s="90">
        <f>VLOOKUP(C1494,Data!$B$4:$J$4175,4,FALSE)</f>
        <v>245062.66106452383</v>
      </c>
      <c r="H1494" s="92">
        <f>VLOOKUP(C1494,Data!$B$4:$J$4175,5,FALSE)</f>
        <v>0.17808978798092576</v>
      </c>
      <c r="I1494" s="42" t="s">
        <v>143</v>
      </c>
      <c r="J1494" s="47">
        <f t="shared" si="23"/>
        <v>18997257.485721886</v>
      </c>
      <c r="K1494" s="42" t="s">
        <v>280</v>
      </c>
      <c r="L1494" s="42" t="s">
        <v>4471</v>
      </c>
    </row>
    <row r="1495" spans="1:12" x14ac:dyDescent="0.3">
      <c r="A1495" s="17"/>
      <c r="B1495" s="46" t="s">
        <v>4296</v>
      </c>
      <c r="C1495" s="46" t="s">
        <v>1649</v>
      </c>
      <c r="D1495" s="99" t="s">
        <v>306</v>
      </c>
      <c r="E1495" s="46" t="s">
        <v>1974</v>
      </c>
      <c r="F1495" s="91">
        <f>VLOOKUP(C1495,Data!$B$4:$J$4175,3,FALSE)</f>
        <v>-16333933.91059196</v>
      </c>
      <c r="G1495" s="90">
        <f>VLOOKUP(C1495,Data!$B$4:$J$4175,4,FALSE)</f>
        <v>-460110.81438287214</v>
      </c>
      <c r="H1495" s="92">
        <f>VLOOKUP(C1495,Data!$B$4:$J$4175,5,FALSE)</f>
        <v>-2.0076259604670042E-2</v>
      </c>
      <c r="I1495" s="42" t="s">
        <v>143</v>
      </c>
      <c r="J1495" s="47">
        <f t="shared" si="23"/>
        <v>16333933.91059196</v>
      </c>
      <c r="K1495" s="42">
        <v>2684703</v>
      </c>
      <c r="L1495" s="42" t="s">
        <v>4471</v>
      </c>
    </row>
    <row r="1496" spans="1:12" x14ac:dyDescent="0.3">
      <c r="A1496" s="17"/>
      <c r="B1496" s="46" t="s">
        <v>384</v>
      </c>
      <c r="C1496" s="46" t="s">
        <v>1650</v>
      </c>
      <c r="D1496" s="99" t="s">
        <v>306</v>
      </c>
      <c r="E1496" s="46" t="s">
        <v>1973</v>
      </c>
      <c r="F1496" s="91">
        <f>VLOOKUP(C1496,Data!$B$4:$J$4175,3,FALSE)</f>
        <v>-3790638.8349013068</v>
      </c>
      <c r="G1496" s="90">
        <f>VLOOKUP(C1496,Data!$B$4:$J$4175,4,FALSE)</f>
        <v>-46682.744272183576</v>
      </c>
      <c r="H1496" s="92">
        <f>VLOOKUP(C1496,Data!$B$4:$J$4175,5,FALSE)</f>
        <v>-5.0502246606292569E-3</v>
      </c>
      <c r="I1496" s="42" t="s">
        <v>149</v>
      </c>
      <c r="J1496" s="47">
        <f t="shared" si="23"/>
        <v>3790638.8349013068</v>
      </c>
      <c r="K1496" s="42" t="s">
        <v>281</v>
      </c>
      <c r="L1496" s="42" t="s">
        <v>4471</v>
      </c>
    </row>
    <row r="1497" spans="1:12" x14ac:dyDescent="0.3">
      <c r="A1497" s="17"/>
      <c r="B1497" s="46" t="s">
        <v>22</v>
      </c>
      <c r="C1497" s="46" t="s">
        <v>1651</v>
      </c>
      <c r="D1497" s="99" t="s">
        <v>306</v>
      </c>
      <c r="E1497" s="46" t="s">
        <v>1977</v>
      </c>
      <c r="F1497" s="91">
        <f>VLOOKUP(C1497,Data!$B$4:$J$4175,3,FALSE)</f>
        <v>33360954.252344497</v>
      </c>
      <c r="G1497" s="90">
        <f>VLOOKUP(C1497,Data!$B$4:$J$4175,4,FALSE)</f>
        <v>283296.14684395801</v>
      </c>
      <c r="H1497" s="92">
        <f>VLOOKUP(C1497,Data!$B$4:$J$4175,5,FALSE)</f>
        <v>0.10499170518816099</v>
      </c>
      <c r="I1497" s="42" t="s">
        <v>151</v>
      </c>
      <c r="J1497" s="47">
        <f t="shared" si="23"/>
        <v>33360954.252344497</v>
      </c>
      <c r="K1497" s="42" t="s">
        <v>282</v>
      </c>
      <c r="L1497" s="42" t="s">
        <v>4471</v>
      </c>
    </row>
    <row r="1498" spans="1:12" x14ac:dyDescent="0.3">
      <c r="A1498" s="17"/>
      <c r="B1498" s="46" t="s">
        <v>4297</v>
      </c>
      <c r="C1498" s="46" t="s">
        <v>1652</v>
      </c>
      <c r="D1498" s="99" t="s">
        <v>306</v>
      </c>
      <c r="E1498" s="46" t="s">
        <v>1973</v>
      </c>
      <c r="F1498" s="91">
        <f>VLOOKUP(C1498,Data!$B$4:$J$4175,3,FALSE)</f>
        <v>-74404.192441794759</v>
      </c>
      <c r="G1498" s="90">
        <f>VLOOKUP(C1498,Data!$B$4:$J$4175,4,FALSE)</f>
        <v>-952.43461907059339</v>
      </c>
      <c r="H1498" s="92">
        <f>VLOOKUP(C1498,Data!$B$4:$J$4175,5,FALSE)</f>
        <v>-1.0023900292871568E-3</v>
      </c>
      <c r="I1498" s="42" t="s">
        <v>150</v>
      </c>
      <c r="J1498" s="47">
        <f t="shared" si="23"/>
        <v>74404.192441794759</v>
      </c>
      <c r="K1498" s="42">
        <v>2048804</v>
      </c>
      <c r="L1498" s="42" t="s">
        <v>4471</v>
      </c>
    </row>
    <row r="1499" spans="1:12" x14ac:dyDescent="0.3">
      <c r="A1499" s="17"/>
      <c r="B1499" s="46" t="s">
        <v>4298</v>
      </c>
      <c r="C1499" s="142" t="s">
        <v>1653</v>
      </c>
      <c r="D1499" s="142" t="s">
        <v>306</v>
      </c>
      <c r="E1499" s="46" t="s">
        <v>1973</v>
      </c>
      <c r="F1499" s="91">
        <f>VLOOKUP(C1499,Data!$B$4:$J$4175,3,FALSE)</f>
        <v>-86506.840726064867</v>
      </c>
      <c r="G1499" s="90">
        <f>VLOOKUP(C1499,Data!$B$4:$J$4175,4,FALSE)</f>
        <v>-427.89157998746043</v>
      </c>
      <c r="H1499" s="92">
        <f>VLOOKUP(C1499,Data!$B$4:$J$4175,5,FALSE)</f>
        <v>-2.9210733854596725E-4</v>
      </c>
      <c r="I1499" s="42" t="s">
        <v>151</v>
      </c>
      <c r="J1499" s="47">
        <f t="shared" si="23"/>
        <v>86506.840726064867</v>
      </c>
      <c r="K1499" s="42">
        <v>2690830</v>
      </c>
      <c r="L1499" s="42" t="s">
        <v>4471</v>
      </c>
    </row>
    <row r="1500" spans="1:12" x14ac:dyDescent="0.3">
      <c r="A1500" s="17"/>
      <c r="B1500" s="46" t="s">
        <v>4537</v>
      </c>
      <c r="C1500" s="142" t="s">
        <v>4448</v>
      </c>
      <c r="D1500" s="142" t="s">
        <v>306</v>
      </c>
      <c r="E1500" s="46" t="s">
        <v>1976</v>
      </c>
      <c r="F1500" s="91">
        <f>VLOOKUP(C1500,Data!$B$4:$J$4175,3,FALSE)</f>
        <v>1649368.3860544723</v>
      </c>
      <c r="G1500" s="90">
        <f>VLOOKUP(C1500,Data!$B$4:$J$4175,4,FALSE)</f>
        <v>68296.82757989534</v>
      </c>
      <c r="H1500" s="92">
        <f>VLOOKUP(C1500,Data!$B$4:$J$4175,5,FALSE)</f>
        <v>4.3049966142998233E-2</v>
      </c>
      <c r="I1500" s="42" t="s">
        <v>151</v>
      </c>
      <c r="J1500" s="47">
        <f t="shared" si="23"/>
        <v>1649368.3860544723</v>
      </c>
      <c r="K1500" s="42" t="s">
        <v>5544</v>
      </c>
      <c r="L1500" s="42" t="s">
        <v>4471</v>
      </c>
    </row>
    <row r="1501" spans="1:12" x14ac:dyDescent="0.3">
      <c r="A1501" s="17"/>
      <c r="B1501" s="46" t="s">
        <v>4299</v>
      </c>
      <c r="C1501" s="46" t="s">
        <v>1654</v>
      </c>
      <c r="D1501" s="99" t="s">
        <v>306</v>
      </c>
      <c r="E1501" s="46" t="s">
        <v>1974</v>
      </c>
      <c r="F1501" s="91">
        <f>VLOOKUP(C1501,Data!$B$4:$J$4175,3,FALSE)</f>
        <v>-17153306.51858158</v>
      </c>
      <c r="G1501" s="90">
        <f>VLOOKUP(C1501,Data!$B$4:$J$4175,4,FALSE)</f>
        <v>-113620.63004955674</v>
      </c>
      <c r="H1501" s="92">
        <f>VLOOKUP(C1501,Data!$B$4:$J$4175,5,FALSE)</f>
        <v>-5.244227230319199E-2</v>
      </c>
      <c r="I1501" s="42" t="s">
        <v>148</v>
      </c>
      <c r="J1501" s="47">
        <f t="shared" si="23"/>
        <v>17153306.51858158</v>
      </c>
      <c r="K1501" s="42">
        <v>2692665</v>
      </c>
      <c r="L1501" s="42" t="s">
        <v>4471</v>
      </c>
    </row>
    <row r="1502" spans="1:12" x14ac:dyDescent="0.3">
      <c r="A1502" s="17"/>
      <c r="B1502" s="46" t="s">
        <v>4300</v>
      </c>
      <c r="C1502" s="46" t="s">
        <v>1655</v>
      </c>
      <c r="D1502" s="99" t="s">
        <v>306</v>
      </c>
      <c r="E1502" s="46" t="s">
        <v>1976</v>
      </c>
      <c r="F1502" s="91">
        <f>VLOOKUP(C1502,Data!$B$4:$J$4175,3,FALSE)</f>
        <v>1663646.698954124</v>
      </c>
      <c r="G1502" s="90">
        <f>VLOOKUP(C1502,Data!$B$4:$J$4175,4,FALSE)</f>
        <v>15516.197528018318</v>
      </c>
      <c r="H1502" s="92">
        <f>VLOOKUP(C1502,Data!$B$4:$J$4175,5,FALSE)</f>
        <v>1.9776375992119524E-2</v>
      </c>
      <c r="I1502" s="42" t="s">
        <v>144</v>
      </c>
      <c r="J1502" s="47">
        <f t="shared" si="23"/>
        <v>1663646.698954124</v>
      </c>
      <c r="K1502" s="42">
        <v>2692933</v>
      </c>
      <c r="L1502" s="42" t="s">
        <v>4471</v>
      </c>
    </row>
    <row r="1503" spans="1:12" x14ac:dyDescent="0.3">
      <c r="A1503" s="17"/>
      <c r="B1503" s="46" t="s">
        <v>4301</v>
      </c>
      <c r="C1503" s="46" t="s">
        <v>1656</v>
      </c>
      <c r="D1503" s="99" t="s">
        <v>306</v>
      </c>
      <c r="E1503" s="46" t="s">
        <v>1974</v>
      </c>
      <c r="F1503" s="91">
        <f>VLOOKUP(C1503,Data!$B$4:$J$4175,3,FALSE)</f>
        <v>-17099309.062102091</v>
      </c>
      <c r="G1503" s="90">
        <f>VLOOKUP(C1503,Data!$B$4:$J$4175,4,FALSE)</f>
        <v>-170260.96845665725</v>
      </c>
      <c r="H1503" s="92">
        <f>VLOOKUP(C1503,Data!$B$4:$J$4175,5,FALSE)</f>
        <v>-8.5434612225062115E-2</v>
      </c>
      <c r="I1503" s="42" t="s">
        <v>145</v>
      </c>
      <c r="J1503" s="47">
        <f t="shared" si="23"/>
        <v>17099309.062102091</v>
      </c>
      <c r="K1503" s="42">
        <v>2698470</v>
      </c>
      <c r="L1503" s="42" t="s">
        <v>4471</v>
      </c>
    </row>
    <row r="1504" spans="1:12" x14ac:dyDescent="0.3">
      <c r="A1504" s="17"/>
      <c r="B1504" s="46" t="s">
        <v>118</v>
      </c>
      <c r="C1504" s="46" t="s">
        <v>1657</v>
      </c>
      <c r="D1504" s="99" t="s">
        <v>306</v>
      </c>
      <c r="E1504" s="46" t="s">
        <v>1976</v>
      </c>
      <c r="F1504" s="91">
        <f>VLOOKUP(C1504,Data!$B$4:$J$4175,3,FALSE)</f>
        <v>4905733.3575674016</v>
      </c>
      <c r="G1504" s="90">
        <f>VLOOKUP(C1504,Data!$B$4:$J$4175,4,FALSE)</f>
        <v>176338.36655526244</v>
      </c>
      <c r="H1504" s="92">
        <f>VLOOKUP(C1504,Data!$B$4:$J$4175,5,FALSE)</f>
        <v>2.6930317418631163E-2</v>
      </c>
      <c r="I1504" s="42" t="s">
        <v>150</v>
      </c>
      <c r="J1504" s="47">
        <f t="shared" si="23"/>
        <v>4905733.3575674016</v>
      </c>
      <c r="K1504" s="42">
        <v>2680905</v>
      </c>
      <c r="L1504" s="42" t="s">
        <v>4471</v>
      </c>
    </row>
    <row r="1505" spans="1:12" x14ac:dyDescent="0.3">
      <c r="A1505" s="17"/>
      <c r="B1505" s="46" t="s">
        <v>4302</v>
      </c>
      <c r="C1505" s="46" t="s">
        <v>1658</v>
      </c>
      <c r="D1505" s="99" t="s">
        <v>306</v>
      </c>
      <c r="E1505" s="46" t="s">
        <v>1976</v>
      </c>
      <c r="F1505" s="91">
        <f>VLOOKUP(C1505,Data!$B$4:$J$4175,3,FALSE)</f>
        <v>3247738.4959963751</v>
      </c>
      <c r="G1505" s="90">
        <f>VLOOKUP(C1505,Data!$B$4:$J$4175,4,FALSE)</f>
        <v>20603.555769817769</v>
      </c>
      <c r="H1505" s="92">
        <f>VLOOKUP(C1505,Data!$B$4:$J$4175,5,FALSE)</f>
        <v>1.5019109809028361E-2</v>
      </c>
      <c r="I1505" s="42" t="s">
        <v>145</v>
      </c>
      <c r="J1505" s="47">
        <f t="shared" si="23"/>
        <v>3247738.4959963751</v>
      </c>
      <c r="K1505" s="42">
        <v>2699291</v>
      </c>
      <c r="L1505" s="42" t="s">
        <v>4471</v>
      </c>
    </row>
    <row r="1506" spans="1:12" x14ac:dyDescent="0.3">
      <c r="A1506" s="17"/>
      <c r="B1506" s="46" t="s">
        <v>4303</v>
      </c>
      <c r="C1506" s="46" t="s">
        <v>1864</v>
      </c>
      <c r="D1506" s="99" t="s">
        <v>306</v>
      </c>
      <c r="E1506" s="46" t="s">
        <v>1976</v>
      </c>
      <c r="F1506" s="91">
        <f>VLOOKUP(C1506,Data!$B$4:$J$4175,3,FALSE)</f>
        <v>8041933.3378473287</v>
      </c>
      <c r="G1506" s="90">
        <f>VLOOKUP(C1506,Data!$B$4:$J$4175,4,FALSE)</f>
        <v>68025.150886883173</v>
      </c>
      <c r="H1506" s="92">
        <f>VLOOKUP(C1506,Data!$B$4:$J$4175,5,FALSE)</f>
        <v>5.018658144512185E-2</v>
      </c>
      <c r="I1506" s="42" t="s">
        <v>148</v>
      </c>
      <c r="J1506" s="47">
        <f t="shared" si="23"/>
        <v>8041933.3378473287</v>
      </c>
      <c r="K1506" s="42">
        <v>2702337</v>
      </c>
      <c r="L1506" s="42" t="s">
        <v>4471</v>
      </c>
    </row>
    <row r="1507" spans="1:12" x14ac:dyDescent="0.3">
      <c r="A1507" s="17"/>
      <c r="B1507" s="46" t="s">
        <v>385</v>
      </c>
      <c r="C1507" s="46" t="s">
        <v>1659</v>
      </c>
      <c r="D1507" s="99" t="s">
        <v>306</v>
      </c>
      <c r="E1507" s="46" t="s">
        <v>1976</v>
      </c>
      <c r="F1507" s="91">
        <f>VLOOKUP(C1507,Data!$B$4:$J$4175,3,FALSE)</f>
        <v>1359663.6816140939</v>
      </c>
      <c r="G1507" s="90">
        <f>VLOOKUP(C1507,Data!$B$4:$J$4175,4,FALSE)</f>
        <v>23033.435229783059</v>
      </c>
      <c r="H1507" s="92">
        <f>VLOOKUP(C1507,Data!$B$4:$J$4175,5,FALSE)</f>
        <v>1.4105151497862827E-2</v>
      </c>
      <c r="I1507" s="42" t="s">
        <v>148</v>
      </c>
      <c r="J1507" s="47">
        <f t="shared" si="23"/>
        <v>1359663.6816140939</v>
      </c>
      <c r="K1507" s="42">
        <v>2803014</v>
      </c>
      <c r="L1507" s="42" t="s">
        <v>4471</v>
      </c>
    </row>
    <row r="1508" spans="1:12" x14ac:dyDescent="0.3">
      <c r="A1508" s="17"/>
      <c r="B1508" s="46" t="s">
        <v>386</v>
      </c>
      <c r="C1508" s="46" t="s">
        <v>1660</v>
      </c>
      <c r="D1508" s="99" t="s">
        <v>306</v>
      </c>
      <c r="E1508" s="46" t="s">
        <v>1974</v>
      </c>
      <c r="F1508" s="91">
        <f>VLOOKUP(C1508,Data!$B$4:$J$4175,3,FALSE)</f>
        <v>-47092461.605430618</v>
      </c>
      <c r="G1508" s="90">
        <f>VLOOKUP(C1508,Data!$B$4:$J$4175,4,FALSE)</f>
        <v>-641849.00647990475</v>
      </c>
      <c r="H1508" s="92">
        <f>VLOOKUP(C1508,Data!$B$4:$J$4175,5,FALSE)</f>
        <v>-6.284996180280239E-2</v>
      </c>
      <c r="I1508" s="42" t="s">
        <v>149</v>
      </c>
      <c r="J1508" s="47">
        <f t="shared" si="23"/>
        <v>47092461.605430618</v>
      </c>
      <c r="K1508" s="42">
        <v>2704407</v>
      </c>
      <c r="L1508" s="42" t="s">
        <v>4471</v>
      </c>
    </row>
    <row r="1509" spans="1:12" x14ac:dyDescent="0.3">
      <c r="A1509" s="17"/>
      <c r="B1509" s="46" t="s">
        <v>68</v>
      </c>
      <c r="C1509" s="46" t="s">
        <v>1661</v>
      </c>
      <c r="D1509" s="99" t="s">
        <v>306</v>
      </c>
      <c r="E1509" s="46" t="s">
        <v>1976</v>
      </c>
      <c r="F1509" s="91">
        <f>VLOOKUP(C1509,Data!$B$4:$J$4175,3,FALSE)</f>
        <v>378056.61626802548</v>
      </c>
      <c r="G1509" s="90">
        <f>VLOOKUP(C1509,Data!$B$4:$J$4175,4,FALSE)</f>
        <v>6055.6882311072477</v>
      </c>
      <c r="H1509" s="92">
        <f>VLOOKUP(C1509,Data!$B$4:$J$4175,5,FALSE)</f>
        <v>2.1832702526253223E-3</v>
      </c>
      <c r="I1509" s="42" t="s">
        <v>148</v>
      </c>
      <c r="J1509" s="47">
        <f t="shared" si="23"/>
        <v>378056.61626802548</v>
      </c>
      <c r="K1509" s="42">
        <v>2705024</v>
      </c>
      <c r="L1509" s="42" t="s">
        <v>4471</v>
      </c>
    </row>
    <row r="1510" spans="1:12" x14ac:dyDescent="0.3">
      <c r="A1510" s="17"/>
      <c r="B1510" s="46" t="s">
        <v>4304</v>
      </c>
      <c r="C1510" s="46" t="s">
        <v>1662</v>
      </c>
      <c r="D1510" s="99" t="s">
        <v>306</v>
      </c>
      <c r="E1510" s="46" t="s">
        <v>1976</v>
      </c>
      <c r="F1510" s="91">
        <f>VLOOKUP(C1510,Data!$B$4:$J$4175,3,FALSE)</f>
        <v>1178514.1797403097</v>
      </c>
      <c r="G1510" s="90">
        <f>VLOOKUP(C1510,Data!$B$4:$J$4175,4,FALSE)</f>
        <v>18039.402720653754</v>
      </c>
      <c r="H1510" s="92">
        <f>VLOOKUP(C1510,Data!$B$4:$J$4175,5,FALSE)</f>
        <v>6.1232934112908314E-3</v>
      </c>
      <c r="I1510" s="42" t="s">
        <v>5305</v>
      </c>
      <c r="J1510" s="47">
        <f t="shared" si="23"/>
        <v>1178514.1797403097</v>
      </c>
      <c r="K1510" s="42" t="s">
        <v>283</v>
      </c>
      <c r="L1510" s="42" t="s">
        <v>4471</v>
      </c>
    </row>
    <row r="1511" spans="1:12" x14ac:dyDescent="0.3">
      <c r="A1511" s="17"/>
      <c r="B1511" s="46" t="s">
        <v>4305</v>
      </c>
      <c r="C1511" s="46" t="s">
        <v>1663</v>
      </c>
      <c r="D1511" s="99" t="s">
        <v>306</v>
      </c>
      <c r="E1511" s="46" t="s">
        <v>1974</v>
      </c>
      <c r="F1511" s="91">
        <f>VLOOKUP(C1511,Data!$B$4:$J$4175,3,FALSE)</f>
        <v>-8361110.4136854205</v>
      </c>
      <c r="G1511" s="90">
        <f>VLOOKUP(C1511,Data!$B$4:$J$4175,4,FALSE)</f>
        <v>-83711.558006461957</v>
      </c>
      <c r="H1511" s="92">
        <f>VLOOKUP(C1511,Data!$B$4:$J$4175,5,FALSE)</f>
        <v>-4.4314706807351271E-2</v>
      </c>
      <c r="I1511" s="42" t="s">
        <v>148</v>
      </c>
      <c r="J1511" s="47">
        <f t="shared" si="23"/>
        <v>8361110.4136854205</v>
      </c>
      <c r="K1511" s="42">
        <v>2819118</v>
      </c>
      <c r="L1511" s="42" t="s">
        <v>4471</v>
      </c>
    </row>
    <row r="1512" spans="1:12" x14ac:dyDescent="0.3">
      <c r="A1512" s="17"/>
      <c r="B1512" s="46" t="s">
        <v>4306</v>
      </c>
      <c r="C1512" s="46" t="s">
        <v>1664</v>
      </c>
      <c r="D1512" s="99" t="s">
        <v>306</v>
      </c>
      <c r="E1512" s="46" t="s">
        <v>1974</v>
      </c>
      <c r="F1512" s="91">
        <f>VLOOKUP(C1512,Data!$B$4:$J$4175,3,FALSE)</f>
        <v>-3097930.1035012342</v>
      </c>
      <c r="G1512" s="90">
        <f>VLOOKUP(C1512,Data!$B$4:$J$4175,4,FALSE)</f>
        <v>-60565.593421334001</v>
      </c>
      <c r="H1512" s="92">
        <f>VLOOKUP(C1512,Data!$B$4:$J$4175,5,FALSE)</f>
        <v>-2.4518850727259879E-2</v>
      </c>
      <c r="I1512" s="42" t="s">
        <v>150</v>
      </c>
      <c r="J1512" s="47">
        <f t="shared" si="23"/>
        <v>3097930.1035012342</v>
      </c>
      <c r="K1512" s="42">
        <v>2707677</v>
      </c>
      <c r="L1512" s="42" t="s">
        <v>4471</v>
      </c>
    </row>
    <row r="1513" spans="1:12" x14ac:dyDescent="0.3">
      <c r="A1513" s="17"/>
      <c r="B1513" s="46" t="s">
        <v>4307</v>
      </c>
      <c r="C1513" s="46" t="s">
        <v>1665</v>
      </c>
      <c r="D1513" s="99" t="s">
        <v>306</v>
      </c>
      <c r="E1513" s="46" t="s">
        <v>1973</v>
      </c>
      <c r="F1513" s="91">
        <f>VLOOKUP(C1513,Data!$B$4:$J$4175,3,FALSE)</f>
        <v>-1016784.9608021209</v>
      </c>
      <c r="G1513" s="90">
        <f>VLOOKUP(C1513,Data!$B$4:$J$4175,4,FALSE)</f>
        <v>-4805.2219319570931</v>
      </c>
      <c r="H1513" s="92">
        <f>VLOOKUP(C1513,Data!$B$4:$J$4175,5,FALSE)</f>
        <v>-5.5295383755911255E-3</v>
      </c>
      <c r="I1513" s="42" t="s">
        <v>5305</v>
      </c>
      <c r="J1513" s="47">
        <f t="shared" si="23"/>
        <v>1016784.9608021209</v>
      </c>
      <c r="K1513" s="42">
        <v>2852533</v>
      </c>
      <c r="L1513" s="42" t="s">
        <v>4471</v>
      </c>
    </row>
    <row r="1514" spans="1:12" x14ac:dyDescent="0.3">
      <c r="A1514" s="17"/>
      <c r="B1514" s="46" t="s">
        <v>4308</v>
      </c>
      <c r="C1514" s="46" t="s">
        <v>1666</v>
      </c>
      <c r="D1514" s="99" t="s">
        <v>306</v>
      </c>
      <c r="E1514" s="46" t="s">
        <v>1977</v>
      </c>
      <c r="F1514" s="91">
        <f>VLOOKUP(C1514,Data!$B$4:$J$4175,3,FALSE)</f>
        <v>8128523.3707796484</v>
      </c>
      <c r="G1514" s="90">
        <f>VLOOKUP(C1514,Data!$B$4:$J$4175,4,FALSE)</f>
        <v>259531.39753447153</v>
      </c>
      <c r="H1514" s="92">
        <f>VLOOKUP(C1514,Data!$B$4:$J$4175,5,FALSE)</f>
        <v>5.4545020318340791E-2</v>
      </c>
      <c r="I1514" s="42" t="s">
        <v>144</v>
      </c>
      <c r="J1514" s="47">
        <f t="shared" si="23"/>
        <v>8128523.3707796484</v>
      </c>
      <c r="K1514" s="42">
        <v>2708841</v>
      </c>
      <c r="L1514" s="42" t="s">
        <v>4471</v>
      </c>
    </row>
    <row r="1515" spans="1:12" x14ac:dyDescent="0.3">
      <c r="A1515" s="17"/>
      <c r="B1515" s="46" t="s">
        <v>137</v>
      </c>
      <c r="C1515" s="46" t="s">
        <v>1667</v>
      </c>
      <c r="D1515" s="99" t="s">
        <v>306</v>
      </c>
      <c r="E1515" s="46" t="s">
        <v>1974</v>
      </c>
      <c r="F1515" s="91">
        <f>VLOOKUP(C1515,Data!$B$4:$J$4175,3,FALSE)</f>
        <v>-3045051.791145389</v>
      </c>
      <c r="G1515" s="90">
        <f>VLOOKUP(C1515,Data!$B$4:$J$4175,4,FALSE)</f>
        <v>-19877.614669008348</v>
      </c>
      <c r="H1515" s="92">
        <f>VLOOKUP(C1515,Data!$B$4:$J$4175,5,FALSE)</f>
        <v>-2.3562769354752908E-2</v>
      </c>
      <c r="I1515" s="42" t="s">
        <v>144</v>
      </c>
      <c r="J1515" s="47">
        <f t="shared" si="23"/>
        <v>3045051.791145389</v>
      </c>
      <c r="K1515" s="42" t="s">
        <v>284</v>
      </c>
      <c r="L1515" s="42" t="s">
        <v>4471</v>
      </c>
    </row>
    <row r="1516" spans="1:12" x14ac:dyDescent="0.3">
      <c r="A1516" s="17"/>
      <c r="B1516" s="46" t="s">
        <v>4309</v>
      </c>
      <c r="C1516" s="46" t="s">
        <v>1865</v>
      </c>
      <c r="D1516" s="99" t="s">
        <v>306</v>
      </c>
      <c r="E1516" s="46" t="s">
        <v>1974</v>
      </c>
      <c r="F1516" s="91">
        <f>VLOOKUP(C1516,Data!$B$4:$J$4175,3,FALSE)</f>
        <v>-2207414.2698235861</v>
      </c>
      <c r="G1516" s="90">
        <f>VLOOKUP(C1516,Data!$B$4:$J$4175,4,FALSE)</f>
        <v>-27038.391350117417</v>
      </c>
      <c r="H1516" s="92">
        <f>VLOOKUP(C1516,Data!$B$4:$J$4175,5,FALSE)</f>
        <v>-1.4327927672153176E-2</v>
      </c>
      <c r="I1516" s="42" t="s">
        <v>147</v>
      </c>
      <c r="J1516" s="47">
        <f t="shared" si="23"/>
        <v>2207414.2698235861</v>
      </c>
      <c r="K1516" s="42" t="s">
        <v>285</v>
      </c>
      <c r="L1516" s="42" t="s">
        <v>4471</v>
      </c>
    </row>
    <row r="1517" spans="1:12" x14ac:dyDescent="0.3">
      <c r="A1517" s="17"/>
      <c r="B1517" s="46" t="s">
        <v>4310</v>
      </c>
      <c r="C1517" s="46" t="s">
        <v>1866</v>
      </c>
      <c r="D1517" s="99" t="s">
        <v>306</v>
      </c>
      <c r="E1517" s="46" t="s">
        <v>1976</v>
      </c>
      <c r="F1517" s="91">
        <f>VLOOKUP(C1517,Data!$B$4:$J$4175,3,FALSE)</f>
        <v>9605184.9129359033</v>
      </c>
      <c r="G1517" s="90">
        <f>VLOOKUP(C1517,Data!$B$4:$J$4175,4,FALSE)</f>
        <v>173912.45542161693</v>
      </c>
      <c r="H1517" s="92">
        <f>VLOOKUP(C1517,Data!$B$4:$J$4175,5,FALSE)</f>
        <v>1.6967958935915781E-2</v>
      </c>
      <c r="I1517" s="42" t="s">
        <v>147</v>
      </c>
      <c r="J1517" s="47">
        <f t="shared" si="23"/>
        <v>9605184.9129359033</v>
      </c>
      <c r="K1517" s="42">
        <v>2714923</v>
      </c>
      <c r="L1517" s="42" t="s">
        <v>4471</v>
      </c>
    </row>
    <row r="1518" spans="1:12" x14ac:dyDescent="0.3">
      <c r="A1518" s="17"/>
      <c r="B1518" s="46" t="s">
        <v>4311</v>
      </c>
      <c r="C1518" s="46" t="s">
        <v>1668</v>
      </c>
      <c r="D1518" s="99" t="s">
        <v>306</v>
      </c>
      <c r="E1518" s="46" t="s">
        <v>1974</v>
      </c>
      <c r="F1518" s="91">
        <f>VLOOKUP(C1518,Data!$B$4:$J$4175,3,FALSE)</f>
        <v>-2825920.3577462872</v>
      </c>
      <c r="G1518" s="90">
        <f>VLOOKUP(C1518,Data!$B$4:$J$4175,4,FALSE)</f>
        <v>-27569.954709719874</v>
      </c>
      <c r="H1518" s="92">
        <f>VLOOKUP(C1518,Data!$B$4:$J$4175,5,FALSE)</f>
        <v>-2.6787479052846692E-2</v>
      </c>
      <c r="I1518" s="42" t="s">
        <v>143</v>
      </c>
      <c r="J1518" s="47">
        <f t="shared" si="23"/>
        <v>2825920.3577462872</v>
      </c>
      <c r="K1518" s="42">
        <v>2702791</v>
      </c>
      <c r="L1518" s="42" t="s">
        <v>4471</v>
      </c>
    </row>
    <row r="1519" spans="1:12" x14ac:dyDescent="0.3">
      <c r="A1519" s="17"/>
      <c r="B1519" s="46" t="s">
        <v>6143</v>
      </c>
      <c r="C1519" s="46" t="s">
        <v>6142</v>
      </c>
      <c r="D1519" s="99" t="s">
        <v>306</v>
      </c>
      <c r="E1519" s="46" t="s">
        <v>1974</v>
      </c>
      <c r="F1519" s="91">
        <f>VLOOKUP(C1519,Data!$B$4:$J$4175,3,FALSE)</f>
        <v>-4582803.1580133187</v>
      </c>
      <c r="G1519" s="90">
        <f>VLOOKUP(C1519,Data!$B$4:$J$4175,4,FALSE)</f>
        <v>-208120.03442385644</v>
      </c>
      <c r="H1519" s="92">
        <f>VLOOKUP(C1519,Data!$B$4:$J$4175,5,FALSE)</f>
        <v>-7.7092444213411965E-2</v>
      </c>
      <c r="I1519" s="42" t="s">
        <v>144</v>
      </c>
      <c r="J1519" s="47">
        <f t="shared" si="23"/>
        <v>4582803.1580133187</v>
      </c>
      <c r="K1519" s="42" t="s">
        <v>6144</v>
      </c>
      <c r="L1519" s="42" t="s">
        <v>4471</v>
      </c>
    </row>
    <row r="1520" spans="1:12" x14ac:dyDescent="0.3">
      <c r="A1520" s="17"/>
      <c r="B1520" s="46" t="s">
        <v>4312</v>
      </c>
      <c r="C1520" s="46" t="s">
        <v>1669</v>
      </c>
      <c r="D1520" s="99" t="s">
        <v>306</v>
      </c>
      <c r="E1520" s="46" t="s">
        <v>1973</v>
      </c>
      <c r="F1520" s="91">
        <f>VLOOKUP(C1520,Data!$B$4:$J$4175,3,FALSE)</f>
        <v>-132532.87632417824</v>
      </c>
      <c r="G1520" s="90">
        <f>VLOOKUP(C1520,Data!$B$4:$J$4175,4,FALSE)</f>
        <v>-1215.7864078908196</v>
      </c>
      <c r="H1520" s="92">
        <f>VLOOKUP(C1520,Data!$B$4:$J$4175,5,FALSE)</f>
        <v>-1.53432917924122E-3</v>
      </c>
      <c r="I1520" s="42" t="s">
        <v>144</v>
      </c>
      <c r="J1520" s="47">
        <f t="shared" si="23"/>
        <v>132532.87632417824</v>
      </c>
      <c r="K1520" s="42" t="s">
        <v>286</v>
      </c>
      <c r="L1520" s="42" t="s">
        <v>4471</v>
      </c>
    </row>
    <row r="1521" spans="1:12" x14ac:dyDescent="0.3">
      <c r="A1521" s="17"/>
      <c r="B1521" s="46" t="s">
        <v>127</v>
      </c>
      <c r="C1521" s="46" t="s">
        <v>1670</v>
      </c>
      <c r="D1521" s="99" t="s">
        <v>306</v>
      </c>
      <c r="E1521" s="46" t="s">
        <v>1979</v>
      </c>
      <c r="F1521" s="91">
        <f>VLOOKUP(C1521,Data!$B$4:$J$4175,3,FALSE)</f>
        <v>-125464413.3545277</v>
      </c>
      <c r="G1521" s="90">
        <f>VLOOKUP(C1521,Data!$B$4:$J$4175,4,FALSE)</f>
        <v>-8779874.9723252412</v>
      </c>
      <c r="H1521" s="92">
        <f>VLOOKUP(C1521,Data!$B$4:$J$4175,5,FALSE)</f>
        <v>-1.2603580834999468</v>
      </c>
      <c r="I1521" s="42" t="s">
        <v>151</v>
      </c>
      <c r="J1521" s="47">
        <f t="shared" si="23"/>
        <v>125464413.3545277</v>
      </c>
      <c r="K1521" s="42">
        <v>2523334</v>
      </c>
      <c r="L1521" s="42" t="s">
        <v>4471</v>
      </c>
    </row>
    <row r="1522" spans="1:12" x14ac:dyDescent="0.3">
      <c r="A1522" s="17"/>
      <c r="B1522" s="46" t="s">
        <v>387</v>
      </c>
      <c r="C1522" s="46" t="s">
        <v>1671</v>
      </c>
      <c r="D1522" s="99" t="s">
        <v>306</v>
      </c>
      <c r="E1522" s="46" t="s">
        <v>1976</v>
      </c>
      <c r="F1522" s="91">
        <f>VLOOKUP(C1522,Data!$B$4:$J$4175,3,FALSE)</f>
        <v>3249037.2789754672</v>
      </c>
      <c r="G1522" s="90">
        <f>VLOOKUP(C1522,Data!$B$4:$J$4175,4,FALSE)</f>
        <v>34652.701354260527</v>
      </c>
      <c r="H1522" s="92">
        <f>VLOOKUP(C1522,Data!$B$4:$J$4175,5,FALSE)</f>
        <v>4.9035069800205132E-2</v>
      </c>
      <c r="I1522" s="42" t="s">
        <v>148</v>
      </c>
      <c r="J1522" s="47">
        <f t="shared" si="23"/>
        <v>3249037.2789754672</v>
      </c>
      <c r="K1522" s="42">
        <v>2718992</v>
      </c>
      <c r="L1522" s="42" t="s">
        <v>4471</v>
      </c>
    </row>
    <row r="1523" spans="1:12" x14ac:dyDescent="0.3">
      <c r="A1523" s="17"/>
      <c r="B1523" s="46" t="s">
        <v>4313</v>
      </c>
      <c r="C1523" s="46" t="s">
        <v>1672</v>
      </c>
      <c r="D1523" s="99" t="s">
        <v>306</v>
      </c>
      <c r="E1523" s="46" t="s">
        <v>1974</v>
      </c>
      <c r="F1523" s="91">
        <f>VLOOKUP(C1523,Data!$B$4:$J$4175,3,FALSE)</f>
        <v>-6288323.6847211327</v>
      </c>
      <c r="G1523" s="90">
        <f>VLOOKUP(C1523,Data!$B$4:$J$4175,4,FALSE)</f>
        <v>-29408.051651878279</v>
      </c>
      <c r="H1523" s="92">
        <f>VLOOKUP(C1523,Data!$B$4:$J$4175,5,FALSE)</f>
        <v>-1.2911627839084854E-2</v>
      </c>
      <c r="I1523" s="42" t="s">
        <v>146</v>
      </c>
      <c r="J1523" s="47">
        <f t="shared" si="23"/>
        <v>6288323.6847211327</v>
      </c>
      <c r="K1523" s="42">
        <v>2758051</v>
      </c>
      <c r="L1523" s="42" t="s">
        <v>4471</v>
      </c>
    </row>
    <row r="1524" spans="1:12" x14ac:dyDescent="0.3">
      <c r="A1524" s="17"/>
      <c r="B1524" s="46" t="s">
        <v>100</v>
      </c>
      <c r="C1524" s="46" t="s">
        <v>1673</v>
      </c>
      <c r="D1524" s="99" t="s">
        <v>306</v>
      </c>
      <c r="E1524" s="46" t="s">
        <v>1976</v>
      </c>
      <c r="F1524" s="91">
        <f>VLOOKUP(C1524,Data!$B$4:$J$4175,3,FALSE)</f>
        <v>4150444.976924194</v>
      </c>
      <c r="G1524" s="90">
        <f>VLOOKUP(C1524,Data!$B$4:$J$4175,4,FALSE)</f>
        <v>78325.060896852126</v>
      </c>
      <c r="H1524" s="92">
        <f>VLOOKUP(C1524,Data!$B$4:$J$4175,5,FALSE)</f>
        <v>4.7396500538517697E-2</v>
      </c>
      <c r="I1524" s="42" t="s">
        <v>5305</v>
      </c>
      <c r="J1524" s="47">
        <f t="shared" si="23"/>
        <v>4150444.976924194</v>
      </c>
      <c r="K1524" s="42">
        <v>2724193</v>
      </c>
      <c r="L1524" s="42" t="s">
        <v>4471</v>
      </c>
    </row>
    <row r="1525" spans="1:12" x14ac:dyDescent="0.3">
      <c r="A1525" s="17"/>
      <c r="B1525" s="46" t="s">
        <v>4314</v>
      </c>
      <c r="C1525" s="46" t="s">
        <v>1674</v>
      </c>
      <c r="D1525" s="99" t="s">
        <v>306</v>
      </c>
      <c r="E1525" s="46" t="s">
        <v>1973</v>
      </c>
      <c r="F1525" s="91">
        <f>VLOOKUP(C1525,Data!$B$4:$J$4175,3,FALSE)</f>
        <v>-587962.86976970977</v>
      </c>
      <c r="G1525" s="90">
        <f>VLOOKUP(C1525,Data!$B$4:$J$4175,4,FALSE)</f>
        <v>-3409.0732867728289</v>
      </c>
      <c r="H1525" s="92">
        <f>VLOOKUP(C1525,Data!$B$4:$J$4175,5,FALSE)</f>
        <v>-2.145457025873208E-3</v>
      </c>
      <c r="I1525" s="42" t="s">
        <v>147</v>
      </c>
      <c r="J1525" s="47">
        <f t="shared" si="23"/>
        <v>587962.86976970977</v>
      </c>
      <c r="K1525" s="42">
        <v>2447218</v>
      </c>
      <c r="L1525" s="42" t="s">
        <v>4471</v>
      </c>
    </row>
    <row r="1526" spans="1:12" x14ac:dyDescent="0.3">
      <c r="A1526" s="17"/>
      <c r="B1526" s="46" t="s">
        <v>138</v>
      </c>
      <c r="C1526" s="46" t="s">
        <v>1675</v>
      </c>
      <c r="D1526" s="99" t="s">
        <v>306</v>
      </c>
      <c r="E1526" s="46" t="s">
        <v>1976</v>
      </c>
      <c r="F1526" s="91">
        <f>VLOOKUP(C1526,Data!$B$4:$J$4175,3,FALSE)</f>
        <v>999223.78605580039</v>
      </c>
      <c r="G1526" s="90">
        <f>VLOOKUP(C1526,Data!$B$4:$J$4175,4,FALSE)</f>
        <v>17066.162016324517</v>
      </c>
      <c r="H1526" s="92">
        <f>VLOOKUP(C1526,Data!$B$4:$J$4175,5,FALSE)</f>
        <v>2.1096276549119664E-2</v>
      </c>
      <c r="I1526" s="42" t="s">
        <v>5305</v>
      </c>
      <c r="J1526" s="47">
        <f t="shared" si="23"/>
        <v>999223.78605580039</v>
      </c>
      <c r="K1526" s="42">
        <v>2726177</v>
      </c>
      <c r="L1526" s="42" t="s">
        <v>4471</v>
      </c>
    </row>
    <row r="1527" spans="1:12" x14ac:dyDescent="0.3">
      <c r="A1527" s="17"/>
      <c r="B1527" s="142" t="s">
        <v>388</v>
      </c>
      <c r="C1527" s="142" t="s">
        <v>1867</v>
      </c>
      <c r="D1527" s="142" t="s">
        <v>306</v>
      </c>
      <c r="E1527" s="142" t="s">
        <v>1976</v>
      </c>
      <c r="F1527" s="146">
        <f>VLOOKUP(C1527,Data!$B$4:$J$4175,3,FALSE)</f>
        <v>1348606.6900504911</v>
      </c>
      <c r="G1527" s="144">
        <f>VLOOKUP(C1527,Data!$B$4:$J$4175,4,FALSE)</f>
        <v>4393.714374309282</v>
      </c>
      <c r="H1527" s="145">
        <f>VLOOKUP(C1527,Data!$B$4:$J$4175,5,FALSE)</f>
        <v>4.104719350819212E-3</v>
      </c>
      <c r="I1527" s="212" t="s">
        <v>143</v>
      </c>
      <c r="J1527" s="47">
        <f t="shared" si="23"/>
        <v>1348606.6900504911</v>
      </c>
      <c r="K1527" s="212">
        <v>2730190</v>
      </c>
      <c r="L1527" s="212" t="s">
        <v>4471</v>
      </c>
    </row>
    <row r="1528" spans="1:12" x14ac:dyDescent="0.3">
      <c r="A1528" s="17"/>
      <c r="B1528" s="46" t="s">
        <v>4315</v>
      </c>
      <c r="C1528" s="46" t="s">
        <v>1676</v>
      </c>
      <c r="D1528" s="99" t="s">
        <v>306</v>
      </c>
      <c r="E1528" s="46" t="s">
        <v>1974</v>
      </c>
      <c r="F1528" s="91">
        <f>VLOOKUP(C1528,Data!$B$4:$J$4175,3,FALSE)</f>
        <v>-26236065.788454287</v>
      </c>
      <c r="G1528" s="90">
        <f>VLOOKUP(C1528,Data!$B$4:$J$4175,4,FALSE)</f>
        <v>-1357974.4196922509</v>
      </c>
      <c r="H1528" s="92">
        <f>VLOOKUP(C1528,Data!$B$4:$J$4175,5,FALSE)</f>
        <v>-0.11291040845895575</v>
      </c>
      <c r="I1528" s="42" t="s">
        <v>148</v>
      </c>
      <c r="J1528" s="47">
        <f t="shared" si="23"/>
        <v>26236065.788454287</v>
      </c>
      <c r="K1528" s="42" t="s">
        <v>287</v>
      </c>
      <c r="L1528" s="42" t="s">
        <v>4471</v>
      </c>
    </row>
    <row r="1529" spans="1:12" x14ac:dyDescent="0.3">
      <c r="A1529" s="17"/>
      <c r="B1529" s="46" t="s">
        <v>5442</v>
      </c>
      <c r="C1529" s="46" t="s">
        <v>5441</v>
      </c>
      <c r="D1529" s="99" t="s">
        <v>306</v>
      </c>
      <c r="E1529" s="46" t="s">
        <v>1976</v>
      </c>
      <c r="F1529" s="91">
        <f>VLOOKUP(C1529,Data!$B$4:$J$4175,3,FALSE)</f>
        <v>114966.36730512051</v>
      </c>
      <c r="G1529" s="90">
        <f>VLOOKUP(C1529,Data!$B$4:$J$4175,4,FALSE)</f>
        <v>758.10331226587869</v>
      </c>
      <c r="H1529" s="92">
        <f>VLOOKUP(C1529,Data!$B$4:$J$4175,5,FALSE)</f>
        <v>1.4259970527752573E-3</v>
      </c>
      <c r="I1529" s="42" t="s">
        <v>148</v>
      </c>
      <c r="J1529" s="47">
        <f t="shared" si="23"/>
        <v>114966.36730512051</v>
      </c>
      <c r="K1529" s="42">
        <v>2731193</v>
      </c>
      <c r="L1529" s="42" t="s">
        <v>4471</v>
      </c>
    </row>
    <row r="1530" spans="1:12" x14ac:dyDescent="0.3">
      <c r="A1530" s="17"/>
      <c r="B1530" s="46" t="s">
        <v>402</v>
      </c>
      <c r="C1530" s="46" t="s">
        <v>1677</v>
      </c>
      <c r="D1530" s="99" t="s">
        <v>306</v>
      </c>
      <c r="E1530" s="46" t="s">
        <v>1974</v>
      </c>
      <c r="F1530" s="91">
        <f>VLOOKUP(C1530,Data!$B$4:$J$4175,3,FALSE)</f>
        <v>-181287.80430654067</v>
      </c>
      <c r="G1530" s="90">
        <f>VLOOKUP(C1530,Data!$B$4:$J$4175,4,FALSE)</f>
        <v>-1416.310971144849</v>
      </c>
      <c r="H1530" s="92">
        <f>VLOOKUP(C1530,Data!$B$4:$J$4175,5,FALSE)</f>
        <v>-4.9120029657851423E-3</v>
      </c>
      <c r="I1530" s="42" t="s">
        <v>148</v>
      </c>
      <c r="J1530" s="47">
        <f t="shared" si="23"/>
        <v>181287.80430654067</v>
      </c>
      <c r="K1530" s="42">
        <v>2728429</v>
      </c>
      <c r="L1530" s="42" t="s">
        <v>4471</v>
      </c>
    </row>
    <row r="1531" spans="1:12" x14ac:dyDescent="0.3">
      <c r="A1531" s="17"/>
      <c r="B1531" s="46" t="s">
        <v>4316</v>
      </c>
      <c r="C1531" s="46" t="s">
        <v>1678</v>
      </c>
      <c r="D1531" s="99" t="s">
        <v>306</v>
      </c>
      <c r="E1531" s="46" t="s">
        <v>1974</v>
      </c>
      <c r="F1531" s="91">
        <f>VLOOKUP(C1531,Data!$B$4:$J$4175,3,FALSE)</f>
        <v>-5547448.7046469348</v>
      </c>
      <c r="G1531" s="90">
        <f>VLOOKUP(C1531,Data!$B$4:$J$4175,4,FALSE)</f>
        <v>-81688.244804107424</v>
      </c>
      <c r="H1531" s="92">
        <f>VLOOKUP(C1531,Data!$B$4:$J$4175,5,FALSE)</f>
        <v>-5.3825290057837184E-2</v>
      </c>
      <c r="I1531" s="42" t="s">
        <v>146</v>
      </c>
      <c r="J1531" s="47">
        <f t="shared" si="23"/>
        <v>5547448.7046469348</v>
      </c>
      <c r="K1531" s="42">
        <v>2262530</v>
      </c>
      <c r="L1531" s="42" t="s">
        <v>4471</v>
      </c>
    </row>
    <row r="1532" spans="1:12" x14ac:dyDescent="0.3">
      <c r="A1532" s="17"/>
      <c r="B1532" s="46" t="s">
        <v>4317</v>
      </c>
      <c r="C1532" s="46" t="s">
        <v>1679</v>
      </c>
      <c r="D1532" s="99" t="s">
        <v>306</v>
      </c>
      <c r="E1532" s="46" t="s">
        <v>1976</v>
      </c>
      <c r="F1532" s="91">
        <f>VLOOKUP(C1532,Data!$B$4:$J$4175,3,FALSE)</f>
        <v>3245297.5580312349</v>
      </c>
      <c r="G1532" s="90">
        <f>VLOOKUP(C1532,Data!$B$4:$J$4175,4,FALSE)</f>
        <v>31819.76231033665</v>
      </c>
      <c r="H1532" s="92">
        <f>VLOOKUP(C1532,Data!$B$4:$J$4175,5,FALSE)</f>
        <v>4.4312974642520868E-2</v>
      </c>
      <c r="I1532" s="42" t="s">
        <v>143</v>
      </c>
      <c r="J1532" s="47">
        <f t="shared" si="23"/>
        <v>3245297.5580312349</v>
      </c>
      <c r="K1532" s="42">
        <v>2732903</v>
      </c>
      <c r="L1532" s="42" t="s">
        <v>4471</v>
      </c>
    </row>
    <row r="1533" spans="1:12" x14ac:dyDescent="0.3">
      <c r="A1533" s="17"/>
      <c r="B1533" s="46" t="s">
        <v>4318</v>
      </c>
      <c r="C1533" s="46" t="s">
        <v>1680</v>
      </c>
      <c r="D1533" s="99" t="s">
        <v>306</v>
      </c>
      <c r="E1533" s="46" t="s">
        <v>1974</v>
      </c>
      <c r="F1533" s="91">
        <f>VLOOKUP(C1533,Data!$B$4:$J$4175,3,FALSE)</f>
        <v>-2672337.3003203543</v>
      </c>
      <c r="G1533" s="90">
        <f>VLOOKUP(C1533,Data!$B$4:$J$4175,4,FALSE)</f>
        <v>-42317.296917186926</v>
      </c>
      <c r="H1533" s="92">
        <f>VLOOKUP(C1533,Data!$B$4:$J$4175,5,FALSE)</f>
        <v>-3.231187973592127E-2</v>
      </c>
      <c r="I1533" s="42" t="s">
        <v>146</v>
      </c>
      <c r="J1533" s="47">
        <f t="shared" si="23"/>
        <v>2672337.3003203543</v>
      </c>
      <c r="K1533" s="42">
        <v>2110703</v>
      </c>
      <c r="L1533" s="42" t="s">
        <v>4471</v>
      </c>
    </row>
    <row r="1534" spans="1:12" x14ac:dyDescent="0.3">
      <c r="A1534" s="17"/>
      <c r="B1534" s="46" t="s">
        <v>4319</v>
      </c>
      <c r="C1534" s="46" t="s">
        <v>1681</v>
      </c>
      <c r="D1534" s="99" t="s">
        <v>306</v>
      </c>
      <c r="E1534" s="46" t="s">
        <v>1974</v>
      </c>
      <c r="F1534" s="91">
        <f>VLOOKUP(C1534,Data!$B$4:$J$4175,3,FALSE)</f>
        <v>-5217869.9147937717</v>
      </c>
      <c r="G1534" s="90">
        <f>VLOOKUP(C1534,Data!$B$4:$J$4175,4,FALSE)</f>
        <v>-29328.705046336752</v>
      </c>
      <c r="H1534" s="92">
        <f>VLOOKUP(C1534,Data!$B$4:$J$4175,5,FALSE)</f>
        <v>-2.3298737758258015E-2</v>
      </c>
      <c r="I1534" s="42" t="s">
        <v>146</v>
      </c>
      <c r="J1534" s="47">
        <f t="shared" si="23"/>
        <v>5217869.9147937717</v>
      </c>
      <c r="K1534" s="42">
        <v>2754060</v>
      </c>
      <c r="L1534" s="42" t="s">
        <v>4471</v>
      </c>
    </row>
    <row r="1535" spans="1:12" x14ac:dyDescent="0.3">
      <c r="A1535" s="17"/>
      <c r="B1535" s="46" t="s">
        <v>4320</v>
      </c>
      <c r="C1535" s="46" t="s">
        <v>1682</v>
      </c>
      <c r="D1535" s="99" t="s">
        <v>306</v>
      </c>
      <c r="E1535" s="46" t="s">
        <v>1976</v>
      </c>
      <c r="F1535" s="91">
        <f>VLOOKUP(C1535,Data!$B$4:$J$4175,3,FALSE)</f>
        <v>4258411.3785710558</v>
      </c>
      <c r="G1535" s="90">
        <f>VLOOKUP(C1535,Data!$B$4:$J$4175,4,FALSE)</f>
        <v>31708.200882882022</v>
      </c>
      <c r="H1535" s="92">
        <f>VLOOKUP(C1535,Data!$B$4:$J$4175,5,FALSE)</f>
        <v>2.0641585391621784E-2</v>
      </c>
      <c r="I1535" s="42" t="s">
        <v>146</v>
      </c>
      <c r="J1535" s="47">
        <f t="shared" si="23"/>
        <v>4258411.3785710558</v>
      </c>
      <c r="K1535" s="42">
        <v>2767228</v>
      </c>
      <c r="L1535" s="42" t="s">
        <v>4471</v>
      </c>
    </row>
    <row r="1536" spans="1:12" x14ac:dyDescent="0.3">
      <c r="A1536" s="17"/>
      <c r="B1536" s="46" t="s">
        <v>5634</v>
      </c>
      <c r="C1536" s="46" t="s">
        <v>5633</v>
      </c>
      <c r="D1536" s="99" t="s">
        <v>306</v>
      </c>
      <c r="E1536" s="46" t="s">
        <v>1976</v>
      </c>
      <c r="F1536" s="91">
        <f>VLOOKUP(C1536,Data!$B$4:$J$4175,3,FALSE)</f>
        <v>36685.988519906809</v>
      </c>
      <c r="G1536" s="90">
        <f>VLOOKUP(C1536,Data!$B$4:$J$4175,4,FALSE)</f>
        <v>725.73666706047106</v>
      </c>
      <c r="H1536" s="92">
        <f>VLOOKUP(C1536,Data!$B$4:$J$4175,5,FALSE)</f>
        <v>1.1264813300787076E-3</v>
      </c>
      <c r="I1536" s="42" t="s">
        <v>146</v>
      </c>
      <c r="J1536" s="47">
        <f t="shared" si="23"/>
        <v>36685.988519906809</v>
      </c>
      <c r="K1536" s="42">
        <v>2747305</v>
      </c>
      <c r="L1536" s="42" t="s">
        <v>4471</v>
      </c>
    </row>
    <row r="1537" spans="1:12" x14ac:dyDescent="0.3">
      <c r="A1537" s="17"/>
      <c r="B1537" s="46" t="s">
        <v>4321</v>
      </c>
      <c r="C1537" s="46" t="s">
        <v>1683</v>
      </c>
      <c r="D1537" s="99" t="s">
        <v>306</v>
      </c>
      <c r="E1537" s="46" t="s">
        <v>1976</v>
      </c>
      <c r="F1537" s="91">
        <f>VLOOKUP(C1537,Data!$B$4:$J$4175,3,FALSE)</f>
        <v>3708802.4333996107</v>
      </c>
      <c r="G1537" s="90">
        <f>VLOOKUP(C1537,Data!$B$4:$J$4175,4,FALSE)</f>
        <v>13272.742487920448</v>
      </c>
      <c r="H1537" s="92">
        <f>VLOOKUP(C1537,Data!$B$4:$J$4175,5,FALSE)</f>
        <v>2.6094919655107938E-2</v>
      </c>
      <c r="I1537" s="42" t="s">
        <v>146</v>
      </c>
      <c r="J1537" s="47">
        <f t="shared" si="23"/>
        <v>3708802.4333996107</v>
      </c>
      <c r="K1537" s="42">
        <v>2749602</v>
      </c>
      <c r="L1537" s="42" t="s">
        <v>4471</v>
      </c>
    </row>
    <row r="1538" spans="1:12" x14ac:dyDescent="0.3">
      <c r="A1538" s="17"/>
      <c r="B1538" s="46" t="s">
        <v>4322</v>
      </c>
      <c r="C1538" s="46" t="s">
        <v>1868</v>
      </c>
      <c r="D1538" s="99" t="s">
        <v>306</v>
      </c>
      <c r="E1538" s="46" t="s">
        <v>1974</v>
      </c>
      <c r="F1538" s="91">
        <f>VLOOKUP(C1538,Data!$B$4:$J$4175,3,FALSE)</f>
        <v>-10951734.888208224</v>
      </c>
      <c r="G1538" s="90">
        <f>VLOOKUP(C1538,Data!$B$4:$J$4175,4,FALSE)</f>
        <v>-133655.5392751797</v>
      </c>
      <c r="H1538" s="92">
        <f>VLOOKUP(C1538,Data!$B$4:$J$4175,5,FALSE)</f>
        <v>-5.7127669825233429E-2</v>
      </c>
      <c r="I1538" s="42" t="s">
        <v>144</v>
      </c>
      <c r="J1538" s="47">
        <f t="shared" si="23"/>
        <v>10951734.888208224</v>
      </c>
      <c r="K1538" s="42">
        <v>2746711</v>
      </c>
      <c r="L1538" s="42" t="s">
        <v>4471</v>
      </c>
    </row>
    <row r="1539" spans="1:12" x14ac:dyDescent="0.3">
      <c r="A1539" s="17"/>
      <c r="B1539" s="46" t="s">
        <v>403</v>
      </c>
      <c r="C1539" s="99" t="s">
        <v>1684</v>
      </c>
      <c r="D1539" s="99" t="s">
        <v>306</v>
      </c>
      <c r="E1539" s="46" t="s">
        <v>1974</v>
      </c>
      <c r="F1539" s="91">
        <f>VLOOKUP(C1539,Data!$B$4:$J$4175,3,FALSE)</f>
        <v>-1591797.8178963005</v>
      </c>
      <c r="G1539" s="90">
        <f>VLOOKUP(C1539,Data!$B$4:$J$4175,4,FALSE)</f>
        <v>-14868.277768506448</v>
      </c>
      <c r="H1539" s="92">
        <f>VLOOKUP(C1539,Data!$B$4:$J$4175,5,FALSE)</f>
        <v>-6.7365217060880531E-3</v>
      </c>
      <c r="I1539" s="42" t="s">
        <v>144</v>
      </c>
      <c r="J1539" s="47">
        <f t="shared" si="23"/>
        <v>1591797.8178963005</v>
      </c>
      <c r="K1539" s="42">
        <v>2754907</v>
      </c>
      <c r="L1539" s="42" t="s">
        <v>4471</v>
      </c>
    </row>
    <row r="1540" spans="1:12" x14ac:dyDescent="0.3">
      <c r="A1540" s="17"/>
      <c r="B1540" s="46" t="s">
        <v>5062</v>
      </c>
      <c r="C1540" s="46" t="s">
        <v>5061</v>
      </c>
      <c r="D1540" s="99" t="s">
        <v>306</v>
      </c>
      <c r="E1540" s="46" t="s">
        <v>1974</v>
      </c>
      <c r="F1540" s="91">
        <f>VLOOKUP(C1540,Data!$B$4:$J$4175,3,FALSE)</f>
        <v>-9341557.8283437341</v>
      </c>
      <c r="G1540" s="90">
        <f>VLOOKUP(C1540,Data!$B$4:$J$4175,4,FALSE)</f>
        <v>-46710.124647951066</v>
      </c>
      <c r="H1540" s="92">
        <f>VLOOKUP(C1540,Data!$B$4:$J$4175,5,FALSE)</f>
        <v>-3.8651792219037709E-2</v>
      </c>
      <c r="I1540" s="42" t="s">
        <v>148</v>
      </c>
      <c r="J1540" s="47">
        <f t="shared" si="23"/>
        <v>9341557.8283437341</v>
      </c>
      <c r="K1540" s="42" t="s">
        <v>5063</v>
      </c>
      <c r="L1540" s="42" t="s">
        <v>4471</v>
      </c>
    </row>
    <row r="1541" spans="1:12" x14ac:dyDescent="0.3">
      <c r="A1541" s="17"/>
      <c r="B1541" s="46" t="s">
        <v>4538</v>
      </c>
      <c r="C1541" s="46" t="s">
        <v>4459</v>
      </c>
      <c r="D1541" s="99" t="s">
        <v>306</v>
      </c>
      <c r="E1541" s="46" t="s">
        <v>1974</v>
      </c>
      <c r="F1541" s="91">
        <f>VLOOKUP(C1541,Data!$B$4:$J$4175,3,FALSE)</f>
        <v>-403639.18451481115</v>
      </c>
      <c r="G1541" s="90">
        <f>VLOOKUP(C1541,Data!$B$4:$J$4175,4,FALSE)</f>
        <v>-17368.295374991874</v>
      </c>
      <c r="H1541" s="92">
        <f>VLOOKUP(C1541,Data!$B$4:$J$4175,5,FALSE)</f>
        <v>-6.5232958320280915E-3</v>
      </c>
      <c r="I1541" s="42" t="s">
        <v>147</v>
      </c>
      <c r="J1541" s="47">
        <f t="shared" si="23"/>
        <v>403639.18451481115</v>
      </c>
      <c r="K1541" s="42" t="s">
        <v>4583</v>
      </c>
      <c r="L1541" s="42" t="s">
        <v>4471</v>
      </c>
    </row>
    <row r="1542" spans="1:12" x14ac:dyDescent="0.3">
      <c r="A1542" s="17"/>
      <c r="B1542" s="46" t="s">
        <v>4323</v>
      </c>
      <c r="C1542" s="46" t="s">
        <v>1685</v>
      </c>
      <c r="D1542" s="99" t="s">
        <v>306</v>
      </c>
      <c r="E1542" s="46" t="s">
        <v>1973</v>
      </c>
      <c r="F1542" s="91">
        <f>VLOOKUP(C1542,Data!$B$4:$J$4175,3,FALSE)</f>
        <v>-2749811.8026764584</v>
      </c>
      <c r="G1542" s="90">
        <f>VLOOKUP(C1542,Data!$B$4:$J$4175,4,FALSE)</f>
        <v>-21050.385077520161</v>
      </c>
      <c r="H1542" s="92">
        <f>VLOOKUP(C1542,Data!$B$4:$J$4175,5,FALSE)</f>
        <v>-4.9317226217809309E-3</v>
      </c>
      <c r="I1542" s="42" t="s">
        <v>147</v>
      </c>
      <c r="J1542" s="47">
        <f t="shared" si="23"/>
        <v>2749811.8026764584</v>
      </c>
      <c r="K1542" s="42">
        <v>2310525</v>
      </c>
      <c r="L1542" s="42" t="s">
        <v>4471</v>
      </c>
    </row>
    <row r="1543" spans="1:12" x14ac:dyDescent="0.3">
      <c r="A1543" s="17"/>
      <c r="B1543" s="46" t="s">
        <v>4324</v>
      </c>
      <c r="C1543" s="46" t="s">
        <v>1869</v>
      </c>
      <c r="D1543" s="99" t="s">
        <v>306</v>
      </c>
      <c r="E1543" s="46" t="s">
        <v>1974</v>
      </c>
      <c r="F1543" s="91">
        <f>VLOOKUP(C1543,Data!$B$4:$J$4175,3,FALSE)</f>
        <v>-6784373.3970955499</v>
      </c>
      <c r="G1543" s="90">
        <f>VLOOKUP(C1543,Data!$B$4:$J$4175,4,FALSE)</f>
        <v>-42375.84882633073</v>
      </c>
      <c r="H1543" s="92">
        <f>VLOOKUP(C1543,Data!$B$4:$J$4175,5,FALSE)</f>
        <v>-4.1491842305498815E-2</v>
      </c>
      <c r="I1543" s="42" t="s">
        <v>5305</v>
      </c>
      <c r="J1543" s="47">
        <f t="shared" si="23"/>
        <v>6784373.3970955499</v>
      </c>
      <c r="K1543" s="42" t="s">
        <v>5545</v>
      </c>
      <c r="L1543" s="42" t="s">
        <v>4471</v>
      </c>
    </row>
    <row r="1544" spans="1:12" x14ac:dyDescent="0.3">
      <c r="A1544" s="17"/>
      <c r="B1544" s="46" t="s">
        <v>57</v>
      </c>
      <c r="C1544" s="46" t="s">
        <v>1686</v>
      </c>
      <c r="D1544" s="99" t="s">
        <v>306</v>
      </c>
      <c r="E1544" s="46" t="s">
        <v>1973</v>
      </c>
      <c r="F1544" s="91">
        <f>VLOOKUP(C1544,Data!$B$4:$J$4175,3,FALSE)</f>
        <v>-120464.32243484177</v>
      </c>
      <c r="G1544" s="90">
        <f>VLOOKUP(C1544,Data!$B$4:$J$4175,4,FALSE)</f>
        <v>-3413.5540502930512</v>
      </c>
      <c r="H1544" s="92">
        <f>VLOOKUP(C1544,Data!$B$4:$J$4175,5,FALSE)</f>
        <v>-2.3377987655186965E-3</v>
      </c>
      <c r="I1544" s="42" t="s">
        <v>150</v>
      </c>
      <c r="J1544" s="47">
        <f t="shared" ref="J1544:J1607" si="24">IFERROR(ABS(F1544),"***")</f>
        <v>120464.32243484177</v>
      </c>
      <c r="K1544" s="42">
        <v>2545844</v>
      </c>
      <c r="L1544" s="42" t="s">
        <v>4471</v>
      </c>
    </row>
    <row r="1545" spans="1:12" x14ac:dyDescent="0.3">
      <c r="A1545" s="17"/>
      <c r="B1545" s="46" t="s">
        <v>4325</v>
      </c>
      <c r="C1545" s="46" t="s">
        <v>1687</v>
      </c>
      <c r="D1545" s="99" t="s">
        <v>306</v>
      </c>
      <c r="E1545" s="46" t="s">
        <v>1974</v>
      </c>
      <c r="F1545" s="91">
        <f>VLOOKUP(C1545,Data!$B$4:$J$4175,3,FALSE)</f>
        <v>-6359971.3073478807</v>
      </c>
      <c r="G1545" s="90">
        <f>VLOOKUP(C1545,Data!$B$4:$J$4175,4,FALSE)</f>
        <v>-89476.242365614526</v>
      </c>
      <c r="H1545" s="92">
        <f>VLOOKUP(C1545,Data!$B$4:$J$4175,5,FALSE)</f>
        <v>-1.3466429480036889E-2</v>
      </c>
      <c r="I1545" s="42" t="s">
        <v>151</v>
      </c>
      <c r="J1545" s="47">
        <f t="shared" si="24"/>
        <v>6359971.3073478807</v>
      </c>
      <c r="K1545" s="42">
        <v>2779201</v>
      </c>
      <c r="L1545" s="42" t="s">
        <v>4471</v>
      </c>
    </row>
    <row r="1546" spans="1:12" x14ac:dyDescent="0.3">
      <c r="A1546" s="17"/>
      <c r="B1546" s="46" t="s">
        <v>4326</v>
      </c>
      <c r="C1546" s="46" t="s">
        <v>1688</v>
      </c>
      <c r="D1546" s="99" t="s">
        <v>306</v>
      </c>
      <c r="E1546" s="46" t="s">
        <v>1976</v>
      </c>
      <c r="F1546" s="91">
        <f>VLOOKUP(C1546,Data!$B$4:$J$4175,3,FALSE)</f>
        <v>8955602.5691374075</v>
      </c>
      <c r="G1546" s="90">
        <f>VLOOKUP(C1546,Data!$B$4:$J$4175,4,FALSE)</f>
        <v>150615.58306655579</v>
      </c>
      <c r="H1546" s="92">
        <f>VLOOKUP(C1546,Data!$B$4:$J$4175,5,FALSE)</f>
        <v>2.1762723820805401E-2</v>
      </c>
      <c r="I1546" s="42" t="s">
        <v>148</v>
      </c>
      <c r="J1546" s="47">
        <f t="shared" si="24"/>
        <v>8955602.5691374075</v>
      </c>
      <c r="K1546" s="42">
        <v>2779397</v>
      </c>
      <c r="L1546" s="42" t="s">
        <v>4471</v>
      </c>
    </row>
    <row r="1547" spans="1:12" x14ac:dyDescent="0.3">
      <c r="A1547" s="17"/>
      <c r="B1547" s="46" t="s">
        <v>4327</v>
      </c>
      <c r="C1547" s="46" t="s">
        <v>1870</v>
      </c>
      <c r="D1547" s="99" t="s">
        <v>306</v>
      </c>
      <c r="E1547" s="46" t="s">
        <v>1978</v>
      </c>
      <c r="F1547" s="91">
        <f>VLOOKUP(C1547,Data!$B$4:$J$4175,3,FALSE)</f>
        <v>-38058746.349050246</v>
      </c>
      <c r="G1547" s="90">
        <f>VLOOKUP(C1547,Data!$B$4:$J$4175,4,FALSE)</f>
        <v>-671111.73248192994</v>
      </c>
      <c r="H1547" s="92">
        <f>VLOOKUP(C1547,Data!$B$4:$J$4175,5,FALSE)</f>
        <v>-0.16844737879889737</v>
      </c>
      <c r="I1547" s="42" t="s">
        <v>147</v>
      </c>
      <c r="J1547" s="47">
        <f t="shared" si="24"/>
        <v>38058746.349050246</v>
      </c>
      <c r="K1547" s="42" t="s">
        <v>2543</v>
      </c>
      <c r="L1547" s="42" t="s">
        <v>4471</v>
      </c>
    </row>
    <row r="1548" spans="1:12" x14ac:dyDescent="0.3">
      <c r="A1548" s="17"/>
      <c r="B1548" s="46" t="s">
        <v>77</v>
      </c>
      <c r="C1548" s="46" t="s">
        <v>1689</v>
      </c>
      <c r="D1548" s="99" t="s">
        <v>306</v>
      </c>
      <c r="E1548" s="46" t="s">
        <v>1974</v>
      </c>
      <c r="F1548" s="91">
        <f>VLOOKUP(C1548,Data!$B$4:$J$4175,3,FALSE)</f>
        <v>-20654848.640495397</v>
      </c>
      <c r="G1548" s="90">
        <f>VLOOKUP(C1548,Data!$B$4:$J$4175,4,FALSE)</f>
        <v>-465513.83007652464</v>
      </c>
      <c r="H1548" s="92">
        <f>VLOOKUP(C1548,Data!$B$4:$J$4175,5,FALSE)</f>
        <v>-0.3215432443485271</v>
      </c>
      <c r="I1548" s="42" t="s">
        <v>145</v>
      </c>
      <c r="J1548" s="47">
        <f t="shared" si="24"/>
        <v>20654848.640495397</v>
      </c>
      <c r="K1548" s="42">
        <v>2232793</v>
      </c>
      <c r="L1548" s="42" t="s">
        <v>4471</v>
      </c>
    </row>
    <row r="1549" spans="1:12" x14ac:dyDescent="0.3">
      <c r="A1549" s="17"/>
      <c r="B1549" s="46" t="s">
        <v>5444</v>
      </c>
      <c r="C1549" s="46" t="s">
        <v>5443</v>
      </c>
      <c r="D1549" s="99" t="s">
        <v>306</v>
      </c>
      <c r="E1549" s="46" t="s">
        <v>1976</v>
      </c>
      <c r="F1549" s="91">
        <f>VLOOKUP(C1549,Data!$B$4:$J$4175,3,FALSE)</f>
        <v>3309640.8491705139</v>
      </c>
      <c r="G1549" s="90">
        <f>VLOOKUP(C1549,Data!$B$4:$J$4175,4,FALSE)</f>
        <v>58145.482241224767</v>
      </c>
      <c r="H1549" s="92">
        <f>VLOOKUP(C1549,Data!$B$4:$J$4175,5,FALSE)</f>
        <v>5.4560899354742384E-2</v>
      </c>
      <c r="I1549" s="42" t="s">
        <v>143</v>
      </c>
      <c r="J1549" s="47">
        <f t="shared" si="24"/>
        <v>3309640.8491705139</v>
      </c>
      <c r="K1549" s="42">
        <v>2738127</v>
      </c>
      <c r="L1549" s="42" t="s">
        <v>4471</v>
      </c>
    </row>
    <row r="1550" spans="1:12" x14ac:dyDescent="0.3">
      <c r="A1550" s="17"/>
      <c r="B1550" s="46" t="s">
        <v>389</v>
      </c>
      <c r="C1550" s="46" t="s">
        <v>1871</v>
      </c>
      <c r="D1550" s="99" t="s">
        <v>306</v>
      </c>
      <c r="E1550" s="46" t="s">
        <v>1974</v>
      </c>
      <c r="F1550" s="91">
        <f>VLOOKUP(C1550,Data!$B$4:$J$4175,3,FALSE)</f>
        <v>-641277.11063854001</v>
      </c>
      <c r="G1550" s="90">
        <f>VLOOKUP(C1550,Data!$B$4:$J$4175,4,FALSE)</f>
        <v>-9960.8125293342655</v>
      </c>
      <c r="H1550" s="92">
        <f>VLOOKUP(C1550,Data!$B$4:$J$4175,5,FALSE)</f>
        <v>-1.1390611653205283E-2</v>
      </c>
      <c r="I1550" s="42" t="s">
        <v>148</v>
      </c>
      <c r="J1550" s="47">
        <f t="shared" si="24"/>
        <v>641277.11063854001</v>
      </c>
      <c r="K1550" s="42">
        <v>2793610</v>
      </c>
      <c r="L1550" s="42" t="s">
        <v>4471</v>
      </c>
    </row>
    <row r="1551" spans="1:12" x14ac:dyDescent="0.3">
      <c r="A1551" s="17"/>
      <c r="B1551" s="46" t="s">
        <v>26</v>
      </c>
      <c r="C1551" s="46" t="s">
        <v>1690</v>
      </c>
      <c r="D1551" s="99" t="s">
        <v>306</v>
      </c>
      <c r="E1551" s="46" t="s">
        <v>1976</v>
      </c>
      <c r="F1551" s="91">
        <f>VLOOKUP(C1551,Data!$B$4:$J$4175,3,FALSE)</f>
        <v>14488183.121033182</v>
      </c>
      <c r="G1551" s="90">
        <f>VLOOKUP(C1551,Data!$B$4:$J$4175,4,FALSE)</f>
        <v>135302.41988264085</v>
      </c>
      <c r="H1551" s="92">
        <f>VLOOKUP(C1551,Data!$B$4:$J$4175,5,FALSE)</f>
        <v>6.5083117968492948E-2</v>
      </c>
      <c r="I1551" s="42" t="s">
        <v>150</v>
      </c>
      <c r="J1551" s="47">
        <f t="shared" si="24"/>
        <v>14488183.121033182</v>
      </c>
      <c r="K1551" s="42">
        <v>2138158</v>
      </c>
      <c r="L1551" s="42" t="s">
        <v>4471</v>
      </c>
    </row>
    <row r="1552" spans="1:12" x14ac:dyDescent="0.3">
      <c r="A1552" s="17"/>
      <c r="B1552" s="46" t="s">
        <v>4328</v>
      </c>
      <c r="C1552" s="46" t="s">
        <v>1691</v>
      </c>
      <c r="D1552" s="99" t="s">
        <v>306</v>
      </c>
      <c r="E1552" s="46" t="s">
        <v>1973</v>
      </c>
      <c r="F1552" s="91">
        <f>VLOOKUP(C1552,Data!$B$4:$J$4175,3,FALSE)</f>
        <v>-61418.352687804552</v>
      </c>
      <c r="G1552" s="90">
        <f>VLOOKUP(C1552,Data!$B$4:$J$4175,4,FALSE)</f>
        <v>-1179.5343323949405</v>
      </c>
      <c r="H1552" s="92">
        <f>VLOOKUP(C1552,Data!$B$4:$J$4175,5,FALSE)</f>
        <v>-1.4149195746235479E-3</v>
      </c>
      <c r="I1552" s="42" t="s">
        <v>146</v>
      </c>
      <c r="J1552" s="47">
        <f t="shared" si="24"/>
        <v>61418.352687804552</v>
      </c>
      <c r="K1552" s="42" t="s">
        <v>6145</v>
      </c>
      <c r="L1552" s="42" t="s">
        <v>4471</v>
      </c>
    </row>
    <row r="1553" spans="1:12" x14ac:dyDescent="0.3">
      <c r="A1553" s="17"/>
      <c r="B1553" s="46" t="s">
        <v>4329</v>
      </c>
      <c r="C1553" s="46" t="s">
        <v>1692</v>
      </c>
      <c r="D1553" s="99" t="s">
        <v>306</v>
      </c>
      <c r="E1553" s="46" t="s">
        <v>1976</v>
      </c>
      <c r="F1553" s="91">
        <f>VLOOKUP(C1553,Data!$B$4:$J$4175,3,FALSE)</f>
        <v>11699232.359558055</v>
      </c>
      <c r="G1553" s="90">
        <f>VLOOKUP(C1553,Data!$B$4:$J$4175,4,FALSE)</f>
        <v>65406.341810018755</v>
      </c>
      <c r="H1553" s="92">
        <f>VLOOKUP(C1553,Data!$B$4:$J$4175,5,FALSE)</f>
        <v>2.9520316904636669E-2</v>
      </c>
      <c r="I1553" s="42" t="s">
        <v>147</v>
      </c>
      <c r="J1553" s="47">
        <f t="shared" si="24"/>
        <v>11699232.359558055</v>
      </c>
      <c r="K1553" s="42" t="s">
        <v>334</v>
      </c>
      <c r="L1553" s="42" t="s">
        <v>4471</v>
      </c>
    </row>
    <row r="1554" spans="1:12" x14ac:dyDescent="0.3">
      <c r="A1554" s="17"/>
      <c r="B1554" s="46" t="s">
        <v>4330</v>
      </c>
      <c r="C1554" s="46" t="s">
        <v>1693</v>
      </c>
      <c r="D1554" s="99" t="s">
        <v>306</v>
      </c>
      <c r="E1554" s="46" t="s">
        <v>1976</v>
      </c>
      <c r="F1554" s="91">
        <f>VLOOKUP(C1554,Data!$B$4:$J$4175,3,FALSE)</f>
        <v>4834610.4672619672</v>
      </c>
      <c r="G1554" s="90">
        <f>VLOOKUP(C1554,Data!$B$4:$J$4175,4,FALSE)</f>
        <v>12686.269561683506</v>
      </c>
      <c r="H1554" s="92">
        <f>VLOOKUP(C1554,Data!$B$4:$J$4175,5,FALSE)</f>
        <v>1.4989475111523359E-2</v>
      </c>
      <c r="I1554" s="42" t="s">
        <v>145</v>
      </c>
      <c r="J1554" s="47">
        <f t="shared" si="24"/>
        <v>4834610.4672619672</v>
      </c>
      <c r="K1554" s="42">
        <v>2804211</v>
      </c>
      <c r="L1554" s="42" t="s">
        <v>4471</v>
      </c>
    </row>
    <row r="1555" spans="1:12" x14ac:dyDescent="0.3">
      <c r="A1555" s="17"/>
      <c r="B1555" s="46" t="s">
        <v>4539</v>
      </c>
      <c r="C1555" s="46" t="s">
        <v>4460</v>
      </c>
      <c r="D1555" s="99" t="s">
        <v>306</v>
      </c>
      <c r="E1555" s="46" t="s">
        <v>1973</v>
      </c>
      <c r="F1555" s="91">
        <f>VLOOKUP(C1555,Data!$B$4:$J$4175,3,FALSE)</f>
        <v>-205525.77979897772</v>
      </c>
      <c r="G1555" s="90">
        <f>VLOOKUP(C1555,Data!$B$4:$J$4175,4,FALSE)</f>
        <v>-1573.4633272008705</v>
      </c>
      <c r="H1555" s="92">
        <f>VLOOKUP(C1555,Data!$B$4:$J$4175,5,FALSE)</f>
        <v>-2.8078977148352719E-3</v>
      </c>
      <c r="I1555" s="42" t="s">
        <v>148</v>
      </c>
      <c r="J1555" s="47">
        <f t="shared" si="24"/>
        <v>205525.77979897772</v>
      </c>
      <c r="K1555" s="42" t="s">
        <v>4584</v>
      </c>
      <c r="L1555" s="42" t="s">
        <v>4471</v>
      </c>
    </row>
    <row r="1556" spans="1:12" x14ac:dyDescent="0.3">
      <c r="A1556" s="17"/>
      <c r="B1556" s="46" t="s">
        <v>4331</v>
      </c>
      <c r="C1556" s="46" t="s">
        <v>1694</v>
      </c>
      <c r="D1556" s="99" t="s">
        <v>306</v>
      </c>
      <c r="E1556" s="46" t="s">
        <v>1976</v>
      </c>
      <c r="F1556" s="91">
        <f>VLOOKUP(C1556,Data!$B$4:$J$4175,3,FALSE)</f>
        <v>52040143.060647875</v>
      </c>
      <c r="G1556" s="90">
        <f>VLOOKUP(C1556,Data!$B$4:$J$4175,4,FALSE)</f>
        <v>325474.65795639425</v>
      </c>
      <c r="H1556" s="92">
        <f>VLOOKUP(C1556,Data!$B$4:$J$4175,5,FALSE)</f>
        <v>0.17758086025578446</v>
      </c>
      <c r="I1556" s="42" t="s">
        <v>5305</v>
      </c>
      <c r="J1556" s="47">
        <f t="shared" si="24"/>
        <v>52040143.060647875</v>
      </c>
      <c r="K1556" s="42">
        <v>2812452</v>
      </c>
      <c r="L1556" s="42" t="s">
        <v>4471</v>
      </c>
    </row>
    <row r="1557" spans="1:12" x14ac:dyDescent="0.3">
      <c r="A1557" s="17"/>
      <c r="B1557" s="46" t="s">
        <v>4332</v>
      </c>
      <c r="C1557" s="46" t="s">
        <v>1872</v>
      </c>
      <c r="D1557" s="99" t="s">
        <v>306</v>
      </c>
      <c r="E1557" s="46" t="s">
        <v>1974</v>
      </c>
      <c r="F1557" s="91">
        <f>VLOOKUP(C1557,Data!$B$4:$J$4175,3,FALSE)</f>
        <v>-9068882.4873699844</v>
      </c>
      <c r="G1557" s="90">
        <f>VLOOKUP(C1557,Data!$B$4:$J$4175,4,FALSE)</f>
        <v>-1335623.3412916029</v>
      </c>
      <c r="H1557" s="92">
        <f>VLOOKUP(C1557,Data!$B$4:$J$4175,5,FALSE)</f>
        <v>-7.9415400446918652E-2</v>
      </c>
      <c r="I1557" s="42" t="s">
        <v>144</v>
      </c>
      <c r="J1557" s="47">
        <f t="shared" si="24"/>
        <v>9068882.4873699844</v>
      </c>
      <c r="K1557" s="42" t="s">
        <v>310</v>
      </c>
      <c r="L1557" s="42" t="s">
        <v>4471</v>
      </c>
    </row>
    <row r="1558" spans="1:12" x14ac:dyDescent="0.3">
      <c r="A1558" s="17"/>
      <c r="B1558" s="46" t="s">
        <v>4333</v>
      </c>
      <c r="C1558" s="46" t="s">
        <v>1873</v>
      </c>
      <c r="D1558" s="99" t="s">
        <v>306</v>
      </c>
      <c r="E1558" s="46" t="s">
        <v>1974</v>
      </c>
      <c r="F1558" s="91">
        <f>VLOOKUP(C1558,Data!$B$4:$J$4175,3,FALSE)</f>
        <v>-4859039.5255613942</v>
      </c>
      <c r="G1558" s="90">
        <f>VLOOKUP(C1558,Data!$B$4:$J$4175,4,FALSE)</f>
        <v>-50088.027271017359</v>
      </c>
      <c r="H1558" s="92">
        <f>VLOOKUP(C1558,Data!$B$4:$J$4175,5,FALSE)</f>
        <v>-1.8792980960136041E-2</v>
      </c>
      <c r="I1558" s="42" t="s">
        <v>147</v>
      </c>
      <c r="J1558" s="47">
        <f t="shared" si="24"/>
        <v>4859039.5255613942</v>
      </c>
      <c r="K1558" s="42">
        <v>2961053</v>
      </c>
      <c r="L1558" s="42" t="s">
        <v>4471</v>
      </c>
    </row>
    <row r="1559" spans="1:12" x14ac:dyDescent="0.3">
      <c r="A1559" s="17"/>
      <c r="B1559" s="46" t="s">
        <v>82</v>
      </c>
      <c r="C1559" s="46" t="s">
        <v>1695</v>
      </c>
      <c r="D1559" s="99" t="s">
        <v>306</v>
      </c>
      <c r="E1559" s="46" t="s">
        <v>1974</v>
      </c>
      <c r="F1559" s="91">
        <f>VLOOKUP(C1559,Data!$B$4:$J$4175,3,FALSE)</f>
        <v>-28388877.463267446</v>
      </c>
      <c r="G1559" s="90">
        <f>VLOOKUP(C1559,Data!$B$4:$J$4175,4,FALSE)</f>
        <v>-283661.84515654924</v>
      </c>
      <c r="H1559" s="92">
        <f>VLOOKUP(C1559,Data!$B$4:$J$4175,5,FALSE)</f>
        <v>-0.29452258642283097</v>
      </c>
      <c r="I1559" s="42" t="s">
        <v>5305</v>
      </c>
      <c r="J1559" s="47">
        <f t="shared" si="24"/>
        <v>28388877.463267446</v>
      </c>
      <c r="K1559" s="42">
        <v>2096847</v>
      </c>
      <c r="L1559" s="42" t="s">
        <v>4471</v>
      </c>
    </row>
    <row r="1560" spans="1:12" x14ac:dyDescent="0.3">
      <c r="A1560" s="17"/>
      <c r="B1560" s="46" t="s">
        <v>5065</v>
      </c>
      <c r="C1560" s="46" t="s">
        <v>5064</v>
      </c>
      <c r="D1560" s="99" t="s">
        <v>306</v>
      </c>
      <c r="E1560" s="46" t="s">
        <v>1974</v>
      </c>
      <c r="F1560" s="91">
        <f>VLOOKUP(C1560,Data!$B$4:$J$4175,3,FALSE)</f>
        <v>-1120828.9181318574</v>
      </c>
      <c r="G1560" s="90">
        <f>VLOOKUP(C1560,Data!$B$4:$J$4175,4,FALSE)</f>
        <v>-17515.688672165299</v>
      </c>
      <c r="H1560" s="92">
        <f>VLOOKUP(C1560,Data!$B$4:$J$4175,5,FALSE)</f>
        <v>-1.5368664023517121E-2</v>
      </c>
      <c r="I1560" s="42" t="s">
        <v>146</v>
      </c>
      <c r="J1560" s="47">
        <f t="shared" si="24"/>
        <v>1120828.9181318574</v>
      </c>
      <c r="K1560" s="42">
        <v>2816023</v>
      </c>
      <c r="L1560" s="42" t="s">
        <v>4471</v>
      </c>
    </row>
    <row r="1561" spans="1:12" x14ac:dyDescent="0.3">
      <c r="A1561" s="17"/>
      <c r="B1561" s="46" t="s">
        <v>4334</v>
      </c>
      <c r="C1561" s="46" t="s">
        <v>1696</v>
      </c>
      <c r="D1561" s="99" t="s">
        <v>306</v>
      </c>
      <c r="E1561" s="46" t="s">
        <v>1974</v>
      </c>
      <c r="F1561" s="91">
        <f>VLOOKUP(C1561,Data!$B$4:$J$4175,3,FALSE)</f>
        <v>-1767573.5407295043</v>
      </c>
      <c r="G1561" s="90">
        <f>VLOOKUP(C1561,Data!$B$4:$J$4175,4,FALSE)</f>
        <v>-11864.502219959084</v>
      </c>
      <c r="H1561" s="92">
        <f>VLOOKUP(C1561,Data!$B$4:$J$4175,5,FALSE)</f>
        <v>-1.5710319245967164E-2</v>
      </c>
      <c r="I1561" s="42" t="s">
        <v>146</v>
      </c>
      <c r="J1561" s="47">
        <f t="shared" si="24"/>
        <v>1767573.5407295043</v>
      </c>
      <c r="K1561" s="42">
        <v>2818740</v>
      </c>
      <c r="L1561" s="42" t="s">
        <v>4471</v>
      </c>
    </row>
    <row r="1562" spans="1:12" x14ac:dyDescent="0.3">
      <c r="A1562" s="17"/>
      <c r="B1562" s="46" t="s">
        <v>4335</v>
      </c>
      <c r="C1562" s="46" t="s">
        <v>1697</v>
      </c>
      <c r="D1562" s="99" t="s">
        <v>306</v>
      </c>
      <c r="E1562" s="46" t="s">
        <v>1976</v>
      </c>
      <c r="F1562" s="91">
        <f>VLOOKUP(C1562,Data!$B$4:$J$4175,3,FALSE)</f>
        <v>5814837.0230169697</v>
      </c>
      <c r="G1562" s="90">
        <f>VLOOKUP(C1562,Data!$B$4:$J$4175,4,FALSE)</f>
        <v>129419.92038764678</v>
      </c>
      <c r="H1562" s="92">
        <f>VLOOKUP(C1562,Data!$B$4:$J$4175,5,FALSE)</f>
        <v>2.6892600470588959E-2</v>
      </c>
      <c r="I1562" s="42" t="s">
        <v>150</v>
      </c>
      <c r="J1562" s="47">
        <f t="shared" si="24"/>
        <v>5814837.0230169697</v>
      </c>
      <c r="K1562" s="42">
        <v>2829601</v>
      </c>
      <c r="L1562" s="42" t="s">
        <v>4471</v>
      </c>
    </row>
    <row r="1563" spans="1:12" x14ac:dyDescent="0.3">
      <c r="A1563" s="17"/>
      <c r="B1563" s="46" t="s">
        <v>50</v>
      </c>
      <c r="C1563" s="46" t="s">
        <v>1698</v>
      </c>
      <c r="D1563" s="99" t="s">
        <v>306</v>
      </c>
      <c r="E1563" s="46" t="s">
        <v>1974</v>
      </c>
      <c r="F1563" s="91">
        <f>VLOOKUP(C1563,Data!$B$4:$J$4175,3,FALSE)</f>
        <v>-2759425.6907910286</v>
      </c>
      <c r="G1563" s="90">
        <f>VLOOKUP(C1563,Data!$B$4:$J$4175,4,FALSE)</f>
        <v>-52600.565970092044</v>
      </c>
      <c r="H1563" s="92">
        <f>VLOOKUP(C1563,Data!$B$4:$J$4175,5,FALSE)</f>
        <v>-9.2906599960137209E-3</v>
      </c>
      <c r="I1563" s="42" t="s">
        <v>146</v>
      </c>
      <c r="J1563" s="47">
        <f t="shared" si="24"/>
        <v>2759425.6907910286</v>
      </c>
      <c r="K1563" s="42">
        <v>2831543</v>
      </c>
      <c r="L1563" s="42" t="s">
        <v>4471</v>
      </c>
    </row>
    <row r="1564" spans="1:12" x14ac:dyDescent="0.3">
      <c r="A1564" s="17"/>
      <c r="B1564" s="46" t="s">
        <v>5446</v>
      </c>
      <c r="C1564" s="46" t="s">
        <v>5445</v>
      </c>
      <c r="D1564" s="99" t="s">
        <v>306</v>
      </c>
      <c r="E1564" s="46" t="s">
        <v>1979</v>
      </c>
      <c r="F1564" s="91">
        <f>VLOOKUP(C1564,Data!$B$4:$J$4175,3,FALSE)</f>
        <v>-68347435.209841967</v>
      </c>
      <c r="G1564" s="90">
        <f>VLOOKUP(C1564,Data!$B$4:$J$4175,4,FALSE)</f>
        <v>-917538.39723240666</v>
      </c>
      <c r="H1564" s="92">
        <f>VLOOKUP(C1564,Data!$B$4:$J$4175,5,FALSE)</f>
        <v>-0.61752459940561077</v>
      </c>
      <c r="I1564" s="42" t="s">
        <v>149</v>
      </c>
      <c r="J1564" s="47">
        <f t="shared" si="24"/>
        <v>68347435.209841967</v>
      </c>
      <c r="K1564" s="42" t="s">
        <v>5447</v>
      </c>
      <c r="L1564" s="42" t="s">
        <v>4471</v>
      </c>
    </row>
    <row r="1565" spans="1:12" x14ac:dyDescent="0.3">
      <c r="A1565" s="17"/>
      <c r="B1565" s="142" t="s">
        <v>5878</v>
      </c>
      <c r="C1565" s="142" t="s">
        <v>5877</v>
      </c>
      <c r="D1565" s="142" t="s">
        <v>306</v>
      </c>
      <c r="E1565" s="142" t="s">
        <v>1974</v>
      </c>
      <c r="F1565" s="146">
        <f>VLOOKUP(C1565,Data!$B$4:$J$4175,3,FALSE)</f>
        <v>-3682133.5311079519</v>
      </c>
      <c r="G1565" s="144">
        <f>VLOOKUP(C1565,Data!$B$4:$J$4175,4,FALSE)</f>
        <v>-43694.476457908531</v>
      </c>
      <c r="H1565" s="145">
        <f>VLOOKUP(C1565,Data!$B$4:$J$4175,5,FALSE)</f>
        <v>-3.4779776352818599E-2</v>
      </c>
      <c r="I1565" s="212" t="s">
        <v>146</v>
      </c>
      <c r="J1565" s="47">
        <f t="shared" si="24"/>
        <v>3682133.5311079519</v>
      </c>
      <c r="K1565" s="212" t="s">
        <v>5879</v>
      </c>
      <c r="L1565" s="212" t="s">
        <v>4471</v>
      </c>
    </row>
    <row r="1566" spans="1:12" x14ac:dyDescent="0.3">
      <c r="A1566" s="17"/>
      <c r="B1566" s="46" t="s">
        <v>4336</v>
      </c>
      <c r="C1566" s="142" t="s">
        <v>1874</v>
      </c>
      <c r="D1566" s="142" t="s">
        <v>306</v>
      </c>
      <c r="E1566" s="46" t="s">
        <v>1976</v>
      </c>
      <c r="F1566" s="91">
        <f>VLOOKUP(C1566,Data!$B$4:$J$4175,3,FALSE)</f>
        <v>5525280.9455428356</v>
      </c>
      <c r="G1566" s="90">
        <f>VLOOKUP(C1566,Data!$B$4:$J$4175,4,FALSE)</f>
        <v>47611.210215793501</v>
      </c>
      <c r="H1566" s="92">
        <f>VLOOKUP(C1566,Data!$B$4:$J$4175,5,FALSE)</f>
        <v>3.3640121332963874E-2</v>
      </c>
      <c r="I1566" s="42" t="s">
        <v>147</v>
      </c>
      <c r="J1566" s="47">
        <f t="shared" si="24"/>
        <v>5525280.9455428356</v>
      </c>
      <c r="K1566" s="42" t="s">
        <v>335</v>
      </c>
      <c r="L1566" s="42" t="s">
        <v>4471</v>
      </c>
    </row>
    <row r="1567" spans="1:12" x14ac:dyDescent="0.3">
      <c r="A1567" s="17"/>
      <c r="B1567" s="46" t="s">
        <v>87</v>
      </c>
      <c r="C1567" s="46" t="s">
        <v>1699</v>
      </c>
      <c r="D1567" s="99" t="s">
        <v>306</v>
      </c>
      <c r="E1567" s="46" t="s">
        <v>1973</v>
      </c>
      <c r="F1567" s="91">
        <f>VLOOKUP(C1567,Data!$B$4:$J$4175,3,FALSE)</f>
        <v>-28422.355753422671</v>
      </c>
      <c r="G1567" s="90">
        <f>VLOOKUP(C1567,Data!$B$4:$J$4175,4,FALSE)</f>
        <v>-5508.2084793454787</v>
      </c>
      <c r="H1567" s="92">
        <f>VLOOKUP(C1567,Data!$B$4:$J$4175,5,FALSE)</f>
        <v>-2.2858330996835866E-4</v>
      </c>
      <c r="I1567" s="42" t="s">
        <v>152</v>
      </c>
      <c r="J1567" s="47">
        <f t="shared" si="24"/>
        <v>28422.355753422671</v>
      </c>
      <c r="K1567" s="42" t="s">
        <v>336</v>
      </c>
      <c r="L1567" s="42" t="s">
        <v>4471</v>
      </c>
    </row>
    <row r="1568" spans="1:12" x14ac:dyDescent="0.3">
      <c r="A1568" s="17"/>
      <c r="B1568" s="46" t="s">
        <v>5881</v>
      </c>
      <c r="C1568" s="46" t="s">
        <v>5880</v>
      </c>
      <c r="D1568" s="99" t="s">
        <v>306</v>
      </c>
      <c r="E1568" s="46" t="s">
        <v>1976</v>
      </c>
      <c r="F1568" s="91">
        <f>VLOOKUP(C1568,Data!$B$4:$J$4175,3,FALSE)</f>
        <v>27760395.350394022</v>
      </c>
      <c r="G1568" s="90">
        <f>VLOOKUP(C1568,Data!$B$4:$J$4175,4,FALSE)</f>
        <v>507224.47196042433</v>
      </c>
      <c r="H1568" s="92">
        <f>VLOOKUP(C1568,Data!$B$4:$J$4175,5,FALSE)</f>
        <v>4.1231231825956567E-2</v>
      </c>
      <c r="I1568" s="42" t="s">
        <v>147</v>
      </c>
      <c r="J1568" s="47">
        <f t="shared" si="24"/>
        <v>27760395.350394022</v>
      </c>
      <c r="K1568" s="42" t="s">
        <v>5882</v>
      </c>
      <c r="L1568" s="42" t="s">
        <v>4471</v>
      </c>
    </row>
    <row r="1569" spans="1:12" x14ac:dyDescent="0.3">
      <c r="A1569" s="17"/>
      <c r="B1569" s="46" t="s">
        <v>5636</v>
      </c>
      <c r="C1569" s="46" t="s">
        <v>5635</v>
      </c>
      <c r="D1569" s="99" t="s">
        <v>306</v>
      </c>
      <c r="E1569" s="46" t="s">
        <v>1976</v>
      </c>
      <c r="F1569" s="91">
        <f>VLOOKUP(C1569,Data!$B$4:$J$4175,3,FALSE)</f>
        <v>890759.27153089154</v>
      </c>
      <c r="G1569" s="90">
        <f>VLOOKUP(C1569,Data!$B$4:$J$4175,4,FALSE)</f>
        <v>18108.543840839429</v>
      </c>
      <c r="H1569" s="92">
        <f>VLOOKUP(C1569,Data!$B$4:$J$4175,5,FALSE)</f>
        <v>1.1377483513473148E-2</v>
      </c>
      <c r="I1569" s="42" t="s">
        <v>147</v>
      </c>
      <c r="J1569" s="47">
        <f t="shared" si="24"/>
        <v>890759.27153089154</v>
      </c>
      <c r="K1569" s="42" t="s">
        <v>5637</v>
      </c>
      <c r="L1569" s="42" t="s">
        <v>4471</v>
      </c>
    </row>
    <row r="1570" spans="1:12" x14ac:dyDescent="0.3">
      <c r="A1570" s="17"/>
      <c r="B1570" s="46" t="s">
        <v>390</v>
      </c>
      <c r="C1570" s="46" t="s">
        <v>1700</v>
      </c>
      <c r="D1570" s="99" t="s">
        <v>306</v>
      </c>
      <c r="E1570" s="46" t="s">
        <v>1976</v>
      </c>
      <c r="F1570" s="91">
        <f>VLOOKUP(C1570,Data!$B$4:$J$4175,3,FALSE)</f>
        <v>3183781.6583660431</v>
      </c>
      <c r="G1570" s="90">
        <f>VLOOKUP(C1570,Data!$B$4:$J$4175,4,FALSE)</f>
        <v>22155.752667822151</v>
      </c>
      <c r="H1570" s="92">
        <f>VLOOKUP(C1570,Data!$B$4:$J$4175,5,FALSE)</f>
        <v>1.3099540155731216E-2</v>
      </c>
      <c r="I1570" s="42" t="s">
        <v>146</v>
      </c>
      <c r="J1570" s="47">
        <f t="shared" si="24"/>
        <v>3183781.6583660431</v>
      </c>
      <c r="K1570" s="42" t="s">
        <v>288</v>
      </c>
      <c r="L1570" s="42" t="s">
        <v>4471</v>
      </c>
    </row>
    <row r="1571" spans="1:12" x14ac:dyDescent="0.3">
      <c r="A1571" s="17"/>
      <c r="B1571" s="46" t="s">
        <v>18</v>
      </c>
      <c r="C1571" s="46" t="s">
        <v>1875</v>
      </c>
      <c r="D1571" s="99" t="s">
        <v>306</v>
      </c>
      <c r="E1571" s="46" t="s">
        <v>1974</v>
      </c>
      <c r="F1571" s="91">
        <f>VLOOKUP(C1571,Data!$B$4:$J$4175,3,FALSE)</f>
        <v>-37323150.442845643</v>
      </c>
      <c r="G1571" s="90">
        <f>VLOOKUP(C1571,Data!$B$4:$J$4175,4,FALSE)</f>
        <v>-651705.08892693627</v>
      </c>
      <c r="H1571" s="92">
        <f>VLOOKUP(C1571,Data!$B$4:$J$4175,5,FALSE)</f>
        <v>-7.9732797372145989E-2</v>
      </c>
      <c r="I1571" s="42" t="s">
        <v>144</v>
      </c>
      <c r="J1571" s="47">
        <f t="shared" si="24"/>
        <v>37323150.442845643</v>
      </c>
      <c r="K1571" s="42">
        <v>2842255</v>
      </c>
      <c r="L1571" s="42" t="s">
        <v>4471</v>
      </c>
    </row>
    <row r="1572" spans="1:12" x14ac:dyDescent="0.3">
      <c r="A1572" s="17"/>
      <c r="B1572" s="46" t="s">
        <v>13</v>
      </c>
      <c r="C1572" s="46" t="s">
        <v>1701</v>
      </c>
      <c r="D1572" s="99" t="s">
        <v>306</v>
      </c>
      <c r="E1572" s="46" t="s">
        <v>1974</v>
      </c>
      <c r="F1572" s="91">
        <f>VLOOKUP(C1572,Data!$B$4:$J$4175,3,FALSE)</f>
        <v>-12641003.85524819</v>
      </c>
      <c r="G1572" s="90">
        <f>VLOOKUP(C1572,Data!$B$4:$J$4175,4,FALSE)</f>
        <v>-123919.26139837457</v>
      </c>
      <c r="H1572" s="92">
        <f>VLOOKUP(C1572,Data!$B$4:$J$4175,5,FALSE)</f>
        <v>-7.5070698092818855E-2</v>
      </c>
      <c r="I1572" s="42" t="s">
        <v>148</v>
      </c>
      <c r="J1572" s="47">
        <f t="shared" si="24"/>
        <v>12641003.85524819</v>
      </c>
      <c r="K1572" s="42">
        <v>2842040</v>
      </c>
      <c r="L1572" s="42" t="s">
        <v>4471</v>
      </c>
    </row>
    <row r="1573" spans="1:12" x14ac:dyDescent="0.3">
      <c r="A1573" s="17"/>
      <c r="B1573" s="46" t="s">
        <v>5639</v>
      </c>
      <c r="C1573" s="46" t="s">
        <v>5638</v>
      </c>
      <c r="D1573" s="99" t="s">
        <v>306</v>
      </c>
      <c r="E1573" s="46" t="s">
        <v>1974</v>
      </c>
      <c r="F1573" s="91">
        <f>VLOOKUP(C1573,Data!$B$4:$J$4175,3,FALSE)</f>
        <v>-1851725.573939115</v>
      </c>
      <c r="G1573" s="90">
        <f>VLOOKUP(C1573,Data!$B$4:$J$4175,4,FALSE)</f>
        <v>-38393.646567263429</v>
      </c>
      <c r="H1573" s="92">
        <f>VLOOKUP(C1573,Data!$B$4:$J$4175,5,FALSE)</f>
        <v>-1.7813953258456458E-2</v>
      </c>
      <c r="I1573" s="42" t="s">
        <v>145</v>
      </c>
      <c r="J1573" s="47">
        <f t="shared" si="24"/>
        <v>1851725.573939115</v>
      </c>
      <c r="K1573" s="42">
        <v>2849472</v>
      </c>
      <c r="L1573" s="42" t="s">
        <v>4471</v>
      </c>
    </row>
    <row r="1574" spans="1:12" x14ac:dyDescent="0.3">
      <c r="A1574" s="17"/>
      <c r="B1574" s="46" t="s">
        <v>4337</v>
      </c>
      <c r="C1574" s="46" t="s">
        <v>1876</v>
      </c>
      <c r="D1574" s="99" t="s">
        <v>306</v>
      </c>
      <c r="E1574" s="46" t="s">
        <v>1976</v>
      </c>
      <c r="F1574" s="91">
        <f>VLOOKUP(C1574,Data!$B$4:$J$4175,3,FALSE)</f>
        <v>221225.93812608672</v>
      </c>
      <c r="G1574" s="90">
        <f>VLOOKUP(C1574,Data!$B$4:$J$4175,4,FALSE)</f>
        <v>3443.2052626628283</v>
      </c>
      <c r="H1574" s="92">
        <f>VLOOKUP(C1574,Data!$B$4:$J$4175,5,FALSE)</f>
        <v>3.4724386821966369E-3</v>
      </c>
      <c r="I1574" s="42" t="s">
        <v>146</v>
      </c>
      <c r="J1574" s="47">
        <f t="shared" si="24"/>
        <v>221225.93812608672</v>
      </c>
      <c r="K1574" s="42">
        <v>2860826</v>
      </c>
      <c r="L1574" s="42" t="s">
        <v>4471</v>
      </c>
    </row>
    <row r="1575" spans="1:12" x14ac:dyDescent="0.3">
      <c r="A1575" s="17"/>
      <c r="B1575" s="46" t="s">
        <v>66</v>
      </c>
      <c r="C1575" s="46" t="s">
        <v>1702</v>
      </c>
      <c r="D1575" s="99" t="s">
        <v>306</v>
      </c>
      <c r="E1575" s="46" t="s">
        <v>1976</v>
      </c>
      <c r="F1575" s="91">
        <f>VLOOKUP(C1575,Data!$B$4:$J$4175,3,FALSE)</f>
        <v>429651.58652419178</v>
      </c>
      <c r="G1575" s="90">
        <f>VLOOKUP(C1575,Data!$B$4:$J$4175,4,FALSE)</f>
        <v>2535.1167484316252</v>
      </c>
      <c r="H1575" s="92">
        <f>VLOOKUP(C1575,Data!$B$4:$J$4175,5,FALSE)</f>
        <v>1.9347586302720032E-3</v>
      </c>
      <c r="I1575" s="42" t="s">
        <v>143</v>
      </c>
      <c r="J1575" s="47">
        <f t="shared" si="24"/>
        <v>429651.58652419178</v>
      </c>
      <c r="K1575" s="42">
        <v>2853688</v>
      </c>
      <c r="L1575" s="42" t="s">
        <v>4471</v>
      </c>
    </row>
    <row r="1576" spans="1:12" x14ac:dyDescent="0.3">
      <c r="A1576" s="17"/>
      <c r="B1576" s="46" t="s">
        <v>4338</v>
      </c>
      <c r="C1576" s="46" t="s">
        <v>1703</v>
      </c>
      <c r="D1576" s="99" t="s">
        <v>306</v>
      </c>
      <c r="E1576" s="46" t="s">
        <v>1974</v>
      </c>
      <c r="F1576" s="91">
        <f>VLOOKUP(C1576,Data!$B$4:$J$4175,3,FALSE)</f>
        <v>-19940016.977144718</v>
      </c>
      <c r="G1576" s="90">
        <f>VLOOKUP(C1576,Data!$B$4:$J$4175,4,FALSE)</f>
        <v>-287984.06957170303</v>
      </c>
      <c r="H1576" s="92">
        <f>VLOOKUP(C1576,Data!$B$4:$J$4175,5,FALSE)</f>
        <v>-0.10148487083343123</v>
      </c>
      <c r="I1576" s="42" t="s">
        <v>148</v>
      </c>
      <c r="J1576" s="47">
        <f t="shared" si="24"/>
        <v>19940016.977144718</v>
      </c>
      <c r="K1576" s="42">
        <v>2860990</v>
      </c>
      <c r="L1576" s="42" t="s">
        <v>4471</v>
      </c>
    </row>
    <row r="1577" spans="1:12" x14ac:dyDescent="0.3">
      <c r="A1577" s="17"/>
      <c r="B1577" s="46" t="s">
        <v>5641</v>
      </c>
      <c r="C1577" s="46" t="s">
        <v>5640</v>
      </c>
      <c r="D1577" s="99" t="s">
        <v>306</v>
      </c>
      <c r="E1577" s="46" t="s">
        <v>1976</v>
      </c>
      <c r="F1577" s="91">
        <f>VLOOKUP(C1577,Data!$B$4:$J$4175,3,FALSE)</f>
        <v>552597.66082282574</v>
      </c>
      <c r="G1577" s="90">
        <f>VLOOKUP(C1577,Data!$B$4:$J$4175,4,FALSE)</f>
        <v>1721.3807888070082</v>
      </c>
      <c r="H1577" s="92">
        <f>VLOOKUP(C1577,Data!$B$4:$J$4175,5,FALSE)</f>
        <v>2.7595959934704675E-3</v>
      </c>
      <c r="I1577" s="42" t="s">
        <v>148</v>
      </c>
      <c r="J1577" s="47">
        <f t="shared" si="24"/>
        <v>552597.66082282574</v>
      </c>
      <c r="K1577" s="42">
        <v>2808053</v>
      </c>
      <c r="L1577" s="42" t="s">
        <v>4471</v>
      </c>
    </row>
    <row r="1578" spans="1:12" x14ac:dyDescent="0.3">
      <c r="A1578" s="17"/>
      <c r="B1578" s="142" t="s">
        <v>91</v>
      </c>
      <c r="C1578" s="142" t="s">
        <v>1877</v>
      </c>
      <c r="D1578" s="142" t="s">
        <v>306</v>
      </c>
      <c r="E1578" s="142" t="s">
        <v>1976</v>
      </c>
      <c r="F1578" s="146">
        <f>VLOOKUP(C1578,Data!$B$4:$J$4175,3,FALSE)</f>
        <v>702900.99701403722</v>
      </c>
      <c r="G1578" s="144">
        <f>VLOOKUP(C1578,Data!$B$4:$J$4175,4,FALSE)</f>
        <v>36009.2723880142</v>
      </c>
      <c r="H1578" s="145">
        <f>VLOOKUP(C1578,Data!$B$4:$J$4175,5,FALSE)</f>
        <v>2.7513683148203379E-3</v>
      </c>
      <c r="I1578" s="212" t="s">
        <v>147</v>
      </c>
      <c r="J1578" s="47">
        <f t="shared" si="24"/>
        <v>702900.99701403722</v>
      </c>
      <c r="K1578" s="212">
        <v>2861078</v>
      </c>
      <c r="L1578" s="212" t="s">
        <v>4471</v>
      </c>
    </row>
    <row r="1579" spans="1:12" x14ac:dyDescent="0.3">
      <c r="A1579" s="17"/>
      <c r="B1579" s="46" t="s">
        <v>93</v>
      </c>
      <c r="C1579" s="46" t="s">
        <v>1704</v>
      </c>
      <c r="D1579" s="99" t="s">
        <v>306</v>
      </c>
      <c r="E1579" s="46" t="s">
        <v>1974</v>
      </c>
      <c r="F1579" s="91">
        <f>VLOOKUP(C1579,Data!$B$4:$J$4175,3,FALSE)</f>
        <v>-27799674.81359601</v>
      </c>
      <c r="G1579" s="90">
        <f>VLOOKUP(C1579,Data!$B$4:$J$4175,4,FALSE)</f>
        <v>-815000.72745810647</v>
      </c>
      <c r="H1579" s="92">
        <f>VLOOKUP(C1579,Data!$B$4:$J$4175,5,FALSE)</f>
        <v>-0.15037282509346153</v>
      </c>
      <c r="I1579" s="42" t="s">
        <v>148</v>
      </c>
      <c r="J1579" s="47">
        <f t="shared" si="24"/>
        <v>27799674.81359601</v>
      </c>
      <c r="K1579" s="42" t="s">
        <v>337</v>
      </c>
      <c r="L1579" s="42" t="s">
        <v>4471</v>
      </c>
    </row>
    <row r="1580" spans="1:12" x14ac:dyDescent="0.3">
      <c r="A1580" s="17"/>
      <c r="B1580" s="46" t="s">
        <v>4339</v>
      </c>
      <c r="C1580" s="46" t="s">
        <v>1878</v>
      </c>
      <c r="D1580" s="99" t="s">
        <v>306</v>
      </c>
      <c r="E1580" s="46" t="s">
        <v>1974</v>
      </c>
      <c r="F1580" s="91">
        <f>VLOOKUP(C1580,Data!$B$4:$J$4175,3,FALSE)</f>
        <v>-5954251.6878876593</v>
      </c>
      <c r="G1580" s="90">
        <f>VLOOKUP(C1580,Data!$B$4:$J$4175,4,FALSE)</f>
        <v>-65416.959875715882</v>
      </c>
      <c r="H1580" s="92">
        <f>VLOOKUP(C1580,Data!$B$4:$J$4175,5,FALSE)</f>
        <v>-6.3445049665094927E-2</v>
      </c>
      <c r="I1580" s="42" t="s">
        <v>147</v>
      </c>
      <c r="J1580" s="47">
        <f t="shared" si="24"/>
        <v>5954251.6878876593</v>
      </c>
      <c r="K1580" s="42">
        <v>2867719</v>
      </c>
      <c r="L1580" s="42" t="s">
        <v>4471</v>
      </c>
    </row>
    <row r="1581" spans="1:12" x14ac:dyDescent="0.3">
      <c r="A1581" s="17"/>
      <c r="B1581" s="46" t="s">
        <v>102</v>
      </c>
      <c r="C1581" s="46" t="s">
        <v>1705</v>
      </c>
      <c r="D1581" s="99" t="s">
        <v>306</v>
      </c>
      <c r="E1581" s="46" t="s">
        <v>1976</v>
      </c>
      <c r="F1581" s="91">
        <f>VLOOKUP(C1581,Data!$B$4:$J$4175,3,FALSE)</f>
        <v>865584.17049351567</v>
      </c>
      <c r="G1581" s="90">
        <f>VLOOKUP(C1581,Data!$B$4:$J$4175,4,FALSE)</f>
        <v>13778.799275605152</v>
      </c>
      <c r="H1581" s="92">
        <f>VLOOKUP(C1581,Data!$B$4:$J$4175,5,FALSE)</f>
        <v>4.2937862892333811E-3</v>
      </c>
      <c r="I1581" s="42" t="s">
        <v>149</v>
      </c>
      <c r="J1581" s="47">
        <f t="shared" si="24"/>
        <v>865584.17049351567</v>
      </c>
      <c r="K1581" s="42">
        <v>2868165</v>
      </c>
      <c r="L1581" s="42" t="s">
        <v>4471</v>
      </c>
    </row>
    <row r="1582" spans="1:12" x14ac:dyDescent="0.3">
      <c r="A1582" s="17"/>
      <c r="B1582" s="46" t="s">
        <v>4340</v>
      </c>
      <c r="C1582" s="46" t="s">
        <v>1706</v>
      </c>
      <c r="D1582" s="99" t="s">
        <v>306</v>
      </c>
      <c r="E1582" s="46" t="s">
        <v>1977</v>
      </c>
      <c r="F1582" s="91">
        <f>VLOOKUP(C1582,Data!$B$4:$J$4175,3,FALSE)</f>
        <v>100335922.03078844</v>
      </c>
      <c r="G1582" s="90">
        <f>VLOOKUP(C1582,Data!$B$4:$J$4175,4,FALSE)</f>
        <v>1779321.1922466471</v>
      </c>
      <c r="H1582" s="92">
        <f>VLOOKUP(C1582,Data!$B$4:$J$4175,5,FALSE)</f>
        <v>0.267642573796604</v>
      </c>
      <c r="I1582" s="42" t="s">
        <v>152</v>
      </c>
      <c r="J1582" s="47">
        <f t="shared" si="24"/>
        <v>100335922.03078844</v>
      </c>
      <c r="K1582" s="42" t="s">
        <v>338</v>
      </c>
      <c r="L1582" s="42" t="s">
        <v>4471</v>
      </c>
    </row>
    <row r="1583" spans="1:12" x14ac:dyDescent="0.3">
      <c r="A1583" s="17"/>
      <c r="B1583" s="46" t="s">
        <v>5884</v>
      </c>
      <c r="C1583" s="46" t="s">
        <v>5883</v>
      </c>
      <c r="D1583" s="99" t="s">
        <v>306</v>
      </c>
      <c r="E1583" s="46" t="s">
        <v>1976</v>
      </c>
      <c r="F1583" s="91">
        <f>VLOOKUP(C1583,Data!$B$4:$J$4175,3,FALSE)</f>
        <v>1010571.2473463668</v>
      </c>
      <c r="G1583" s="90">
        <f>VLOOKUP(C1583,Data!$B$4:$J$4175,4,FALSE)</f>
        <v>8705.0671663913054</v>
      </c>
      <c r="H1583" s="92">
        <f>VLOOKUP(C1583,Data!$B$4:$J$4175,5,FALSE)</f>
        <v>3.8115861325413811E-3</v>
      </c>
      <c r="I1583" s="42" t="s">
        <v>147</v>
      </c>
      <c r="J1583" s="47">
        <f t="shared" si="24"/>
        <v>1010571.2473463668</v>
      </c>
      <c r="K1583" s="42">
        <v>2122117</v>
      </c>
      <c r="L1583" s="42" t="s">
        <v>4471</v>
      </c>
    </row>
    <row r="1584" spans="1:12" x14ac:dyDescent="0.3">
      <c r="A1584" s="17"/>
      <c r="B1584" s="46" t="s">
        <v>5886</v>
      </c>
      <c r="C1584" s="46" t="s">
        <v>5885</v>
      </c>
      <c r="D1584" s="99" t="s">
        <v>306</v>
      </c>
      <c r="E1584" s="46" t="s">
        <v>1976</v>
      </c>
      <c r="F1584" s="91">
        <f>VLOOKUP(C1584,Data!$B$4:$J$4175,3,FALSE)</f>
        <v>423877.39810322999</v>
      </c>
      <c r="G1584" s="90">
        <f>VLOOKUP(C1584,Data!$B$4:$J$4175,4,FALSE)</f>
        <v>9206.7202020684181</v>
      </c>
      <c r="H1584" s="92">
        <f>VLOOKUP(C1584,Data!$B$4:$J$4175,5,FALSE)</f>
        <v>2.4651646222324086E-3</v>
      </c>
      <c r="I1584" s="42" t="s">
        <v>144</v>
      </c>
      <c r="J1584" s="47">
        <f t="shared" si="24"/>
        <v>423877.39810322999</v>
      </c>
      <c r="K1584" s="42" t="s">
        <v>5887</v>
      </c>
      <c r="L1584" s="42" t="s">
        <v>4471</v>
      </c>
    </row>
    <row r="1585" spans="1:13" x14ac:dyDescent="0.3">
      <c r="A1585" s="17"/>
      <c r="B1585" s="46" t="s">
        <v>5449</v>
      </c>
      <c r="C1585" s="46" t="s">
        <v>5448</v>
      </c>
      <c r="D1585" s="99" t="s">
        <v>306</v>
      </c>
      <c r="E1585" s="46" t="s">
        <v>1976</v>
      </c>
      <c r="F1585" s="91">
        <f>VLOOKUP(C1585,Data!$B$4:$J$4175,3,FALSE)</f>
        <v>5120928.2557444051</v>
      </c>
      <c r="G1585" s="90">
        <f>VLOOKUP(C1585,Data!$B$4:$J$4175,4,FALSE)</f>
        <v>106419.95543940993</v>
      </c>
      <c r="H1585" s="92">
        <f>VLOOKUP(C1585,Data!$B$4:$J$4175,5,FALSE)</f>
        <v>5.6940944874116911E-2</v>
      </c>
      <c r="I1585" s="42" t="s">
        <v>151</v>
      </c>
      <c r="J1585" s="47">
        <f t="shared" si="24"/>
        <v>5120928.2557444051</v>
      </c>
      <c r="K1585" s="42" t="s">
        <v>5450</v>
      </c>
      <c r="L1585" s="42" t="s">
        <v>4471</v>
      </c>
    </row>
    <row r="1586" spans="1:13" x14ac:dyDescent="0.3">
      <c r="A1586" s="17"/>
      <c r="B1586" s="46" t="s">
        <v>67</v>
      </c>
      <c r="C1586" s="46" t="s">
        <v>1707</v>
      </c>
      <c r="D1586" s="99" t="s">
        <v>306</v>
      </c>
      <c r="E1586" s="46" t="s">
        <v>1973</v>
      </c>
      <c r="F1586" s="91">
        <f>VLOOKUP(C1586,Data!$B$4:$J$4175,3,FALSE)</f>
        <v>-1112874.9189101427</v>
      </c>
      <c r="G1586" s="90">
        <f>VLOOKUP(C1586,Data!$B$4:$J$4175,4,FALSE)</f>
        <v>-15841.635856372139</v>
      </c>
      <c r="H1586" s="92">
        <f>VLOOKUP(C1586,Data!$B$4:$J$4175,5,FALSE)</f>
        <v>-3.8830572978035974E-3</v>
      </c>
      <c r="I1586" s="42" t="s">
        <v>144</v>
      </c>
      <c r="J1586" s="47">
        <f t="shared" si="24"/>
        <v>1112874.9189101427</v>
      </c>
      <c r="K1586" s="42">
        <v>2259101</v>
      </c>
      <c r="L1586" s="42" t="s">
        <v>4471</v>
      </c>
    </row>
    <row r="1587" spans="1:13" x14ac:dyDescent="0.3">
      <c r="A1587" s="17"/>
      <c r="B1587" s="46" t="s">
        <v>4341</v>
      </c>
      <c r="C1587" s="46" t="s">
        <v>1708</v>
      </c>
      <c r="D1587" s="99" t="s">
        <v>306</v>
      </c>
      <c r="E1587" s="46" t="s">
        <v>1973</v>
      </c>
      <c r="F1587" s="91">
        <f>VLOOKUP(C1587,Data!$B$4:$J$4175,3,FALSE)</f>
        <v>-67385.088972115482</v>
      </c>
      <c r="G1587" s="90">
        <f>VLOOKUP(C1587,Data!$B$4:$J$4175,4,FALSE)</f>
        <v>-1094.4467918160708</v>
      </c>
      <c r="H1587" s="92">
        <f>VLOOKUP(C1587,Data!$B$4:$J$4175,5,FALSE)</f>
        <v>-4.1532731805504845E-4</v>
      </c>
      <c r="I1587" s="42" t="s">
        <v>148</v>
      </c>
      <c r="J1587" s="47">
        <f t="shared" si="24"/>
        <v>67385.088972115482</v>
      </c>
      <c r="K1587" s="42">
        <v>2983154</v>
      </c>
      <c r="L1587" s="42" t="s">
        <v>4471</v>
      </c>
    </row>
    <row r="1588" spans="1:13" x14ac:dyDescent="0.3">
      <c r="A1588" s="17"/>
      <c r="B1588" s="46" t="s">
        <v>4342</v>
      </c>
      <c r="C1588" s="46" t="s">
        <v>1709</v>
      </c>
      <c r="D1588" s="99" t="s">
        <v>306</v>
      </c>
      <c r="E1588" s="46" t="s">
        <v>1974</v>
      </c>
      <c r="F1588" s="91">
        <f>VLOOKUP(C1588,Data!$B$4:$J$4175,3,FALSE)</f>
        <v>-2460811.554669294</v>
      </c>
      <c r="G1588" s="90">
        <f>VLOOKUP(C1588,Data!$B$4:$J$4175,4,FALSE)</f>
        <v>-26018.30783114077</v>
      </c>
      <c r="H1588" s="92">
        <f>VLOOKUP(C1588,Data!$B$4:$J$4175,5,FALSE)</f>
        <v>-1.363226283828799E-2</v>
      </c>
      <c r="I1588" s="42" t="s">
        <v>147</v>
      </c>
      <c r="J1588" s="47">
        <f t="shared" si="24"/>
        <v>2460811.554669294</v>
      </c>
      <c r="K1588" s="42" t="s">
        <v>2544</v>
      </c>
      <c r="L1588" s="42" t="s">
        <v>4471</v>
      </c>
    </row>
    <row r="1589" spans="1:13" x14ac:dyDescent="0.3">
      <c r="A1589" s="17"/>
      <c r="B1589" s="46" t="s">
        <v>5546</v>
      </c>
      <c r="C1589" s="46" t="s">
        <v>1524</v>
      </c>
      <c r="D1589" s="99" t="s">
        <v>306</v>
      </c>
      <c r="E1589" s="46" t="s">
        <v>1973</v>
      </c>
      <c r="F1589" s="91">
        <f>VLOOKUP(C1589,Data!$B$4:$J$4175,3,FALSE)</f>
        <v>-435864.11806973931</v>
      </c>
      <c r="G1589" s="90">
        <f>VLOOKUP(C1589,Data!$B$4:$J$4175,4,FALSE)</f>
        <v>-13616.498533887514</v>
      </c>
      <c r="H1589" s="92">
        <f>VLOOKUP(C1589,Data!$B$4:$J$4175,5,FALSE)</f>
        <v>-4.3969241689734975E-3</v>
      </c>
      <c r="I1589" s="42" t="s">
        <v>151</v>
      </c>
      <c r="J1589" s="47">
        <f t="shared" si="24"/>
        <v>435864.11806973931</v>
      </c>
      <c r="K1589" s="42" t="s">
        <v>5547</v>
      </c>
      <c r="L1589" s="42" t="s">
        <v>4471</v>
      </c>
    </row>
    <row r="1590" spans="1:13" x14ac:dyDescent="0.3">
      <c r="A1590" s="17"/>
      <c r="B1590" s="46" t="s">
        <v>5452</v>
      </c>
      <c r="C1590" s="46" t="s">
        <v>5451</v>
      </c>
      <c r="D1590" s="99" t="s">
        <v>306</v>
      </c>
      <c r="E1590" s="46" t="s">
        <v>1976</v>
      </c>
      <c r="F1590" s="91">
        <f>VLOOKUP(C1590,Data!$B$4:$J$4175,3,FALSE)</f>
        <v>11398729.765730057</v>
      </c>
      <c r="G1590" s="90">
        <f>VLOOKUP(C1590,Data!$B$4:$J$4175,4,FALSE)</f>
        <v>42903.98135249193</v>
      </c>
      <c r="H1590" s="92">
        <f>VLOOKUP(C1590,Data!$B$4:$J$4175,5,FALSE)</f>
        <v>0.15618284274990962</v>
      </c>
      <c r="I1590" s="42" t="s">
        <v>143</v>
      </c>
      <c r="J1590" s="47">
        <f t="shared" si="24"/>
        <v>11398729.765730057</v>
      </c>
      <c r="K1590" s="42">
        <v>2881407</v>
      </c>
      <c r="L1590" s="42" t="s">
        <v>4471</v>
      </c>
      <c r="M1590" s="141"/>
    </row>
    <row r="1591" spans="1:13" x14ac:dyDescent="0.3">
      <c r="A1591" s="17"/>
      <c r="B1591" s="46" t="s">
        <v>5643</v>
      </c>
      <c r="C1591" s="46" t="s">
        <v>5642</v>
      </c>
      <c r="D1591" s="99" t="s">
        <v>306</v>
      </c>
      <c r="E1591" s="46" t="s">
        <v>1979</v>
      </c>
      <c r="F1591" s="91">
        <f>VLOOKUP(C1591,Data!$B$4:$J$4175,3,FALSE)</f>
        <v>-67265737.794915587</v>
      </c>
      <c r="G1591" s="90">
        <f>VLOOKUP(C1591,Data!$B$4:$J$4175,4,FALSE)</f>
        <v>-1346931.0731861352</v>
      </c>
      <c r="H1591" s="92">
        <f>VLOOKUP(C1591,Data!$B$4:$J$4175,5,FALSE)</f>
        <v>-1.2840324850971538</v>
      </c>
      <c r="I1591" s="42" t="s">
        <v>143</v>
      </c>
      <c r="J1591" s="47">
        <f t="shared" si="24"/>
        <v>67265737.794915587</v>
      </c>
      <c r="K1591" s="42" t="s">
        <v>5644</v>
      </c>
      <c r="L1591" s="42" t="s">
        <v>4471</v>
      </c>
    </row>
    <row r="1592" spans="1:13" x14ac:dyDescent="0.3">
      <c r="A1592" s="17"/>
      <c r="B1592" s="46" t="s">
        <v>5548</v>
      </c>
      <c r="C1592" s="46" t="s">
        <v>1879</v>
      </c>
      <c r="D1592" s="99" t="s">
        <v>306</v>
      </c>
      <c r="E1592" s="46" t="s">
        <v>1978</v>
      </c>
      <c r="F1592" s="91">
        <f>VLOOKUP(C1592,Data!$B$4:$J$4175,3,FALSE)</f>
        <v>-83874566.765859216</v>
      </c>
      <c r="G1592" s="90">
        <f>VLOOKUP(C1592,Data!$B$4:$J$4175,4,FALSE)</f>
        <v>-278597.51134610781</v>
      </c>
      <c r="H1592" s="92">
        <f>VLOOKUP(C1592,Data!$B$4:$J$4175,5,FALSE)</f>
        <v>-4.276628648046641E-2</v>
      </c>
      <c r="I1592" s="42" t="s">
        <v>144</v>
      </c>
      <c r="J1592" s="47">
        <f t="shared" si="24"/>
        <v>83874566.765859216</v>
      </c>
      <c r="K1592" s="42" t="s">
        <v>311</v>
      </c>
      <c r="L1592" s="42" t="s">
        <v>4471</v>
      </c>
    </row>
    <row r="1593" spans="1:13" x14ac:dyDescent="0.3">
      <c r="A1593" s="17"/>
      <c r="B1593" s="46" t="s">
        <v>4343</v>
      </c>
      <c r="C1593" s="46" t="s">
        <v>1880</v>
      </c>
      <c r="D1593" s="99" t="s">
        <v>306</v>
      </c>
      <c r="E1593" s="46" t="s">
        <v>1974</v>
      </c>
      <c r="F1593" s="91">
        <f>VLOOKUP(C1593,Data!$B$4:$J$4175,3,FALSE)</f>
        <v>-10151181.425892293</v>
      </c>
      <c r="G1593" s="90">
        <f>VLOOKUP(C1593,Data!$B$4:$J$4175,4,FALSE)</f>
        <v>-92916.992456680033</v>
      </c>
      <c r="H1593" s="92">
        <f>VLOOKUP(C1593,Data!$B$4:$J$4175,5,FALSE)</f>
        <v>-1.6043899487324539E-2</v>
      </c>
      <c r="I1593" s="42" t="s">
        <v>147</v>
      </c>
      <c r="J1593" s="47">
        <f t="shared" si="24"/>
        <v>10151181.425892293</v>
      </c>
      <c r="K1593" s="42">
        <v>2885409</v>
      </c>
      <c r="L1593" s="42" t="s">
        <v>4471</v>
      </c>
    </row>
    <row r="1594" spans="1:13" x14ac:dyDescent="0.3">
      <c r="A1594" s="17"/>
      <c r="B1594" s="46" t="s">
        <v>4344</v>
      </c>
      <c r="C1594" s="46" t="s">
        <v>1710</v>
      </c>
      <c r="D1594" s="99" t="s">
        <v>306</v>
      </c>
      <c r="E1594" s="46" t="s">
        <v>1974</v>
      </c>
      <c r="F1594" s="91">
        <f>VLOOKUP(C1594,Data!$B$4:$J$4175,3,FALSE)</f>
        <v>-4365481.5896303831</v>
      </c>
      <c r="G1594" s="90">
        <f>VLOOKUP(C1594,Data!$B$4:$J$4175,4,FALSE)</f>
        <v>-66354.789324067227</v>
      </c>
      <c r="H1594" s="92">
        <f>VLOOKUP(C1594,Data!$B$4:$J$4175,5,FALSE)</f>
        <v>-2.7868874345508707E-2</v>
      </c>
      <c r="I1594" s="42" t="s">
        <v>146</v>
      </c>
      <c r="J1594" s="47">
        <f t="shared" si="24"/>
        <v>4365481.5896303831</v>
      </c>
      <c r="K1594" s="42">
        <v>2885937</v>
      </c>
      <c r="L1594" s="42" t="s">
        <v>4471</v>
      </c>
    </row>
    <row r="1595" spans="1:13" x14ac:dyDescent="0.3">
      <c r="A1595" s="17"/>
      <c r="B1595" s="46" t="s">
        <v>391</v>
      </c>
      <c r="C1595" s="46" t="s">
        <v>1711</v>
      </c>
      <c r="D1595" s="99" t="s">
        <v>306</v>
      </c>
      <c r="E1595" s="46" t="s">
        <v>1976</v>
      </c>
      <c r="F1595" s="91">
        <f>VLOOKUP(C1595,Data!$B$4:$J$4175,3,FALSE)</f>
        <v>3374080.4448171798</v>
      </c>
      <c r="G1595" s="90">
        <f>VLOOKUP(C1595,Data!$B$4:$J$4175,4,FALSE)</f>
        <v>15581.068782346709</v>
      </c>
      <c r="H1595" s="92">
        <f>VLOOKUP(C1595,Data!$B$4:$J$4175,5,FALSE)</f>
        <v>1.0525452779489334E-2</v>
      </c>
      <c r="I1595" s="42" t="s">
        <v>143</v>
      </c>
      <c r="J1595" s="47">
        <f t="shared" si="24"/>
        <v>3374080.4448171798</v>
      </c>
      <c r="K1595" s="42">
        <v>2886907</v>
      </c>
      <c r="L1595" s="42" t="s">
        <v>4471</v>
      </c>
    </row>
    <row r="1596" spans="1:13" x14ac:dyDescent="0.3">
      <c r="A1596" s="17"/>
      <c r="B1596" s="46" t="s">
        <v>120</v>
      </c>
      <c r="C1596" s="46" t="s">
        <v>1712</v>
      </c>
      <c r="D1596" s="99" t="s">
        <v>306</v>
      </c>
      <c r="E1596" s="46" t="s">
        <v>1978</v>
      </c>
      <c r="F1596" s="91">
        <f>VLOOKUP(C1596,Data!$B$4:$J$4175,3,FALSE)</f>
        <v>-45977857.309523724</v>
      </c>
      <c r="G1596" s="90">
        <f>VLOOKUP(C1596,Data!$B$4:$J$4175,4,FALSE)</f>
        <v>-443160.07045324071</v>
      </c>
      <c r="H1596" s="92">
        <f>VLOOKUP(C1596,Data!$B$4:$J$4175,5,FALSE)</f>
        <v>-0.40365384315974012</v>
      </c>
      <c r="I1596" s="42" t="s">
        <v>144</v>
      </c>
      <c r="J1596" s="47">
        <f t="shared" si="24"/>
        <v>45977857.309523724</v>
      </c>
      <c r="K1596" s="42">
        <v>2892090</v>
      </c>
      <c r="L1596" s="42" t="s">
        <v>4471</v>
      </c>
    </row>
    <row r="1597" spans="1:13" x14ac:dyDescent="0.3">
      <c r="A1597" s="17"/>
      <c r="B1597" s="46" t="s">
        <v>4345</v>
      </c>
      <c r="C1597" s="46" t="s">
        <v>1713</v>
      </c>
      <c r="D1597" s="99" t="s">
        <v>306</v>
      </c>
      <c r="E1597" s="46" t="s">
        <v>1976</v>
      </c>
      <c r="F1597" s="91">
        <f>VLOOKUP(C1597,Data!$B$4:$J$4175,3,FALSE)</f>
        <v>1933474.0936297628</v>
      </c>
      <c r="G1597" s="90">
        <f>VLOOKUP(C1597,Data!$B$4:$J$4175,4,FALSE)</f>
        <v>20610.532924312574</v>
      </c>
      <c r="H1597" s="92">
        <f>VLOOKUP(C1597,Data!$B$4:$J$4175,5,FALSE)</f>
        <v>3.9487201016119794E-3</v>
      </c>
      <c r="I1597" s="42" t="s">
        <v>144</v>
      </c>
      <c r="J1597" s="47">
        <f t="shared" si="24"/>
        <v>1933474.0936297628</v>
      </c>
      <c r="K1597" s="42" t="s">
        <v>290</v>
      </c>
      <c r="L1597" s="42" t="s">
        <v>4471</v>
      </c>
    </row>
    <row r="1598" spans="1:13" x14ac:dyDescent="0.3">
      <c r="A1598" s="17"/>
      <c r="B1598" s="46" t="s">
        <v>4346</v>
      </c>
      <c r="C1598" s="46" t="s">
        <v>1714</v>
      </c>
      <c r="D1598" s="99" t="s">
        <v>306</v>
      </c>
      <c r="E1598" s="46" t="s">
        <v>1973</v>
      </c>
      <c r="F1598" s="91">
        <f>VLOOKUP(C1598,Data!$B$4:$J$4175,3,FALSE)</f>
        <v>-1630740.1894626701</v>
      </c>
      <c r="G1598" s="90">
        <f>VLOOKUP(C1598,Data!$B$4:$J$4175,4,FALSE)</f>
        <v>-19397.409176432382</v>
      </c>
      <c r="H1598" s="92">
        <f>VLOOKUP(C1598,Data!$B$4:$J$4175,5,FALSE)</f>
        <v>-6.3120416197529209E-3</v>
      </c>
      <c r="I1598" s="42" t="s">
        <v>144</v>
      </c>
      <c r="J1598" s="47">
        <f t="shared" si="24"/>
        <v>1630740.1894626701</v>
      </c>
      <c r="K1598" s="42">
        <v>2989301</v>
      </c>
      <c r="L1598" s="42" t="s">
        <v>4471</v>
      </c>
      <c r="M1598" s="141"/>
    </row>
    <row r="1599" spans="1:13" x14ac:dyDescent="0.3">
      <c r="A1599" s="17"/>
      <c r="B1599" s="46" t="s">
        <v>4347</v>
      </c>
      <c r="C1599" s="46" t="s">
        <v>1715</v>
      </c>
      <c r="D1599" s="99" t="s">
        <v>306</v>
      </c>
      <c r="E1599" s="46" t="s">
        <v>1974</v>
      </c>
      <c r="F1599" s="91">
        <f>VLOOKUP(C1599,Data!$B$4:$J$4175,3,FALSE)</f>
        <v>-6677630.4945369633</v>
      </c>
      <c r="G1599" s="90">
        <f>VLOOKUP(C1599,Data!$B$4:$J$4175,4,FALSE)</f>
        <v>-156531.42275051484</v>
      </c>
      <c r="H1599" s="92">
        <f>VLOOKUP(C1599,Data!$B$4:$J$4175,5,FALSE)</f>
        <v>-8.9606313263820514E-2</v>
      </c>
      <c r="I1599" s="42" t="s">
        <v>144</v>
      </c>
      <c r="J1599" s="47">
        <f t="shared" si="24"/>
        <v>6677630.4945369633</v>
      </c>
      <c r="K1599" s="42">
        <v>2896092</v>
      </c>
      <c r="L1599" s="42" t="s">
        <v>4471</v>
      </c>
    </row>
    <row r="1600" spans="1:13" x14ac:dyDescent="0.3">
      <c r="A1600" s="17"/>
      <c r="B1600" s="46" t="s">
        <v>81</v>
      </c>
      <c r="C1600" s="142" t="s">
        <v>1716</v>
      </c>
      <c r="D1600" s="142" t="s">
        <v>306</v>
      </c>
      <c r="E1600" s="46" t="s">
        <v>1974</v>
      </c>
      <c r="F1600" s="91">
        <f>VLOOKUP(C1600,Data!$B$4:$J$4175,3,FALSE)</f>
        <v>-4208094.8952400833</v>
      </c>
      <c r="G1600" s="90">
        <f>VLOOKUP(C1600,Data!$B$4:$J$4175,4,FALSE)</f>
        <v>-49205.973985501441</v>
      </c>
      <c r="H1600" s="92">
        <f>VLOOKUP(C1600,Data!$B$4:$J$4175,5,FALSE)</f>
        <v>-0.10123709046493545</v>
      </c>
      <c r="I1600" s="42" t="s">
        <v>148</v>
      </c>
      <c r="J1600" s="47">
        <f t="shared" si="24"/>
        <v>4208094.8952400833</v>
      </c>
      <c r="K1600" s="42">
        <v>2896713</v>
      </c>
      <c r="L1600" s="42" t="s">
        <v>4471</v>
      </c>
    </row>
    <row r="1601" spans="1:13" x14ac:dyDescent="0.3">
      <c r="A1601" s="17"/>
      <c r="B1601" s="46" t="s">
        <v>392</v>
      </c>
      <c r="C1601" s="46" t="s">
        <v>1717</v>
      </c>
      <c r="D1601" s="99" t="s">
        <v>306</v>
      </c>
      <c r="E1601" s="46" t="s">
        <v>1974</v>
      </c>
      <c r="F1601" s="91">
        <f>VLOOKUP(C1601,Data!$B$4:$J$4175,3,FALSE)</f>
        <v>-6406745.4610117665</v>
      </c>
      <c r="G1601" s="90">
        <f>VLOOKUP(C1601,Data!$B$4:$J$4175,4,FALSE)</f>
        <v>-72548.357615352346</v>
      </c>
      <c r="H1601" s="92">
        <f>VLOOKUP(C1601,Data!$B$4:$J$4175,5,FALSE)</f>
        <v>-5.2078086606600016E-2</v>
      </c>
      <c r="I1601" s="42" t="s">
        <v>147</v>
      </c>
      <c r="J1601" s="47">
        <f t="shared" si="24"/>
        <v>6406745.4610117665</v>
      </c>
      <c r="K1601" s="42">
        <v>2897697</v>
      </c>
      <c r="L1601" s="42" t="s">
        <v>4471</v>
      </c>
    </row>
    <row r="1602" spans="1:13" x14ac:dyDescent="0.3">
      <c r="A1602" s="17"/>
      <c r="B1602" s="46" t="s">
        <v>308</v>
      </c>
      <c r="C1602" s="46" t="s">
        <v>1881</v>
      </c>
      <c r="D1602" s="99" t="s">
        <v>306</v>
      </c>
      <c r="E1602" s="46" t="s">
        <v>1974</v>
      </c>
      <c r="F1602" s="91">
        <f>VLOOKUP(C1602,Data!$B$4:$J$4175,3,FALSE)</f>
        <v>-1369457.340544234</v>
      </c>
      <c r="G1602" s="90">
        <f>VLOOKUP(C1602,Data!$B$4:$J$4175,4,FALSE)</f>
        <v>-19670.45878403094</v>
      </c>
      <c r="H1602" s="92">
        <f>VLOOKUP(C1602,Data!$B$4:$J$4175,5,FALSE)</f>
        <v>-8.9562891758648323E-3</v>
      </c>
      <c r="I1602" s="42" t="s">
        <v>144</v>
      </c>
      <c r="J1602" s="47">
        <f t="shared" si="24"/>
        <v>1369457.340544234</v>
      </c>
      <c r="K1602" s="42">
        <v>2900335</v>
      </c>
      <c r="L1602" s="42" t="s">
        <v>4471</v>
      </c>
    </row>
    <row r="1603" spans="1:13" x14ac:dyDescent="0.3">
      <c r="A1603" s="17"/>
      <c r="B1603" s="46" t="s">
        <v>42</v>
      </c>
      <c r="C1603" s="46" t="s">
        <v>1718</v>
      </c>
      <c r="D1603" s="99" t="s">
        <v>306</v>
      </c>
      <c r="E1603" s="46" t="s">
        <v>1978</v>
      </c>
      <c r="F1603" s="91">
        <f>VLOOKUP(C1603,Data!$B$4:$J$4175,3,FALSE)</f>
        <v>-59341621.719352484</v>
      </c>
      <c r="G1603" s="90">
        <f>VLOOKUP(C1603,Data!$B$4:$J$4175,4,FALSE)</f>
        <v>-177754.67804742538</v>
      </c>
      <c r="H1603" s="92">
        <f>VLOOKUP(C1603,Data!$B$4:$J$4175,5,FALSE)</f>
        <v>-0.44837193698749256</v>
      </c>
      <c r="I1603" s="42" t="s">
        <v>146</v>
      </c>
      <c r="J1603" s="47">
        <f t="shared" si="24"/>
        <v>59341621.719352484</v>
      </c>
      <c r="K1603" s="42" t="s">
        <v>339</v>
      </c>
      <c r="L1603" s="42" t="s">
        <v>4471</v>
      </c>
    </row>
    <row r="1604" spans="1:13" x14ac:dyDescent="0.3">
      <c r="A1604" s="17"/>
      <c r="B1604" s="46" t="s">
        <v>5889</v>
      </c>
      <c r="C1604" s="46" t="s">
        <v>5888</v>
      </c>
      <c r="D1604" s="99" t="s">
        <v>306</v>
      </c>
      <c r="E1604" s="46" t="s">
        <v>1976</v>
      </c>
      <c r="F1604" s="91">
        <f>VLOOKUP(C1604,Data!$B$4:$J$4175,3,FALSE)</f>
        <v>2588208.8939922554</v>
      </c>
      <c r="G1604" s="90">
        <f>VLOOKUP(C1604,Data!$B$4:$J$4175,4,FALSE)</f>
        <v>37240.415740895762</v>
      </c>
      <c r="H1604" s="92">
        <f>VLOOKUP(C1604,Data!$B$4:$J$4175,5,FALSE)</f>
        <v>2.8136367791785771E-2</v>
      </c>
      <c r="I1604" s="42" t="s">
        <v>146</v>
      </c>
      <c r="J1604" s="47">
        <f t="shared" si="24"/>
        <v>2588208.8939922554</v>
      </c>
      <c r="K1604" s="42" t="s">
        <v>5890</v>
      </c>
      <c r="L1604" s="42" t="s">
        <v>4471</v>
      </c>
    </row>
    <row r="1605" spans="1:13" x14ac:dyDescent="0.3">
      <c r="A1605" s="17"/>
      <c r="B1605" s="46" t="s">
        <v>4348</v>
      </c>
      <c r="C1605" s="46" t="s">
        <v>1719</v>
      </c>
      <c r="D1605" s="99" t="s">
        <v>306</v>
      </c>
      <c r="E1605" s="46" t="s">
        <v>1974</v>
      </c>
      <c r="F1605" s="91">
        <f>VLOOKUP(C1605,Data!$B$4:$J$4175,3,FALSE)</f>
        <v>-11625083.088329624</v>
      </c>
      <c r="G1605" s="90">
        <f>VLOOKUP(C1605,Data!$B$4:$J$4175,4,FALSE)</f>
        <v>-88572.061625368573</v>
      </c>
      <c r="H1605" s="92">
        <f>VLOOKUP(C1605,Data!$B$4:$J$4175,5,FALSE)</f>
        <v>-5.585296830798929E-2</v>
      </c>
      <c r="I1605" s="42" t="s">
        <v>148</v>
      </c>
      <c r="J1605" s="47">
        <f t="shared" si="24"/>
        <v>11625083.088329624</v>
      </c>
      <c r="K1605" s="42">
        <v>2769503</v>
      </c>
      <c r="L1605" s="42" t="s">
        <v>4471</v>
      </c>
    </row>
    <row r="1606" spans="1:13" x14ac:dyDescent="0.3">
      <c r="A1606" s="17"/>
      <c r="B1606" s="46" t="s">
        <v>5453</v>
      </c>
      <c r="C1606" s="46" t="s">
        <v>1882</v>
      </c>
      <c r="D1606" s="99" t="s">
        <v>306</v>
      </c>
      <c r="E1606" s="46" t="s">
        <v>1974</v>
      </c>
      <c r="F1606" s="91">
        <f>VLOOKUP(C1606,Data!$B$4:$J$4175,3,FALSE)</f>
        <v>-4532886.7057064278</v>
      </c>
      <c r="G1606" s="90">
        <f>VLOOKUP(C1606,Data!$B$4:$J$4175,4,FALSE)</f>
        <v>-131273.8692645939</v>
      </c>
      <c r="H1606" s="92">
        <f>VLOOKUP(C1606,Data!$B$4:$J$4175,5,FALSE)</f>
        <v>-0.10421925018543199</v>
      </c>
      <c r="I1606" s="42" t="s">
        <v>147</v>
      </c>
      <c r="J1606" s="47">
        <f t="shared" si="24"/>
        <v>4532886.7057064278</v>
      </c>
      <c r="K1606" s="42">
        <v>2903958</v>
      </c>
      <c r="L1606" s="42" t="s">
        <v>4471</v>
      </c>
    </row>
    <row r="1607" spans="1:13" x14ac:dyDescent="0.3">
      <c r="A1607" s="17"/>
      <c r="B1607" s="46" t="s">
        <v>4349</v>
      </c>
      <c r="C1607" s="46" t="s">
        <v>1883</v>
      </c>
      <c r="D1607" s="99" t="s">
        <v>306</v>
      </c>
      <c r="E1607" s="46" t="s">
        <v>1978</v>
      </c>
      <c r="F1607" s="91">
        <f>VLOOKUP(C1607,Data!$B$4:$J$4175,3,FALSE)</f>
        <v>-10934472.027968656</v>
      </c>
      <c r="G1607" s="90">
        <f>VLOOKUP(C1607,Data!$B$4:$J$4175,4,FALSE)</f>
        <v>-223198.04098731693</v>
      </c>
      <c r="H1607" s="92">
        <f>VLOOKUP(C1607,Data!$B$4:$J$4175,5,FALSE)</f>
        <v>-6.3605421157949676E-2</v>
      </c>
      <c r="I1607" s="42" t="s">
        <v>144</v>
      </c>
      <c r="J1607" s="47">
        <f t="shared" si="24"/>
        <v>10934472.027968656</v>
      </c>
      <c r="K1607" s="42" t="s">
        <v>291</v>
      </c>
      <c r="L1607" s="42" t="s">
        <v>4471</v>
      </c>
    </row>
    <row r="1608" spans="1:13" x14ac:dyDescent="0.3">
      <c r="A1608" s="17"/>
      <c r="B1608" s="46" t="s">
        <v>4350</v>
      </c>
      <c r="C1608" s="46" t="s">
        <v>1720</v>
      </c>
      <c r="D1608" s="99" t="s">
        <v>306</v>
      </c>
      <c r="E1608" s="46" t="s">
        <v>1977</v>
      </c>
      <c r="F1608" s="91">
        <f>VLOOKUP(C1608,Data!$B$4:$J$4175,3,FALSE)</f>
        <v>50817052.437990576</v>
      </c>
      <c r="G1608" s="90">
        <f>VLOOKUP(C1608,Data!$B$4:$J$4175,4,FALSE)</f>
        <v>1551665.7232974221</v>
      </c>
      <c r="H1608" s="92">
        <f>VLOOKUP(C1608,Data!$B$4:$J$4175,5,FALSE)</f>
        <v>4.9886800590519538E-2</v>
      </c>
      <c r="I1608" s="42" t="s">
        <v>147</v>
      </c>
      <c r="J1608" s="47">
        <f t="shared" ref="J1608:J1671" si="25">IFERROR(ABS(F1608),"***")</f>
        <v>50817052.437990576</v>
      </c>
      <c r="K1608" s="42" t="s">
        <v>340</v>
      </c>
      <c r="L1608" s="42" t="s">
        <v>4471</v>
      </c>
    </row>
    <row r="1609" spans="1:13" x14ac:dyDescent="0.3">
      <c r="A1609" s="17"/>
      <c r="B1609" s="142" t="s">
        <v>4351</v>
      </c>
      <c r="C1609" s="142" t="s">
        <v>1721</v>
      </c>
      <c r="D1609" s="142" t="s">
        <v>306</v>
      </c>
      <c r="E1609" s="142" t="s">
        <v>1974</v>
      </c>
      <c r="F1609" s="146">
        <f>VLOOKUP(C1609,Data!$B$4:$J$4175,3,FALSE)</f>
        <v>-847181.65232950705</v>
      </c>
      <c r="G1609" s="144">
        <f>VLOOKUP(C1609,Data!$B$4:$J$4175,4,FALSE)</f>
        <v>-12412.91798284992</v>
      </c>
      <c r="H1609" s="145">
        <f>VLOOKUP(C1609,Data!$B$4:$J$4175,5,FALSE)</f>
        <v>-6.4047327035020359E-3</v>
      </c>
      <c r="I1609" s="212" t="s">
        <v>149</v>
      </c>
      <c r="J1609" s="47">
        <f t="shared" si="25"/>
        <v>847181.65232950705</v>
      </c>
      <c r="K1609" s="212">
        <v>2909730</v>
      </c>
      <c r="L1609" s="212" t="s">
        <v>4471</v>
      </c>
      <c r="M1609" s="141"/>
    </row>
    <row r="1610" spans="1:13" x14ac:dyDescent="0.3">
      <c r="A1610" s="17"/>
      <c r="B1610" s="46" t="s">
        <v>177</v>
      </c>
      <c r="C1610" s="46" t="s">
        <v>1722</v>
      </c>
      <c r="D1610" s="99" t="s">
        <v>306</v>
      </c>
      <c r="E1610" s="46" t="s">
        <v>1976</v>
      </c>
      <c r="F1610" s="91">
        <f>VLOOKUP(C1610,Data!$B$4:$J$4175,3,FALSE)</f>
        <v>220190.98319831499</v>
      </c>
      <c r="G1610" s="90">
        <f>VLOOKUP(C1610,Data!$B$4:$J$4175,4,FALSE)</f>
        <v>6067.5388040318267</v>
      </c>
      <c r="H1610" s="92">
        <f>VLOOKUP(C1610,Data!$B$4:$J$4175,5,FALSE)</f>
        <v>5.0133869622794331E-3</v>
      </c>
      <c r="I1610" s="42" t="s">
        <v>5305</v>
      </c>
      <c r="J1610" s="47">
        <f t="shared" si="25"/>
        <v>220190.98319831499</v>
      </c>
      <c r="K1610" s="42">
        <v>2727910</v>
      </c>
      <c r="L1610" s="42" t="s">
        <v>4471</v>
      </c>
    </row>
    <row r="1611" spans="1:13" x14ac:dyDescent="0.3">
      <c r="A1611" s="17"/>
      <c r="B1611" s="46" t="s">
        <v>5067</v>
      </c>
      <c r="C1611" s="46" t="s">
        <v>5066</v>
      </c>
      <c r="D1611" s="99" t="s">
        <v>306</v>
      </c>
      <c r="E1611" s="46" t="s">
        <v>1974</v>
      </c>
      <c r="F1611" s="91">
        <f>VLOOKUP(C1611,Data!$B$4:$J$4175,3,FALSE)</f>
        <v>-508472.48410678119</v>
      </c>
      <c r="G1611" s="90">
        <f>VLOOKUP(C1611,Data!$B$4:$J$4175,4,FALSE)</f>
        <v>-10183.706871756083</v>
      </c>
      <c r="H1611" s="92">
        <f>VLOOKUP(C1611,Data!$B$4:$J$4175,5,FALSE)</f>
        <v>-1.1764878955973355E-2</v>
      </c>
      <c r="I1611" s="42" t="s">
        <v>150</v>
      </c>
      <c r="J1611" s="47">
        <f t="shared" si="25"/>
        <v>508472.48410678119</v>
      </c>
      <c r="K1611" s="42">
        <v>2910118</v>
      </c>
      <c r="L1611" s="42" t="s">
        <v>4471</v>
      </c>
    </row>
    <row r="1612" spans="1:13" x14ac:dyDescent="0.3">
      <c r="A1612" s="17"/>
      <c r="B1612" s="46" t="s">
        <v>5549</v>
      </c>
      <c r="C1612" s="46" t="s">
        <v>1884</v>
      </c>
      <c r="D1612" s="99" t="s">
        <v>306</v>
      </c>
      <c r="E1612" s="46" t="s">
        <v>1973</v>
      </c>
      <c r="F1612" s="91">
        <f>VLOOKUP(C1612,Data!$B$4:$J$4175,3,FALSE)</f>
        <v>-444383.65436707018</v>
      </c>
      <c r="G1612" s="90">
        <f>VLOOKUP(C1612,Data!$B$4:$J$4175,4,FALSE)</f>
        <v>-1777.5346174682807</v>
      </c>
      <c r="H1612" s="92">
        <f>VLOOKUP(C1612,Data!$B$4:$J$4175,5,FALSE)</f>
        <v>-2.0122060332836518E-3</v>
      </c>
      <c r="I1612" s="42" t="s">
        <v>144</v>
      </c>
      <c r="J1612" s="47">
        <f t="shared" si="25"/>
        <v>444383.65436707018</v>
      </c>
      <c r="K1612" s="42" t="s">
        <v>341</v>
      </c>
      <c r="L1612" s="42" t="s">
        <v>4471</v>
      </c>
    </row>
    <row r="1613" spans="1:13" x14ac:dyDescent="0.3">
      <c r="A1613" s="17"/>
      <c r="B1613" s="46" t="s">
        <v>4352</v>
      </c>
      <c r="C1613" s="46" t="s">
        <v>5550</v>
      </c>
      <c r="D1613" s="99" t="s">
        <v>306</v>
      </c>
      <c r="E1613" s="46" t="s">
        <v>1973</v>
      </c>
      <c r="F1613" s="91">
        <f>VLOOKUP(C1613,Data!$B$4:$J$4175,3,FALSE)</f>
        <v>-7616.4169964150497</v>
      </c>
      <c r="G1613" s="90">
        <f>VLOOKUP(C1613,Data!$B$4:$J$4175,4,FALSE)</f>
        <v>-405.99237720762522</v>
      </c>
      <c r="H1613" s="92">
        <f>VLOOKUP(C1613,Data!$B$4:$J$4175,5,FALSE)</f>
        <v>-6.736046324289102E-5</v>
      </c>
      <c r="I1613" s="42" t="s">
        <v>144</v>
      </c>
      <c r="J1613" s="47">
        <f t="shared" si="25"/>
        <v>7616.4169964150497</v>
      </c>
      <c r="K1613" s="42" t="s">
        <v>293</v>
      </c>
      <c r="L1613" s="42" t="s">
        <v>4471</v>
      </c>
    </row>
    <row r="1614" spans="1:13" x14ac:dyDescent="0.3">
      <c r="A1614" s="17"/>
      <c r="B1614" s="46" t="s">
        <v>5068</v>
      </c>
      <c r="C1614" s="46" t="s">
        <v>1723</v>
      </c>
      <c r="D1614" s="99" t="s">
        <v>306</v>
      </c>
      <c r="E1614" s="46" t="s">
        <v>1976</v>
      </c>
      <c r="F1614" s="91">
        <f>VLOOKUP(C1614,Data!$B$4:$J$4175,3,FALSE)</f>
        <v>67449.605915111868</v>
      </c>
      <c r="G1614" s="90">
        <f>VLOOKUP(C1614,Data!$B$4:$J$4175,4,FALSE)</f>
        <v>3991.100941722596</v>
      </c>
      <c r="H1614" s="92">
        <f>VLOOKUP(C1614,Data!$B$4:$J$4175,5,FALSE)</f>
        <v>1.2123927223532606E-3</v>
      </c>
      <c r="I1614" s="42" t="s">
        <v>144</v>
      </c>
      <c r="J1614" s="47">
        <f t="shared" si="25"/>
        <v>67449.605915111868</v>
      </c>
      <c r="K1614" s="42" t="s">
        <v>5069</v>
      </c>
      <c r="L1614" s="42" t="s">
        <v>4471</v>
      </c>
    </row>
    <row r="1615" spans="1:13" x14ac:dyDescent="0.3">
      <c r="A1615" s="17"/>
      <c r="B1615" s="46" t="s">
        <v>12</v>
      </c>
      <c r="C1615" s="46" t="s">
        <v>1724</v>
      </c>
      <c r="D1615" s="99" t="s">
        <v>306</v>
      </c>
      <c r="E1615" s="46" t="s">
        <v>1973</v>
      </c>
      <c r="F1615" s="91">
        <f>VLOOKUP(C1615,Data!$B$4:$J$4175,3,FALSE)</f>
        <v>-3437753.1168773198</v>
      </c>
      <c r="G1615" s="90">
        <f>VLOOKUP(C1615,Data!$B$4:$J$4175,4,FALSE)</f>
        <v>-24148.307929736719</v>
      </c>
      <c r="H1615" s="92">
        <f>VLOOKUP(C1615,Data!$B$4:$J$4175,5,FALSE)</f>
        <v>-6.1890524930159002E-3</v>
      </c>
      <c r="I1615" s="42" t="s">
        <v>146</v>
      </c>
      <c r="J1615" s="47">
        <f t="shared" si="25"/>
        <v>3437753.1168773198</v>
      </c>
      <c r="K1615" s="42">
        <v>2914734</v>
      </c>
      <c r="L1615" s="42" t="s">
        <v>4471</v>
      </c>
    </row>
    <row r="1616" spans="1:13" x14ac:dyDescent="0.3">
      <c r="A1616" s="17"/>
      <c r="B1616" s="46" t="s">
        <v>393</v>
      </c>
      <c r="C1616" s="46" t="s">
        <v>1725</v>
      </c>
      <c r="D1616" s="99" t="s">
        <v>306</v>
      </c>
      <c r="E1616" s="46" t="s">
        <v>1974</v>
      </c>
      <c r="F1616" s="91">
        <f>VLOOKUP(C1616,Data!$B$4:$J$4175,3,FALSE)</f>
        <v>-6984315.3145553218</v>
      </c>
      <c r="G1616" s="90">
        <f>VLOOKUP(C1616,Data!$B$4:$J$4175,4,FALSE)</f>
        <v>-104368.13082120923</v>
      </c>
      <c r="H1616" s="92">
        <f>VLOOKUP(C1616,Data!$B$4:$J$4175,5,FALSE)</f>
        <v>-2.7271515168633579E-2</v>
      </c>
      <c r="I1616" s="42" t="s">
        <v>146</v>
      </c>
      <c r="J1616" s="47">
        <f t="shared" si="25"/>
        <v>6984315.3145553218</v>
      </c>
      <c r="K1616" s="42" t="s">
        <v>342</v>
      </c>
      <c r="L1616" s="42" t="s">
        <v>4471</v>
      </c>
    </row>
    <row r="1617" spans="1:12" x14ac:dyDescent="0.3">
      <c r="A1617" s="17"/>
      <c r="B1617" s="46" t="s">
        <v>4353</v>
      </c>
      <c r="C1617" s="46" t="s">
        <v>1726</v>
      </c>
      <c r="D1617" s="99" t="s">
        <v>306</v>
      </c>
      <c r="E1617" s="46" t="s">
        <v>1976</v>
      </c>
      <c r="F1617" s="91">
        <f>VLOOKUP(C1617,Data!$B$4:$J$4175,3,FALSE)</f>
        <v>2441521.1347945239</v>
      </c>
      <c r="G1617" s="90">
        <f>VLOOKUP(C1617,Data!$B$4:$J$4175,4,FALSE)</f>
        <v>21147.866044127535</v>
      </c>
      <c r="H1617" s="92">
        <f>VLOOKUP(C1617,Data!$B$4:$J$4175,5,FALSE)</f>
        <v>5.896500849893507E-3</v>
      </c>
      <c r="I1617" s="42" t="s">
        <v>146</v>
      </c>
      <c r="J1617" s="47">
        <f t="shared" si="25"/>
        <v>2441521.1347945239</v>
      </c>
      <c r="K1617" s="42">
        <v>2517382</v>
      </c>
      <c r="L1617" s="42" t="s">
        <v>4471</v>
      </c>
    </row>
    <row r="1618" spans="1:12" x14ac:dyDescent="0.3">
      <c r="A1618" s="17"/>
      <c r="B1618" s="46" t="s">
        <v>4354</v>
      </c>
      <c r="C1618" s="46" t="s">
        <v>1727</v>
      </c>
      <c r="D1618" s="99" t="s">
        <v>306</v>
      </c>
      <c r="E1618" s="46" t="s">
        <v>1974</v>
      </c>
      <c r="F1618" s="91">
        <f>VLOOKUP(C1618,Data!$B$4:$J$4175,3,FALSE)</f>
        <v>-1299841.4219049467</v>
      </c>
      <c r="G1618" s="90">
        <f>VLOOKUP(C1618,Data!$B$4:$J$4175,4,FALSE)</f>
        <v>-7788.6117916288977</v>
      </c>
      <c r="H1618" s="92">
        <f>VLOOKUP(C1618,Data!$B$4:$J$4175,5,FALSE)</f>
        <v>-4.6824325789158452E-3</v>
      </c>
      <c r="I1618" s="42" t="s">
        <v>146</v>
      </c>
      <c r="J1618" s="47">
        <f t="shared" si="25"/>
        <v>1299841.4219049467</v>
      </c>
      <c r="K1618" s="42">
        <v>2134781</v>
      </c>
      <c r="L1618" s="42" t="s">
        <v>4471</v>
      </c>
    </row>
    <row r="1619" spans="1:12" x14ac:dyDescent="0.3">
      <c r="A1619" s="17"/>
      <c r="B1619" s="46" t="s">
        <v>4355</v>
      </c>
      <c r="C1619" s="46" t="s">
        <v>1728</v>
      </c>
      <c r="D1619" s="99" t="s">
        <v>306</v>
      </c>
      <c r="E1619" s="46" t="s">
        <v>1976</v>
      </c>
      <c r="F1619" s="91">
        <f>VLOOKUP(C1619,Data!$B$4:$J$4175,3,FALSE)</f>
        <v>2154692.1858286792</v>
      </c>
      <c r="G1619" s="90">
        <f>VLOOKUP(C1619,Data!$B$4:$J$4175,4,FALSE)</f>
        <v>17309.545194639133</v>
      </c>
      <c r="H1619" s="92">
        <f>VLOOKUP(C1619,Data!$B$4:$J$4175,5,FALSE)</f>
        <v>4.1498034981986495E-3</v>
      </c>
      <c r="I1619" s="42" t="s">
        <v>146</v>
      </c>
      <c r="J1619" s="47">
        <f t="shared" si="25"/>
        <v>2154692.1858286792</v>
      </c>
      <c r="K1619" s="42">
        <v>2915500</v>
      </c>
      <c r="L1619" s="42" t="s">
        <v>4471</v>
      </c>
    </row>
    <row r="1620" spans="1:12" x14ac:dyDescent="0.3">
      <c r="A1620" s="17"/>
      <c r="B1620" s="46" t="s">
        <v>4356</v>
      </c>
      <c r="C1620" s="46" t="s">
        <v>1885</v>
      </c>
      <c r="D1620" s="99" t="s">
        <v>306</v>
      </c>
      <c r="E1620" s="46" t="s">
        <v>1973</v>
      </c>
      <c r="F1620" s="91">
        <f>VLOOKUP(C1620,Data!$B$4:$J$4175,3,FALSE)</f>
        <v>-32114.302742175816</v>
      </c>
      <c r="G1620" s="90">
        <f>VLOOKUP(C1620,Data!$B$4:$J$4175,4,FALSE)</f>
        <v>-312.09234929228194</v>
      </c>
      <c r="H1620" s="92">
        <f>VLOOKUP(C1620,Data!$B$4:$J$4175,5,FALSE)</f>
        <v>-7.9734508820391344E-4</v>
      </c>
      <c r="I1620" s="42" t="s">
        <v>143</v>
      </c>
      <c r="J1620" s="47">
        <f t="shared" si="25"/>
        <v>32114.302742175816</v>
      </c>
      <c r="K1620" s="42">
        <v>2430412</v>
      </c>
      <c r="L1620" s="42" t="s">
        <v>4471</v>
      </c>
    </row>
    <row r="1621" spans="1:12" x14ac:dyDescent="0.3">
      <c r="A1621" s="17"/>
      <c r="B1621" s="46" t="s">
        <v>4357</v>
      </c>
      <c r="C1621" s="46" t="s">
        <v>1729</v>
      </c>
      <c r="D1621" s="99" t="s">
        <v>306</v>
      </c>
      <c r="E1621" s="46" t="s">
        <v>1974</v>
      </c>
      <c r="F1621" s="91">
        <f>VLOOKUP(C1621,Data!$B$4:$J$4175,3,FALSE)</f>
        <v>-18915063.480365496</v>
      </c>
      <c r="G1621" s="90">
        <f>VLOOKUP(C1621,Data!$B$4:$J$4175,4,FALSE)</f>
        <v>-79381.666444374248</v>
      </c>
      <c r="H1621" s="92">
        <f>VLOOKUP(C1621,Data!$B$4:$J$4175,5,FALSE)</f>
        <v>-2.5986011499362287E-2</v>
      </c>
      <c r="I1621" s="42" t="s">
        <v>143</v>
      </c>
      <c r="J1621" s="47">
        <f t="shared" si="25"/>
        <v>18915063.480365496</v>
      </c>
      <c r="K1621" s="42">
        <v>2917766</v>
      </c>
      <c r="L1621" s="42" t="s">
        <v>4471</v>
      </c>
    </row>
    <row r="1622" spans="1:12" x14ac:dyDescent="0.3">
      <c r="A1622" s="17"/>
      <c r="B1622" s="46" t="s">
        <v>4358</v>
      </c>
      <c r="C1622" s="46" t="s">
        <v>1730</v>
      </c>
      <c r="D1622" s="99" t="s">
        <v>306</v>
      </c>
      <c r="E1622" s="46" t="s">
        <v>1973</v>
      </c>
      <c r="F1622" s="91">
        <f>VLOOKUP(C1622,Data!$B$4:$J$4175,3,FALSE)</f>
        <v>-318188.99999957462</v>
      </c>
      <c r="G1622" s="90">
        <f>VLOOKUP(C1622,Data!$B$4:$J$4175,4,FALSE)</f>
        <v>-2688.3153092224961</v>
      </c>
      <c r="H1622" s="92">
        <f>VLOOKUP(C1622,Data!$B$4:$J$4175,5,FALSE)</f>
        <v>-2.6038329089581843E-3</v>
      </c>
      <c r="I1622" s="42" t="s">
        <v>143</v>
      </c>
      <c r="J1622" s="47">
        <f t="shared" si="25"/>
        <v>318188.99999957462</v>
      </c>
      <c r="K1622" s="42">
        <v>2923785</v>
      </c>
      <c r="L1622" s="42" t="s">
        <v>4471</v>
      </c>
    </row>
    <row r="1623" spans="1:12" x14ac:dyDescent="0.3">
      <c r="A1623" s="17"/>
      <c r="B1623" s="46" t="s">
        <v>97</v>
      </c>
      <c r="C1623" s="46" t="s">
        <v>1731</v>
      </c>
      <c r="D1623" s="99" t="s">
        <v>306</v>
      </c>
      <c r="E1623" s="46" t="s">
        <v>1974</v>
      </c>
      <c r="F1623" s="91">
        <f>VLOOKUP(C1623,Data!$B$4:$J$4175,3,FALSE)</f>
        <v>-4457784.9059988149</v>
      </c>
      <c r="G1623" s="90">
        <f>VLOOKUP(C1623,Data!$B$4:$J$4175,4,FALSE)</f>
        <v>-117464.6879051071</v>
      </c>
      <c r="H1623" s="92">
        <f>VLOOKUP(C1623,Data!$B$4:$J$4175,5,FALSE)</f>
        <v>-4.6336831456879807E-2</v>
      </c>
      <c r="I1623" s="42" t="s">
        <v>148</v>
      </c>
      <c r="J1623" s="47">
        <f t="shared" si="25"/>
        <v>4457784.9059988149</v>
      </c>
      <c r="K1623" s="42">
        <v>2433842</v>
      </c>
      <c r="L1623" s="42" t="s">
        <v>4471</v>
      </c>
    </row>
    <row r="1624" spans="1:12" x14ac:dyDescent="0.3">
      <c r="A1624" s="17"/>
      <c r="B1624" s="46" t="s">
        <v>16</v>
      </c>
      <c r="C1624" s="46" t="s">
        <v>1732</v>
      </c>
      <c r="D1624" s="99" t="s">
        <v>306</v>
      </c>
      <c r="E1624" s="46" t="s">
        <v>1978</v>
      </c>
      <c r="F1624" s="91">
        <f>VLOOKUP(C1624,Data!$B$4:$J$4175,3,FALSE)</f>
        <v>-166815143.71874177</v>
      </c>
      <c r="G1624" s="90">
        <f>VLOOKUP(C1624,Data!$B$4:$J$4175,4,FALSE)</f>
        <v>-3239129.004247413</v>
      </c>
      <c r="H1624" s="92">
        <f>VLOOKUP(C1624,Data!$B$4:$J$4175,5,FALSE)</f>
        <v>-0.47364607877315673</v>
      </c>
      <c r="I1624" s="42" t="s">
        <v>148</v>
      </c>
      <c r="J1624" s="47">
        <f t="shared" si="25"/>
        <v>166815143.71874177</v>
      </c>
      <c r="K1624" s="42">
        <v>2736035</v>
      </c>
      <c r="L1624" s="42" t="s">
        <v>4471</v>
      </c>
    </row>
    <row r="1625" spans="1:12" x14ac:dyDescent="0.3">
      <c r="A1625" s="17"/>
      <c r="B1625" s="46" t="s">
        <v>5646</v>
      </c>
      <c r="C1625" s="46" t="s">
        <v>5645</v>
      </c>
      <c r="D1625" s="99" t="s">
        <v>306</v>
      </c>
      <c r="E1625" s="46" t="s">
        <v>1973</v>
      </c>
      <c r="F1625" s="91">
        <f>VLOOKUP(C1625,Data!$B$4:$J$4175,3,FALSE)</f>
        <v>-199433.57636012911</v>
      </c>
      <c r="G1625" s="90">
        <f>VLOOKUP(C1625,Data!$B$4:$J$4175,4,FALSE)</f>
        <v>-837.8505917746885</v>
      </c>
      <c r="H1625" s="92">
        <f>VLOOKUP(C1625,Data!$B$4:$J$4175,5,FALSE)</f>
        <v>-3.3145072609739486E-3</v>
      </c>
      <c r="I1625" s="42" t="s">
        <v>144</v>
      </c>
      <c r="J1625" s="47">
        <f t="shared" si="25"/>
        <v>199433.57636012911</v>
      </c>
      <c r="K1625" s="42">
        <v>2954194</v>
      </c>
      <c r="L1625" s="42" t="s">
        <v>4471</v>
      </c>
    </row>
    <row r="1626" spans="1:12" x14ac:dyDescent="0.3">
      <c r="A1626" s="17"/>
      <c r="B1626" s="46" t="s">
        <v>33</v>
      </c>
      <c r="C1626" s="46" t="s">
        <v>1733</v>
      </c>
      <c r="D1626" s="99" t="s">
        <v>306</v>
      </c>
      <c r="E1626" s="46" t="s">
        <v>1974</v>
      </c>
      <c r="F1626" s="91">
        <f>VLOOKUP(C1626,Data!$B$4:$J$4175,3,FALSE)</f>
        <v>-19390083.847426545</v>
      </c>
      <c r="G1626" s="90">
        <f>VLOOKUP(C1626,Data!$B$4:$J$4175,4,FALSE)</f>
        <v>-169153.65826944556</v>
      </c>
      <c r="H1626" s="92">
        <f>VLOOKUP(C1626,Data!$B$4:$J$4175,5,FALSE)</f>
        <v>-4.3704384169181883E-2</v>
      </c>
      <c r="I1626" s="42" t="s">
        <v>151</v>
      </c>
      <c r="J1626" s="47">
        <f t="shared" si="25"/>
        <v>19390083.847426545</v>
      </c>
      <c r="K1626" s="42">
        <v>2041364</v>
      </c>
      <c r="L1626" s="42" t="s">
        <v>4471</v>
      </c>
    </row>
    <row r="1627" spans="1:12" x14ac:dyDescent="0.3">
      <c r="A1627" s="17"/>
      <c r="B1627" s="46" t="s">
        <v>394</v>
      </c>
      <c r="C1627" s="46" t="s">
        <v>1734</v>
      </c>
      <c r="D1627" s="99" t="s">
        <v>306</v>
      </c>
      <c r="E1627" s="46" t="s">
        <v>1974</v>
      </c>
      <c r="F1627" s="91">
        <f>VLOOKUP(C1627,Data!$B$4:$J$4175,3,FALSE)</f>
        <v>-1659665.0153088581</v>
      </c>
      <c r="G1627" s="90">
        <f>VLOOKUP(C1627,Data!$B$4:$J$4175,4,FALSE)</f>
        <v>-14005.611943534668</v>
      </c>
      <c r="H1627" s="92">
        <f>VLOOKUP(C1627,Data!$B$4:$J$4175,5,FALSE)</f>
        <v>-1.6206220606648145E-2</v>
      </c>
      <c r="I1627" s="42" t="s">
        <v>143</v>
      </c>
      <c r="J1627" s="47">
        <f t="shared" si="25"/>
        <v>1659665.0153088581</v>
      </c>
      <c r="K1627" s="42">
        <v>2927516</v>
      </c>
      <c r="L1627" s="42" t="s">
        <v>4471</v>
      </c>
    </row>
    <row r="1628" spans="1:12" x14ac:dyDescent="0.3">
      <c r="A1628" s="17"/>
      <c r="B1628" s="46" t="s">
        <v>5648</v>
      </c>
      <c r="C1628" s="46" t="s">
        <v>5647</v>
      </c>
      <c r="D1628" s="99" t="s">
        <v>306</v>
      </c>
      <c r="E1628" s="46" t="s">
        <v>1976</v>
      </c>
      <c r="F1628" s="91">
        <f>VLOOKUP(C1628,Data!$B$4:$J$4175,3,FALSE)</f>
        <v>5237398.864686653</v>
      </c>
      <c r="G1628" s="90">
        <f>VLOOKUP(C1628,Data!$B$4:$J$4175,4,FALSE)</f>
        <v>67396.71682777832</v>
      </c>
      <c r="H1628" s="92">
        <f>VLOOKUP(C1628,Data!$B$4:$J$4175,5,FALSE)</f>
        <v>8.0735825294230915E-2</v>
      </c>
      <c r="I1628" s="42" t="s">
        <v>143</v>
      </c>
      <c r="J1628" s="47">
        <f t="shared" si="25"/>
        <v>5237398.864686653</v>
      </c>
      <c r="K1628" s="42" t="s">
        <v>5649</v>
      </c>
      <c r="L1628" s="42" t="s">
        <v>4471</v>
      </c>
    </row>
    <row r="1629" spans="1:12" x14ac:dyDescent="0.3">
      <c r="A1629" s="17"/>
      <c r="B1629" s="46" t="s">
        <v>4359</v>
      </c>
      <c r="C1629" s="46" t="s">
        <v>1735</v>
      </c>
      <c r="D1629" s="99" t="s">
        <v>306</v>
      </c>
      <c r="E1629" s="46" t="s">
        <v>1973</v>
      </c>
      <c r="F1629" s="91">
        <f>VLOOKUP(C1629,Data!$B$4:$J$4175,3,FALSE)</f>
        <v>-542793.32830303442</v>
      </c>
      <c r="G1629" s="90">
        <f>VLOOKUP(C1629,Data!$B$4:$J$4175,4,FALSE)</f>
        <v>-10143.773655448224</v>
      </c>
      <c r="H1629" s="92">
        <f>VLOOKUP(C1629,Data!$B$4:$J$4175,5,FALSE)</f>
        <v>-3.7831135762164186E-3</v>
      </c>
      <c r="I1629" s="42" t="s">
        <v>5305</v>
      </c>
      <c r="J1629" s="47">
        <f t="shared" si="25"/>
        <v>542793.32830303442</v>
      </c>
      <c r="K1629" s="42">
        <v>2927925</v>
      </c>
      <c r="L1629" s="42" t="s">
        <v>4471</v>
      </c>
    </row>
    <row r="1630" spans="1:12" x14ac:dyDescent="0.3">
      <c r="A1630" s="17"/>
      <c r="B1630" s="46" t="s">
        <v>4360</v>
      </c>
      <c r="C1630" s="46" t="s">
        <v>1736</v>
      </c>
      <c r="D1630" s="99" t="s">
        <v>306</v>
      </c>
      <c r="E1630" s="46" t="s">
        <v>1973</v>
      </c>
      <c r="F1630" s="91">
        <f>VLOOKUP(C1630,Data!$B$4:$J$4175,3,FALSE)</f>
        <v>-193559.23452483691</v>
      </c>
      <c r="G1630" s="90">
        <f>VLOOKUP(C1630,Data!$B$4:$J$4175,4,FALSE)</f>
        <v>-27416.322170656789</v>
      </c>
      <c r="H1630" s="92">
        <f>VLOOKUP(C1630,Data!$B$4:$J$4175,5,FALSE)</f>
        <v>-3.7266948357122741E-3</v>
      </c>
      <c r="I1630" s="42" t="s">
        <v>5305</v>
      </c>
      <c r="J1630" s="47">
        <f t="shared" si="25"/>
        <v>193559.23452483691</v>
      </c>
      <c r="K1630" s="42" t="s">
        <v>2545</v>
      </c>
      <c r="L1630" s="42" t="s">
        <v>4471</v>
      </c>
    </row>
    <row r="1631" spans="1:12" x14ac:dyDescent="0.3">
      <c r="A1631" s="17"/>
      <c r="B1631" s="46" t="s">
        <v>4361</v>
      </c>
      <c r="C1631" s="46" t="s">
        <v>1886</v>
      </c>
      <c r="D1631" s="99" t="s">
        <v>306</v>
      </c>
      <c r="E1631" s="46" t="s">
        <v>1974</v>
      </c>
      <c r="F1631" s="91">
        <f>VLOOKUP(C1631,Data!$B$4:$J$4175,3,FALSE)</f>
        <v>-6137049.5688123126</v>
      </c>
      <c r="G1631" s="90">
        <f>VLOOKUP(C1631,Data!$B$4:$J$4175,4,FALSE)</f>
        <v>-48842.415987364206</v>
      </c>
      <c r="H1631" s="92">
        <f>VLOOKUP(C1631,Data!$B$4:$J$4175,5,FALSE)</f>
        <v>-4.1890668009346717E-2</v>
      </c>
      <c r="I1631" s="42" t="s">
        <v>147</v>
      </c>
      <c r="J1631" s="47">
        <f t="shared" si="25"/>
        <v>6137049.5688123126</v>
      </c>
      <c r="K1631" s="42">
        <v>2142922</v>
      </c>
      <c r="L1631" s="42" t="s">
        <v>4471</v>
      </c>
    </row>
    <row r="1632" spans="1:12" x14ac:dyDescent="0.3">
      <c r="A1632" s="17"/>
      <c r="B1632" s="46" t="s">
        <v>4362</v>
      </c>
      <c r="C1632" s="46" t="s">
        <v>1887</v>
      </c>
      <c r="D1632" s="99" t="s">
        <v>306</v>
      </c>
      <c r="E1632" s="46" t="s">
        <v>1976</v>
      </c>
      <c r="F1632" s="91">
        <f>VLOOKUP(C1632,Data!$B$4:$J$4175,3,FALSE)</f>
        <v>660499.98425819352</v>
      </c>
      <c r="G1632" s="90">
        <f>VLOOKUP(C1632,Data!$B$4:$J$4175,4,FALSE)</f>
        <v>6238.1940334170149</v>
      </c>
      <c r="H1632" s="92">
        <f>VLOOKUP(C1632,Data!$B$4:$J$4175,5,FALSE)</f>
        <v>6.1003296338566718E-3</v>
      </c>
      <c r="I1632" s="42" t="s">
        <v>146</v>
      </c>
      <c r="J1632" s="47">
        <f t="shared" si="25"/>
        <v>660499.98425819352</v>
      </c>
      <c r="K1632" s="42" t="s">
        <v>312</v>
      </c>
      <c r="L1632" s="42" t="s">
        <v>4471</v>
      </c>
    </row>
    <row r="1633" spans="1:12" x14ac:dyDescent="0.3">
      <c r="A1633" s="17"/>
      <c r="B1633" s="46" t="s">
        <v>395</v>
      </c>
      <c r="C1633" s="46" t="s">
        <v>1737</v>
      </c>
      <c r="D1633" s="99" t="s">
        <v>306</v>
      </c>
      <c r="E1633" s="46" t="s">
        <v>1973</v>
      </c>
      <c r="F1633" s="91">
        <f>VLOOKUP(C1633,Data!$B$4:$J$4175,3,FALSE)</f>
        <v>-937410.56453976827</v>
      </c>
      <c r="G1633" s="90">
        <f>VLOOKUP(C1633,Data!$B$4:$J$4175,4,FALSE)</f>
        <v>-19280.348921015389</v>
      </c>
      <c r="H1633" s="92">
        <f>VLOOKUP(C1633,Data!$B$4:$J$4175,5,FALSE)</f>
        <v>-1.1461046845447275E-3</v>
      </c>
      <c r="I1633" s="42" t="s">
        <v>152</v>
      </c>
      <c r="J1633" s="47">
        <f t="shared" si="25"/>
        <v>937410.56453976827</v>
      </c>
      <c r="K1633" s="42">
        <v>2090571</v>
      </c>
      <c r="L1633" s="42" t="s">
        <v>4471</v>
      </c>
    </row>
    <row r="1634" spans="1:12" x14ac:dyDescent="0.3">
      <c r="A1634" s="17"/>
      <c r="B1634" s="46" t="s">
        <v>396</v>
      </c>
      <c r="C1634" s="46" t="s">
        <v>1888</v>
      </c>
      <c r="D1634" s="99" t="s">
        <v>306</v>
      </c>
      <c r="E1634" s="46" t="s">
        <v>1976</v>
      </c>
      <c r="F1634" s="91">
        <f>VLOOKUP(C1634,Data!$B$4:$J$4175,3,FALSE)</f>
        <v>4243895.8782104151</v>
      </c>
      <c r="G1634" s="90">
        <f>VLOOKUP(C1634,Data!$B$4:$J$4175,4,FALSE)</f>
        <v>27209.693391103516</v>
      </c>
      <c r="H1634" s="92">
        <f>VLOOKUP(C1634,Data!$B$4:$J$4175,5,FALSE)</f>
        <v>1.6589133526320712E-2</v>
      </c>
      <c r="I1634" s="42" t="s">
        <v>143</v>
      </c>
      <c r="J1634" s="47">
        <f t="shared" si="25"/>
        <v>4243895.8782104151</v>
      </c>
      <c r="K1634" s="42">
        <v>2931034</v>
      </c>
      <c r="L1634" s="42" t="s">
        <v>4471</v>
      </c>
    </row>
    <row r="1635" spans="1:12" x14ac:dyDescent="0.3">
      <c r="A1635" s="17"/>
      <c r="B1635" s="46" t="s">
        <v>4363</v>
      </c>
      <c r="C1635" s="46" t="s">
        <v>1738</v>
      </c>
      <c r="D1635" s="99" t="s">
        <v>306</v>
      </c>
      <c r="E1635" s="46" t="s">
        <v>1976</v>
      </c>
      <c r="F1635" s="91">
        <f>VLOOKUP(C1635,Data!$B$4:$J$4175,3,FALSE)</f>
        <v>2806845.5440905718</v>
      </c>
      <c r="G1635" s="90">
        <f>VLOOKUP(C1635,Data!$B$4:$J$4175,4,FALSE)</f>
        <v>36012.90151514719</v>
      </c>
      <c r="H1635" s="92">
        <f>VLOOKUP(C1635,Data!$B$4:$J$4175,5,FALSE)</f>
        <v>1.7097474632115674E-2</v>
      </c>
      <c r="I1635" s="42" t="s">
        <v>144</v>
      </c>
      <c r="J1635" s="47">
        <f t="shared" si="25"/>
        <v>2806845.5440905718</v>
      </c>
      <c r="K1635" s="42">
        <v>2928683</v>
      </c>
      <c r="L1635" s="42" t="s">
        <v>4471</v>
      </c>
    </row>
    <row r="1636" spans="1:12" x14ac:dyDescent="0.3">
      <c r="A1636" s="17"/>
      <c r="B1636" s="46" t="s">
        <v>4364</v>
      </c>
      <c r="C1636" s="46" t="s">
        <v>1889</v>
      </c>
      <c r="D1636" s="99" t="s">
        <v>306</v>
      </c>
      <c r="E1636" s="46" t="s">
        <v>1973</v>
      </c>
      <c r="F1636" s="91">
        <f>VLOOKUP(C1636,Data!$B$4:$J$4175,3,FALSE)</f>
        <v>-237334.7440511153</v>
      </c>
      <c r="G1636" s="90">
        <f>VLOOKUP(C1636,Data!$B$4:$J$4175,4,FALSE)</f>
        <v>-7853.5653226709237</v>
      </c>
      <c r="H1636" s="92">
        <f>VLOOKUP(C1636,Data!$B$4:$J$4175,5,FALSE)</f>
        <v>-2.3646544155405368E-3</v>
      </c>
      <c r="I1636" s="42" t="s">
        <v>144</v>
      </c>
      <c r="J1636" s="47">
        <f t="shared" si="25"/>
        <v>237334.7440511153</v>
      </c>
      <c r="K1636" s="42" t="s">
        <v>294</v>
      </c>
      <c r="L1636" s="42" t="s">
        <v>4471</v>
      </c>
    </row>
    <row r="1637" spans="1:12" x14ac:dyDescent="0.3">
      <c r="A1637" s="17"/>
      <c r="B1637" s="46" t="s">
        <v>4365</v>
      </c>
      <c r="C1637" s="46" t="s">
        <v>1739</v>
      </c>
      <c r="D1637" s="99" t="s">
        <v>306</v>
      </c>
      <c r="E1637" s="46" t="s">
        <v>1974</v>
      </c>
      <c r="F1637" s="91">
        <f>VLOOKUP(C1637,Data!$B$4:$J$4175,3,FALSE)</f>
        <v>-57843003.653676882</v>
      </c>
      <c r="G1637" s="90">
        <f>VLOOKUP(C1637,Data!$B$4:$J$4175,4,FALSE)</f>
        <v>-438802.94078043458</v>
      </c>
      <c r="H1637" s="92">
        <f>VLOOKUP(C1637,Data!$B$4:$J$4175,5,FALSE)</f>
        <v>-6.1611115489070285E-2</v>
      </c>
      <c r="I1637" s="42" t="s">
        <v>147</v>
      </c>
      <c r="J1637" s="47">
        <f t="shared" si="25"/>
        <v>57843003.653676882</v>
      </c>
      <c r="K1637" s="42" t="s">
        <v>295</v>
      </c>
      <c r="L1637" s="42" t="s">
        <v>4471</v>
      </c>
    </row>
    <row r="1638" spans="1:12" x14ac:dyDescent="0.3">
      <c r="A1638" s="17"/>
      <c r="B1638" s="46" t="s">
        <v>5892</v>
      </c>
      <c r="C1638" s="46" t="s">
        <v>5891</v>
      </c>
      <c r="D1638" s="99" t="s">
        <v>306</v>
      </c>
      <c r="E1638" s="46" t="s">
        <v>1973</v>
      </c>
      <c r="F1638" s="91">
        <f>VLOOKUP(C1638,Data!$B$4:$J$4175,3,FALSE)</f>
        <v>-244015.48419457077</v>
      </c>
      <c r="G1638" s="90">
        <f>VLOOKUP(C1638,Data!$B$4:$J$4175,4,FALSE)</f>
        <v>-10637.117881193146</v>
      </c>
      <c r="H1638" s="92">
        <f>VLOOKUP(C1638,Data!$B$4:$J$4175,5,FALSE)</f>
        <v>-2.1521325108947637E-3</v>
      </c>
      <c r="I1638" s="42" t="s">
        <v>150</v>
      </c>
      <c r="J1638" s="47">
        <f t="shared" si="25"/>
        <v>244015.48419457077</v>
      </c>
      <c r="K1638" s="42" t="s">
        <v>5893</v>
      </c>
      <c r="L1638" s="42" t="s">
        <v>4471</v>
      </c>
    </row>
    <row r="1639" spans="1:12" x14ac:dyDescent="0.3">
      <c r="A1639" s="17"/>
      <c r="B1639" s="46" t="s">
        <v>4366</v>
      </c>
      <c r="C1639" s="46" t="s">
        <v>1740</v>
      </c>
      <c r="D1639" s="99" t="s">
        <v>306</v>
      </c>
      <c r="E1639" s="46" t="s">
        <v>1977</v>
      </c>
      <c r="F1639" s="91">
        <f>VLOOKUP(C1639,Data!$B$4:$J$4175,3,FALSE)</f>
        <v>8992785.1238045301</v>
      </c>
      <c r="G1639" s="90">
        <f>VLOOKUP(C1639,Data!$B$4:$J$4175,4,FALSE)</f>
        <v>62432.554316887879</v>
      </c>
      <c r="H1639" s="92">
        <f>VLOOKUP(C1639,Data!$B$4:$J$4175,5,FALSE)</f>
        <v>3.5257368296139985E-2</v>
      </c>
      <c r="I1639" s="42" t="s">
        <v>147</v>
      </c>
      <c r="J1639" s="47">
        <f t="shared" si="25"/>
        <v>8992785.1238045301</v>
      </c>
      <c r="K1639" s="42" t="s">
        <v>343</v>
      </c>
      <c r="L1639" s="42" t="s">
        <v>4471</v>
      </c>
    </row>
    <row r="1640" spans="1:12" x14ac:dyDescent="0.3">
      <c r="A1640" s="17"/>
      <c r="B1640" s="46" t="s">
        <v>21</v>
      </c>
      <c r="C1640" s="46" t="s">
        <v>1741</v>
      </c>
      <c r="D1640" s="99" t="s">
        <v>306</v>
      </c>
      <c r="E1640" s="46" t="s">
        <v>1973</v>
      </c>
      <c r="F1640" s="91">
        <f>VLOOKUP(C1640,Data!$B$4:$J$4175,3,FALSE)</f>
        <v>-130855.71597418026</v>
      </c>
      <c r="G1640" s="90">
        <f>VLOOKUP(C1640,Data!$B$4:$J$4175,4,FALSE)</f>
        <v>-1869.9016286679087</v>
      </c>
      <c r="H1640" s="92">
        <f>VLOOKUP(C1640,Data!$B$4:$J$4175,5,FALSE)</f>
        <v>-1.9643692251063464E-3</v>
      </c>
      <c r="I1640" s="42" t="s">
        <v>5305</v>
      </c>
      <c r="J1640" s="47">
        <f t="shared" si="25"/>
        <v>130855.71597418026</v>
      </c>
      <c r="K1640" s="42">
        <v>2933632</v>
      </c>
      <c r="L1640" s="42" t="s">
        <v>4471</v>
      </c>
    </row>
    <row r="1641" spans="1:12" x14ac:dyDescent="0.3">
      <c r="A1641" s="17"/>
      <c r="B1641" s="46" t="s">
        <v>4367</v>
      </c>
      <c r="C1641" s="46" t="s">
        <v>1742</v>
      </c>
      <c r="D1641" s="99" t="s">
        <v>306</v>
      </c>
      <c r="E1641" s="46" t="s">
        <v>1974</v>
      </c>
      <c r="F1641" s="91">
        <f>VLOOKUP(C1641,Data!$B$4:$J$4175,3,FALSE)</f>
        <v>-14733410.22711028</v>
      </c>
      <c r="G1641" s="90">
        <f>VLOOKUP(C1641,Data!$B$4:$J$4175,4,FALSE)</f>
        <v>-279253.41598010389</v>
      </c>
      <c r="H1641" s="92">
        <f>VLOOKUP(C1641,Data!$B$4:$J$4175,5,FALSE)</f>
        <v>-0.14536128329675035</v>
      </c>
      <c r="I1641" s="42" t="s">
        <v>148</v>
      </c>
      <c r="J1641" s="47">
        <f t="shared" si="25"/>
        <v>14733410.22711028</v>
      </c>
      <c r="K1641" s="42" t="s">
        <v>344</v>
      </c>
      <c r="L1641" s="42" t="s">
        <v>4471</v>
      </c>
    </row>
    <row r="1642" spans="1:12" x14ac:dyDescent="0.3">
      <c r="A1642" s="17"/>
      <c r="B1642" s="46" t="s">
        <v>116</v>
      </c>
      <c r="C1642" s="46" t="s">
        <v>1743</v>
      </c>
      <c r="D1642" s="99" t="s">
        <v>306</v>
      </c>
      <c r="E1642" s="46" t="s">
        <v>1976</v>
      </c>
      <c r="F1642" s="91">
        <f>VLOOKUP(C1642,Data!$B$4:$J$4175,3,FALSE)</f>
        <v>374178.52900025115</v>
      </c>
      <c r="G1642" s="90">
        <f>VLOOKUP(C1642,Data!$B$4:$J$4175,4,FALSE)</f>
        <v>2937.7288922057874</v>
      </c>
      <c r="H1642" s="92">
        <f>VLOOKUP(C1642,Data!$B$4:$J$4175,5,FALSE)</f>
        <v>1.8543143785973105E-3</v>
      </c>
      <c r="I1642" s="42" t="s">
        <v>145</v>
      </c>
      <c r="J1642" s="47">
        <f t="shared" si="25"/>
        <v>374178.52900025115</v>
      </c>
      <c r="K1642" s="42">
        <v>2931205</v>
      </c>
      <c r="L1642" s="42" t="s">
        <v>4471</v>
      </c>
    </row>
    <row r="1643" spans="1:12" x14ac:dyDescent="0.3">
      <c r="A1643" s="17"/>
      <c r="B1643" s="46" t="s">
        <v>4368</v>
      </c>
      <c r="C1643" s="46" t="s">
        <v>1744</v>
      </c>
      <c r="D1643" s="99" t="s">
        <v>306</v>
      </c>
      <c r="E1643" s="46" t="s">
        <v>1977</v>
      </c>
      <c r="F1643" s="91">
        <f>VLOOKUP(C1643,Data!$B$4:$J$4175,3,FALSE)</f>
        <v>12568219.807918033</v>
      </c>
      <c r="G1643" s="90">
        <f>VLOOKUP(C1643,Data!$B$4:$J$4175,4,FALSE)</f>
        <v>96352.497760794489</v>
      </c>
      <c r="H1643" s="92">
        <f>VLOOKUP(C1643,Data!$B$4:$J$4175,5,FALSE)</f>
        <v>0.23112596628909357</v>
      </c>
      <c r="I1643" s="42" t="s">
        <v>146</v>
      </c>
      <c r="J1643" s="47">
        <f t="shared" si="25"/>
        <v>12568219.807918033</v>
      </c>
      <c r="K1643" s="42" t="s">
        <v>345</v>
      </c>
      <c r="L1643" s="42" t="s">
        <v>4471</v>
      </c>
    </row>
    <row r="1644" spans="1:12" x14ac:dyDescent="0.3">
      <c r="A1644" s="17"/>
      <c r="B1644" s="46" t="s">
        <v>80</v>
      </c>
      <c r="C1644" s="46" t="s">
        <v>1745</v>
      </c>
      <c r="D1644" s="99" t="s">
        <v>306</v>
      </c>
      <c r="E1644" s="46" t="s">
        <v>1976</v>
      </c>
      <c r="F1644" s="91">
        <f>VLOOKUP(C1644,Data!$B$4:$J$4175,3,FALSE)</f>
        <v>23583.702437207598</v>
      </c>
      <c r="G1644" s="90">
        <f>VLOOKUP(C1644,Data!$B$4:$J$4175,4,FALSE)</f>
        <v>253.42469844409624</v>
      </c>
      <c r="H1644" s="92">
        <f>VLOOKUP(C1644,Data!$B$4:$J$4175,5,FALSE)</f>
        <v>2.6566672751466295E-4</v>
      </c>
      <c r="I1644" s="42" t="s">
        <v>146</v>
      </c>
      <c r="J1644" s="47">
        <f t="shared" si="25"/>
        <v>23583.702437207598</v>
      </c>
      <c r="K1644" s="42">
        <v>2955733</v>
      </c>
      <c r="L1644" s="42" t="s">
        <v>4471</v>
      </c>
    </row>
    <row r="1645" spans="1:12" x14ac:dyDescent="0.3">
      <c r="A1645" s="17"/>
      <c r="B1645" s="46" t="s">
        <v>397</v>
      </c>
      <c r="C1645" s="46" t="s">
        <v>1890</v>
      </c>
      <c r="D1645" s="99" t="s">
        <v>306</v>
      </c>
      <c r="E1645" s="46" t="s">
        <v>1973</v>
      </c>
      <c r="F1645" s="91">
        <f>VLOOKUP(C1645,Data!$B$4:$J$4175,3,FALSE)</f>
        <v>-1052081.920762646</v>
      </c>
      <c r="G1645" s="90">
        <f>VLOOKUP(C1645,Data!$B$4:$J$4175,4,FALSE)</f>
        <v>-16415.695440203555</v>
      </c>
      <c r="H1645" s="92">
        <f>VLOOKUP(C1645,Data!$B$4:$J$4175,5,FALSE)</f>
        <v>-3.2883234588058645E-3</v>
      </c>
      <c r="I1645" s="42" t="s">
        <v>149</v>
      </c>
      <c r="J1645" s="47">
        <f t="shared" si="25"/>
        <v>1052081.920762646</v>
      </c>
      <c r="K1645" s="42" t="s">
        <v>296</v>
      </c>
      <c r="L1645" s="42" t="s">
        <v>4471</v>
      </c>
    </row>
    <row r="1646" spans="1:12" x14ac:dyDescent="0.3">
      <c r="A1646" s="17"/>
      <c r="B1646" s="46" t="s">
        <v>5996</v>
      </c>
      <c r="C1646" s="46" t="s">
        <v>1746</v>
      </c>
      <c r="D1646" s="99" t="s">
        <v>306</v>
      </c>
      <c r="E1646" s="46" t="s">
        <v>1974</v>
      </c>
      <c r="F1646" s="91">
        <f>VLOOKUP(C1646,Data!$B$4:$J$4175,3,FALSE)</f>
        <v>-40401909.543384351</v>
      </c>
      <c r="G1646" s="90">
        <f>VLOOKUP(C1646,Data!$B$4:$J$4175,4,FALSE)</f>
        <v>-484551.5656438517</v>
      </c>
      <c r="H1646" s="92">
        <f>VLOOKUP(C1646,Data!$B$4:$J$4175,5,FALSE)</f>
        <v>-5.323004138536952E-2</v>
      </c>
      <c r="I1646" s="42" t="s">
        <v>149</v>
      </c>
      <c r="J1646" s="47">
        <f t="shared" si="25"/>
        <v>40401909.543384351</v>
      </c>
      <c r="K1646" s="42">
        <v>2936921</v>
      </c>
      <c r="L1646" s="42" t="s">
        <v>4471</v>
      </c>
    </row>
    <row r="1647" spans="1:12" x14ac:dyDescent="0.3">
      <c r="A1647" s="17"/>
      <c r="B1647" s="46" t="s">
        <v>5071</v>
      </c>
      <c r="C1647" s="46" t="s">
        <v>5070</v>
      </c>
      <c r="D1647" s="99" t="s">
        <v>306</v>
      </c>
      <c r="E1647" s="46" t="s">
        <v>1973</v>
      </c>
      <c r="F1647" s="91">
        <f>VLOOKUP(C1647,Data!$B$4:$J$4175,3,FALSE)</f>
        <v>-546468.45506278239</v>
      </c>
      <c r="G1647" s="90">
        <f>VLOOKUP(C1647,Data!$B$4:$J$4175,4,FALSE)</f>
        <v>-7218.8699479891993</v>
      </c>
      <c r="H1647" s="92">
        <f>VLOOKUP(C1647,Data!$B$4:$J$4175,5,FALSE)</f>
        <v>-1.1057559929813634E-2</v>
      </c>
      <c r="I1647" s="42" t="s">
        <v>146</v>
      </c>
      <c r="J1647" s="47">
        <f t="shared" si="25"/>
        <v>546468.45506278239</v>
      </c>
      <c r="K1647" s="42" t="s">
        <v>5334</v>
      </c>
      <c r="L1647" s="42" t="s">
        <v>4471</v>
      </c>
    </row>
    <row r="1648" spans="1:12" x14ac:dyDescent="0.3">
      <c r="A1648" s="17"/>
      <c r="B1648" s="46" t="s">
        <v>4369</v>
      </c>
      <c r="C1648" s="46" t="s">
        <v>1747</v>
      </c>
      <c r="D1648" s="99" t="s">
        <v>306</v>
      </c>
      <c r="E1648" s="46" t="s">
        <v>1974</v>
      </c>
      <c r="F1648" s="91">
        <f>VLOOKUP(C1648,Data!$B$4:$J$4175,3,FALSE)</f>
        <v>-2695814.7121857246</v>
      </c>
      <c r="G1648" s="90">
        <f>VLOOKUP(C1648,Data!$B$4:$J$4175,4,FALSE)</f>
        <v>-32491.439221233271</v>
      </c>
      <c r="H1648" s="92">
        <f>VLOOKUP(C1648,Data!$B$4:$J$4175,5,FALSE)</f>
        <v>-1.4324254134091684E-2</v>
      </c>
      <c r="I1648" s="42" t="s">
        <v>146</v>
      </c>
      <c r="J1648" s="47">
        <f t="shared" si="25"/>
        <v>2695814.7121857246</v>
      </c>
      <c r="K1648" s="42">
        <v>2937667</v>
      </c>
      <c r="L1648" s="42" t="s">
        <v>4471</v>
      </c>
    </row>
    <row r="1649" spans="1:13" x14ac:dyDescent="0.3">
      <c r="A1649" s="17"/>
      <c r="B1649" s="46" t="s">
        <v>55</v>
      </c>
      <c r="C1649" s="46" t="s">
        <v>1748</v>
      </c>
      <c r="D1649" s="99" t="s">
        <v>306</v>
      </c>
      <c r="E1649" s="46" t="s">
        <v>1974</v>
      </c>
      <c r="F1649" s="91">
        <f>VLOOKUP(C1649,Data!$B$4:$J$4175,3,FALSE)</f>
        <v>-5679992.6055498049</v>
      </c>
      <c r="G1649" s="90">
        <f>VLOOKUP(C1649,Data!$B$4:$J$4175,4,FALSE)</f>
        <v>-28902.873018266866</v>
      </c>
      <c r="H1649" s="92">
        <f>VLOOKUP(C1649,Data!$B$4:$J$4175,5,FALSE)</f>
        <v>-4.3881407509225173E-2</v>
      </c>
      <c r="I1649" s="42" t="s">
        <v>143</v>
      </c>
      <c r="J1649" s="47">
        <f t="shared" si="25"/>
        <v>5679992.6055498049</v>
      </c>
      <c r="K1649" s="42">
        <v>2937689</v>
      </c>
      <c r="L1649" s="42" t="s">
        <v>4471</v>
      </c>
    </row>
    <row r="1650" spans="1:13" x14ac:dyDescent="0.3">
      <c r="A1650" s="17"/>
      <c r="B1650" s="46" t="s">
        <v>4370</v>
      </c>
      <c r="C1650" s="46" t="s">
        <v>1749</v>
      </c>
      <c r="D1650" s="99" t="s">
        <v>306</v>
      </c>
      <c r="E1650" s="46" t="s">
        <v>1974</v>
      </c>
      <c r="F1650" s="91">
        <f>VLOOKUP(C1650,Data!$B$4:$J$4175,3,FALSE)</f>
        <v>-667132.71097079956</v>
      </c>
      <c r="G1650" s="90">
        <f>VLOOKUP(C1650,Data!$B$4:$J$4175,4,FALSE)</f>
        <v>-10779.329632748417</v>
      </c>
      <c r="H1650" s="92">
        <f>VLOOKUP(C1650,Data!$B$4:$J$4175,5,FALSE)</f>
        <v>-6.5693076769958291E-3</v>
      </c>
      <c r="I1650" s="42" t="s">
        <v>150</v>
      </c>
      <c r="J1650" s="47">
        <f t="shared" si="25"/>
        <v>667132.71097079956</v>
      </c>
      <c r="K1650" s="42" t="s">
        <v>2546</v>
      </c>
      <c r="L1650" s="42" t="s">
        <v>4471</v>
      </c>
    </row>
    <row r="1651" spans="1:13" x14ac:dyDescent="0.3">
      <c r="A1651" s="17"/>
      <c r="B1651" s="46" t="s">
        <v>3</v>
      </c>
      <c r="C1651" s="46" t="s">
        <v>1750</v>
      </c>
      <c r="D1651" s="99" t="s">
        <v>306</v>
      </c>
      <c r="E1651" s="46" t="s">
        <v>1973</v>
      </c>
      <c r="F1651" s="91">
        <f>VLOOKUP(C1651,Data!$B$4:$J$4175,3,FALSE)</f>
        <v>-7814144.1298114471</v>
      </c>
      <c r="G1651" s="90">
        <f>VLOOKUP(C1651,Data!$B$4:$J$4175,4,FALSE)</f>
        <v>-143510.45233813493</v>
      </c>
      <c r="H1651" s="92">
        <f>VLOOKUP(C1651,Data!$B$4:$J$4175,5,FALSE)</f>
        <v>-7.6139497974698879E-3</v>
      </c>
      <c r="I1651" s="42" t="s">
        <v>148</v>
      </c>
      <c r="J1651" s="47">
        <f t="shared" si="25"/>
        <v>7814144.1298114471</v>
      </c>
      <c r="K1651" s="42">
        <v>2649100</v>
      </c>
      <c r="L1651" s="42" t="s">
        <v>4471</v>
      </c>
    </row>
    <row r="1652" spans="1:13" x14ac:dyDescent="0.3">
      <c r="A1652" s="17"/>
      <c r="B1652" s="46" t="s">
        <v>4540</v>
      </c>
      <c r="C1652" s="46" t="s">
        <v>6146</v>
      </c>
      <c r="D1652" s="99" t="s">
        <v>306</v>
      </c>
      <c r="E1652" s="46" t="s">
        <v>1973</v>
      </c>
      <c r="F1652" s="91">
        <f>VLOOKUP(C1652,Data!$B$4:$J$4175,3,FALSE)</f>
        <v>-639089.54887869419</v>
      </c>
      <c r="G1652" s="90">
        <f>VLOOKUP(C1652,Data!$B$4:$J$4175,4,FALSE)</f>
        <v>-11361.591980065674</v>
      </c>
      <c r="H1652" s="92">
        <f>VLOOKUP(C1652,Data!$B$4:$J$4175,5,FALSE)</f>
        <v>-4.1276905924550154E-3</v>
      </c>
      <c r="I1652" s="42" t="s">
        <v>5305</v>
      </c>
      <c r="J1652" s="47">
        <f t="shared" si="25"/>
        <v>639089.54887869419</v>
      </c>
      <c r="K1652" s="42" t="s">
        <v>4585</v>
      </c>
      <c r="L1652" s="42" t="s">
        <v>4471</v>
      </c>
    </row>
    <row r="1653" spans="1:13" x14ac:dyDescent="0.3">
      <c r="A1653" s="17"/>
      <c r="B1653" s="46" t="s">
        <v>5073</v>
      </c>
      <c r="C1653" s="46" t="s">
        <v>5072</v>
      </c>
      <c r="D1653" s="99" t="s">
        <v>306</v>
      </c>
      <c r="E1653" s="46" t="s">
        <v>1976</v>
      </c>
      <c r="F1653" s="91">
        <f>VLOOKUP(C1653,Data!$B$4:$J$4175,3,FALSE)</f>
        <v>31209.325040944241</v>
      </c>
      <c r="G1653" s="90">
        <f>VLOOKUP(C1653,Data!$B$4:$J$4175,4,FALSE)</f>
        <v>580.20682359070906</v>
      </c>
      <c r="H1653" s="92">
        <f>VLOOKUP(C1653,Data!$B$4:$J$4175,5,FALSE)</f>
        <v>1.0093299708950532E-3</v>
      </c>
      <c r="I1653" s="42" t="s">
        <v>150</v>
      </c>
      <c r="J1653" s="47">
        <f t="shared" si="25"/>
        <v>31209.325040944241</v>
      </c>
      <c r="K1653" s="42">
        <v>2484000</v>
      </c>
      <c r="L1653" s="42" t="s">
        <v>4471</v>
      </c>
    </row>
    <row r="1654" spans="1:13" x14ac:dyDescent="0.3">
      <c r="A1654" s="17"/>
      <c r="B1654" s="46" t="s">
        <v>4371</v>
      </c>
      <c r="C1654" s="46" t="s">
        <v>1891</v>
      </c>
      <c r="D1654" s="99" t="s">
        <v>306</v>
      </c>
      <c r="E1654" s="46" t="s">
        <v>1976</v>
      </c>
      <c r="F1654" s="91">
        <f>VLOOKUP(C1654,Data!$B$4:$J$4175,3,FALSE)</f>
        <v>4226004.2158176862</v>
      </c>
      <c r="G1654" s="90">
        <f>VLOOKUP(C1654,Data!$B$4:$J$4175,4,FALSE)</f>
        <v>53629.495124589928</v>
      </c>
      <c r="H1654" s="92">
        <f>VLOOKUP(C1654,Data!$B$4:$J$4175,5,FALSE)</f>
        <v>1.2741578976512746E-2</v>
      </c>
      <c r="I1654" s="42" t="s">
        <v>147</v>
      </c>
      <c r="J1654" s="47">
        <f t="shared" si="25"/>
        <v>4226004.2158176862</v>
      </c>
      <c r="K1654" s="42">
        <v>2954699</v>
      </c>
      <c r="L1654" s="42" t="s">
        <v>4471</v>
      </c>
    </row>
    <row r="1655" spans="1:13" x14ac:dyDescent="0.3">
      <c r="A1655" s="17"/>
      <c r="B1655" s="99" t="s">
        <v>4372</v>
      </c>
      <c r="C1655" s="99" t="s">
        <v>1751</v>
      </c>
      <c r="D1655" s="99" t="s">
        <v>306</v>
      </c>
      <c r="E1655" s="99" t="s">
        <v>1973</v>
      </c>
      <c r="F1655" s="91">
        <f>VLOOKUP(C1655,Data!$B$4:$J$4175,3,FALSE)</f>
        <v>-275725.36933866271</v>
      </c>
      <c r="G1655" s="90">
        <f>VLOOKUP(C1655,Data!$B$4:$J$4175,4,FALSE)</f>
        <v>-13869.485379208387</v>
      </c>
      <c r="H1655" s="92">
        <f>VLOOKUP(C1655,Data!$B$4:$J$4175,5,FALSE)</f>
        <v>-3.1415619569885606E-3</v>
      </c>
      <c r="I1655" s="42" t="s">
        <v>147</v>
      </c>
      <c r="J1655" s="47">
        <f t="shared" si="25"/>
        <v>275725.36933866271</v>
      </c>
      <c r="K1655" s="42" t="s">
        <v>297</v>
      </c>
      <c r="L1655" s="42" t="s">
        <v>4471</v>
      </c>
    </row>
    <row r="1656" spans="1:13" x14ac:dyDescent="0.3">
      <c r="A1656" s="17"/>
      <c r="B1656" s="46" t="s">
        <v>6148</v>
      </c>
      <c r="C1656" s="46" t="s">
        <v>6147</v>
      </c>
      <c r="D1656" s="99" t="s">
        <v>306</v>
      </c>
      <c r="E1656" s="46" t="s">
        <v>1975</v>
      </c>
      <c r="F1656" s="91">
        <f>VLOOKUP(C1656,Data!$B$4:$J$4175,3,FALSE)</f>
        <v>160957437.27913117</v>
      </c>
      <c r="G1656" s="90">
        <f>VLOOKUP(C1656,Data!$B$4:$J$4175,4,FALSE)</f>
        <v>1374412.4095220834</v>
      </c>
      <c r="H1656" s="92">
        <f>VLOOKUP(C1656,Data!$B$4:$J$4175,5,FALSE)</f>
        <v>1.5616285620035968</v>
      </c>
      <c r="I1656" s="42" t="s">
        <v>145</v>
      </c>
      <c r="J1656" s="47">
        <f t="shared" si="25"/>
        <v>160957437.27913117</v>
      </c>
      <c r="K1656" s="42" t="s">
        <v>6149</v>
      </c>
      <c r="L1656" s="42" t="s">
        <v>4471</v>
      </c>
      <c r="M1656" s="141"/>
    </row>
    <row r="1657" spans="1:13" x14ac:dyDescent="0.3">
      <c r="A1657" s="17"/>
      <c r="B1657" s="46" t="s">
        <v>4373</v>
      </c>
      <c r="C1657" s="46" t="s">
        <v>1752</v>
      </c>
      <c r="D1657" s="99" t="s">
        <v>306</v>
      </c>
      <c r="E1657" s="46" t="s">
        <v>1976</v>
      </c>
      <c r="F1657" s="91">
        <f>VLOOKUP(C1657,Data!$B$4:$J$4175,3,FALSE)</f>
        <v>629549.73709468939</v>
      </c>
      <c r="G1657" s="90">
        <f>VLOOKUP(C1657,Data!$B$4:$J$4175,4,FALSE)</f>
        <v>10315.41433876273</v>
      </c>
      <c r="H1657" s="92">
        <f>VLOOKUP(C1657,Data!$B$4:$J$4175,5,FALSE)</f>
        <v>5.8993403863101977E-3</v>
      </c>
      <c r="I1657" s="42" t="s">
        <v>145</v>
      </c>
      <c r="J1657" s="47">
        <f t="shared" si="25"/>
        <v>629549.73709468939</v>
      </c>
      <c r="K1657" s="42" t="s">
        <v>2547</v>
      </c>
      <c r="L1657" s="42" t="s">
        <v>4471</v>
      </c>
    </row>
    <row r="1658" spans="1:13" x14ac:dyDescent="0.3">
      <c r="A1658" s="17"/>
      <c r="B1658" s="46" t="s">
        <v>85</v>
      </c>
      <c r="C1658" s="46" t="s">
        <v>1753</v>
      </c>
      <c r="D1658" s="99" t="s">
        <v>306</v>
      </c>
      <c r="E1658" s="46" t="s">
        <v>1976</v>
      </c>
      <c r="F1658" s="91">
        <f>VLOOKUP(C1658,Data!$B$4:$J$4175,3,FALSE)</f>
        <v>794116.31772815692</v>
      </c>
      <c r="G1658" s="90">
        <f>VLOOKUP(C1658,Data!$B$4:$J$4175,4,FALSE)</f>
        <v>21685.317250905435</v>
      </c>
      <c r="H1658" s="92">
        <f>VLOOKUP(C1658,Data!$B$4:$J$4175,5,FALSE)</f>
        <v>5.4053003000839829E-3</v>
      </c>
      <c r="I1658" s="42" t="s">
        <v>5305</v>
      </c>
      <c r="J1658" s="47">
        <f t="shared" si="25"/>
        <v>794116.31772815692</v>
      </c>
      <c r="K1658" s="42">
        <v>2958936</v>
      </c>
      <c r="L1658" s="42" t="s">
        <v>4471</v>
      </c>
    </row>
    <row r="1659" spans="1:13" x14ac:dyDescent="0.3">
      <c r="A1659" s="17"/>
      <c r="B1659" s="46" t="s">
        <v>132</v>
      </c>
      <c r="C1659" s="46" t="s">
        <v>1754</v>
      </c>
      <c r="D1659" s="99" t="s">
        <v>306</v>
      </c>
      <c r="E1659" s="46" t="s">
        <v>1974</v>
      </c>
      <c r="F1659" s="91">
        <f>VLOOKUP(C1659,Data!$B$4:$J$4175,3,FALSE)</f>
        <v>-6820738.5438070484</v>
      </c>
      <c r="G1659" s="90">
        <f>VLOOKUP(C1659,Data!$B$4:$J$4175,4,FALSE)</f>
        <v>-43731.092798660306</v>
      </c>
      <c r="H1659" s="92">
        <f>VLOOKUP(C1659,Data!$B$4:$J$4175,5,FALSE)</f>
        <v>-3.9425101007875586E-2</v>
      </c>
      <c r="I1659" s="42" t="s">
        <v>144</v>
      </c>
      <c r="J1659" s="47">
        <f t="shared" si="25"/>
        <v>6820738.5438070484</v>
      </c>
      <c r="K1659" s="42">
        <v>2960384</v>
      </c>
      <c r="L1659" s="42" t="s">
        <v>4471</v>
      </c>
    </row>
    <row r="1660" spans="1:13" x14ac:dyDescent="0.3">
      <c r="A1660" s="17"/>
      <c r="B1660" s="46" t="s">
        <v>4374</v>
      </c>
      <c r="C1660" s="46" t="s">
        <v>1755</v>
      </c>
      <c r="D1660" s="99" t="s">
        <v>306</v>
      </c>
      <c r="E1660" s="46" t="s">
        <v>1973</v>
      </c>
      <c r="F1660" s="91">
        <f>VLOOKUP(C1660,Data!$B$4:$J$4175,3,FALSE)</f>
        <v>-131096.3014652498</v>
      </c>
      <c r="G1660" s="90">
        <f>VLOOKUP(C1660,Data!$B$4:$J$4175,4,FALSE)</f>
        <v>-4830.3721984248268</v>
      </c>
      <c r="H1660" s="92">
        <f>VLOOKUP(C1660,Data!$B$4:$J$4175,5,FALSE)</f>
        <v>-7.7696012351537072E-4</v>
      </c>
      <c r="I1660" s="42" t="s">
        <v>151</v>
      </c>
      <c r="J1660" s="47">
        <f t="shared" si="25"/>
        <v>131096.3014652498</v>
      </c>
      <c r="K1660" s="42">
        <v>2967181</v>
      </c>
      <c r="L1660" s="42" t="s">
        <v>4471</v>
      </c>
    </row>
    <row r="1661" spans="1:13" x14ac:dyDescent="0.3">
      <c r="A1661" s="17"/>
      <c r="B1661" s="46" t="s">
        <v>5075</v>
      </c>
      <c r="C1661" s="46" t="s">
        <v>5074</v>
      </c>
      <c r="D1661" s="99" t="s">
        <v>306</v>
      </c>
      <c r="E1661" s="46" t="s">
        <v>1977</v>
      </c>
      <c r="F1661" s="91">
        <f>VLOOKUP(C1661,Data!$B$4:$J$4175,3,FALSE)</f>
        <v>36638548.992792025</v>
      </c>
      <c r="G1661" s="90">
        <f>VLOOKUP(C1661,Data!$B$4:$J$4175,4,FALSE)</f>
        <v>235814.822634949</v>
      </c>
      <c r="H1661" s="92">
        <f>VLOOKUP(C1661,Data!$B$4:$J$4175,5,FALSE)</f>
        <v>0.38593934052374135</v>
      </c>
      <c r="I1661" s="42" t="s">
        <v>148</v>
      </c>
      <c r="J1661" s="47">
        <f t="shared" si="25"/>
        <v>36638548.992792025</v>
      </c>
      <c r="K1661" s="42" t="s">
        <v>5076</v>
      </c>
      <c r="L1661" s="42" t="s">
        <v>4471</v>
      </c>
    </row>
    <row r="1662" spans="1:13" x14ac:dyDescent="0.3">
      <c r="A1662" s="17"/>
      <c r="B1662" s="46" t="s">
        <v>4375</v>
      </c>
      <c r="C1662" s="46" t="s">
        <v>1756</v>
      </c>
      <c r="D1662" s="99" t="s">
        <v>306</v>
      </c>
      <c r="E1662" s="46" t="s">
        <v>1973</v>
      </c>
      <c r="F1662" s="91">
        <f>VLOOKUP(C1662,Data!$B$4:$J$4175,3,FALSE)</f>
        <v>-570488.9498427707</v>
      </c>
      <c r="G1662" s="90">
        <f>VLOOKUP(C1662,Data!$B$4:$J$4175,4,FALSE)</f>
        <v>-4202.8064670898093</v>
      </c>
      <c r="H1662" s="92">
        <f>VLOOKUP(C1662,Data!$B$4:$J$4175,5,FALSE)</f>
        <v>-2.7366963715255667E-3</v>
      </c>
      <c r="I1662" s="42" t="s">
        <v>147</v>
      </c>
      <c r="J1662" s="47">
        <f t="shared" si="25"/>
        <v>570488.9498427707</v>
      </c>
      <c r="K1662" s="42" t="s">
        <v>346</v>
      </c>
      <c r="L1662" s="42" t="s">
        <v>4471</v>
      </c>
    </row>
    <row r="1663" spans="1:13" x14ac:dyDescent="0.3">
      <c r="A1663" s="17"/>
      <c r="B1663" s="142" t="s">
        <v>6002</v>
      </c>
      <c r="C1663" s="142" t="s">
        <v>6001</v>
      </c>
      <c r="D1663" s="142" t="s">
        <v>306</v>
      </c>
      <c r="E1663" s="142" t="s">
        <v>1973</v>
      </c>
      <c r="F1663" s="146">
        <f>VLOOKUP(C1663,Data!$B$4:$J$4175,3,FALSE)</f>
        <v>-570659.00100005604</v>
      </c>
      <c r="G1663" s="144">
        <f>VLOOKUP(C1663,Data!$B$4:$J$4175,4,FALSE)</f>
        <v>-7081.0150266789433</v>
      </c>
      <c r="H1663" s="145">
        <f>VLOOKUP(C1663,Data!$B$4:$J$4175,5,FALSE)</f>
        <v>-3.3723969805652017E-3</v>
      </c>
      <c r="I1663" s="212" t="s">
        <v>147</v>
      </c>
      <c r="J1663" s="47">
        <f t="shared" si="25"/>
        <v>570659.00100005604</v>
      </c>
      <c r="K1663" s="212" t="s">
        <v>6003</v>
      </c>
      <c r="L1663" s="212" t="s">
        <v>4471</v>
      </c>
    </row>
    <row r="1664" spans="1:13" x14ac:dyDescent="0.3">
      <c r="A1664" s="17"/>
      <c r="B1664" s="46" t="s">
        <v>5078</v>
      </c>
      <c r="C1664" s="46" t="s">
        <v>5077</v>
      </c>
      <c r="D1664" s="99" t="s">
        <v>306</v>
      </c>
      <c r="E1664" s="46" t="s">
        <v>1979</v>
      </c>
      <c r="F1664" s="91">
        <f>VLOOKUP(C1664,Data!$B$4:$J$4175,3,FALSE)</f>
        <v>-172319445.85753483</v>
      </c>
      <c r="G1664" s="90">
        <f>VLOOKUP(C1664,Data!$B$4:$J$4175,4,FALSE)</f>
        <v>-2397654.7357386225</v>
      </c>
      <c r="H1664" s="92">
        <f>VLOOKUP(C1664,Data!$B$4:$J$4175,5,FALSE)</f>
        <v>-2.0362882086636684</v>
      </c>
      <c r="I1664" s="42" t="s">
        <v>145</v>
      </c>
      <c r="J1664" s="47">
        <f t="shared" si="25"/>
        <v>172319445.85753483</v>
      </c>
      <c r="K1664" s="42">
        <v>2232685</v>
      </c>
      <c r="L1664" s="42" t="s">
        <v>4471</v>
      </c>
      <c r="M1664" s="141"/>
    </row>
    <row r="1665" spans="1:13" x14ac:dyDescent="0.3">
      <c r="A1665" s="17"/>
      <c r="B1665" s="46" t="s">
        <v>4376</v>
      </c>
      <c r="C1665" s="46" t="s">
        <v>1757</v>
      </c>
      <c r="D1665" s="99" t="s">
        <v>306</v>
      </c>
      <c r="E1665" s="46" t="s">
        <v>1974</v>
      </c>
      <c r="F1665" s="91">
        <f>VLOOKUP(C1665,Data!$B$4:$J$4175,3,FALSE)</f>
        <v>-6676878.5722789764</v>
      </c>
      <c r="G1665" s="90">
        <f>VLOOKUP(C1665,Data!$B$4:$J$4175,4,FALSE)</f>
        <v>-59769.748207671444</v>
      </c>
      <c r="H1665" s="92">
        <f>VLOOKUP(C1665,Data!$B$4:$J$4175,5,FALSE)</f>
        <v>-5.1662269441065341E-2</v>
      </c>
      <c r="I1665" s="42" t="s">
        <v>144</v>
      </c>
      <c r="J1665" s="47">
        <f t="shared" si="25"/>
        <v>6676878.5722789764</v>
      </c>
      <c r="K1665" s="42" t="s">
        <v>298</v>
      </c>
      <c r="L1665" s="42" t="s">
        <v>4471</v>
      </c>
    </row>
    <row r="1666" spans="1:13" x14ac:dyDescent="0.3">
      <c r="A1666" s="17"/>
      <c r="B1666" s="46" t="s">
        <v>4377</v>
      </c>
      <c r="C1666" s="46" t="s">
        <v>1892</v>
      </c>
      <c r="D1666" s="99" t="s">
        <v>306</v>
      </c>
      <c r="E1666" s="46" t="s">
        <v>1973</v>
      </c>
      <c r="F1666" s="91">
        <f>VLOOKUP(C1666,Data!$B$4:$J$4175,3,FALSE)</f>
        <v>-583843.89148977306</v>
      </c>
      <c r="G1666" s="90">
        <f>VLOOKUP(C1666,Data!$B$4:$J$4175,4,FALSE)</f>
        <v>-2984.1241578828162</v>
      </c>
      <c r="H1666" s="92">
        <f>VLOOKUP(C1666,Data!$B$4:$J$4175,5,FALSE)</f>
        <v>-1.2718306716068312E-3</v>
      </c>
      <c r="I1666" s="42" t="s">
        <v>144</v>
      </c>
      <c r="J1666" s="47">
        <f t="shared" si="25"/>
        <v>583843.89148977306</v>
      </c>
      <c r="K1666" s="42">
        <v>2963811</v>
      </c>
      <c r="L1666" s="42" t="s">
        <v>4471</v>
      </c>
    </row>
    <row r="1667" spans="1:13" x14ac:dyDescent="0.3">
      <c r="A1667" s="17"/>
      <c r="B1667" s="46" t="s">
        <v>4378</v>
      </c>
      <c r="C1667" s="46" t="s">
        <v>1758</v>
      </c>
      <c r="D1667" s="99" t="s">
        <v>306</v>
      </c>
      <c r="E1667" s="46" t="s">
        <v>1973</v>
      </c>
      <c r="F1667" s="91">
        <f>VLOOKUP(C1667,Data!$B$4:$J$4175,3,FALSE)</f>
        <v>-221633.4593139161</v>
      </c>
      <c r="G1667" s="90">
        <f>VLOOKUP(C1667,Data!$B$4:$J$4175,4,FALSE)</f>
        <v>-4896.8948147131268</v>
      </c>
      <c r="H1667" s="92">
        <f>VLOOKUP(C1667,Data!$B$4:$J$4175,5,FALSE)</f>
        <v>-1.6831261857433151E-3</v>
      </c>
      <c r="I1667" s="42" t="s">
        <v>150</v>
      </c>
      <c r="J1667" s="47">
        <f t="shared" si="25"/>
        <v>221633.4593139161</v>
      </c>
      <c r="K1667" s="42">
        <v>2614807</v>
      </c>
      <c r="L1667" s="42" t="s">
        <v>4471</v>
      </c>
    </row>
    <row r="1668" spans="1:13" x14ac:dyDescent="0.3">
      <c r="A1668" s="17"/>
      <c r="B1668" s="46" t="s">
        <v>25</v>
      </c>
      <c r="C1668" s="46" t="s">
        <v>1759</v>
      </c>
      <c r="D1668" s="99" t="s">
        <v>306</v>
      </c>
      <c r="E1668" s="46" t="s">
        <v>1977</v>
      </c>
      <c r="F1668" s="91">
        <f>VLOOKUP(C1668,Data!$B$4:$J$4175,3,FALSE)</f>
        <v>13460334.582882509</v>
      </c>
      <c r="G1668" s="90">
        <f>VLOOKUP(C1668,Data!$B$4:$J$4175,4,FALSE)</f>
        <v>446149.63814658625</v>
      </c>
      <c r="H1668" s="92">
        <f>VLOOKUP(C1668,Data!$B$4:$J$4175,5,FALSE)</f>
        <v>0.12335149963752387</v>
      </c>
      <c r="I1668" s="42" t="s">
        <v>147</v>
      </c>
      <c r="J1668" s="47">
        <f t="shared" si="25"/>
        <v>13460334.582882509</v>
      </c>
      <c r="K1668" s="42" t="s">
        <v>5764</v>
      </c>
      <c r="L1668" s="42" t="s">
        <v>4471</v>
      </c>
    </row>
    <row r="1669" spans="1:13" x14ac:dyDescent="0.3">
      <c r="A1669" s="17"/>
      <c r="B1669" s="46" t="s">
        <v>4379</v>
      </c>
      <c r="C1669" s="46" t="s">
        <v>1893</v>
      </c>
      <c r="D1669" s="99" t="s">
        <v>306</v>
      </c>
      <c r="E1669" s="46" t="s">
        <v>1976</v>
      </c>
      <c r="F1669" s="91">
        <f>VLOOKUP(C1669,Data!$B$4:$J$4175,3,FALSE)</f>
        <v>8915952.9382786173</v>
      </c>
      <c r="G1669" s="90">
        <f>VLOOKUP(C1669,Data!$B$4:$J$4175,4,FALSE)</f>
        <v>128843.2505531592</v>
      </c>
      <c r="H1669" s="92">
        <f>VLOOKUP(C1669,Data!$B$4:$J$4175,5,FALSE)</f>
        <v>3.7863916700062242E-2</v>
      </c>
      <c r="I1669" s="42" t="s">
        <v>147</v>
      </c>
      <c r="J1669" s="47">
        <f t="shared" si="25"/>
        <v>8915952.9382786173</v>
      </c>
      <c r="K1669" s="42">
        <v>2985677</v>
      </c>
      <c r="L1669" s="42" t="s">
        <v>4471</v>
      </c>
    </row>
    <row r="1670" spans="1:13" x14ac:dyDescent="0.3">
      <c r="A1670" s="17"/>
      <c r="B1670" s="46" t="s">
        <v>4380</v>
      </c>
      <c r="C1670" s="46" t="s">
        <v>1760</v>
      </c>
      <c r="D1670" s="99" t="s">
        <v>306</v>
      </c>
      <c r="E1670" s="46" t="s">
        <v>1976</v>
      </c>
      <c r="F1670" s="91">
        <f>VLOOKUP(C1670,Data!$B$4:$J$4175,3,FALSE)</f>
        <v>1316431.294478083</v>
      </c>
      <c r="G1670" s="90">
        <f>VLOOKUP(C1670,Data!$B$4:$J$4175,4,FALSE)</f>
        <v>23965.61613832301</v>
      </c>
      <c r="H1670" s="92">
        <f>VLOOKUP(C1670,Data!$B$4:$J$4175,5,FALSE)</f>
        <v>8.279920428546127E-3</v>
      </c>
      <c r="I1670" s="42" t="s">
        <v>148</v>
      </c>
      <c r="J1670" s="47">
        <f t="shared" si="25"/>
        <v>1316431.294478083</v>
      </c>
      <c r="K1670" s="42" t="s">
        <v>5335</v>
      </c>
      <c r="L1670" s="42" t="s">
        <v>4471</v>
      </c>
    </row>
    <row r="1671" spans="1:13" x14ac:dyDescent="0.3">
      <c r="A1671" s="17"/>
      <c r="B1671" s="46" t="s">
        <v>6151</v>
      </c>
      <c r="C1671" s="46" t="s">
        <v>6150</v>
      </c>
      <c r="D1671" s="99" t="s">
        <v>306</v>
      </c>
      <c r="E1671" s="46" t="s">
        <v>1975</v>
      </c>
      <c r="F1671" s="91">
        <f>VLOOKUP(C1671,Data!$B$4:$J$4175,3,FALSE)</f>
        <v>462445718.97147065</v>
      </c>
      <c r="G1671" s="90">
        <f>VLOOKUP(C1671,Data!$B$4:$J$4175,4,FALSE)</f>
        <v>4239898.4044326646</v>
      </c>
      <c r="H1671" s="92">
        <f>VLOOKUP(C1671,Data!$B$4:$J$4175,5,FALSE)</f>
        <v>2.2280004275512648</v>
      </c>
      <c r="I1671" s="42" t="s">
        <v>146</v>
      </c>
      <c r="J1671" s="47">
        <f t="shared" si="25"/>
        <v>462445718.97147065</v>
      </c>
      <c r="K1671" s="42" t="s">
        <v>6152</v>
      </c>
      <c r="L1671" s="42" t="s">
        <v>4471</v>
      </c>
    </row>
    <row r="1672" spans="1:13" x14ac:dyDescent="0.3">
      <c r="A1672" s="17"/>
      <c r="B1672" s="46" t="s">
        <v>4381</v>
      </c>
      <c r="C1672" s="46" t="s">
        <v>1761</v>
      </c>
      <c r="D1672" s="99" t="s">
        <v>306</v>
      </c>
      <c r="E1672" s="46" t="s">
        <v>1976</v>
      </c>
      <c r="F1672" s="91">
        <f>VLOOKUP(C1672,Data!$B$4:$J$4175,3,FALSE)</f>
        <v>356633.8631235006</v>
      </c>
      <c r="G1672" s="90">
        <f>VLOOKUP(C1672,Data!$B$4:$J$4175,4,FALSE)</f>
        <v>4850.1817370257122</v>
      </c>
      <c r="H1672" s="92">
        <f>VLOOKUP(C1672,Data!$B$4:$J$4175,5,FALSE)</f>
        <v>3.398805828436261E-3</v>
      </c>
      <c r="I1672" s="42" t="s">
        <v>146</v>
      </c>
      <c r="J1672" s="47">
        <f t="shared" ref="J1672:J1735" si="26">IFERROR(ABS(F1672),"***")</f>
        <v>356633.8631235006</v>
      </c>
      <c r="K1672" s="42" t="s">
        <v>299</v>
      </c>
      <c r="L1672" s="42" t="s">
        <v>4471</v>
      </c>
      <c r="M1672" s="141"/>
    </row>
    <row r="1673" spans="1:13" x14ac:dyDescent="0.3">
      <c r="A1673" s="17"/>
      <c r="B1673" s="46" t="s">
        <v>4382</v>
      </c>
      <c r="C1673" s="46" t="s">
        <v>1762</v>
      </c>
      <c r="D1673" s="99" t="s">
        <v>306</v>
      </c>
      <c r="E1673" s="46" t="s">
        <v>1977</v>
      </c>
      <c r="F1673" s="91">
        <f>VLOOKUP(C1673,Data!$B$4:$J$4175,3,FALSE)</f>
        <v>36171135.047517404</v>
      </c>
      <c r="G1673" s="90">
        <f>VLOOKUP(C1673,Data!$B$4:$J$4175,4,FALSE)</f>
        <v>427453.73490330187</v>
      </c>
      <c r="H1673" s="92">
        <f>VLOOKUP(C1673,Data!$B$4:$J$4175,5,FALSE)</f>
        <v>0.1692026830744276</v>
      </c>
      <c r="I1673" s="42" t="s">
        <v>144</v>
      </c>
      <c r="J1673" s="47">
        <f t="shared" si="26"/>
        <v>36171135.047517404</v>
      </c>
      <c r="K1673" s="42">
        <v>2098876</v>
      </c>
      <c r="L1673" s="42" t="s">
        <v>4471</v>
      </c>
    </row>
    <row r="1674" spans="1:13" x14ac:dyDescent="0.3">
      <c r="A1674" s="17"/>
      <c r="B1674" s="46" t="s">
        <v>5455</v>
      </c>
      <c r="C1674" s="46" t="s">
        <v>5454</v>
      </c>
      <c r="D1674" s="99" t="s">
        <v>306</v>
      </c>
      <c r="E1674" s="46" t="s">
        <v>1977</v>
      </c>
      <c r="F1674" s="91">
        <f>VLOOKUP(C1674,Data!$B$4:$J$4175,3,FALSE)</f>
        <v>30315211.392137747</v>
      </c>
      <c r="G1674" s="90">
        <f>VLOOKUP(C1674,Data!$B$4:$J$4175,4,FALSE)</f>
        <v>889791.93989250797</v>
      </c>
      <c r="H1674" s="92">
        <f>VLOOKUP(C1674,Data!$B$4:$J$4175,5,FALSE)</f>
        <v>0.28436663785130262</v>
      </c>
      <c r="I1674" s="42" t="s">
        <v>152</v>
      </c>
      <c r="J1674" s="47">
        <f t="shared" si="26"/>
        <v>30315211.392137747</v>
      </c>
      <c r="K1674" s="42" t="s">
        <v>5456</v>
      </c>
      <c r="L1674" s="42" t="s">
        <v>4471</v>
      </c>
    </row>
    <row r="1675" spans="1:13" x14ac:dyDescent="0.3">
      <c r="A1675" s="17"/>
      <c r="B1675" s="46" t="s">
        <v>4541</v>
      </c>
      <c r="C1675" s="46" t="s">
        <v>1894</v>
      </c>
      <c r="D1675" s="99" t="s">
        <v>306</v>
      </c>
      <c r="E1675" s="46" t="s">
        <v>1977</v>
      </c>
      <c r="F1675" s="91">
        <f>VLOOKUP(C1675,Data!$B$4:$J$4175,3,FALSE)</f>
        <v>14414481.614516061</v>
      </c>
      <c r="G1675" s="90">
        <f>VLOOKUP(C1675,Data!$B$4:$J$4175,4,FALSE)</f>
        <v>262511.04743245424</v>
      </c>
      <c r="H1675" s="92">
        <f>VLOOKUP(C1675,Data!$B$4:$J$4175,5,FALSE)</f>
        <v>0.10459581125249139</v>
      </c>
      <c r="I1675" s="42" t="s">
        <v>147</v>
      </c>
      <c r="J1675" s="47">
        <f t="shared" si="26"/>
        <v>14414481.614516061</v>
      </c>
      <c r="K1675" s="42" t="s">
        <v>4586</v>
      </c>
      <c r="L1675" s="42" t="s">
        <v>4471</v>
      </c>
    </row>
    <row r="1676" spans="1:13" x14ac:dyDescent="0.3">
      <c r="A1676" s="17"/>
      <c r="B1676" s="142" t="s">
        <v>4383</v>
      </c>
      <c r="C1676" s="142" t="s">
        <v>1763</v>
      </c>
      <c r="D1676" s="142" t="s">
        <v>306</v>
      </c>
      <c r="E1676" s="142" t="s">
        <v>1976</v>
      </c>
      <c r="F1676" s="146">
        <f>VLOOKUP(C1676,Data!$B$4:$J$4175,3,FALSE)</f>
        <v>2050586.4467970212</v>
      </c>
      <c r="G1676" s="144">
        <f>VLOOKUP(C1676,Data!$B$4:$J$4175,4,FALSE)</f>
        <v>17610.670274794069</v>
      </c>
      <c r="H1676" s="145">
        <f>VLOOKUP(C1676,Data!$B$4:$J$4175,5,FALSE)</f>
        <v>1.1421778098730328E-2</v>
      </c>
      <c r="I1676" s="212" t="s">
        <v>143</v>
      </c>
      <c r="J1676" s="47">
        <f t="shared" si="26"/>
        <v>2050586.4467970212</v>
      </c>
      <c r="K1676" s="212">
        <v>2783815</v>
      </c>
      <c r="L1676" s="212" t="s">
        <v>4471</v>
      </c>
    </row>
    <row r="1677" spans="1:13" x14ac:dyDescent="0.3">
      <c r="A1677" s="17"/>
      <c r="B1677" s="46" t="s">
        <v>5651</v>
      </c>
      <c r="C1677" s="46" t="s">
        <v>5650</v>
      </c>
      <c r="D1677" s="99" t="s">
        <v>306</v>
      </c>
      <c r="E1677" s="46" t="s">
        <v>1974</v>
      </c>
      <c r="F1677" s="91">
        <f>VLOOKUP(C1677,Data!$B$4:$J$4175,3,FALSE)</f>
        <v>-4874463.8202384636</v>
      </c>
      <c r="G1677" s="90">
        <f>VLOOKUP(C1677,Data!$B$4:$J$4175,4,FALSE)</f>
        <v>-84318.696077468659</v>
      </c>
      <c r="H1677" s="92">
        <f>VLOOKUP(C1677,Data!$B$4:$J$4175,5,FALSE)</f>
        <v>-3.5350511623963625E-2</v>
      </c>
      <c r="I1677" s="42" t="s">
        <v>148</v>
      </c>
      <c r="J1677" s="47">
        <f t="shared" si="26"/>
        <v>4874463.8202384636</v>
      </c>
      <c r="K1677" s="42">
        <v>2989828</v>
      </c>
      <c r="L1677" s="42" t="s">
        <v>4471</v>
      </c>
    </row>
    <row r="1678" spans="1:13" x14ac:dyDescent="0.3">
      <c r="A1678" s="17"/>
      <c r="B1678" s="46" t="s">
        <v>4384</v>
      </c>
      <c r="C1678" s="46" t="s">
        <v>1764</v>
      </c>
      <c r="D1678" s="99" t="s">
        <v>306</v>
      </c>
      <c r="E1678" s="46" t="s">
        <v>1974</v>
      </c>
      <c r="F1678" s="91">
        <f>VLOOKUP(C1678,Data!$B$4:$J$4175,3,FALSE)</f>
        <v>-7336497.3963202275</v>
      </c>
      <c r="G1678" s="90">
        <f>VLOOKUP(C1678,Data!$B$4:$J$4175,4,FALSE)</f>
        <v>-86873.859044644487</v>
      </c>
      <c r="H1678" s="92">
        <f>VLOOKUP(C1678,Data!$B$4:$J$4175,5,FALSE)</f>
        <v>-3.280844446811091E-2</v>
      </c>
      <c r="I1678" s="42" t="s">
        <v>143</v>
      </c>
      <c r="J1678" s="47">
        <f t="shared" si="26"/>
        <v>7336497.3963202275</v>
      </c>
      <c r="K1678" s="42" t="s">
        <v>300</v>
      </c>
      <c r="L1678" s="42" t="s">
        <v>4471</v>
      </c>
    </row>
    <row r="1679" spans="1:13" x14ac:dyDescent="0.3">
      <c r="A1679" s="17"/>
      <c r="B1679" s="46" t="s">
        <v>2548</v>
      </c>
      <c r="C1679" s="46" t="s">
        <v>408</v>
      </c>
      <c r="D1679" s="99" t="s">
        <v>185</v>
      </c>
      <c r="E1679" s="46" t="s">
        <v>1973</v>
      </c>
      <c r="F1679" s="91">
        <f>VLOOKUP(C1679,Data!$B$4:$J$4175,3,FALSE)</f>
        <v>-9002132.5195834152</v>
      </c>
      <c r="G1679" s="90">
        <f>VLOOKUP(C1679,Data!$B$4:$J$4175,4,FALSE)</f>
        <v>-4834237.290103483</v>
      </c>
      <c r="H1679" s="92">
        <f>VLOOKUP(C1679,Data!$B$4:$J$4175,5,FALSE)</f>
        <v>-2.4364100112890221</v>
      </c>
      <c r="I1679" s="42" t="s">
        <v>148</v>
      </c>
      <c r="J1679" s="47">
        <f t="shared" si="26"/>
        <v>9002132.5195834152</v>
      </c>
      <c r="K1679" s="42">
        <v>6545464</v>
      </c>
      <c r="L1679" s="42" t="s">
        <v>4466</v>
      </c>
    </row>
    <row r="1680" spans="1:13" x14ac:dyDescent="0.3">
      <c r="A1680" s="17"/>
      <c r="B1680" s="46" t="s">
        <v>2549</v>
      </c>
      <c r="C1680" s="46" t="s">
        <v>409</v>
      </c>
      <c r="D1680" s="99" t="s">
        <v>185</v>
      </c>
      <c r="E1680" s="46" t="s">
        <v>1977</v>
      </c>
      <c r="F1680" s="91">
        <f>VLOOKUP(C1680,Data!$B$4:$J$4175,3,FALSE)</f>
        <v>24039683.852825366</v>
      </c>
      <c r="G1680" s="90">
        <f>VLOOKUP(C1680,Data!$B$4:$J$4175,4,FALSE)</f>
        <v>43498209.23350025</v>
      </c>
      <c r="H1680" s="92">
        <f>VLOOKUP(C1680,Data!$B$4:$J$4175,5,FALSE)</f>
        <v>5.9001661682019506</v>
      </c>
      <c r="I1680" s="42" t="s">
        <v>5305</v>
      </c>
      <c r="J1680" s="47">
        <f t="shared" si="26"/>
        <v>24039683.852825366</v>
      </c>
      <c r="K1680" s="42" t="s">
        <v>1980</v>
      </c>
      <c r="L1680" s="42" t="s">
        <v>4466</v>
      </c>
    </row>
    <row r="1681" spans="1:13" x14ac:dyDescent="0.3">
      <c r="A1681" s="17"/>
      <c r="B1681" s="46" t="s">
        <v>5653</v>
      </c>
      <c r="C1681" s="46" t="s">
        <v>5652</v>
      </c>
      <c r="D1681" s="99" t="s">
        <v>185</v>
      </c>
      <c r="E1681" s="46" t="s">
        <v>1973</v>
      </c>
      <c r="F1681" s="91">
        <f>VLOOKUP(C1681,Data!$B$4:$J$4175,3,FALSE)</f>
        <v>-2607811.5414302009</v>
      </c>
      <c r="G1681" s="90">
        <f>VLOOKUP(C1681,Data!$B$4:$J$4175,4,FALSE)</f>
        <v>-4219772.2305746004</v>
      </c>
      <c r="H1681" s="92">
        <f>VLOOKUP(C1681,Data!$B$4:$J$4175,5,FALSE)</f>
        <v>-2.0504292543314078</v>
      </c>
      <c r="I1681" s="42" t="s">
        <v>5305</v>
      </c>
      <c r="J1681" s="47">
        <f t="shared" si="26"/>
        <v>2607811.5414302009</v>
      </c>
      <c r="K1681" s="42" t="s">
        <v>5654</v>
      </c>
      <c r="L1681" s="42" t="s">
        <v>4466</v>
      </c>
    </row>
    <row r="1682" spans="1:13" x14ac:dyDescent="0.3">
      <c r="A1682" s="17"/>
      <c r="B1682" s="46" t="s">
        <v>2550</v>
      </c>
      <c r="C1682" s="46" t="s">
        <v>410</v>
      </c>
      <c r="D1682" s="99" t="s">
        <v>185</v>
      </c>
      <c r="E1682" s="46" t="s">
        <v>1973</v>
      </c>
      <c r="F1682" s="91">
        <f>VLOOKUP(C1682,Data!$B$4:$J$4175,3,FALSE)</f>
        <v>-8494552.6214662455</v>
      </c>
      <c r="G1682" s="90">
        <f>VLOOKUP(C1682,Data!$B$4:$J$4175,4,FALSE)</f>
        <v>-385940.60070269171</v>
      </c>
      <c r="H1682" s="92">
        <f>VLOOKUP(C1682,Data!$B$4:$J$4175,5,FALSE)</f>
        <v>-3.3079269502689921</v>
      </c>
      <c r="I1682" s="42" t="s">
        <v>146</v>
      </c>
      <c r="J1682" s="47">
        <f t="shared" si="26"/>
        <v>8494552.6214662455</v>
      </c>
      <c r="K1682" s="42" t="s">
        <v>1981</v>
      </c>
      <c r="L1682" s="42" t="s">
        <v>4466</v>
      </c>
    </row>
    <row r="1683" spans="1:13" x14ac:dyDescent="0.3">
      <c r="A1683" s="17"/>
      <c r="B1683" s="46" t="s">
        <v>5895</v>
      </c>
      <c r="C1683" s="46" t="s">
        <v>5894</v>
      </c>
      <c r="D1683" s="99" t="s">
        <v>185</v>
      </c>
      <c r="E1683" s="46" t="s">
        <v>1977</v>
      </c>
      <c r="F1683" s="91">
        <f>VLOOKUP(C1683,Data!$B$4:$J$4175,3,FALSE)</f>
        <v>19357268.646125603</v>
      </c>
      <c r="G1683" s="90">
        <f>VLOOKUP(C1683,Data!$B$4:$J$4175,4,FALSE)</f>
        <v>39282956.534539372</v>
      </c>
      <c r="H1683" s="92">
        <f>VLOOKUP(C1683,Data!$B$4:$J$4175,5,FALSE)</f>
        <v>7.4990901803749326</v>
      </c>
      <c r="I1683" s="42" t="s">
        <v>146</v>
      </c>
      <c r="J1683" s="47">
        <f t="shared" si="26"/>
        <v>19357268.646125603</v>
      </c>
      <c r="K1683" s="42">
        <v>6388357</v>
      </c>
      <c r="L1683" s="42" t="s">
        <v>4466</v>
      </c>
    </row>
    <row r="1684" spans="1:13" x14ac:dyDescent="0.3">
      <c r="A1684" s="17"/>
      <c r="B1684" s="46" t="s">
        <v>2551</v>
      </c>
      <c r="C1684" s="46" t="s">
        <v>411</v>
      </c>
      <c r="D1684" s="99" t="s">
        <v>185</v>
      </c>
      <c r="E1684" s="46" t="s">
        <v>1973</v>
      </c>
      <c r="F1684" s="91">
        <f>VLOOKUP(C1684,Data!$B$4:$J$4175,3,FALSE)</f>
        <v>-5057239.7163088657</v>
      </c>
      <c r="G1684" s="90">
        <f>VLOOKUP(C1684,Data!$B$4:$J$4175,4,FALSE)</f>
        <v>-3830103.1059711161</v>
      </c>
      <c r="H1684" s="92">
        <f>VLOOKUP(C1684,Data!$B$4:$J$4175,5,FALSE)</f>
        <v>-0.8226648737861717</v>
      </c>
      <c r="I1684" s="42" t="s">
        <v>148</v>
      </c>
      <c r="J1684" s="47">
        <f t="shared" si="26"/>
        <v>5057239.7163088657</v>
      </c>
      <c r="K1684" s="42">
        <v>6283452</v>
      </c>
      <c r="L1684" s="42" t="s">
        <v>4466</v>
      </c>
    </row>
    <row r="1685" spans="1:13" x14ac:dyDescent="0.3">
      <c r="A1685" s="17"/>
      <c r="B1685" s="46" t="s">
        <v>5458</v>
      </c>
      <c r="C1685" s="46" t="s">
        <v>5457</v>
      </c>
      <c r="D1685" s="99" t="s">
        <v>185</v>
      </c>
      <c r="E1685" s="46" t="s">
        <v>1979</v>
      </c>
      <c r="F1685" s="91">
        <f>VLOOKUP(C1685,Data!$B$4:$J$4175,3,FALSE)</f>
        <v>-24475209.645182826</v>
      </c>
      <c r="G1685" s="90">
        <f>VLOOKUP(C1685,Data!$B$4:$J$4175,4,FALSE)</f>
        <v>-237206111.63114327</v>
      </c>
      <c r="H1685" s="92">
        <f>VLOOKUP(C1685,Data!$B$4:$J$4175,5,FALSE)</f>
        <v>-13.013083222565511</v>
      </c>
      <c r="I1685" s="42" t="s">
        <v>144</v>
      </c>
      <c r="J1685" s="47">
        <f t="shared" si="26"/>
        <v>24475209.645182826</v>
      </c>
      <c r="K1685" s="42" t="s">
        <v>5459</v>
      </c>
      <c r="L1685" s="42" t="s">
        <v>4466</v>
      </c>
    </row>
    <row r="1686" spans="1:13" x14ac:dyDescent="0.3">
      <c r="A1686" s="17"/>
      <c r="B1686" s="46" t="s">
        <v>6154</v>
      </c>
      <c r="C1686" s="46" t="s">
        <v>6153</v>
      </c>
      <c r="D1686" s="99" t="s">
        <v>185</v>
      </c>
      <c r="E1686" s="46" t="s">
        <v>1975</v>
      </c>
      <c r="F1686" s="91">
        <f>VLOOKUP(C1686,Data!$B$4:$J$4175,3,FALSE)</f>
        <v>84134638.288336426</v>
      </c>
      <c r="G1686" s="90">
        <f>VLOOKUP(C1686,Data!$B$4:$J$4175,4,FALSE)</f>
        <v>57442220.562974535</v>
      </c>
      <c r="H1686" s="92">
        <f>VLOOKUP(C1686,Data!$B$4:$J$4175,5,FALSE)</f>
        <v>37.971612004471638</v>
      </c>
      <c r="I1686" s="42" t="s">
        <v>5305</v>
      </c>
      <c r="J1686" s="47">
        <f t="shared" si="26"/>
        <v>84134638.288336426</v>
      </c>
      <c r="K1686" s="42" t="s">
        <v>6155</v>
      </c>
      <c r="L1686" s="42" t="s">
        <v>4466</v>
      </c>
    </row>
    <row r="1687" spans="1:13" x14ac:dyDescent="0.3">
      <c r="A1687" s="17"/>
      <c r="B1687" s="46" t="s">
        <v>2552</v>
      </c>
      <c r="C1687" s="46" t="s">
        <v>412</v>
      </c>
      <c r="D1687" s="99" t="s">
        <v>185</v>
      </c>
      <c r="E1687" s="46" t="s">
        <v>1973</v>
      </c>
      <c r="F1687" s="91">
        <f>VLOOKUP(C1687,Data!$B$4:$J$4175,3,FALSE)</f>
        <v>-2533026.015744424</v>
      </c>
      <c r="G1687" s="90">
        <f>VLOOKUP(C1687,Data!$B$4:$J$4175,4,FALSE)</f>
        <v>-4538626.5901129916</v>
      </c>
      <c r="H1687" s="92">
        <f>VLOOKUP(C1687,Data!$B$4:$J$4175,5,FALSE)</f>
        <v>-2.2540970691436684</v>
      </c>
      <c r="I1687" s="42" t="s">
        <v>5305</v>
      </c>
      <c r="J1687" s="47">
        <f t="shared" si="26"/>
        <v>2533026.015744424</v>
      </c>
      <c r="K1687" s="42" t="s">
        <v>1982</v>
      </c>
      <c r="L1687" s="42" t="s">
        <v>4466</v>
      </c>
    </row>
    <row r="1688" spans="1:13" x14ac:dyDescent="0.3">
      <c r="A1688" s="17"/>
      <c r="B1688" s="46" t="s">
        <v>2553</v>
      </c>
      <c r="C1688" s="46" t="s">
        <v>413</v>
      </c>
      <c r="D1688" s="99" t="s">
        <v>185</v>
      </c>
      <c r="E1688" s="46" t="s">
        <v>1973</v>
      </c>
      <c r="F1688" s="91">
        <f>VLOOKUP(C1688,Data!$B$4:$J$4175,3,FALSE)</f>
        <v>-11080708.786756018</v>
      </c>
      <c r="G1688" s="90">
        <f>VLOOKUP(C1688,Data!$B$4:$J$4175,4,FALSE)</f>
        <v>-8156534.1643432593</v>
      </c>
      <c r="H1688" s="92">
        <f>VLOOKUP(C1688,Data!$B$4:$J$4175,5,FALSE)</f>
        <v>-1.0459909066232971</v>
      </c>
      <c r="I1688" s="42" t="s">
        <v>5305</v>
      </c>
      <c r="J1688" s="47">
        <f t="shared" si="26"/>
        <v>11080708.786756018</v>
      </c>
      <c r="K1688" s="42" t="s">
        <v>1983</v>
      </c>
      <c r="L1688" s="42" t="s">
        <v>4466</v>
      </c>
    </row>
    <row r="1689" spans="1:13" x14ac:dyDescent="0.3">
      <c r="A1689" s="17"/>
      <c r="B1689" s="46" t="s">
        <v>4472</v>
      </c>
      <c r="C1689" s="46" t="s">
        <v>4421</v>
      </c>
      <c r="D1689" s="99" t="s">
        <v>185</v>
      </c>
      <c r="E1689" s="46" t="s">
        <v>1973</v>
      </c>
      <c r="F1689" s="91">
        <f>VLOOKUP(C1689,Data!$B$4:$J$4175,3,FALSE)</f>
        <v>-17780068.279996477</v>
      </c>
      <c r="G1689" s="90">
        <f>VLOOKUP(C1689,Data!$B$4:$J$4175,4,FALSE)</f>
        <v>-4043892.1240042769</v>
      </c>
      <c r="H1689" s="92">
        <f>VLOOKUP(C1689,Data!$B$4:$J$4175,5,FALSE)</f>
        <v>-4.5946042968841567</v>
      </c>
      <c r="I1689" s="42" t="s">
        <v>152</v>
      </c>
      <c r="J1689" s="47">
        <f t="shared" si="26"/>
        <v>17780068.279996477</v>
      </c>
      <c r="K1689" s="42">
        <v>6322173</v>
      </c>
      <c r="L1689" s="42" t="s">
        <v>4466</v>
      </c>
    </row>
    <row r="1690" spans="1:13" x14ac:dyDescent="0.3">
      <c r="A1690" s="17"/>
      <c r="B1690" s="46" t="s">
        <v>5656</v>
      </c>
      <c r="C1690" s="46" t="s">
        <v>5655</v>
      </c>
      <c r="D1690" s="99" t="s">
        <v>185</v>
      </c>
      <c r="E1690" s="46" t="s">
        <v>1973</v>
      </c>
      <c r="F1690" s="91">
        <f>VLOOKUP(C1690,Data!$B$4:$J$4175,3,FALSE)</f>
        <v>-10267181.495150084</v>
      </c>
      <c r="G1690" s="90">
        <f>VLOOKUP(C1690,Data!$B$4:$J$4175,4,FALSE)</f>
        <v>-3293702.8566734088</v>
      </c>
      <c r="H1690" s="92">
        <f>VLOOKUP(C1690,Data!$B$4:$J$4175,5,FALSE)</f>
        <v>-1.7928448947053088</v>
      </c>
      <c r="I1690" s="42" t="s">
        <v>148</v>
      </c>
      <c r="J1690" s="47">
        <f t="shared" si="26"/>
        <v>10267181.495150084</v>
      </c>
      <c r="K1690" s="42">
        <v>6624471</v>
      </c>
      <c r="L1690" s="42" t="s">
        <v>4466</v>
      </c>
    </row>
    <row r="1691" spans="1:13" x14ac:dyDescent="0.3">
      <c r="A1691" s="17"/>
      <c r="B1691" s="46" t="s">
        <v>2554</v>
      </c>
      <c r="C1691" s="46" t="s">
        <v>414</v>
      </c>
      <c r="D1691" s="99" t="s">
        <v>160</v>
      </c>
      <c r="E1691" s="46" t="s">
        <v>1973</v>
      </c>
      <c r="F1691" s="91">
        <f>VLOOKUP(C1691,Data!$B$4:$J$4175,3,FALSE)</f>
        <v>-66848955.37764167</v>
      </c>
      <c r="G1691" s="90">
        <f>VLOOKUP(C1691,Data!$B$4:$J$4175,4,FALSE)</f>
        <v>-10962769.764619429</v>
      </c>
      <c r="H1691" s="92">
        <f>VLOOKUP(C1691,Data!$B$4:$J$4175,5,FALSE)</f>
        <v>-0.71622855668515883</v>
      </c>
      <c r="I1691" s="42" t="s">
        <v>149</v>
      </c>
      <c r="J1691" s="47">
        <f t="shared" si="26"/>
        <v>66848955.37764167</v>
      </c>
      <c r="K1691" s="42" t="s">
        <v>1984</v>
      </c>
      <c r="L1691" s="42" t="s">
        <v>4467</v>
      </c>
      <c r="M1691" s="141"/>
    </row>
    <row r="1692" spans="1:13" x14ac:dyDescent="0.3">
      <c r="A1692" s="17"/>
      <c r="B1692" s="46" t="s">
        <v>6156</v>
      </c>
      <c r="C1692" s="46" t="s">
        <v>5896</v>
      </c>
      <c r="D1692" s="99" t="s">
        <v>160</v>
      </c>
      <c r="E1692" s="46" t="s">
        <v>1973</v>
      </c>
      <c r="F1692" s="91">
        <f>VLOOKUP(C1692,Data!$B$4:$J$4175,3,FALSE)</f>
        <v>-4138725.4429587265</v>
      </c>
      <c r="G1692" s="90">
        <f>VLOOKUP(C1692,Data!$B$4:$J$4175,4,FALSE)</f>
        <v>-921123.4747504259</v>
      </c>
      <c r="H1692" s="92">
        <f>VLOOKUP(C1692,Data!$B$4:$J$4175,5,FALSE)</f>
        <v>-0.35387198725710128</v>
      </c>
      <c r="I1692" s="42" t="s">
        <v>149</v>
      </c>
      <c r="J1692" s="47">
        <f t="shared" si="26"/>
        <v>4138725.4429587265</v>
      </c>
      <c r="K1692" s="42" t="s">
        <v>5897</v>
      </c>
      <c r="L1692" s="42" t="s">
        <v>4467</v>
      </c>
    </row>
    <row r="1693" spans="1:13" x14ac:dyDescent="0.3">
      <c r="A1693" s="17"/>
      <c r="B1693" s="46" t="s">
        <v>6158</v>
      </c>
      <c r="C1693" s="46" t="s">
        <v>6157</v>
      </c>
      <c r="D1693" s="99" t="s">
        <v>160</v>
      </c>
      <c r="E1693" s="46" t="s">
        <v>1973</v>
      </c>
      <c r="F1693" s="91">
        <f>VLOOKUP(C1693,Data!$B$4:$J$4175,3,FALSE)</f>
        <v>-31530643.228661712</v>
      </c>
      <c r="G1693" s="90">
        <f>VLOOKUP(C1693,Data!$B$4:$J$4175,4,FALSE)</f>
        <v>-4787380.3961483929</v>
      </c>
      <c r="H1693" s="92">
        <f>VLOOKUP(C1693,Data!$B$4:$J$4175,5,FALSE)</f>
        <v>-0.56832343024831078</v>
      </c>
      <c r="I1693" s="42" t="s">
        <v>148</v>
      </c>
      <c r="J1693" s="47">
        <f t="shared" si="26"/>
        <v>31530643.228661712</v>
      </c>
      <c r="K1693" s="42" t="s">
        <v>6159</v>
      </c>
      <c r="L1693" s="42" t="s">
        <v>4467</v>
      </c>
    </row>
    <row r="1694" spans="1:13" x14ac:dyDescent="0.3">
      <c r="A1694" s="17"/>
      <c r="B1694" s="46" t="s">
        <v>2555</v>
      </c>
      <c r="C1694" s="46" t="s">
        <v>415</v>
      </c>
      <c r="D1694" s="99" t="s">
        <v>160</v>
      </c>
      <c r="E1694" s="46" t="s">
        <v>1973</v>
      </c>
      <c r="F1694" s="91">
        <f>VLOOKUP(C1694,Data!$B$4:$J$4175,3,FALSE)</f>
        <v>-20078211.758185279</v>
      </c>
      <c r="G1694" s="90">
        <f>VLOOKUP(C1694,Data!$B$4:$J$4175,4,FALSE)</f>
        <v>-2343493.5596911209</v>
      </c>
      <c r="H1694" s="92">
        <f>VLOOKUP(C1694,Data!$B$4:$J$4175,5,FALSE)</f>
        <v>-1.3286353653777825</v>
      </c>
      <c r="I1694" s="42" t="s">
        <v>148</v>
      </c>
      <c r="J1694" s="47">
        <f t="shared" si="26"/>
        <v>20078211.758185279</v>
      </c>
      <c r="K1694" s="42" t="s">
        <v>1985</v>
      </c>
      <c r="L1694" s="42" t="s">
        <v>4467</v>
      </c>
    </row>
    <row r="1695" spans="1:13" x14ac:dyDescent="0.3">
      <c r="A1695" s="17"/>
      <c r="B1695" s="46" t="s">
        <v>2556</v>
      </c>
      <c r="C1695" s="46" t="s">
        <v>416</v>
      </c>
      <c r="D1695" s="99" t="s">
        <v>160</v>
      </c>
      <c r="E1695" s="46" t="s">
        <v>1973</v>
      </c>
      <c r="F1695" s="91">
        <f>VLOOKUP(C1695,Data!$B$4:$J$4175,3,FALSE)</f>
        <v>-71614461.146275803</v>
      </c>
      <c r="G1695" s="90">
        <f>VLOOKUP(C1695,Data!$B$4:$J$4175,4,FALSE)</f>
        <v>-7811644.3805903429</v>
      </c>
      <c r="H1695" s="92">
        <f>VLOOKUP(C1695,Data!$B$4:$J$4175,5,FALSE)</f>
        <v>-0.68575439978530528</v>
      </c>
      <c r="I1695" s="42" t="s">
        <v>148</v>
      </c>
      <c r="J1695" s="47">
        <f t="shared" si="26"/>
        <v>71614461.146275803</v>
      </c>
      <c r="K1695" s="42" t="s">
        <v>1986</v>
      </c>
      <c r="L1695" s="42" t="s">
        <v>4467</v>
      </c>
    </row>
    <row r="1696" spans="1:13" x14ac:dyDescent="0.3">
      <c r="A1696" s="17"/>
      <c r="B1696" s="46" t="s">
        <v>2557</v>
      </c>
      <c r="C1696" s="46" t="s">
        <v>417</v>
      </c>
      <c r="D1696" s="99" t="s">
        <v>160</v>
      </c>
      <c r="E1696" s="46" t="s">
        <v>1973</v>
      </c>
      <c r="F1696" s="91">
        <f>VLOOKUP(C1696,Data!$B$4:$J$4175,3,FALSE)</f>
        <v>-19973247.462020583</v>
      </c>
      <c r="G1696" s="90">
        <f>VLOOKUP(C1696,Data!$B$4:$J$4175,4,FALSE)</f>
        <v>-1998579.6975226265</v>
      </c>
      <c r="H1696" s="92">
        <f>VLOOKUP(C1696,Data!$B$4:$J$4175,5,FALSE)</f>
        <v>-0.22300101509926429</v>
      </c>
      <c r="I1696" s="42" t="s">
        <v>148</v>
      </c>
      <c r="J1696" s="47">
        <f t="shared" si="26"/>
        <v>19973247.462020583</v>
      </c>
      <c r="K1696" s="42">
        <v>2328595</v>
      </c>
      <c r="L1696" s="42" t="s">
        <v>4467</v>
      </c>
    </row>
    <row r="1697" spans="1:12" x14ac:dyDescent="0.3">
      <c r="A1697" s="17"/>
      <c r="B1697" s="46" t="s">
        <v>2558</v>
      </c>
      <c r="C1697" s="46" t="s">
        <v>418</v>
      </c>
      <c r="D1697" s="99" t="s">
        <v>160</v>
      </c>
      <c r="E1697" s="46" t="s">
        <v>1973</v>
      </c>
      <c r="F1697" s="91">
        <f>VLOOKUP(C1697,Data!$B$4:$J$4175,3,FALSE)</f>
        <v>-12694486.062995886</v>
      </c>
      <c r="G1697" s="90">
        <f>VLOOKUP(C1697,Data!$B$4:$J$4175,4,FALSE)</f>
        <v>-1627460.364408945</v>
      </c>
      <c r="H1697" s="92">
        <f>VLOOKUP(C1697,Data!$B$4:$J$4175,5,FALSE)</f>
        <v>-0.57367865260979722</v>
      </c>
      <c r="I1697" s="42" t="s">
        <v>148</v>
      </c>
      <c r="J1697" s="47">
        <f t="shared" si="26"/>
        <v>12694486.062995886</v>
      </c>
      <c r="K1697" s="42" t="s">
        <v>1987</v>
      </c>
      <c r="L1697" s="42" t="s">
        <v>4467</v>
      </c>
    </row>
    <row r="1698" spans="1:12" x14ac:dyDescent="0.3">
      <c r="A1698" s="17"/>
      <c r="B1698" s="46" t="s">
        <v>2559</v>
      </c>
      <c r="C1698" s="46" t="s">
        <v>419</v>
      </c>
      <c r="D1698" s="99" t="s">
        <v>160</v>
      </c>
      <c r="E1698" s="46" t="s">
        <v>1974</v>
      </c>
      <c r="F1698" s="91">
        <f>VLOOKUP(C1698,Data!$B$4:$J$4175,3,FALSE)</f>
        <v>-10240193.831232361</v>
      </c>
      <c r="G1698" s="90">
        <f>VLOOKUP(C1698,Data!$B$4:$J$4175,4,FALSE)</f>
        <v>-1005017.1061562137</v>
      </c>
      <c r="H1698" s="92">
        <f>VLOOKUP(C1698,Data!$B$4:$J$4175,5,FALSE)</f>
        <v>-0.63296999972049872</v>
      </c>
      <c r="I1698" s="42" t="s">
        <v>148</v>
      </c>
      <c r="J1698" s="47">
        <f t="shared" si="26"/>
        <v>10240193.831232361</v>
      </c>
      <c r="K1698" s="42" t="s">
        <v>1988</v>
      </c>
      <c r="L1698" s="42" t="s">
        <v>4467</v>
      </c>
    </row>
    <row r="1699" spans="1:12" x14ac:dyDescent="0.3">
      <c r="A1699" s="17"/>
      <c r="B1699" s="46" t="s">
        <v>2560</v>
      </c>
      <c r="C1699" s="46" t="s">
        <v>420</v>
      </c>
      <c r="D1699" s="99" t="s">
        <v>160</v>
      </c>
      <c r="E1699" s="46" t="s">
        <v>1973</v>
      </c>
      <c r="F1699" s="91">
        <f>VLOOKUP(C1699,Data!$B$4:$J$4175,3,FALSE)</f>
        <v>-5539592.129083788</v>
      </c>
      <c r="G1699" s="90">
        <f>VLOOKUP(C1699,Data!$B$4:$J$4175,4,FALSE)</f>
        <v>-1927159.5627708235</v>
      </c>
      <c r="H1699" s="92">
        <f>VLOOKUP(C1699,Data!$B$4:$J$4175,5,FALSE)</f>
        <v>-0.28008088722784641</v>
      </c>
      <c r="I1699" s="42" t="s">
        <v>5305</v>
      </c>
      <c r="J1699" s="47">
        <f t="shared" si="26"/>
        <v>5539592.129083788</v>
      </c>
      <c r="K1699" s="42" t="s">
        <v>1989</v>
      </c>
      <c r="L1699" s="42" t="s">
        <v>4467</v>
      </c>
    </row>
    <row r="1700" spans="1:12" x14ac:dyDescent="0.3">
      <c r="A1700" s="17"/>
      <c r="B1700" s="46" t="s">
        <v>2561</v>
      </c>
      <c r="C1700" s="46" t="s">
        <v>421</v>
      </c>
      <c r="D1700" s="99" t="s">
        <v>160</v>
      </c>
      <c r="E1700" s="46" t="s">
        <v>1973</v>
      </c>
      <c r="F1700" s="91">
        <f>VLOOKUP(C1700,Data!$B$4:$J$4175,3,FALSE)</f>
        <v>-5071445.9762458373</v>
      </c>
      <c r="G1700" s="90">
        <f>VLOOKUP(C1700,Data!$B$4:$J$4175,4,FALSE)</f>
        <v>-401065.08043219807</v>
      </c>
      <c r="H1700" s="92">
        <f>VLOOKUP(C1700,Data!$B$4:$J$4175,5,FALSE)</f>
        <v>-0.3182614164161312</v>
      </c>
      <c r="I1700" s="42" t="s">
        <v>145</v>
      </c>
      <c r="J1700" s="47">
        <f t="shared" si="26"/>
        <v>5071445.9762458373</v>
      </c>
      <c r="K1700" s="42" t="s">
        <v>1990</v>
      </c>
      <c r="L1700" s="42" t="s">
        <v>4467</v>
      </c>
    </row>
    <row r="1701" spans="1:12" x14ac:dyDescent="0.3">
      <c r="A1701" s="17"/>
      <c r="B1701" s="46" t="s">
        <v>2562</v>
      </c>
      <c r="C1701" s="46" t="s">
        <v>422</v>
      </c>
      <c r="D1701" s="99" t="s">
        <v>160</v>
      </c>
      <c r="E1701" s="46" t="s">
        <v>1977</v>
      </c>
      <c r="F1701" s="91">
        <f>VLOOKUP(C1701,Data!$B$4:$J$4175,3,FALSE)</f>
        <v>31981335.288499501</v>
      </c>
      <c r="G1701" s="90">
        <f>VLOOKUP(C1701,Data!$B$4:$J$4175,4,FALSE)</f>
        <v>4794858.5637035919</v>
      </c>
      <c r="H1701" s="92">
        <f>VLOOKUP(C1701,Data!$B$4:$J$4175,5,FALSE)</f>
        <v>0.66511333459150401</v>
      </c>
      <c r="I1701" s="42" t="s">
        <v>149</v>
      </c>
      <c r="J1701" s="47">
        <f t="shared" si="26"/>
        <v>31981335.288499501</v>
      </c>
      <c r="K1701" s="42">
        <v>2036995</v>
      </c>
      <c r="L1701" s="42" t="s">
        <v>4467</v>
      </c>
    </row>
    <row r="1702" spans="1:12" x14ac:dyDescent="0.3">
      <c r="A1702" s="17"/>
      <c r="B1702" s="46" t="s">
        <v>2563</v>
      </c>
      <c r="C1702" s="46" t="s">
        <v>423</v>
      </c>
      <c r="D1702" s="99" t="s">
        <v>160</v>
      </c>
      <c r="E1702" s="46" t="s">
        <v>1973</v>
      </c>
      <c r="F1702" s="91">
        <f>VLOOKUP(C1702,Data!$B$4:$J$4175,3,FALSE)</f>
        <v>-9523180.8935410585</v>
      </c>
      <c r="G1702" s="90">
        <f>VLOOKUP(C1702,Data!$B$4:$J$4175,4,FALSE)</f>
        <v>-2817831.3738052025</v>
      </c>
      <c r="H1702" s="92">
        <f>VLOOKUP(C1702,Data!$B$4:$J$4175,5,FALSE)</f>
        <v>-0.46934092193287463</v>
      </c>
      <c r="I1702" s="42" t="s">
        <v>146</v>
      </c>
      <c r="J1702" s="47">
        <f t="shared" si="26"/>
        <v>9523180.8935410585</v>
      </c>
      <c r="K1702" s="42">
        <v>2840970</v>
      </c>
      <c r="L1702" s="42" t="s">
        <v>4467</v>
      </c>
    </row>
    <row r="1703" spans="1:12" x14ac:dyDescent="0.3">
      <c r="A1703" s="17"/>
      <c r="B1703" s="46" t="s">
        <v>2564</v>
      </c>
      <c r="C1703" s="46" t="s">
        <v>424</v>
      </c>
      <c r="D1703" s="99" t="s">
        <v>160</v>
      </c>
      <c r="E1703" s="46" t="s">
        <v>1973</v>
      </c>
      <c r="F1703" s="91">
        <f>VLOOKUP(C1703,Data!$B$4:$J$4175,3,FALSE)</f>
        <v>-2324917.2656601816</v>
      </c>
      <c r="G1703" s="90">
        <f>VLOOKUP(C1703,Data!$B$4:$J$4175,4,FALSE)</f>
        <v>-1053193.3997695127</v>
      </c>
      <c r="H1703" s="92">
        <f>VLOOKUP(C1703,Data!$B$4:$J$4175,5,FALSE)</f>
        <v>-0.12004112332040398</v>
      </c>
      <c r="I1703" s="42" t="s">
        <v>150</v>
      </c>
      <c r="J1703" s="47">
        <f t="shared" si="26"/>
        <v>2324917.2656601816</v>
      </c>
      <c r="K1703" s="42" t="s">
        <v>1991</v>
      </c>
      <c r="L1703" s="42" t="s">
        <v>4467</v>
      </c>
    </row>
    <row r="1704" spans="1:12" x14ac:dyDescent="0.3">
      <c r="A1704" s="17"/>
      <c r="B1704" s="46" t="s">
        <v>6160</v>
      </c>
      <c r="C1704" s="46" t="s">
        <v>447</v>
      </c>
      <c r="D1704" s="99" t="s">
        <v>160</v>
      </c>
      <c r="E1704" s="46" t="s">
        <v>1973</v>
      </c>
      <c r="F1704" s="91">
        <f>VLOOKUP(C1704,Data!$B$4:$J$4175,3,FALSE)</f>
        <v>-8092888.1983772684</v>
      </c>
      <c r="G1704" s="90">
        <f>VLOOKUP(C1704,Data!$B$4:$J$4175,4,FALSE)</f>
        <v>-360323.57898652274</v>
      </c>
      <c r="H1704" s="92">
        <f>VLOOKUP(C1704,Data!$B$4:$J$4175,5,FALSE)</f>
        <v>-0.2890821692071201</v>
      </c>
      <c r="I1704" s="42" t="s">
        <v>149</v>
      </c>
      <c r="J1704" s="47">
        <f t="shared" si="26"/>
        <v>8092888.1983772684</v>
      </c>
      <c r="K1704" s="42" t="s">
        <v>2009</v>
      </c>
      <c r="L1704" s="42" t="s">
        <v>4467</v>
      </c>
    </row>
    <row r="1705" spans="1:12" x14ac:dyDescent="0.3">
      <c r="A1705" s="17"/>
      <c r="B1705" s="46" t="s">
        <v>2565</v>
      </c>
      <c r="C1705" s="142" t="s">
        <v>425</v>
      </c>
      <c r="D1705" s="142" t="s">
        <v>160</v>
      </c>
      <c r="E1705" s="46" t="s">
        <v>1973</v>
      </c>
      <c r="F1705" s="91">
        <f>VLOOKUP(C1705,Data!$B$4:$J$4175,3,FALSE)</f>
        <v>-14341886.688830441</v>
      </c>
      <c r="G1705" s="90">
        <f>VLOOKUP(C1705,Data!$B$4:$J$4175,4,FALSE)</f>
        <v>-2842398.5330614871</v>
      </c>
      <c r="H1705" s="92">
        <f>VLOOKUP(C1705,Data!$B$4:$J$4175,5,FALSE)</f>
        <v>-0.43204834448690999</v>
      </c>
      <c r="I1705" s="42" t="s">
        <v>147</v>
      </c>
      <c r="J1705" s="47">
        <f t="shared" si="26"/>
        <v>14341886.688830441</v>
      </c>
      <c r="K1705" s="42" t="s">
        <v>1992</v>
      </c>
      <c r="L1705" s="42" t="s">
        <v>4467</v>
      </c>
    </row>
    <row r="1706" spans="1:12" x14ac:dyDescent="0.3">
      <c r="A1706" s="17"/>
      <c r="B1706" s="46" t="s">
        <v>2566</v>
      </c>
      <c r="C1706" s="46" t="s">
        <v>426</v>
      </c>
      <c r="D1706" s="99" t="s">
        <v>160</v>
      </c>
      <c r="E1706" s="46" t="s">
        <v>1973</v>
      </c>
      <c r="F1706" s="91">
        <f>VLOOKUP(C1706,Data!$B$4:$J$4175,3,FALSE)</f>
        <v>-4138274.2876511649</v>
      </c>
      <c r="G1706" s="90">
        <f>VLOOKUP(C1706,Data!$B$4:$J$4175,4,FALSE)</f>
        <v>-379341.80970135675</v>
      </c>
      <c r="H1706" s="92">
        <f>VLOOKUP(C1706,Data!$B$4:$J$4175,5,FALSE)</f>
        <v>-0.2643773284324889</v>
      </c>
      <c r="I1706" s="42" t="s">
        <v>151</v>
      </c>
      <c r="J1706" s="47">
        <f t="shared" si="26"/>
        <v>4138274.2876511649</v>
      </c>
      <c r="K1706" s="42" t="s">
        <v>1993</v>
      </c>
      <c r="L1706" s="42" t="s">
        <v>4467</v>
      </c>
    </row>
    <row r="1707" spans="1:12" x14ac:dyDescent="0.3">
      <c r="A1707" s="17"/>
      <c r="B1707" s="46" t="s">
        <v>2567</v>
      </c>
      <c r="C1707" s="46" t="s">
        <v>427</v>
      </c>
      <c r="D1707" s="99" t="s">
        <v>160</v>
      </c>
      <c r="E1707" s="46" t="s">
        <v>1973</v>
      </c>
      <c r="F1707" s="91">
        <f>VLOOKUP(C1707,Data!$B$4:$J$4175,3,FALSE)</f>
        <v>-3759553.5870152642</v>
      </c>
      <c r="G1707" s="90">
        <f>VLOOKUP(C1707,Data!$B$4:$J$4175,4,FALSE)</f>
        <v>-1451661.6800293585</v>
      </c>
      <c r="H1707" s="92">
        <f>VLOOKUP(C1707,Data!$B$4:$J$4175,5,FALSE)</f>
        <v>-0.15244191575824542</v>
      </c>
      <c r="I1707" s="42" t="s">
        <v>145</v>
      </c>
      <c r="J1707" s="47">
        <f t="shared" si="26"/>
        <v>3759553.5870152642</v>
      </c>
      <c r="K1707" s="42" t="s">
        <v>1994</v>
      </c>
      <c r="L1707" s="42" t="s">
        <v>4467</v>
      </c>
    </row>
    <row r="1708" spans="1:12" x14ac:dyDescent="0.3">
      <c r="A1708" s="17"/>
      <c r="B1708" s="46" t="s">
        <v>2568</v>
      </c>
      <c r="C1708" s="142" t="s">
        <v>428</v>
      </c>
      <c r="D1708" s="142" t="s">
        <v>160</v>
      </c>
      <c r="E1708" s="46" t="s">
        <v>1973</v>
      </c>
      <c r="F1708" s="91">
        <f>VLOOKUP(C1708,Data!$B$4:$J$4175,3,FALSE)</f>
        <v>-3071224.1338032754</v>
      </c>
      <c r="G1708" s="90">
        <f>VLOOKUP(C1708,Data!$B$4:$J$4175,4,FALSE)</f>
        <v>-705446.40240067861</v>
      </c>
      <c r="H1708" s="92">
        <f>VLOOKUP(C1708,Data!$B$4:$J$4175,5,FALSE)</f>
        <v>-0.24782026392867243</v>
      </c>
      <c r="I1708" s="42" t="s">
        <v>150</v>
      </c>
      <c r="J1708" s="47">
        <f t="shared" si="26"/>
        <v>3071224.1338032754</v>
      </c>
      <c r="K1708" s="42" t="s">
        <v>1995</v>
      </c>
      <c r="L1708" s="42" t="s">
        <v>4467</v>
      </c>
    </row>
    <row r="1709" spans="1:12" x14ac:dyDescent="0.3">
      <c r="A1709" s="17"/>
      <c r="B1709" s="46" t="s">
        <v>5461</v>
      </c>
      <c r="C1709" s="46" t="s">
        <v>5460</v>
      </c>
      <c r="D1709" s="99" t="s">
        <v>160</v>
      </c>
      <c r="E1709" s="46" t="s">
        <v>1973</v>
      </c>
      <c r="F1709" s="91">
        <f>VLOOKUP(C1709,Data!$B$4:$J$4175,3,FALSE)</f>
        <v>-2666101.6874142066</v>
      </c>
      <c r="G1709" s="90">
        <f>VLOOKUP(C1709,Data!$B$4:$J$4175,4,FALSE)</f>
        <v>-505466.07785327814</v>
      </c>
      <c r="H1709" s="92">
        <f>VLOOKUP(C1709,Data!$B$4:$J$4175,5,FALSE)</f>
        <v>-0.1457998118907014</v>
      </c>
      <c r="I1709" s="42" t="s">
        <v>150</v>
      </c>
      <c r="J1709" s="47">
        <f t="shared" si="26"/>
        <v>2666101.6874142066</v>
      </c>
      <c r="K1709" s="42">
        <v>2311120</v>
      </c>
      <c r="L1709" s="42" t="s">
        <v>4467</v>
      </c>
    </row>
    <row r="1710" spans="1:12" x14ac:dyDescent="0.3">
      <c r="A1710" s="17"/>
      <c r="B1710" s="46" t="s">
        <v>2569</v>
      </c>
      <c r="C1710" s="46" t="s">
        <v>429</v>
      </c>
      <c r="D1710" s="99" t="s">
        <v>160</v>
      </c>
      <c r="E1710" s="46" t="s">
        <v>1973</v>
      </c>
      <c r="F1710" s="91">
        <f>VLOOKUP(C1710,Data!$B$4:$J$4175,3,FALSE)</f>
        <v>-3185476.1400435008</v>
      </c>
      <c r="G1710" s="90">
        <f>VLOOKUP(C1710,Data!$B$4:$J$4175,4,FALSE)</f>
        <v>-524556.86483505857</v>
      </c>
      <c r="H1710" s="92">
        <f>VLOOKUP(C1710,Data!$B$4:$J$4175,5,FALSE)</f>
        <v>-0.27707346263878369</v>
      </c>
      <c r="I1710" s="42" t="s">
        <v>150</v>
      </c>
      <c r="J1710" s="47">
        <f t="shared" si="26"/>
        <v>3185476.1400435008</v>
      </c>
      <c r="K1710" s="42">
        <v>2308445</v>
      </c>
      <c r="L1710" s="42" t="s">
        <v>4467</v>
      </c>
    </row>
    <row r="1711" spans="1:12" x14ac:dyDescent="0.3">
      <c r="A1711" s="17"/>
      <c r="B1711" s="46" t="s">
        <v>2570</v>
      </c>
      <c r="C1711" s="46" t="s">
        <v>430</v>
      </c>
      <c r="D1711" s="99" t="s">
        <v>160</v>
      </c>
      <c r="E1711" s="46" t="s">
        <v>1973</v>
      </c>
      <c r="F1711" s="91">
        <f>VLOOKUP(C1711,Data!$B$4:$J$4175,3,FALSE)</f>
        <v>-9668389.5577991642</v>
      </c>
      <c r="G1711" s="90">
        <f>VLOOKUP(C1711,Data!$B$4:$J$4175,4,FALSE)</f>
        <v>-1549385.3704375606</v>
      </c>
      <c r="H1711" s="92">
        <f>VLOOKUP(C1711,Data!$B$4:$J$4175,5,FALSE)</f>
        <v>-0.51853940469399418</v>
      </c>
      <c r="I1711" s="42" t="s">
        <v>146</v>
      </c>
      <c r="J1711" s="47">
        <f t="shared" si="26"/>
        <v>9668389.5577991642</v>
      </c>
      <c r="K1711" s="42" t="s">
        <v>1996</v>
      </c>
      <c r="L1711" s="42" t="s">
        <v>4467</v>
      </c>
    </row>
    <row r="1712" spans="1:12" x14ac:dyDescent="0.3">
      <c r="A1712" s="17"/>
      <c r="B1712" s="46" t="s">
        <v>5337</v>
      </c>
      <c r="C1712" s="46" t="s">
        <v>5336</v>
      </c>
      <c r="D1712" s="99" t="s">
        <v>160</v>
      </c>
      <c r="E1712" s="46" t="s">
        <v>1973</v>
      </c>
      <c r="F1712" s="91">
        <f>VLOOKUP(C1712,Data!$B$4:$J$4175,3,FALSE)</f>
        <v>-3910175.7030357653</v>
      </c>
      <c r="G1712" s="90">
        <f>VLOOKUP(C1712,Data!$B$4:$J$4175,4,FALSE)</f>
        <v>-379397.15916336054</v>
      </c>
      <c r="H1712" s="92">
        <f>VLOOKUP(C1712,Data!$B$4:$J$4175,5,FALSE)</f>
        <v>-0.42059204722922722</v>
      </c>
      <c r="I1712" s="42" t="s">
        <v>150</v>
      </c>
      <c r="J1712" s="47">
        <f t="shared" si="26"/>
        <v>3910175.7030357653</v>
      </c>
      <c r="K1712" s="42" t="s">
        <v>5338</v>
      </c>
      <c r="L1712" s="42" t="s">
        <v>4467</v>
      </c>
    </row>
    <row r="1713" spans="1:12" x14ac:dyDescent="0.3">
      <c r="A1713" s="17"/>
      <c r="B1713" s="46" t="s">
        <v>2571</v>
      </c>
      <c r="C1713" s="46" t="s">
        <v>431</v>
      </c>
      <c r="D1713" s="99" t="s">
        <v>160</v>
      </c>
      <c r="E1713" s="46" t="s">
        <v>1973</v>
      </c>
      <c r="F1713" s="91">
        <f>VLOOKUP(C1713,Data!$B$4:$J$4175,3,FALSE)</f>
        <v>-8394776.1714024059</v>
      </c>
      <c r="G1713" s="90">
        <f>VLOOKUP(C1713,Data!$B$4:$J$4175,4,FALSE)</f>
        <v>-462067.30746816698</v>
      </c>
      <c r="H1713" s="92">
        <f>VLOOKUP(C1713,Data!$B$4:$J$4175,5,FALSE)</f>
        <v>-0.48308639658351571</v>
      </c>
      <c r="I1713" s="42" t="s">
        <v>150</v>
      </c>
      <c r="J1713" s="47">
        <f t="shared" si="26"/>
        <v>8394776.1714024059</v>
      </c>
      <c r="K1713" s="42" t="s">
        <v>1997</v>
      </c>
      <c r="L1713" s="42" t="s">
        <v>4467</v>
      </c>
    </row>
    <row r="1714" spans="1:12" x14ac:dyDescent="0.3">
      <c r="A1714" s="17"/>
      <c r="B1714" s="46" t="s">
        <v>2572</v>
      </c>
      <c r="C1714" s="46" t="s">
        <v>432</v>
      </c>
      <c r="D1714" s="99" t="s">
        <v>160</v>
      </c>
      <c r="E1714" s="46" t="s">
        <v>1973</v>
      </c>
      <c r="F1714" s="91">
        <f>VLOOKUP(C1714,Data!$B$4:$J$4175,3,FALSE)</f>
        <v>-11397525.833248364</v>
      </c>
      <c r="G1714" s="90">
        <f>VLOOKUP(C1714,Data!$B$4:$J$4175,4,FALSE)</f>
        <v>-579540.00911007798</v>
      </c>
      <c r="H1714" s="92">
        <f>VLOOKUP(C1714,Data!$B$4:$J$4175,5,FALSE)</f>
        <v>-0.3856106360706214</v>
      </c>
      <c r="I1714" s="42" t="s">
        <v>145</v>
      </c>
      <c r="J1714" s="47">
        <f t="shared" si="26"/>
        <v>11397525.833248364</v>
      </c>
      <c r="K1714" s="42" t="s">
        <v>1998</v>
      </c>
      <c r="L1714" s="42" t="s">
        <v>4467</v>
      </c>
    </row>
    <row r="1715" spans="1:12" x14ac:dyDescent="0.3">
      <c r="A1715" s="17"/>
      <c r="B1715" s="46" t="s">
        <v>2573</v>
      </c>
      <c r="C1715" s="46" t="s">
        <v>433</v>
      </c>
      <c r="D1715" s="99" t="s">
        <v>160</v>
      </c>
      <c r="E1715" s="46" t="s">
        <v>1973</v>
      </c>
      <c r="F1715" s="91">
        <f>VLOOKUP(C1715,Data!$B$4:$J$4175,3,FALSE)</f>
        <v>-11878800.702114986</v>
      </c>
      <c r="G1715" s="90">
        <f>VLOOKUP(C1715,Data!$B$4:$J$4175,4,FALSE)</f>
        <v>-2398011.9783579451</v>
      </c>
      <c r="H1715" s="92">
        <f>VLOOKUP(C1715,Data!$B$4:$J$4175,5,FALSE)</f>
        <v>-0.28611524473086986</v>
      </c>
      <c r="I1715" s="42" t="s">
        <v>145</v>
      </c>
      <c r="J1715" s="47">
        <f t="shared" si="26"/>
        <v>11878800.702114986</v>
      </c>
      <c r="K1715" s="42">
        <v>2645517</v>
      </c>
      <c r="L1715" s="42" t="s">
        <v>4467</v>
      </c>
    </row>
    <row r="1716" spans="1:12" x14ac:dyDescent="0.3">
      <c r="A1716" s="17"/>
      <c r="B1716" s="46" t="s">
        <v>2574</v>
      </c>
      <c r="C1716" s="46" t="s">
        <v>434</v>
      </c>
      <c r="D1716" s="99" t="s">
        <v>160</v>
      </c>
      <c r="E1716" s="46" t="s">
        <v>1973</v>
      </c>
      <c r="F1716" s="91">
        <f>VLOOKUP(C1716,Data!$B$4:$J$4175,3,FALSE)</f>
        <v>-6705441.8678298565</v>
      </c>
      <c r="G1716" s="90">
        <f>VLOOKUP(C1716,Data!$B$4:$J$4175,4,FALSE)</f>
        <v>-808454.72990919696</v>
      </c>
      <c r="H1716" s="92">
        <f>VLOOKUP(C1716,Data!$B$4:$J$4175,5,FALSE)</f>
        <v>-0.28623033889629518</v>
      </c>
      <c r="I1716" s="42" t="s">
        <v>143</v>
      </c>
      <c r="J1716" s="47">
        <f t="shared" si="26"/>
        <v>6705441.8678298565</v>
      </c>
      <c r="K1716" s="42" t="s">
        <v>1999</v>
      </c>
      <c r="L1716" s="42" t="s">
        <v>4467</v>
      </c>
    </row>
    <row r="1717" spans="1:12" x14ac:dyDescent="0.3">
      <c r="A1717" s="17"/>
      <c r="B1717" s="46" t="s">
        <v>6162</v>
      </c>
      <c r="C1717" s="46" t="s">
        <v>6161</v>
      </c>
      <c r="D1717" s="99" t="s">
        <v>160</v>
      </c>
      <c r="E1717" s="46" t="s">
        <v>1975</v>
      </c>
      <c r="F1717" s="91">
        <f>VLOOKUP(C1717,Data!$B$4:$J$4175,3,FALSE)</f>
        <v>105471178.88787504</v>
      </c>
      <c r="G1717" s="90">
        <f>VLOOKUP(C1717,Data!$B$4:$J$4175,4,FALSE)</f>
        <v>7840863.1068460206</v>
      </c>
      <c r="H1717" s="92">
        <f>VLOOKUP(C1717,Data!$B$4:$J$4175,5,FALSE)</f>
        <v>6.3439970118904654</v>
      </c>
      <c r="I1717" s="42" t="s">
        <v>148</v>
      </c>
      <c r="J1717" s="47">
        <f t="shared" si="26"/>
        <v>105471178.88787504</v>
      </c>
      <c r="K1717" s="42" t="s">
        <v>6163</v>
      </c>
      <c r="L1717" s="42" t="s">
        <v>4467</v>
      </c>
    </row>
    <row r="1718" spans="1:12" x14ac:dyDescent="0.3">
      <c r="A1718" s="17"/>
      <c r="B1718" s="46" t="s">
        <v>2575</v>
      </c>
      <c r="C1718" s="46" t="s">
        <v>435</v>
      </c>
      <c r="D1718" s="99" t="s">
        <v>160</v>
      </c>
      <c r="E1718" s="46" t="s">
        <v>1973</v>
      </c>
      <c r="F1718" s="91">
        <f>VLOOKUP(C1718,Data!$B$4:$J$4175,3,FALSE)</f>
        <v>-100759882.31637037</v>
      </c>
      <c r="G1718" s="90">
        <f>VLOOKUP(C1718,Data!$B$4:$J$4175,4,FALSE)</f>
        <v>-7510876.8111115899</v>
      </c>
      <c r="H1718" s="92">
        <f>VLOOKUP(C1718,Data!$B$4:$J$4175,5,FALSE)</f>
        <v>-0.70706077434465331</v>
      </c>
      <c r="I1718" s="42" t="s">
        <v>148</v>
      </c>
      <c r="J1718" s="47">
        <f t="shared" si="26"/>
        <v>100759882.31637037</v>
      </c>
      <c r="K1718" s="42" t="s">
        <v>2000</v>
      </c>
      <c r="L1718" s="42" t="s">
        <v>4467</v>
      </c>
    </row>
    <row r="1719" spans="1:12" x14ac:dyDescent="0.3">
      <c r="A1719" s="17"/>
      <c r="B1719" s="46" t="s">
        <v>2576</v>
      </c>
      <c r="C1719" s="46" t="s">
        <v>436</v>
      </c>
      <c r="D1719" s="99" t="s">
        <v>160</v>
      </c>
      <c r="E1719" s="46" t="s">
        <v>1973</v>
      </c>
      <c r="F1719" s="91">
        <f>VLOOKUP(C1719,Data!$B$4:$J$4175,3,FALSE)</f>
        <v>-32915980.128296107</v>
      </c>
      <c r="G1719" s="90">
        <f>VLOOKUP(C1719,Data!$B$4:$J$4175,4,FALSE)</f>
        <v>-9405596.953326717</v>
      </c>
      <c r="H1719" s="92">
        <f>VLOOKUP(C1719,Data!$B$4:$J$4175,5,FALSE)</f>
        <v>-0.61105619627703078</v>
      </c>
      <c r="I1719" s="42" t="s">
        <v>148</v>
      </c>
      <c r="J1719" s="47">
        <f t="shared" si="26"/>
        <v>32915980.128296107</v>
      </c>
      <c r="K1719" s="42">
        <v>2458771</v>
      </c>
      <c r="L1719" s="42" t="s">
        <v>4467</v>
      </c>
    </row>
    <row r="1720" spans="1:12" x14ac:dyDescent="0.3">
      <c r="A1720" s="17"/>
      <c r="B1720" s="46" t="s">
        <v>2577</v>
      </c>
      <c r="C1720" s="46" t="s">
        <v>437</v>
      </c>
      <c r="D1720" s="99" t="s">
        <v>160</v>
      </c>
      <c r="E1720" s="46" t="s">
        <v>1977</v>
      </c>
      <c r="F1720" s="91">
        <f>VLOOKUP(C1720,Data!$B$4:$J$4175,3,FALSE)</f>
        <v>19561220.491862439</v>
      </c>
      <c r="G1720" s="90">
        <f>VLOOKUP(C1720,Data!$B$4:$J$4175,4,FALSE)</f>
        <v>7893326.9512912249</v>
      </c>
      <c r="H1720" s="92">
        <f>VLOOKUP(C1720,Data!$B$4:$J$4175,5,FALSE)</f>
        <v>1.1177175534839221</v>
      </c>
      <c r="I1720" s="42" t="s">
        <v>149</v>
      </c>
      <c r="J1720" s="47">
        <f t="shared" si="26"/>
        <v>19561220.491862439</v>
      </c>
      <c r="K1720" s="42" t="s">
        <v>2001</v>
      </c>
      <c r="L1720" s="42" t="s">
        <v>4467</v>
      </c>
    </row>
    <row r="1721" spans="1:12" x14ac:dyDescent="0.3">
      <c r="A1721" s="17"/>
      <c r="B1721" s="46" t="s">
        <v>2578</v>
      </c>
      <c r="C1721" s="46" t="s">
        <v>438</v>
      </c>
      <c r="D1721" s="99" t="s">
        <v>160</v>
      </c>
      <c r="E1721" s="46" t="s">
        <v>1976</v>
      </c>
      <c r="F1721" s="91">
        <f>VLOOKUP(C1721,Data!$B$4:$J$4175,3,FALSE)</f>
        <v>40683555.660046026</v>
      </c>
      <c r="G1721" s="90">
        <f>VLOOKUP(C1721,Data!$B$4:$J$4175,4,FALSE)</f>
        <v>6882877.7534872489</v>
      </c>
      <c r="H1721" s="92">
        <f>VLOOKUP(C1721,Data!$B$4:$J$4175,5,FALSE)</f>
        <v>2.0549737648030599</v>
      </c>
      <c r="I1721" s="42" t="s">
        <v>145</v>
      </c>
      <c r="J1721" s="47">
        <f t="shared" si="26"/>
        <v>40683555.660046026</v>
      </c>
      <c r="K1721" s="42" t="s">
        <v>2002</v>
      </c>
      <c r="L1721" s="42" t="s">
        <v>4467</v>
      </c>
    </row>
    <row r="1722" spans="1:12" x14ac:dyDescent="0.3">
      <c r="A1722" s="17"/>
      <c r="B1722" s="46" t="s">
        <v>2579</v>
      </c>
      <c r="C1722" s="46" t="s">
        <v>439</v>
      </c>
      <c r="D1722" s="99" t="s">
        <v>160</v>
      </c>
      <c r="E1722" s="46" t="s">
        <v>1973</v>
      </c>
      <c r="F1722" s="91">
        <f>VLOOKUP(C1722,Data!$B$4:$J$4175,3,FALSE)</f>
        <v>-9851752.7818481941</v>
      </c>
      <c r="G1722" s="90">
        <f>VLOOKUP(C1722,Data!$B$4:$J$4175,4,FALSE)</f>
        <v>-3166035.2605881202</v>
      </c>
      <c r="H1722" s="92">
        <f>VLOOKUP(C1722,Data!$B$4:$J$4175,5,FALSE)</f>
        <v>-0.30214599144133958</v>
      </c>
      <c r="I1722" s="42" t="s">
        <v>144</v>
      </c>
      <c r="J1722" s="47">
        <f t="shared" si="26"/>
        <v>9851752.7818481941</v>
      </c>
      <c r="K1722" s="42">
        <v>2836946</v>
      </c>
      <c r="L1722" s="42" t="s">
        <v>4467</v>
      </c>
    </row>
    <row r="1723" spans="1:12" x14ac:dyDescent="0.3">
      <c r="A1723" s="17"/>
      <c r="B1723" s="46" t="s">
        <v>2580</v>
      </c>
      <c r="C1723" s="46" t="s">
        <v>440</v>
      </c>
      <c r="D1723" s="99" t="s">
        <v>160</v>
      </c>
      <c r="E1723" s="46" t="s">
        <v>1973</v>
      </c>
      <c r="F1723" s="91">
        <f>VLOOKUP(C1723,Data!$B$4:$J$4175,3,FALSE)</f>
        <v>-8437733.2184472382</v>
      </c>
      <c r="G1723" s="90">
        <f>VLOOKUP(C1723,Data!$B$4:$J$4175,4,FALSE)</f>
        <v>-1163313.103309006</v>
      </c>
      <c r="H1723" s="92">
        <f>VLOOKUP(C1723,Data!$B$4:$J$4175,5,FALSE)</f>
        <v>-0.22703709550927245</v>
      </c>
      <c r="I1723" s="42" t="s">
        <v>146</v>
      </c>
      <c r="J1723" s="47">
        <f t="shared" si="26"/>
        <v>8437733.2184472382</v>
      </c>
      <c r="K1723" s="42" t="s">
        <v>2003</v>
      </c>
      <c r="L1723" s="42" t="s">
        <v>4467</v>
      </c>
    </row>
    <row r="1724" spans="1:12" x14ac:dyDescent="0.3">
      <c r="A1724" s="17"/>
      <c r="B1724" s="46" t="s">
        <v>2581</v>
      </c>
      <c r="C1724" s="46" t="s">
        <v>441</v>
      </c>
      <c r="D1724" s="99" t="s">
        <v>160</v>
      </c>
      <c r="E1724" s="46" t="s">
        <v>1973</v>
      </c>
      <c r="F1724" s="91">
        <f>VLOOKUP(C1724,Data!$B$4:$J$4175,3,FALSE)</f>
        <v>-9394768.8974813018</v>
      </c>
      <c r="G1724" s="90">
        <f>VLOOKUP(C1724,Data!$B$4:$J$4175,4,FALSE)</f>
        <v>-1714916.2329037127</v>
      </c>
      <c r="H1724" s="92">
        <f>VLOOKUP(C1724,Data!$B$4:$J$4175,5,FALSE)</f>
        <v>-0.34119640102855597</v>
      </c>
      <c r="I1724" s="42" t="s">
        <v>144</v>
      </c>
      <c r="J1724" s="47">
        <f t="shared" si="26"/>
        <v>9394768.8974813018</v>
      </c>
      <c r="K1724" s="42">
        <v>2516710</v>
      </c>
      <c r="L1724" s="42" t="s">
        <v>4467</v>
      </c>
    </row>
    <row r="1725" spans="1:12" x14ac:dyDescent="0.3">
      <c r="A1725" s="17"/>
      <c r="B1725" s="46" t="s">
        <v>2582</v>
      </c>
      <c r="C1725" s="46" t="s">
        <v>442</v>
      </c>
      <c r="D1725" s="99" t="s">
        <v>160</v>
      </c>
      <c r="E1725" s="46" t="s">
        <v>1973</v>
      </c>
      <c r="F1725" s="91">
        <f>VLOOKUP(C1725,Data!$B$4:$J$4175,3,FALSE)</f>
        <v>-14817991.983453501</v>
      </c>
      <c r="G1725" s="90">
        <f>VLOOKUP(C1725,Data!$B$4:$J$4175,4,FALSE)</f>
        <v>-1658231.4108279124</v>
      </c>
      <c r="H1725" s="92">
        <f>VLOOKUP(C1725,Data!$B$4:$J$4175,5,FALSE)</f>
        <v>-0.43600206949237363</v>
      </c>
      <c r="I1725" s="42" t="s">
        <v>144</v>
      </c>
      <c r="J1725" s="47">
        <f t="shared" si="26"/>
        <v>14817991.983453501</v>
      </c>
      <c r="K1725" s="42" t="s">
        <v>2004</v>
      </c>
      <c r="L1725" s="42" t="s">
        <v>4467</v>
      </c>
    </row>
    <row r="1726" spans="1:12" x14ac:dyDescent="0.3">
      <c r="A1726" s="17"/>
      <c r="B1726" s="46" t="s">
        <v>2583</v>
      </c>
      <c r="C1726" s="46" t="s">
        <v>443</v>
      </c>
      <c r="D1726" s="99" t="s">
        <v>160</v>
      </c>
      <c r="E1726" s="46" t="s">
        <v>1973</v>
      </c>
      <c r="F1726" s="91">
        <f>VLOOKUP(C1726,Data!$B$4:$J$4175,3,FALSE)</f>
        <v>-2861182.0866764812</v>
      </c>
      <c r="G1726" s="90">
        <f>VLOOKUP(C1726,Data!$B$4:$J$4175,4,FALSE)</f>
        <v>-236446.74151484092</v>
      </c>
      <c r="H1726" s="92">
        <f>VLOOKUP(C1726,Data!$B$4:$J$4175,5,FALSE)</f>
        <v>-0.40306971610824976</v>
      </c>
      <c r="I1726" s="42" t="s">
        <v>149</v>
      </c>
      <c r="J1726" s="47">
        <f t="shared" si="26"/>
        <v>2861182.0866764812</v>
      </c>
      <c r="K1726" s="42" t="s">
        <v>2005</v>
      </c>
      <c r="L1726" s="42" t="s">
        <v>4467</v>
      </c>
    </row>
    <row r="1727" spans="1:12" x14ac:dyDescent="0.3">
      <c r="A1727" s="17"/>
      <c r="B1727" s="46" t="s">
        <v>6165</v>
      </c>
      <c r="C1727" s="46" t="s">
        <v>6164</v>
      </c>
      <c r="D1727" s="99" t="s">
        <v>160</v>
      </c>
      <c r="E1727" s="46" t="s">
        <v>1975</v>
      </c>
      <c r="F1727" s="91">
        <f>VLOOKUP(C1727,Data!$B$4:$J$4175,3,FALSE)</f>
        <v>165980585.29882428</v>
      </c>
      <c r="G1727" s="90">
        <f>VLOOKUP(C1727,Data!$B$4:$J$4175,4,FALSE)</f>
        <v>5473998.4562541377</v>
      </c>
      <c r="H1727" s="92">
        <f>VLOOKUP(C1727,Data!$B$4:$J$4175,5,FALSE)</f>
        <v>3.2463999621949902</v>
      </c>
      <c r="I1727" s="42" t="s">
        <v>144</v>
      </c>
      <c r="J1727" s="47">
        <f t="shared" si="26"/>
        <v>165980585.29882428</v>
      </c>
      <c r="K1727" s="42" t="s">
        <v>6166</v>
      </c>
      <c r="L1727" s="42" t="s">
        <v>4467</v>
      </c>
    </row>
    <row r="1728" spans="1:12" x14ac:dyDescent="0.3">
      <c r="A1728" s="17"/>
      <c r="B1728" s="46" t="s">
        <v>2584</v>
      </c>
      <c r="C1728" s="46" t="s">
        <v>444</v>
      </c>
      <c r="D1728" s="99" t="s">
        <v>160</v>
      </c>
      <c r="E1728" s="46" t="s">
        <v>1977</v>
      </c>
      <c r="F1728" s="91">
        <f>VLOOKUP(C1728,Data!$B$4:$J$4175,3,FALSE)</f>
        <v>8335330.3960930696</v>
      </c>
      <c r="G1728" s="90">
        <f>VLOOKUP(C1728,Data!$B$4:$J$4175,4,FALSE)</f>
        <v>479261.43520219019</v>
      </c>
      <c r="H1728" s="92">
        <f>VLOOKUP(C1728,Data!$B$4:$J$4175,5,FALSE)</f>
        <v>0.51419038827790853</v>
      </c>
      <c r="I1728" s="42" t="s">
        <v>5305</v>
      </c>
      <c r="J1728" s="47">
        <f t="shared" si="26"/>
        <v>8335330.3960930696</v>
      </c>
      <c r="K1728" s="42" t="s">
        <v>2006</v>
      </c>
      <c r="L1728" s="42" t="s">
        <v>4467</v>
      </c>
    </row>
    <row r="1729" spans="1:12" x14ac:dyDescent="0.3">
      <c r="A1729" s="17"/>
      <c r="B1729" s="46" t="s">
        <v>2585</v>
      </c>
      <c r="C1729" s="46" t="s">
        <v>445</v>
      </c>
      <c r="D1729" s="99" t="s">
        <v>160</v>
      </c>
      <c r="E1729" s="46" t="s">
        <v>1977</v>
      </c>
      <c r="F1729" s="91">
        <f>VLOOKUP(C1729,Data!$B$4:$J$4175,3,FALSE)</f>
        <v>11525285.180373712</v>
      </c>
      <c r="G1729" s="90">
        <f>VLOOKUP(C1729,Data!$B$4:$J$4175,4,FALSE)</f>
        <v>1147166.0589603917</v>
      </c>
      <c r="H1729" s="92">
        <f>VLOOKUP(C1729,Data!$B$4:$J$4175,5,FALSE)</f>
        <v>0.58601235145454678</v>
      </c>
      <c r="I1729" s="42" t="s">
        <v>149</v>
      </c>
      <c r="J1729" s="47">
        <f t="shared" si="26"/>
        <v>11525285.180373712</v>
      </c>
      <c r="K1729" s="42" t="s">
        <v>2007</v>
      </c>
      <c r="L1729" s="42" t="s">
        <v>4467</v>
      </c>
    </row>
    <row r="1730" spans="1:12" x14ac:dyDescent="0.3">
      <c r="A1730" s="17"/>
      <c r="B1730" s="46" t="s">
        <v>2586</v>
      </c>
      <c r="C1730" s="46" t="s">
        <v>446</v>
      </c>
      <c r="D1730" s="99" t="s">
        <v>160</v>
      </c>
      <c r="E1730" s="46" t="s">
        <v>1973</v>
      </c>
      <c r="F1730" s="91">
        <f>VLOOKUP(C1730,Data!$B$4:$J$4175,3,FALSE)</f>
        <v>-2482008.8521942785</v>
      </c>
      <c r="G1730" s="90">
        <f>VLOOKUP(C1730,Data!$B$4:$J$4175,4,FALSE)</f>
        <v>-617615.15414063528</v>
      </c>
      <c r="H1730" s="92">
        <f>VLOOKUP(C1730,Data!$B$4:$J$4175,5,FALSE)</f>
        <v>-0.51414586877833857</v>
      </c>
      <c r="I1730" s="42" t="s">
        <v>143</v>
      </c>
      <c r="J1730" s="47">
        <f t="shared" si="26"/>
        <v>2482008.8521942785</v>
      </c>
      <c r="K1730" s="42" t="s">
        <v>2008</v>
      </c>
      <c r="L1730" s="42" t="s">
        <v>4467</v>
      </c>
    </row>
    <row r="1731" spans="1:12" x14ac:dyDescent="0.3">
      <c r="A1731" s="17"/>
      <c r="B1731" s="46" t="s">
        <v>6168</v>
      </c>
      <c r="C1731" s="46" t="s">
        <v>6167</v>
      </c>
      <c r="D1731" s="99" t="s">
        <v>160</v>
      </c>
      <c r="E1731" s="46" t="s">
        <v>1975</v>
      </c>
      <c r="F1731" s="91">
        <f>VLOOKUP(C1731,Data!$B$4:$J$4175,3,FALSE)</f>
        <v>148472890.89489466</v>
      </c>
      <c r="G1731" s="90">
        <f>VLOOKUP(C1731,Data!$B$4:$J$4175,4,FALSE)</f>
        <v>25095070.108449589</v>
      </c>
      <c r="H1731" s="92">
        <f>VLOOKUP(C1731,Data!$B$4:$J$4175,5,FALSE)</f>
        <v>5.509067623028824</v>
      </c>
      <c r="I1731" s="42" t="s">
        <v>144</v>
      </c>
      <c r="J1731" s="47">
        <f t="shared" si="26"/>
        <v>148472890.89489466</v>
      </c>
      <c r="K1731" s="42">
        <v>2683777</v>
      </c>
      <c r="L1731" s="42" t="s">
        <v>4467</v>
      </c>
    </row>
    <row r="1732" spans="1:12" x14ac:dyDescent="0.3">
      <c r="A1732" s="17"/>
      <c r="B1732" s="46" t="s">
        <v>2587</v>
      </c>
      <c r="C1732" s="46" t="s">
        <v>448</v>
      </c>
      <c r="D1732" s="99" t="s">
        <v>160</v>
      </c>
      <c r="E1732" s="46" t="s">
        <v>1973</v>
      </c>
      <c r="F1732" s="91">
        <f>VLOOKUP(C1732,Data!$B$4:$J$4175,3,FALSE)</f>
        <v>-55919077.424053662</v>
      </c>
      <c r="G1732" s="90">
        <f>VLOOKUP(C1732,Data!$B$4:$J$4175,4,FALSE)</f>
        <v>-6921313.7885920648</v>
      </c>
      <c r="H1732" s="92">
        <f>VLOOKUP(C1732,Data!$B$4:$J$4175,5,FALSE)</f>
        <v>-0.62534655545008178</v>
      </c>
      <c r="I1732" s="42" t="s">
        <v>151</v>
      </c>
      <c r="J1732" s="47">
        <f t="shared" si="26"/>
        <v>55919077.424053662</v>
      </c>
      <c r="K1732" s="42">
        <v>2682365</v>
      </c>
      <c r="L1732" s="42" t="s">
        <v>4467</v>
      </c>
    </row>
    <row r="1733" spans="1:12" x14ac:dyDescent="0.3">
      <c r="A1733" s="17"/>
      <c r="B1733" s="46" t="s">
        <v>2588</v>
      </c>
      <c r="C1733" s="46" t="s">
        <v>449</v>
      </c>
      <c r="D1733" s="99" t="s">
        <v>160</v>
      </c>
      <c r="E1733" s="46" t="s">
        <v>1973</v>
      </c>
      <c r="F1733" s="91">
        <f>VLOOKUP(C1733,Data!$B$4:$J$4175,3,FALSE)</f>
        <v>-64728693.245681427</v>
      </c>
      <c r="G1733" s="90">
        <f>VLOOKUP(C1733,Data!$B$4:$J$4175,4,FALSE)</f>
        <v>-9117102.5971929226</v>
      </c>
      <c r="H1733" s="92">
        <f>VLOOKUP(C1733,Data!$B$4:$J$4175,5,FALSE)</f>
        <v>-0.1562041197913451</v>
      </c>
      <c r="I1733" s="42" t="s">
        <v>151</v>
      </c>
      <c r="J1733" s="47">
        <f t="shared" si="26"/>
        <v>64728693.245681427</v>
      </c>
      <c r="K1733" s="42">
        <v>2684532</v>
      </c>
      <c r="L1733" s="42" t="s">
        <v>4467</v>
      </c>
    </row>
    <row r="1734" spans="1:12" x14ac:dyDescent="0.3">
      <c r="A1734" s="17"/>
      <c r="B1734" s="46" t="s">
        <v>2589</v>
      </c>
      <c r="C1734" s="142" t="s">
        <v>450</v>
      </c>
      <c r="D1734" s="142" t="s">
        <v>160</v>
      </c>
      <c r="E1734" s="46" t="s">
        <v>1978</v>
      </c>
      <c r="F1734" s="91">
        <f>VLOOKUP(C1734,Data!$B$4:$J$4175,3,FALSE)</f>
        <v>-19270605.426985219</v>
      </c>
      <c r="G1734" s="90">
        <f>VLOOKUP(C1734,Data!$B$4:$J$4175,4,FALSE)</f>
        <v>-1423740.142190614</v>
      </c>
      <c r="H1734" s="92">
        <f>VLOOKUP(C1734,Data!$B$4:$J$4175,5,FALSE)</f>
        <v>-2.3115291383608749</v>
      </c>
      <c r="I1734" s="42" t="s">
        <v>148</v>
      </c>
      <c r="J1734" s="47">
        <f t="shared" si="26"/>
        <v>19270605.426985219</v>
      </c>
      <c r="K1734" s="42" t="s">
        <v>2010</v>
      </c>
      <c r="L1734" s="42" t="s">
        <v>4467</v>
      </c>
    </row>
    <row r="1735" spans="1:12" x14ac:dyDescent="0.3">
      <c r="A1735" s="17"/>
      <c r="B1735" s="46" t="s">
        <v>2590</v>
      </c>
      <c r="C1735" s="46" t="s">
        <v>451</v>
      </c>
      <c r="D1735" s="99" t="s">
        <v>160</v>
      </c>
      <c r="E1735" s="46" t="s">
        <v>1979</v>
      </c>
      <c r="F1735" s="91">
        <f>VLOOKUP(C1735,Data!$B$4:$J$4175,3,FALSE)</f>
        <v>-113999617.54665901</v>
      </c>
      <c r="G1735" s="90">
        <f>VLOOKUP(C1735,Data!$B$4:$J$4175,4,FALSE)</f>
        <v>-17098749.668232143</v>
      </c>
      <c r="H1735" s="92">
        <f>VLOOKUP(C1735,Data!$B$4:$J$4175,5,FALSE)</f>
        <v>-5.2498222047586953</v>
      </c>
      <c r="I1735" s="42" t="s">
        <v>143</v>
      </c>
      <c r="J1735" s="47">
        <f t="shared" si="26"/>
        <v>113999617.54665901</v>
      </c>
      <c r="K1735" s="42" t="s">
        <v>2011</v>
      </c>
      <c r="L1735" s="42" t="s">
        <v>4467</v>
      </c>
    </row>
    <row r="1736" spans="1:12" x14ac:dyDescent="0.3">
      <c r="A1736" s="17"/>
      <c r="B1736" s="46" t="s">
        <v>2591</v>
      </c>
      <c r="C1736" s="46" t="s">
        <v>452</v>
      </c>
      <c r="D1736" s="99" t="s">
        <v>160</v>
      </c>
      <c r="E1736" s="46" t="s">
        <v>1973</v>
      </c>
      <c r="F1736" s="91">
        <f>VLOOKUP(C1736,Data!$B$4:$J$4175,3,FALSE)</f>
        <v>-10443935.630757175</v>
      </c>
      <c r="G1736" s="90">
        <f>VLOOKUP(C1736,Data!$B$4:$J$4175,4,FALSE)</f>
        <v>-537690.11995561281</v>
      </c>
      <c r="H1736" s="92">
        <f>VLOOKUP(C1736,Data!$B$4:$J$4175,5,FALSE)</f>
        <v>-0.34979905535970229</v>
      </c>
      <c r="I1736" s="42" t="s">
        <v>149</v>
      </c>
      <c r="J1736" s="47">
        <f t="shared" ref="J1736:J1799" si="27">IFERROR(ABS(F1736),"***")</f>
        <v>10443935.630757175</v>
      </c>
      <c r="K1736" s="42" t="s">
        <v>2012</v>
      </c>
      <c r="L1736" s="42" t="s">
        <v>4467</v>
      </c>
    </row>
    <row r="1737" spans="1:12" x14ac:dyDescent="0.3">
      <c r="A1737" s="17"/>
      <c r="B1737" s="46" t="s">
        <v>5658</v>
      </c>
      <c r="C1737" s="46" t="s">
        <v>5657</v>
      </c>
      <c r="D1737" s="99" t="s">
        <v>160</v>
      </c>
      <c r="E1737" s="46" t="s">
        <v>1973</v>
      </c>
      <c r="F1737" s="91">
        <f>VLOOKUP(C1737,Data!$B$4:$J$4175,3,FALSE)</f>
        <v>-10295519.401296651</v>
      </c>
      <c r="G1737" s="90">
        <f>VLOOKUP(C1737,Data!$B$4:$J$4175,4,FALSE)</f>
        <v>-2537236.5814784202</v>
      </c>
      <c r="H1737" s="92">
        <f>VLOOKUP(C1737,Data!$B$4:$J$4175,5,FALSE)</f>
        <v>-0.44730493170349112</v>
      </c>
      <c r="I1737" s="42" t="s">
        <v>146</v>
      </c>
      <c r="J1737" s="47">
        <f t="shared" si="27"/>
        <v>10295519.401296651</v>
      </c>
      <c r="K1737" s="42" t="s">
        <v>5659</v>
      </c>
      <c r="L1737" s="42" t="s">
        <v>4467</v>
      </c>
    </row>
    <row r="1738" spans="1:12" x14ac:dyDescent="0.3">
      <c r="A1738" s="17"/>
      <c r="B1738" s="46" t="s">
        <v>2592</v>
      </c>
      <c r="C1738" s="46" t="s">
        <v>453</v>
      </c>
      <c r="D1738" s="99" t="s">
        <v>160</v>
      </c>
      <c r="E1738" s="46" t="s">
        <v>1973</v>
      </c>
      <c r="F1738" s="91">
        <f>VLOOKUP(C1738,Data!$B$4:$J$4175,3,FALSE)</f>
        <v>-6403939.9921176909</v>
      </c>
      <c r="G1738" s="90">
        <f>VLOOKUP(C1738,Data!$B$4:$J$4175,4,FALSE)</f>
        <v>-794560.87177131977</v>
      </c>
      <c r="H1738" s="92">
        <f>VLOOKUP(C1738,Data!$B$4:$J$4175,5,FALSE)</f>
        <v>-0.50870453334740962</v>
      </c>
      <c r="I1738" s="42" t="s">
        <v>150</v>
      </c>
      <c r="J1738" s="47">
        <f t="shared" si="27"/>
        <v>6403939.9921176909</v>
      </c>
      <c r="K1738" s="42" t="s">
        <v>2013</v>
      </c>
      <c r="L1738" s="42" t="s">
        <v>4467</v>
      </c>
    </row>
    <row r="1739" spans="1:12" x14ac:dyDescent="0.3">
      <c r="A1739" s="17"/>
      <c r="B1739" s="46" t="s">
        <v>2593</v>
      </c>
      <c r="C1739" s="46" t="s">
        <v>454</v>
      </c>
      <c r="D1739" s="99" t="s">
        <v>160</v>
      </c>
      <c r="E1739" s="46" t="s">
        <v>1973</v>
      </c>
      <c r="F1739" s="91">
        <f>VLOOKUP(C1739,Data!$B$4:$J$4175,3,FALSE)</f>
        <v>-2713835.0139755206</v>
      </c>
      <c r="G1739" s="90">
        <f>VLOOKUP(C1739,Data!$B$4:$J$4175,4,FALSE)</f>
        <v>-475518.30385465943</v>
      </c>
      <c r="H1739" s="92">
        <f>VLOOKUP(C1739,Data!$B$4:$J$4175,5,FALSE)</f>
        <v>-0.19133774493896311</v>
      </c>
      <c r="I1739" s="42" t="s">
        <v>148</v>
      </c>
      <c r="J1739" s="47">
        <f t="shared" si="27"/>
        <v>2713835.0139755206</v>
      </c>
      <c r="K1739" s="42" t="s">
        <v>2014</v>
      </c>
      <c r="L1739" s="42" t="s">
        <v>4467</v>
      </c>
    </row>
    <row r="1740" spans="1:12" x14ac:dyDescent="0.3">
      <c r="A1740" s="17"/>
      <c r="B1740" s="46" t="s">
        <v>5899</v>
      </c>
      <c r="C1740" s="46" t="s">
        <v>5898</v>
      </c>
      <c r="D1740" s="99" t="s">
        <v>160</v>
      </c>
      <c r="E1740" s="46" t="s">
        <v>1973</v>
      </c>
      <c r="F1740" s="91">
        <f>VLOOKUP(C1740,Data!$B$4:$J$4175,3,FALSE)</f>
        <v>-12369706.243760483</v>
      </c>
      <c r="G1740" s="90">
        <f>VLOOKUP(C1740,Data!$B$4:$J$4175,4,FALSE)</f>
        <v>-1028393.2690940778</v>
      </c>
      <c r="H1740" s="92">
        <f>VLOOKUP(C1740,Data!$B$4:$J$4175,5,FALSE)</f>
        <v>-0.24507377261992291</v>
      </c>
      <c r="I1740" s="42" t="s">
        <v>145</v>
      </c>
      <c r="J1740" s="47">
        <f t="shared" si="27"/>
        <v>12369706.243760483</v>
      </c>
      <c r="K1740" s="42" t="s">
        <v>5900</v>
      </c>
      <c r="L1740" s="42" t="s">
        <v>4467</v>
      </c>
    </row>
    <row r="1741" spans="1:12" x14ac:dyDescent="0.3">
      <c r="A1741" s="17"/>
      <c r="B1741" s="46" t="s">
        <v>2594</v>
      </c>
      <c r="C1741" s="46" t="s">
        <v>455</v>
      </c>
      <c r="D1741" s="99" t="s">
        <v>160</v>
      </c>
      <c r="E1741" s="46" t="s">
        <v>1973</v>
      </c>
      <c r="F1741" s="91">
        <f>VLOOKUP(C1741,Data!$B$4:$J$4175,3,FALSE)</f>
        <v>-13656764.204994405</v>
      </c>
      <c r="G1741" s="90">
        <f>VLOOKUP(C1741,Data!$B$4:$J$4175,4,FALSE)</f>
        <v>-1040961.5047340184</v>
      </c>
      <c r="H1741" s="92">
        <f>VLOOKUP(C1741,Data!$B$4:$J$4175,5,FALSE)</f>
        <v>-0.44987024360619055</v>
      </c>
      <c r="I1741" s="42" t="s">
        <v>152</v>
      </c>
      <c r="J1741" s="47">
        <f t="shared" si="27"/>
        <v>13656764.204994405</v>
      </c>
      <c r="K1741" s="42" t="s">
        <v>2015</v>
      </c>
      <c r="L1741" s="42" t="s">
        <v>4467</v>
      </c>
    </row>
    <row r="1742" spans="1:12" x14ac:dyDescent="0.3">
      <c r="A1742" s="17"/>
      <c r="B1742" s="46" t="s">
        <v>2595</v>
      </c>
      <c r="C1742" s="46" t="s">
        <v>456</v>
      </c>
      <c r="D1742" s="99" t="s">
        <v>160</v>
      </c>
      <c r="E1742" s="46" t="s">
        <v>1973</v>
      </c>
      <c r="F1742" s="91">
        <f>VLOOKUP(C1742,Data!$B$4:$J$4175,3,FALSE)</f>
        <v>-7774157.5976197366</v>
      </c>
      <c r="G1742" s="90">
        <f>VLOOKUP(C1742,Data!$B$4:$J$4175,4,FALSE)</f>
        <v>-1970067.2002596124</v>
      </c>
      <c r="H1742" s="92">
        <f>VLOOKUP(C1742,Data!$B$4:$J$4175,5,FALSE)</f>
        <v>-0.42317438706453991</v>
      </c>
      <c r="I1742" s="42" t="s">
        <v>152</v>
      </c>
      <c r="J1742" s="47">
        <f t="shared" si="27"/>
        <v>7774157.5976197366</v>
      </c>
      <c r="K1742" s="42">
        <v>2292560</v>
      </c>
      <c r="L1742" s="42" t="s">
        <v>4467</v>
      </c>
    </row>
    <row r="1743" spans="1:12" x14ac:dyDescent="0.3">
      <c r="A1743" s="17"/>
      <c r="B1743" s="46" t="s">
        <v>5661</v>
      </c>
      <c r="C1743" s="142" t="s">
        <v>5660</v>
      </c>
      <c r="D1743" s="142" t="s">
        <v>160</v>
      </c>
      <c r="E1743" s="46" t="s">
        <v>1979</v>
      </c>
      <c r="F1743" s="91">
        <f>VLOOKUP(C1743,Data!$B$4:$J$4175,3,FALSE)</f>
        <v>-92240326.079139531</v>
      </c>
      <c r="G1743" s="90">
        <f>VLOOKUP(C1743,Data!$B$4:$J$4175,4,FALSE)</f>
        <v>-16201968.059954742</v>
      </c>
      <c r="H1743" s="92">
        <f>VLOOKUP(C1743,Data!$B$4:$J$4175,5,FALSE)</f>
        <v>-10.0314329956627</v>
      </c>
      <c r="I1743" s="42" t="s">
        <v>150</v>
      </c>
      <c r="J1743" s="47">
        <f t="shared" si="27"/>
        <v>92240326.079139531</v>
      </c>
      <c r="K1743" s="42" t="s">
        <v>5662</v>
      </c>
      <c r="L1743" s="42" t="s">
        <v>4467</v>
      </c>
    </row>
    <row r="1744" spans="1:12" x14ac:dyDescent="0.3">
      <c r="A1744" s="17"/>
      <c r="B1744" s="46" t="s">
        <v>2596</v>
      </c>
      <c r="C1744" s="46" t="s">
        <v>457</v>
      </c>
      <c r="D1744" s="99" t="s">
        <v>160</v>
      </c>
      <c r="E1744" s="46" t="s">
        <v>1973</v>
      </c>
      <c r="F1744" s="91">
        <f>VLOOKUP(C1744,Data!$B$4:$J$4175,3,FALSE)</f>
        <v>-12676352.468721973</v>
      </c>
      <c r="G1744" s="90">
        <f>VLOOKUP(C1744,Data!$B$4:$J$4175,4,FALSE)</f>
        <v>-840846.72313121078</v>
      </c>
      <c r="H1744" s="92">
        <f>VLOOKUP(C1744,Data!$B$4:$J$4175,5,FALSE)</f>
        <v>-0.42985766261586705</v>
      </c>
      <c r="I1744" s="42" t="s">
        <v>151</v>
      </c>
      <c r="J1744" s="47">
        <f t="shared" si="27"/>
        <v>12676352.468721973</v>
      </c>
      <c r="K1744" s="42" t="s">
        <v>2016</v>
      </c>
      <c r="L1744" s="42" t="s">
        <v>4467</v>
      </c>
    </row>
    <row r="1745" spans="1:13" x14ac:dyDescent="0.3">
      <c r="A1745" s="17"/>
      <c r="B1745" s="46" t="s">
        <v>2597</v>
      </c>
      <c r="C1745" s="46" t="s">
        <v>458</v>
      </c>
      <c r="D1745" s="99" t="s">
        <v>160</v>
      </c>
      <c r="E1745" s="46" t="s">
        <v>1973</v>
      </c>
      <c r="F1745" s="91">
        <f>VLOOKUP(C1745,Data!$B$4:$J$4175,3,FALSE)</f>
        <v>-108273386.62155783</v>
      </c>
      <c r="G1745" s="90">
        <f>VLOOKUP(C1745,Data!$B$4:$J$4175,4,FALSE)</f>
        <v>-7371662.7895059297</v>
      </c>
      <c r="H1745" s="92">
        <f>VLOOKUP(C1745,Data!$B$4:$J$4175,5,FALSE)</f>
        <v>-0.47831072994425261</v>
      </c>
      <c r="I1745" s="42" t="s">
        <v>145</v>
      </c>
      <c r="J1745" s="47">
        <f t="shared" si="27"/>
        <v>108273386.62155783</v>
      </c>
      <c r="K1745" s="42">
        <v>2196286</v>
      </c>
      <c r="L1745" s="42" t="s">
        <v>4467</v>
      </c>
    </row>
    <row r="1746" spans="1:13" x14ac:dyDescent="0.3">
      <c r="A1746" s="17"/>
      <c r="B1746" s="46" t="s">
        <v>2598</v>
      </c>
      <c r="C1746" s="46" t="s">
        <v>459</v>
      </c>
      <c r="D1746" s="99" t="s">
        <v>160</v>
      </c>
      <c r="E1746" s="46" t="s">
        <v>1977</v>
      </c>
      <c r="F1746" s="91">
        <f>VLOOKUP(C1746,Data!$B$4:$J$4175,3,FALSE)</f>
        <v>28928378.947313078</v>
      </c>
      <c r="G1746" s="90">
        <f>VLOOKUP(C1746,Data!$B$4:$J$4175,4,FALSE)</f>
        <v>5826734.8995480379</v>
      </c>
      <c r="H1746" s="92">
        <f>VLOOKUP(C1746,Data!$B$4:$J$4175,5,FALSE)</f>
        <v>2.4382653505550005</v>
      </c>
      <c r="I1746" s="42" t="s">
        <v>146</v>
      </c>
      <c r="J1746" s="47">
        <f t="shared" si="27"/>
        <v>28928378.947313078</v>
      </c>
      <c r="K1746" s="42">
        <v>2945422</v>
      </c>
      <c r="L1746" s="42" t="s">
        <v>4467</v>
      </c>
    </row>
    <row r="1747" spans="1:13" x14ac:dyDescent="0.3">
      <c r="A1747" s="17"/>
      <c r="B1747" s="46" t="s">
        <v>2599</v>
      </c>
      <c r="C1747" s="46" t="s">
        <v>460</v>
      </c>
      <c r="D1747" s="99" t="s">
        <v>162</v>
      </c>
      <c r="E1747" s="46" t="s">
        <v>1979</v>
      </c>
      <c r="F1747" s="91">
        <f>VLOOKUP(C1747,Data!$B$4:$J$4175,3,FALSE)</f>
        <v>-61201442.985410981</v>
      </c>
      <c r="G1747" s="90">
        <f>VLOOKUP(C1747,Data!$B$4:$J$4175,4,FALSE)</f>
        <v>-217943767.631313</v>
      </c>
      <c r="H1747" s="92">
        <f>VLOOKUP(C1747,Data!$B$4:$J$4175,5,FALSE)</f>
        <v>-37.436178916645353</v>
      </c>
      <c r="I1747" s="42" t="s">
        <v>150</v>
      </c>
      <c r="J1747" s="47">
        <f t="shared" si="27"/>
        <v>61201442.985410981</v>
      </c>
      <c r="K1747" s="42" t="s">
        <v>2017</v>
      </c>
      <c r="L1747" s="42" t="s">
        <v>4467</v>
      </c>
    </row>
    <row r="1748" spans="1:13" x14ac:dyDescent="0.3">
      <c r="A1748" s="17"/>
      <c r="B1748" s="46" t="s">
        <v>2600</v>
      </c>
      <c r="C1748" s="46" t="s">
        <v>461</v>
      </c>
      <c r="D1748" s="99" t="s">
        <v>162</v>
      </c>
      <c r="E1748" s="46" t="s">
        <v>1973</v>
      </c>
      <c r="F1748" s="91">
        <f>VLOOKUP(C1748,Data!$B$4:$J$4175,3,FALSE)</f>
        <v>-4009364.9425846729</v>
      </c>
      <c r="G1748" s="90">
        <f>VLOOKUP(C1748,Data!$B$4:$J$4175,4,FALSE)</f>
        <v>-6079642.5085985772</v>
      </c>
      <c r="H1748" s="92">
        <f>VLOOKUP(C1748,Data!$B$4:$J$4175,5,FALSE)</f>
        <v>-1.6645945422151494</v>
      </c>
      <c r="I1748" s="42" t="s">
        <v>150</v>
      </c>
      <c r="J1748" s="47">
        <f t="shared" si="27"/>
        <v>4009364.9425846729</v>
      </c>
      <c r="K1748" s="42">
        <v>2311238</v>
      </c>
      <c r="L1748" s="42" t="s">
        <v>4467</v>
      </c>
    </row>
    <row r="1749" spans="1:13" x14ac:dyDescent="0.3">
      <c r="A1749" s="17"/>
      <c r="B1749" s="46" t="s">
        <v>2601</v>
      </c>
      <c r="C1749" s="46" t="s">
        <v>462</v>
      </c>
      <c r="D1749" s="99" t="s">
        <v>162</v>
      </c>
      <c r="E1749" s="46" t="s">
        <v>1973</v>
      </c>
      <c r="F1749" s="91">
        <f>VLOOKUP(C1749,Data!$B$4:$J$4175,3,FALSE)</f>
        <v>-9360948.9962945841</v>
      </c>
      <c r="G1749" s="90">
        <f>VLOOKUP(C1749,Data!$B$4:$J$4175,4,FALSE)</f>
        <v>-57800494.149563365</v>
      </c>
      <c r="H1749" s="92">
        <f>VLOOKUP(C1749,Data!$B$4:$J$4175,5,FALSE)</f>
        <v>-1.9444923418157183</v>
      </c>
      <c r="I1749" s="42" t="s">
        <v>148</v>
      </c>
      <c r="J1749" s="47">
        <f t="shared" si="27"/>
        <v>9360948.9962945841</v>
      </c>
      <c r="K1749" s="42">
        <v>2100845</v>
      </c>
      <c r="L1749" s="42" t="s">
        <v>4467</v>
      </c>
    </row>
    <row r="1750" spans="1:13" x14ac:dyDescent="0.3">
      <c r="A1750" s="17"/>
      <c r="B1750" s="46" t="s">
        <v>2602</v>
      </c>
      <c r="C1750" s="46" t="s">
        <v>463</v>
      </c>
      <c r="D1750" s="99" t="s">
        <v>162</v>
      </c>
      <c r="E1750" s="46" t="s">
        <v>1973</v>
      </c>
      <c r="F1750" s="91">
        <f>VLOOKUP(C1750,Data!$B$4:$J$4175,3,FALSE)</f>
        <v>-7493231.1126192687</v>
      </c>
      <c r="G1750" s="90">
        <f>VLOOKUP(C1750,Data!$B$4:$J$4175,4,FALSE)</f>
        <v>-101671.41345807444</v>
      </c>
      <c r="H1750" s="92">
        <f>VLOOKUP(C1750,Data!$B$4:$J$4175,5,FALSE)</f>
        <v>-2.0745034372184135</v>
      </c>
      <c r="I1750" s="42" t="s">
        <v>148</v>
      </c>
      <c r="J1750" s="47">
        <f t="shared" si="27"/>
        <v>7493231.1126192687</v>
      </c>
      <c r="K1750" s="42">
        <v>2069355</v>
      </c>
      <c r="L1750" s="42" t="s">
        <v>4467</v>
      </c>
    </row>
    <row r="1751" spans="1:13" x14ac:dyDescent="0.3">
      <c r="A1751" s="17"/>
      <c r="B1751" s="46" t="s">
        <v>2603</v>
      </c>
      <c r="C1751" s="46" t="s">
        <v>464</v>
      </c>
      <c r="D1751" s="99" t="s">
        <v>162</v>
      </c>
      <c r="E1751" s="46" t="s">
        <v>1973</v>
      </c>
      <c r="F1751" s="91">
        <f>VLOOKUP(C1751,Data!$B$4:$J$4175,3,FALSE)</f>
        <v>-12893517.151676511</v>
      </c>
      <c r="G1751" s="90">
        <f>VLOOKUP(C1751,Data!$B$4:$J$4175,4,FALSE)</f>
        <v>-153344301.09180772</v>
      </c>
      <c r="H1751" s="92">
        <f>VLOOKUP(C1751,Data!$B$4:$J$4175,5,FALSE)</f>
        <v>-1.4623821060624884</v>
      </c>
      <c r="I1751" s="42" t="s">
        <v>148</v>
      </c>
      <c r="J1751" s="47">
        <f t="shared" si="27"/>
        <v>12893517.151676511</v>
      </c>
      <c r="K1751" s="42">
        <v>2000257</v>
      </c>
      <c r="L1751" s="42" t="s">
        <v>4467</v>
      </c>
    </row>
    <row r="1752" spans="1:13" x14ac:dyDescent="0.3">
      <c r="A1752" s="17"/>
      <c r="B1752" s="46" t="s">
        <v>2604</v>
      </c>
      <c r="C1752" s="46" t="s">
        <v>465</v>
      </c>
      <c r="D1752" s="99" t="s">
        <v>162</v>
      </c>
      <c r="E1752" s="46" t="s">
        <v>1973</v>
      </c>
      <c r="F1752" s="91">
        <f>VLOOKUP(C1752,Data!$B$4:$J$4175,3,FALSE)</f>
        <v>-9398541.5787382219</v>
      </c>
      <c r="G1752" s="90">
        <f>VLOOKUP(C1752,Data!$B$4:$J$4175,4,FALSE)</f>
        <v>-3328306.9236889803</v>
      </c>
      <c r="H1752" s="92">
        <f>VLOOKUP(C1752,Data!$B$4:$J$4175,5,FALSE)</f>
        <v>-0.93534472837372984</v>
      </c>
      <c r="I1752" s="42" t="s">
        <v>149</v>
      </c>
      <c r="J1752" s="47">
        <f t="shared" si="27"/>
        <v>9398541.5787382219</v>
      </c>
      <c r="K1752" s="42" t="s">
        <v>2018</v>
      </c>
      <c r="L1752" s="42" t="s">
        <v>4467</v>
      </c>
    </row>
    <row r="1753" spans="1:13" x14ac:dyDescent="0.3">
      <c r="A1753" s="17"/>
      <c r="B1753" s="46" t="s">
        <v>2605</v>
      </c>
      <c r="C1753" s="46" t="s">
        <v>466</v>
      </c>
      <c r="D1753" s="99" t="s">
        <v>162</v>
      </c>
      <c r="E1753" s="46" t="s">
        <v>1973</v>
      </c>
      <c r="F1753" s="91">
        <f>VLOOKUP(C1753,Data!$B$4:$J$4175,3,FALSE)</f>
        <v>-4728338.7525325725</v>
      </c>
      <c r="G1753" s="90">
        <f>VLOOKUP(C1753,Data!$B$4:$J$4175,4,FALSE)</f>
        <v>-343629.30212301115</v>
      </c>
      <c r="H1753" s="92">
        <f>VLOOKUP(C1753,Data!$B$4:$J$4175,5,FALSE)</f>
        <v>-1.7412242616732072</v>
      </c>
      <c r="I1753" s="42" t="s">
        <v>149</v>
      </c>
      <c r="J1753" s="47">
        <f t="shared" si="27"/>
        <v>4728338.7525325725</v>
      </c>
      <c r="K1753" s="42">
        <v>2196189</v>
      </c>
      <c r="L1753" s="42" t="s">
        <v>4467</v>
      </c>
    </row>
    <row r="1754" spans="1:13" x14ac:dyDescent="0.3">
      <c r="A1754" s="17"/>
      <c r="B1754" s="46" t="s">
        <v>2606</v>
      </c>
      <c r="C1754" s="46" t="s">
        <v>467</v>
      </c>
      <c r="D1754" s="99" t="s">
        <v>162</v>
      </c>
      <c r="E1754" s="46" t="s">
        <v>1973</v>
      </c>
      <c r="F1754" s="91">
        <f>VLOOKUP(C1754,Data!$B$4:$J$4175,3,FALSE)</f>
        <v>-4361106.1927134106</v>
      </c>
      <c r="G1754" s="90">
        <f>VLOOKUP(C1754,Data!$B$4:$J$4175,4,FALSE)</f>
        <v>-18346768.655096222</v>
      </c>
      <c r="H1754" s="92">
        <f>VLOOKUP(C1754,Data!$B$4:$J$4175,5,FALSE)</f>
        <v>-2.6156452523135765</v>
      </c>
      <c r="I1754" s="42" t="s">
        <v>150</v>
      </c>
      <c r="J1754" s="47">
        <f t="shared" si="27"/>
        <v>4361106.1927134106</v>
      </c>
      <c r="K1754" s="42">
        <v>2309255</v>
      </c>
      <c r="L1754" s="42" t="s">
        <v>4467</v>
      </c>
      <c r="M1754" s="141"/>
    </row>
    <row r="1755" spans="1:13" x14ac:dyDescent="0.3">
      <c r="A1755" s="17"/>
      <c r="B1755" s="46" t="s">
        <v>2607</v>
      </c>
      <c r="C1755" s="46" t="s">
        <v>468</v>
      </c>
      <c r="D1755" s="99" t="s">
        <v>162</v>
      </c>
      <c r="E1755" s="46" t="s">
        <v>1977</v>
      </c>
      <c r="F1755" s="91">
        <f>VLOOKUP(C1755,Data!$B$4:$J$4175,3,FALSE)</f>
        <v>5105185.2445090385</v>
      </c>
      <c r="G1755" s="90">
        <f>VLOOKUP(C1755,Data!$B$4:$J$4175,4,FALSE)</f>
        <v>1093951.8350369863</v>
      </c>
      <c r="H1755" s="92">
        <f>VLOOKUP(C1755,Data!$B$4:$J$4175,5,FALSE)</f>
        <v>1.199423500368983</v>
      </c>
      <c r="I1755" s="42" t="s">
        <v>149</v>
      </c>
      <c r="J1755" s="47">
        <f t="shared" si="27"/>
        <v>5105185.2445090385</v>
      </c>
      <c r="K1755" s="42">
        <v>2311454</v>
      </c>
      <c r="L1755" s="42" t="s">
        <v>4467</v>
      </c>
    </row>
    <row r="1756" spans="1:13" x14ac:dyDescent="0.3">
      <c r="A1756" s="17"/>
      <c r="B1756" s="46" t="s">
        <v>2608</v>
      </c>
      <c r="C1756" s="46" t="s">
        <v>469</v>
      </c>
      <c r="D1756" s="99" t="s">
        <v>162</v>
      </c>
      <c r="E1756" s="46" t="s">
        <v>1973</v>
      </c>
      <c r="F1756" s="91">
        <f>VLOOKUP(C1756,Data!$B$4:$J$4175,3,FALSE)</f>
        <v>-11595006.594017735</v>
      </c>
      <c r="G1756" s="90">
        <f>VLOOKUP(C1756,Data!$B$4:$J$4175,4,FALSE)</f>
        <v>-2906179.2221588171</v>
      </c>
      <c r="H1756" s="92">
        <f>VLOOKUP(C1756,Data!$B$4:$J$4175,5,FALSE)</f>
        <v>-2.0908929221695245</v>
      </c>
      <c r="I1756" s="42" t="s">
        <v>145</v>
      </c>
      <c r="J1756" s="47">
        <f t="shared" si="27"/>
        <v>11595006.594017735</v>
      </c>
      <c r="K1756" s="42">
        <v>2196015</v>
      </c>
      <c r="L1756" s="42" t="s">
        <v>4467</v>
      </c>
      <c r="M1756" s="141"/>
    </row>
    <row r="1757" spans="1:13" x14ac:dyDescent="0.3">
      <c r="A1757" s="17"/>
      <c r="B1757" s="46" t="s">
        <v>2609</v>
      </c>
      <c r="C1757" s="46" t="s">
        <v>470</v>
      </c>
      <c r="D1757" s="99" t="s">
        <v>162</v>
      </c>
      <c r="E1757" s="46" t="s">
        <v>1973</v>
      </c>
      <c r="F1757" s="91">
        <f>VLOOKUP(C1757,Data!$B$4:$J$4175,3,FALSE)</f>
        <v>-14665311.870923171</v>
      </c>
      <c r="G1757" s="90">
        <f>VLOOKUP(C1757,Data!$B$4:$J$4175,4,FALSE)</f>
        <v>-906625.97877619229</v>
      </c>
      <c r="H1757" s="92">
        <f>VLOOKUP(C1757,Data!$B$4:$J$4175,5,FALSE)</f>
        <v>-1.8210526185492022</v>
      </c>
      <c r="I1757" s="42" t="s">
        <v>151</v>
      </c>
      <c r="J1757" s="47">
        <f t="shared" si="27"/>
        <v>14665311.870923171</v>
      </c>
      <c r="K1757" s="42">
        <v>2196026</v>
      </c>
      <c r="L1757" s="42" t="s">
        <v>4467</v>
      </c>
    </row>
    <row r="1758" spans="1:13" x14ac:dyDescent="0.3">
      <c r="A1758" s="17"/>
      <c r="B1758" s="46" t="s">
        <v>5552</v>
      </c>
      <c r="C1758" s="46" t="s">
        <v>5551</v>
      </c>
      <c r="D1758" s="99" t="s">
        <v>162</v>
      </c>
      <c r="E1758" s="46" t="s">
        <v>1973</v>
      </c>
      <c r="F1758" s="91">
        <f>VLOOKUP(C1758,Data!$B$4:$J$4175,3,FALSE)</f>
        <v>-14357699.304240271</v>
      </c>
      <c r="G1758" s="90">
        <f>VLOOKUP(C1758,Data!$B$4:$J$4175,4,FALSE)</f>
        <v>-66787069.212775342</v>
      </c>
      <c r="H1758" s="92">
        <f>VLOOKUP(C1758,Data!$B$4:$J$4175,5,FALSE)</f>
        <v>-1.1348967161203625</v>
      </c>
      <c r="I1758" s="42" t="s">
        <v>150</v>
      </c>
      <c r="J1758" s="47">
        <f t="shared" si="27"/>
        <v>14357699.304240271</v>
      </c>
      <c r="K1758" s="42">
        <v>2299453</v>
      </c>
      <c r="L1758" s="42" t="s">
        <v>4467</v>
      </c>
    </row>
    <row r="1759" spans="1:13" x14ac:dyDescent="0.3">
      <c r="A1759" s="17"/>
      <c r="B1759" s="46" t="s">
        <v>5463</v>
      </c>
      <c r="C1759" s="46" t="s">
        <v>5462</v>
      </c>
      <c r="D1759" s="99" t="s">
        <v>162</v>
      </c>
      <c r="E1759" s="46" t="s">
        <v>1973</v>
      </c>
      <c r="F1759" s="91">
        <f>VLOOKUP(C1759,Data!$B$4:$J$4175,3,FALSE)</f>
        <v>-7924406.621724207</v>
      </c>
      <c r="G1759" s="90">
        <f>VLOOKUP(C1759,Data!$B$4:$J$4175,4,FALSE)</f>
        <v>-65223110.046372063</v>
      </c>
      <c r="H1759" s="92">
        <f>VLOOKUP(C1759,Data!$B$4:$J$4175,5,FALSE)</f>
        <v>-2.0855343907742601</v>
      </c>
      <c r="I1759" s="42" t="s">
        <v>150</v>
      </c>
      <c r="J1759" s="47">
        <f t="shared" si="27"/>
        <v>7924406.621724207</v>
      </c>
      <c r="K1759" s="42" t="s">
        <v>5079</v>
      </c>
      <c r="L1759" s="42" t="s">
        <v>4467</v>
      </c>
    </row>
    <row r="1760" spans="1:13" x14ac:dyDescent="0.3">
      <c r="A1760" s="17"/>
      <c r="B1760" s="46" t="s">
        <v>2610</v>
      </c>
      <c r="C1760" s="46" t="s">
        <v>471</v>
      </c>
      <c r="D1760" s="99" t="s">
        <v>162</v>
      </c>
      <c r="E1760" s="46" t="s">
        <v>1973</v>
      </c>
      <c r="F1760" s="91">
        <f>VLOOKUP(C1760,Data!$B$4:$J$4175,3,FALSE)</f>
        <v>-3837157.557632857</v>
      </c>
      <c r="G1760" s="90">
        <f>VLOOKUP(C1760,Data!$B$4:$J$4175,4,FALSE)</f>
        <v>-351086.34341479687</v>
      </c>
      <c r="H1760" s="92">
        <f>VLOOKUP(C1760,Data!$B$4:$J$4175,5,FALSE)</f>
        <v>-1.918108409382089</v>
      </c>
      <c r="I1760" s="42" t="s">
        <v>152</v>
      </c>
      <c r="J1760" s="47">
        <f t="shared" si="27"/>
        <v>3837157.557632857</v>
      </c>
      <c r="K1760" s="42">
        <v>2297628</v>
      </c>
      <c r="L1760" s="42" t="s">
        <v>4467</v>
      </c>
    </row>
    <row r="1761" spans="1:13" x14ac:dyDescent="0.3">
      <c r="A1761" s="17"/>
      <c r="B1761" s="46" t="s">
        <v>2611</v>
      </c>
      <c r="C1761" s="46" t="s">
        <v>472</v>
      </c>
      <c r="D1761" s="99" t="s">
        <v>162</v>
      </c>
      <c r="E1761" s="46" t="s">
        <v>1973</v>
      </c>
      <c r="F1761" s="91">
        <f>VLOOKUP(C1761,Data!$B$4:$J$4175,3,FALSE)</f>
        <v>-16441568.824502284</v>
      </c>
      <c r="G1761" s="90">
        <f>VLOOKUP(C1761,Data!$B$4:$J$4175,4,FALSE)</f>
        <v>-1693309.5750427176</v>
      </c>
      <c r="H1761" s="92">
        <f>VLOOKUP(C1761,Data!$B$4:$J$4175,5,FALSE)</f>
        <v>-1.2738072173621038</v>
      </c>
      <c r="I1761" s="42" t="s">
        <v>144</v>
      </c>
      <c r="J1761" s="47">
        <f t="shared" si="27"/>
        <v>16441568.824502284</v>
      </c>
      <c r="K1761" s="42">
        <v>2771672</v>
      </c>
      <c r="L1761" s="42" t="s">
        <v>4467</v>
      </c>
    </row>
    <row r="1762" spans="1:13" x14ac:dyDescent="0.3">
      <c r="A1762" s="17"/>
      <c r="B1762" s="46" t="s">
        <v>5081</v>
      </c>
      <c r="C1762" s="46" t="s">
        <v>5080</v>
      </c>
      <c r="D1762" s="99" t="s">
        <v>162</v>
      </c>
      <c r="E1762" s="46" t="s">
        <v>1973</v>
      </c>
      <c r="F1762" s="91">
        <f>VLOOKUP(C1762,Data!$B$4:$J$4175,3,FALSE)</f>
        <v>-3801699.4246488176</v>
      </c>
      <c r="G1762" s="90">
        <f>VLOOKUP(C1762,Data!$B$4:$J$4175,4,FALSE)</f>
        <v>-357395011.07284343</v>
      </c>
      <c r="H1762" s="92">
        <f>VLOOKUP(C1762,Data!$B$4:$J$4175,5,FALSE)</f>
        <v>-1.128939875758421</v>
      </c>
      <c r="I1762" s="42" t="s">
        <v>148</v>
      </c>
      <c r="J1762" s="47">
        <f t="shared" si="27"/>
        <v>3801699.4246488176</v>
      </c>
      <c r="K1762" s="42" t="s">
        <v>5082</v>
      </c>
      <c r="L1762" s="42" t="s">
        <v>4467</v>
      </c>
    </row>
    <row r="1763" spans="1:13" x14ac:dyDescent="0.3">
      <c r="A1763" s="17"/>
      <c r="B1763" s="46" t="s">
        <v>2612</v>
      </c>
      <c r="C1763" s="46" t="s">
        <v>5765</v>
      </c>
      <c r="D1763" s="99" t="s">
        <v>162</v>
      </c>
      <c r="E1763" s="46" t="s">
        <v>1973</v>
      </c>
      <c r="F1763" s="91">
        <f>VLOOKUP(C1763,Data!$B$4:$J$4175,3,FALSE)</f>
        <v>-10015035.929565055</v>
      </c>
      <c r="G1763" s="90">
        <f>VLOOKUP(C1763,Data!$B$4:$J$4175,4,FALSE)</f>
        <v>-704931.77502154815</v>
      </c>
      <c r="H1763" s="92">
        <f>VLOOKUP(C1763,Data!$B$4:$J$4175,5,FALSE)</f>
        <v>-1.2958831140411184</v>
      </c>
      <c r="I1763" s="42" t="s">
        <v>146</v>
      </c>
      <c r="J1763" s="47">
        <f t="shared" si="27"/>
        <v>10015035.929565055</v>
      </c>
      <c r="K1763" s="42">
        <v>2518932</v>
      </c>
      <c r="L1763" s="42" t="s">
        <v>4467</v>
      </c>
      <c r="M1763" s="141"/>
    </row>
    <row r="1764" spans="1:13" x14ac:dyDescent="0.3">
      <c r="A1764" s="17"/>
      <c r="B1764" s="46" t="s">
        <v>2613</v>
      </c>
      <c r="C1764" s="46" t="s">
        <v>473</v>
      </c>
      <c r="D1764" s="99" t="s">
        <v>162</v>
      </c>
      <c r="E1764" s="46" t="s">
        <v>1973</v>
      </c>
      <c r="F1764" s="91">
        <f>VLOOKUP(C1764,Data!$B$4:$J$4175,3,FALSE)</f>
        <v>-12836779.987363691</v>
      </c>
      <c r="G1764" s="90">
        <f>VLOOKUP(C1764,Data!$B$4:$J$4175,4,FALSE)</f>
        <v>-223895.76718452087</v>
      </c>
      <c r="H1764" s="92">
        <f>VLOOKUP(C1764,Data!$B$4:$J$4175,5,FALSE)</f>
        <v>-0.47608153711650075</v>
      </c>
      <c r="I1764" s="42" t="s">
        <v>145</v>
      </c>
      <c r="J1764" s="47">
        <f t="shared" si="27"/>
        <v>12836779.987363691</v>
      </c>
      <c r="K1764" s="42">
        <v>2718301</v>
      </c>
      <c r="L1764" s="42" t="s">
        <v>4467</v>
      </c>
    </row>
    <row r="1765" spans="1:13" x14ac:dyDescent="0.3">
      <c r="A1765" s="17"/>
      <c r="B1765" s="46" t="s">
        <v>5084</v>
      </c>
      <c r="C1765" s="46" t="s">
        <v>5083</v>
      </c>
      <c r="D1765" s="99" t="s">
        <v>4395</v>
      </c>
      <c r="E1765" s="46" t="s">
        <v>1977</v>
      </c>
      <c r="F1765" s="91">
        <f>VLOOKUP(C1765,Data!$B$4:$J$4175,3,FALSE)</f>
        <v>16415665.556974344</v>
      </c>
      <c r="G1765" s="90">
        <f>VLOOKUP(C1765,Data!$B$4:$J$4175,4,FALSE)</f>
        <v>6753609.5757787935</v>
      </c>
      <c r="H1765" s="92">
        <f>VLOOKUP(C1765,Data!$B$4:$J$4175,5,FALSE)</f>
        <v>0.80814872277284422</v>
      </c>
      <c r="I1765" s="42" t="s">
        <v>143</v>
      </c>
      <c r="J1765" s="47">
        <f t="shared" si="27"/>
        <v>16415665.556974344</v>
      </c>
      <c r="K1765" s="42" t="s">
        <v>5085</v>
      </c>
      <c r="L1765" s="42" t="s">
        <v>4468</v>
      </c>
    </row>
    <row r="1766" spans="1:13" x14ac:dyDescent="0.3">
      <c r="A1766" s="17"/>
      <c r="B1766" s="46" t="s">
        <v>6170</v>
      </c>
      <c r="C1766" s="46" t="s">
        <v>6169</v>
      </c>
      <c r="D1766" s="99" t="s">
        <v>4395</v>
      </c>
      <c r="E1766" s="46" t="s">
        <v>1975</v>
      </c>
      <c r="F1766" s="91">
        <f>VLOOKUP(C1766,Data!$B$4:$J$4175,3,FALSE)</f>
        <v>173857351.57831949</v>
      </c>
      <c r="G1766" s="90">
        <f>VLOOKUP(C1766,Data!$B$4:$J$4175,4,FALSE)</f>
        <v>1776774.1602280992</v>
      </c>
      <c r="H1766" s="92">
        <f>VLOOKUP(C1766,Data!$B$4:$J$4175,5,FALSE)</f>
        <v>7.9449309200750999</v>
      </c>
      <c r="I1766" s="42" t="s">
        <v>146</v>
      </c>
      <c r="J1766" s="47">
        <f t="shared" si="27"/>
        <v>173857351.57831949</v>
      </c>
      <c r="K1766" s="42" t="s">
        <v>6171</v>
      </c>
      <c r="L1766" s="42" t="s">
        <v>4468</v>
      </c>
    </row>
    <row r="1767" spans="1:13" x14ac:dyDescent="0.3">
      <c r="A1767" s="17"/>
      <c r="B1767" s="46" t="s">
        <v>4473</v>
      </c>
      <c r="C1767" s="46" t="s">
        <v>4440</v>
      </c>
      <c r="D1767" s="99" t="s">
        <v>4395</v>
      </c>
      <c r="E1767" s="46" t="s">
        <v>1973</v>
      </c>
      <c r="F1767" s="91">
        <f>VLOOKUP(C1767,Data!$B$4:$J$4175,3,FALSE)</f>
        <v>-16526731.485425208</v>
      </c>
      <c r="G1767" s="90">
        <f>VLOOKUP(C1767,Data!$B$4:$J$4175,4,FALSE)</f>
        <v>-188145.85024391173</v>
      </c>
      <c r="H1767" s="92">
        <f>VLOOKUP(C1767,Data!$B$4:$J$4175,5,FALSE)</f>
        <v>-0.2225275598967891</v>
      </c>
      <c r="I1767" s="42" t="s">
        <v>147</v>
      </c>
      <c r="J1767" s="47">
        <f t="shared" si="27"/>
        <v>16526731.485425208</v>
      </c>
      <c r="K1767" s="42" t="s">
        <v>4542</v>
      </c>
      <c r="L1767" s="42" t="s">
        <v>4468</v>
      </c>
    </row>
    <row r="1768" spans="1:13" x14ac:dyDescent="0.3">
      <c r="A1768" s="17"/>
      <c r="B1768" s="46" t="s">
        <v>2614</v>
      </c>
      <c r="C1768" s="142" t="s">
        <v>474</v>
      </c>
      <c r="D1768" s="142" t="s">
        <v>4395</v>
      </c>
      <c r="E1768" s="46" t="s">
        <v>1973</v>
      </c>
      <c r="F1768" s="91">
        <f>VLOOKUP(C1768,Data!$B$4:$J$4175,3,FALSE)</f>
        <v>-26428321.99365199</v>
      </c>
      <c r="G1768" s="90">
        <f>VLOOKUP(C1768,Data!$B$4:$J$4175,4,FALSE)</f>
        <v>-1704648.4845494635</v>
      </c>
      <c r="H1768" s="92">
        <f>VLOOKUP(C1768,Data!$B$4:$J$4175,5,FALSE)</f>
        <v>-0.19608503928651638</v>
      </c>
      <c r="I1768" s="42" t="s">
        <v>147</v>
      </c>
      <c r="J1768" s="47">
        <f t="shared" si="27"/>
        <v>26428321.99365199</v>
      </c>
      <c r="K1768" s="42" t="s">
        <v>2019</v>
      </c>
      <c r="L1768" s="42" t="s">
        <v>4468</v>
      </c>
    </row>
    <row r="1769" spans="1:13" x14ac:dyDescent="0.3">
      <c r="A1769" s="17"/>
      <c r="B1769" s="46" t="s">
        <v>6173</v>
      </c>
      <c r="C1769" s="46" t="s">
        <v>6172</v>
      </c>
      <c r="D1769" s="99" t="s">
        <v>4395</v>
      </c>
      <c r="E1769" s="46" t="s">
        <v>1975</v>
      </c>
      <c r="F1769" s="91">
        <f>VLOOKUP(C1769,Data!$B$4:$J$4175,3,FALSE)</f>
        <v>4897548.7163810283</v>
      </c>
      <c r="G1769" s="90">
        <f>VLOOKUP(C1769,Data!$B$4:$J$4175,4,FALSE)</f>
        <v>1211588.0730870448</v>
      </c>
      <c r="H1769" s="92">
        <f>VLOOKUP(C1769,Data!$B$4:$J$4175,5,FALSE)</f>
        <v>6.9982035250282265E-2</v>
      </c>
      <c r="I1769" s="42" t="s">
        <v>146</v>
      </c>
      <c r="J1769" s="47">
        <f t="shared" si="27"/>
        <v>4897548.7163810283</v>
      </c>
      <c r="K1769" s="42" t="s">
        <v>6174</v>
      </c>
      <c r="L1769" s="42" t="s">
        <v>4468</v>
      </c>
    </row>
    <row r="1770" spans="1:13" x14ac:dyDescent="0.3">
      <c r="A1770" s="17"/>
      <c r="B1770" s="46" t="s">
        <v>5902</v>
      </c>
      <c r="C1770" s="46" t="s">
        <v>5901</v>
      </c>
      <c r="D1770" s="99" t="s">
        <v>4395</v>
      </c>
      <c r="E1770" s="46" t="s">
        <v>1973</v>
      </c>
      <c r="F1770" s="91">
        <f>VLOOKUP(C1770,Data!$B$4:$J$4175,3,FALSE)</f>
        <v>-7313606.6270130873</v>
      </c>
      <c r="G1770" s="90">
        <f>VLOOKUP(C1770,Data!$B$4:$J$4175,4,FALSE)</f>
        <v>-3642765.458146953</v>
      </c>
      <c r="H1770" s="92">
        <f>VLOOKUP(C1770,Data!$B$4:$J$4175,5,FALSE)</f>
        <v>-0.39424605245973049</v>
      </c>
      <c r="I1770" s="42" t="s">
        <v>5305</v>
      </c>
      <c r="J1770" s="47">
        <f t="shared" si="27"/>
        <v>7313606.6270130873</v>
      </c>
      <c r="K1770" s="42" t="s">
        <v>5903</v>
      </c>
      <c r="L1770" s="42" t="s">
        <v>4468</v>
      </c>
    </row>
    <row r="1771" spans="1:13" x14ac:dyDescent="0.3">
      <c r="A1771" s="17"/>
      <c r="B1771" s="46" t="s">
        <v>2615</v>
      </c>
      <c r="C1771" s="46" t="s">
        <v>475</v>
      </c>
      <c r="D1771" s="99" t="s">
        <v>4395</v>
      </c>
      <c r="E1771" s="46" t="s">
        <v>1977</v>
      </c>
      <c r="F1771" s="91">
        <f>VLOOKUP(C1771,Data!$B$4:$J$4175,3,FALSE)</f>
        <v>90684909.994707406</v>
      </c>
      <c r="G1771" s="90">
        <f>VLOOKUP(C1771,Data!$B$4:$J$4175,4,FALSE)</f>
        <v>159967162.29909089</v>
      </c>
      <c r="H1771" s="92">
        <f>VLOOKUP(C1771,Data!$B$4:$J$4175,5,FALSE)</f>
        <v>1.1250816721509611</v>
      </c>
      <c r="I1771" s="42" t="s">
        <v>148</v>
      </c>
      <c r="J1771" s="47">
        <f t="shared" si="27"/>
        <v>90684909.994707406</v>
      </c>
      <c r="K1771" s="42" t="s">
        <v>2020</v>
      </c>
      <c r="L1771" s="42" t="s">
        <v>4468</v>
      </c>
    </row>
    <row r="1772" spans="1:13" x14ac:dyDescent="0.3">
      <c r="A1772" s="17"/>
      <c r="B1772" s="46" t="s">
        <v>6176</v>
      </c>
      <c r="C1772" s="46" t="s">
        <v>6175</v>
      </c>
      <c r="D1772" s="99" t="s">
        <v>4395</v>
      </c>
      <c r="E1772" s="46" t="s">
        <v>1975</v>
      </c>
      <c r="F1772" s="91">
        <f>VLOOKUP(C1772,Data!$B$4:$J$4175,3,FALSE)</f>
        <v>19568678.005765222</v>
      </c>
      <c r="G1772" s="90">
        <f>VLOOKUP(C1772,Data!$B$4:$J$4175,4,FALSE)</f>
        <v>31670979.468589049</v>
      </c>
      <c r="H1772" s="92">
        <f>VLOOKUP(C1772,Data!$B$4:$J$4175,5,FALSE)</f>
        <v>0.11714129525057571</v>
      </c>
      <c r="I1772" s="42" t="s">
        <v>148</v>
      </c>
      <c r="J1772" s="47">
        <f t="shared" si="27"/>
        <v>19568678.005765222</v>
      </c>
      <c r="K1772" s="42" t="s">
        <v>6177</v>
      </c>
      <c r="L1772" s="42" t="s">
        <v>4468</v>
      </c>
    </row>
    <row r="1773" spans="1:13" x14ac:dyDescent="0.3">
      <c r="A1773" s="17"/>
      <c r="B1773" s="46" t="s">
        <v>6179</v>
      </c>
      <c r="C1773" s="46" t="s">
        <v>6178</v>
      </c>
      <c r="D1773" s="99" t="s">
        <v>4395</v>
      </c>
      <c r="E1773" s="46" t="s">
        <v>1975</v>
      </c>
      <c r="F1773" s="91">
        <f>VLOOKUP(C1773,Data!$B$4:$J$4175,3,FALSE)</f>
        <v>3964172.2451328048</v>
      </c>
      <c r="G1773" s="90">
        <f>VLOOKUP(C1773,Data!$B$4:$J$4175,4,FALSE)</f>
        <v>2145926.1414060872</v>
      </c>
      <c r="H1773" s="92">
        <f>VLOOKUP(C1773,Data!$B$4:$J$4175,5,FALSE)</f>
        <v>4.2855747343710948E-2</v>
      </c>
      <c r="I1773" s="42" t="s">
        <v>146</v>
      </c>
      <c r="J1773" s="47">
        <f t="shared" si="27"/>
        <v>3964172.2451328048</v>
      </c>
      <c r="K1773" s="42" t="s">
        <v>6180</v>
      </c>
      <c r="L1773" s="42" t="s">
        <v>4468</v>
      </c>
    </row>
    <row r="1774" spans="1:13" x14ac:dyDescent="0.3">
      <c r="A1774" s="17"/>
      <c r="B1774" s="46" t="s">
        <v>2616</v>
      </c>
      <c r="C1774" s="142" t="s">
        <v>476</v>
      </c>
      <c r="D1774" s="142" t="s">
        <v>4395</v>
      </c>
      <c r="E1774" s="46" t="s">
        <v>1973</v>
      </c>
      <c r="F1774" s="91">
        <f>VLOOKUP(C1774,Data!$B$4:$J$4175,3,FALSE)</f>
        <v>-5470378.6680894438</v>
      </c>
      <c r="G1774" s="90">
        <f>VLOOKUP(C1774,Data!$B$4:$J$4175,4,FALSE)</f>
        <v>-4243192.1887188852</v>
      </c>
      <c r="H1774" s="92">
        <f>VLOOKUP(C1774,Data!$B$4:$J$4175,5,FALSE)</f>
        <v>-0.21829589335465013</v>
      </c>
      <c r="I1774" s="42" t="s">
        <v>146</v>
      </c>
      <c r="J1774" s="47">
        <f t="shared" si="27"/>
        <v>5470378.6680894438</v>
      </c>
      <c r="K1774" s="42" t="s">
        <v>2021</v>
      </c>
      <c r="L1774" s="42" t="s">
        <v>4468</v>
      </c>
    </row>
    <row r="1775" spans="1:13" x14ac:dyDescent="0.3">
      <c r="A1775" s="17"/>
      <c r="B1775" s="46" t="s">
        <v>6182</v>
      </c>
      <c r="C1775" s="46" t="s">
        <v>6181</v>
      </c>
      <c r="D1775" s="99" t="s">
        <v>4395</v>
      </c>
      <c r="E1775" s="46" t="s">
        <v>1975</v>
      </c>
      <c r="F1775" s="91">
        <f>VLOOKUP(C1775,Data!$B$4:$J$4175,3,FALSE)</f>
        <v>4196216.1417904394</v>
      </c>
      <c r="G1775" s="90">
        <f>VLOOKUP(C1775,Data!$B$4:$J$4175,4,FALSE)</f>
        <v>1003184.1774715214</v>
      </c>
      <c r="H1775" s="92">
        <f>VLOOKUP(C1775,Data!$B$4:$J$4175,5,FALSE)</f>
        <v>2.6241338368694193E-2</v>
      </c>
      <c r="I1775" s="42" t="s">
        <v>147</v>
      </c>
      <c r="J1775" s="47">
        <f t="shared" si="27"/>
        <v>4196216.1417904394</v>
      </c>
      <c r="K1775" s="42" t="s">
        <v>6183</v>
      </c>
      <c r="L1775" s="42" t="s">
        <v>4468</v>
      </c>
    </row>
    <row r="1776" spans="1:13" x14ac:dyDescent="0.3">
      <c r="A1776" s="17"/>
      <c r="B1776" s="46" t="s">
        <v>4474</v>
      </c>
      <c r="C1776" s="46" t="s">
        <v>4441</v>
      </c>
      <c r="D1776" s="99" t="s">
        <v>4395</v>
      </c>
      <c r="E1776" s="46" t="s">
        <v>1973</v>
      </c>
      <c r="F1776" s="91">
        <f>VLOOKUP(C1776,Data!$B$4:$J$4175,3,FALSE)</f>
        <v>-468524109.79308122</v>
      </c>
      <c r="G1776" s="90">
        <f>VLOOKUP(C1776,Data!$B$4:$J$4175,4,FALSE)</f>
        <v>-2410599.4535556762</v>
      </c>
      <c r="H1776" s="92">
        <f>VLOOKUP(C1776,Data!$B$4:$J$4175,5,FALSE)</f>
        <v>-0.12712543875613666</v>
      </c>
      <c r="I1776" s="42" t="s">
        <v>147</v>
      </c>
      <c r="J1776" s="47">
        <f t="shared" si="27"/>
        <v>468524109.79308122</v>
      </c>
      <c r="K1776" s="42" t="s">
        <v>4543</v>
      </c>
      <c r="L1776" s="42" t="s">
        <v>4468</v>
      </c>
    </row>
    <row r="1777" spans="1:12" x14ac:dyDescent="0.3">
      <c r="A1777" s="17"/>
      <c r="B1777" s="46" t="s">
        <v>2617</v>
      </c>
      <c r="C1777" s="46" t="s">
        <v>477</v>
      </c>
      <c r="D1777" s="99" t="s">
        <v>4395</v>
      </c>
      <c r="E1777" s="46" t="s">
        <v>1976</v>
      </c>
      <c r="F1777" s="91">
        <f>VLOOKUP(C1777,Data!$B$4:$J$4175,3,FALSE)</f>
        <v>1955209.3300695261</v>
      </c>
      <c r="G1777" s="90">
        <f>VLOOKUP(C1777,Data!$B$4:$J$4175,4,FALSE)</f>
        <v>3480250.4396175197</v>
      </c>
      <c r="H1777" s="92">
        <f>VLOOKUP(C1777,Data!$B$4:$J$4175,5,FALSE)</f>
        <v>0.34348710359364149</v>
      </c>
      <c r="I1777" s="42" t="s">
        <v>143</v>
      </c>
      <c r="J1777" s="47">
        <f t="shared" si="27"/>
        <v>1955209.3300695261</v>
      </c>
      <c r="K1777" s="42" t="s">
        <v>2022</v>
      </c>
      <c r="L1777" s="42" t="s">
        <v>4468</v>
      </c>
    </row>
    <row r="1778" spans="1:12" x14ac:dyDescent="0.3">
      <c r="A1778" s="17"/>
      <c r="B1778" s="46" t="s">
        <v>2618</v>
      </c>
      <c r="C1778" s="46" t="s">
        <v>478</v>
      </c>
      <c r="D1778" s="99" t="s">
        <v>4395</v>
      </c>
      <c r="E1778" s="46" t="s">
        <v>1973</v>
      </c>
      <c r="F1778" s="91">
        <f>VLOOKUP(C1778,Data!$B$4:$J$4175,3,FALSE)</f>
        <v>7139340.4863712098</v>
      </c>
      <c r="G1778" s="90">
        <f>VLOOKUP(C1778,Data!$B$4:$J$4175,4,FALSE)</f>
        <v>60260255.895583227</v>
      </c>
      <c r="H1778" s="92">
        <f>VLOOKUP(C1778,Data!$B$4:$J$4175,5,FALSE)</f>
        <v>3.14</v>
      </c>
      <c r="I1778" s="42" t="s">
        <v>144</v>
      </c>
      <c r="J1778" s="47">
        <f t="shared" si="27"/>
        <v>7139340.4863712098</v>
      </c>
      <c r="K1778" s="42" t="s">
        <v>2023</v>
      </c>
      <c r="L1778" s="42" t="s">
        <v>4468</v>
      </c>
    </row>
    <row r="1779" spans="1:12" x14ac:dyDescent="0.3">
      <c r="A1779" s="17"/>
      <c r="B1779" s="46" t="s">
        <v>2619</v>
      </c>
      <c r="C1779" s="46" t="s">
        <v>479</v>
      </c>
      <c r="D1779" s="99" t="s">
        <v>4395</v>
      </c>
      <c r="E1779" s="46" t="s">
        <v>1973</v>
      </c>
      <c r="F1779" s="91">
        <f>VLOOKUP(C1779,Data!$B$4:$J$4175,3,FALSE)</f>
        <v>-5163117.2382392548</v>
      </c>
      <c r="G1779" s="90">
        <f>VLOOKUP(C1779,Data!$B$4:$J$4175,4,FALSE)</f>
        <v>-9169497.633680677</v>
      </c>
      <c r="H1779" s="92">
        <f>VLOOKUP(C1779,Data!$B$4:$J$4175,5,FALSE)</f>
        <v>-0.21501577373500491</v>
      </c>
      <c r="I1779" s="42" t="s">
        <v>145</v>
      </c>
      <c r="J1779" s="47">
        <f t="shared" si="27"/>
        <v>5163117.2382392548</v>
      </c>
      <c r="K1779" s="42">
        <v>6425395</v>
      </c>
      <c r="L1779" s="42" t="s">
        <v>4468</v>
      </c>
    </row>
    <row r="1780" spans="1:12" x14ac:dyDescent="0.3">
      <c r="A1780" s="17"/>
      <c r="B1780" s="46" t="s">
        <v>6185</v>
      </c>
      <c r="C1780" s="46" t="s">
        <v>6184</v>
      </c>
      <c r="D1780" s="99" t="s">
        <v>4395</v>
      </c>
      <c r="E1780" s="46" t="s">
        <v>1975</v>
      </c>
      <c r="F1780" s="91">
        <f>VLOOKUP(C1780,Data!$B$4:$J$4175,3,FALSE)</f>
        <v>2194270.5233183084</v>
      </c>
      <c r="G1780" s="90">
        <f>VLOOKUP(C1780,Data!$B$4:$J$4175,4,FALSE)</f>
        <v>2207579.1752204695</v>
      </c>
      <c r="H1780" s="92">
        <f>VLOOKUP(C1780,Data!$B$4:$J$4175,5,FALSE)</f>
        <v>9.9114914465997281E-2</v>
      </c>
      <c r="I1780" s="42" t="s">
        <v>145</v>
      </c>
      <c r="J1780" s="47">
        <f t="shared" si="27"/>
        <v>2194270.5233183084</v>
      </c>
      <c r="K1780" s="42" t="s">
        <v>6186</v>
      </c>
      <c r="L1780" s="42" t="s">
        <v>4468</v>
      </c>
    </row>
    <row r="1781" spans="1:12" x14ac:dyDescent="0.3">
      <c r="A1781" s="17"/>
      <c r="B1781" s="46" t="s">
        <v>6188</v>
      </c>
      <c r="C1781" s="46" t="s">
        <v>6187</v>
      </c>
      <c r="D1781" s="99" t="s">
        <v>4395</v>
      </c>
      <c r="E1781" s="46" t="s">
        <v>1975</v>
      </c>
      <c r="F1781" s="91">
        <f>VLOOKUP(C1781,Data!$B$4:$J$4175,3,FALSE)</f>
        <v>80150969.475832641</v>
      </c>
      <c r="G1781" s="90">
        <f>VLOOKUP(C1781,Data!$B$4:$J$4175,4,FALSE)</f>
        <v>77963453.859097555</v>
      </c>
      <c r="H1781" s="92">
        <f>VLOOKUP(C1781,Data!$B$4:$J$4175,5,FALSE)</f>
        <v>4.9135012121584474</v>
      </c>
      <c r="I1781" s="42" t="s">
        <v>145</v>
      </c>
      <c r="J1781" s="47">
        <f t="shared" si="27"/>
        <v>80150969.475832641</v>
      </c>
      <c r="K1781" s="42">
        <v>6015644</v>
      </c>
      <c r="L1781" s="42" t="s">
        <v>4468</v>
      </c>
    </row>
    <row r="1782" spans="1:12" x14ac:dyDescent="0.3">
      <c r="A1782" s="17"/>
      <c r="B1782" s="46" t="s">
        <v>6190</v>
      </c>
      <c r="C1782" s="46" t="s">
        <v>6189</v>
      </c>
      <c r="D1782" s="99" t="s">
        <v>4395</v>
      </c>
      <c r="E1782" s="46" t="s">
        <v>1975</v>
      </c>
      <c r="F1782" s="91">
        <f>VLOOKUP(C1782,Data!$B$4:$J$4175,3,FALSE)</f>
        <v>11800686.519402254</v>
      </c>
      <c r="G1782" s="90">
        <f>VLOOKUP(C1782,Data!$B$4:$J$4175,4,FALSE)</f>
        <v>2153923.115020345</v>
      </c>
      <c r="H1782" s="92">
        <f>VLOOKUP(C1782,Data!$B$4:$J$4175,5,FALSE)</f>
        <v>5.9542966512880949E-2</v>
      </c>
      <c r="I1782" s="42" t="s">
        <v>145</v>
      </c>
      <c r="J1782" s="47">
        <f t="shared" si="27"/>
        <v>11800686.519402254</v>
      </c>
      <c r="K1782" s="42" t="s">
        <v>6191</v>
      </c>
      <c r="L1782" s="42" t="s">
        <v>4468</v>
      </c>
    </row>
    <row r="1783" spans="1:12" x14ac:dyDescent="0.3">
      <c r="A1783" s="17"/>
      <c r="B1783" s="46" t="s">
        <v>2620</v>
      </c>
      <c r="C1783" s="46" t="s">
        <v>480</v>
      </c>
      <c r="D1783" s="99" t="s">
        <v>4395</v>
      </c>
      <c r="E1783" s="46" t="s">
        <v>1973</v>
      </c>
      <c r="F1783" s="91">
        <f>VLOOKUP(C1783,Data!$B$4:$J$4175,3,FALSE)</f>
        <v>-17479047.376776103</v>
      </c>
      <c r="G1783" s="90">
        <f>VLOOKUP(C1783,Data!$B$4:$J$4175,4,FALSE)</f>
        <v>-2870421.5930093769</v>
      </c>
      <c r="H1783" s="92">
        <f>VLOOKUP(C1783,Data!$B$4:$J$4175,5,FALSE)</f>
        <v>-0.28195332333496004</v>
      </c>
      <c r="I1783" s="42" t="s">
        <v>145</v>
      </c>
      <c r="J1783" s="47">
        <f t="shared" si="27"/>
        <v>17479047.376776103</v>
      </c>
      <c r="K1783" s="42">
        <v>6080396</v>
      </c>
      <c r="L1783" s="42" t="s">
        <v>4468</v>
      </c>
    </row>
    <row r="1784" spans="1:12" x14ac:dyDescent="0.3">
      <c r="A1784" s="17"/>
      <c r="B1784" s="46" t="s">
        <v>2621</v>
      </c>
      <c r="C1784" s="46" t="s">
        <v>481</v>
      </c>
      <c r="D1784" s="99" t="s">
        <v>4395</v>
      </c>
      <c r="E1784" s="46" t="s">
        <v>1973</v>
      </c>
      <c r="F1784" s="91">
        <f>VLOOKUP(C1784,Data!$B$4:$J$4175,3,FALSE)</f>
        <v>-14846382.950696388</v>
      </c>
      <c r="G1784" s="90">
        <f>VLOOKUP(C1784,Data!$B$4:$J$4175,4,FALSE)</f>
        <v>-2495511.6609685002</v>
      </c>
      <c r="H1784" s="92">
        <f>VLOOKUP(C1784,Data!$B$4:$J$4175,5,FALSE)</f>
        <v>-0.60980378862896811</v>
      </c>
      <c r="I1784" s="42" t="s">
        <v>144</v>
      </c>
      <c r="J1784" s="47">
        <f t="shared" si="27"/>
        <v>14846382.950696388</v>
      </c>
      <c r="K1784" s="42" t="s">
        <v>2024</v>
      </c>
      <c r="L1784" s="42" t="s">
        <v>4468</v>
      </c>
    </row>
    <row r="1785" spans="1:12" x14ac:dyDescent="0.3">
      <c r="A1785" s="17"/>
      <c r="B1785" s="46" t="s">
        <v>6193</v>
      </c>
      <c r="C1785" s="46" t="s">
        <v>6192</v>
      </c>
      <c r="D1785" s="99" t="s">
        <v>4395</v>
      </c>
      <c r="E1785" s="46" t="s">
        <v>1975</v>
      </c>
      <c r="F1785" s="91">
        <f>VLOOKUP(C1785,Data!$B$4:$J$4175,3,FALSE)</f>
        <v>4314439.0802668994</v>
      </c>
      <c r="G1785" s="90">
        <f>VLOOKUP(C1785,Data!$B$4:$J$4175,4,FALSE)</f>
        <v>2945244.6241414216</v>
      </c>
      <c r="H1785" s="92">
        <f>VLOOKUP(C1785,Data!$B$4:$J$4175,5,FALSE)</f>
        <v>0.33427922419718858</v>
      </c>
      <c r="I1785" s="42" t="s">
        <v>148</v>
      </c>
      <c r="J1785" s="47">
        <f t="shared" si="27"/>
        <v>4314439.0802668994</v>
      </c>
      <c r="K1785" s="42" t="s">
        <v>6194</v>
      </c>
      <c r="L1785" s="42" t="s">
        <v>4468</v>
      </c>
    </row>
    <row r="1786" spans="1:12" x14ac:dyDescent="0.3">
      <c r="A1786" s="17"/>
      <c r="B1786" s="46" t="s">
        <v>5664</v>
      </c>
      <c r="C1786" s="46" t="s">
        <v>5663</v>
      </c>
      <c r="D1786" s="99" t="s">
        <v>4395</v>
      </c>
      <c r="E1786" s="46" t="s">
        <v>1977</v>
      </c>
      <c r="F1786" s="91">
        <f>VLOOKUP(C1786,Data!$B$4:$J$4175,3,FALSE)</f>
        <v>31276884.83833611</v>
      </c>
      <c r="G1786" s="90">
        <f>VLOOKUP(C1786,Data!$B$4:$J$4175,4,FALSE)</f>
        <v>300594.76057987614</v>
      </c>
      <c r="H1786" s="92">
        <f>VLOOKUP(C1786,Data!$B$4:$J$4175,5,FALSE)</f>
        <v>0.40716261171583584</v>
      </c>
      <c r="I1786" s="42" t="s">
        <v>147</v>
      </c>
      <c r="J1786" s="47">
        <f t="shared" si="27"/>
        <v>31276884.83833611</v>
      </c>
      <c r="K1786" s="42" t="s">
        <v>5665</v>
      </c>
      <c r="L1786" s="42" t="s">
        <v>4468</v>
      </c>
    </row>
    <row r="1787" spans="1:12" x14ac:dyDescent="0.3">
      <c r="A1787" s="17"/>
      <c r="B1787" s="46" t="s">
        <v>6196</v>
      </c>
      <c r="C1787" s="46" t="s">
        <v>6195</v>
      </c>
      <c r="D1787" s="99" t="s">
        <v>4395</v>
      </c>
      <c r="E1787" s="46" t="s">
        <v>1975</v>
      </c>
      <c r="F1787" s="91">
        <f>VLOOKUP(C1787,Data!$B$4:$J$4175,3,FALSE)</f>
        <v>4177358.5810517254</v>
      </c>
      <c r="G1787" s="90">
        <f>VLOOKUP(C1787,Data!$B$4:$J$4175,4,FALSE)</f>
        <v>1490973.0233887464</v>
      </c>
      <c r="H1787" s="92">
        <f>VLOOKUP(C1787,Data!$B$4:$J$4175,5,FALSE)</f>
        <v>5.0925435774122903E-2</v>
      </c>
      <c r="I1787" s="42" t="s">
        <v>146</v>
      </c>
      <c r="J1787" s="47">
        <f t="shared" si="27"/>
        <v>4177358.5810517254</v>
      </c>
      <c r="K1787" s="42" t="s">
        <v>6197</v>
      </c>
      <c r="L1787" s="42" t="s">
        <v>4468</v>
      </c>
    </row>
    <row r="1788" spans="1:12" x14ac:dyDescent="0.3">
      <c r="A1788" s="17"/>
      <c r="B1788" s="46" t="s">
        <v>6199</v>
      </c>
      <c r="C1788" s="46" t="s">
        <v>6198</v>
      </c>
      <c r="D1788" s="99" t="s">
        <v>4395</v>
      </c>
      <c r="E1788" s="46" t="s">
        <v>1975</v>
      </c>
      <c r="F1788" s="91">
        <f>VLOOKUP(C1788,Data!$B$4:$J$4175,3,FALSE)</f>
        <v>4163138.3093323396</v>
      </c>
      <c r="G1788" s="90">
        <f>VLOOKUP(C1788,Data!$B$4:$J$4175,4,FALSE)</f>
        <v>4833938.2921470534</v>
      </c>
      <c r="H1788" s="92">
        <f>VLOOKUP(C1788,Data!$B$4:$J$4175,5,FALSE)</f>
        <v>0.18378721041884419</v>
      </c>
      <c r="I1788" s="42" t="s">
        <v>148</v>
      </c>
      <c r="J1788" s="47">
        <f t="shared" si="27"/>
        <v>4163138.3093323396</v>
      </c>
      <c r="K1788" s="42" t="s">
        <v>6200</v>
      </c>
      <c r="L1788" s="42" t="s">
        <v>4468</v>
      </c>
    </row>
    <row r="1789" spans="1:12" x14ac:dyDescent="0.3">
      <c r="A1789" s="17"/>
      <c r="B1789" s="46" t="s">
        <v>2622</v>
      </c>
      <c r="C1789" s="46" t="s">
        <v>482</v>
      </c>
      <c r="D1789" s="99" t="s">
        <v>4395</v>
      </c>
      <c r="E1789" s="46" t="s">
        <v>1973</v>
      </c>
      <c r="F1789" s="91">
        <f>VLOOKUP(C1789,Data!$B$4:$J$4175,3,FALSE)</f>
        <v>-3216061.0748741785</v>
      </c>
      <c r="G1789" s="90">
        <f>VLOOKUP(C1789,Data!$B$4:$J$4175,4,FALSE)</f>
        <v>-4930717.8559557777</v>
      </c>
      <c r="H1789" s="92">
        <f>VLOOKUP(C1789,Data!$B$4:$J$4175,5,FALSE)</f>
        <v>-0.30210793064394742</v>
      </c>
      <c r="I1789" s="42" t="s">
        <v>146</v>
      </c>
      <c r="J1789" s="47">
        <f t="shared" si="27"/>
        <v>3216061.0748741785</v>
      </c>
      <c r="K1789" s="42">
        <v>6707899</v>
      </c>
      <c r="L1789" s="42" t="s">
        <v>4468</v>
      </c>
    </row>
    <row r="1790" spans="1:12" x14ac:dyDescent="0.3">
      <c r="A1790" s="17"/>
      <c r="B1790" s="46" t="s">
        <v>6202</v>
      </c>
      <c r="C1790" s="46" t="s">
        <v>6201</v>
      </c>
      <c r="D1790" s="99" t="s">
        <v>4395</v>
      </c>
      <c r="E1790" s="46" t="s">
        <v>1975</v>
      </c>
      <c r="F1790" s="91">
        <f>VLOOKUP(C1790,Data!$B$4:$J$4175,3,FALSE)</f>
        <v>123955049.68310352</v>
      </c>
      <c r="G1790" s="90">
        <f>VLOOKUP(C1790,Data!$B$4:$J$4175,4,FALSE)</f>
        <v>126694811.36066951</v>
      </c>
      <c r="H1790" s="92">
        <f>VLOOKUP(C1790,Data!$B$4:$J$4175,5,FALSE)</f>
        <v>3.1105915254254786</v>
      </c>
      <c r="I1790" s="42" t="s">
        <v>144</v>
      </c>
      <c r="J1790" s="47">
        <f t="shared" si="27"/>
        <v>123955049.68310352</v>
      </c>
      <c r="K1790" s="42" t="s">
        <v>6203</v>
      </c>
      <c r="L1790" s="42" t="s">
        <v>4468</v>
      </c>
    </row>
    <row r="1791" spans="1:12" x14ac:dyDescent="0.3">
      <c r="A1791" s="17"/>
      <c r="B1791" s="46" t="s">
        <v>4475</v>
      </c>
      <c r="C1791" s="46" t="s">
        <v>4449</v>
      </c>
      <c r="D1791" s="99" t="s">
        <v>4395</v>
      </c>
      <c r="E1791" s="46" t="s">
        <v>1973</v>
      </c>
      <c r="F1791" s="91">
        <f>VLOOKUP(C1791,Data!$B$4:$J$4175,3,FALSE)</f>
        <v>-154540097.81303471</v>
      </c>
      <c r="G1791" s="90">
        <f>VLOOKUP(C1791,Data!$B$4:$J$4175,4,FALSE)</f>
        <v>-572561.5865030369</v>
      </c>
      <c r="H1791" s="92">
        <f>VLOOKUP(C1791,Data!$B$4:$J$4175,5,FALSE)</f>
        <v>-0.19395568225313878</v>
      </c>
      <c r="I1791" s="42" t="s">
        <v>147</v>
      </c>
      <c r="J1791" s="47">
        <f t="shared" si="27"/>
        <v>154540097.81303471</v>
      </c>
      <c r="K1791" s="42" t="s">
        <v>4544</v>
      </c>
      <c r="L1791" s="42" t="s">
        <v>4468</v>
      </c>
    </row>
    <row r="1792" spans="1:12" x14ac:dyDescent="0.3">
      <c r="A1792" s="17"/>
      <c r="B1792" s="46" t="s">
        <v>6205</v>
      </c>
      <c r="C1792" s="46" t="s">
        <v>6204</v>
      </c>
      <c r="D1792" s="99" t="s">
        <v>4395</v>
      </c>
      <c r="E1792" s="46" t="s">
        <v>1975</v>
      </c>
      <c r="F1792" s="91">
        <f>VLOOKUP(C1792,Data!$B$4:$J$4175,3,FALSE)</f>
        <v>12378854.449797573</v>
      </c>
      <c r="G1792" s="90">
        <f>VLOOKUP(C1792,Data!$B$4:$J$4175,4,FALSE)</f>
        <v>11385937.178268388</v>
      </c>
      <c r="H1792" s="92">
        <f>VLOOKUP(C1792,Data!$B$4:$J$4175,5,FALSE)</f>
        <v>0.52384204847002447</v>
      </c>
      <c r="I1792" s="42" t="s">
        <v>148</v>
      </c>
      <c r="J1792" s="47">
        <f t="shared" si="27"/>
        <v>12378854.449797573</v>
      </c>
      <c r="K1792" s="42" t="s">
        <v>6206</v>
      </c>
      <c r="L1792" s="42" t="s">
        <v>4468</v>
      </c>
    </row>
    <row r="1793" spans="1:13" x14ac:dyDescent="0.3">
      <c r="A1793" s="17"/>
      <c r="B1793" s="46" t="s">
        <v>6208</v>
      </c>
      <c r="C1793" s="46" t="s">
        <v>6207</v>
      </c>
      <c r="D1793" s="99" t="s">
        <v>4395</v>
      </c>
      <c r="E1793" s="46" t="s">
        <v>1975</v>
      </c>
      <c r="F1793" s="91">
        <f>VLOOKUP(C1793,Data!$B$4:$J$4175,3,FALSE)</f>
        <v>16321748.354094585</v>
      </c>
      <c r="G1793" s="90">
        <f>VLOOKUP(C1793,Data!$B$4:$J$4175,4,FALSE)</f>
        <v>26483710.729990683</v>
      </c>
      <c r="H1793" s="92">
        <f>VLOOKUP(C1793,Data!$B$4:$J$4175,5,FALSE)</f>
        <v>0.2101066166746558</v>
      </c>
      <c r="I1793" s="42" t="s">
        <v>148</v>
      </c>
      <c r="J1793" s="47">
        <f t="shared" si="27"/>
        <v>16321748.354094585</v>
      </c>
      <c r="K1793" s="42" t="s">
        <v>6209</v>
      </c>
      <c r="L1793" s="42" t="s">
        <v>4468</v>
      </c>
    </row>
    <row r="1794" spans="1:13" x14ac:dyDescent="0.3">
      <c r="A1794" s="17"/>
      <c r="B1794" s="46" t="s">
        <v>2623</v>
      </c>
      <c r="C1794" s="46" t="s">
        <v>483</v>
      </c>
      <c r="D1794" s="99" t="s">
        <v>4395</v>
      </c>
      <c r="E1794" s="46" t="s">
        <v>1973</v>
      </c>
      <c r="F1794" s="91">
        <f>VLOOKUP(C1794,Data!$B$4:$J$4175,3,FALSE)</f>
        <v>-99527366.668768346</v>
      </c>
      <c r="G1794" s="90">
        <f>VLOOKUP(C1794,Data!$B$4:$J$4175,4,FALSE)</f>
        <v>-184696204.8482658</v>
      </c>
      <c r="H1794" s="92">
        <f>VLOOKUP(C1794,Data!$B$4:$J$4175,5,FALSE)</f>
        <v>-0.68526970121015574</v>
      </c>
      <c r="I1794" s="42" t="s">
        <v>148</v>
      </c>
      <c r="J1794" s="47">
        <f t="shared" si="27"/>
        <v>99527366.668768346</v>
      </c>
      <c r="K1794" s="42" t="s">
        <v>2025</v>
      </c>
      <c r="L1794" s="42" t="s">
        <v>4468</v>
      </c>
    </row>
    <row r="1795" spans="1:13" x14ac:dyDescent="0.3">
      <c r="A1795" s="17"/>
      <c r="B1795" s="46" t="s">
        <v>6211</v>
      </c>
      <c r="C1795" s="46" t="s">
        <v>6210</v>
      </c>
      <c r="D1795" s="99" t="s">
        <v>4395</v>
      </c>
      <c r="E1795" s="46" t="s">
        <v>1975</v>
      </c>
      <c r="F1795" s="91">
        <f>VLOOKUP(C1795,Data!$B$4:$J$4175,3,FALSE)</f>
        <v>20776162.694058347</v>
      </c>
      <c r="G1795" s="90">
        <f>VLOOKUP(C1795,Data!$B$4:$J$4175,4,FALSE)</f>
        <v>21137407.387846515</v>
      </c>
      <c r="H1795" s="92">
        <f>VLOOKUP(C1795,Data!$B$4:$J$4175,5,FALSE)</f>
        <v>0.31279045334118061</v>
      </c>
      <c r="I1795" s="42" t="s">
        <v>148</v>
      </c>
      <c r="J1795" s="47">
        <f t="shared" si="27"/>
        <v>20776162.694058347</v>
      </c>
      <c r="K1795" s="42" t="s">
        <v>6212</v>
      </c>
      <c r="L1795" s="42" t="s">
        <v>4468</v>
      </c>
    </row>
    <row r="1796" spans="1:13" x14ac:dyDescent="0.3">
      <c r="A1796" s="17"/>
      <c r="B1796" s="46" t="s">
        <v>2624</v>
      </c>
      <c r="C1796" s="46" t="s">
        <v>484</v>
      </c>
      <c r="D1796" s="99" t="s">
        <v>4395</v>
      </c>
      <c r="E1796" s="46" t="s">
        <v>1973</v>
      </c>
      <c r="F1796" s="91">
        <f>VLOOKUP(C1796,Data!$B$4:$J$4175,3,FALSE)</f>
        <v>-16332487.290362831</v>
      </c>
      <c r="G1796" s="90">
        <f>VLOOKUP(C1796,Data!$B$4:$J$4175,4,FALSE)</f>
        <v>-20350149.540877085</v>
      </c>
      <c r="H1796" s="92">
        <f>VLOOKUP(C1796,Data!$B$4:$J$4175,5,FALSE)</f>
        <v>-0.68096744594721614</v>
      </c>
      <c r="I1796" s="42" t="s">
        <v>148</v>
      </c>
      <c r="J1796" s="47">
        <f t="shared" si="27"/>
        <v>16332487.290362831</v>
      </c>
      <c r="K1796" s="42" t="s">
        <v>2026</v>
      </c>
      <c r="L1796" s="42" t="s">
        <v>4468</v>
      </c>
    </row>
    <row r="1797" spans="1:13" x14ac:dyDescent="0.3">
      <c r="A1797" s="17"/>
      <c r="B1797" s="46" t="s">
        <v>6214</v>
      </c>
      <c r="C1797" s="46" t="s">
        <v>6213</v>
      </c>
      <c r="D1797" s="99" t="s">
        <v>4395</v>
      </c>
      <c r="E1797" s="46" t="s">
        <v>1975</v>
      </c>
      <c r="F1797" s="91">
        <f>VLOOKUP(C1797,Data!$B$4:$J$4175,3,FALSE)</f>
        <v>2660274.8702651756</v>
      </c>
      <c r="G1797" s="90">
        <f>VLOOKUP(C1797,Data!$B$4:$J$4175,4,FALSE)</f>
        <v>1237839.5897256304</v>
      </c>
      <c r="H1797" s="92">
        <f>VLOOKUP(C1797,Data!$B$4:$J$4175,5,FALSE)</f>
        <v>8.2990014456087766E-2</v>
      </c>
      <c r="I1797" s="42" t="s">
        <v>148</v>
      </c>
      <c r="J1797" s="47">
        <f t="shared" si="27"/>
        <v>2660274.8702651756</v>
      </c>
      <c r="K1797" s="42" t="s">
        <v>6215</v>
      </c>
      <c r="L1797" s="42" t="s">
        <v>4468</v>
      </c>
    </row>
    <row r="1798" spans="1:13" x14ac:dyDescent="0.3">
      <c r="A1798" s="17"/>
      <c r="B1798" s="46" t="s">
        <v>6217</v>
      </c>
      <c r="C1798" s="46" t="s">
        <v>6216</v>
      </c>
      <c r="D1798" s="99" t="s">
        <v>4395</v>
      </c>
      <c r="E1798" s="46" t="s">
        <v>1975</v>
      </c>
      <c r="F1798" s="91">
        <f>VLOOKUP(C1798,Data!$B$4:$J$4175,3,FALSE)</f>
        <v>3604872.1192471259</v>
      </c>
      <c r="G1798" s="90">
        <f>VLOOKUP(C1798,Data!$B$4:$J$4175,4,FALSE)</f>
        <v>1973371.2371465135</v>
      </c>
      <c r="H1798" s="92">
        <f>VLOOKUP(C1798,Data!$B$4:$J$4175,5,FALSE)</f>
        <v>0.19695038307966881</v>
      </c>
      <c r="I1798" s="42" t="s">
        <v>148</v>
      </c>
      <c r="J1798" s="47">
        <f t="shared" si="27"/>
        <v>3604872.1192471259</v>
      </c>
      <c r="K1798" s="42" t="s">
        <v>6218</v>
      </c>
      <c r="L1798" s="42" t="s">
        <v>4468</v>
      </c>
    </row>
    <row r="1799" spans="1:13" x14ac:dyDescent="0.3">
      <c r="A1799" s="17"/>
      <c r="B1799" s="46" t="s">
        <v>6220</v>
      </c>
      <c r="C1799" s="46" t="s">
        <v>6219</v>
      </c>
      <c r="D1799" s="99" t="s">
        <v>4395</v>
      </c>
      <c r="E1799" s="46" t="s">
        <v>1975</v>
      </c>
      <c r="F1799" s="91">
        <f>VLOOKUP(C1799,Data!$B$4:$J$4175,3,FALSE)</f>
        <v>7093101.5300880671</v>
      </c>
      <c r="G1799" s="90">
        <f>VLOOKUP(C1799,Data!$B$4:$J$4175,4,FALSE)</f>
        <v>6216926.6547959568</v>
      </c>
      <c r="H1799" s="92">
        <f>VLOOKUP(C1799,Data!$B$4:$J$4175,5,FALSE)</f>
        <v>0.28906856134563758</v>
      </c>
      <c r="I1799" s="42" t="s">
        <v>148</v>
      </c>
      <c r="J1799" s="47">
        <f t="shared" si="27"/>
        <v>7093101.5300880671</v>
      </c>
      <c r="K1799" s="42" t="s">
        <v>6221</v>
      </c>
      <c r="L1799" s="42" t="s">
        <v>4468</v>
      </c>
    </row>
    <row r="1800" spans="1:13" x14ac:dyDescent="0.3">
      <c r="A1800" s="17"/>
      <c r="B1800" s="46" t="s">
        <v>6223</v>
      </c>
      <c r="C1800" s="46" t="s">
        <v>6222</v>
      </c>
      <c r="D1800" s="99" t="s">
        <v>4395</v>
      </c>
      <c r="E1800" s="46" t="s">
        <v>1975</v>
      </c>
      <c r="F1800" s="91">
        <f>VLOOKUP(C1800,Data!$B$4:$J$4175,3,FALSE)</f>
        <v>6243825.4462583</v>
      </c>
      <c r="G1800" s="90">
        <f>VLOOKUP(C1800,Data!$B$4:$J$4175,4,FALSE)</f>
        <v>4567845.5488716131</v>
      </c>
      <c r="H1800" s="92">
        <f>VLOOKUP(C1800,Data!$B$4:$J$4175,5,FALSE)</f>
        <v>9.4237706105038024E-2</v>
      </c>
      <c r="I1800" s="42" t="s">
        <v>148</v>
      </c>
      <c r="J1800" s="47">
        <f t="shared" ref="J1800:J1863" si="28">IFERROR(ABS(F1800),"***")</f>
        <v>6243825.4462583</v>
      </c>
      <c r="K1800" s="42" t="s">
        <v>6224</v>
      </c>
      <c r="L1800" s="42" t="s">
        <v>4468</v>
      </c>
    </row>
    <row r="1801" spans="1:13" x14ac:dyDescent="0.3">
      <c r="A1801" s="17"/>
      <c r="B1801" s="46" t="s">
        <v>6226</v>
      </c>
      <c r="C1801" s="46" t="s">
        <v>6225</v>
      </c>
      <c r="D1801" s="99" t="s">
        <v>4395</v>
      </c>
      <c r="E1801" s="46" t="s">
        <v>1975</v>
      </c>
      <c r="F1801" s="91">
        <f>VLOOKUP(C1801,Data!$B$4:$J$4175,3,FALSE)</f>
        <v>7834776.3539665006</v>
      </c>
      <c r="G1801" s="90">
        <f>VLOOKUP(C1801,Data!$B$4:$J$4175,4,FALSE)</f>
        <v>2730156.3868035856</v>
      </c>
      <c r="H1801" s="92">
        <f>VLOOKUP(C1801,Data!$B$4:$J$4175,5,FALSE)</f>
        <v>0.13442430511814987</v>
      </c>
      <c r="I1801" s="42" t="s">
        <v>148</v>
      </c>
      <c r="J1801" s="47">
        <f t="shared" si="28"/>
        <v>7834776.3539665006</v>
      </c>
      <c r="K1801" s="42" t="s">
        <v>6227</v>
      </c>
      <c r="L1801" s="42" t="s">
        <v>4468</v>
      </c>
    </row>
    <row r="1802" spans="1:13" x14ac:dyDescent="0.3">
      <c r="A1802" s="17"/>
      <c r="B1802" s="46" t="s">
        <v>6229</v>
      </c>
      <c r="C1802" s="46" t="s">
        <v>6228</v>
      </c>
      <c r="D1802" s="99" t="s">
        <v>4395</v>
      </c>
      <c r="E1802" s="46" t="s">
        <v>1975</v>
      </c>
      <c r="F1802" s="91">
        <f>VLOOKUP(C1802,Data!$B$4:$J$4175,3,FALSE)</f>
        <v>10302772.605262315</v>
      </c>
      <c r="G1802" s="90">
        <f>VLOOKUP(C1802,Data!$B$4:$J$4175,4,FALSE)</f>
        <v>4203577.72159837</v>
      </c>
      <c r="H1802" s="92">
        <f>VLOOKUP(C1802,Data!$B$4:$J$4175,5,FALSE)</f>
        <v>0.25096156002668446</v>
      </c>
      <c r="I1802" s="42" t="s">
        <v>148</v>
      </c>
      <c r="J1802" s="47">
        <f t="shared" si="28"/>
        <v>10302772.605262315</v>
      </c>
      <c r="K1802" s="42" t="s">
        <v>6230</v>
      </c>
      <c r="L1802" s="42" t="s">
        <v>4468</v>
      </c>
      <c r="M1802" s="141"/>
    </row>
    <row r="1803" spans="1:13" x14ac:dyDescent="0.3">
      <c r="A1803" s="17"/>
      <c r="B1803" s="46" t="s">
        <v>6232</v>
      </c>
      <c r="C1803" s="46" t="s">
        <v>6231</v>
      </c>
      <c r="D1803" s="99" t="s">
        <v>4395</v>
      </c>
      <c r="E1803" s="46" t="s">
        <v>1975</v>
      </c>
      <c r="F1803" s="91">
        <f>VLOOKUP(C1803,Data!$B$4:$J$4175,3,FALSE)</f>
        <v>14228288.780267959</v>
      </c>
      <c r="G1803" s="90">
        <f>VLOOKUP(C1803,Data!$B$4:$J$4175,4,FALSE)</f>
        <v>9993201.5144120622</v>
      </c>
      <c r="H1803" s="92">
        <f>VLOOKUP(C1803,Data!$B$4:$J$4175,5,FALSE)</f>
        <v>0.14246156100086396</v>
      </c>
      <c r="I1803" s="42" t="s">
        <v>145</v>
      </c>
      <c r="J1803" s="47">
        <f t="shared" si="28"/>
        <v>14228288.780267959</v>
      </c>
      <c r="K1803" s="42" t="s">
        <v>6233</v>
      </c>
      <c r="L1803" s="42" t="s">
        <v>4468</v>
      </c>
    </row>
    <row r="1804" spans="1:13" x14ac:dyDescent="0.3">
      <c r="A1804" s="17"/>
      <c r="B1804" s="46" t="s">
        <v>6235</v>
      </c>
      <c r="C1804" s="46" t="s">
        <v>6234</v>
      </c>
      <c r="D1804" s="99" t="s">
        <v>4395</v>
      </c>
      <c r="E1804" s="46" t="s">
        <v>1975</v>
      </c>
      <c r="F1804" s="91">
        <f>VLOOKUP(C1804,Data!$B$4:$J$4175,3,FALSE)</f>
        <v>2994694.2084148754</v>
      </c>
      <c r="G1804" s="90">
        <f>VLOOKUP(C1804,Data!$B$4:$J$4175,4,FALSE)</f>
        <v>4490728.4727442171</v>
      </c>
      <c r="H1804" s="92">
        <f>VLOOKUP(C1804,Data!$B$4:$J$4175,5,FALSE)</f>
        <v>0.10984232968794433</v>
      </c>
      <c r="I1804" s="42" t="s">
        <v>145</v>
      </c>
      <c r="J1804" s="47">
        <f t="shared" si="28"/>
        <v>2994694.2084148754</v>
      </c>
      <c r="K1804" s="42" t="s">
        <v>6236</v>
      </c>
      <c r="L1804" s="42" t="s">
        <v>4468</v>
      </c>
    </row>
    <row r="1805" spans="1:13" x14ac:dyDescent="0.3">
      <c r="A1805" s="17"/>
      <c r="B1805" s="46" t="s">
        <v>6238</v>
      </c>
      <c r="C1805" s="46" t="s">
        <v>6237</v>
      </c>
      <c r="D1805" s="99" t="s">
        <v>4395</v>
      </c>
      <c r="E1805" s="46" t="s">
        <v>1975</v>
      </c>
      <c r="F1805" s="91">
        <f>VLOOKUP(C1805,Data!$B$4:$J$4175,3,FALSE)</f>
        <v>74661617.854245782</v>
      </c>
      <c r="G1805" s="90">
        <f>VLOOKUP(C1805,Data!$B$4:$J$4175,4,FALSE)</f>
        <v>167929809.3843455</v>
      </c>
      <c r="H1805" s="92">
        <f>VLOOKUP(C1805,Data!$B$4:$J$4175,5,FALSE)</f>
        <v>10.302236122387873</v>
      </c>
      <c r="I1805" s="42" t="s">
        <v>145</v>
      </c>
      <c r="J1805" s="47">
        <f t="shared" si="28"/>
        <v>74661617.854245782</v>
      </c>
      <c r="K1805" s="42" t="s">
        <v>6239</v>
      </c>
      <c r="L1805" s="42" t="s">
        <v>4468</v>
      </c>
    </row>
    <row r="1806" spans="1:13" x14ac:dyDescent="0.3">
      <c r="A1806" s="17"/>
      <c r="B1806" s="46" t="s">
        <v>6241</v>
      </c>
      <c r="C1806" s="46" t="s">
        <v>6240</v>
      </c>
      <c r="D1806" s="99" t="s">
        <v>4395</v>
      </c>
      <c r="E1806" s="46" t="s">
        <v>1975</v>
      </c>
      <c r="F1806" s="91">
        <f>VLOOKUP(C1806,Data!$B$4:$J$4175,3,FALSE)</f>
        <v>1977311.7120163012</v>
      </c>
      <c r="G1806" s="90">
        <f>VLOOKUP(C1806,Data!$B$4:$J$4175,4,FALSE)</f>
        <v>2596001.0602481235</v>
      </c>
      <c r="H1806" s="92">
        <f>VLOOKUP(C1806,Data!$B$4:$J$4175,5,FALSE)</f>
        <v>0.12363108266871962</v>
      </c>
      <c r="I1806" s="42" t="s">
        <v>150</v>
      </c>
      <c r="J1806" s="47">
        <f t="shared" si="28"/>
        <v>1977311.7120163012</v>
      </c>
      <c r="K1806" s="42" t="s">
        <v>6242</v>
      </c>
      <c r="L1806" s="42" t="s">
        <v>4468</v>
      </c>
    </row>
    <row r="1807" spans="1:13" x14ac:dyDescent="0.3">
      <c r="A1807" s="17"/>
      <c r="B1807" s="46" t="s">
        <v>2625</v>
      </c>
      <c r="C1807" s="46" t="s">
        <v>485</v>
      </c>
      <c r="D1807" s="99" t="s">
        <v>4395</v>
      </c>
      <c r="E1807" s="46" t="s">
        <v>1973</v>
      </c>
      <c r="F1807" s="91">
        <f>VLOOKUP(C1807,Data!$B$4:$J$4175,3,FALSE)</f>
        <v>-5610841.3710344387</v>
      </c>
      <c r="G1807" s="90">
        <f>VLOOKUP(C1807,Data!$B$4:$J$4175,4,FALSE)</f>
        <v>-3932473.3975247848</v>
      </c>
      <c r="H1807" s="92">
        <f>VLOOKUP(C1807,Data!$B$4:$J$4175,5,FALSE)</f>
        <v>-0.79719685596909673</v>
      </c>
      <c r="I1807" s="42" t="s">
        <v>146</v>
      </c>
      <c r="J1807" s="47">
        <f t="shared" si="28"/>
        <v>5610841.3710344387</v>
      </c>
      <c r="K1807" s="42">
        <v>6208422</v>
      </c>
      <c r="L1807" s="42" t="s">
        <v>4468</v>
      </c>
      <c r="M1807" s="141"/>
    </row>
    <row r="1808" spans="1:13" x14ac:dyDescent="0.3">
      <c r="A1808" s="17"/>
      <c r="B1808" s="46" t="s">
        <v>6244</v>
      </c>
      <c r="C1808" s="46" t="s">
        <v>6243</v>
      </c>
      <c r="D1808" s="99" t="s">
        <v>4395</v>
      </c>
      <c r="E1808" s="46" t="s">
        <v>1975</v>
      </c>
      <c r="F1808" s="91">
        <f>VLOOKUP(C1808,Data!$B$4:$J$4175,3,FALSE)</f>
        <v>1949808.2125794049</v>
      </c>
      <c r="G1808" s="90">
        <f>VLOOKUP(C1808,Data!$B$4:$J$4175,4,FALSE)</f>
        <v>2284940.5260063633</v>
      </c>
      <c r="H1808" s="92">
        <f>VLOOKUP(C1808,Data!$B$4:$J$4175,5,FALSE)</f>
        <v>0.1685342481482362</v>
      </c>
      <c r="I1808" s="42" t="s">
        <v>149</v>
      </c>
      <c r="J1808" s="47">
        <f t="shared" si="28"/>
        <v>1949808.2125794049</v>
      </c>
      <c r="K1808" s="42" t="s">
        <v>6245</v>
      </c>
      <c r="L1808" s="42" t="s">
        <v>4468</v>
      </c>
    </row>
    <row r="1809" spans="1:13" x14ac:dyDescent="0.3">
      <c r="A1809" s="17"/>
      <c r="B1809" s="46" t="s">
        <v>2626</v>
      </c>
      <c r="C1809" s="46" t="s">
        <v>486</v>
      </c>
      <c r="D1809" s="99" t="s">
        <v>4395</v>
      </c>
      <c r="E1809" s="46" t="s">
        <v>1973</v>
      </c>
      <c r="F1809" s="91" t="str">
        <f>VLOOKUP(C1809,Data!$B$4:$J$4175,3,FALSE)</f>
        <v>***</v>
      </c>
      <c r="G1809" s="90" t="str">
        <f>VLOOKUP(C1809,Data!$B$4:$J$4175,4,FALSE)</f>
        <v>***</v>
      </c>
      <c r="H1809" s="92" t="str">
        <f>VLOOKUP(C1809,Data!$B$4:$J$4175,5,FALSE)</f>
        <v>***</v>
      </c>
      <c r="I1809" s="42" t="s">
        <v>150</v>
      </c>
      <c r="J1809" s="47" t="str">
        <f t="shared" si="28"/>
        <v>***</v>
      </c>
      <c r="K1809" s="42" t="s">
        <v>2027</v>
      </c>
      <c r="L1809" s="42" t="s">
        <v>4468</v>
      </c>
    </row>
    <row r="1810" spans="1:13" x14ac:dyDescent="0.3">
      <c r="A1810" s="17"/>
      <c r="B1810" s="46" t="s">
        <v>2627</v>
      </c>
      <c r="C1810" s="46" t="s">
        <v>487</v>
      </c>
      <c r="D1810" s="99" t="s">
        <v>4395</v>
      </c>
      <c r="E1810" s="46" t="s">
        <v>1973</v>
      </c>
      <c r="F1810" s="91" t="str">
        <f>VLOOKUP(C1810,Data!$B$4:$J$4175,3,FALSE)</f>
        <v>***</v>
      </c>
      <c r="G1810" s="90" t="str">
        <f>VLOOKUP(C1810,Data!$B$4:$J$4175,4,FALSE)</f>
        <v>***</v>
      </c>
      <c r="H1810" s="92" t="str">
        <f>VLOOKUP(C1810,Data!$B$4:$J$4175,5,FALSE)</f>
        <v>***</v>
      </c>
      <c r="I1810" s="42" t="s">
        <v>150</v>
      </c>
      <c r="J1810" s="47" t="str">
        <f t="shared" si="28"/>
        <v>***</v>
      </c>
      <c r="K1810" s="42">
        <v>6081690</v>
      </c>
      <c r="L1810" s="42" t="s">
        <v>4468</v>
      </c>
    </row>
    <row r="1811" spans="1:13" x14ac:dyDescent="0.3">
      <c r="A1811" s="17"/>
      <c r="B1811" s="46" t="s">
        <v>6247</v>
      </c>
      <c r="C1811" s="46" t="s">
        <v>6246</v>
      </c>
      <c r="D1811" s="99" t="s">
        <v>4395</v>
      </c>
      <c r="E1811" s="46" t="s">
        <v>1975</v>
      </c>
      <c r="F1811" s="91">
        <f>VLOOKUP(C1811,Data!$B$4:$J$4175,3,FALSE)</f>
        <v>4358293.5115274405</v>
      </c>
      <c r="G1811" s="90">
        <f>VLOOKUP(C1811,Data!$B$4:$J$4175,4,FALSE)</f>
        <v>1444732.0631206061</v>
      </c>
      <c r="H1811" s="92">
        <f>VLOOKUP(C1811,Data!$B$4:$J$4175,5,FALSE)</f>
        <v>0.10840759068761015</v>
      </c>
      <c r="I1811" s="42" t="s">
        <v>146</v>
      </c>
      <c r="J1811" s="47">
        <f t="shared" si="28"/>
        <v>4358293.5115274405</v>
      </c>
      <c r="K1811" s="42" t="s">
        <v>6248</v>
      </c>
      <c r="L1811" s="42" t="s">
        <v>4468</v>
      </c>
    </row>
    <row r="1812" spans="1:13" x14ac:dyDescent="0.3">
      <c r="A1812" s="17"/>
      <c r="B1812" s="46" t="s">
        <v>6250</v>
      </c>
      <c r="C1812" s="46" t="s">
        <v>6249</v>
      </c>
      <c r="D1812" s="99" t="s">
        <v>4395</v>
      </c>
      <c r="E1812" s="46" t="s">
        <v>1975</v>
      </c>
      <c r="F1812" s="91">
        <f>VLOOKUP(C1812,Data!$B$4:$J$4175,3,FALSE)</f>
        <v>1854241.1941392904</v>
      </c>
      <c r="G1812" s="90">
        <f>VLOOKUP(C1812,Data!$B$4:$J$4175,4,FALSE)</f>
        <v>478739.95971817826</v>
      </c>
      <c r="H1812" s="92">
        <f>VLOOKUP(C1812,Data!$B$4:$J$4175,5,FALSE)</f>
        <v>5.6589987217862722E-2</v>
      </c>
      <c r="I1812" s="42" t="s">
        <v>147</v>
      </c>
      <c r="J1812" s="47">
        <f t="shared" si="28"/>
        <v>1854241.1941392904</v>
      </c>
      <c r="K1812" s="42" t="s">
        <v>6251</v>
      </c>
      <c r="L1812" s="42" t="s">
        <v>4468</v>
      </c>
    </row>
    <row r="1813" spans="1:13" x14ac:dyDescent="0.3">
      <c r="A1813" s="17"/>
      <c r="B1813" s="46" t="s">
        <v>6253</v>
      </c>
      <c r="C1813" s="46" t="s">
        <v>6252</v>
      </c>
      <c r="D1813" s="99" t="s">
        <v>4395</v>
      </c>
      <c r="E1813" s="46" t="s">
        <v>1975</v>
      </c>
      <c r="F1813" s="91">
        <f>VLOOKUP(C1813,Data!$B$4:$J$4175,3,FALSE)</f>
        <v>4471201.9991410896</v>
      </c>
      <c r="G1813" s="90">
        <f>VLOOKUP(C1813,Data!$B$4:$J$4175,4,FALSE)</f>
        <v>738565.3075140873</v>
      </c>
      <c r="H1813" s="92">
        <f>VLOOKUP(C1813,Data!$B$4:$J$4175,5,FALSE)</f>
        <v>6.5300271734663837E-2</v>
      </c>
      <c r="I1813" s="42" t="s">
        <v>143</v>
      </c>
      <c r="J1813" s="47">
        <f t="shared" si="28"/>
        <v>4471201.9991410896</v>
      </c>
      <c r="K1813" s="42" t="s">
        <v>6254</v>
      </c>
      <c r="L1813" s="42" t="s">
        <v>4468</v>
      </c>
    </row>
    <row r="1814" spans="1:13" x14ac:dyDescent="0.3">
      <c r="A1814" s="17"/>
      <c r="B1814" s="46" t="s">
        <v>6256</v>
      </c>
      <c r="C1814" s="46" t="s">
        <v>6255</v>
      </c>
      <c r="D1814" s="99" t="s">
        <v>4395</v>
      </c>
      <c r="E1814" s="46" t="s">
        <v>1975</v>
      </c>
      <c r="F1814" s="91">
        <f>VLOOKUP(C1814,Data!$B$4:$J$4175,3,FALSE)</f>
        <v>92747360.943742931</v>
      </c>
      <c r="G1814" s="90">
        <f>VLOOKUP(C1814,Data!$B$4:$J$4175,4,FALSE)</f>
        <v>14949560.504479386</v>
      </c>
      <c r="H1814" s="92">
        <f>VLOOKUP(C1814,Data!$B$4:$J$4175,5,FALSE)</f>
        <v>13.27221587177241</v>
      </c>
      <c r="I1814" s="42" t="s">
        <v>146</v>
      </c>
      <c r="J1814" s="47">
        <f t="shared" si="28"/>
        <v>92747360.943742931</v>
      </c>
      <c r="K1814" s="42" t="s">
        <v>6257</v>
      </c>
      <c r="L1814" s="42" t="s">
        <v>4468</v>
      </c>
    </row>
    <row r="1815" spans="1:13" x14ac:dyDescent="0.3">
      <c r="A1815" s="17"/>
      <c r="B1815" s="46" t="s">
        <v>6259</v>
      </c>
      <c r="C1815" s="46" t="s">
        <v>6258</v>
      </c>
      <c r="D1815" s="99" t="s">
        <v>4395</v>
      </c>
      <c r="E1815" s="46" t="s">
        <v>1975</v>
      </c>
      <c r="F1815" s="91">
        <f>VLOOKUP(C1815,Data!$B$4:$J$4175,3,FALSE)</f>
        <v>12736915.428189188</v>
      </c>
      <c r="G1815" s="90">
        <f>VLOOKUP(C1815,Data!$B$4:$J$4175,4,FALSE)</f>
        <v>18235545.558121134</v>
      </c>
      <c r="H1815" s="92">
        <f>VLOOKUP(C1815,Data!$B$4:$J$4175,5,FALSE)</f>
        <v>2.6483830783368557E-2</v>
      </c>
      <c r="I1815" s="42" t="s">
        <v>147</v>
      </c>
      <c r="J1815" s="47">
        <f t="shared" si="28"/>
        <v>12736915.428189188</v>
      </c>
      <c r="K1815" s="42" t="s">
        <v>6260</v>
      </c>
      <c r="L1815" s="42" t="s">
        <v>4468</v>
      </c>
    </row>
    <row r="1816" spans="1:13" x14ac:dyDescent="0.3">
      <c r="A1816" s="17"/>
      <c r="B1816" s="46" t="s">
        <v>2628</v>
      </c>
      <c r="C1816" s="46" t="s">
        <v>488</v>
      </c>
      <c r="D1816" s="99" t="s">
        <v>4395</v>
      </c>
      <c r="E1816" s="46" t="s">
        <v>1973</v>
      </c>
      <c r="F1816" s="91">
        <f>VLOOKUP(C1816,Data!$B$4:$J$4175,3,FALSE)</f>
        <v>-13108093.723182475</v>
      </c>
      <c r="G1816" s="90">
        <f>VLOOKUP(C1816,Data!$B$4:$J$4175,4,FALSE)</f>
        <v>-7037979.3914878005</v>
      </c>
      <c r="H1816" s="92">
        <f>VLOOKUP(C1816,Data!$B$4:$J$4175,5,FALSE)</f>
        <v>-0.16568730597484815</v>
      </c>
      <c r="I1816" s="42" t="s">
        <v>144</v>
      </c>
      <c r="J1816" s="47">
        <f t="shared" si="28"/>
        <v>13108093.723182475</v>
      </c>
      <c r="K1816" s="42">
        <v>6181482</v>
      </c>
      <c r="L1816" s="42" t="s">
        <v>4468</v>
      </c>
    </row>
    <row r="1817" spans="1:13" x14ac:dyDescent="0.3">
      <c r="A1817" s="17"/>
      <c r="B1817" s="46" t="s">
        <v>6262</v>
      </c>
      <c r="C1817" s="46" t="s">
        <v>6261</v>
      </c>
      <c r="D1817" s="99" t="s">
        <v>4395</v>
      </c>
      <c r="E1817" s="46" t="s">
        <v>1975</v>
      </c>
      <c r="F1817" s="91">
        <f>VLOOKUP(C1817,Data!$B$4:$J$4175,3,FALSE)</f>
        <v>8170031.2747886647</v>
      </c>
      <c r="G1817" s="90">
        <f>VLOOKUP(C1817,Data!$B$4:$J$4175,4,FALSE)</f>
        <v>976415.17302273633</v>
      </c>
      <c r="H1817" s="92">
        <f>VLOOKUP(C1817,Data!$B$4:$J$4175,5,FALSE)</f>
        <v>0.15210576922854421</v>
      </c>
      <c r="I1817" s="42" t="s">
        <v>144</v>
      </c>
      <c r="J1817" s="47">
        <f t="shared" si="28"/>
        <v>8170031.2747886647</v>
      </c>
      <c r="K1817" s="42" t="s">
        <v>6263</v>
      </c>
      <c r="L1817" s="42" t="s">
        <v>4468</v>
      </c>
    </row>
    <row r="1818" spans="1:13" x14ac:dyDescent="0.3">
      <c r="A1818" s="17"/>
      <c r="B1818" s="46" t="s">
        <v>2629</v>
      </c>
      <c r="C1818" s="46" t="s">
        <v>489</v>
      </c>
      <c r="D1818" s="99" t="s">
        <v>4395</v>
      </c>
      <c r="E1818" s="46" t="s">
        <v>1973</v>
      </c>
      <c r="F1818" s="91">
        <f>VLOOKUP(C1818,Data!$B$4:$J$4175,3,FALSE)</f>
        <v>-10234511.964556102</v>
      </c>
      <c r="G1818" s="90">
        <f>VLOOKUP(C1818,Data!$B$4:$J$4175,4,FALSE)</f>
        <v>-1489126.2334341847</v>
      </c>
      <c r="H1818" s="92">
        <f>VLOOKUP(C1818,Data!$B$4:$J$4175,5,FALSE)</f>
        <v>-0.18902206136283287</v>
      </c>
      <c r="I1818" s="42" t="s">
        <v>144</v>
      </c>
      <c r="J1818" s="47">
        <f t="shared" si="28"/>
        <v>10234511.964556102</v>
      </c>
      <c r="K1818" s="42">
        <v>6536651</v>
      </c>
      <c r="L1818" s="42" t="s">
        <v>4468</v>
      </c>
    </row>
    <row r="1819" spans="1:13" x14ac:dyDescent="0.3">
      <c r="A1819" s="17"/>
      <c r="B1819" s="46" t="s">
        <v>5905</v>
      </c>
      <c r="C1819" s="46" t="s">
        <v>5904</v>
      </c>
      <c r="D1819" s="99" t="s">
        <v>4395</v>
      </c>
      <c r="E1819" s="46" t="s">
        <v>1973</v>
      </c>
      <c r="F1819" s="91">
        <f>VLOOKUP(C1819,Data!$B$4:$J$4175,3,FALSE)</f>
        <v>-2490570.2718771049</v>
      </c>
      <c r="G1819" s="90">
        <f>VLOOKUP(C1819,Data!$B$4:$J$4175,4,FALSE)</f>
        <v>-1571571.8642819377</v>
      </c>
      <c r="H1819" s="92">
        <f>VLOOKUP(C1819,Data!$B$4:$J$4175,5,FALSE)</f>
        <v>-0.14800663757819604</v>
      </c>
      <c r="I1819" s="42" t="s">
        <v>147</v>
      </c>
      <c r="J1819" s="47">
        <f t="shared" si="28"/>
        <v>2490570.2718771049</v>
      </c>
      <c r="K1819" s="42" t="s">
        <v>5906</v>
      </c>
      <c r="L1819" s="42" t="s">
        <v>4468</v>
      </c>
    </row>
    <row r="1820" spans="1:13" x14ac:dyDescent="0.3">
      <c r="A1820" s="17"/>
      <c r="B1820" s="46" t="s">
        <v>6265</v>
      </c>
      <c r="C1820" s="46" t="s">
        <v>6264</v>
      </c>
      <c r="D1820" s="99" t="s">
        <v>4395</v>
      </c>
      <c r="E1820" s="46" t="s">
        <v>1975</v>
      </c>
      <c r="F1820" s="91">
        <f>VLOOKUP(C1820,Data!$B$4:$J$4175,3,FALSE)</f>
        <v>50984658.985706389</v>
      </c>
      <c r="G1820" s="90">
        <f>VLOOKUP(C1820,Data!$B$4:$J$4175,4,FALSE)</f>
        <v>54010367.999061905</v>
      </c>
      <c r="H1820" s="92">
        <f>VLOOKUP(C1820,Data!$B$4:$J$4175,5,FALSE)</f>
        <v>23.446478134446604</v>
      </c>
      <c r="I1820" s="42" t="s">
        <v>146</v>
      </c>
      <c r="J1820" s="47">
        <f t="shared" si="28"/>
        <v>50984658.985706389</v>
      </c>
      <c r="K1820" s="42" t="s">
        <v>6266</v>
      </c>
      <c r="L1820" s="42" t="s">
        <v>4468</v>
      </c>
      <c r="M1820" s="141"/>
    </row>
    <row r="1821" spans="1:13" x14ac:dyDescent="0.3">
      <c r="A1821" s="17"/>
      <c r="B1821" s="46" t="s">
        <v>2630</v>
      </c>
      <c r="C1821" s="46" t="s">
        <v>490</v>
      </c>
      <c r="D1821" s="99" t="s">
        <v>4395</v>
      </c>
      <c r="E1821" s="46" t="s">
        <v>1973</v>
      </c>
      <c r="F1821" s="91">
        <f>VLOOKUP(C1821,Data!$B$4:$J$4175,3,FALSE)</f>
        <v>-6784832.8192803375</v>
      </c>
      <c r="G1821" s="90">
        <f>VLOOKUP(C1821,Data!$B$4:$J$4175,4,FALSE)</f>
        <v>-24657056.214419365</v>
      </c>
      <c r="H1821" s="92">
        <f>VLOOKUP(C1821,Data!$B$4:$J$4175,5,FALSE)</f>
        <v>-0.63860731611600696</v>
      </c>
      <c r="I1821" s="42" t="s">
        <v>150</v>
      </c>
      <c r="J1821" s="47">
        <f t="shared" si="28"/>
        <v>6784832.8192803375</v>
      </c>
      <c r="K1821" s="42" t="s">
        <v>2028</v>
      </c>
      <c r="L1821" s="42" t="s">
        <v>4468</v>
      </c>
    </row>
    <row r="1822" spans="1:13" x14ac:dyDescent="0.3">
      <c r="A1822" s="17"/>
      <c r="B1822" s="46" t="s">
        <v>6268</v>
      </c>
      <c r="C1822" s="46" t="s">
        <v>6267</v>
      </c>
      <c r="D1822" s="99" t="s">
        <v>4395</v>
      </c>
      <c r="E1822" s="46" t="s">
        <v>1975</v>
      </c>
      <c r="F1822" s="91">
        <f>VLOOKUP(C1822,Data!$B$4:$J$4175,3,FALSE)</f>
        <v>3227997.3621064788</v>
      </c>
      <c r="G1822" s="90">
        <f>VLOOKUP(C1822,Data!$B$4:$J$4175,4,FALSE)</f>
        <v>2977733.455832961</v>
      </c>
      <c r="H1822" s="92">
        <f>VLOOKUP(C1822,Data!$B$4:$J$4175,5,FALSE)</f>
        <v>0.22578544338263004</v>
      </c>
      <c r="I1822" s="42" t="s">
        <v>148</v>
      </c>
      <c r="J1822" s="47">
        <f t="shared" si="28"/>
        <v>3227997.3621064788</v>
      </c>
      <c r="K1822" s="42" t="s">
        <v>6269</v>
      </c>
      <c r="L1822" s="42" t="s">
        <v>4468</v>
      </c>
    </row>
    <row r="1823" spans="1:13" x14ac:dyDescent="0.3">
      <c r="A1823" s="17"/>
      <c r="B1823" s="46" t="s">
        <v>6271</v>
      </c>
      <c r="C1823" s="46" t="s">
        <v>6270</v>
      </c>
      <c r="D1823" s="99" t="s">
        <v>4395</v>
      </c>
      <c r="E1823" s="46" t="s">
        <v>1975</v>
      </c>
      <c r="F1823" s="91">
        <f>VLOOKUP(C1823,Data!$B$4:$J$4175,3,FALSE)</f>
        <v>63772423.944075853</v>
      </c>
      <c r="G1823" s="90">
        <f>VLOOKUP(C1823,Data!$B$4:$J$4175,4,FALSE)</f>
        <v>150782405.07681009</v>
      </c>
      <c r="H1823" s="92">
        <f>VLOOKUP(C1823,Data!$B$4:$J$4175,5,FALSE)</f>
        <v>15.672243534881453</v>
      </c>
      <c r="I1823" s="42" t="s">
        <v>149</v>
      </c>
      <c r="J1823" s="47">
        <f t="shared" si="28"/>
        <v>63772423.944075853</v>
      </c>
      <c r="K1823" s="42" t="s">
        <v>6272</v>
      </c>
      <c r="L1823" s="42" t="s">
        <v>4468</v>
      </c>
    </row>
    <row r="1824" spans="1:13" x14ac:dyDescent="0.3">
      <c r="A1824" s="17"/>
      <c r="B1824" s="46" t="s">
        <v>6274</v>
      </c>
      <c r="C1824" s="46" t="s">
        <v>6273</v>
      </c>
      <c r="D1824" s="99" t="s">
        <v>4395</v>
      </c>
      <c r="E1824" s="46" t="s">
        <v>1975</v>
      </c>
      <c r="F1824" s="91">
        <f>VLOOKUP(C1824,Data!$B$4:$J$4175,3,FALSE)</f>
        <v>1846342.5594756557</v>
      </c>
      <c r="G1824" s="90">
        <f>VLOOKUP(C1824,Data!$B$4:$J$4175,4,FALSE)</f>
        <v>789454.90998282912</v>
      </c>
      <c r="H1824" s="92">
        <f>VLOOKUP(C1824,Data!$B$4:$J$4175,5,FALSE)</f>
        <v>6.76624714352137E-2</v>
      </c>
      <c r="I1824" s="42" t="s">
        <v>146</v>
      </c>
      <c r="J1824" s="47">
        <f t="shared" si="28"/>
        <v>1846342.5594756557</v>
      </c>
      <c r="K1824" s="42" t="s">
        <v>6275</v>
      </c>
      <c r="L1824" s="42" t="s">
        <v>4468</v>
      </c>
    </row>
    <row r="1825" spans="1:13" x14ac:dyDescent="0.3">
      <c r="A1825" s="17"/>
      <c r="B1825" s="46" t="s">
        <v>2631</v>
      </c>
      <c r="C1825" s="46" t="s">
        <v>491</v>
      </c>
      <c r="D1825" s="99" t="s">
        <v>4395</v>
      </c>
      <c r="E1825" s="46" t="s">
        <v>1973</v>
      </c>
      <c r="F1825" s="91">
        <f>VLOOKUP(C1825,Data!$B$4:$J$4175,3,FALSE)</f>
        <v>-7391957.6313107796</v>
      </c>
      <c r="G1825" s="90">
        <f>VLOOKUP(C1825,Data!$B$4:$J$4175,4,FALSE)</f>
        <v>-20503540.429816887</v>
      </c>
      <c r="H1825" s="92">
        <f>VLOOKUP(C1825,Data!$B$4:$J$4175,5,FALSE)</f>
        <v>-0.48395227772880317</v>
      </c>
      <c r="I1825" s="42" t="s">
        <v>148</v>
      </c>
      <c r="J1825" s="47">
        <f t="shared" si="28"/>
        <v>7391957.6313107796</v>
      </c>
      <c r="K1825" s="42" t="s">
        <v>2029</v>
      </c>
      <c r="L1825" s="42" t="s">
        <v>4468</v>
      </c>
    </row>
    <row r="1826" spans="1:13" x14ac:dyDescent="0.3">
      <c r="A1826" s="17"/>
      <c r="B1826" s="46" t="s">
        <v>2632</v>
      </c>
      <c r="C1826" s="46" t="s">
        <v>492</v>
      </c>
      <c r="D1826" s="99" t="s">
        <v>4395</v>
      </c>
      <c r="E1826" s="46" t="s">
        <v>1973</v>
      </c>
      <c r="F1826" s="91" t="str">
        <f>VLOOKUP(C1826,Data!$B$4:$J$4175,3,FALSE)</f>
        <v>***</v>
      </c>
      <c r="G1826" s="90" t="str">
        <f>VLOOKUP(C1826,Data!$B$4:$J$4175,4,FALSE)</f>
        <v>***</v>
      </c>
      <c r="H1826" s="92" t="str">
        <f>VLOOKUP(C1826,Data!$B$4:$J$4175,5,FALSE)</f>
        <v>***</v>
      </c>
      <c r="I1826" s="42" t="s">
        <v>148</v>
      </c>
      <c r="J1826" s="47" t="str">
        <f t="shared" si="28"/>
        <v>***</v>
      </c>
      <c r="K1826" s="42" t="s">
        <v>2030</v>
      </c>
      <c r="L1826" s="42" t="s">
        <v>4468</v>
      </c>
    </row>
    <row r="1827" spans="1:13" x14ac:dyDescent="0.3">
      <c r="A1827" s="17"/>
      <c r="B1827" s="46" t="s">
        <v>6277</v>
      </c>
      <c r="C1827" s="46" t="s">
        <v>6276</v>
      </c>
      <c r="D1827" s="99" t="s">
        <v>4395</v>
      </c>
      <c r="E1827" s="46" t="s">
        <v>1975</v>
      </c>
      <c r="F1827" s="91">
        <f>VLOOKUP(C1827,Data!$B$4:$J$4175,3,FALSE)</f>
        <v>3206957.9547545994</v>
      </c>
      <c r="G1827" s="90">
        <f>VLOOKUP(C1827,Data!$B$4:$J$4175,4,FALSE)</f>
        <v>3056342.0152681204</v>
      </c>
      <c r="H1827" s="92">
        <f>VLOOKUP(C1827,Data!$B$4:$J$4175,5,FALSE)</f>
        <v>0.11535805983613946</v>
      </c>
      <c r="I1827" s="42" t="s">
        <v>148</v>
      </c>
      <c r="J1827" s="47">
        <f t="shared" si="28"/>
        <v>3206957.9547545994</v>
      </c>
      <c r="K1827" s="42" t="s">
        <v>6278</v>
      </c>
      <c r="L1827" s="42" t="s">
        <v>4468</v>
      </c>
    </row>
    <row r="1828" spans="1:13" x14ac:dyDescent="0.3">
      <c r="A1828" s="17"/>
      <c r="B1828" s="46" t="s">
        <v>6280</v>
      </c>
      <c r="C1828" s="46" t="s">
        <v>6279</v>
      </c>
      <c r="D1828" s="99" t="s">
        <v>4395</v>
      </c>
      <c r="E1828" s="46" t="s">
        <v>1975</v>
      </c>
      <c r="F1828" s="91">
        <f>VLOOKUP(C1828,Data!$B$4:$J$4175,3,FALSE)</f>
        <v>66113042.072980389</v>
      </c>
      <c r="G1828" s="90">
        <f>VLOOKUP(C1828,Data!$B$4:$J$4175,4,FALSE)</f>
        <v>147434901.13988006</v>
      </c>
      <c r="H1828" s="92">
        <f>VLOOKUP(C1828,Data!$B$4:$J$4175,5,FALSE)</f>
        <v>10.542010739285507</v>
      </c>
      <c r="I1828" s="42" t="s">
        <v>151</v>
      </c>
      <c r="J1828" s="47">
        <f t="shared" si="28"/>
        <v>66113042.072980389</v>
      </c>
      <c r="K1828" s="42" t="s">
        <v>6281</v>
      </c>
      <c r="L1828" s="42" t="s">
        <v>4468</v>
      </c>
      <c r="M1828" s="141"/>
    </row>
    <row r="1829" spans="1:13" x14ac:dyDescent="0.3">
      <c r="A1829" s="17"/>
      <c r="B1829" s="46" t="s">
        <v>6283</v>
      </c>
      <c r="C1829" s="46" t="s">
        <v>6282</v>
      </c>
      <c r="D1829" s="99" t="s">
        <v>4395</v>
      </c>
      <c r="E1829" s="46" t="s">
        <v>1975</v>
      </c>
      <c r="F1829" s="91">
        <f>VLOOKUP(C1829,Data!$B$4:$J$4175,3,FALSE)</f>
        <v>3009039.5757651371</v>
      </c>
      <c r="G1829" s="90">
        <f>VLOOKUP(C1829,Data!$B$4:$J$4175,4,FALSE)</f>
        <v>1476097.1931300894</v>
      </c>
      <c r="H1829" s="92">
        <f>VLOOKUP(C1829,Data!$B$4:$J$4175,5,FALSE)</f>
        <v>0.17936691392660351</v>
      </c>
      <c r="I1829" s="42" t="s">
        <v>146</v>
      </c>
      <c r="J1829" s="47">
        <f t="shared" si="28"/>
        <v>3009039.5757651371</v>
      </c>
      <c r="K1829" s="42" t="s">
        <v>6284</v>
      </c>
      <c r="L1829" s="42" t="s">
        <v>4468</v>
      </c>
    </row>
    <row r="1830" spans="1:13" x14ac:dyDescent="0.3">
      <c r="A1830" s="17"/>
      <c r="B1830" s="46" t="s">
        <v>2633</v>
      </c>
      <c r="C1830" s="46" t="s">
        <v>493</v>
      </c>
      <c r="D1830" s="99" t="s">
        <v>4395</v>
      </c>
      <c r="E1830" s="46" t="s">
        <v>1973</v>
      </c>
      <c r="F1830" s="91">
        <f>VLOOKUP(C1830,Data!$B$4:$J$4175,3,FALSE)</f>
        <v>-3626456.0336054433</v>
      </c>
      <c r="G1830" s="90">
        <f>VLOOKUP(C1830,Data!$B$4:$J$4175,4,FALSE)</f>
        <v>-5559916.6503504552</v>
      </c>
      <c r="H1830" s="92">
        <f>VLOOKUP(C1830,Data!$B$4:$J$4175,5,FALSE)</f>
        <v>-1.3585025066763898</v>
      </c>
      <c r="I1830" s="42" t="s">
        <v>152</v>
      </c>
      <c r="J1830" s="47">
        <f t="shared" si="28"/>
        <v>3626456.0336054433</v>
      </c>
      <c r="K1830" s="42" t="s">
        <v>2031</v>
      </c>
      <c r="L1830" s="42" t="s">
        <v>4468</v>
      </c>
    </row>
    <row r="1831" spans="1:13" x14ac:dyDescent="0.3">
      <c r="A1831" s="17"/>
      <c r="B1831" s="46" t="s">
        <v>2634</v>
      </c>
      <c r="C1831" s="46" t="s">
        <v>494</v>
      </c>
      <c r="D1831" s="99" t="s">
        <v>4395</v>
      </c>
      <c r="E1831" s="46" t="s">
        <v>1973</v>
      </c>
      <c r="F1831" s="91">
        <f>VLOOKUP(C1831,Data!$B$4:$J$4175,3,FALSE)</f>
        <v>-11329972.800945224</v>
      </c>
      <c r="G1831" s="90">
        <f>VLOOKUP(C1831,Data!$B$4:$J$4175,4,FALSE)</f>
        <v>-10293686.804886548</v>
      </c>
      <c r="H1831" s="92">
        <f>VLOOKUP(C1831,Data!$B$4:$J$4175,5,FALSE)</f>
        <v>-0.44847065502554734</v>
      </c>
      <c r="I1831" s="42" t="s">
        <v>146</v>
      </c>
      <c r="J1831" s="47">
        <f t="shared" si="28"/>
        <v>11329972.800945224</v>
      </c>
      <c r="K1831" s="42" t="s">
        <v>2032</v>
      </c>
      <c r="L1831" s="42" t="s">
        <v>4468</v>
      </c>
    </row>
    <row r="1832" spans="1:13" x14ac:dyDescent="0.3">
      <c r="A1832" s="17"/>
      <c r="B1832" s="46" t="s">
        <v>2635</v>
      </c>
      <c r="C1832" s="46" t="s">
        <v>495</v>
      </c>
      <c r="D1832" s="99" t="s">
        <v>4395</v>
      </c>
      <c r="E1832" s="46" t="s">
        <v>1973</v>
      </c>
      <c r="F1832" s="91">
        <f>VLOOKUP(C1832,Data!$B$4:$J$4175,3,FALSE)</f>
        <v>-11666158.102843706</v>
      </c>
      <c r="G1832" s="90">
        <f>VLOOKUP(C1832,Data!$B$4:$J$4175,4,FALSE)</f>
        <v>-3776347.4048576239</v>
      </c>
      <c r="H1832" s="92">
        <f>VLOOKUP(C1832,Data!$B$4:$J$4175,5,FALSE)</f>
        <v>-1.0373937826429285</v>
      </c>
      <c r="I1832" s="42" t="s">
        <v>146</v>
      </c>
      <c r="J1832" s="47">
        <f t="shared" si="28"/>
        <v>11666158.102843706</v>
      </c>
      <c r="K1832" s="42" t="s">
        <v>2033</v>
      </c>
      <c r="L1832" s="42" t="s">
        <v>4468</v>
      </c>
    </row>
    <row r="1833" spans="1:13" x14ac:dyDescent="0.3">
      <c r="A1833" s="17"/>
      <c r="B1833" s="46" t="s">
        <v>6286</v>
      </c>
      <c r="C1833" s="46" t="s">
        <v>6285</v>
      </c>
      <c r="D1833" s="99" t="s">
        <v>4395</v>
      </c>
      <c r="E1833" s="46" t="s">
        <v>1975</v>
      </c>
      <c r="F1833" s="91">
        <f>VLOOKUP(C1833,Data!$B$4:$J$4175,3,FALSE)</f>
        <v>6319037.1218197905</v>
      </c>
      <c r="G1833" s="90">
        <f>VLOOKUP(C1833,Data!$B$4:$J$4175,4,FALSE)</f>
        <v>5166384.3362330627</v>
      </c>
      <c r="H1833" s="92">
        <f>VLOOKUP(C1833,Data!$B$4:$J$4175,5,FALSE)</f>
        <v>3.6538529987906118E-2</v>
      </c>
      <c r="I1833" s="42" t="s">
        <v>148</v>
      </c>
      <c r="J1833" s="47">
        <f t="shared" si="28"/>
        <v>6319037.1218197905</v>
      </c>
      <c r="K1833" s="42" t="s">
        <v>6287</v>
      </c>
      <c r="L1833" s="42" t="s">
        <v>4468</v>
      </c>
    </row>
    <row r="1834" spans="1:13" x14ac:dyDescent="0.3">
      <c r="A1834" s="17"/>
      <c r="B1834" s="46" t="s">
        <v>2636</v>
      </c>
      <c r="C1834" s="46" t="s">
        <v>496</v>
      </c>
      <c r="D1834" s="99" t="s">
        <v>4395</v>
      </c>
      <c r="E1834" s="46" t="s">
        <v>1977</v>
      </c>
      <c r="F1834" s="91">
        <f>VLOOKUP(C1834,Data!$B$4:$J$4175,3,FALSE)</f>
        <v>697279921.62913561</v>
      </c>
      <c r="G1834" s="90">
        <f>VLOOKUP(C1834,Data!$B$4:$J$4175,4,FALSE)</f>
        <v>667496715.22052538</v>
      </c>
      <c r="H1834" s="92">
        <f>VLOOKUP(C1834,Data!$B$4:$J$4175,5,FALSE)</f>
        <v>2.4738239704264267</v>
      </c>
      <c r="I1834" s="42" t="s">
        <v>148</v>
      </c>
      <c r="J1834" s="47">
        <f t="shared" si="28"/>
        <v>697279921.62913561</v>
      </c>
      <c r="K1834" s="42" t="s">
        <v>2034</v>
      </c>
      <c r="L1834" s="42" t="s">
        <v>4468</v>
      </c>
    </row>
    <row r="1835" spans="1:13" x14ac:dyDescent="0.3">
      <c r="A1835" s="17"/>
      <c r="B1835" s="46" t="s">
        <v>6289</v>
      </c>
      <c r="C1835" s="46" t="s">
        <v>6288</v>
      </c>
      <c r="D1835" s="99" t="s">
        <v>4395</v>
      </c>
      <c r="E1835" s="46" t="s">
        <v>1975</v>
      </c>
      <c r="F1835" s="91">
        <f>VLOOKUP(C1835,Data!$B$4:$J$4175,3,FALSE)</f>
        <v>5307267.6012121094</v>
      </c>
      <c r="G1835" s="90">
        <f>VLOOKUP(C1835,Data!$B$4:$J$4175,4,FALSE)</f>
        <v>4401728.1088611279</v>
      </c>
      <c r="H1835" s="92">
        <f>VLOOKUP(C1835,Data!$B$4:$J$4175,5,FALSE)</f>
        <v>8.4206589640963697E-2</v>
      </c>
      <c r="I1835" s="42" t="s">
        <v>146</v>
      </c>
      <c r="J1835" s="47">
        <f t="shared" si="28"/>
        <v>5307267.6012121094</v>
      </c>
      <c r="K1835" s="42" t="s">
        <v>6290</v>
      </c>
      <c r="L1835" s="42" t="s">
        <v>4468</v>
      </c>
    </row>
    <row r="1836" spans="1:13" x14ac:dyDescent="0.3">
      <c r="A1836" s="17"/>
      <c r="B1836" s="46" t="s">
        <v>6292</v>
      </c>
      <c r="C1836" s="46" t="s">
        <v>6291</v>
      </c>
      <c r="D1836" s="99" t="s">
        <v>4395</v>
      </c>
      <c r="E1836" s="46" t="s">
        <v>1975</v>
      </c>
      <c r="F1836" s="91">
        <f>VLOOKUP(C1836,Data!$B$4:$J$4175,3,FALSE)</f>
        <v>79779862.618604794</v>
      </c>
      <c r="G1836" s="90">
        <f>VLOOKUP(C1836,Data!$B$4:$J$4175,4,FALSE)</f>
        <v>100360893.68435785</v>
      </c>
      <c r="H1836" s="92">
        <f>VLOOKUP(C1836,Data!$B$4:$J$4175,5,FALSE)</f>
        <v>5.6885402041995343</v>
      </c>
      <c r="I1836" s="42" t="s">
        <v>146</v>
      </c>
      <c r="J1836" s="47">
        <f t="shared" si="28"/>
        <v>79779862.618604794</v>
      </c>
      <c r="K1836" s="42">
        <v>6171375</v>
      </c>
      <c r="L1836" s="42" t="s">
        <v>4468</v>
      </c>
    </row>
    <row r="1837" spans="1:13" x14ac:dyDescent="0.3">
      <c r="A1837" s="17"/>
      <c r="B1837" s="46" t="s">
        <v>2637</v>
      </c>
      <c r="C1837" s="46" t="s">
        <v>497</v>
      </c>
      <c r="D1837" s="99" t="s">
        <v>4395</v>
      </c>
      <c r="E1837" s="46" t="s">
        <v>1973</v>
      </c>
      <c r="F1837" s="91">
        <f>VLOOKUP(C1837,Data!$B$4:$J$4175,3,FALSE)</f>
        <v>-4655972.2665817793</v>
      </c>
      <c r="G1837" s="90">
        <f>VLOOKUP(C1837,Data!$B$4:$J$4175,4,FALSE)</f>
        <v>-2154965.7016273774</v>
      </c>
      <c r="H1837" s="92">
        <f>VLOOKUP(C1837,Data!$B$4:$J$4175,5,FALSE)</f>
        <v>-0.9292156859827857</v>
      </c>
      <c r="I1837" s="42" t="s">
        <v>148</v>
      </c>
      <c r="J1837" s="47">
        <f t="shared" si="28"/>
        <v>4655972.2665817793</v>
      </c>
      <c r="K1837" s="42">
        <v>6455143</v>
      </c>
      <c r="L1837" s="42" t="s">
        <v>4468</v>
      </c>
    </row>
    <row r="1838" spans="1:13" x14ac:dyDescent="0.3">
      <c r="A1838" s="17"/>
      <c r="B1838" s="46" t="s">
        <v>6294</v>
      </c>
      <c r="C1838" s="46" t="s">
        <v>6293</v>
      </c>
      <c r="D1838" s="99" t="s">
        <v>4395</v>
      </c>
      <c r="E1838" s="46" t="s">
        <v>1975</v>
      </c>
      <c r="F1838" s="91">
        <f>VLOOKUP(C1838,Data!$B$4:$J$4175,3,FALSE)</f>
        <v>13890121.300839994</v>
      </c>
      <c r="G1838" s="90">
        <f>VLOOKUP(C1838,Data!$B$4:$J$4175,4,FALSE)</f>
        <v>21438724.660953809</v>
      </c>
      <c r="H1838" s="92">
        <f>VLOOKUP(C1838,Data!$B$4:$J$4175,5,FALSE)</f>
        <v>0.31734239099201128</v>
      </c>
      <c r="I1838" s="42" t="s">
        <v>148</v>
      </c>
      <c r="J1838" s="47">
        <f t="shared" si="28"/>
        <v>13890121.300839994</v>
      </c>
      <c r="K1838" s="42" t="s">
        <v>6295</v>
      </c>
      <c r="L1838" s="42" t="s">
        <v>4468</v>
      </c>
    </row>
    <row r="1839" spans="1:13" x14ac:dyDescent="0.3">
      <c r="A1839" s="17"/>
      <c r="B1839" s="46" t="s">
        <v>2638</v>
      </c>
      <c r="C1839" s="46" t="s">
        <v>498</v>
      </c>
      <c r="D1839" s="99" t="s">
        <v>4395</v>
      </c>
      <c r="E1839" s="46" t="s">
        <v>1973</v>
      </c>
      <c r="F1839" s="91">
        <f>VLOOKUP(C1839,Data!$B$4:$J$4175,3,FALSE)</f>
        <v>-2996645.6290537827</v>
      </c>
      <c r="G1839" s="90">
        <f>VLOOKUP(C1839,Data!$B$4:$J$4175,4,FALSE)</f>
        <v>-5895468.4277355717</v>
      </c>
      <c r="H1839" s="92">
        <f>VLOOKUP(C1839,Data!$B$4:$J$4175,5,FALSE)</f>
        <v>-0.60810987090874613</v>
      </c>
      <c r="I1839" s="42" t="s">
        <v>148</v>
      </c>
      <c r="J1839" s="47">
        <f t="shared" si="28"/>
        <v>2996645.6290537827</v>
      </c>
      <c r="K1839" s="42" t="s">
        <v>2035</v>
      </c>
      <c r="L1839" s="42" t="s">
        <v>4468</v>
      </c>
    </row>
    <row r="1840" spans="1:13" x14ac:dyDescent="0.3">
      <c r="A1840" s="17"/>
      <c r="B1840" s="46" t="s">
        <v>2639</v>
      </c>
      <c r="C1840" s="46" t="s">
        <v>499</v>
      </c>
      <c r="D1840" s="99" t="s">
        <v>4395</v>
      </c>
      <c r="E1840" s="46" t="s">
        <v>1973</v>
      </c>
      <c r="F1840" s="91">
        <f>VLOOKUP(C1840,Data!$B$4:$J$4175,3,FALSE)</f>
        <v>-8017932.4528059317</v>
      </c>
      <c r="G1840" s="90">
        <f>VLOOKUP(C1840,Data!$B$4:$J$4175,4,FALSE)</f>
        <v>-5732127.9846460251</v>
      </c>
      <c r="H1840" s="92">
        <f>VLOOKUP(C1840,Data!$B$4:$J$4175,5,FALSE)</f>
        <v>-1.0341664931630754</v>
      </c>
      <c r="I1840" s="42" t="s">
        <v>146</v>
      </c>
      <c r="J1840" s="47">
        <f t="shared" si="28"/>
        <v>8017932.4528059317</v>
      </c>
      <c r="K1840" s="42">
        <v>6630940</v>
      </c>
      <c r="L1840" s="42" t="s">
        <v>4468</v>
      </c>
    </row>
    <row r="1841" spans="1:13" x14ac:dyDescent="0.3">
      <c r="A1841" s="17"/>
      <c r="B1841" s="46" t="s">
        <v>5339</v>
      </c>
      <c r="C1841" s="46" t="s">
        <v>538</v>
      </c>
      <c r="D1841" s="99" t="s">
        <v>4395</v>
      </c>
      <c r="E1841" s="46" t="s">
        <v>1978</v>
      </c>
      <c r="F1841" s="91">
        <f>VLOOKUP(C1841,Data!$B$4:$J$4175,3,FALSE)</f>
        <v>-173877361.73952171</v>
      </c>
      <c r="G1841" s="90">
        <f>VLOOKUP(C1841,Data!$B$4:$J$4175,4,FALSE)</f>
        <v>-54595752.812592424</v>
      </c>
      <c r="H1841" s="92">
        <f>VLOOKUP(C1841,Data!$B$4:$J$4175,5,FALSE)</f>
        <v>-3.804846136505907</v>
      </c>
      <c r="I1841" s="42" t="s">
        <v>5305</v>
      </c>
      <c r="J1841" s="47">
        <f t="shared" si="28"/>
        <v>173877361.73952171</v>
      </c>
      <c r="K1841" s="42" t="s">
        <v>5340</v>
      </c>
      <c r="L1841" s="42" t="s">
        <v>4468</v>
      </c>
    </row>
    <row r="1842" spans="1:13" x14ac:dyDescent="0.3">
      <c r="A1842" s="17"/>
      <c r="B1842" s="46" t="s">
        <v>6297</v>
      </c>
      <c r="C1842" s="46" t="s">
        <v>6296</v>
      </c>
      <c r="D1842" s="99" t="s">
        <v>4395</v>
      </c>
      <c r="E1842" s="46" t="s">
        <v>1975</v>
      </c>
      <c r="F1842" s="91">
        <f>VLOOKUP(C1842,Data!$B$4:$J$4175,3,FALSE)</f>
        <v>2661245.0153290583</v>
      </c>
      <c r="G1842" s="90">
        <f>VLOOKUP(C1842,Data!$B$4:$J$4175,4,FALSE)</f>
        <v>1005418.3667913182</v>
      </c>
      <c r="H1842" s="92">
        <f>VLOOKUP(C1842,Data!$B$4:$J$4175,5,FALSE)</f>
        <v>0.12466207208711376</v>
      </c>
      <c r="I1842" s="42" t="s">
        <v>144</v>
      </c>
      <c r="J1842" s="47">
        <f t="shared" si="28"/>
        <v>2661245.0153290583</v>
      </c>
      <c r="K1842" s="42" t="s">
        <v>6298</v>
      </c>
      <c r="L1842" s="42" t="s">
        <v>4468</v>
      </c>
    </row>
    <row r="1843" spans="1:13" x14ac:dyDescent="0.3">
      <c r="A1843" s="17"/>
      <c r="B1843" s="46" t="s">
        <v>6300</v>
      </c>
      <c r="C1843" s="46" t="s">
        <v>6299</v>
      </c>
      <c r="D1843" s="99" t="s">
        <v>4395</v>
      </c>
      <c r="E1843" s="46" t="s">
        <v>1975</v>
      </c>
      <c r="F1843" s="91">
        <f>VLOOKUP(C1843,Data!$B$4:$J$4175,3,FALSE)</f>
        <v>211168056.96629357</v>
      </c>
      <c r="G1843" s="90">
        <f>VLOOKUP(C1843,Data!$B$4:$J$4175,4,FALSE)</f>
        <v>227382229.79028299</v>
      </c>
      <c r="H1843" s="92">
        <f>VLOOKUP(C1843,Data!$B$4:$J$4175,5,FALSE)</f>
        <v>37.957293920926055</v>
      </c>
      <c r="I1843" s="42" t="s">
        <v>144</v>
      </c>
      <c r="J1843" s="47">
        <f t="shared" si="28"/>
        <v>211168056.96629357</v>
      </c>
      <c r="K1843" s="42" t="s">
        <v>6301</v>
      </c>
      <c r="L1843" s="42" t="s">
        <v>4468</v>
      </c>
    </row>
    <row r="1844" spans="1:13" x14ac:dyDescent="0.3">
      <c r="A1844" s="17"/>
      <c r="B1844" s="46" t="s">
        <v>6303</v>
      </c>
      <c r="C1844" s="46" t="s">
        <v>6302</v>
      </c>
      <c r="D1844" s="99" t="s">
        <v>4395</v>
      </c>
      <c r="E1844" s="46" t="s">
        <v>1975</v>
      </c>
      <c r="F1844" s="91">
        <f>VLOOKUP(C1844,Data!$B$4:$J$4175,3,FALSE)</f>
        <v>7247185.2233468117</v>
      </c>
      <c r="G1844" s="90">
        <f>VLOOKUP(C1844,Data!$B$4:$J$4175,4,FALSE)</f>
        <v>1591300.3182207539</v>
      </c>
      <c r="H1844" s="92">
        <f>VLOOKUP(C1844,Data!$B$4:$J$4175,5,FALSE)</f>
        <v>6.5373049518173187E-2</v>
      </c>
      <c r="I1844" s="42" t="s">
        <v>5305</v>
      </c>
      <c r="J1844" s="47">
        <f t="shared" si="28"/>
        <v>7247185.2233468117</v>
      </c>
      <c r="K1844" s="42" t="s">
        <v>6304</v>
      </c>
      <c r="L1844" s="42" t="s">
        <v>4468</v>
      </c>
    </row>
    <row r="1845" spans="1:13" x14ac:dyDescent="0.3">
      <c r="A1845" s="17"/>
      <c r="B1845" s="46" t="s">
        <v>2640</v>
      </c>
      <c r="C1845" s="46" t="s">
        <v>500</v>
      </c>
      <c r="D1845" s="99" t="s">
        <v>4395</v>
      </c>
      <c r="E1845" s="46" t="s">
        <v>1977</v>
      </c>
      <c r="F1845" s="91">
        <f>VLOOKUP(C1845,Data!$B$4:$J$4175,3,FALSE)</f>
        <v>3542225.8885054663</v>
      </c>
      <c r="G1845" s="90">
        <f>VLOOKUP(C1845,Data!$B$4:$J$4175,4,FALSE)</f>
        <v>5527949.8346512485</v>
      </c>
      <c r="H1845" s="92">
        <f>VLOOKUP(C1845,Data!$B$4:$J$4175,5,FALSE)</f>
        <v>0.311038476740013</v>
      </c>
      <c r="I1845" s="42" t="s">
        <v>148</v>
      </c>
      <c r="J1845" s="47">
        <f t="shared" si="28"/>
        <v>3542225.8885054663</v>
      </c>
      <c r="K1845" s="42" t="s">
        <v>2036</v>
      </c>
      <c r="L1845" s="42" t="s">
        <v>4468</v>
      </c>
    </row>
    <row r="1846" spans="1:13" x14ac:dyDescent="0.3">
      <c r="A1846" s="17"/>
      <c r="B1846" s="46" t="s">
        <v>2641</v>
      </c>
      <c r="C1846" s="46" t="s">
        <v>501</v>
      </c>
      <c r="D1846" s="99" t="s">
        <v>4395</v>
      </c>
      <c r="E1846" s="46" t="s">
        <v>1973</v>
      </c>
      <c r="F1846" s="91">
        <f>VLOOKUP(C1846,Data!$B$4:$J$4175,3,FALSE)</f>
        <v>-15142547.150716355</v>
      </c>
      <c r="G1846" s="90">
        <f>VLOOKUP(C1846,Data!$B$4:$J$4175,4,FALSE)</f>
        <v>-4043034.3366100583</v>
      </c>
      <c r="H1846" s="92">
        <f>VLOOKUP(C1846,Data!$B$4:$J$4175,5,FALSE)</f>
        <v>-1.0606603604328508</v>
      </c>
      <c r="I1846" s="42" t="s">
        <v>150</v>
      </c>
      <c r="J1846" s="47">
        <f t="shared" si="28"/>
        <v>15142547.150716355</v>
      </c>
      <c r="K1846" s="42">
        <v>6460794</v>
      </c>
      <c r="L1846" s="42" t="s">
        <v>4468</v>
      </c>
    </row>
    <row r="1847" spans="1:13" x14ac:dyDescent="0.3">
      <c r="A1847" s="17"/>
      <c r="B1847" s="46" t="s">
        <v>6306</v>
      </c>
      <c r="C1847" s="46" t="s">
        <v>6305</v>
      </c>
      <c r="D1847" s="99" t="s">
        <v>4395</v>
      </c>
      <c r="E1847" s="46" t="s">
        <v>1975</v>
      </c>
      <c r="F1847" s="91">
        <f>VLOOKUP(C1847,Data!$B$4:$J$4175,3,FALSE)</f>
        <v>3142742.0890331403</v>
      </c>
      <c r="G1847" s="90">
        <f>VLOOKUP(C1847,Data!$B$4:$J$4175,4,FALSE)</f>
        <v>2479768.4975953954</v>
      </c>
      <c r="H1847" s="92">
        <f>VLOOKUP(C1847,Data!$B$4:$J$4175,5,FALSE)</f>
        <v>8.3468410848369964E-2</v>
      </c>
      <c r="I1847" s="42" t="s">
        <v>146</v>
      </c>
      <c r="J1847" s="47">
        <f t="shared" si="28"/>
        <v>3142742.0890331403</v>
      </c>
      <c r="K1847" s="42" t="s">
        <v>6307</v>
      </c>
      <c r="L1847" s="42" t="s">
        <v>4468</v>
      </c>
    </row>
    <row r="1848" spans="1:13" x14ac:dyDescent="0.3">
      <c r="A1848" s="17"/>
      <c r="B1848" s="46" t="s">
        <v>6309</v>
      </c>
      <c r="C1848" s="46" t="s">
        <v>6308</v>
      </c>
      <c r="D1848" s="99" t="s">
        <v>4395</v>
      </c>
      <c r="E1848" s="46" t="s">
        <v>1975</v>
      </c>
      <c r="F1848" s="91">
        <f>VLOOKUP(C1848,Data!$B$4:$J$4175,3,FALSE)</f>
        <v>3068010.4249600098</v>
      </c>
      <c r="G1848" s="90">
        <f>VLOOKUP(C1848,Data!$B$4:$J$4175,4,FALSE)</f>
        <v>2923920.2064323323</v>
      </c>
      <c r="H1848" s="92">
        <f>VLOOKUP(C1848,Data!$B$4:$J$4175,5,FALSE)</f>
        <v>0.26794886137365082</v>
      </c>
      <c r="I1848" s="42" t="s">
        <v>144</v>
      </c>
      <c r="J1848" s="47">
        <f t="shared" si="28"/>
        <v>3068010.4249600098</v>
      </c>
      <c r="K1848" s="42" t="s">
        <v>6310</v>
      </c>
      <c r="L1848" s="42" t="s">
        <v>4468</v>
      </c>
    </row>
    <row r="1849" spans="1:13" x14ac:dyDescent="0.3">
      <c r="A1849" s="17"/>
      <c r="B1849" s="46" t="s">
        <v>6312</v>
      </c>
      <c r="C1849" s="46" t="s">
        <v>6311</v>
      </c>
      <c r="D1849" s="99" t="s">
        <v>4395</v>
      </c>
      <c r="E1849" s="46" t="s">
        <v>1975</v>
      </c>
      <c r="F1849" s="91">
        <f>VLOOKUP(C1849,Data!$B$4:$J$4175,3,FALSE)</f>
        <v>2028460.8502833548</v>
      </c>
      <c r="G1849" s="90">
        <f>VLOOKUP(C1849,Data!$B$4:$J$4175,4,FALSE)</f>
        <v>2304560.956861869</v>
      </c>
      <c r="H1849" s="92">
        <f>VLOOKUP(C1849,Data!$B$4:$J$4175,5,FALSE)</f>
        <v>3.6007732654281165E-2</v>
      </c>
      <c r="I1849" s="42" t="s">
        <v>145</v>
      </c>
      <c r="J1849" s="47">
        <f t="shared" si="28"/>
        <v>2028460.8502833548</v>
      </c>
      <c r="K1849" s="42" t="s">
        <v>6313</v>
      </c>
      <c r="L1849" s="42" t="s">
        <v>4468</v>
      </c>
    </row>
    <row r="1850" spans="1:13" x14ac:dyDescent="0.3">
      <c r="A1850" s="17"/>
      <c r="B1850" s="46" t="s">
        <v>5465</v>
      </c>
      <c r="C1850" s="46" t="s">
        <v>5464</v>
      </c>
      <c r="D1850" s="99" t="s">
        <v>4395</v>
      </c>
      <c r="E1850" s="46" t="s">
        <v>1973</v>
      </c>
      <c r="F1850" s="91">
        <f>VLOOKUP(C1850,Data!$B$4:$J$4175,3,FALSE)</f>
        <v>-8159252.7142803343</v>
      </c>
      <c r="G1850" s="90">
        <f>VLOOKUP(C1850,Data!$B$4:$J$4175,4,FALSE)</f>
        <v>-23290215.997789841</v>
      </c>
      <c r="H1850" s="92">
        <f>VLOOKUP(C1850,Data!$B$4:$J$4175,5,FALSE)</f>
        <v>-0.22117197346721765</v>
      </c>
      <c r="I1850" s="42" t="s">
        <v>148</v>
      </c>
      <c r="J1850" s="47">
        <f t="shared" si="28"/>
        <v>8159252.7142803343</v>
      </c>
      <c r="K1850" s="42" t="s">
        <v>5466</v>
      </c>
      <c r="L1850" s="42" t="s">
        <v>4468</v>
      </c>
    </row>
    <row r="1851" spans="1:13" x14ac:dyDescent="0.3">
      <c r="A1851" s="17"/>
      <c r="B1851" s="46" t="s">
        <v>6315</v>
      </c>
      <c r="C1851" s="46" t="s">
        <v>6314</v>
      </c>
      <c r="D1851" s="99" t="s">
        <v>4395</v>
      </c>
      <c r="E1851" s="46" t="s">
        <v>1975</v>
      </c>
      <c r="F1851" s="91">
        <f>VLOOKUP(C1851,Data!$B$4:$J$4175,3,FALSE)</f>
        <v>160059354.2541486</v>
      </c>
      <c r="G1851" s="90">
        <f>VLOOKUP(C1851,Data!$B$4:$J$4175,4,FALSE)</f>
        <v>74432814.932257295</v>
      </c>
      <c r="H1851" s="92">
        <f>VLOOKUP(C1851,Data!$B$4:$J$4175,5,FALSE)</f>
        <v>12.138862211887499</v>
      </c>
      <c r="I1851" s="42" t="s">
        <v>148</v>
      </c>
      <c r="J1851" s="47">
        <f t="shared" si="28"/>
        <v>160059354.2541486</v>
      </c>
      <c r="K1851" s="42" t="s">
        <v>6316</v>
      </c>
      <c r="L1851" s="42" t="s">
        <v>4468</v>
      </c>
      <c r="M1851" s="141"/>
    </row>
    <row r="1852" spans="1:13" x14ac:dyDescent="0.3">
      <c r="A1852" s="17"/>
      <c r="B1852" s="46" t="s">
        <v>6318</v>
      </c>
      <c r="C1852" s="46" t="s">
        <v>6317</v>
      </c>
      <c r="D1852" s="99" t="s">
        <v>4395</v>
      </c>
      <c r="E1852" s="46" t="s">
        <v>1975</v>
      </c>
      <c r="F1852" s="91">
        <f>VLOOKUP(C1852,Data!$B$4:$J$4175,3,FALSE)</f>
        <v>1700488.2433201277</v>
      </c>
      <c r="G1852" s="90">
        <f>VLOOKUP(C1852,Data!$B$4:$J$4175,4,FALSE)</f>
        <v>681935.65760242497</v>
      </c>
      <c r="H1852" s="92">
        <f>VLOOKUP(C1852,Data!$B$4:$J$4175,5,FALSE)</f>
        <v>6.8888641822939689E-2</v>
      </c>
      <c r="I1852" s="42" t="s">
        <v>146</v>
      </c>
      <c r="J1852" s="47">
        <f t="shared" si="28"/>
        <v>1700488.2433201277</v>
      </c>
      <c r="K1852" s="42" t="s">
        <v>6319</v>
      </c>
      <c r="L1852" s="42" t="s">
        <v>4468</v>
      </c>
    </row>
    <row r="1853" spans="1:13" x14ac:dyDescent="0.3">
      <c r="A1853" s="17"/>
      <c r="B1853" s="46" t="s">
        <v>6321</v>
      </c>
      <c r="C1853" s="46" t="s">
        <v>6320</v>
      </c>
      <c r="D1853" s="99" t="s">
        <v>4395</v>
      </c>
      <c r="E1853" s="46" t="s">
        <v>1975</v>
      </c>
      <c r="F1853" s="91">
        <f>VLOOKUP(C1853,Data!$B$4:$J$4175,3,FALSE)</f>
        <v>47811888.166931793</v>
      </c>
      <c r="G1853" s="90">
        <f>VLOOKUP(C1853,Data!$B$4:$J$4175,4,FALSE)</f>
        <v>30813741.3085692</v>
      </c>
      <c r="H1853" s="92">
        <f>VLOOKUP(C1853,Data!$B$4:$J$4175,5,FALSE)</f>
        <v>23.418094980095479</v>
      </c>
      <c r="I1853" s="42" t="s">
        <v>146</v>
      </c>
      <c r="J1853" s="47">
        <f t="shared" si="28"/>
        <v>47811888.166931793</v>
      </c>
      <c r="K1853" s="42" t="s">
        <v>6322</v>
      </c>
      <c r="L1853" s="42" t="s">
        <v>4468</v>
      </c>
    </row>
    <row r="1854" spans="1:13" x14ac:dyDescent="0.3">
      <c r="A1854" s="17"/>
      <c r="B1854" s="46" t="s">
        <v>6324</v>
      </c>
      <c r="C1854" s="46" t="s">
        <v>6323</v>
      </c>
      <c r="D1854" s="99" t="s">
        <v>4395</v>
      </c>
      <c r="E1854" s="46" t="s">
        <v>1975</v>
      </c>
      <c r="F1854" s="91">
        <f>VLOOKUP(C1854,Data!$B$4:$J$4175,3,FALSE)</f>
        <v>10137067.991859399</v>
      </c>
      <c r="G1854" s="90">
        <f>VLOOKUP(C1854,Data!$B$4:$J$4175,4,FALSE)</f>
        <v>1051448.7266462066</v>
      </c>
      <c r="H1854" s="92">
        <f>VLOOKUP(C1854,Data!$B$4:$J$4175,5,FALSE)</f>
        <v>7.7959840779202122E-2</v>
      </c>
      <c r="I1854" s="42" t="s">
        <v>144</v>
      </c>
      <c r="J1854" s="47">
        <f t="shared" si="28"/>
        <v>10137067.991859399</v>
      </c>
      <c r="K1854" s="42" t="s">
        <v>6325</v>
      </c>
      <c r="L1854" s="42" t="s">
        <v>4468</v>
      </c>
    </row>
    <row r="1855" spans="1:13" x14ac:dyDescent="0.3">
      <c r="A1855" s="17"/>
      <c r="B1855" s="46" t="s">
        <v>4476</v>
      </c>
      <c r="C1855" s="46" t="s">
        <v>541</v>
      </c>
      <c r="D1855" s="99" t="s">
        <v>4395</v>
      </c>
      <c r="E1855" s="46" t="s">
        <v>1973</v>
      </c>
      <c r="F1855" s="91">
        <f>VLOOKUP(C1855,Data!$B$4:$J$4175,3,FALSE)</f>
        <v>-7045569.0979282381</v>
      </c>
      <c r="G1855" s="90">
        <f>VLOOKUP(C1855,Data!$B$4:$J$4175,4,FALSE)</f>
        <v>-12075536.250319254</v>
      </c>
      <c r="H1855" s="92">
        <f>VLOOKUP(C1855,Data!$B$4:$J$4175,5,FALSE)</f>
        <v>-0.48998571994738355</v>
      </c>
      <c r="I1855" s="42" t="s">
        <v>5305</v>
      </c>
      <c r="J1855" s="47">
        <f t="shared" si="28"/>
        <v>7045569.0979282381</v>
      </c>
      <c r="K1855" s="42" t="s">
        <v>2057</v>
      </c>
      <c r="L1855" s="42" t="s">
        <v>4468</v>
      </c>
    </row>
    <row r="1856" spans="1:13" x14ac:dyDescent="0.3">
      <c r="A1856" s="17"/>
      <c r="B1856" s="46" t="s">
        <v>6327</v>
      </c>
      <c r="C1856" s="46" t="s">
        <v>6326</v>
      </c>
      <c r="D1856" s="99" t="s">
        <v>4395</v>
      </c>
      <c r="E1856" s="46" t="s">
        <v>1975</v>
      </c>
      <c r="F1856" s="91">
        <f>VLOOKUP(C1856,Data!$B$4:$J$4175,3,FALSE)</f>
        <v>5942330.6079713395</v>
      </c>
      <c r="G1856" s="90">
        <f>VLOOKUP(C1856,Data!$B$4:$J$4175,4,FALSE)</f>
        <v>1495187.2539496555</v>
      </c>
      <c r="H1856" s="92">
        <f>VLOOKUP(C1856,Data!$B$4:$J$4175,5,FALSE)</f>
        <v>0.12994392678386912</v>
      </c>
      <c r="I1856" s="42" t="s">
        <v>148</v>
      </c>
      <c r="J1856" s="47">
        <f t="shared" si="28"/>
        <v>5942330.6079713395</v>
      </c>
      <c r="K1856" s="42" t="s">
        <v>6328</v>
      </c>
      <c r="L1856" s="42" t="s">
        <v>4468</v>
      </c>
    </row>
    <row r="1857" spans="1:13" x14ac:dyDescent="0.3">
      <c r="A1857" s="17"/>
      <c r="B1857" s="46" t="s">
        <v>2642</v>
      </c>
      <c r="C1857" s="46" t="s">
        <v>502</v>
      </c>
      <c r="D1857" s="99" t="s">
        <v>4395</v>
      </c>
      <c r="E1857" s="46" t="s">
        <v>1973</v>
      </c>
      <c r="F1857" s="91">
        <f>VLOOKUP(C1857,Data!$B$4:$J$4175,3,FALSE)</f>
        <v>-49698653.160800889</v>
      </c>
      <c r="G1857" s="90">
        <f>VLOOKUP(C1857,Data!$B$4:$J$4175,4,FALSE)</f>
        <v>-17300310.538758174</v>
      </c>
      <c r="H1857" s="92">
        <f>VLOOKUP(C1857,Data!$B$4:$J$4175,5,FALSE)</f>
        <v>-0.47971101891635526</v>
      </c>
      <c r="I1857" s="42" t="s">
        <v>148</v>
      </c>
      <c r="J1857" s="47">
        <f t="shared" si="28"/>
        <v>49698653.160800889</v>
      </c>
      <c r="K1857" s="42">
        <v>6718976</v>
      </c>
      <c r="L1857" s="42" t="s">
        <v>4468</v>
      </c>
    </row>
    <row r="1858" spans="1:13" x14ac:dyDescent="0.3">
      <c r="A1858" s="17"/>
      <c r="B1858" s="46" t="s">
        <v>6330</v>
      </c>
      <c r="C1858" s="46" t="s">
        <v>6329</v>
      </c>
      <c r="D1858" s="99" t="s">
        <v>4395</v>
      </c>
      <c r="E1858" s="46" t="s">
        <v>1975</v>
      </c>
      <c r="F1858" s="91">
        <f>VLOOKUP(C1858,Data!$B$4:$J$4175,3,FALSE)</f>
        <v>116324510.98363492</v>
      </c>
      <c r="G1858" s="90">
        <f>VLOOKUP(C1858,Data!$B$4:$J$4175,4,FALSE)</f>
        <v>13016654.741180159</v>
      </c>
      <c r="H1858" s="92">
        <f>VLOOKUP(C1858,Data!$B$4:$J$4175,5,FALSE)</f>
        <v>7.1365513879623732</v>
      </c>
      <c r="I1858" s="42" t="s">
        <v>144</v>
      </c>
      <c r="J1858" s="47">
        <f t="shared" si="28"/>
        <v>116324510.98363492</v>
      </c>
      <c r="K1858" s="42" t="s">
        <v>6331</v>
      </c>
      <c r="L1858" s="42" t="s">
        <v>4468</v>
      </c>
    </row>
    <row r="1859" spans="1:13" x14ac:dyDescent="0.3">
      <c r="A1859" s="17"/>
      <c r="B1859" s="46" t="s">
        <v>6333</v>
      </c>
      <c r="C1859" s="46" t="s">
        <v>6332</v>
      </c>
      <c r="D1859" s="99" t="s">
        <v>4395</v>
      </c>
      <c r="E1859" s="46" t="s">
        <v>1975</v>
      </c>
      <c r="F1859" s="91">
        <f>VLOOKUP(C1859,Data!$B$4:$J$4175,3,FALSE)</f>
        <v>355481286.94039863</v>
      </c>
      <c r="G1859" s="90">
        <f>VLOOKUP(C1859,Data!$B$4:$J$4175,4,FALSE)</f>
        <v>2354180.7082145605</v>
      </c>
      <c r="H1859" s="92">
        <f>VLOOKUP(C1859,Data!$B$4:$J$4175,5,FALSE)</f>
        <v>6.8124154357789886</v>
      </c>
      <c r="I1859" s="42" t="s">
        <v>144</v>
      </c>
      <c r="J1859" s="47">
        <f t="shared" si="28"/>
        <v>355481286.94039863</v>
      </c>
      <c r="K1859" s="42" t="s">
        <v>6334</v>
      </c>
      <c r="L1859" s="42" t="s">
        <v>4468</v>
      </c>
    </row>
    <row r="1860" spans="1:13" x14ac:dyDescent="0.3">
      <c r="A1860" s="17"/>
      <c r="B1860" s="46" t="s">
        <v>2643</v>
      </c>
      <c r="C1860" s="46" t="s">
        <v>503</v>
      </c>
      <c r="D1860" s="99" t="s">
        <v>4395</v>
      </c>
      <c r="E1860" s="46" t="s">
        <v>1973</v>
      </c>
      <c r="F1860" s="91">
        <f>VLOOKUP(C1860,Data!$B$4:$J$4175,3,FALSE)</f>
        <v>-6559727.8308521546</v>
      </c>
      <c r="G1860" s="90">
        <f>VLOOKUP(C1860,Data!$B$4:$J$4175,4,FALSE)</f>
        <v>-7377109.3897180082</v>
      </c>
      <c r="H1860" s="92">
        <f>VLOOKUP(C1860,Data!$B$4:$J$4175,5,FALSE)</f>
        <v>-0.31277518329497683</v>
      </c>
      <c r="I1860" s="42" t="s">
        <v>150</v>
      </c>
      <c r="J1860" s="47">
        <f t="shared" si="28"/>
        <v>6559727.8308521546</v>
      </c>
      <c r="K1860" s="42" t="s">
        <v>2037</v>
      </c>
      <c r="L1860" s="42" t="s">
        <v>4468</v>
      </c>
    </row>
    <row r="1861" spans="1:13" x14ac:dyDescent="0.3">
      <c r="A1861" s="17"/>
      <c r="B1861" s="46" t="s">
        <v>2644</v>
      </c>
      <c r="C1861" s="46" t="s">
        <v>504</v>
      </c>
      <c r="D1861" s="99" t="s">
        <v>4395</v>
      </c>
      <c r="E1861" s="46" t="s">
        <v>1973</v>
      </c>
      <c r="F1861" s="91">
        <f>VLOOKUP(C1861,Data!$B$4:$J$4175,3,FALSE)</f>
        <v>-7366007.0203883164</v>
      </c>
      <c r="G1861" s="90">
        <f>VLOOKUP(C1861,Data!$B$4:$J$4175,4,FALSE)</f>
        <v>-3180490.297485874</v>
      </c>
      <c r="H1861" s="92">
        <f>VLOOKUP(C1861,Data!$B$4:$J$4175,5,FALSE)</f>
        <v>-0.39096235308866956</v>
      </c>
      <c r="I1861" s="42" t="s">
        <v>143</v>
      </c>
      <c r="J1861" s="47">
        <f t="shared" si="28"/>
        <v>7366007.0203883164</v>
      </c>
      <c r="K1861" s="42" t="s">
        <v>2038</v>
      </c>
      <c r="L1861" s="42" t="s">
        <v>4468</v>
      </c>
    </row>
    <row r="1862" spans="1:13" x14ac:dyDescent="0.3">
      <c r="A1862" s="17"/>
      <c r="B1862" s="46" t="s">
        <v>2645</v>
      </c>
      <c r="C1862" s="46" t="s">
        <v>505</v>
      </c>
      <c r="D1862" s="99" t="s">
        <v>4395</v>
      </c>
      <c r="E1862" s="46" t="s">
        <v>1973</v>
      </c>
      <c r="F1862" s="91">
        <f>VLOOKUP(C1862,Data!$B$4:$J$4175,3,FALSE)</f>
        <v>-22414525.724173639</v>
      </c>
      <c r="G1862" s="90">
        <f>VLOOKUP(C1862,Data!$B$4:$J$4175,4,FALSE)</f>
        <v>-6386512.6425891845</v>
      </c>
      <c r="H1862" s="92">
        <f>VLOOKUP(C1862,Data!$B$4:$J$4175,5,FALSE)</f>
        <v>-0.33900767443269525</v>
      </c>
      <c r="I1862" s="42" t="s">
        <v>149</v>
      </c>
      <c r="J1862" s="47">
        <f t="shared" si="28"/>
        <v>22414525.724173639</v>
      </c>
      <c r="K1862" s="42" t="s">
        <v>2039</v>
      </c>
      <c r="L1862" s="42" t="s">
        <v>4468</v>
      </c>
      <c r="M1862" s="141"/>
    </row>
    <row r="1863" spans="1:13" x14ac:dyDescent="0.3">
      <c r="A1863" s="17"/>
      <c r="B1863" s="46" t="s">
        <v>6336</v>
      </c>
      <c r="C1863" s="46" t="s">
        <v>6335</v>
      </c>
      <c r="D1863" s="99" t="s">
        <v>4395</v>
      </c>
      <c r="E1863" s="46" t="s">
        <v>1975</v>
      </c>
      <c r="F1863" s="91">
        <f>VLOOKUP(C1863,Data!$B$4:$J$4175,3,FALSE)</f>
        <v>52805671.408884563</v>
      </c>
      <c r="G1863" s="90">
        <f>VLOOKUP(C1863,Data!$B$4:$J$4175,4,FALSE)</f>
        <v>11109116.008182608</v>
      </c>
      <c r="H1863" s="92">
        <f>VLOOKUP(C1863,Data!$B$4:$J$4175,5,FALSE)</f>
        <v>0.24539149079758121</v>
      </c>
      <c r="I1863" s="42" t="s">
        <v>148</v>
      </c>
      <c r="J1863" s="47">
        <f t="shared" si="28"/>
        <v>52805671.408884563</v>
      </c>
      <c r="K1863" s="42" t="s">
        <v>6337</v>
      </c>
      <c r="L1863" s="42" t="s">
        <v>4468</v>
      </c>
    </row>
    <row r="1864" spans="1:13" x14ac:dyDescent="0.3">
      <c r="A1864" s="17"/>
      <c r="B1864" s="46" t="s">
        <v>6339</v>
      </c>
      <c r="C1864" s="46" t="s">
        <v>6338</v>
      </c>
      <c r="D1864" s="99" t="s">
        <v>4395</v>
      </c>
      <c r="E1864" s="46" t="s">
        <v>1975</v>
      </c>
      <c r="F1864" s="91">
        <f>VLOOKUP(C1864,Data!$B$4:$J$4175,3,FALSE)</f>
        <v>8278482.9877889594</v>
      </c>
      <c r="G1864" s="90">
        <f>VLOOKUP(C1864,Data!$B$4:$J$4175,4,FALSE)</f>
        <v>3079804.9452778776</v>
      </c>
      <c r="H1864" s="92">
        <f>VLOOKUP(C1864,Data!$B$4:$J$4175,5,FALSE)</f>
        <v>0.31043735786540616</v>
      </c>
      <c r="I1864" s="42" t="s">
        <v>148</v>
      </c>
      <c r="J1864" s="47">
        <f t="shared" ref="J1864:J1927" si="29">IFERROR(ABS(F1864),"***")</f>
        <v>8278482.9877889594</v>
      </c>
      <c r="K1864" s="42" t="s">
        <v>6340</v>
      </c>
      <c r="L1864" s="42" t="s">
        <v>4468</v>
      </c>
    </row>
    <row r="1865" spans="1:13" x14ac:dyDescent="0.3">
      <c r="A1865" s="17"/>
      <c r="B1865" s="46" t="s">
        <v>6342</v>
      </c>
      <c r="C1865" s="46" t="s">
        <v>6341</v>
      </c>
      <c r="D1865" s="99" t="s">
        <v>4395</v>
      </c>
      <c r="E1865" s="46" t="s">
        <v>1975</v>
      </c>
      <c r="F1865" s="91">
        <f>VLOOKUP(C1865,Data!$B$4:$J$4175,3,FALSE)</f>
        <v>12830462.289636549</v>
      </c>
      <c r="G1865" s="90">
        <f>VLOOKUP(C1865,Data!$B$4:$J$4175,4,FALSE)</f>
        <v>3547098.7303697476</v>
      </c>
      <c r="H1865" s="92">
        <f>VLOOKUP(C1865,Data!$B$4:$J$4175,5,FALSE)</f>
        <v>0.12046125399767954</v>
      </c>
      <c r="I1865" s="42" t="s">
        <v>5305</v>
      </c>
      <c r="J1865" s="47">
        <f t="shared" si="29"/>
        <v>12830462.289636549</v>
      </c>
      <c r="K1865" s="42" t="s">
        <v>6343</v>
      </c>
      <c r="L1865" s="42" t="s">
        <v>4468</v>
      </c>
    </row>
    <row r="1866" spans="1:13" x14ac:dyDescent="0.3">
      <c r="A1866" s="17"/>
      <c r="B1866" s="46" t="s">
        <v>2646</v>
      </c>
      <c r="C1866" s="46" t="s">
        <v>506</v>
      </c>
      <c r="D1866" s="99" t="s">
        <v>4395</v>
      </c>
      <c r="E1866" s="46" t="s">
        <v>1973</v>
      </c>
      <c r="F1866" s="91">
        <f>VLOOKUP(C1866,Data!$B$4:$J$4175,3,FALSE)</f>
        <v>-40452136.948286749</v>
      </c>
      <c r="G1866" s="90">
        <f>VLOOKUP(C1866,Data!$B$4:$J$4175,4,FALSE)</f>
        <v>-9072547.4859946836</v>
      </c>
      <c r="H1866" s="92">
        <f>VLOOKUP(C1866,Data!$B$4:$J$4175,5,FALSE)</f>
        <v>-0.52415075051276661</v>
      </c>
      <c r="I1866" s="42" t="s">
        <v>148</v>
      </c>
      <c r="J1866" s="47">
        <f t="shared" si="29"/>
        <v>40452136.948286749</v>
      </c>
      <c r="K1866" s="42" t="s">
        <v>2040</v>
      </c>
      <c r="L1866" s="42" t="s">
        <v>4468</v>
      </c>
    </row>
    <row r="1867" spans="1:13" x14ac:dyDescent="0.3">
      <c r="A1867" s="17"/>
      <c r="B1867" s="46" t="s">
        <v>5467</v>
      </c>
      <c r="C1867" s="46" t="s">
        <v>507</v>
      </c>
      <c r="D1867" s="99" t="s">
        <v>4395</v>
      </c>
      <c r="E1867" s="46" t="s">
        <v>1973</v>
      </c>
      <c r="F1867" s="91">
        <f>VLOOKUP(C1867,Data!$B$4:$J$4175,3,FALSE)</f>
        <v>-6942926.5418015728</v>
      </c>
      <c r="G1867" s="90">
        <f>VLOOKUP(C1867,Data!$B$4:$J$4175,4,FALSE)</f>
        <v>-3048111.7237979248</v>
      </c>
      <c r="H1867" s="92">
        <f>VLOOKUP(C1867,Data!$B$4:$J$4175,5,FALSE)</f>
        <v>-0.7332967148604157</v>
      </c>
      <c r="I1867" s="42" t="s">
        <v>146</v>
      </c>
      <c r="J1867" s="47">
        <f t="shared" si="29"/>
        <v>6942926.5418015728</v>
      </c>
      <c r="K1867" s="42">
        <v>6416139</v>
      </c>
      <c r="L1867" s="42" t="s">
        <v>4468</v>
      </c>
    </row>
    <row r="1868" spans="1:13" x14ac:dyDescent="0.3">
      <c r="A1868" s="17"/>
      <c r="B1868" s="46" t="s">
        <v>6345</v>
      </c>
      <c r="C1868" s="46" t="s">
        <v>6344</v>
      </c>
      <c r="D1868" s="99" t="s">
        <v>4395</v>
      </c>
      <c r="E1868" s="46" t="s">
        <v>1975</v>
      </c>
      <c r="F1868" s="91">
        <f>VLOOKUP(C1868,Data!$B$4:$J$4175,3,FALSE)</f>
        <v>19942628.879173446</v>
      </c>
      <c r="G1868" s="90">
        <f>VLOOKUP(C1868,Data!$B$4:$J$4175,4,FALSE)</f>
        <v>15914242.993914433</v>
      </c>
      <c r="H1868" s="92">
        <f>VLOOKUP(C1868,Data!$B$4:$J$4175,5,FALSE)</f>
        <v>0.28607903761379261</v>
      </c>
      <c r="I1868" s="42" t="s">
        <v>148</v>
      </c>
      <c r="J1868" s="47">
        <f t="shared" si="29"/>
        <v>19942628.879173446</v>
      </c>
      <c r="K1868" s="42" t="s">
        <v>6346</v>
      </c>
      <c r="L1868" s="42" t="s">
        <v>4468</v>
      </c>
    </row>
    <row r="1869" spans="1:13" x14ac:dyDescent="0.3">
      <c r="A1869" s="17"/>
      <c r="B1869" s="46" t="s">
        <v>2647</v>
      </c>
      <c r="C1869" s="46" t="s">
        <v>508</v>
      </c>
      <c r="D1869" s="99" t="s">
        <v>4395</v>
      </c>
      <c r="E1869" s="46" t="s">
        <v>1978</v>
      </c>
      <c r="F1869" s="91" t="str">
        <f>VLOOKUP(C1869,Data!$B$4:$J$4175,3,FALSE)</f>
        <v>***</v>
      </c>
      <c r="G1869" s="90" t="str">
        <f>VLOOKUP(C1869,Data!$B$4:$J$4175,4,FALSE)</f>
        <v>***</v>
      </c>
      <c r="H1869" s="92" t="str">
        <f>VLOOKUP(C1869,Data!$B$4:$J$4175,5,FALSE)</f>
        <v>***</v>
      </c>
      <c r="I1869" s="42" t="s">
        <v>148</v>
      </c>
      <c r="J1869" s="47" t="str">
        <f t="shared" si="29"/>
        <v>***</v>
      </c>
      <c r="K1869" s="42" t="s">
        <v>2041</v>
      </c>
      <c r="L1869" s="42" t="s">
        <v>4468</v>
      </c>
    </row>
    <row r="1870" spans="1:13" x14ac:dyDescent="0.3">
      <c r="A1870" s="17"/>
      <c r="B1870" s="46" t="s">
        <v>2648</v>
      </c>
      <c r="C1870" s="46" t="s">
        <v>509</v>
      </c>
      <c r="D1870" s="99" t="s">
        <v>4395</v>
      </c>
      <c r="E1870" s="46" t="s">
        <v>1973</v>
      </c>
      <c r="F1870" s="91">
        <f>VLOOKUP(C1870,Data!$B$4:$J$4175,3,FALSE)</f>
        <v>-134357669.5466826</v>
      </c>
      <c r="G1870" s="90">
        <f>VLOOKUP(C1870,Data!$B$4:$J$4175,4,FALSE)</f>
        <v>-14281301.510143153</v>
      </c>
      <c r="H1870" s="92">
        <f>VLOOKUP(C1870,Data!$B$4:$J$4175,5,FALSE)</f>
        <v>-0.98734937429191083</v>
      </c>
      <c r="I1870" s="42" t="s">
        <v>152</v>
      </c>
      <c r="J1870" s="47">
        <f t="shared" si="29"/>
        <v>134357669.5466826</v>
      </c>
      <c r="K1870" s="42">
        <v>6073556</v>
      </c>
      <c r="L1870" s="42" t="s">
        <v>4468</v>
      </c>
    </row>
    <row r="1871" spans="1:13" x14ac:dyDescent="0.3">
      <c r="A1871" s="17"/>
      <c r="B1871" s="142" t="s">
        <v>6348</v>
      </c>
      <c r="C1871" s="142" t="s">
        <v>6347</v>
      </c>
      <c r="D1871" s="142" t="s">
        <v>4395</v>
      </c>
      <c r="E1871" s="142" t="s">
        <v>1975</v>
      </c>
      <c r="F1871" s="146">
        <f>VLOOKUP(C1871,Data!$B$4:$J$4175,3,FALSE)</f>
        <v>4900901.4216991905</v>
      </c>
      <c r="G1871" s="144">
        <f>VLOOKUP(C1871,Data!$B$4:$J$4175,4,FALSE)</f>
        <v>3805354.5192301511</v>
      </c>
      <c r="H1871" s="145">
        <f>VLOOKUP(C1871,Data!$B$4:$J$4175,5,FALSE)</f>
        <v>3.1298381763563608E-2</v>
      </c>
      <c r="I1871" s="212" t="s">
        <v>145</v>
      </c>
      <c r="J1871" s="47">
        <f t="shared" si="29"/>
        <v>4900901.4216991905</v>
      </c>
      <c r="K1871" s="212" t="s">
        <v>6349</v>
      </c>
      <c r="L1871" s="212" t="s">
        <v>4468</v>
      </c>
    </row>
    <row r="1872" spans="1:13" x14ac:dyDescent="0.3">
      <c r="A1872" s="17"/>
      <c r="B1872" s="46" t="s">
        <v>5908</v>
      </c>
      <c r="C1872" s="46" t="s">
        <v>5907</v>
      </c>
      <c r="D1872" s="99" t="s">
        <v>4395</v>
      </c>
      <c r="E1872" s="46" t="s">
        <v>1973</v>
      </c>
      <c r="F1872" s="91">
        <f>VLOOKUP(C1872,Data!$B$4:$J$4175,3,FALSE)</f>
        <v>-6297497.9881331436</v>
      </c>
      <c r="G1872" s="90">
        <f>VLOOKUP(C1872,Data!$B$4:$J$4175,4,FALSE)</f>
        <v>-8687835.6471613608</v>
      </c>
      <c r="H1872" s="92">
        <f>VLOOKUP(C1872,Data!$B$4:$J$4175,5,FALSE)</f>
        <v>-0.16505014561474743</v>
      </c>
      <c r="I1872" s="42" t="s">
        <v>145</v>
      </c>
      <c r="J1872" s="47">
        <f t="shared" si="29"/>
        <v>6297497.9881331436</v>
      </c>
      <c r="K1872" s="42" t="s">
        <v>5909</v>
      </c>
      <c r="L1872" s="42" t="s">
        <v>4468</v>
      </c>
    </row>
    <row r="1873" spans="1:12" x14ac:dyDescent="0.3">
      <c r="A1873" s="17"/>
      <c r="B1873" s="46" t="s">
        <v>2649</v>
      </c>
      <c r="C1873" s="46" t="s">
        <v>510</v>
      </c>
      <c r="D1873" s="99" t="s">
        <v>4395</v>
      </c>
      <c r="E1873" s="46" t="s">
        <v>1973</v>
      </c>
      <c r="F1873" s="91">
        <f>VLOOKUP(C1873,Data!$B$4:$J$4175,3,FALSE)</f>
        <v>-10152081.198122989</v>
      </c>
      <c r="G1873" s="90">
        <f>VLOOKUP(C1873,Data!$B$4:$J$4175,4,FALSE)</f>
        <v>-8994503.3165875785</v>
      </c>
      <c r="H1873" s="92">
        <f>VLOOKUP(C1873,Data!$B$4:$J$4175,5,FALSE)</f>
        <v>-0.22010617486747691</v>
      </c>
      <c r="I1873" s="42" t="s">
        <v>145</v>
      </c>
      <c r="J1873" s="47">
        <f t="shared" si="29"/>
        <v>10152081.198122989</v>
      </c>
      <c r="K1873" s="42" t="s">
        <v>2042</v>
      </c>
      <c r="L1873" s="42" t="s">
        <v>4468</v>
      </c>
    </row>
    <row r="1874" spans="1:12" x14ac:dyDescent="0.3">
      <c r="A1874" s="17"/>
      <c r="B1874" s="46" t="s">
        <v>6351</v>
      </c>
      <c r="C1874" s="46" t="s">
        <v>6350</v>
      </c>
      <c r="D1874" s="99" t="s">
        <v>4395</v>
      </c>
      <c r="E1874" s="46" t="s">
        <v>1975</v>
      </c>
      <c r="F1874" s="91">
        <f>VLOOKUP(C1874,Data!$B$4:$J$4175,3,FALSE)</f>
        <v>3257606.0912277726</v>
      </c>
      <c r="G1874" s="90">
        <f>VLOOKUP(C1874,Data!$B$4:$J$4175,4,FALSE)</f>
        <v>2656523.1940983282</v>
      </c>
      <c r="H1874" s="92">
        <f>VLOOKUP(C1874,Data!$B$4:$J$4175,5,FALSE)</f>
        <v>0.10568296348905601</v>
      </c>
      <c r="I1874" s="42" t="s">
        <v>146</v>
      </c>
      <c r="J1874" s="47">
        <f t="shared" si="29"/>
        <v>3257606.0912277726</v>
      </c>
      <c r="K1874" s="42" t="s">
        <v>6352</v>
      </c>
      <c r="L1874" s="42" t="s">
        <v>4468</v>
      </c>
    </row>
    <row r="1875" spans="1:12" x14ac:dyDescent="0.3">
      <c r="A1875" s="17"/>
      <c r="B1875" s="46" t="s">
        <v>6354</v>
      </c>
      <c r="C1875" s="46" t="s">
        <v>6353</v>
      </c>
      <c r="D1875" s="99" t="s">
        <v>4395</v>
      </c>
      <c r="E1875" s="46" t="s">
        <v>1975</v>
      </c>
      <c r="F1875" s="91">
        <f>VLOOKUP(C1875,Data!$B$4:$J$4175,3,FALSE)</f>
        <v>7230143.3550816858</v>
      </c>
      <c r="G1875" s="90">
        <f>VLOOKUP(C1875,Data!$B$4:$J$4175,4,FALSE)</f>
        <v>6985256.7438870491</v>
      </c>
      <c r="H1875" s="92">
        <f>VLOOKUP(C1875,Data!$B$4:$J$4175,5,FALSE)</f>
        <v>0.4251483481239583</v>
      </c>
      <c r="I1875" s="42" t="s">
        <v>150</v>
      </c>
      <c r="J1875" s="47">
        <f t="shared" si="29"/>
        <v>7230143.3550816858</v>
      </c>
      <c r="K1875" s="42" t="s">
        <v>6355</v>
      </c>
      <c r="L1875" s="42" t="s">
        <v>4468</v>
      </c>
    </row>
    <row r="1876" spans="1:12" x14ac:dyDescent="0.3">
      <c r="A1876" s="17"/>
      <c r="B1876" s="46" t="s">
        <v>6357</v>
      </c>
      <c r="C1876" s="46" t="s">
        <v>6356</v>
      </c>
      <c r="D1876" s="99" t="s">
        <v>4395</v>
      </c>
      <c r="E1876" s="46" t="s">
        <v>1975</v>
      </c>
      <c r="F1876" s="91">
        <f>VLOOKUP(C1876,Data!$B$4:$J$4175,3,FALSE)</f>
        <v>4003766.9255667962</v>
      </c>
      <c r="G1876" s="90">
        <f>VLOOKUP(C1876,Data!$B$4:$J$4175,4,FALSE)</f>
        <v>1956481.6733610444</v>
      </c>
      <c r="H1876" s="92">
        <f>VLOOKUP(C1876,Data!$B$4:$J$4175,5,FALSE)</f>
        <v>4.9246478548005811E-2</v>
      </c>
      <c r="I1876" s="42" t="s">
        <v>145</v>
      </c>
      <c r="J1876" s="47">
        <f t="shared" si="29"/>
        <v>4003766.9255667962</v>
      </c>
      <c r="K1876" s="42" t="s">
        <v>6358</v>
      </c>
      <c r="L1876" s="42" t="s">
        <v>4468</v>
      </c>
    </row>
    <row r="1877" spans="1:12" x14ac:dyDescent="0.3">
      <c r="A1877" s="17"/>
      <c r="B1877" s="46" t="s">
        <v>6360</v>
      </c>
      <c r="C1877" s="46" t="s">
        <v>6359</v>
      </c>
      <c r="D1877" s="99" t="s">
        <v>4395</v>
      </c>
      <c r="E1877" s="46" t="s">
        <v>1975</v>
      </c>
      <c r="F1877" s="91">
        <f>VLOOKUP(C1877,Data!$B$4:$J$4175,3,FALSE)</f>
        <v>1356694.7903295583</v>
      </c>
      <c r="G1877" s="90">
        <f>VLOOKUP(C1877,Data!$B$4:$J$4175,4,FALSE)</f>
        <v>942411.4311113056</v>
      </c>
      <c r="H1877" s="92">
        <f>VLOOKUP(C1877,Data!$B$4:$J$4175,5,FALSE)</f>
        <v>0.20142185801636942</v>
      </c>
      <c r="I1877" s="42" t="s">
        <v>146</v>
      </c>
      <c r="J1877" s="47">
        <f t="shared" si="29"/>
        <v>1356694.7903295583</v>
      </c>
      <c r="K1877" s="42" t="s">
        <v>6361</v>
      </c>
      <c r="L1877" s="42" t="s">
        <v>4468</v>
      </c>
    </row>
    <row r="1878" spans="1:12" x14ac:dyDescent="0.3">
      <c r="A1878" s="17"/>
      <c r="B1878" s="46" t="s">
        <v>2650</v>
      </c>
      <c r="C1878" s="46" t="s">
        <v>511</v>
      </c>
      <c r="D1878" s="99" t="s">
        <v>4395</v>
      </c>
      <c r="E1878" s="46" t="s">
        <v>1973</v>
      </c>
      <c r="F1878" s="91">
        <f>VLOOKUP(C1878,Data!$B$4:$J$4175,3,FALSE)</f>
        <v>-4318178.8003238933</v>
      </c>
      <c r="G1878" s="90">
        <f>VLOOKUP(C1878,Data!$B$4:$J$4175,4,FALSE)</f>
        <v>-4210760.7500425437</v>
      </c>
      <c r="H1878" s="92">
        <f>VLOOKUP(C1878,Data!$B$4:$J$4175,5,FALSE)</f>
        <v>-0.19096439038711291</v>
      </c>
      <c r="I1878" s="42" t="s">
        <v>151</v>
      </c>
      <c r="J1878" s="47">
        <f t="shared" si="29"/>
        <v>4318178.8003238933</v>
      </c>
      <c r="K1878" s="42">
        <v>6560995</v>
      </c>
      <c r="L1878" s="42" t="s">
        <v>4468</v>
      </c>
    </row>
    <row r="1879" spans="1:12" x14ac:dyDescent="0.3">
      <c r="A1879" s="17"/>
      <c r="B1879" s="46" t="s">
        <v>2651</v>
      </c>
      <c r="C1879" s="46" t="s">
        <v>512</v>
      </c>
      <c r="D1879" s="99" t="s">
        <v>4395</v>
      </c>
      <c r="E1879" s="46" t="s">
        <v>1973</v>
      </c>
      <c r="F1879" s="91">
        <f>VLOOKUP(C1879,Data!$B$4:$J$4175,3,FALSE)</f>
        <v>-30722169.511114005</v>
      </c>
      <c r="G1879" s="90">
        <f>VLOOKUP(C1879,Data!$B$4:$J$4175,4,FALSE)</f>
        <v>-8915391.8713444415</v>
      </c>
      <c r="H1879" s="92">
        <f>VLOOKUP(C1879,Data!$B$4:$J$4175,5,FALSE)</f>
        <v>-0.60104007866803244</v>
      </c>
      <c r="I1879" s="42" t="s">
        <v>5305</v>
      </c>
      <c r="J1879" s="47">
        <f t="shared" si="29"/>
        <v>30722169.511114005</v>
      </c>
      <c r="K1879" s="42">
        <v>6192150</v>
      </c>
      <c r="L1879" s="42" t="s">
        <v>4468</v>
      </c>
    </row>
    <row r="1880" spans="1:12" x14ac:dyDescent="0.3">
      <c r="A1880" s="17"/>
      <c r="B1880" s="46" t="s">
        <v>6363</v>
      </c>
      <c r="C1880" s="46" t="s">
        <v>6362</v>
      </c>
      <c r="D1880" s="99" t="s">
        <v>4395</v>
      </c>
      <c r="E1880" s="46" t="s">
        <v>1975</v>
      </c>
      <c r="F1880" s="91">
        <f>VLOOKUP(C1880,Data!$B$4:$J$4175,3,FALSE)</f>
        <v>18901318.72532098</v>
      </c>
      <c r="G1880" s="90">
        <f>VLOOKUP(C1880,Data!$B$4:$J$4175,4,FALSE)</f>
        <v>3385518.8251242558</v>
      </c>
      <c r="H1880" s="92">
        <f>VLOOKUP(C1880,Data!$B$4:$J$4175,5,FALSE)</f>
        <v>0.12074330567729943</v>
      </c>
      <c r="I1880" s="42" t="s">
        <v>148</v>
      </c>
      <c r="J1880" s="47">
        <f t="shared" si="29"/>
        <v>18901318.72532098</v>
      </c>
      <c r="K1880" s="42" t="s">
        <v>6364</v>
      </c>
      <c r="L1880" s="42" t="s">
        <v>4468</v>
      </c>
    </row>
    <row r="1881" spans="1:12" x14ac:dyDescent="0.3">
      <c r="A1881" s="17"/>
      <c r="B1881" s="46" t="s">
        <v>2652</v>
      </c>
      <c r="C1881" s="46" t="s">
        <v>513</v>
      </c>
      <c r="D1881" s="99" t="s">
        <v>4395</v>
      </c>
      <c r="E1881" s="46" t="s">
        <v>1973</v>
      </c>
      <c r="F1881" s="91">
        <f>VLOOKUP(C1881,Data!$B$4:$J$4175,3,FALSE)</f>
        <v>-28541544.916189466</v>
      </c>
      <c r="G1881" s="90">
        <f>VLOOKUP(C1881,Data!$B$4:$J$4175,4,FALSE)</f>
        <v>-6129794.588395576</v>
      </c>
      <c r="H1881" s="92">
        <f>VLOOKUP(C1881,Data!$B$4:$J$4175,5,FALSE)</f>
        <v>-0.34319336107850196</v>
      </c>
      <c r="I1881" s="42" t="s">
        <v>148</v>
      </c>
      <c r="J1881" s="47">
        <f t="shared" si="29"/>
        <v>28541544.916189466</v>
      </c>
      <c r="K1881" s="42" t="s">
        <v>2043</v>
      </c>
      <c r="L1881" s="42" t="s">
        <v>4468</v>
      </c>
    </row>
    <row r="1882" spans="1:12" x14ac:dyDescent="0.3">
      <c r="A1882" s="17"/>
      <c r="B1882" s="46" t="s">
        <v>6366</v>
      </c>
      <c r="C1882" s="46" t="s">
        <v>6365</v>
      </c>
      <c r="D1882" s="99" t="s">
        <v>4395</v>
      </c>
      <c r="E1882" s="46" t="s">
        <v>1975</v>
      </c>
      <c r="F1882" s="91">
        <f>VLOOKUP(C1882,Data!$B$4:$J$4175,3,FALSE)</f>
        <v>15721662.945564542</v>
      </c>
      <c r="G1882" s="90">
        <f>VLOOKUP(C1882,Data!$B$4:$J$4175,4,FALSE)</f>
        <v>13722626.395720586</v>
      </c>
      <c r="H1882" s="92">
        <f>VLOOKUP(C1882,Data!$B$4:$J$4175,5,FALSE)</f>
        <v>9.9058903646990215E-2</v>
      </c>
      <c r="I1882" s="42" t="s">
        <v>151</v>
      </c>
      <c r="J1882" s="47">
        <f t="shared" si="29"/>
        <v>15721662.945564542</v>
      </c>
      <c r="K1882" s="42" t="s">
        <v>6367</v>
      </c>
      <c r="L1882" s="42" t="s">
        <v>4468</v>
      </c>
    </row>
    <row r="1883" spans="1:12" x14ac:dyDescent="0.3">
      <c r="A1883" s="17"/>
      <c r="B1883" s="46" t="s">
        <v>2653</v>
      </c>
      <c r="C1883" s="46" t="s">
        <v>514</v>
      </c>
      <c r="D1883" s="99" t="s">
        <v>4395</v>
      </c>
      <c r="E1883" s="46" t="s">
        <v>1973</v>
      </c>
      <c r="F1883" s="91">
        <f>VLOOKUP(C1883,Data!$B$4:$J$4175,3,FALSE)</f>
        <v>-61435032.955702052</v>
      </c>
      <c r="G1883" s="90">
        <f>VLOOKUP(C1883,Data!$B$4:$J$4175,4,FALSE)</f>
        <v>-59317300.11611589</v>
      </c>
      <c r="H1883" s="92">
        <f>VLOOKUP(C1883,Data!$B$4:$J$4175,5,FALSE)</f>
        <v>-0.45207248087527296</v>
      </c>
      <c r="I1883" s="42" t="s">
        <v>151</v>
      </c>
      <c r="J1883" s="47">
        <f t="shared" si="29"/>
        <v>61435032.955702052</v>
      </c>
      <c r="K1883" s="42">
        <v>6291819</v>
      </c>
      <c r="L1883" s="42" t="s">
        <v>4468</v>
      </c>
    </row>
    <row r="1884" spans="1:12" x14ac:dyDescent="0.3">
      <c r="A1884" s="17"/>
      <c r="B1884" s="46" t="s">
        <v>6369</v>
      </c>
      <c r="C1884" s="46" t="s">
        <v>6368</v>
      </c>
      <c r="D1884" s="99" t="s">
        <v>4395</v>
      </c>
      <c r="E1884" s="46" t="s">
        <v>1975</v>
      </c>
      <c r="F1884" s="91">
        <f>VLOOKUP(C1884,Data!$B$4:$J$4175,3,FALSE)</f>
        <v>86385894.771280199</v>
      </c>
      <c r="G1884" s="90">
        <f>VLOOKUP(C1884,Data!$B$4:$J$4175,4,FALSE)</f>
        <v>316872746.48638165</v>
      </c>
      <c r="H1884" s="92">
        <f>VLOOKUP(C1884,Data!$B$4:$J$4175,5,FALSE)</f>
        <v>13.098708351164683</v>
      </c>
      <c r="I1884" s="42" t="s">
        <v>150</v>
      </c>
      <c r="J1884" s="47">
        <f t="shared" si="29"/>
        <v>86385894.771280199</v>
      </c>
      <c r="K1884" s="42" t="s">
        <v>6370</v>
      </c>
      <c r="L1884" s="42" t="s">
        <v>4468</v>
      </c>
    </row>
    <row r="1885" spans="1:12" x14ac:dyDescent="0.3">
      <c r="A1885" s="17"/>
      <c r="B1885" s="46" t="s">
        <v>6372</v>
      </c>
      <c r="C1885" s="46" t="s">
        <v>6371</v>
      </c>
      <c r="D1885" s="99" t="s">
        <v>4395</v>
      </c>
      <c r="E1885" s="46" t="s">
        <v>1975</v>
      </c>
      <c r="F1885" s="91">
        <f>VLOOKUP(C1885,Data!$B$4:$J$4175,3,FALSE)</f>
        <v>9661916.3428504989</v>
      </c>
      <c r="G1885" s="90">
        <f>VLOOKUP(C1885,Data!$B$4:$J$4175,4,FALSE)</f>
        <v>6194737.1737598162</v>
      </c>
      <c r="H1885" s="92">
        <f>VLOOKUP(C1885,Data!$B$4:$J$4175,5,FALSE)</f>
        <v>0.39674583354831466</v>
      </c>
      <c r="I1885" s="42" t="s">
        <v>146</v>
      </c>
      <c r="J1885" s="47">
        <f t="shared" si="29"/>
        <v>9661916.3428504989</v>
      </c>
      <c r="K1885" s="42" t="s">
        <v>6373</v>
      </c>
      <c r="L1885" s="42" t="s">
        <v>4468</v>
      </c>
    </row>
    <row r="1886" spans="1:12" x14ac:dyDescent="0.3">
      <c r="A1886" s="17"/>
      <c r="B1886" s="46" t="s">
        <v>6375</v>
      </c>
      <c r="C1886" s="46" t="s">
        <v>6374</v>
      </c>
      <c r="D1886" s="99" t="s">
        <v>4395</v>
      </c>
      <c r="E1886" s="46" t="s">
        <v>1975</v>
      </c>
      <c r="F1886" s="91">
        <f>VLOOKUP(C1886,Data!$B$4:$J$4175,3,FALSE)</f>
        <v>11847324.319442365</v>
      </c>
      <c r="G1886" s="90">
        <f>VLOOKUP(C1886,Data!$B$4:$J$4175,4,FALSE)</f>
        <v>10036364.844990522</v>
      </c>
      <c r="H1886" s="92">
        <f>VLOOKUP(C1886,Data!$B$4:$J$4175,5,FALSE)</f>
        <v>0.68269436074924983</v>
      </c>
      <c r="I1886" s="42" t="s">
        <v>146</v>
      </c>
      <c r="J1886" s="47">
        <f t="shared" si="29"/>
        <v>11847324.319442365</v>
      </c>
      <c r="K1886" s="42" t="s">
        <v>6376</v>
      </c>
      <c r="L1886" s="42" t="s">
        <v>4468</v>
      </c>
    </row>
    <row r="1887" spans="1:12" x14ac:dyDescent="0.3">
      <c r="A1887" s="17"/>
      <c r="B1887" s="46" t="s">
        <v>2654</v>
      </c>
      <c r="C1887" s="46" t="s">
        <v>515</v>
      </c>
      <c r="D1887" s="99" t="s">
        <v>4395</v>
      </c>
      <c r="E1887" s="46" t="s">
        <v>1973</v>
      </c>
      <c r="F1887" s="91">
        <f>VLOOKUP(C1887,Data!$B$4:$J$4175,3,FALSE)</f>
        <v>-5287105.8680673381</v>
      </c>
      <c r="G1887" s="90">
        <f>VLOOKUP(C1887,Data!$B$4:$J$4175,4,FALSE)</f>
        <v>-4585907.1036311146</v>
      </c>
      <c r="H1887" s="92">
        <f>VLOOKUP(C1887,Data!$B$4:$J$4175,5,FALSE)</f>
        <v>-0.45805366305559359</v>
      </c>
      <c r="I1887" s="42" t="s">
        <v>146</v>
      </c>
      <c r="J1887" s="47">
        <f t="shared" si="29"/>
        <v>5287105.8680673381</v>
      </c>
      <c r="K1887" s="42" t="s">
        <v>2044</v>
      </c>
      <c r="L1887" s="42" t="s">
        <v>4468</v>
      </c>
    </row>
    <row r="1888" spans="1:12" x14ac:dyDescent="0.3">
      <c r="A1888" s="17"/>
      <c r="B1888" s="46" t="s">
        <v>2655</v>
      </c>
      <c r="C1888" s="46" t="s">
        <v>516</v>
      </c>
      <c r="D1888" s="99" t="s">
        <v>4395</v>
      </c>
      <c r="E1888" s="46" t="s">
        <v>1978</v>
      </c>
      <c r="F1888" s="91">
        <f>VLOOKUP(C1888,Data!$B$4:$J$4175,3,FALSE)</f>
        <v>-19456827.528028525</v>
      </c>
      <c r="G1888" s="90">
        <f>VLOOKUP(C1888,Data!$B$4:$J$4175,4,FALSE)</f>
        <v>-24397960.365517881</v>
      </c>
      <c r="H1888" s="92">
        <f>VLOOKUP(C1888,Data!$B$4:$J$4175,5,FALSE)</f>
        <v>-1.077494497573515</v>
      </c>
      <c r="I1888" s="42" t="s">
        <v>146</v>
      </c>
      <c r="J1888" s="47">
        <f t="shared" si="29"/>
        <v>19456827.528028525</v>
      </c>
      <c r="K1888" s="42" t="s">
        <v>2045</v>
      </c>
      <c r="L1888" s="42" t="s">
        <v>4468</v>
      </c>
    </row>
    <row r="1889" spans="1:12" x14ac:dyDescent="0.3">
      <c r="A1889" s="17"/>
      <c r="B1889" s="46" t="s">
        <v>6378</v>
      </c>
      <c r="C1889" s="46" t="s">
        <v>6377</v>
      </c>
      <c r="D1889" s="99" t="s">
        <v>4395</v>
      </c>
      <c r="E1889" s="46" t="s">
        <v>1975</v>
      </c>
      <c r="F1889" s="91">
        <f>VLOOKUP(C1889,Data!$B$4:$J$4175,3,FALSE)</f>
        <v>85092060.826652065</v>
      </c>
      <c r="G1889" s="90">
        <f>VLOOKUP(C1889,Data!$B$4:$J$4175,4,FALSE)</f>
        <v>106024032.4561924</v>
      </c>
      <c r="H1889" s="92">
        <f>VLOOKUP(C1889,Data!$B$4:$J$4175,5,FALSE)</f>
        <v>26.802985189952775</v>
      </c>
      <c r="I1889" s="42" t="s">
        <v>147</v>
      </c>
      <c r="J1889" s="47">
        <f t="shared" si="29"/>
        <v>85092060.826652065</v>
      </c>
      <c r="K1889" s="42" t="s">
        <v>6379</v>
      </c>
      <c r="L1889" s="42" t="s">
        <v>4468</v>
      </c>
    </row>
    <row r="1890" spans="1:12" x14ac:dyDescent="0.3">
      <c r="A1890" s="17"/>
      <c r="B1890" s="46" t="s">
        <v>6381</v>
      </c>
      <c r="C1890" s="46" t="s">
        <v>6380</v>
      </c>
      <c r="D1890" s="99" t="s">
        <v>4395</v>
      </c>
      <c r="E1890" s="46" t="s">
        <v>1975</v>
      </c>
      <c r="F1890" s="91">
        <f>VLOOKUP(C1890,Data!$B$4:$J$4175,3,FALSE)</f>
        <v>89843978.377397358</v>
      </c>
      <c r="G1890" s="90">
        <f>VLOOKUP(C1890,Data!$B$4:$J$4175,4,FALSE)</f>
        <v>407660560.27050579</v>
      </c>
      <c r="H1890" s="92">
        <f>VLOOKUP(C1890,Data!$B$4:$J$4175,5,FALSE)</f>
        <v>28.076320079161931</v>
      </c>
      <c r="I1890" s="42" t="s">
        <v>148</v>
      </c>
      <c r="J1890" s="47">
        <f t="shared" si="29"/>
        <v>89843978.377397358</v>
      </c>
      <c r="K1890" s="42" t="s">
        <v>6382</v>
      </c>
      <c r="L1890" s="42" t="s">
        <v>4468</v>
      </c>
    </row>
    <row r="1891" spans="1:12" x14ac:dyDescent="0.3">
      <c r="A1891" s="17"/>
      <c r="B1891" s="46" t="s">
        <v>6384</v>
      </c>
      <c r="C1891" s="46" t="s">
        <v>6383</v>
      </c>
      <c r="D1891" s="99" t="s">
        <v>4395</v>
      </c>
      <c r="E1891" s="46" t="s">
        <v>1975</v>
      </c>
      <c r="F1891" s="91">
        <f>VLOOKUP(C1891,Data!$B$4:$J$4175,3,FALSE)</f>
        <v>2324171.992728591</v>
      </c>
      <c r="G1891" s="90">
        <f>VLOOKUP(C1891,Data!$B$4:$J$4175,4,FALSE)</f>
        <v>527158.02852277539</v>
      </c>
      <c r="H1891" s="92">
        <f>VLOOKUP(C1891,Data!$B$4:$J$4175,5,FALSE)</f>
        <v>9.9890541515551004E-2</v>
      </c>
      <c r="I1891" s="42" t="s">
        <v>143</v>
      </c>
      <c r="J1891" s="47">
        <f t="shared" si="29"/>
        <v>2324171.992728591</v>
      </c>
      <c r="K1891" s="42" t="s">
        <v>6385</v>
      </c>
      <c r="L1891" s="42" t="s">
        <v>4468</v>
      </c>
    </row>
    <row r="1892" spans="1:12" x14ac:dyDescent="0.3">
      <c r="A1892" s="17"/>
      <c r="B1892" s="46" t="s">
        <v>4477</v>
      </c>
      <c r="C1892" s="46" t="s">
        <v>517</v>
      </c>
      <c r="D1892" s="99" t="s">
        <v>4395</v>
      </c>
      <c r="E1892" s="46" t="s">
        <v>1978</v>
      </c>
      <c r="F1892" s="91">
        <f>VLOOKUP(C1892,Data!$B$4:$J$4175,3,FALSE)</f>
        <v>-69237287.445794567</v>
      </c>
      <c r="G1892" s="90">
        <f>VLOOKUP(C1892,Data!$B$4:$J$4175,4,FALSE)</f>
        <v>-15418309.138372367</v>
      </c>
      <c r="H1892" s="92">
        <f>VLOOKUP(C1892,Data!$B$4:$J$4175,5,FALSE)</f>
        <v>-3.1694066053406331</v>
      </c>
      <c r="I1892" s="42" t="s">
        <v>149</v>
      </c>
      <c r="J1892" s="47">
        <f t="shared" si="29"/>
        <v>69237287.445794567</v>
      </c>
      <c r="K1892" s="42">
        <v>6972459</v>
      </c>
      <c r="L1892" s="42" t="s">
        <v>4468</v>
      </c>
    </row>
    <row r="1893" spans="1:12" x14ac:dyDescent="0.3">
      <c r="A1893" s="17"/>
      <c r="B1893" s="46" t="s">
        <v>6387</v>
      </c>
      <c r="C1893" s="46" t="s">
        <v>6386</v>
      </c>
      <c r="D1893" s="99" t="s">
        <v>4395</v>
      </c>
      <c r="E1893" s="46" t="s">
        <v>1975</v>
      </c>
      <c r="F1893" s="91">
        <f>VLOOKUP(C1893,Data!$B$4:$J$4175,3,FALSE)</f>
        <v>150589424.28436387</v>
      </c>
      <c r="G1893" s="90">
        <f>VLOOKUP(C1893,Data!$B$4:$J$4175,4,FALSE)</f>
        <v>140724920.62811726</v>
      </c>
      <c r="H1893" s="92">
        <f>VLOOKUP(C1893,Data!$B$4:$J$4175,5,FALSE)</f>
        <v>8.6770673925138979</v>
      </c>
      <c r="I1893" s="42" t="s">
        <v>145</v>
      </c>
      <c r="J1893" s="47">
        <f t="shared" si="29"/>
        <v>150589424.28436387</v>
      </c>
      <c r="K1893" s="42" t="s">
        <v>6388</v>
      </c>
      <c r="L1893" s="42" t="s">
        <v>4468</v>
      </c>
    </row>
    <row r="1894" spans="1:12" x14ac:dyDescent="0.3">
      <c r="A1894" s="17"/>
      <c r="B1894" s="46" t="s">
        <v>2656</v>
      </c>
      <c r="C1894" s="46" t="s">
        <v>518</v>
      </c>
      <c r="D1894" s="99" t="s">
        <v>4395</v>
      </c>
      <c r="E1894" s="46" t="s">
        <v>1973</v>
      </c>
      <c r="F1894" s="91">
        <f>VLOOKUP(C1894,Data!$B$4:$J$4175,3,FALSE)</f>
        <v>-7482938.6157815466</v>
      </c>
      <c r="G1894" s="90">
        <f>VLOOKUP(C1894,Data!$B$4:$J$4175,4,FALSE)</f>
        <v>-2068281.5985644788</v>
      </c>
      <c r="H1894" s="92">
        <f>VLOOKUP(C1894,Data!$B$4:$J$4175,5,FALSE)</f>
        <v>-1.0327066279526704</v>
      </c>
      <c r="I1894" s="42" t="s">
        <v>150</v>
      </c>
      <c r="J1894" s="47">
        <f t="shared" si="29"/>
        <v>7482938.6157815466</v>
      </c>
      <c r="K1894" s="42">
        <v>6535517</v>
      </c>
      <c r="L1894" s="42" t="s">
        <v>4468</v>
      </c>
    </row>
    <row r="1895" spans="1:12" x14ac:dyDescent="0.3">
      <c r="A1895" s="17"/>
      <c r="B1895" s="46" t="s">
        <v>2657</v>
      </c>
      <c r="C1895" s="46" t="s">
        <v>519</v>
      </c>
      <c r="D1895" s="99" t="s">
        <v>4395</v>
      </c>
      <c r="E1895" s="46" t="s">
        <v>1973</v>
      </c>
      <c r="F1895" s="91">
        <f>VLOOKUP(C1895,Data!$B$4:$J$4175,3,FALSE)</f>
        <v>-23853647.430648394</v>
      </c>
      <c r="G1895" s="90">
        <f>VLOOKUP(C1895,Data!$B$4:$J$4175,4,FALSE)</f>
        <v>-6445616.8302489584</v>
      </c>
      <c r="H1895" s="92">
        <f>VLOOKUP(C1895,Data!$B$4:$J$4175,5,FALSE)</f>
        <v>-0.61873318294506197</v>
      </c>
      <c r="I1895" s="42" t="s">
        <v>5305</v>
      </c>
      <c r="J1895" s="47">
        <f t="shared" si="29"/>
        <v>23853647.430648394</v>
      </c>
      <c r="K1895" s="42">
        <v>6193766</v>
      </c>
      <c r="L1895" s="42" t="s">
        <v>4468</v>
      </c>
    </row>
    <row r="1896" spans="1:12" x14ac:dyDescent="0.3">
      <c r="A1896" s="17"/>
      <c r="B1896" s="46" t="s">
        <v>5911</v>
      </c>
      <c r="C1896" s="46" t="s">
        <v>5910</v>
      </c>
      <c r="D1896" s="99" t="s">
        <v>4395</v>
      </c>
      <c r="E1896" s="46" t="s">
        <v>1978</v>
      </c>
      <c r="F1896" s="91">
        <f>VLOOKUP(C1896,Data!$B$4:$J$4175,3,FALSE)</f>
        <v>-36592243.542919621</v>
      </c>
      <c r="G1896" s="90">
        <f>VLOOKUP(C1896,Data!$B$4:$J$4175,4,FALSE)</f>
        <v>-26945587.593905564</v>
      </c>
      <c r="H1896" s="92">
        <f>VLOOKUP(C1896,Data!$B$4:$J$4175,5,FALSE)</f>
        <v>-7.8040576345125601</v>
      </c>
      <c r="I1896" s="42" t="s">
        <v>143</v>
      </c>
      <c r="J1896" s="47">
        <f t="shared" si="29"/>
        <v>36592243.542919621</v>
      </c>
      <c r="K1896" s="42" t="s">
        <v>5912</v>
      </c>
      <c r="L1896" s="42" t="s">
        <v>4468</v>
      </c>
    </row>
    <row r="1897" spans="1:12" x14ac:dyDescent="0.3">
      <c r="A1897" s="17"/>
      <c r="B1897" s="46" t="s">
        <v>2658</v>
      </c>
      <c r="C1897" s="142" t="s">
        <v>520</v>
      </c>
      <c r="D1897" s="142" t="s">
        <v>4395</v>
      </c>
      <c r="E1897" s="46" t="s">
        <v>1973</v>
      </c>
      <c r="F1897" s="91">
        <f>VLOOKUP(C1897,Data!$B$4:$J$4175,3,FALSE)</f>
        <v>-8594151.941348616</v>
      </c>
      <c r="G1897" s="90">
        <f>VLOOKUP(C1897,Data!$B$4:$J$4175,4,FALSE)</f>
        <v>-4473603.7268966381</v>
      </c>
      <c r="H1897" s="92">
        <f>VLOOKUP(C1897,Data!$B$4:$J$4175,5,FALSE)</f>
        <v>-0.56463634701800014</v>
      </c>
      <c r="I1897" s="42" t="s">
        <v>150</v>
      </c>
      <c r="J1897" s="47">
        <f t="shared" si="29"/>
        <v>8594151.941348616</v>
      </c>
      <c r="K1897" s="42">
        <v>6711566</v>
      </c>
      <c r="L1897" s="42" t="s">
        <v>4468</v>
      </c>
    </row>
    <row r="1898" spans="1:12" x14ac:dyDescent="0.3">
      <c r="A1898" s="17"/>
      <c r="B1898" s="46" t="s">
        <v>2659</v>
      </c>
      <c r="C1898" s="46" t="s">
        <v>521</v>
      </c>
      <c r="D1898" s="99" t="s">
        <v>4395</v>
      </c>
      <c r="E1898" s="46" t="s">
        <v>1973</v>
      </c>
      <c r="F1898" s="91">
        <f>VLOOKUP(C1898,Data!$B$4:$J$4175,3,FALSE)</f>
        <v>-20584848.929627959</v>
      </c>
      <c r="G1898" s="90">
        <f>VLOOKUP(C1898,Data!$B$4:$J$4175,4,FALSE)</f>
        <v>-7901511.8770340867</v>
      </c>
      <c r="H1898" s="92">
        <f>VLOOKUP(C1898,Data!$B$4:$J$4175,5,FALSE)</f>
        <v>-0.32013870151103574</v>
      </c>
      <c r="I1898" s="42" t="s">
        <v>151</v>
      </c>
      <c r="J1898" s="47">
        <f t="shared" si="29"/>
        <v>20584848.929627959</v>
      </c>
      <c r="K1898" s="42" t="s">
        <v>2046</v>
      </c>
      <c r="L1898" s="42" t="s">
        <v>4468</v>
      </c>
    </row>
    <row r="1899" spans="1:12" x14ac:dyDescent="0.3">
      <c r="A1899" s="17"/>
      <c r="B1899" s="46" t="s">
        <v>6390</v>
      </c>
      <c r="C1899" s="46" t="s">
        <v>6389</v>
      </c>
      <c r="D1899" s="99" t="s">
        <v>4395</v>
      </c>
      <c r="E1899" s="46" t="s">
        <v>1975</v>
      </c>
      <c r="F1899" s="91">
        <f>VLOOKUP(C1899,Data!$B$4:$J$4175,3,FALSE)</f>
        <v>3544586.4910066356</v>
      </c>
      <c r="G1899" s="90">
        <f>VLOOKUP(C1899,Data!$B$4:$J$4175,4,FALSE)</f>
        <v>933833.26407425653</v>
      </c>
      <c r="H1899" s="92">
        <f>VLOOKUP(C1899,Data!$B$4:$J$4175,5,FALSE)</f>
        <v>0.17334399138914164</v>
      </c>
      <c r="I1899" s="42" t="s">
        <v>144</v>
      </c>
      <c r="J1899" s="47">
        <f t="shared" si="29"/>
        <v>3544586.4910066356</v>
      </c>
      <c r="K1899" s="42" t="s">
        <v>6391</v>
      </c>
      <c r="L1899" s="42" t="s">
        <v>4468</v>
      </c>
    </row>
    <row r="1900" spans="1:12" x14ac:dyDescent="0.3">
      <c r="A1900" s="17"/>
      <c r="B1900" s="46" t="s">
        <v>6393</v>
      </c>
      <c r="C1900" s="46" t="s">
        <v>6392</v>
      </c>
      <c r="D1900" s="99" t="s">
        <v>4395</v>
      </c>
      <c r="E1900" s="46" t="s">
        <v>1975</v>
      </c>
      <c r="F1900" s="91">
        <f>VLOOKUP(C1900,Data!$B$4:$J$4175,3,FALSE)</f>
        <v>2254088.1515226173</v>
      </c>
      <c r="G1900" s="90">
        <f>VLOOKUP(C1900,Data!$B$4:$J$4175,4,FALSE)</f>
        <v>636794.99714543973</v>
      </c>
      <c r="H1900" s="92">
        <f>VLOOKUP(C1900,Data!$B$4:$J$4175,5,FALSE)</f>
        <v>5.9340845427637769E-2</v>
      </c>
      <c r="I1900" s="42" t="s">
        <v>146</v>
      </c>
      <c r="J1900" s="47">
        <f t="shared" si="29"/>
        <v>2254088.1515226173</v>
      </c>
      <c r="K1900" s="42" t="s">
        <v>6394</v>
      </c>
      <c r="L1900" s="42" t="s">
        <v>4468</v>
      </c>
    </row>
    <row r="1901" spans="1:12" x14ac:dyDescent="0.3">
      <c r="A1901" s="17"/>
      <c r="B1901" s="46" t="s">
        <v>6396</v>
      </c>
      <c r="C1901" s="46" t="s">
        <v>6395</v>
      </c>
      <c r="D1901" s="99" t="s">
        <v>4395</v>
      </c>
      <c r="E1901" s="46" t="s">
        <v>1975</v>
      </c>
      <c r="F1901" s="91">
        <f>VLOOKUP(C1901,Data!$B$4:$J$4175,3,FALSE)</f>
        <v>21776898.030129112</v>
      </c>
      <c r="G1901" s="90">
        <f>VLOOKUP(C1901,Data!$B$4:$J$4175,4,FALSE)</f>
        <v>16155624.533336639</v>
      </c>
      <c r="H1901" s="92">
        <f>VLOOKUP(C1901,Data!$B$4:$J$4175,5,FALSE)</f>
        <v>0.21740632837291565</v>
      </c>
      <c r="I1901" s="42" t="s">
        <v>146</v>
      </c>
      <c r="J1901" s="47">
        <f t="shared" si="29"/>
        <v>21776898.030129112</v>
      </c>
      <c r="K1901" s="42" t="s">
        <v>6397</v>
      </c>
      <c r="L1901" s="42" t="s">
        <v>4468</v>
      </c>
    </row>
    <row r="1902" spans="1:12" x14ac:dyDescent="0.3">
      <c r="A1902" s="17"/>
      <c r="B1902" s="46" t="s">
        <v>2660</v>
      </c>
      <c r="C1902" s="46" t="s">
        <v>522</v>
      </c>
      <c r="D1902" s="99" t="s">
        <v>4395</v>
      </c>
      <c r="E1902" s="46" t="s">
        <v>1973</v>
      </c>
      <c r="F1902" s="91">
        <f>VLOOKUP(C1902,Data!$B$4:$J$4175,3,FALSE)</f>
        <v>-5760519.8822139129</v>
      </c>
      <c r="G1902" s="90">
        <f>VLOOKUP(C1902,Data!$B$4:$J$4175,4,FALSE)</f>
        <v>-4695601.3442791961</v>
      </c>
      <c r="H1902" s="92">
        <f>VLOOKUP(C1902,Data!$B$4:$J$4175,5,FALSE)</f>
        <v>-0.64515832377061111</v>
      </c>
      <c r="I1902" s="42" t="s">
        <v>146</v>
      </c>
      <c r="J1902" s="47">
        <f t="shared" si="29"/>
        <v>5760519.8822139129</v>
      </c>
      <c r="K1902" s="42" t="s">
        <v>2047</v>
      </c>
      <c r="L1902" s="42" t="s">
        <v>4468</v>
      </c>
    </row>
    <row r="1903" spans="1:12" x14ac:dyDescent="0.3">
      <c r="A1903" s="17"/>
      <c r="B1903" s="46" t="s">
        <v>6399</v>
      </c>
      <c r="C1903" s="46" t="s">
        <v>6398</v>
      </c>
      <c r="D1903" s="99" t="s">
        <v>4395</v>
      </c>
      <c r="E1903" s="46" t="s">
        <v>1975</v>
      </c>
      <c r="F1903" s="91">
        <f>VLOOKUP(C1903,Data!$B$4:$J$4175,3,FALSE)</f>
        <v>6155509.1418454554</v>
      </c>
      <c r="G1903" s="90">
        <f>VLOOKUP(C1903,Data!$B$4:$J$4175,4,FALSE)</f>
        <v>3781843.2209678944</v>
      </c>
      <c r="H1903" s="92">
        <f>VLOOKUP(C1903,Data!$B$4:$J$4175,5,FALSE)</f>
        <v>5.2295693713492387E-2</v>
      </c>
      <c r="I1903" s="42" t="s">
        <v>146</v>
      </c>
      <c r="J1903" s="47">
        <f t="shared" si="29"/>
        <v>6155509.1418454554</v>
      </c>
      <c r="K1903" s="42" t="s">
        <v>6400</v>
      </c>
      <c r="L1903" s="42" t="s">
        <v>4468</v>
      </c>
    </row>
    <row r="1904" spans="1:12" x14ac:dyDescent="0.3">
      <c r="A1904" s="17"/>
      <c r="B1904" s="46" t="s">
        <v>2661</v>
      </c>
      <c r="C1904" s="46" t="s">
        <v>523</v>
      </c>
      <c r="D1904" s="99" t="s">
        <v>4395</v>
      </c>
      <c r="E1904" s="46" t="s">
        <v>1973</v>
      </c>
      <c r="F1904" s="91" t="str">
        <f>VLOOKUP(C1904,Data!$B$4:$J$4175,3,FALSE)</f>
        <v>***</v>
      </c>
      <c r="G1904" s="90" t="str">
        <f>VLOOKUP(C1904,Data!$B$4:$J$4175,4,FALSE)</f>
        <v>***</v>
      </c>
      <c r="H1904" s="92" t="str">
        <f>VLOOKUP(C1904,Data!$B$4:$J$4175,5,FALSE)</f>
        <v>***</v>
      </c>
      <c r="I1904" s="42" t="s">
        <v>146</v>
      </c>
      <c r="J1904" s="47" t="str">
        <f t="shared" si="29"/>
        <v>***</v>
      </c>
      <c r="K1904" s="42">
        <v>6013693</v>
      </c>
      <c r="L1904" s="42" t="s">
        <v>4468</v>
      </c>
    </row>
    <row r="1905" spans="1:13" x14ac:dyDescent="0.3">
      <c r="A1905" s="17"/>
      <c r="B1905" s="46" t="s">
        <v>6402</v>
      </c>
      <c r="C1905" s="46" t="s">
        <v>6401</v>
      </c>
      <c r="D1905" s="99" t="s">
        <v>4395</v>
      </c>
      <c r="E1905" s="46" t="s">
        <v>1975</v>
      </c>
      <c r="F1905" s="91">
        <f>VLOOKUP(C1905,Data!$B$4:$J$4175,3,FALSE)</f>
        <v>2002181.1101745449</v>
      </c>
      <c r="G1905" s="90">
        <f>VLOOKUP(C1905,Data!$B$4:$J$4175,4,FALSE)</f>
        <v>967183.38872908754</v>
      </c>
      <c r="H1905" s="92">
        <f>VLOOKUP(C1905,Data!$B$4:$J$4175,5,FALSE)</f>
        <v>0.37716016127815805</v>
      </c>
      <c r="I1905" s="42" t="s">
        <v>144</v>
      </c>
      <c r="J1905" s="47">
        <f t="shared" si="29"/>
        <v>2002181.1101745449</v>
      </c>
      <c r="K1905" s="42" t="s">
        <v>6403</v>
      </c>
      <c r="L1905" s="42" t="s">
        <v>4468</v>
      </c>
    </row>
    <row r="1906" spans="1:13" x14ac:dyDescent="0.3">
      <c r="A1906" s="17"/>
      <c r="B1906" s="46" t="s">
        <v>2662</v>
      </c>
      <c r="C1906" s="46" t="s">
        <v>524</v>
      </c>
      <c r="D1906" s="99" t="s">
        <v>4395</v>
      </c>
      <c r="E1906" s="46" t="s">
        <v>1973</v>
      </c>
      <c r="F1906" s="91">
        <f>VLOOKUP(C1906,Data!$B$4:$J$4175,3,FALSE)</f>
        <v>-13651935.935753549</v>
      </c>
      <c r="G1906" s="90">
        <f>VLOOKUP(C1906,Data!$B$4:$J$4175,4,FALSE)</f>
        <v>-3760150.3197081201</v>
      </c>
      <c r="H1906" s="92">
        <f>VLOOKUP(C1906,Data!$B$4:$J$4175,5,FALSE)</f>
        <v>-0.37827134298609882</v>
      </c>
      <c r="I1906" s="42" t="s">
        <v>148</v>
      </c>
      <c r="J1906" s="47">
        <f t="shared" si="29"/>
        <v>13651935.935753549</v>
      </c>
      <c r="K1906" s="42">
        <v>6264048</v>
      </c>
      <c r="L1906" s="42" t="s">
        <v>4468</v>
      </c>
    </row>
    <row r="1907" spans="1:13" x14ac:dyDescent="0.3">
      <c r="A1907" s="17"/>
      <c r="B1907" s="46" t="s">
        <v>2663</v>
      </c>
      <c r="C1907" s="46" t="s">
        <v>525</v>
      </c>
      <c r="D1907" s="99" t="s">
        <v>4395</v>
      </c>
      <c r="E1907" s="46" t="s">
        <v>1973</v>
      </c>
      <c r="F1907" s="91">
        <f>VLOOKUP(C1907,Data!$B$4:$J$4175,3,FALSE)</f>
        <v>-15372219.481300976</v>
      </c>
      <c r="G1907" s="90">
        <f>VLOOKUP(C1907,Data!$B$4:$J$4175,4,FALSE)</f>
        <v>-32264192.4795033</v>
      </c>
      <c r="H1907" s="92">
        <f>VLOOKUP(C1907,Data!$B$4:$J$4175,5,FALSE)</f>
        <v>-0.58231222056723519</v>
      </c>
      <c r="I1907" s="42" t="s">
        <v>152</v>
      </c>
      <c r="J1907" s="47">
        <f t="shared" si="29"/>
        <v>15372219.481300976</v>
      </c>
      <c r="K1907" s="42">
        <v>6559335</v>
      </c>
      <c r="L1907" s="42" t="s">
        <v>4468</v>
      </c>
    </row>
    <row r="1908" spans="1:13" x14ac:dyDescent="0.3">
      <c r="A1908" s="17"/>
      <c r="B1908" s="46" t="s">
        <v>6405</v>
      </c>
      <c r="C1908" s="46" t="s">
        <v>6404</v>
      </c>
      <c r="D1908" s="99" t="s">
        <v>4395</v>
      </c>
      <c r="E1908" s="46" t="s">
        <v>1975</v>
      </c>
      <c r="F1908" s="91">
        <f>VLOOKUP(C1908,Data!$B$4:$J$4175,3,FALSE)</f>
        <v>123309325.69097826</v>
      </c>
      <c r="G1908" s="90">
        <f>VLOOKUP(C1908,Data!$B$4:$J$4175,4,FALSE)</f>
        <v>143187482.15129536</v>
      </c>
      <c r="H1908" s="92">
        <f>VLOOKUP(C1908,Data!$B$4:$J$4175,5,FALSE)</f>
        <v>5.4922683859231194</v>
      </c>
      <c r="I1908" s="42" t="s">
        <v>143</v>
      </c>
      <c r="J1908" s="47">
        <f t="shared" si="29"/>
        <v>123309325.69097826</v>
      </c>
      <c r="K1908" s="42">
        <v>6971779</v>
      </c>
      <c r="L1908" s="42" t="s">
        <v>4468</v>
      </c>
    </row>
    <row r="1909" spans="1:13" x14ac:dyDescent="0.3">
      <c r="A1909" s="17"/>
      <c r="B1909" s="46" t="s">
        <v>6407</v>
      </c>
      <c r="C1909" s="46" t="s">
        <v>6406</v>
      </c>
      <c r="D1909" s="99" t="s">
        <v>4395</v>
      </c>
      <c r="E1909" s="46" t="s">
        <v>1975</v>
      </c>
      <c r="F1909" s="91">
        <f>VLOOKUP(C1909,Data!$B$4:$J$4175,3,FALSE)</f>
        <v>58845404.172225237</v>
      </c>
      <c r="G1909" s="90">
        <f>VLOOKUP(C1909,Data!$B$4:$J$4175,4,FALSE)</f>
        <v>156583630.98336443</v>
      </c>
      <c r="H1909" s="92">
        <f>VLOOKUP(C1909,Data!$B$4:$J$4175,5,FALSE)</f>
        <v>17.700509261998285</v>
      </c>
      <c r="I1909" s="42" t="s">
        <v>144</v>
      </c>
      <c r="J1909" s="47">
        <f t="shared" si="29"/>
        <v>58845404.172225237</v>
      </c>
      <c r="K1909" s="42">
        <v>6197285</v>
      </c>
      <c r="L1909" s="42" t="s">
        <v>4468</v>
      </c>
    </row>
    <row r="1910" spans="1:13" x14ac:dyDescent="0.3">
      <c r="A1910" s="17"/>
      <c r="B1910" s="46" t="s">
        <v>2664</v>
      </c>
      <c r="C1910" s="46" t="s">
        <v>526</v>
      </c>
      <c r="D1910" s="99" t="s">
        <v>4395</v>
      </c>
      <c r="E1910" s="46" t="s">
        <v>1973</v>
      </c>
      <c r="F1910" s="91">
        <f>VLOOKUP(C1910,Data!$B$4:$J$4175,3,FALSE)</f>
        <v>-19756401.963829886</v>
      </c>
      <c r="G1910" s="90">
        <f>VLOOKUP(C1910,Data!$B$4:$J$4175,4,FALSE)</f>
        <v>-14227781.313355381</v>
      </c>
      <c r="H1910" s="92">
        <f>VLOOKUP(C1910,Data!$B$4:$J$4175,5,FALSE)</f>
        <v>-0.45991883197942834</v>
      </c>
      <c r="I1910" s="42" t="s">
        <v>152</v>
      </c>
      <c r="J1910" s="47">
        <f t="shared" si="29"/>
        <v>19756401.963829886</v>
      </c>
      <c r="K1910" s="42">
        <v>6263830</v>
      </c>
      <c r="L1910" s="42" t="s">
        <v>4468</v>
      </c>
    </row>
    <row r="1911" spans="1:13" x14ac:dyDescent="0.3">
      <c r="A1911" s="17"/>
      <c r="B1911" s="46" t="s">
        <v>6409</v>
      </c>
      <c r="C1911" s="46" t="s">
        <v>6408</v>
      </c>
      <c r="D1911" s="99" t="s">
        <v>4395</v>
      </c>
      <c r="E1911" s="46" t="s">
        <v>1975</v>
      </c>
      <c r="F1911" s="91">
        <f>VLOOKUP(C1911,Data!$B$4:$J$4175,3,FALSE)</f>
        <v>23120959.933156267</v>
      </c>
      <c r="G1911" s="90">
        <f>VLOOKUP(C1911,Data!$B$4:$J$4175,4,FALSE)</f>
        <v>5236682.2691840669</v>
      </c>
      <c r="H1911" s="92">
        <f>VLOOKUP(C1911,Data!$B$4:$J$4175,5,FALSE)</f>
        <v>0.12806356815579384</v>
      </c>
      <c r="I1911" s="42" t="s">
        <v>5305</v>
      </c>
      <c r="J1911" s="47">
        <f t="shared" si="29"/>
        <v>23120959.933156267</v>
      </c>
      <c r="K1911" s="42" t="s">
        <v>6410</v>
      </c>
      <c r="L1911" s="42" t="s">
        <v>4468</v>
      </c>
    </row>
    <row r="1912" spans="1:13" x14ac:dyDescent="0.3">
      <c r="A1912" s="17"/>
      <c r="B1912" s="46" t="s">
        <v>2665</v>
      </c>
      <c r="C1912" s="46" t="s">
        <v>527</v>
      </c>
      <c r="D1912" s="99" t="s">
        <v>4395</v>
      </c>
      <c r="E1912" s="46" t="s">
        <v>1977</v>
      </c>
      <c r="F1912" s="91" t="str">
        <f>VLOOKUP(C1912,Data!$B$4:$J$4175,3,FALSE)</f>
        <v>***</v>
      </c>
      <c r="G1912" s="90" t="str">
        <f>VLOOKUP(C1912,Data!$B$4:$J$4175,4,FALSE)</f>
        <v>***</v>
      </c>
      <c r="H1912" s="92" t="str">
        <f>VLOOKUP(C1912,Data!$B$4:$J$4175,5,FALSE)</f>
        <v>***</v>
      </c>
      <c r="I1912" s="42" t="s">
        <v>5305</v>
      </c>
      <c r="J1912" s="47" t="str">
        <f t="shared" si="29"/>
        <v>***</v>
      </c>
      <c r="K1912" s="42" t="s">
        <v>2048</v>
      </c>
      <c r="L1912" s="42" t="s">
        <v>4468</v>
      </c>
    </row>
    <row r="1913" spans="1:13" x14ac:dyDescent="0.3">
      <c r="A1913" s="17"/>
      <c r="B1913" s="46" t="s">
        <v>6412</v>
      </c>
      <c r="C1913" s="46" t="s">
        <v>6411</v>
      </c>
      <c r="D1913" s="99" t="s">
        <v>4395</v>
      </c>
      <c r="E1913" s="46" t="s">
        <v>1975</v>
      </c>
      <c r="F1913" s="91">
        <f>VLOOKUP(C1913,Data!$B$4:$J$4175,3,FALSE)</f>
        <v>20132213.19518467</v>
      </c>
      <c r="G1913" s="90">
        <f>VLOOKUP(C1913,Data!$B$4:$J$4175,4,FALSE)</f>
        <v>7898305.3274090439</v>
      </c>
      <c r="H1913" s="92">
        <f>VLOOKUP(C1913,Data!$B$4:$J$4175,5,FALSE)</f>
        <v>0.61442860861073723</v>
      </c>
      <c r="I1913" s="42" t="s">
        <v>150</v>
      </c>
      <c r="J1913" s="47">
        <f t="shared" si="29"/>
        <v>20132213.19518467</v>
      </c>
      <c r="K1913" s="42" t="s">
        <v>6413</v>
      </c>
      <c r="L1913" s="42" t="s">
        <v>4468</v>
      </c>
    </row>
    <row r="1914" spans="1:13" x14ac:dyDescent="0.3">
      <c r="A1914" s="17"/>
      <c r="B1914" s="46" t="s">
        <v>6415</v>
      </c>
      <c r="C1914" s="46" t="s">
        <v>6414</v>
      </c>
      <c r="D1914" s="99" t="s">
        <v>4395</v>
      </c>
      <c r="E1914" s="46" t="s">
        <v>1975</v>
      </c>
      <c r="F1914" s="91">
        <f>VLOOKUP(C1914,Data!$B$4:$J$4175,3,FALSE)</f>
        <v>64900918.234747186</v>
      </c>
      <c r="G1914" s="90">
        <f>VLOOKUP(C1914,Data!$B$4:$J$4175,4,FALSE)</f>
        <v>117386171.17815824</v>
      </c>
      <c r="H1914" s="92">
        <f>VLOOKUP(C1914,Data!$B$4:$J$4175,5,FALSE)</f>
        <v>20.527442045359948</v>
      </c>
      <c r="I1914" s="42" t="s">
        <v>145</v>
      </c>
      <c r="J1914" s="47">
        <f t="shared" si="29"/>
        <v>64900918.234747186</v>
      </c>
      <c r="K1914" s="42" t="s">
        <v>6416</v>
      </c>
      <c r="L1914" s="42" t="s">
        <v>4468</v>
      </c>
    </row>
    <row r="1915" spans="1:13" x14ac:dyDescent="0.3">
      <c r="A1915" s="17"/>
      <c r="B1915" s="46" t="s">
        <v>6418</v>
      </c>
      <c r="C1915" s="46" t="s">
        <v>6417</v>
      </c>
      <c r="D1915" s="99" t="s">
        <v>4395</v>
      </c>
      <c r="E1915" s="46" t="s">
        <v>1975</v>
      </c>
      <c r="F1915" s="91">
        <f>VLOOKUP(C1915,Data!$B$4:$J$4175,3,FALSE)</f>
        <v>1707329.8049934083</v>
      </c>
      <c r="G1915" s="90">
        <f>VLOOKUP(C1915,Data!$B$4:$J$4175,4,FALSE)</f>
        <v>742049.38911188429</v>
      </c>
      <c r="H1915" s="92">
        <f>VLOOKUP(C1915,Data!$B$4:$J$4175,5,FALSE)</f>
        <v>0.17704305035654005</v>
      </c>
      <c r="I1915" s="42" t="s">
        <v>144</v>
      </c>
      <c r="J1915" s="47">
        <f t="shared" si="29"/>
        <v>1707329.8049934083</v>
      </c>
      <c r="K1915" s="42" t="s">
        <v>6419</v>
      </c>
      <c r="L1915" s="42" t="s">
        <v>4468</v>
      </c>
    </row>
    <row r="1916" spans="1:13" x14ac:dyDescent="0.3">
      <c r="A1916" s="17"/>
      <c r="B1916" s="46" t="s">
        <v>6421</v>
      </c>
      <c r="C1916" s="46" t="s">
        <v>6420</v>
      </c>
      <c r="D1916" s="99" t="s">
        <v>4395</v>
      </c>
      <c r="E1916" s="46" t="s">
        <v>1975</v>
      </c>
      <c r="F1916" s="91">
        <f>VLOOKUP(C1916,Data!$B$4:$J$4175,3,FALSE)</f>
        <v>154585831.81313369</v>
      </c>
      <c r="G1916" s="90">
        <f>VLOOKUP(C1916,Data!$B$4:$J$4175,4,FALSE)</f>
        <v>1213460133.2751462</v>
      </c>
      <c r="H1916" s="92">
        <f>VLOOKUP(C1916,Data!$B$4:$J$4175,5,FALSE)</f>
        <v>31.048623539110331</v>
      </c>
      <c r="I1916" s="42" t="s">
        <v>148</v>
      </c>
      <c r="J1916" s="47">
        <f t="shared" si="29"/>
        <v>154585831.81313369</v>
      </c>
      <c r="K1916" s="42" t="s">
        <v>6422</v>
      </c>
      <c r="L1916" s="42" t="s">
        <v>4468</v>
      </c>
    </row>
    <row r="1917" spans="1:13" x14ac:dyDescent="0.3">
      <c r="A1917" s="17"/>
      <c r="B1917" s="46" t="s">
        <v>6424</v>
      </c>
      <c r="C1917" s="46" t="s">
        <v>6423</v>
      </c>
      <c r="D1917" s="99" t="s">
        <v>4395</v>
      </c>
      <c r="E1917" s="46" t="s">
        <v>1975</v>
      </c>
      <c r="F1917" s="91">
        <f>VLOOKUP(C1917,Data!$B$4:$J$4175,3,FALSE)</f>
        <v>3428975.7498805877</v>
      </c>
      <c r="G1917" s="90">
        <f>VLOOKUP(C1917,Data!$B$4:$J$4175,4,FALSE)</f>
        <v>2100587.8888293165</v>
      </c>
      <c r="H1917" s="92">
        <f>VLOOKUP(C1917,Data!$B$4:$J$4175,5,FALSE)</f>
        <v>0.18440862514902942</v>
      </c>
      <c r="I1917" s="42" t="s">
        <v>144</v>
      </c>
      <c r="J1917" s="47">
        <f t="shared" si="29"/>
        <v>3428975.7498805877</v>
      </c>
      <c r="K1917" s="42" t="s">
        <v>6425</v>
      </c>
      <c r="L1917" s="42" t="s">
        <v>4468</v>
      </c>
    </row>
    <row r="1918" spans="1:13" x14ac:dyDescent="0.3">
      <c r="A1918" s="17"/>
      <c r="B1918" s="46" t="s">
        <v>6427</v>
      </c>
      <c r="C1918" s="46" t="s">
        <v>6426</v>
      </c>
      <c r="D1918" s="99" t="s">
        <v>4395</v>
      </c>
      <c r="E1918" s="46" t="s">
        <v>1975</v>
      </c>
      <c r="F1918" s="91">
        <f>VLOOKUP(C1918,Data!$B$4:$J$4175,3,FALSE)</f>
        <v>50427637.060953803</v>
      </c>
      <c r="G1918" s="90">
        <f>VLOOKUP(C1918,Data!$B$4:$J$4175,4,FALSE)</f>
        <v>51812086.913510755</v>
      </c>
      <c r="H1918" s="92">
        <f>VLOOKUP(C1918,Data!$B$4:$J$4175,5,FALSE)</f>
        <v>28.281372610149429</v>
      </c>
      <c r="I1918" s="42" t="s">
        <v>144</v>
      </c>
      <c r="J1918" s="47">
        <f t="shared" si="29"/>
        <v>50427637.060953803</v>
      </c>
      <c r="K1918" s="42">
        <v>6159478</v>
      </c>
      <c r="L1918" s="42" t="s">
        <v>4468</v>
      </c>
    </row>
    <row r="1919" spans="1:13" x14ac:dyDescent="0.3">
      <c r="A1919" s="17"/>
      <c r="B1919" s="46" t="s">
        <v>2666</v>
      </c>
      <c r="C1919" s="46" t="s">
        <v>528</v>
      </c>
      <c r="D1919" s="99" t="s">
        <v>4395</v>
      </c>
      <c r="E1919" s="46" t="s">
        <v>1973</v>
      </c>
      <c r="F1919" s="91">
        <f>VLOOKUP(C1919,Data!$B$4:$J$4175,3,FALSE)</f>
        <v>-4146315.1557448581</v>
      </c>
      <c r="G1919" s="90">
        <f>VLOOKUP(C1919,Data!$B$4:$J$4175,4,FALSE)</f>
        <v>-5843363.9845257094</v>
      </c>
      <c r="H1919" s="92">
        <f>VLOOKUP(C1919,Data!$B$4:$J$4175,5,FALSE)</f>
        <v>-0.52428173218172214</v>
      </c>
      <c r="I1919" s="42" t="s">
        <v>148</v>
      </c>
      <c r="J1919" s="47">
        <f t="shared" si="29"/>
        <v>4146315.1557448581</v>
      </c>
      <c r="K1919" s="42" t="s">
        <v>2049</v>
      </c>
      <c r="L1919" s="42" t="s">
        <v>4468</v>
      </c>
      <c r="M1919" s="141"/>
    </row>
    <row r="1920" spans="1:13" x14ac:dyDescent="0.3">
      <c r="A1920" s="17"/>
      <c r="B1920" s="46" t="s">
        <v>5990</v>
      </c>
      <c r="C1920" s="46" t="s">
        <v>5989</v>
      </c>
      <c r="D1920" s="99" t="s">
        <v>4395</v>
      </c>
      <c r="E1920" s="46" t="s">
        <v>1973</v>
      </c>
      <c r="F1920" s="91">
        <f>VLOOKUP(C1920,Data!$B$4:$J$4175,3,FALSE)</f>
        <v>-6325947.3412630269</v>
      </c>
      <c r="G1920" s="90">
        <f>VLOOKUP(C1920,Data!$B$4:$J$4175,4,FALSE)</f>
        <v>-7746818.2748953896</v>
      </c>
      <c r="H1920" s="92">
        <f>VLOOKUP(C1920,Data!$B$4:$J$4175,5,FALSE)</f>
        <v>-0.56128789771329557</v>
      </c>
      <c r="I1920" s="42" t="s">
        <v>5305</v>
      </c>
      <c r="J1920" s="47">
        <f t="shared" si="29"/>
        <v>6325947.3412630269</v>
      </c>
      <c r="K1920" s="42" t="s">
        <v>5991</v>
      </c>
      <c r="L1920" s="42" t="s">
        <v>4468</v>
      </c>
    </row>
    <row r="1921" spans="1:13" x14ac:dyDescent="0.3">
      <c r="A1921" s="17"/>
      <c r="B1921" s="46" t="s">
        <v>2667</v>
      </c>
      <c r="C1921" s="46" t="s">
        <v>529</v>
      </c>
      <c r="D1921" s="99" t="s">
        <v>4395</v>
      </c>
      <c r="E1921" s="46" t="s">
        <v>1973</v>
      </c>
      <c r="F1921" s="91">
        <f>VLOOKUP(C1921,Data!$B$4:$J$4175,3,FALSE)</f>
        <v>-20643865.020576574</v>
      </c>
      <c r="G1921" s="90">
        <f>VLOOKUP(C1921,Data!$B$4:$J$4175,4,FALSE)</f>
        <v>-13526642.6915919</v>
      </c>
      <c r="H1921" s="92">
        <f>VLOOKUP(C1921,Data!$B$4:$J$4175,5,FALSE)</f>
        <v>-1.9960124870120963</v>
      </c>
      <c r="I1921" s="42" t="s">
        <v>146</v>
      </c>
      <c r="J1921" s="47">
        <f t="shared" si="29"/>
        <v>20643865.020576574</v>
      </c>
      <c r="K1921" s="42">
        <v>6196152</v>
      </c>
      <c r="L1921" s="42" t="s">
        <v>4468</v>
      </c>
      <c r="M1921" s="141"/>
    </row>
    <row r="1922" spans="1:13" x14ac:dyDescent="0.3">
      <c r="A1922" s="17"/>
      <c r="B1922" s="46" t="s">
        <v>6429</v>
      </c>
      <c r="C1922" s="46" t="s">
        <v>6428</v>
      </c>
      <c r="D1922" s="99" t="s">
        <v>4395</v>
      </c>
      <c r="E1922" s="46" t="s">
        <v>1975</v>
      </c>
      <c r="F1922" s="91">
        <f>VLOOKUP(C1922,Data!$B$4:$J$4175,3,FALSE)</f>
        <v>2221604.6602978073</v>
      </c>
      <c r="G1922" s="90">
        <f>VLOOKUP(C1922,Data!$B$4:$J$4175,4,FALSE)</f>
        <v>2110908.0376972323</v>
      </c>
      <c r="H1922" s="92">
        <f>VLOOKUP(C1922,Data!$B$4:$J$4175,5,FALSE)</f>
        <v>7.2735961247886768E-2</v>
      </c>
      <c r="I1922" s="42" t="s">
        <v>144</v>
      </c>
      <c r="J1922" s="47">
        <f t="shared" si="29"/>
        <v>2221604.6602978073</v>
      </c>
      <c r="K1922" s="42" t="s">
        <v>6430</v>
      </c>
      <c r="L1922" s="42" t="s">
        <v>4468</v>
      </c>
    </row>
    <row r="1923" spans="1:13" x14ac:dyDescent="0.3">
      <c r="A1923" s="17"/>
      <c r="B1923" s="46" t="s">
        <v>6432</v>
      </c>
      <c r="C1923" s="46" t="s">
        <v>6431</v>
      </c>
      <c r="D1923" s="99" t="s">
        <v>4395</v>
      </c>
      <c r="E1923" s="46" t="s">
        <v>1975</v>
      </c>
      <c r="F1923" s="91">
        <f>VLOOKUP(C1923,Data!$B$4:$J$4175,3,FALSE)</f>
        <v>16318116.261362795</v>
      </c>
      <c r="G1923" s="90">
        <f>VLOOKUP(C1923,Data!$B$4:$J$4175,4,FALSE)</f>
        <v>5298280.524337762</v>
      </c>
      <c r="H1923" s="92">
        <f>VLOOKUP(C1923,Data!$B$4:$J$4175,5,FALSE)</f>
        <v>5.0612500670644725E-2</v>
      </c>
      <c r="I1923" s="42" t="s">
        <v>148</v>
      </c>
      <c r="J1923" s="47">
        <f t="shared" si="29"/>
        <v>16318116.261362795</v>
      </c>
      <c r="K1923" s="42" t="s">
        <v>6433</v>
      </c>
      <c r="L1923" s="42" t="s">
        <v>4468</v>
      </c>
    </row>
    <row r="1924" spans="1:13" x14ac:dyDescent="0.3">
      <c r="A1924" s="17"/>
      <c r="B1924" s="142" t="s">
        <v>2668</v>
      </c>
      <c r="C1924" s="142" t="s">
        <v>530</v>
      </c>
      <c r="D1924" s="142" t="s">
        <v>4395</v>
      </c>
      <c r="E1924" s="142" t="s">
        <v>1973</v>
      </c>
      <c r="F1924" s="146">
        <f>VLOOKUP(C1924,Data!$B$4:$J$4175,3,FALSE)</f>
        <v>-12807635.327464823</v>
      </c>
      <c r="G1924" s="144">
        <f>VLOOKUP(C1924,Data!$B$4:$J$4175,4,FALSE)</f>
        <v>-5296982.8984071128</v>
      </c>
      <c r="H1924" s="145">
        <f>VLOOKUP(C1924,Data!$B$4:$J$4175,5,FALSE)</f>
        <v>-0.38307776382627906</v>
      </c>
      <c r="I1924" s="212" t="s">
        <v>148</v>
      </c>
      <c r="J1924" s="47">
        <f t="shared" si="29"/>
        <v>12807635.327464823</v>
      </c>
      <c r="K1924" s="212" t="s">
        <v>2050</v>
      </c>
      <c r="L1924" s="212" t="s">
        <v>4468</v>
      </c>
    </row>
    <row r="1925" spans="1:13" x14ac:dyDescent="0.3">
      <c r="A1925" s="17"/>
      <c r="B1925" s="142" t="s">
        <v>2669</v>
      </c>
      <c r="C1925" s="142" t="s">
        <v>531</v>
      </c>
      <c r="D1925" s="142" t="s">
        <v>4395</v>
      </c>
      <c r="E1925" s="142" t="s">
        <v>1973</v>
      </c>
      <c r="F1925" s="146">
        <f>VLOOKUP(C1925,Data!$B$4:$J$4175,3,FALSE)</f>
        <v>-73312240.859437585</v>
      </c>
      <c r="G1925" s="144">
        <f>VLOOKUP(C1925,Data!$B$4:$J$4175,4,FALSE)</f>
        <v>-41521122.848944463</v>
      </c>
      <c r="H1925" s="145">
        <f>VLOOKUP(C1925,Data!$B$4:$J$4175,5,FALSE)</f>
        <v>-0.52380068075373432</v>
      </c>
      <c r="I1925" s="212" t="s">
        <v>151</v>
      </c>
      <c r="J1925" s="47">
        <f t="shared" si="29"/>
        <v>73312240.859437585</v>
      </c>
      <c r="K1925" s="212" t="s">
        <v>2051</v>
      </c>
      <c r="L1925" s="212" t="s">
        <v>4468</v>
      </c>
    </row>
    <row r="1926" spans="1:13" x14ac:dyDescent="0.3">
      <c r="A1926" s="17"/>
      <c r="B1926" s="46" t="s">
        <v>6435</v>
      </c>
      <c r="C1926" s="46" t="s">
        <v>6434</v>
      </c>
      <c r="D1926" s="99" t="s">
        <v>4395</v>
      </c>
      <c r="E1926" s="46" t="s">
        <v>1975</v>
      </c>
      <c r="F1926" s="91">
        <f>VLOOKUP(C1926,Data!$B$4:$J$4175,3,FALSE)</f>
        <v>1991302.7666953984</v>
      </c>
      <c r="G1926" s="90">
        <f>VLOOKUP(C1926,Data!$B$4:$J$4175,4,FALSE)</f>
        <v>4271614.4417164354</v>
      </c>
      <c r="H1926" s="92">
        <f>VLOOKUP(C1926,Data!$B$4:$J$4175,5,FALSE)</f>
        <v>0.48356702283706876</v>
      </c>
      <c r="I1926" s="42" t="s">
        <v>146</v>
      </c>
      <c r="J1926" s="47">
        <f t="shared" si="29"/>
        <v>1991302.7666953984</v>
      </c>
      <c r="K1926" s="42" t="s">
        <v>6436</v>
      </c>
      <c r="L1926" s="42" t="s">
        <v>4468</v>
      </c>
    </row>
    <row r="1927" spans="1:13" x14ac:dyDescent="0.3">
      <c r="A1927" s="17"/>
      <c r="B1927" s="46" t="s">
        <v>6438</v>
      </c>
      <c r="C1927" s="46" t="s">
        <v>6437</v>
      </c>
      <c r="D1927" s="99" t="s">
        <v>4395</v>
      </c>
      <c r="E1927" s="46" t="s">
        <v>1975</v>
      </c>
      <c r="F1927" s="91">
        <f>VLOOKUP(C1927,Data!$B$4:$J$4175,3,FALSE)</f>
        <v>3645322.7958387556</v>
      </c>
      <c r="G1927" s="90">
        <f>VLOOKUP(C1927,Data!$B$4:$J$4175,4,FALSE)</f>
        <v>4111969.5990172941</v>
      </c>
      <c r="H1927" s="92">
        <f>VLOOKUP(C1927,Data!$B$4:$J$4175,5,FALSE)</f>
        <v>0.20288955291332145</v>
      </c>
      <c r="I1927" s="42" t="s">
        <v>146</v>
      </c>
      <c r="J1927" s="47">
        <f t="shared" si="29"/>
        <v>3645322.7958387556</v>
      </c>
      <c r="K1927" s="42" t="s">
        <v>6439</v>
      </c>
      <c r="L1927" s="42" t="s">
        <v>4468</v>
      </c>
    </row>
    <row r="1928" spans="1:13" x14ac:dyDescent="0.3">
      <c r="A1928" s="17"/>
      <c r="B1928" s="46" t="s">
        <v>6441</v>
      </c>
      <c r="C1928" s="46" t="s">
        <v>6440</v>
      </c>
      <c r="D1928" s="99" t="s">
        <v>4395</v>
      </c>
      <c r="E1928" s="46" t="s">
        <v>1975</v>
      </c>
      <c r="F1928" s="91" t="str">
        <f>VLOOKUP(C1928,Data!$B$4:$J$4175,3,FALSE)</f>
        <v>***</v>
      </c>
      <c r="G1928" s="90" t="str">
        <f>VLOOKUP(C1928,Data!$B$4:$J$4175,4,FALSE)</f>
        <v>***</v>
      </c>
      <c r="H1928" s="92" t="str">
        <f>VLOOKUP(C1928,Data!$B$4:$J$4175,5,FALSE)</f>
        <v>***</v>
      </c>
      <c r="I1928" s="42" t="s">
        <v>146</v>
      </c>
      <c r="J1928" s="47" t="str">
        <f t="shared" ref="J1928:J1991" si="30">IFERROR(ABS(F1928),"***")</f>
        <v>***</v>
      </c>
      <c r="K1928" s="42" t="s">
        <v>6442</v>
      </c>
      <c r="L1928" s="42" t="s">
        <v>4468</v>
      </c>
    </row>
    <row r="1929" spans="1:13" x14ac:dyDescent="0.3">
      <c r="A1929" s="17"/>
      <c r="B1929" s="46" t="s">
        <v>6444</v>
      </c>
      <c r="C1929" s="46" t="s">
        <v>6443</v>
      </c>
      <c r="D1929" s="99" t="s">
        <v>4395</v>
      </c>
      <c r="E1929" s="46" t="s">
        <v>1975</v>
      </c>
      <c r="F1929" s="91">
        <f>VLOOKUP(C1929,Data!$B$4:$J$4175,3,FALSE)</f>
        <v>45385702.361102656</v>
      </c>
      <c r="G1929" s="90">
        <f>VLOOKUP(C1929,Data!$B$4:$J$4175,4,FALSE)</f>
        <v>88403577.446418241</v>
      </c>
      <c r="H1929" s="92">
        <f>VLOOKUP(C1929,Data!$B$4:$J$4175,5,FALSE)</f>
        <v>14.873322601715023</v>
      </c>
      <c r="I1929" s="42" t="s">
        <v>146</v>
      </c>
      <c r="J1929" s="47">
        <f t="shared" si="30"/>
        <v>45385702.361102656</v>
      </c>
      <c r="K1929" s="42">
        <v>6782045</v>
      </c>
      <c r="L1929" s="42" t="s">
        <v>4468</v>
      </c>
    </row>
    <row r="1930" spans="1:13" x14ac:dyDescent="0.3">
      <c r="A1930" s="17"/>
      <c r="B1930" s="46" t="s">
        <v>6446</v>
      </c>
      <c r="C1930" s="46" t="s">
        <v>6445</v>
      </c>
      <c r="D1930" s="99" t="s">
        <v>4395</v>
      </c>
      <c r="E1930" s="46" t="s">
        <v>1975</v>
      </c>
      <c r="F1930" s="91" t="str">
        <f>VLOOKUP(C1930,Data!$B$4:$J$4175,3,FALSE)</f>
        <v>***</v>
      </c>
      <c r="G1930" s="90" t="str">
        <f>VLOOKUP(C1930,Data!$B$4:$J$4175,4,FALSE)</f>
        <v>***</v>
      </c>
      <c r="H1930" s="92" t="str">
        <f>VLOOKUP(C1930,Data!$B$4:$J$4175,5,FALSE)</f>
        <v>***</v>
      </c>
      <c r="I1930" s="42" t="s">
        <v>146</v>
      </c>
      <c r="J1930" s="47" t="str">
        <f t="shared" si="30"/>
        <v>***</v>
      </c>
      <c r="K1930" s="42" t="s">
        <v>6447</v>
      </c>
      <c r="L1930" s="42" t="s">
        <v>4468</v>
      </c>
    </row>
    <row r="1931" spans="1:13" x14ac:dyDescent="0.3">
      <c r="A1931" s="17"/>
      <c r="B1931" s="46" t="s">
        <v>5468</v>
      </c>
      <c r="C1931" s="46" t="s">
        <v>532</v>
      </c>
      <c r="D1931" s="99" t="s">
        <v>4395</v>
      </c>
      <c r="E1931" s="46" t="s">
        <v>1973</v>
      </c>
      <c r="F1931" s="91">
        <f>VLOOKUP(C1931,Data!$B$4:$J$4175,3,FALSE)</f>
        <v>-3555731.0835712557</v>
      </c>
      <c r="G1931" s="90">
        <f>VLOOKUP(C1931,Data!$B$4:$J$4175,4,FALSE)</f>
        <v>-3909187.6853310177</v>
      </c>
      <c r="H1931" s="92">
        <f>VLOOKUP(C1931,Data!$B$4:$J$4175,5,FALSE)</f>
        <v>-1.292642185328418</v>
      </c>
      <c r="I1931" s="42" t="s">
        <v>146</v>
      </c>
      <c r="J1931" s="47">
        <f t="shared" si="30"/>
        <v>3555731.0835712557</v>
      </c>
      <c r="K1931" s="42">
        <v>6354251</v>
      </c>
      <c r="L1931" s="42" t="s">
        <v>4468</v>
      </c>
      <c r="M1931" s="141"/>
    </row>
    <row r="1932" spans="1:13" x14ac:dyDescent="0.3">
      <c r="A1932" s="17"/>
      <c r="B1932" s="46" t="s">
        <v>2670</v>
      </c>
      <c r="C1932" s="46" t="s">
        <v>533</v>
      </c>
      <c r="D1932" s="99" t="s">
        <v>4395</v>
      </c>
      <c r="E1932" s="46" t="s">
        <v>1977</v>
      </c>
      <c r="F1932" s="91">
        <f>VLOOKUP(C1932,Data!$B$4:$J$4175,3,FALSE)</f>
        <v>315185908.79591537</v>
      </c>
      <c r="G1932" s="90">
        <f>VLOOKUP(C1932,Data!$B$4:$J$4175,4,FALSE)</f>
        <v>150861621.19333762</v>
      </c>
      <c r="H1932" s="92">
        <f>VLOOKUP(C1932,Data!$B$4:$J$4175,5,FALSE)</f>
        <v>4.093862765084725</v>
      </c>
      <c r="I1932" s="42" t="s">
        <v>5305</v>
      </c>
      <c r="J1932" s="47">
        <f t="shared" si="30"/>
        <v>315185908.79591537</v>
      </c>
      <c r="K1932" s="42" t="s">
        <v>2052</v>
      </c>
      <c r="L1932" s="42" t="s">
        <v>4468</v>
      </c>
    </row>
    <row r="1933" spans="1:13" x14ac:dyDescent="0.3">
      <c r="A1933" s="17"/>
      <c r="B1933" s="46" t="s">
        <v>6449</v>
      </c>
      <c r="C1933" s="46" t="s">
        <v>6448</v>
      </c>
      <c r="D1933" s="99" t="s">
        <v>4395</v>
      </c>
      <c r="E1933" s="46" t="s">
        <v>1975</v>
      </c>
      <c r="F1933" s="91">
        <f>VLOOKUP(C1933,Data!$B$4:$J$4175,3,FALSE)</f>
        <v>16648480.46698772</v>
      </c>
      <c r="G1933" s="90">
        <f>VLOOKUP(C1933,Data!$B$4:$J$4175,4,FALSE)</f>
        <v>10917521.416286873</v>
      </c>
      <c r="H1933" s="92">
        <f>VLOOKUP(C1933,Data!$B$4:$J$4175,5,FALSE)</f>
        <v>0.33795807399221056</v>
      </c>
      <c r="I1933" s="42" t="s">
        <v>146</v>
      </c>
      <c r="J1933" s="47">
        <f t="shared" si="30"/>
        <v>16648480.46698772</v>
      </c>
      <c r="K1933" s="42" t="s">
        <v>6450</v>
      </c>
      <c r="L1933" s="42" t="s">
        <v>4468</v>
      </c>
      <c r="M1933" s="141"/>
    </row>
    <row r="1934" spans="1:13" x14ac:dyDescent="0.3">
      <c r="A1934" s="17"/>
      <c r="B1934" s="46" t="s">
        <v>2671</v>
      </c>
      <c r="C1934" s="46" t="s">
        <v>534</v>
      </c>
      <c r="D1934" s="99" t="s">
        <v>4395</v>
      </c>
      <c r="E1934" s="46" t="s">
        <v>1973</v>
      </c>
      <c r="F1934" s="91">
        <f>VLOOKUP(C1934,Data!$B$4:$J$4175,3,FALSE)</f>
        <v>-8719945.3571368493</v>
      </c>
      <c r="G1934" s="90">
        <f>VLOOKUP(C1934,Data!$B$4:$J$4175,4,FALSE)</f>
        <v>-9654356.9911403377</v>
      </c>
      <c r="H1934" s="92">
        <f>VLOOKUP(C1934,Data!$B$4:$J$4175,5,FALSE)</f>
        <v>-0.48573079273424918</v>
      </c>
      <c r="I1934" s="42" t="s">
        <v>146</v>
      </c>
      <c r="J1934" s="47">
        <f t="shared" si="30"/>
        <v>8719945.3571368493</v>
      </c>
      <c r="K1934" s="42" t="s">
        <v>2053</v>
      </c>
      <c r="L1934" s="42" t="s">
        <v>4468</v>
      </c>
    </row>
    <row r="1935" spans="1:13" x14ac:dyDescent="0.3">
      <c r="A1935" s="17"/>
      <c r="B1935" s="46" t="s">
        <v>2672</v>
      </c>
      <c r="C1935" s="46" t="s">
        <v>535</v>
      </c>
      <c r="D1935" s="99" t="s">
        <v>4395</v>
      </c>
      <c r="E1935" s="46" t="s">
        <v>1973</v>
      </c>
      <c r="F1935" s="91">
        <f>VLOOKUP(C1935,Data!$B$4:$J$4175,3,FALSE)</f>
        <v>-29261385.705027305</v>
      </c>
      <c r="G1935" s="90">
        <f>VLOOKUP(C1935,Data!$B$4:$J$4175,4,FALSE)</f>
        <v>-10885998.219812231</v>
      </c>
      <c r="H1935" s="92">
        <f>VLOOKUP(C1935,Data!$B$4:$J$4175,5,FALSE)</f>
        <v>-0.35208568326415041</v>
      </c>
      <c r="I1935" s="42" t="s">
        <v>143</v>
      </c>
      <c r="J1935" s="47">
        <f t="shared" si="30"/>
        <v>29261385.705027305</v>
      </c>
      <c r="K1935" s="42">
        <v>6191997</v>
      </c>
      <c r="L1935" s="42" t="s">
        <v>4468</v>
      </c>
    </row>
    <row r="1936" spans="1:13" x14ac:dyDescent="0.3">
      <c r="A1936" s="17"/>
      <c r="B1936" s="46" t="s">
        <v>4478</v>
      </c>
      <c r="C1936" s="46" t="s">
        <v>4450</v>
      </c>
      <c r="D1936" s="99" t="s">
        <v>4395</v>
      </c>
      <c r="E1936" s="46" t="s">
        <v>1973</v>
      </c>
      <c r="F1936" s="91">
        <f>VLOOKUP(C1936,Data!$B$4:$J$4175,3,FALSE)</f>
        <v>-39354317.654484183</v>
      </c>
      <c r="G1936" s="90">
        <f>VLOOKUP(C1936,Data!$B$4:$J$4175,4,FALSE)</f>
        <v>-913093.2170413963</v>
      </c>
      <c r="H1936" s="92">
        <f>VLOOKUP(C1936,Data!$B$4:$J$4175,5,FALSE)</f>
        <v>-0.24342596830826713</v>
      </c>
      <c r="I1936" s="42" t="s">
        <v>144</v>
      </c>
      <c r="J1936" s="47">
        <f t="shared" si="30"/>
        <v>39354317.654484183</v>
      </c>
      <c r="K1936" s="42">
        <v>2208987</v>
      </c>
      <c r="L1936" s="42" t="s">
        <v>4468</v>
      </c>
    </row>
    <row r="1937" spans="1:13" x14ac:dyDescent="0.3">
      <c r="A1937" s="17"/>
      <c r="B1937" s="46" t="s">
        <v>6452</v>
      </c>
      <c r="C1937" s="46" t="s">
        <v>6451</v>
      </c>
      <c r="D1937" s="99" t="s">
        <v>4395</v>
      </c>
      <c r="E1937" s="46" t="s">
        <v>1975</v>
      </c>
      <c r="F1937" s="91">
        <f>VLOOKUP(C1937,Data!$B$4:$J$4175,3,FALSE)</f>
        <v>110856899.63016465</v>
      </c>
      <c r="G1937" s="90">
        <f>VLOOKUP(C1937,Data!$B$4:$J$4175,4,FALSE)</f>
        <v>147491347.09692967</v>
      </c>
      <c r="H1937" s="92">
        <f>VLOOKUP(C1937,Data!$B$4:$J$4175,5,FALSE)</f>
        <v>9.5673715235369166</v>
      </c>
      <c r="I1937" s="42" t="s">
        <v>149</v>
      </c>
      <c r="J1937" s="47">
        <f t="shared" si="30"/>
        <v>110856899.63016465</v>
      </c>
      <c r="K1937" s="42" t="s">
        <v>6453</v>
      </c>
      <c r="L1937" s="42" t="s">
        <v>4468</v>
      </c>
    </row>
    <row r="1938" spans="1:13" x14ac:dyDescent="0.3">
      <c r="A1938" s="17"/>
      <c r="B1938" s="46" t="s">
        <v>6455</v>
      </c>
      <c r="C1938" s="46" t="s">
        <v>6454</v>
      </c>
      <c r="D1938" s="99" t="s">
        <v>4395</v>
      </c>
      <c r="E1938" s="46" t="s">
        <v>1975</v>
      </c>
      <c r="F1938" s="91">
        <f>VLOOKUP(C1938,Data!$B$4:$J$4175,3,FALSE)</f>
        <v>11158647.730835052</v>
      </c>
      <c r="G1938" s="90">
        <f>VLOOKUP(C1938,Data!$B$4:$J$4175,4,FALSE)</f>
        <v>8006076.7163133603</v>
      </c>
      <c r="H1938" s="92">
        <f>VLOOKUP(C1938,Data!$B$4:$J$4175,5,FALSE)</f>
        <v>0.22745553924810319</v>
      </c>
      <c r="I1938" s="42" t="s">
        <v>146</v>
      </c>
      <c r="J1938" s="47">
        <f t="shared" si="30"/>
        <v>11158647.730835052</v>
      </c>
      <c r="K1938" s="42" t="s">
        <v>6456</v>
      </c>
      <c r="L1938" s="42" t="s">
        <v>4468</v>
      </c>
    </row>
    <row r="1939" spans="1:13" x14ac:dyDescent="0.3">
      <c r="A1939" s="17"/>
      <c r="B1939" s="46" t="s">
        <v>6458</v>
      </c>
      <c r="C1939" s="46" t="s">
        <v>6457</v>
      </c>
      <c r="D1939" s="99" t="s">
        <v>4395</v>
      </c>
      <c r="E1939" s="46" t="s">
        <v>1975</v>
      </c>
      <c r="F1939" s="91">
        <f>VLOOKUP(C1939,Data!$B$4:$J$4175,3,FALSE)</f>
        <v>72104188.690048695</v>
      </c>
      <c r="G1939" s="90">
        <f>VLOOKUP(C1939,Data!$B$4:$J$4175,4,FALSE)</f>
        <v>219379788.8254689</v>
      </c>
      <c r="H1939" s="92">
        <f>VLOOKUP(C1939,Data!$B$4:$J$4175,5,FALSE)</f>
        <v>17.83362124404243</v>
      </c>
      <c r="I1939" s="42" t="s">
        <v>150</v>
      </c>
      <c r="J1939" s="47">
        <f t="shared" si="30"/>
        <v>72104188.690048695</v>
      </c>
      <c r="K1939" s="42">
        <v>6080716</v>
      </c>
      <c r="L1939" s="42" t="s">
        <v>4468</v>
      </c>
    </row>
    <row r="1940" spans="1:13" x14ac:dyDescent="0.3">
      <c r="A1940" s="17"/>
      <c r="B1940" s="46" t="s">
        <v>6460</v>
      </c>
      <c r="C1940" s="46" t="s">
        <v>6459</v>
      </c>
      <c r="D1940" s="99" t="s">
        <v>4395</v>
      </c>
      <c r="E1940" s="46" t="s">
        <v>1975</v>
      </c>
      <c r="F1940" s="91">
        <f>VLOOKUP(C1940,Data!$B$4:$J$4175,3,FALSE)</f>
        <v>2367334.9944479754</v>
      </c>
      <c r="G1940" s="90">
        <f>VLOOKUP(C1940,Data!$B$4:$J$4175,4,FALSE)</f>
        <v>1690840.9644600404</v>
      </c>
      <c r="H1940" s="92">
        <f>VLOOKUP(C1940,Data!$B$4:$J$4175,5,FALSE)</f>
        <v>3.2541036907541801E-2</v>
      </c>
      <c r="I1940" s="42" t="s">
        <v>147</v>
      </c>
      <c r="J1940" s="47">
        <f t="shared" si="30"/>
        <v>2367334.9944479754</v>
      </c>
      <c r="K1940" s="42" t="s">
        <v>6461</v>
      </c>
      <c r="L1940" s="42" t="s">
        <v>4468</v>
      </c>
    </row>
    <row r="1941" spans="1:13" x14ac:dyDescent="0.3">
      <c r="A1941" s="17"/>
      <c r="B1941" s="46" t="s">
        <v>6463</v>
      </c>
      <c r="C1941" s="46" t="s">
        <v>6462</v>
      </c>
      <c r="D1941" s="99" t="s">
        <v>4395</v>
      </c>
      <c r="E1941" s="46" t="s">
        <v>1975</v>
      </c>
      <c r="F1941" s="91">
        <f>VLOOKUP(C1941,Data!$B$4:$J$4175,3,FALSE)</f>
        <v>3111212.1868778295</v>
      </c>
      <c r="G1941" s="90">
        <f>VLOOKUP(C1941,Data!$B$4:$J$4175,4,FALSE)</f>
        <v>352204.24687640317</v>
      </c>
      <c r="H1941" s="92">
        <f>VLOOKUP(C1941,Data!$B$4:$J$4175,5,FALSE)</f>
        <v>7.2757605038244966E-2</v>
      </c>
      <c r="I1941" s="42" t="s">
        <v>143</v>
      </c>
      <c r="J1941" s="47">
        <f t="shared" si="30"/>
        <v>3111212.1868778295</v>
      </c>
      <c r="K1941" s="42" t="s">
        <v>6464</v>
      </c>
      <c r="L1941" s="42" t="s">
        <v>4468</v>
      </c>
    </row>
    <row r="1942" spans="1:13" x14ac:dyDescent="0.3">
      <c r="A1942" s="17"/>
      <c r="B1942" s="46" t="s">
        <v>2673</v>
      </c>
      <c r="C1942" s="46" t="s">
        <v>536</v>
      </c>
      <c r="D1942" s="99" t="s">
        <v>4395</v>
      </c>
      <c r="E1942" s="46" t="s">
        <v>1973</v>
      </c>
      <c r="F1942" s="91">
        <f>VLOOKUP(C1942,Data!$B$4:$J$4175,3,FALSE)</f>
        <v>-7111167.0193962986</v>
      </c>
      <c r="G1942" s="90">
        <f>VLOOKUP(C1942,Data!$B$4:$J$4175,4,FALSE)</f>
        <v>-6307444.4418650959</v>
      </c>
      <c r="H1942" s="92">
        <f>VLOOKUP(C1942,Data!$B$4:$J$4175,5,FALSE)</f>
        <v>-0.45328702675641214</v>
      </c>
      <c r="I1942" s="42" t="s">
        <v>144</v>
      </c>
      <c r="J1942" s="47">
        <f t="shared" si="30"/>
        <v>7111167.0193962986</v>
      </c>
      <c r="K1942" s="42" t="s">
        <v>2054</v>
      </c>
      <c r="L1942" s="42" t="s">
        <v>4468</v>
      </c>
    </row>
    <row r="1943" spans="1:13" x14ac:dyDescent="0.3">
      <c r="A1943" s="17"/>
      <c r="B1943" s="46" t="s">
        <v>6466</v>
      </c>
      <c r="C1943" s="46" t="s">
        <v>6465</v>
      </c>
      <c r="D1943" s="99" t="s">
        <v>4395</v>
      </c>
      <c r="E1943" s="46" t="s">
        <v>1975</v>
      </c>
      <c r="F1943" s="91">
        <f>VLOOKUP(C1943,Data!$B$4:$J$4175,3,FALSE)</f>
        <v>2894638.0564648784</v>
      </c>
      <c r="G1943" s="90">
        <f>VLOOKUP(C1943,Data!$B$4:$J$4175,4,FALSE)</f>
        <v>1237682.6903390689</v>
      </c>
      <c r="H1943" s="92">
        <f>VLOOKUP(C1943,Data!$B$4:$J$4175,5,FALSE)</f>
        <v>9.1460065407909102E-2</v>
      </c>
      <c r="I1943" s="42" t="s">
        <v>148</v>
      </c>
      <c r="J1943" s="47">
        <f t="shared" si="30"/>
        <v>2894638.0564648784</v>
      </c>
      <c r="K1943" s="42" t="s">
        <v>6467</v>
      </c>
      <c r="L1943" s="42" t="s">
        <v>4468</v>
      </c>
    </row>
    <row r="1944" spans="1:13" x14ac:dyDescent="0.3">
      <c r="A1944" s="17"/>
      <c r="B1944" s="46" t="s">
        <v>6469</v>
      </c>
      <c r="C1944" s="46" t="s">
        <v>6468</v>
      </c>
      <c r="D1944" s="99" t="s">
        <v>4395</v>
      </c>
      <c r="E1944" s="46" t="s">
        <v>1975</v>
      </c>
      <c r="F1944" s="91">
        <f>VLOOKUP(C1944,Data!$B$4:$J$4175,3,FALSE)</f>
        <v>3660966.615062213</v>
      </c>
      <c r="G1944" s="90">
        <f>VLOOKUP(C1944,Data!$B$4:$J$4175,4,FALSE)</f>
        <v>2951228.7751727318</v>
      </c>
      <c r="H1944" s="92">
        <f>VLOOKUP(C1944,Data!$B$4:$J$4175,5,FALSE)</f>
        <v>5.9132710248899885E-2</v>
      </c>
      <c r="I1944" s="42" t="s">
        <v>147</v>
      </c>
      <c r="J1944" s="47">
        <f t="shared" si="30"/>
        <v>3660966.615062213</v>
      </c>
      <c r="K1944" s="42" t="s">
        <v>6470</v>
      </c>
      <c r="L1944" s="42" t="s">
        <v>4468</v>
      </c>
    </row>
    <row r="1945" spans="1:13" x14ac:dyDescent="0.3">
      <c r="A1945" s="17"/>
      <c r="B1945" s="46" t="s">
        <v>6472</v>
      </c>
      <c r="C1945" s="46" t="s">
        <v>6471</v>
      </c>
      <c r="D1945" s="99" t="s">
        <v>4395</v>
      </c>
      <c r="E1945" s="46" t="s">
        <v>1975</v>
      </c>
      <c r="F1945" s="91">
        <f>VLOOKUP(C1945,Data!$B$4:$J$4175,3,FALSE)</f>
        <v>1770002.1348040181</v>
      </c>
      <c r="G1945" s="90">
        <f>VLOOKUP(C1945,Data!$B$4:$J$4175,4,FALSE)</f>
        <v>771407.6452727305</v>
      </c>
      <c r="H1945" s="92">
        <f>VLOOKUP(C1945,Data!$B$4:$J$4175,5,FALSE)</f>
        <v>9.3113916351003231E-2</v>
      </c>
      <c r="I1945" s="42" t="s">
        <v>152</v>
      </c>
      <c r="J1945" s="47">
        <f t="shared" si="30"/>
        <v>1770002.1348040181</v>
      </c>
      <c r="K1945" s="42" t="s">
        <v>6473</v>
      </c>
      <c r="L1945" s="42" t="s">
        <v>4468</v>
      </c>
    </row>
    <row r="1946" spans="1:13" x14ac:dyDescent="0.3">
      <c r="A1946" s="17"/>
      <c r="B1946" s="46" t="s">
        <v>2674</v>
      </c>
      <c r="C1946" s="46" t="s">
        <v>537</v>
      </c>
      <c r="D1946" s="99" t="s">
        <v>4395</v>
      </c>
      <c r="E1946" s="46" t="s">
        <v>1973</v>
      </c>
      <c r="F1946" s="91">
        <f>VLOOKUP(C1946,Data!$B$4:$J$4175,3,FALSE)</f>
        <v>-16013865.036905073</v>
      </c>
      <c r="G1946" s="90">
        <f>VLOOKUP(C1946,Data!$B$4:$J$4175,4,FALSE)</f>
        <v>-1669386.946526502</v>
      </c>
      <c r="H1946" s="92">
        <f>VLOOKUP(C1946,Data!$B$4:$J$4175,5,FALSE)</f>
        <v>-0.61596858710039837</v>
      </c>
      <c r="I1946" s="42" t="s">
        <v>150</v>
      </c>
      <c r="J1946" s="47">
        <f t="shared" si="30"/>
        <v>16013865.036905073</v>
      </c>
      <c r="K1946" s="42">
        <v>6333937</v>
      </c>
      <c r="L1946" s="42" t="s">
        <v>4468</v>
      </c>
    </row>
    <row r="1947" spans="1:13" x14ac:dyDescent="0.3">
      <c r="A1947" s="17"/>
      <c r="B1947" s="46" t="s">
        <v>6475</v>
      </c>
      <c r="C1947" s="46" t="s">
        <v>6474</v>
      </c>
      <c r="D1947" s="99" t="s">
        <v>4395</v>
      </c>
      <c r="E1947" s="46" t="s">
        <v>1975</v>
      </c>
      <c r="F1947" s="91">
        <f>VLOOKUP(C1947,Data!$B$4:$J$4175,3,FALSE)</f>
        <v>4248802.2554589994</v>
      </c>
      <c r="G1947" s="90">
        <f>VLOOKUP(C1947,Data!$B$4:$J$4175,4,FALSE)</f>
        <v>2103838.6535902089</v>
      </c>
      <c r="H1947" s="92">
        <f>VLOOKUP(C1947,Data!$B$4:$J$4175,5,FALSE)</f>
        <v>0.24100337693393301</v>
      </c>
      <c r="I1947" s="42" t="s">
        <v>148</v>
      </c>
      <c r="J1947" s="47">
        <f t="shared" si="30"/>
        <v>4248802.2554589994</v>
      </c>
      <c r="K1947" s="42" t="s">
        <v>6476</v>
      </c>
      <c r="L1947" s="42" t="s">
        <v>4468</v>
      </c>
    </row>
    <row r="1948" spans="1:13" x14ac:dyDescent="0.3">
      <c r="A1948" s="17"/>
      <c r="B1948" s="46" t="s">
        <v>6478</v>
      </c>
      <c r="C1948" s="46" t="s">
        <v>6477</v>
      </c>
      <c r="D1948" s="99" t="s">
        <v>4395</v>
      </c>
      <c r="E1948" s="46" t="s">
        <v>1975</v>
      </c>
      <c r="F1948" s="91">
        <f>VLOOKUP(C1948,Data!$B$4:$J$4175,3,FALSE)</f>
        <v>77798425.502227753</v>
      </c>
      <c r="G1948" s="90">
        <f>VLOOKUP(C1948,Data!$B$4:$J$4175,4,FALSE)</f>
        <v>15019001.06220613</v>
      </c>
      <c r="H1948" s="92">
        <f>VLOOKUP(C1948,Data!$B$4:$J$4175,5,FALSE)</f>
        <v>10.713814004596852</v>
      </c>
      <c r="I1948" s="42" t="s">
        <v>147</v>
      </c>
      <c r="J1948" s="47">
        <f t="shared" si="30"/>
        <v>77798425.502227753</v>
      </c>
      <c r="K1948" s="42" t="s">
        <v>6479</v>
      </c>
      <c r="L1948" s="42" t="s">
        <v>4468</v>
      </c>
    </row>
    <row r="1949" spans="1:13" x14ac:dyDescent="0.3">
      <c r="A1949" s="17"/>
      <c r="B1949" s="46" t="s">
        <v>6481</v>
      </c>
      <c r="C1949" s="46" t="s">
        <v>6480</v>
      </c>
      <c r="D1949" s="99" t="s">
        <v>4395</v>
      </c>
      <c r="E1949" s="46" t="s">
        <v>1975</v>
      </c>
      <c r="F1949" s="91">
        <f>VLOOKUP(C1949,Data!$B$4:$J$4175,3,FALSE)</f>
        <v>4598719.052279056</v>
      </c>
      <c r="G1949" s="90">
        <f>VLOOKUP(C1949,Data!$B$4:$J$4175,4,FALSE)</f>
        <v>963303.01127705083</v>
      </c>
      <c r="H1949" s="92">
        <f>VLOOKUP(C1949,Data!$B$4:$J$4175,5,FALSE)</f>
        <v>1.5126738221976946E-2</v>
      </c>
      <c r="I1949" s="42" t="s">
        <v>146</v>
      </c>
      <c r="J1949" s="47">
        <f t="shared" si="30"/>
        <v>4598719.052279056</v>
      </c>
      <c r="K1949" s="42" t="s">
        <v>6482</v>
      </c>
      <c r="L1949" s="42" t="s">
        <v>4468</v>
      </c>
    </row>
    <row r="1950" spans="1:13" x14ac:dyDescent="0.3">
      <c r="A1950" s="17"/>
      <c r="B1950" s="46" t="s">
        <v>2675</v>
      </c>
      <c r="C1950" s="46" t="s">
        <v>539</v>
      </c>
      <c r="D1950" s="99" t="s">
        <v>4395</v>
      </c>
      <c r="E1950" s="46" t="s">
        <v>1973</v>
      </c>
      <c r="F1950" s="91" t="str">
        <f>VLOOKUP(C1950,Data!$B$4:$J$4175,3,FALSE)</f>
        <v>***</v>
      </c>
      <c r="G1950" s="90" t="str">
        <f>VLOOKUP(C1950,Data!$B$4:$J$4175,4,FALSE)</f>
        <v>***</v>
      </c>
      <c r="H1950" s="92" t="str">
        <f>VLOOKUP(C1950,Data!$B$4:$J$4175,5,FALSE)</f>
        <v>***</v>
      </c>
      <c r="I1950" s="42" t="s">
        <v>148</v>
      </c>
      <c r="J1950" s="47" t="str">
        <f t="shared" si="30"/>
        <v>***</v>
      </c>
      <c r="K1950" s="42" t="s">
        <v>2055</v>
      </c>
      <c r="L1950" s="42" t="s">
        <v>4468</v>
      </c>
    </row>
    <row r="1951" spans="1:13" x14ac:dyDescent="0.3">
      <c r="A1951" s="17"/>
      <c r="B1951" s="46" t="s">
        <v>6484</v>
      </c>
      <c r="C1951" s="46" t="s">
        <v>6483</v>
      </c>
      <c r="D1951" s="99" t="s">
        <v>4395</v>
      </c>
      <c r="E1951" s="46" t="s">
        <v>1975</v>
      </c>
      <c r="F1951" s="91">
        <f>VLOOKUP(C1951,Data!$B$4:$J$4175,3,FALSE)</f>
        <v>2258678.5473441035</v>
      </c>
      <c r="G1951" s="90">
        <f>VLOOKUP(C1951,Data!$B$4:$J$4175,4,FALSE)</f>
        <v>1609600.9740287822</v>
      </c>
      <c r="H1951" s="92">
        <f>VLOOKUP(C1951,Data!$B$4:$J$4175,5,FALSE)</f>
        <v>0.18634671509541739</v>
      </c>
      <c r="I1951" s="42" t="s">
        <v>5305</v>
      </c>
      <c r="J1951" s="47">
        <f t="shared" si="30"/>
        <v>2258678.5473441035</v>
      </c>
      <c r="K1951" s="42" t="s">
        <v>6485</v>
      </c>
      <c r="L1951" s="42" t="s">
        <v>4468</v>
      </c>
    </row>
    <row r="1952" spans="1:13" x14ac:dyDescent="0.3">
      <c r="A1952" s="17"/>
      <c r="B1952" s="46" t="s">
        <v>6487</v>
      </c>
      <c r="C1952" s="46" t="s">
        <v>6486</v>
      </c>
      <c r="D1952" s="99" t="s">
        <v>4395</v>
      </c>
      <c r="E1952" s="46" t="s">
        <v>1975</v>
      </c>
      <c r="F1952" s="91">
        <f>VLOOKUP(C1952,Data!$B$4:$J$4175,3,FALSE)</f>
        <v>2244328.6427716063</v>
      </c>
      <c r="G1952" s="90">
        <f>VLOOKUP(C1952,Data!$B$4:$J$4175,4,FALSE)</f>
        <v>1886115.3121852777</v>
      </c>
      <c r="H1952" s="92">
        <f>VLOOKUP(C1952,Data!$B$4:$J$4175,5,FALSE)</f>
        <v>4.9688025163556651E-2</v>
      </c>
      <c r="I1952" s="42" t="s">
        <v>148</v>
      </c>
      <c r="J1952" s="47">
        <f t="shared" si="30"/>
        <v>2244328.6427716063</v>
      </c>
      <c r="K1952" s="42" t="s">
        <v>6488</v>
      </c>
      <c r="L1952" s="42" t="s">
        <v>4468</v>
      </c>
      <c r="M1952" s="141"/>
    </row>
    <row r="1953" spans="1:12" x14ac:dyDescent="0.3">
      <c r="A1953" s="17"/>
      <c r="B1953" s="46" t="s">
        <v>6490</v>
      </c>
      <c r="C1953" s="46" t="s">
        <v>6489</v>
      </c>
      <c r="D1953" s="99" t="s">
        <v>4395</v>
      </c>
      <c r="E1953" s="46" t="s">
        <v>1975</v>
      </c>
      <c r="F1953" s="91">
        <f>VLOOKUP(C1953,Data!$B$4:$J$4175,3,FALSE)</f>
        <v>9992612.8067527395</v>
      </c>
      <c r="G1953" s="90">
        <f>VLOOKUP(C1953,Data!$B$4:$J$4175,4,FALSE)</f>
        <v>5489127.8414107943</v>
      </c>
      <c r="H1953" s="92">
        <f>VLOOKUP(C1953,Data!$B$4:$J$4175,5,FALSE)</f>
        <v>4.8790746654155205E-2</v>
      </c>
      <c r="I1953" s="42" t="s">
        <v>147</v>
      </c>
      <c r="J1953" s="47">
        <f t="shared" si="30"/>
        <v>9992612.8067527395</v>
      </c>
      <c r="K1953" s="42" t="s">
        <v>6491</v>
      </c>
      <c r="L1953" s="42" t="s">
        <v>4468</v>
      </c>
    </row>
    <row r="1954" spans="1:12" x14ac:dyDescent="0.3">
      <c r="A1954" s="17"/>
      <c r="B1954" s="46" t="s">
        <v>6493</v>
      </c>
      <c r="C1954" s="46" t="s">
        <v>6492</v>
      </c>
      <c r="D1954" s="99" t="s">
        <v>4395</v>
      </c>
      <c r="E1954" s="46" t="s">
        <v>1975</v>
      </c>
      <c r="F1954" s="91">
        <f>VLOOKUP(C1954,Data!$B$4:$J$4175,3,FALSE)</f>
        <v>13004932.803994576</v>
      </c>
      <c r="G1954" s="90">
        <f>VLOOKUP(C1954,Data!$B$4:$J$4175,4,FALSE)</f>
        <v>1212213.3675592616</v>
      </c>
      <c r="H1954" s="92">
        <f>VLOOKUP(C1954,Data!$B$4:$J$4175,5,FALSE)</f>
        <v>0.46981759211808932</v>
      </c>
      <c r="I1954" s="42" t="s">
        <v>149</v>
      </c>
      <c r="J1954" s="47">
        <f t="shared" si="30"/>
        <v>13004932.803994576</v>
      </c>
      <c r="K1954" s="42" t="s">
        <v>6494</v>
      </c>
      <c r="L1954" s="42" t="s">
        <v>4468</v>
      </c>
    </row>
    <row r="1955" spans="1:12" x14ac:dyDescent="0.3">
      <c r="A1955" s="17"/>
      <c r="B1955" s="46" t="s">
        <v>2676</v>
      </c>
      <c r="C1955" s="142" t="s">
        <v>540</v>
      </c>
      <c r="D1955" s="142" t="s">
        <v>4395</v>
      </c>
      <c r="E1955" s="46" t="s">
        <v>1973</v>
      </c>
      <c r="F1955" s="91">
        <f>VLOOKUP(C1955,Data!$B$4:$J$4175,3,FALSE)</f>
        <v>-12543330.368327664</v>
      </c>
      <c r="G1955" s="90">
        <f>VLOOKUP(C1955,Data!$B$4:$J$4175,4,FALSE)</f>
        <v>-5764754.5409121839</v>
      </c>
      <c r="H1955" s="92">
        <f>VLOOKUP(C1955,Data!$B$4:$J$4175,5,FALSE)</f>
        <v>-0.5353920314487145</v>
      </c>
      <c r="I1955" s="42" t="s">
        <v>146</v>
      </c>
      <c r="J1955" s="47">
        <f t="shared" si="30"/>
        <v>12543330.368327664</v>
      </c>
      <c r="K1955" s="42" t="s">
        <v>2056</v>
      </c>
      <c r="L1955" s="42" t="s">
        <v>4468</v>
      </c>
    </row>
    <row r="1956" spans="1:12" x14ac:dyDescent="0.3">
      <c r="A1956" s="17"/>
      <c r="B1956" s="46" t="s">
        <v>6496</v>
      </c>
      <c r="C1956" s="46" t="s">
        <v>6495</v>
      </c>
      <c r="D1956" s="99" t="s">
        <v>4395</v>
      </c>
      <c r="E1956" s="46" t="s">
        <v>1975</v>
      </c>
      <c r="F1956" s="91">
        <f>VLOOKUP(C1956,Data!$B$4:$J$4175,3,FALSE)</f>
        <v>4315361.2263022196</v>
      </c>
      <c r="G1956" s="90">
        <f>VLOOKUP(C1956,Data!$B$4:$J$4175,4,FALSE)</f>
        <v>4433157.977958505</v>
      </c>
      <c r="H1956" s="92">
        <f>VLOOKUP(C1956,Data!$B$4:$J$4175,5,FALSE)</f>
        <v>0.34110038563694661</v>
      </c>
      <c r="I1956" s="42" t="s">
        <v>148</v>
      </c>
      <c r="J1956" s="47">
        <f t="shared" si="30"/>
        <v>4315361.2263022196</v>
      </c>
      <c r="K1956" s="42" t="s">
        <v>6497</v>
      </c>
      <c r="L1956" s="42" t="s">
        <v>4468</v>
      </c>
    </row>
    <row r="1957" spans="1:12" x14ac:dyDescent="0.3">
      <c r="A1957" s="17"/>
      <c r="B1957" s="46" t="s">
        <v>5470</v>
      </c>
      <c r="C1957" s="46" t="s">
        <v>5469</v>
      </c>
      <c r="D1957" s="99" t="s">
        <v>4395</v>
      </c>
      <c r="E1957" s="46" t="s">
        <v>1973</v>
      </c>
      <c r="F1957" s="91">
        <f>VLOOKUP(C1957,Data!$B$4:$J$4175,3,FALSE)</f>
        <v>-7771674.9436531859</v>
      </c>
      <c r="G1957" s="90">
        <f>VLOOKUP(C1957,Data!$B$4:$J$4175,4,FALSE)</f>
        <v>-16054132.997089894</v>
      </c>
      <c r="H1957" s="92">
        <f>VLOOKUP(C1957,Data!$B$4:$J$4175,5,FALSE)</f>
        <v>-0.52643982798519795</v>
      </c>
      <c r="I1957" s="42" t="s">
        <v>5305</v>
      </c>
      <c r="J1957" s="47">
        <f t="shared" si="30"/>
        <v>7771674.9436531859</v>
      </c>
      <c r="K1957" s="42" t="s">
        <v>5471</v>
      </c>
      <c r="L1957" s="42" t="s">
        <v>4468</v>
      </c>
    </row>
    <row r="1958" spans="1:12" x14ac:dyDescent="0.3">
      <c r="A1958" s="17"/>
      <c r="B1958" s="46" t="s">
        <v>6499</v>
      </c>
      <c r="C1958" s="46" t="s">
        <v>6498</v>
      </c>
      <c r="D1958" s="99" t="s">
        <v>4395</v>
      </c>
      <c r="E1958" s="46" t="s">
        <v>1975</v>
      </c>
      <c r="F1958" s="91">
        <f>VLOOKUP(C1958,Data!$B$4:$J$4175,3,FALSE)</f>
        <v>102303114.26629908</v>
      </c>
      <c r="G1958" s="90">
        <f>VLOOKUP(C1958,Data!$B$4:$J$4175,4,FALSE)</f>
        <v>127468868.44633037</v>
      </c>
      <c r="H1958" s="92">
        <f>VLOOKUP(C1958,Data!$B$4:$J$4175,5,FALSE)</f>
        <v>6.2524238355828539</v>
      </c>
      <c r="I1958" s="42" t="s">
        <v>5305</v>
      </c>
      <c r="J1958" s="47">
        <f t="shared" si="30"/>
        <v>102303114.26629908</v>
      </c>
      <c r="K1958" s="42" t="s">
        <v>6500</v>
      </c>
      <c r="L1958" s="42" t="s">
        <v>4468</v>
      </c>
    </row>
    <row r="1959" spans="1:12" x14ac:dyDescent="0.3">
      <c r="A1959" s="17"/>
      <c r="B1959" s="46" t="s">
        <v>6502</v>
      </c>
      <c r="C1959" s="46" t="s">
        <v>6501</v>
      </c>
      <c r="D1959" s="99" t="s">
        <v>4395</v>
      </c>
      <c r="E1959" s="46" t="s">
        <v>1975</v>
      </c>
      <c r="F1959" s="91">
        <f>VLOOKUP(C1959,Data!$B$4:$J$4175,3,FALSE)</f>
        <v>6500045.3831666717</v>
      </c>
      <c r="G1959" s="90">
        <f>VLOOKUP(C1959,Data!$B$4:$J$4175,4,FALSE)</f>
        <v>1216240.7507831512</v>
      </c>
      <c r="H1959" s="92">
        <f>VLOOKUP(C1959,Data!$B$4:$J$4175,5,FALSE)</f>
        <v>7.2890994043075003E-2</v>
      </c>
      <c r="I1959" s="42" t="s">
        <v>5305</v>
      </c>
      <c r="J1959" s="47">
        <f t="shared" si="30"/>
        <v>6500045.3831666717</v>
      </c>
      <c r="K1959" s="42" t="s">
        <v>6503</v>
      </c>
      <c r="L1959" s="42" t="s">
        <v>4468</v>
      </c>
    </row>
    <row r="1960" spans="1:12" x14ac:dyDescent="0.3">
      <c r="A1960" s="17"/>
      <c r="B1960" s="46" t="s">
        <v>5473</v>
      </c>
      <c r="C1960" s="46" t="s">
        <v>5472</v>
      </c>
      <c r="D1960" s="99" t="s">
        <v>4395</v>
      </c>
      <c r="E1960" s="46" t="s">
        <v>1973</v>
      </c>
      <c r="F1960" s="91">
        <f>VLOOKUP(C1960,Data!$B$4:$J$4175,3,FALSE)</f>
        <v>-4432840.7575222999</v>
      </c>
      <c r="G1960" s="90">
        <f>VLOOKUP(C1960,Data!$B$4:$J$4175,4,FALSE)</f>
        <v>-1175563.9100121849</v>
      </c>
      <c r="H1960" s="92">
        <f>VLOOKUP(C1960,Data!$B$4:$J$4175,5,FALSE)</f>
        <v>-0.7181800590061953</v>
      </c>
      <c r="I1960" s="42" t="s">
        <v>144</v>
      </c>
      <c r="J1960" s="47">
        <f t="shared" si="30"/>
        <v>4432840.7575222999</v>
      </c>
      <c r="K1960" s="42" t="s">
        <v>5474</v>
      </c>
      <c r="L1960" s="42" t="s">
        <v>4468</v>
      </c>
    </row>
    <row r="1961" spans="1:12" x14ac:dyDescent="0.3">
      <c r="A1961" s="17"/>
      <c r="B1961" s="46" t="s">
        <v>6505</v>
      </c>
      <c r="C1961" s="46" t="s">
        <v>6504</v>
      </c>
      <c r="D1961" s="99" t="s">
        <v>4395</v>
      </c>
      <c r="E1961" s="46" t="s">
        <v>1975</v>
      </c>
      <c r="F1961" s="91">
        <f>VLOOKUP(C1961,Data!$B$4:$J$4175,3,FALSE)</f>
        <v>4218702.6979903663</v>
      </c>
      <c r="G1961" s="90">
        <f>VLOOKUP(C1961,Data!$B$4:$J$4175,4,FALSE)</f>
        <v>1078649.8375065753</v>
      </c>
      <c r="H1961" s="92">
        <f>VLOOKUP(C1961,Data!$B$4:$J$4175,5,FALSE)</f>
        <v>8.2662846023290409E-2</v>
      </c>
      <c r="I1961" s="42" t="s">
        <v>144</v>
      </c>
      <c r="J1961" s="47">
        <f t="shared" si="30"/>
        <v>4218702.6979903663</v>
      </c>
      <c r="K1961" s="42" t="s">
        <v>6506</v>
      </c>
      <c r="L1961" s="42" t="s">
        <v>4468</v>
      </c>
    </row>
    <row r="1962" spans="1:12" x14ac:dyDescent="0.3">
      <c r="A1962" s="17"/>
      <c r="B1962" s="46" t="s">
        <v>2677</v>
      </c>
      <c r="C1962" s="46" t="s">
        <v>542</v>
      </c>
      <c r="D1962" s="99" t="s">
        <v>4395</v>
      </c>
      <c r="E1962" s="46" t="s">
        <v>1973</v>
      </c>
      <c r="F1962" s="91">
        <f>VLOOKUP(C1962,Data!$B$4:$J$4175,3,FALSE)</f>
        <v>-3634407.1675358587</v>
      </c>
      <c r="G1962" s="90">
        <f>VLOOKUP(C1962,Data!$B$4:$J$4175,4,FALSE)</f>
        <v>-30030723.856173273</v>
      </c>
      <c r="H1962" s="92">
        <f>VLOOKUP(C1962,Data!$B$4:$J$4175,5,FALSE)</f>
        <v>-0.37825257888024166</v>
      </c>
      <c r="I1962" s="42" t="s">
        <v>147</v>
      </c>
      <c r="J1962" s="47">
        <f t="shared" si="30"/>
        <v>3634407.1675358587</v>
      </c>
      <c r="K1962" s="42" t="s">
        <v>2058</v>
      </c>
      <c r="L1962" s="42" t="s">
        <v>4468</v>
      </c>
    </row>
    <row r="1963" spans="1:12" x14ac:dyDescent="0.3">
      <c r="A1963" s="17"/>
      <c r="B1963" s="46" t="s">
        <v>6508</v>
      </c>
      <c r="C1963" s="46" t="s">
        <v>6507</v>
      </c>
      <c r="D1963" s="99" t="s">
        <v>4395</v>
      </c>
      <c r="E1963" s="46" t="s">
        <v>1975</v>
      </c>
      <c r="F1963" s="91">
        <f>VLOOKUP(C1963,Data!$B$4:$J$4175,3,FALSE)</f>
        <v>148658857.48054436</v>
      </c>
      <c r="G1963" s="90">
        <f>VLOOKUP(C1963,Data!$B$4:$J$4175,4,FALSE)</f>
        <v>4216076.5025679059</v>
      </c>
      <c r="H1963" s="92">
        <f>VLOOKUP(C1963,Data!$B$4:$J$4175,5,FALSE)</f>
        <v>6.9333111807446661</v>
      </c>
      <c r="I1963" s="42" t="s">
        <v>147</v>
      </c>
      <c r="J1963" s="47">
        <f t="shared" si="30"/>
        <v>148658857.48054436</v>
      </c>
      <c r="K1963" s="42" t="s">
        <v>6509</v>
      </c>
      <c r="L1963" s="42" t="s">
        <v>4468</v>
      </c>
    </row>
    <row r="1964" spans="1:12" x14ac:dyDescent="0.3">
      <c r="A1964" s="17"/>
      <c r="B1964" s="46" t="s">
        <v>2678</v>
      </c>
      <c r="C1964" s="46" t="s">
        <v>543</v>
      </c>
      <c r="D1964" s="99" t="s">
        <v>4395</v>
      </c>
      <c r="E1964" s="46" t="s">
        <v>1973</v>
      </c>
      <c r="F1964" s="91">
        <f>VLOOKUP(C1964,Data!$B$4:$J$4175,3,FALSE)</f>
        <v>-33973473.089395985</v>
      </c>
      <c r="G1964" s="90">
        <f>VLOOKUP(C1964,Data!$B$4:$J$4175,4,FALSE)</f>
        <v>-11324130.377218094</v>
      </c>
      <c r="H1964" s="92">
        <f>VLOOKUP(C1964,Data!$B$4:$J$4175,5,FALSE)</f>
        <v>-0.2219979603695465</v>
      </c>
      <c r="I1964" s="42" t="s">
        <v>144</v>
      </c>
      <c r="J1964" s="47">
        <f t="shared" si="30"/>
        <v>33973473.089395985</v>
      </c>
      <c r="K1964" s="42">
        <v>6531827</v>
      </c>
      <c r="L1964" s="42" t="s">
        <v>4468</v>
      </c>
    </row>
    <row r="1965" spans="1:12" x14ac:dyDescent="0.3">
      <c r="A1965" s="17"/>
      <c r="B1965" s="46" t="s">
        <v>6511</v>
      </c>
      <c r="C1965" s="46" t="s">
        <v>6510</v>
      </c>
      <c r="D1965" s="99" t="s">
        <v>4395</v>
      </c>
      <c r="E1965" s="46" t="s">
        <v>1975</v>
      </c>
      <c r="F1965" s="91">
        <f>VLOOKUP(C1965,Data!$B$4:$J$4175,3,FALSE)</f>
        <v>4352846.3605588255</v>
      </c>
      <c r="G1965" s="90">
        <f>VLOOKUP(C1965,Data!$B$4:$J$4175,4,FALSE)</f>
        <v>2431197.2371200644</v>
      </c>
      <c r="H1965" s="92">
        <f>VLOOKUP(C1965,Data!$B$4:$J$4175,5,FALSE)</f>
        <v>0.11328353343037421</v>
      </c>
      <c r="I1965" s="42" t="s">
        <v>5305</v>
      </c>
      <c r="J1965" s="47">
        <f t="shared" si="30"/>
        <v>4352846.3605588255</v>
      </c>
      <c r="K1965" s="42" t="s">
        <v>6512</v>
      </c>
      <c r="L1965" s="42" t="s">
        <v>4468</v>
      </c>
    </row>
    <row r="1966" spans="1:12" x14ac:dyDescent="0.3">
      <c r="A1966" s="17"/>
      <c r="B1966" s="46" t="s">
        <v>6514</v>
      </c>
      <c r="C1966" s="46" t="s">
        <v>6513</v>
      </c>
      <c r="D1966" s="99" t="s">
        <v>4395</v>
      </c>
      <c r="E1966" s="46" t="s">
        <v>1975</v>
      </c>
      <c r="F1966" s="91">
        <f>VLOOKUP(C1966,Data!$B$4:$J$4175,3,FALSE)</f>
        <v>193666721.1922425</v>
      </c>
      <c r="G1966" s="90">
        <f>VLOOKUP(C1966,Data!$B$4:$J$4175,4,FALSE)</f>
        <v>56200936.956702605</v>
      </c>
      <c r="H1966" s="92">
        <f>VLOOKUP(C1966,Data!$B$4:$J$4175,5,FALSE)</f>
        <v>7.7176620016607274</v>
      </c>
      <c r="I1966" s="42" t="s">
        <v>143</v>
      </c>
      <c r="J1966" s="47">
        <f t="shared" si="30"/>
        <v>193666721.1922425</v>
      </c>
      <c r="K1966" s="42" t="s">
        <v>6515</v>
      </c>
      <c r="L1966" s="42" t="s">
        <v>4468</v>
      </c>
    </row>
    <row r="1967" spans="1:12" x14ac:dyDescent="0.3">
      <c r="A1967" s="17"/>
      <c r="B1967" s="46" t="s">
        <v>6517</v>
      </c>
      <c r="C1967" s="46" t="s">
        <v>6516</v>
      </c>
      <c r="D1967" s="99" t="s">
        <v>4395</v>
      </c>
      <c r="E1967" s="46" t="s">
        <v>1975</v>
      </c>
      <c r="F1967" s="91">
        <f>VLOOKUP(C1967,Data!$B$4:$J$4175,3,FALSE)</f>
        <v>7928667.1208772948</v>
      </c>
      <c r="G1967" s="90">
        <f>VLOOKUP(C1967,Data!$B$4:$J$4175,4,FALSE)</f>
        <v>3187661.6798589365</v>
      </c>
      <c r="H1967" s="92">
        <f>VLOOKUP(C1967,Data!$B$4:$J$4175,5,FALSE)</f>
        <v>0.15790585419915268</v>
      </c>
      <c r="I1967" s="42" t="s">
        <v>148</v>
      </c>
      <c r="J1967" s="47">
        <f t="shared" si="30"/>
        <v>7928667.1208772948</v>
      </c>
      <c r="K1967" s="42" t="s">
        <v>6518</v>
      </c>
      <c r="L1967" s="42" t="s">
        <v>4468</v>
      </c>
    </row>
    <row r="1968" spans="1:12" x14ac:dyDescent="0.3">
      <c r="A1968" s="17"/>
      <c r="B1968" s="46" t="s">
        <v>2679</v>
      </c>
      <c r="C1968" s="46" t="s">
        <v>544</v>
      </c>
      <c r="D1968" s="99" t="s">
        <v>4395</v>
      </c>
      <c r="E1968" s="46" t="s">
        <v>1977</v>
      </c>
      <c r="F1968" s="91">
        <f>VLOOKUP(C1968,Data!$B$4:$J$4175,3,FALSE)</f>
        <v>5213853.6512408266</v>
      </c>
      <c r="G1968" s="90">
        <f>VLOOKUP(C1968,Data!$B$4:$J$4175,4,FALSE)</f>
        <v>2944420.6977573871</v>
      </c>
      <c r="H1968" s="92">
        <f>VLOOKUP(C1968,Data!$B$4:$J$4175,5,FALSE)</f>
        <v>0.71335200093172824</v>
      </c>
      <c r="I1968" s="42" t="s">
        <v>148</v>
      </c>
      <c r="J1968" s="47">
        <f t="shared" si="30"/>
        <v>5213853.6512408266</v>
      </c>
      <c r="K1968" s="42" t="s">
        <v>2059</v>
      </c>
      <c r="L1968" s="42" t="s">
        <v>4468</v>
      </c>
    </row>
    <row r="1969" spans="1:12" x14ac:dyDescent="0.3">
      <c r="A1969" s="17"/>
      <c r="B1969" s="46" t="s">
        <v>6520</v>
      </c>
      <c r="C1969" s="46" t="s">
        <v>6519</v>
      </c>
      <c r="D1969" s="99" t="s">
        <v>4395</v>
      </c>
      <c r="E1969" s="46" t="s">
        <v>1975</v>
      </c>
      <c r="F1969" s="91">
        <f>VLOOKUP(C1969,Data!$B$4:$J$4175,3,FALSE)</f>
        <v>2960802.2972795349</v>
      </c>
      <c r="G1969" s="90">
        <f>VLOOKUP(C1969,Data!$B$4:$J$4175,4,FALSE)</f>
        <v>726780.4909825247</v>
      </c>
      <c r="H1969" s="92">
        <f>VLOOKUP(C1969,Data!$B$4:$J$4175,5,FALSE)</f>
        <v>0.17171594301465387</v>
      </c>
      <c r="I1969" s="42" t="s">
        <v>147</v>
      </c>
      <c r="J1969" s="47">
        <f t="shared" si="30"/>
        <v>2960802.2972795349</v>
      </c>
      <c r="K1969" s="42" t="s">
        <v>6521</v>
      </c>
      <c r="L1969" s="42" t="s">
        <v>4468</v>
      </c>
    </row>
    <row r="1970" spans="1:12" x14ac:dyDescent="0.3">
      <c r="A1970" s="17"/>
      <c r="B1970" s="46" t="s">
        <v>6523</v>
      </c>
      <c r="C1970" s="46" t="s">
        <v>6522</v>
      </c>
      <c r="D1970" s="99" t="s">
        <v>4395</v>
      </c>
      <c r="E1970" s="46" t="s">
        <v>1975</v>
      </c>
      <c r="F1970" s="91">
        <f>VLOOKUP(C1970,Data!$B$4:$J$4175,3,FALSE)</f>
        <v>3197885.4560712189</v>
      </c>
      <c r="G1970" s="90">
        <f>VLOOKUP(C1970,Data!$B$4:$J$4175,4,FALSE)</f>
        <v>1747556.0318512162</v>
      </c>
      <c r="H1970" s="92">
        <f>VLOOKUP(C1970,Data!$B$4:$J$4175,5,FALSE)</f>
        <v>5.5091551005084866E-2</v>
      </c>
      <c r="I1970" s="42" t="s">
        <v>147</v>
      </c>
      <c r="J1970" s="47">
        <f t="shared" si="30"/>
        <v>3197885.4560712189</v>
      </c>
      <c r="K1970" s="42" t="s">
        <v>6524</v>
      </c>
      <c r="L1970" s="42" t="s">
        <v>4468</v>
      </c>
    </row>
    <row r="1971" spans="1:12" x14ac:dyDescent="0.3">
      <c r="A1971" s="17"/>
      <c r="B1971" s="46" t="s">
        <v>5913</v>
      </c>
      <c r="C1971" s="46" t="s">
        <v>545</v>
      </c>
      <c r="D1971" s="99" t="s">
        <v>4395</v>
      </c>
      <c r="E1971" s="46" t="s">
        <v>1973</v>
      </c>
      <c r="F1971" s="91">
        <f>VLOOKUP(C1971,Data!$B$4:$J$4175,3,FALSE)</f>
        <v>-2681679.0990796182</v>
      </c>
      <c r="G1971" s="90">
        <f>VLOOKUP(C1971,Data!$B$4:$J$4175,4,FALSE)</f>
        <v>-25060131.557143137</v>
      </c>
      <c r="H1971" s="92">
        <f>VLOOKUP(C1971,Data!$B$4:$J$4175,5,FALSE)</f>
        <v>-0.50553515385793657</v>
      </c>
      <c r="I1971" s="42" t="s">
        <v>144</v>
      </c>
      <c r="J1971" s="47">
        <f t="shared" si="30"/>
        <v>2681679.0990796182</v>
      </c>
      <c r="K1971" s="42" t="s">
        <v>2060</v>
      </c>
      <c r="L1971" s="42" t="s">
        <v>4468</v>
      </c>
    </row>
    <row r="1972" spans="1:12" x14ac:dyDescent="0.3">
      <c r="A1972" s="17"/>
      <c r="B1972" s="46" t="s">
        <v>2680</v>
      </c>
      <c r="C1972" s="46" t="s">
        <v>546</v>
      </c>
      <c r="D1972" s="99" t="s">
        <v>4395</v>
      </c>
      <c r="E1972" s="46" t="s">
        <v>1973</v>
      </c>
      <c r="F1972" s="91">
        <f>VLOOKUP(C1972,Data!$B$4:$J$4175,3,FALSE)</f>
        <v>-7399269.4386217427</v>
      </c>
      <c r="G1972" s="90">
        <f>VLOOKUP(C1972,Data!$B$4:$J$4175,4,FALSE)</f>
        <v>-7206254.9970001262</v>
      </c>
      <c r="H1972" s="92">
        <f>VLOOKUP(C1972,Data!$B$4:$J$4175,5,FALSE)</f>
        <v>-0.21616986053558584</v>
      </c>
      <c r="I1972" s="42" t="s">
        <v>144</v>
      </c>
      <c r="J1972" s="47">
        <f t="shared" si="30"/>
        <v>7399269.4386217427</v>
      </c>
      <c r="K1972" s="42">
        <v>6718255</v>
      </c>
      <c r="L1972" s="42" t="s">
        <v>4468</v>
      </c>
    </row>
    <row r="1973" spans="1:12" x14ac:dyDescent="0.3">
      <c r="A1973" s="17"/>
      <c r="B1973" s="46" t="s">
        <v>6526</v>
      </c>
      <c r="C1973" s="46" t="s">
        <v>6525</v>
      </c>
      <c r="D1973" s="99" t="s">
        <v>4395</v>
      </c>
      <c r="E1973" s="46" t="s">
        <v>1975</v>
      </c>
      <c r="F1973" s="91">
        <f>VLOOKUP(C1973,Data!$B$4:$J$4175,3,FALSE)</f>
        <v>12158436.732892873</v>
      </c>
      <c r="G1973" s="90">
        <f>VLOOKUP(C1973,Data!$B$4:$J$4175,4,FALSE)</f>
        <v>1619798.1349738112</v>
      </c>
      <c r="H1973" s="92">
        <f>VLOOKUP(C1973,Data!$B$4:$J$4175,5,FALSE)</f>
        <v>1.7700171853959563E-2</v>
      </c>
      <c r="I1973" s="42" t="s">
        <v>144</v>
      </c>
      <c r="J1973" s="47">
        <f t="shared" si="30"/>
        <v>12158436.732892873</v>
      </c>
      <c r="K1973" s="42" t="s">
        <v>6527</v>
      </c>
      <c r="L1973" s="42" t="s">
        <v>4468</v>
      </c>
    </row>
    <row r="1974" spans="1:12" x14ac:dyDescent="0.3">
      <c r="A1974" s="17"/>
      <c r="B1974" s="46" t="s">
        <v>6529</v>
      </c>
      <c r="C1974" s="46" t="s">
        <v>6528</v>
      </c>
      <c r="D1974" s="99" t="s">
        <v>4395</v>
      </c>
      <c r="E1974" s="46" t="s">
        <v>1975</v>
      </c>
      <c r="F1974" s="91">
        <f>VLOOKUP(C1974,Data!$B$4:$J$4175,3,FALSE)</f>
        <v>5011823.9199841665</v>
      </c>
      <c r="G1974" s="90">
        <f>VLOOKUP(C1974,Data!$B$4:$J$4175,4,FALSE)</f>
        <v>4368536.3001718735</v>
      </c>
      <c r="H1974" s="92">
        <f>VLOOKUP(C1974,Data!$B$4:$J$4175,5,FALSE)</f>
        <v>8.7333478798730699E-2</v>
      </c>
      <c r="I1974" s="42" t="s">
        <v>5305</v>
      </c>
      <c r="J1974" s="47">
        <f t="shared" si="30"/>
        <v>5011823.9199841665</v>
      </c>
      <c r="K1974" s="42" t="s">
        <v>6530</v>
      </c>
      <c r="L1974" s="42" t="s">
        <v>4468</v>
      </c>
    </row>
    <row r="1975" spans="1:12" x14ac:dyDescent="0.3">
      <c r="A1975" s="17"/>
      <c r="B1975" s="46" t="s">
        <v>6532</v>
      </c>
      <c r="C1975" s="46" t="s">
        <v>6531</v>
      </c>
      <c r="D1975" s="99" t="s">
        <v>4395</v>
      </c>
      <c r="E1975" s="46" t="s">
        <v>1975</v>
      </c>
      <c r="F1975" s="91">
        <f>VLOOKUP(C1975,Data!$B$4:$J$4175,3,FALSE)</f>
        <v>91209200.407732844</v>
      </c>
      <c r="G1975" s="90">
        <f>VLOOKUP(C1975,Data!$B$4:$J$4175,4,FALSE)</f>
        <v>62258210.513095729</v>
      </c>
      <c r="H1975" s="92">
        <f>VLOOKUP(C1975,Data!$B$4:$J$4175,5,FALSE)</f>
        <v>12.816733550679018</v>
      </c>
      <c r="I1975" s="42" t="s">
        <v>5305</v>
      </c>
      <c r="J1975" s="47">
        <f t="shared" si="30"/>
        <v>91209200.407732844</v>
      </c>
      <c r="K1975" s="42" t="s">
        <v>6533</v>
      </c>
      <c r="L1975" s="42" t="s">
        <v>4468</v>
      </c>
    </row>
    <row r="1976" spans="1:12" x14ac:dyDescent="0.3">
      <c r="A1976" s="17"/>
      <c r="B1976" s="46" t="s">
        <v>2681</v>
      </c>
      <c r="C1976" s="46" t="s">
        <v>547</v>
      </c>
      <c r="D1976" s="99" t="s">
        <v>4395</v>
      </c>
      <c r="E1976" s="46" t="s">
        <v>1973</v>
      </c>
      <c r="F1976" s="91">
        <f>VLOOKUP(C1976,Data!$B$4:$J$4175,3,FALSE)</f>
        <v>-11014104.626987187</v>
      </c>
      <c r="G1976" s="90">
        <f>VLOOKUP(C1976,Data!$B$4:$J$4175,4,FALSE)</f>
        <v>-6840029.0977604957</v>
      </c>
      <c r="H1976" s="92">
        <f>VLOOKUP(C1976,Data!$B$4:$J$4175,5,FALSE)</f>
        <v>-1.5392123473830184</v>
      </c>
      <c r="I1976" s="42" t="s">
        <v>150</v>
      </c>
      <c r="J1976" s="47">
        <f t="shared" si="30"/>
        <v>11014104.626987187</v>
      </c>
      <c r="K1976" s="42">
        <v>6913168</v>
      </c>
      <c r="L1976" s="42" t="s">
        <v>4468</v>
      </c>
    </row>
    <row r="1977" spans="1:12" x14ac:dyDescent="0.3">
      <c r="A1977" s="17"/>
      <c r="B1977" s="46" t="s">
        <v>6535</v>
      </c>
      <c r="C1977" s="46" t="s">
        <v>6534</v>
      </c>
      <c r="D1977" s="99" t="s">
        <v>4395</v>
      </c>
      <c r="E1977" s="46" t="s">
        <v>1975</v>
      </c>
      <c r="F1977" s="91">
        <f>VLOOKUP(C1977,Data!$B$4:$J$4175,3,FALSE)</f>
        <v>2212605.1912433249</v>
      </c>
      <c r="G1977" s="90">
        <f>VLOOKUP(C1977,Data!$B$4:$J$4175,4,FALSE)</f>
        <v>3043847.2915144451</v>
      </c>
      <c r="H1977" s="92">
        <f>VLOOKUP(C1977,Data!$B$4:$J$4175,5,FALSE)</f>
        <v>0.1279394498411065</v>
      </c>
      <c r="I1977" s="42" t="s">
        <v>146</v>
      </c>
      <c r="J1977" s="47">
        <f t="shared" si="30"/>
        <v>2212605.1912433249</v>
      </c>
      <c r="K1977" s="42" t="s">
        <v>6536</v>
      </c>
      <c r="L1977" s="42" t="s">
        <v>4468</v>
      </c>
    </row>
    <row r="1978" spans="1:12" x14ac:dyDescent="0.3">
      <c r="A1978" s="17"/>
      <c r="B1978" s="46" t="s">
        <v>6538</v>
      </c>
      <c r="C1978" s="46" t="s">
        <v>6537</v>
      </c>
      <c r="D1978" s="99" t="s">
        <v>4395</v>
      </c>
      <c r="E1978" s="46" t="s">
        <v>1975</v>
      </c>
      <c r="F1978" s="91">
        <f>VLOOKUP(C1978,Data!$B$4:$J$4175,3,FALSE)</f>
        <v>2352014.4547918215</v>
      </c>
      <c r="G1978" s="90">
        <f>VLOOKUP(C1978,Data!$B$4:$J$4175,4,FALSE)</f>
        <v>820954.23453341785</v>
      </c>
      <c r="H1978" s="92">
        <f>VLOOKUP(C1978,Data!$B$4:$J$4175,5,FALSE)</f>
        <v>0.11188037831732216</v>
      </c>
      <c r="I1978" s="42" t="s">
        <v>144</v>
      </c>
      <c r="J1978" s="47">
        <f t="shared" si="30"/>
        <v>2352014.4547918215</v>
      </c>
      <c r="K1978" s="42" t="s">
        <v>6539</v>
      </c>
      <c r="L1978" s="42" t="s">
        <v>4468</v>
      </c>
    </row>
    <row r="1979" spans="1:12" x14ac:dyDescent="0.3">
      <c r="A1979" s="17"/>
      <c r="B1979" s="46" t="s">
        <v>2682</v>
      </c>
      <c r="C1979" s="46" t="s">
        <v>548</v>
      </c>
      <c r="D1979" s="99" t="s">
        <v>4395</v>
      </c>
      <c r="E1979" s="46" t="s">
        <v>1973</v>
      </c>
      <c r="F1979" s="91">
        <f>VLOOKUP(C1979,Data!$B$4:$J$4175,3,FALSE)</f>
        <v>-8855642.6540253516</v>
      </c>
      <c r="G1979" s="90">
        <f>VLOOKUP(C1979,Data!$B$4:$J$4175,4,FALSE)</f>
        <v>-4888507.8005228909</v>
      </c>
      <c r="H1979" s="92">
        <f>VLOOKUP(C1979,Data!$B$4:$J$4175,5,FALSE)</f>
        <v>-0.20901109730744588</v>
      </c>
      <c r="I1979" s="42" t="s">
        <v>144</v>
      </c>
      <c r="J1979" s="47">
        <f t="shared" si="30"/>
        <v>8855642.6540253516</v>
      </c>
      <c r="K1979" s="42" t="s">
        <v>2061</v>
      </c>
      <c r="L1979" s="42" t="s">
        <v>4468</v>
      </c>
    </row>
    <row r="1980" spans="1:12" x14ac:dyDescent="0.3">
      <c r="A1980" s="17"/>
      <c r="B1980" s="46" t="s">
        <v>6541</v>
      </c>
      <c r="C1980" s="46" t="s">
        <v>6540</v>
      </c>
      <c r="D1980" s="99" t="s">
        <v>4395</v>
      </c>
      <c r="E1980" s="46" t="s">
        <v>1975</v>
      </c>
      <c r="F1980" s="91">
        <f>VLOOKUP(C1980,Data!$B$4:$J$4175,3,FALSE)</f>
        <v>4592989.7770036487</v>
      </c>
      <c r="G1980" s="90">
        <f>VLOOKUP(C1980,Data!$B$4:$J$4175,4,FALSE)</f>
        <v>757101.54356201191</v>
      </c>
      <c r="H1980" s="92">
        <f>VLOOKUP(C1980,Data!$B$4:$J$4175,5,FALSE)</f>
        <v>3.6734758869478676E-2</v>
      </c>
      <c r="I1980" s="42" t="s">
        <v>143</v>
      </c>
      <c r="J1980" s="47">
        <f t="shared" si="30"/>
        <v>4592989.7770036487</v>
      </c>
      <c r="K1980" s="42" t="s">
        <v>6542</v>
      </c>
      <c r="L1980" s="42" t="s">
        <v>4468</v>
      </c>
    </row>
    <row r="1981" spans="1:12" x14ac:dyDescent="0.3">
      <c r="A1981" s="17"/>
      <c r="B1981" s="46" t="s">
        <v>6544</v>
      </c>
      <c r="C1981" s="46" t="s">
        <v>6543</v>
      </c>
      <c r="D1981" s="99" t="s">
        <v>4395</v>
      </c>
      <c r="E1981" s="46" t="s">
        <v>1975</v>
      </c>
      <c r="F1981" s="91">
        <f>VLOOKUP(C1981,Data!$B$4:$J$4175,3,FALSE)</f>
        <v>2057828.2149306647</v>
      </c>
      <c r="G1981" s="90">
        <f>VLOOKUP(C1981,Data!$B$4:$J$4175,4,FALSE)</f>
        <v>1242580.6887703708</v>
      </c>
      <c r="H1981" s="92">
        <f>VLOOKUP(C1981,Data!$B$4:$J$4175,5,FALSE)</f>
        <v>3.4706463284069684E-2</v>
      </c>
      <c r="I1981" s="42" t="s">
        <v>147</v>
      </c>
      <c r="J1981" s="47">
        <f t="shared" si="30"/>
        <v>2057828.2149306647</v>
      </c>
      <c r="K1981" s="42" t="s">
        <v>6545</v>
      </c>
      <c r="L1981" s="42" t="s">
        <v>4468</v>
      </c>
    </row>
    <row r="1982" spans="1:12" x14ac:dyDescent="0.3">
      <c r="A1982" s="17"/>
      <c r="B1982" s="46" t="s">
        <v>2683</v>
      </c>
      <c r="C1982" s="46" t="s">
        <v>549</v>
      </c>
      <c r="D1982" s="99" t="s">
        <v>4395</v>
      </c>
      <c r="E1982" s="46" t="s">
        <v>1973</v>
      </c>
      <c r="F1982" s="91">
        <f>VLOOKUP(C1982,Data!$B$4:$J$4175,3,FALSE)</f>
        <v>-5410491.5901341429</v>
      </c>
      <c r="G1982" s="90">
        <f>VLOOKUP(C1982,Data!$B$4:$J$4175,4,FALSE)</f>
        <v>-2242397.379073679</v>
      </c>
      <c r="H1982" s="92">
        <f>VLOOKUP(C1982,Data!$B$4:$J$4175,5,FALSE)</f>
        <v>-0.52728757023531525</v>
      </c>
      <c r="I1982" s="42" t="s">
        <v>5305</v>
      </c>
      <c r="J1982" s="47">
        <f t="shared" si="30"/>
        <v>5410491.5901341429</v>
      </c>
      <c r="K1982" s="42" t="s">
        <v>2062</v>
      </c>
      <c r="L1982" s="42" t="s">
        <v>4468</v>
      </c>
    </row>
    <row r="1983" spans="1:12" x14ac:dyDescent="0.3">
      <c r="A1983" s="17"/>
      <c r="B1983" s="46" t="s">
        <v>6547</v>
      </c>
      <c r="C1983" s="46" t="s">
        <v>6546</v>
      </c>
      <c r="D1983" s="99" t="s">
        <v>4395</v>
      </c>
      <c r="E1983" s="46" t="s">
        <v>1975</v>
      </c>
      <c r="F1983" s="91">
        <f>VLOOKUP(C1983,Data!$B$4:$J$4175,3,FALSE)</f>
        <v>3761216.6437500897</v>
      </c>
      <c r="G1983" s="90">
        <f>VLOOKUP(C1983,Data!$B$4:$J$4175,4,FALSE)</f>
        <v>2207935.3528893441</v>
      </c>
      <c r="H1983" s="92">
        <f>VLOOKUP(C1983,Data!$B$4:$J$4175,5,FALSE)</f>
        <v>0.30152638104841167</v>
      </c>
      <c r="I1983" s="42" t="s">
        <v>148</v>
      </c>
      <c r="J1983" s="47">
        <f t="shared" si="30"/>
        <v>3761216.6437500897</v>
      </c>
      <c r="K1983" s="42" t="s">
        <v>6548</v>
      </c>
      <c r="L1983" s="42" t="s">
        <v>4468</v>
      </c>
    </row>
    <row r="1984" spans="1:12" x14ac:dyDescent="0.3">
      <c r="A1984" s="17"/>
      <c r="B1984" s="46" t="s">
        <v>6550</v>
      </c>
      <c r="C1984" s="46" t="s">
        <v>6549</v>
      </c>
      <c r="D1984" s="99" t="s">
        <v>4395</v>
      </c>
      <c r="E1984" s="46" t="s">
        <v>1975</v>
      </c>
      <c r="F1984" s="91">
        <f>VLOOKUP(C1984,Data!$B$4:$J$4175,3,FALSE)</f>
        <v>11378751.472011704</v>
      </c>
      <c r="G1984" s="90">
        <f>VLOOKUP(C1984,Data!$B$4:$J$4175,4,FALSE)</f>
        <v>4047579.8835081998</v>
      </c>
      <c r="H1984" s="92">
        <f>VLOOKUP(C1984,Data!$B$4:$J$4175,5,FALSE)</f>
        <v>0.23652804045985465</v>
      </c>
      <c r="I1984" s="42" t="s">
        <v>148</v>
      </c>
      <c r="J1984" s="47">
        <f t="shared" si="30"/>
        <v>11378751.472011704</v>
      </c>
      <c r="K1984" s="42" t="s">
        <v>6551</v>
      </c>
      <c r="L1984" s="42" t="s">
        <v>4468</v>
      </c>
    </row>
    <row r="1985" spans="1:13" x14ac:dyDescent="0.3">
      <c r="A1985" s="17"/>
      <c r="B1985" s="46" t="s">
        <v>6553</v>
      </c>
      <c r="C1985" s="46" t="s">
        <v>6552</v>
      </c>
      <c r="D1985" s="99" t="s">
        <v>4395</v>
      </c>
      <c r="E1985" s="46" t="s">
        <v>1975</v>
      </c>
      <c r="F1985" s="91">
        <f>VLOOKUP(C1985,Data!$B$4:$J$4175,3,FALSE)</f>
        <v>104088602.21088526</v>
      </c>
      <c r="G1985" s="90">
        <f>VLOOKUP(C1985,Data!$B$4:$J$4175,4,FALSE)</f>
        <v>43003658.168678768</v>
      </c>
      <c r="H1985" s="92">
        <f>VLOOKUP(C1985,Data!$B$4:$J$4175,5,FALSE)</f>
        <v>27.772253292970614</v>
      </c>
      <c r="I1985" s="42" t="s">
        <v>148</v>
      </c>
      <c r="J1985" s="47">
        <f t="shared" si="30"/>
        <v>104088602.21088526</v>
      </c>
      <c r="K1985" s="42" t="s">
        <v>6554</v>
      </c>
      <c r="L1985" s="42" t="s">
        <v>4468</v>
      </c>
    </row>
    <row r="1986" spans="1:13" x14ac:dyDescent="0.3">
      <c r="A1986" s="17"/>
      <c r="B1986" s="46" t="s">
        <v>6556</v>
      </c>
      <c r="C1986" s="46" t="s">
        <v>6555</v>
      </c>
      <c r="D1986" s="99" t="s">
        <v>4395</v>
      </c>
      <c r="E1986" s="46" t="s">
        <v>1975</v>
      </c>
      <c r="F1986" s="91">
        <f>VLOOKUP(C1986,Data!$B$4:$J$4175,3,FALSE)</f>
        <v>2594756.9923601528</v>
      </c>
      <c r="G1986" s="90">
        <f>VLOOKUP(C1986,Data!$B$4:$J$4175,4,FALSE)</f>
        <v>1812363.2959386203</v>
      </c>
      <c r="H1986" s="92">
        <f>VLOOKUP(C1986,Data!$B$4:$J$4175,5,FALSE)</f>
        <v>0.10496786774836191</v>
      </c>
      <c r="I1986" s="42" t="s">
        <v>148</v>
      </c>
      <c r="J1986" s="47">
        <f t="shared" si="30"/>
        <v>2594756.9923601528</v>
      </c>
      <c r="K1986" s="42" t="s">
        <v>6557</v>
      </c>
      <c r="L1986" s="42" t="s">
        <v>4468</v>
      </c>
    </row>
    <row r="1987" spans="1:13" x14ac:dyDescent="0.3">
      <c r="A1987" s="17"/>
      <c r="B1987" s="46" t="s">
        <v>2684</v>
      </c>
      <c r="C1987" s="46" t="s">
        <v>550</v>
      </c>
      <c r="D1987" s="99" t="s">
        <v>4395</v>
      </c>
      <c r="E1987" s="46" t="s">
        <v>1973</v>
      </c>
      <c r="F1987" s="91">
        <f>VLOOKUP(C1987,Data!$B$4:$J$4175,3,FALSE)</f>
        <v>-9962254.5130673684</v>
      </c>
      <c r="G1987" s="90">
        <f>VLOOKUP(C1987,Data!$B$4:$J$4175,4,FALSE)</f>
        <v>-2869769.0775761679</v>
      </c>
      <c r="H1987" s="92">
        <f>VLOOKUP(C1987,Data!$B$4:$J$4175,5,FALSE)</f>
        <v>-0.56855858119948566</v>
      </c>
      <c r="I1987" s="42" t="s">
        <v>144</v>
      </c>
      <c r="J1987" s="47">
        <f t="shared" si="30"/>
        <v>9962254.5130673684</v>
      </c>
      <c r="K1987" s="42" t="s">
        <v>2063</v>
      </c>
      <c r="L1987" s="42" t="s">
        <v>4468</v>
      </c>
    </row>
    <row r="1988" spans="1:13" x14ac:dyDescent="0.3">
      <c r="A1988" s="17"/>
      <c r="B1988" s="46" t="s">
        <v>2685</v>
      </c>
      <c r="C1988" s="46" t="s">
        <v>551</v>
      </c>
      <c r="D1988" s="99" t="s">
        <v>4395</v>
      </c>
      <c r="E1988" s="46" t="s">
        <v>1973</v>
      </c>
      <c r="F1988" s="91">
        <f>VLOOKUP(C1988,Data!$B$4:$J$4175,3,FALSE)</f>
        <v>-3999077.3562229574</v>
      </c>
      <c r="G1988" s="90">
        <f>VLOOKUP(C1988,Data!$B$4:$J$4175,4,FALSE)</f>
        <v>-1484243.8523409534</v>
      </c>
      <c r="H1988" s="92">
        <f>VLOOKUP(C1988,Data!$B$4:$J$4175,5,FALSE)</f>
        <v>-0.92648847761033293</v>
      </c>
      <c r="I1988" s="42" t="s">
        <v>146</v>
      </c>
      <c r="J1988" s="47">
        <f t="shared" si="30"/>
        <v>3999077.3562229574</v>
      </c>
      <c r="K1988" s="42" t="s">
        <v>2064</v>
      </c>
      <c r="L1988" s="42" t="s">
        <v>4468</v>
      </c>
      <c r="M1988" s="141"/>
    </row>
    <row r="1989" spans="1:13" x14ac:dyDescent="0.3">
      <c r="A1989" s="17"/>
      <c r="B1989" s="46" t="s">
        <v>6559</v>
      </c>
      <c r="C1989" s="46" t="s">
        <v>6558</v>
      </c>
      <c r="D1989" s="99" t="s">
        <v>4395</v>
      </c>
      <c r="E1989" s="46" t="s">
        <v>1975</v>
      </c>
      <c r="F1989" s="91">
        <f>VLOOKUP(C1989,Data!$B$4:$J$4175,3,FALSE)</f>
        <v>7988157.8173910733</v>
      </c>
      <c r="G1989" s="90">
        <f>VLOOKUP(C1989,Data!$B$4:$J$4175,4,FALSE)</f>
        <v>4357781.1113899415</v>
      </c>
      <c r="H1989" s="92">
        <f>VLOOKUP(C1989,Data!$B$4:$J$4175,5,FALSE)</f>
        <v>0.15473155935436417</v>
      </c>
      <c r="I1989" s="42" t="s">
        <v>148</v>
      </c>
      <c r="J1989" s="47">
        <f t="shared" si="30"/>
        <v>7988157.8173910733</v>
      </c>
      <c r="K1989" s="42" t="s">
        <v>6560</v>
      </c>
      <c r="L1989" s="42" t="s">
        <v>4468</v>
      </c>
      <c r="M1989" s="141"/>
    </row>
    <row r="1990" spans="1:13" x14ac:dyDescent="0.3">
      <c r="A1990" s="17"/>
      <c r="B1990" s="46" t="s">
        <v>2686</v>
      </c>
      <c r="C1990" s="46" t="s">
        <v>552</v>
      </c>
      <c r="D1990" s="99" t="s">
        <v>4395</v>
      </c>
      <c r="E1990" s="46" t="s">
        <v>1973</v>
      </c>
      <c r="F1990" s="91">
        <f>VLOOKUP(C1990,Data!$B$4:$J$4175,3,FALSE)</f>
        <v>-10149982.390080405</v>
      </c>
      <c r="G1990" s="90">
        <f>VLOOKUP(C1990,Data!$B$4:$J$4175,4,FALSE)</f>
        <v>-7530701.7265154691</v>
      </c>
      <c r="H1990" s="92">
        <f>VLOOKUP(C1990,Data!$B$4:$J$4175,5,FALSE)</f>
        <v>-0.99008434529002765</v>
      </c>
      <c r="I1990" s="42" t="s">
        <v>148</v>
      </c>
      <c r="J1990" s="47">
        <f t="shared" si="30"/>
        <v>10149982.390080405</v>
      </c>
      <c r="K1990" s="42" t="s">
        <v>2065</v>
      </c>
      <c r="L1990" s="42" t="s">
        <v>4468</v>
      </c>
    </row>
    <row r="1991" spans="1:13" x14ac:dyDescent="0.3">
      <c r="A1991" s="17"/>
      <c r="B1991" s="46" t="s">
        <v>6562</v>
      </c>
      <c r="C1991" s="46" t="s">
        <v>6561</v>
      </c>
      <c r="D1991" s="99" t="s">
        <v>4395</v>
      </c>
      <c r="E1991" s="46" t="s">
        <v>1975</v>
      </c>
      <c r="F1991" s="91">
        <f>VLOOKUP(C1991,Data!$B$4:$J$4175,3,FALSE)</f>
        <v>31399072.52741443</v>
      </c>
      <c r="G1991" s="90">
        <f>VLOOKUP(C1991,Data!$B$4:$J$4175,4,FALSE)</f>
        <v>4969935.9883531174</v>
      </c>
      <c r="H1991" s="92">
        <f>VLOOKUP(C1991,Data!$B$4:$J$4175,5,FALSE)</f>
        <v>0.14085643331771819</v>
      </c>
      <c r="I1991" s="42" t="s">
        <v>147</v>
      </c>
      <c r="J1991" s="47">
        <f t="shared" si="30"/>
        <v>31399072.52741443</v>
      </c>
      <c r="K1991" s="42" t="s">
        <v>6563</v>
      </c>
      <c r="L1991" s="42" t="s">
        <v>4468</v>
      </c>
    </row>
    <row r="1992" spans="1:13" x14ac:dyDescent="0.3">
      <c r="A1992" s="17"/>
      <c r="B1992" s="46" t="s">
        <v>6565</v>
      </c>
      <c r="C1992" s="46" t="s">
        <v>6564</v>
      </c>
      <c r="D1992" s="99" t="s">
        <v>4395</v>
      </c>
      <c r="E1992" s="46" t="s">
        <v>1975</v>
      </c>
      <c r="F1992" s="91">
        <f>VLOOKUP(C1992,Data!$B$4:$J$4175,3,FALSE)</f>
        <v>3099644.848683225</v>
      </c>
      <c r="G1992" s="90">
        <f>VLOOKUP(C1992,Data!$B$4:$J$4175,4,FALSE)</f>
        <v>511073.93301705969</v>
      </c>
      <c r="H1992" s="92">
        <f>VLOOKUP(C1992,Data!$B$4:$J$4175,5,FALSE)</f>
        <v>4.5569461302134261E-2</v>
      </c>
      <c r="I1992" s="42" t="s">
        <v>144</v>
      </c>
      <c r="J1992" s="47">
        <f t="shared" ref="J1992:J2055" si="31">IFERROR(ABS(F1992),"***")</f>
        <v>3099644.848683225</v>
      </c>
      <c r="K1992" s="42" t="s">
        <v>6566</v>
      </c>
      <c r="L1992" s="42" t="s">
        <v>4468</v>
      </c>
      <c r="M1992" s="141"/>
    </row>
    <row r="1993" spans="1:13" x14ac:dyDescent="0.3">
      <c r="A1993" s="17"/>
      <c r="B1993" s="46" t="s">
        <v>6568</v>
      </c>
      <c r="C1993" s="46" t="s">
        <v>6567</v>
      </c>
      <c r="D1993" s="99" t="s">
        <v>4395</v>
      </c>
      <c r="E1993" s="46" t="s">
        <v>1975</v>
      </c>
      <c r="F1993" s="91">
        <f>VLOOKUP(C1993,Data!$B$4:$J$4175,3,FALSE)</f>
        <v>4705590.3355645742</v>
      </c>
      <c r="G1993" s="90">
        <f>VLOOKUP(C1993,Data!$B$4:$J$4175,4,FALSE)</f>
        <v>574636.84835976386</v>
      </c>
      <c r="H1993" s="92">
        <f>VLOOKUP(C1993,Data!$B$4:$J$4175,5,FALSE)</f>
        <v>3.3983125193470361E-2</v>
      </c>
      <c r="I1993" s="42" t="s">
        <v>146</v>
      </c>
      <c r="J1993" s="47">
        <f t="shared" si="31"/>
        <v>4705590.3355645742</v>
      </c>
      <c r="K1993" s="42" t="s">
        <v>6569</v>
      </c>
      <c r="L1993" s="42" t="s">
        <v>4468</v>
      </c>
    </row>
    <row r="1994" spans="1:13" x14ac:dyDescent="0.3">
      <c r="A1994" s="17"/>
      <c r="B1994" s="46" t="s">
        <v>6571</v>
      </c>
      <c r="C1994" s="46" t="s">
        <v>6570</v>
      </c>
      <c r="D1994" s="99" t="s">
        <v>4395</v>
      </c>
      <c r="E1994" s="46" t="s">
        <v>1975</v>
      </c>
      <c r="F1994" s="91">
        <f>VLOOKUP(C1994,Data!$B$4:$J$4175,3,FALSE)</f>
        <v>2532938.4159363681</v>
      </c>
      <c r="G1994" s="90">
        <f>VLOOKUP(C1994,Data!$B$4:$J$4175,4,FALSE)</f>
        <v>1209721.8291930361</v>
      </c>
      <c r="H1994" s="92">
        <f>VLOOKUP(C1994,Data!$B$4:$J$4175,5,FALSE)</f>
        <v>8.157479860640339E-2</v>
      </c>
      <c r="I1994" s="42" t="s">
        <v>144</v>
      </c>
      <c r="J1994" s="47">
        <f t="shared" si="31"/>
        <v>2532938.4159363681</v>
      </c>
      <c r="K1994" s="42" t="s">
        <v>6572</v>
      </c>
      <c r="L1994" s="42" t="s">
        <v>4468</v>
      </c>
    </row>
    <row r="1995" spans="1:13" x14ac:dyDescent="0.3">
      <c r="A1995" s="17"/>
      <c r="B1995" s="46" t="s">
        <v>6574</v>
      </c>
      <c r="C1995" s="46" t="s">
        <v>6573</v>
      </c>
      <c r="D1995" s="99" t="s">
        <v>4395</v>
      </c>
      <c r="E1995" s="46" t="s">
        <v>1975</v>
      </c>
      <c r="F1995" s="91">
        <f>VLOOKUP(C1995,Data!$B$4:$J$4175,3,FALSE)</f>
        <v>6118880.6607978558</v>
      </c>
      <c r="G1995" s="90">
        <f>VLOOKUP(C1995,Data!$B$4:$J$4175,4,FALSE)</f>
        <v>1480734.0211712411</v>
      </c>
      <c r="H1995" s="92">
        <f>VLOOKUP(C1995,Data!$B$4:$J$4175,5,FALSE)</f>
        <v>0.17950557505190487</v>
      </c>
      <c r="I1995" s="42" t="s">
        <v>149</v>
      </c>
      <c r="J1995" s="47">
        <f t="shared" si="31"/>
        <v>6118880.6607978558</v>
      </c>
      <c r="K1995" s="42" t="s">
        <v>6575</v>
      </c>
      <c r="L1995" s="42" t="s">
        <v>4468</v>
      </c>
    </row>
    <row r="1996" spans="1:13" x14ac:dyDescent="0.3">
      <c r="A1996" s="17"/>
      <c r="B1996" s="98" t="s">
        <v>2687</v>
      </c>
      <c r="C1996" s="98" t="s">
        <v>553</v>
      </c>
      <c r="D1996" s="99" t="s">
        <v>4395</v>
      </c>
      <c r="E1996" s="98" t="s">
        <v>1973</v>
      </c>
      <c r="F1996" s="91">
        <f>VLOOKUP(C1996,Data!$B$4:$J$4175,3,FALSE)</f>
        <v>-14338453.427016661</v>
      </c>
      <c r="G1996" s="90">
        <f>VLOOKUP(C1996,Data!$B$4:$J$4175,4,FALSE)</f>
        <v>-1625318.0474905998</v>
      </c>
      <c r="H1996" s="92">
        <f>VLOOKUP(C1996,Data!$B$4:$J$4175,5,FALSE)</f>
        <v>-0.46605802915489924</v>
      </c>
      <c r="I1996" s="42" t="s">
        <v>149</v>
      </c>
      <c r="J1996" s="47">
        <f t="shared" si="31"/>
        <v>14338453.427016661</v>
      </c>
      <c r="K1996" s="42">
        <v>6136233</v>
      </c>
      <c r="L1996" s="42" t="s">
        <v>4468</v>
      </c>
    </row>
    <row r="1997" spans="1:13" x14ac:dyDescent="0.3">
      <c r="A1997" s="17"/>
      <c r="B1997" s="46" t="s">
        <v>6577</v>
      </c>
      <c r="C1997" s="46" t="s">
        <v>6576</v>
      </c>
      <c r="D1997" s="99" t="s">
        <v>4395</v>
      </c>
      <c r="E1997" s="46" t="s">
        <v>1975</v>
      </c>
      <c r="F1997" s="91">
        <f>VLOOKUP(C1997,Data!$B$4:$J$4175,3,FALSE)</f>
        <v>64494691.787834883</v>
      </c>
      <c r="G1997" s="90">
        <f>VLOOKUP(C1997,Data!$B$4:$J$4175,4,FALSE)</f>
        <v>1607197482.1001804</v>
      </c>
      <c r="H1997" s="92">
        <f>VLOOKUP(C1997,Data!$B$4:$J$4175,5,FALSE)</f>
        <v>9.7091626881953825</v>
      </c>
      <c r="I1997" s="42" t="s">
        <v>144</v>
      </c>
      <c r="J1997" s="47">
        <f t="shared" si="31"/>
        <v>64494691.787834883</v>
      </c>
      <c r="K1997" s="42" t="s">
        <v>6578</v>
      </c>
      <c r="L1997" s="42" t="s">
        <v>4468</v>
      </c>
    </row>
    <row r="1998" spans="1:13" x14ac:dyDescent="0.3">
      <c r="A1998" s="17"/>
      <c r="B1998" s="46" t="s">
        <v>6580</v>
      </c>
      <c r="C1998" s="46" t="s">
        <v>6579</v>
      </c>
      <c r="D1998" s="99" t="s">
        <v>4395</v>
      </c>
      <c r="E1998" s="46" t="s">
        <v>1975</v>
      </c>
      <c r="F1998" s="91">
        <f>VLOOKUP(C1998,Data!$B$4:$J$4175,3,FALSE)</f>
        <v>3893839.4422074538</v>
      </c>
      <c r="G1998" s="90">
        <f>VLOOKUP(C1998,Data!$B$4:$J$4175,4,FALSE)</f>
        <v>732267.46110564924</v>
      </c>
      <c r="H1998" s="92">
        <f>VLOOKUP(C1998,Data!$B$4:$J$4175,5,FALSE)</f>
        <v>2.7061647531750339E-2</v>
      </c>
      <c r="I1998" s="42" t="s">
        <v>147</v>
      </c>
      <c r="J1998" s="47">
        <f t="shared" si="31"/>
        <v>3893839.4422074538</v>
      </c>
      <c r="K1998" s="42" t="s">
        <v>6581</v>
      </c>
      <c r="L1998" s="42" t="s">
        <v>4468</v>
      </c>
    </row>
    <row r="1999" spans="1:13" x14ac:dyDescent="0.3">
      <c r="A1999" s="17"/>
      <c r="B1999" s="46" t="s">
        <v>6583</v>
      </c>
      <c r="C1999" s="46" t="s">
        <v>6582</v>
      </c>
      <c r="D1999" s="99" t="s">
        <v>4395</v>
      </c>
      <c r="E1999" s="46" t="s">
        <v>1975</v>
      </c>
      <c r="F1999" s="91">
        <f>VLOOKUP(C1999,Data!$B$4:$J$4175,3,FALSE)</f>
        <v>2963924.4905533344</v>
      </c>
      <c r="G1999" s="90">
        <f>VLOOKUP(C1999,Data!$B$4:$J$4175,4,FALSE)</f>
        <v>5718341.0868582567</v>
      </c>
      <c r="H1999" s="92">
        <f>VLOOKUP(C1999,Data!$B$4:$J$4175,5,FALSE)</f>
        <v>0.16337633050222078</v>
      </c>
      <c r="I1999" s="42" t="s">
        <v>145</v>
      </c>
      <c r="J1999" s="47">
        <f t="shared" si="31"/>
        <v>2963924.4905533344</v>
      </c>
      <c r="K1999" s="42" t="s">
        <v>6584</v>
      </c>
      <c r="L1999" s="42" t="s">
        <v>4468</v>
      </c>
    </row>
    <row r="2000" spans="1:13" x14ac:dyDescent="0.3">
      <c r="A2000" s="17"/>
      <c r="B2000" s="46" t="s">
        <v>6586</v>
      </c>
      <c r="C2000" s="46" t="s">
        <v>6585</v>
      </c>
      <c r="D2000" s="99" t="s">
        <v>4395</v>
      </c>
      <c r="E2000" s="46" t="s">
        <v>1975</v>
      </c>
      <c r="F2000" s="91">
        <f>VLOOKUP(C2000,Data!$B$4:$J$4175,3,FALSE)</f>
        <v>2079974.5894017555</v>
      </c>
      <c r="G2000" s="90">
        <f>VLOOKUP(C2000,Data!$B$4:$J$4175,4,FALSE)</f>
        <v>1949983.8811737362</v>
      </c>
      <c r="H2000" s="92">
        <f>VLOOKUP(C2000,Data!$B$4:$J$4175,5,FALSE)</f>
        <v>0.19787548380054976</v>
      </c>
      <c r="I2000" s="42" t="s">
        <v>148</v>
      </c>
      <c r="J2000" s="47">
        <f t="shared" si="31"/>
        <v>2079974.5894017555</v>
      </c>
      <c r="K2000" s="42" t="s">
        <v>6587</v>
      </c>
      <c r="L2000" s="42" t="s">
        <v>4468</v>
      </c>
    </row>
    <row r="2001" spans="1:13" x14ac:dyDescent="0.3">
      <c r="A2001" s="17"/>
      <c r="B2001" s="46" t="s">
        <v>6589</v>
      </c>
      <c r="C2001" s="46" t="s">
        <v>6588</v>
      </c>
      <c r="D2001" s="99" t="s">
        <v>4395</v>
      </c>
      <c r="E2001" s="46" t="s">
        <v>1975</v>
      </c>
      <c r="F2001" s="91">
        <f>VLOOKUP(C2001,Data!$B$4:$J$4175,3,FALSE)</f>
        <v>2606419.3027608446</v>
      </c>
      <c r="G2001" s="90">
        <f>VLOOKUP(C2001,Data!$B$4:$J$4175,4,FALSE)</f>
        <v>4386652.2103101164</v>
      </c>
      <c r="H2001" s="92">
        <f>VLOOKUP(C2001,Data!$B$4:$J$4175,5,FALSE)</f>
        <v>0.20507169611287529</v>
      </c>
      <c r="I2001" s="42" t="s">
        <v>150</v>
      </c>
      <c r="J2001" s="47">
        <f t="shared" si="31"/>
        <v>2606419.3027608446</v>
      </c>
      <c r="K2001" s="42" t="s">
        <v>6590</v>
      </c>
      <c r="L2001" s="42" t="s">
        <v>4468</v>
      </c>
    </row>
    <row r="2002" spans="1:13" x14ac:dyDescent="0.3">
      <c r="A2002" s="17"/>
      <c r="B2002" s="46" t="s">
        <v>6592</v>
      </c>
      <c r="C2002" s="46" t="s">
        <v>6591</v>
      </c>
      <c r="D2002" s="99" t="s">
        <v>4395</v>
      </c>
      <c r="E2002" s="46" t="s">
        <v>1975</v>
      </c>
      <c r="F2002" s="91">
        <f>VLOOKUP(C2002,Data!$B$4:$J$4175,3,FALSE)</f>
        <v>48646991.88116838</v>
      </c>
      <c r="G2002" s="90">
        <f>VLOOKUP(C2002,Data!$B$4:$J$4175,4,FALSE)</f>
        <v>117137032.06110477</v>
      </c>
      <c r="H2002" s="92">
        <f>VLOOKUP(C2002,Data!$B$4:$J$4175,5,FALSE)</f>
        <v>12.018101342432519</v>
      </c>
      <c r="I2002" s="42" t="s">
        <v>150</v>
      </c>
      <c r="J2002" s="47">
        <f t="shared" si="31"/>
        <v>48646991.88116838</v>
      </c>
      <c r="K2002" s="42">
        <v>6142780</v>
      </c>
      <c r="L2002" s="42" t="s">
        <v>4468</v>
      </c>
    </row>
    <row r="2003" spans="1:13" x14ac:dyDescent="0.3">
      <c r="A2003" s="17"/>
      <c r="B2003" s="46" t="s">
        <v>6594</v>
      </c>
      <c r="C2003" s="46" t="s">
        <v>6593</v>
      </c>
      <c r="D2003" s="99" t="s">
        <v>4395</v>
      </c>
      <c r="E2003" s="46" t="s">
        <v>1975</v>
      </c>
      <c r="F2003" s="91">
        <f>VLOOKUP(C2003,Data!$B$4:$J$4175,3,FALSE)</f>
        <v>5850409.4340438042</v>
      </c>
      <c r="G2003" s="90">
        <f>VLOOKUP(C2003,Data!$B$4:$J$4175,4,FALSE)</f>
        <v>523504.92731963098</v>
      </c>
      <c r="H2003" s="92">
        <f>VLOOKUP(C2003,Data!$B$4:$J$4175,5,FALSE)</f>
        <v>7.482588937963712E-2</v>
      </c>
      <c r="I2003" s="42" t="s">
        <v>143</v>
      </c>
      <c r="J2003" s="47">
        <f t="shared" si="31"/>
        <v>5850409.4340438042</v>
      </c>
      <c r="K2003" s="42" t="s">
        <v>6595</v>
      </c>
      <c r="L2003" s="42" t="s">
        <v>4468</v>
      </c>
    </row>
    <row r="2004" spans="1:13" x14ac:dyDescent="0.3">
      <c r="A2004" s="17"/>
      <c r="B2004" s="46" t="s">
        <v>6597</v>
      </c>
      <c r="C2004" s="46" t="s">
        <v>6596</v>
      </c>
      <c r="D2004" s="99" t="s">
        <v>4395</v>
      </c>
      <c r="E2004" s="46" t="s">
        <v>1975</v>
      </c>
      <c r="F2004" s="91">
        <f>VLOOKUP(C2004,Data!$B$4:$J$4175,3,FALSE)</f>
        <v>2631183.7053285018</v>
      </c>
      <c r="G2004" s="90">
        <f>VLOOKUP(C2004,Data!$B$4:$J$4175,4,FALSE)</f>
        <v>2638752.0071116574</v>
      </c>
      <c r="H2004" s="92">
        <f>VLOOKUP(C2004,Data!$B$4:$J$4175,5,FALSE)</f>
        <v>0.22985571980392233</v>
      </c>
      <c r="I2004" s="42" t="s">
        <v>150</v>
      </c>
      <c r="J2004" s="47">
        <f t="shared" si="31"/>
        <v>2631183.7053285018</v>
      </c>
      <c r="K2004" s="42" t="s">
        <v>6598</v>
      </c>
      <c r="L2004" s="42" t="s">
        <v>4468</v>
      </c>
    </row>
    <row r="2005" spans="1:13" x14ac:dyDescent="0.3">
      <c r="A2005" s="17"/>
      <c r="B2005" s="46" t="s">
        <v>2688</v>
      </c>
      <c r="C2005" s="46" t="s">
        <v>554</v>
      </c>
      <c r="D2005" s="99" t="s">
        <v>4395</v>
      </c>
      <c r="E2005" s="46" t="s">
        <v>1973</v>
      </c>
      <c r="F2005" s="91">
        <f>VLOOKUP(C2005,Data!$B$4:$J$4175,3,FALSE)</f>
        <v>-6640613.7682296149</v>
      </c>
      <c r="G2005" s="90">
        <f>VLOOKUP(C2005,Data!$B$4:$J$4175,4,FALSE)</f>
        <v>-9835312.8164453637</v>
      </c>
      <c r="H2005" s="92">
        <f>VLOOKUP(C2005,Data!$B$4:$J$4175,5,FALSE)</f>
        <v>-0.2566819709225418</v>
      </c>
      <c r="I2005" s="42" t="s">
        <v>150</v>
      </c>
      <c r="J2005" s="47">
        <f t="shared" si="31"/>
        <v>6640613.7682296149</v>
      </c>
      <c r="K2005" s="42">
        <v>6099671</v>
      </c>
      <c r="L2005" s="42" t="s">
        <v>4468</v>
      </c>
      <c r="M2005" s="141"/>
    </row>
    <row r="2006" spans="1:13" x14ac:dyDescent="0.3">
      <c r="A2006" s="17"/>
      <c r="B2006" s="46" t="s">
        <v>2689</v>
      </c>
      <c r="C2006" s="46" t="s">
        <v>555</v>
      </c>
      <c r="D2006" s="99" t="s">
        <v>4395</v>
      </c>
      <c r="E2006" s="46" t="s">
        <v>1973</v>
      </c>
      <c r="F2006" s="91">
        <f>VLOOKUP(C2006,Data!$B$4:$J$4175,3,FALSE)</f>
        <v>-4643306.9890447734</v>
      </c>
      <c r="G2006" s="90">
        <f>VLOOKUP(C2006,Data!$B$4:$J$4175,4,FALSE)</f>
        <v>-11112438.730870187</v>
      </c>
      <c r="H2006" s="92">
        <f>VLOOKUP(C2006,Data!$B$4:$J$4175,5,FALSE)</f>
        <v>-0.34019265504411078</v>
      </c>
      <c r="I2006" s="42" t="s">
        <v>150</v>
      </c>
      <c r="J2006" s="47">
        <f t="shared" si="31"/>
        <v>4643306.9890447734</v>
      </c>
      <c r="K2006" s="42" t="s">
        <v>2066</v>
      </c>
      <c r="L2006" s="42" t="s">
        <v>4468</v>
      </c>
    </row>
    <row r="2007" spans="1:13" x14ac:dyDescent="0.3">
      <c r="A2007" s="17"/>
      <c r="B2007" s="46" t="s">
        <v>6600</v>
      </c>
      <c r="C2007" s="46" t="s">
        <v>6599</v>
      </c>
      <c r="D2007" s="99" t="s">
        <v>4395</v>
      </c>
      <c r="E2007" s="46" t="s">
        <v>1975</v>
      </c>
      <c r="F2007" s="91">
        <f>VLOOKUP(C2007,Data!$B$4:$J$4175,3,FALSE)</f>
        <v>8690696.5090583675</v>
      </c>
      <c r="G2007" s="90">
        <f>VLOOKUP(C2007,Data!$B$4:$J$4175,4,FALSE)</f>
        <v>2931558.1617162954</v>
      </c>
      <c r="H2007" s="92">
        <f>VLOOKUP(C2007,Data!$B$4:$J$4175,5,FALSE)</f>
        <v>6.4591824069989812E-2</v>
      </c>
      <c r="I2007" s="42" t="s">
        <v>148</v>
      </c>
      <c r="J2007" s="47">
        <f t="shared" si="31"/>
        <v>8690696.5090583675</v>
      </c>
      <c r="K2007" s="42" t="s">
        <v>6601</v>
      </c>
      <c r="L2007" s="42" t="s">
        <v>4468</v>
      </c>
    </row>
    <row r="2008" spans="1:13" x14ac:dyDescent="0.3">
      <c r="A2008" s="17"/>
      <c r="B2008" s="46" t="s">
        <v>2690</v>
      </c>
      <c r="C2008" s="46" t="s">
        <v>556</v>
      </c>
      <c r="D2008" s="99" t="s">
        <v>4395</v>
      </c>
      <c r="E2008" s="46" t="s">
        <v>1973</v>
      </c>
      <c r="F2008" s="91">
        <f>VLOOKUP(C2008,Data!$B$4:$J$4175,3,FALSE)</f>
        <v>-7613288.8186270008</v>
      </c>
      <c r="G2008" s="90">
        <f>VLOOKUP(C2008,Data!$B$4:$J$4175,4,FALSE)</f>
        <v>-3796849.6762399813</v>
      </c>
      <c r="H2008" s="92">
        <f>VLOOKUP(C2008,Data!$B$4:$J$4175,5,FALSE)</f>
        <v>-0.64969092579326082</v>
      </c>
      <c r="I2008" s="42" t="s">
        <v>148</v>
      </c>
      <c r="J2008" s="47">
        <f t="shared" si="31"/>
        <v>7613288.8186270008</v>
      </c>
      <c r="K2008" s="42" t="s">
        <v>2067</v>
      </c>
      <c r="L2008" s="42" t="s">
        <v>4468</v>
      </c>
    </row>
    <row r="2009" spans="1:13" x14ac:dyDescent="0.3">
      <c r="A2009" s="17"/>
      <c r="B2009" s="46" t="s">
        <v>6603</v>
      </c>
      <c r="C2009" s="46" t="s">
        <v>6602</v>
      </c>
      <c r="D2009" s="99" t="s">
        <v>4395</v>
      </c>
      <c r="E2009" s="46" t="s">
        <v>1975</v>
      </c>
      <c r="F2009" s="91">
        <f>VLOOKUP(C2009,Data!$B$4:$J$4175,3,FALSE)</f>
        <v>9275208.6267087404</v>
      </c>
      <c r="G2009" s="90">
        <f>VLOOKUP(C2009,Data!$B$4:$J$4175,4,FALSE)</f>
        <v>6905283.702483166</v>
      </c>
      <c r="H2009" s="92">
        <f>VLOOKUP(C2009,Data!$B$4:$J$4175,5,FALSE)</f>
        <v>0.35494110599510614</v>
      </c>
      <c r="I2009" s="42" t="s">
        <v>148</v>
      </c>
      <c r="J2009" s="47">
        <f t="shared" si="31"/>
        <v>9275208.6267087404</v>
      </c>
      <c r="K2009" s="42" t="s">
        <v>6604</v>
      </c>
      <c r="L2009" s="42" t="s">
        <v>4468</v>
      </c>
    </row>
    <row r="2010" spans="1:13" x14ac:dyDescent="0.3">
      <c r="A2010" s="17"/>
      <c r="B2010" s="46" t="s">
        <v>6606</v>
      </c>
      <c r="C2010" s="46" t="s">
        <v>6605</v>
      </c>
      <c r="D2010" s="99" t="s">
        <v>4395</v>
      </c>
      <c r="E2010" s="46" t="s">
        <v>1975</v>
      </c>
      <c r="F2010" s="91">
        <f>VLOOKUP(C2010,Data!$B$4:$J$4175,3,FALSE)</f>
        <v>6591994.5368096093</v>
      </c>
      <c r="G2010" s="90">
        <f>VLOOKUP(C2010,Data!$B$4:$J$4175,4,FALSE)</f>
        <v>1697807.4980916453</v>
      </c>
      <c r="H2010" s="92">
        <f>VLOOKUP(C2010,Data!$B$4:$J$4175,5,FALSE)</f>
        <v>0.13358896395517245</v>
      </c>
      <c r="I2010" s="42" t="s">
        <v>144</v>
      </c>
      <c r="J2010" s="47">
        <f t="shared" si="31"/>
        <v>6591994.5368096093</v>
      </c>
      <c r="K2010" s="42" t="s">
        <v>6607</v>
      </c>
      <c r="L2010" s="42" t="s">
        <v>4468</v>
      </c>
    </row>
    <row r="2011" spans="1:13" x14ac:dyDescent="0.3">
      <c r="A2011" s="17"/>
      <c r="B2011" s="46" t="s">
        <v>6609</v>
      </c>
      <c r="C2011" s="46" t="s">
        <v>6608</v>
      </c>
      <c r="D2011" s="99" t="s">
        <v>4395</v>
      </c>
      <c r="E2011" s="46" t="s">
        <v>1975</v>
      </c>
      <c r="F2011" s="91">
        <f>VLOOKUP(C2011,Data!$B$4:$J$4175,3,FALSE)</f>
        <v>2729381.2327914862</v>
      </c>
      <c r="G2011" s="90">
        <f>VLOOKUP(C2011,Data!$B$4:$J$4175,4,FALSE)</f>
        <v>2217193.0485609039</v>
      </c>
      <c r="H2011" s="92">
        <f>VLOOKUP(C2011,Data!$B$4:$J$4175,5,FALSE)</f>
        <v>0.21655102870860168</v>
      </c>
      <c r="I2011" s="42" t="s">
        <v>148</v>
      </c>
      <c r="J2011" s="47">
        <f t="shared" si="31"/>
        <v>2729381.2327914862</v>
      </c>
      <c r="K2011" s="42" t="s">
        <v>6610</v>
      </c>
      <c r="L2011" s="42" t="s">
        <v>4468</v>
      </c>
    </row>
    <row r="2012" spans="1:13" x14ac:dyDescent="0.3">
      <c r="A2012" s="17"/>
      <c r="B2012" s="46" t="s">
        <v>6612</v>
      </c>
      <c r="C2012" s="46" t="s">
        <v>6611</v>
      </c>
      <c r="D2012" s="99" t="s">
        <v>4395</v>
      </c>
      <c r="E2012" s="46" t="s">
        <v>1975</v>
      </c>
      <c r="F2012" s="91">
        <f>VLOOKUP(C2012,Data!$B$4:$J$4175,3,FALSE)</f>
        <v>1609651.1621017938</v>
      </c>
      <c r="G2012" s="90">
        <f>VLOOKUP(C2012,Data!$B$4:$J$4175,4,FALSE)</f>
        <v>2336264.6792326756</v>
      </c>
      <c r="H2012" s="92">
        <f>VLOOKUP(C2012,Data!$B$4:$J$4175,5,FALSE)</f>
        <v>0.3000581205855114</v>
      </c>
      <c r="I2012" s="42" t="s">
        <v>150</v>
      </c>
      <c r="J2012" s="47">
        <f t="shared" si="31"/>
        <v>1609651.1621017938</v>
      </c>
      <c r="K2012" s="42" t="s">
        <v>6613</v>
      </c>
      <c r="L2012" s="42" t="s">
        <v>4468</v>
      </c>
    </row>
    <row r="2013" spans="1:13" x14ac:dyDescent="0.3">
      <c r="A2013" s="17"/>
      <c r="B2013" s="46" t="s">
        <v>6615</v>
      </c>
      <c r="C2013" s="46" t="s">
        <v>6614</v>
      </c>
      <c r="D2013" s="99" t="s">
        <v>4395</v>
      </c>
      <c r="E2013" s="46" t="s">
        <v>1975</v>
      </c>
      <c r="F2013" s="91">
        <f>VLOOKUP(C2013,Data!$B$4:$J$4175,3,FALSE)</f>
        <v>3153959.7958756718</v>
      </c>
      <c r="G2013" s="90">
        <f>VLOOKUP(C2013,Data!$B$4:$J$4175,4,FALSE)</f>
        <v>332700.9615314324</v>
      </c>
      <c r="H2013" s="92">
        <f>VLOOKUP(C2013,Data!$B$4:$J$4175,5,FALSE)</f>
        <v>1.4341263881261558E-2</v>
      </c>
      <c r="I2013" s="42" t="s">
        <v>147</v>
      </c>
      <c r="J2013" s="47">
        <f t="shared" si="31"/>
        <v>3153959.7958756718</v>
      </c>
      <c r="K2013" s="42" t="s">
        <v>6616</v>
      </c>
      <c r="L2013" s="42" t="s">
        <v>4468</v>
      </c>
    </row>
    <row r="2014" spans="1:13" x14ac:dyDescent="0.3">
      <c r="A2014" s="17"/>
      <c r="B2014" s="46" t="s">
        <v>6618</v>
      </c>
      <c r="C2014" s="46" t="s">
        <v>6617</v>
      </c>
      <c r="D2014" s="99" t="s">
        <v>4395</v>
      </c>
      <c r="E2014" s="46" t="s">
        <v>1975</v>
      </c>
      <c r="F2014" s="91">
        <f>VLOOKUP(C2014,Data!$B$4:$J$4175,3,FALSE)</f>
        <v>27853769.591160923</v>
      </c>
      <c r="G2014" s="90">
        <f>VLOOKUP(C2014,Data!$B$4:$J$4175,4,FALSE)</f>
        <v>29038357.831681214</v>
      </c>
      <c r="H2014" s="92">
        <f>VLOOKUP(C2014,Data!$B$4:$J$4175,5,FALSE)</f>
        <v>0.12403430564947132</v>
      </c>
      <c r="I2014" s="42" t="s">
        <v>148</v>
      </c>
      <c r="J2014" s="47">
        <f t="shared" si="31"/>
        <v>27853769.591160923</v>
      </c>
      <c r="K2014" s="42" t="s">
        <v>6619</v>
      </c>
      <c r="L2014" s="42" t="s">
        <v>4468</v>
      </c>
    </row>
    <row r="2015" spans="1:13" x14ac:dyDescent="0.3">
      <c r="A2015" s="17"/>
      <c r="B2015" s="46" t="s">
        <v>2691</v>
      </c>
      <c r="C2015" s="46" t="s">
        <v>557</v>
      </c>
      <c r="D2015" s="99" t="s">
        <v>4395</v>
      </c>
      <c r="E2015" s="46" t="s">
        <v>1978</v>
      </c>
      <c r="F2015" s="91">
        <f>VLOOKUP(C2015,Data!$B$4:$J$4175,3,FALSE)</f>
        <v>-421594031.58835959</v>
      </c>
      <c r="G2015" s="90">
        <f>VLOOKUP(C2015,Data!$B$4:$J$4175,4,FALSE)</f>
        <v>-483125218.89937609</v>
      </c>
      <c r="H2015" s="92">
        <f>VLOOKUP(C2015,Data!$B$4:$J$4175,5,FALSE)</f>
        <v>-2.2271753103987462</v>
      </c>
      <c r="I2015" s="42" t="s">
        <v>148</v>
      </c>
      <c r="J2015" s="47">
        <f t="shared" si="31"/>
        <v>421594031.58835959</v>
      </c>
      <c r="K2015" s="42" t="s">
        <v>2068</v>
      </c>
      <c r="L2015" s="42" t="s">
        <v>4468</v>
      </c>
    </row>
    <row r="2016" spans="1:13" x14ac:dyDescent="0.3">
      <c r="A2016" s="17"/>
      <c r="B2016" s="46" t="s">
        <v>6621</v>
      </c>
      <c r="C2016" s="46" t="s">
        <v>6620</v>
      </c>
      <c r="D2016" s="99" t="s">
        <v>4395</v>
      </c>
      <c r="E2016" s="46" t="s">
        <v>1975</v>
      </c>
      <c r="F2016" s="91">
        <f>VLOOKUP(C2016,Data!$B$4:$J$4175,3,FALSE)</f>
        <v>6546993.9432409359</v>
      </c>
      <c r="G2016" s="90">
        <f>VLOOKUP(C2016,Data!$B$4:$J$4175,4,FALSE)</f>
        <v>747840.42819350411</v>
      </c>
      <c r="H2016" s="92">
        <f>VLOOKUP(C2016,Data!$B$4:$J$4175,5,FALSE)</f>
        <v>1.7539494272071719E-2</v>
      </c>
      <c r="I2016" s="42" t="s">
        <v>147</v>
      </c>
      <c r="J2016" s="47">
        <f t="shared" si="31"/>
        <v>6546993.9432409359</v>
      </c>
      <c r="K2016" s="42" t="s">
        <v>6622</v>
      </c>
      <c r="L2016" s="42" t="s">
        <v>4468</v>
      </c>
    </row>
    <row r="2017" spans="1:12" x14ac:dyDescent="0.3">
      <c r="A2017" s="17"/>
      <c r="B2017" s="46" t="s">
        <v>6624</v>
      </c>
      <c r="C2017" s="46" t="s">
        <v>6623</v>
      </c>
      <c r="D2017" s="99" t="s">
        <v>4395</v>
      </c>
      <c r="E2017" s="46" t="s">
        <v>1975</v>
      </c>
      <c r="F2017" s="91">
        <f>VLOOKUP(C2017,Data!$B$4:$J$4175,3,FALSE)</f>
        <v>28851606.55354993</v>
      </c>
      <c r="G2017" s="90">
        <f>VLOOKUP(C2017,Data!$B$4:$J$4175,4,FALSE)</f>
        <v>11187334.191902388</v>
      </c>
      <c r="H2017" s="92">
        <f>VLOOKUP(C2017,Data!$B$4:$J$4175,5,FALSE)</f>
        <v>0.21412961409698889</v>
      </c>
      <c r="I2017" s="42" t="s">
        <v>148</v>
      </c>
      <c r="J2017" s="47">
        <f t="shared" si="31"/>
        <v>28851606.55354993</v>
      </c>
      <c r="K2017" s="42" t="s">
        <v>6625</v>
      </c>
      <c r="L2017" s="42" t="s">
        <v>4468</v>
      </c>
    </row>
    <row r="2018" spans="1:12" x14ac:dyDescent="0.3">
      <c r="A2018" s="17"/>
      <c r="B2018" s="46" t="s">
        <v>6627</v>
      </c>
      <c r="C2018" s="46" t="s">
        <v>6626</v>
      </c>
      <c r="D2018" s="99" t="s">
        <v>4395</v>
      </c>
      <c r="E2018" s="46" t="s">
        <v>1975</v>
      </c>
      <c r="F2018" s="91">
        <f>VLOOKUP(C2018,Data!$B$4:$J$4175,3,FALSE)</f>
        <v>3670038.3784194342</v>
      </c>
      <c r="G2018" s="90">
        <f>VLOOKUP(C2018,Data!$B$4:$J$4175,4,FALSE)</f>
        <v>3606297.1062725065</v>
      </c>
      <c r="H2018" s="92">
        <f>VLOOKUP(C2018,Data!$B$4:$J$4175,5,FALSE)</f>
        <v>0.21302111757138945</v>
      </c>
      <c r="I2018" s="42" t="s">
        <v>148</v>
      </c>
      <c r="J2018" s="47">
        <f t="shared" si="31"/>
        <v>3670038.3784194342</v>
      </c>
      <c r="K2018" s="42" t="s">
        <v>6628</v>
      </c>
      <c r="L2018" s="42" t="s">
        <v>4468</v>
      </c>
    </row>
    <row r="2019" spans="1:12" x14ac:dyDescent="0.3">
      <c r="A2019" s="17"/>
      <c r="B2019" s="46" t="s">
        <v>6630</v>
      </c>
      <c r="C2019" s="46" t="s">
        <v>6629</v>
      </c>
      <c r="D2019" s="99" t="s">
        <v>4395</v>
      </c>
      <c r="E2019" s="46" t="s">
        <v>1975</v>
      </c>
      <c r="F2019" s="91">
        <f>VLOOKUP(C2019,Data!$B$4:$J$4175,3,FALSE)</f>
        <v>6530074.3373216167</v>
      </c>
      <c r="G2019" s="90">
        <f>VLOOKUP(C2019,Data!$B$4:$J$4175,4,FALSE)</f>
        <v>20457074.216693953</v>
      </c>
      <c r="H2019" s="92">
        <f>VLOOKUP(C2019,Data!$B$4:$J$4175,5,FALSE)</f>
        <v>0.36192015224910162</v>
      </c>
      <c r="I2019" s="42" t="s">
        <v>145</v>
      </c>
      <c r="J2019" s="47">
        <f t="shared" si="31"/>
        <v>6530074.3373216167</v>
      </c>
      <c r="K2019" s="42" t="s">
        <v>6631</v>
      </c>
      <c r="L2019" s="42" t="s">
        <v>4468</v>
      </c>
    </row>
    <row r="2020" spans="1:12" x14ac:dyDescent="0.3">
      <c r="A2020" s="17"/>
      <c r="B2020" s="46" t="s">
        <v>6633</v>
      </c>
      <c r="C2020" s="46" t="s">
        <v>6632</v>
      </c>
      <c r="D2020" s="99" t="s">
        <v>4395</v>
      </c>
      <c r="E2020" s="46" t="s">
        <v>1975</v>
      </c>
      <c r="F2020" s="91">
        <f>VLOOKUP(C2020,Data!$B$4:$J$4175,3,FALSE)</f>
        <v>13402599.421652734</v>
      </c>
      <c r="G2020" s="90">
        <f>VLOOKUP(C2020,Data!$B$4:$J$4175,4,FALSE)</f>
        <v>3273394.810117011</v>
      </c>
      <c r="H2020" s="92">
        <f>VLOOKUP(C2020,Data!$B$4:$J$4175,5,FALSE)</f>
        <v>3.7308584684036146E-2</v>
      </c>
      <c r="I2020" s="42" t="s">
        <v>149</v>
      </c>
      <c r="J2020" s="47">
        <f t="shared" si="31"/>
        <v>13402599.421652734</v>
      </c>
      <c r="K2020" s="42" t="s">
        <v>6634</v>
      </c>
      <c r="L2020" s="42" t="s">
        <v>4468</v>
      </c>
    </row>
    <row r="2021" spans="1:12" x14ac:dyDescent="0.3">
      <c r="A2021" s="17"/>
      <c r="B2021" s="46" t="s">
        <v>6636</v>
      </c>
      <c r="C2021" s="46" t="s">
        <v>6635</v>
      </c>
      <c r="D2021" s="99" t="s">
        <v>4395</v>
      </c>
      <c r="E2021" s="46" t="s">
        <v>1975</v>
      </c>
      <c r="F2021" s="91">
        <f>VLOOKUP(C2021,Data!$B$4:$J$4175,3,FALSE)</f>
        <v>101761880.72277932</v>
      </c>
      <c r="G2021" s="90">
        <f>VLOOKUP(C2021,Data!$B$4:$J$4175,4,FALSE)</f>
        <v>76283268.907630667</v>
      </c>
      <c r="H2021" s="92">
        <f>VLOOKUP(C2021,Data!$B$4:$J$4175,5,FALSE)</f>
        <v>22.105131419888167</v>
      </c>
      <c r="I2021" s="42" t="s">
        <v>151</v>
      </c>
      <c r="J2021" s="47">
        <f t="shared" si="31"/>
        <v>101761880.72277932</v>
      </c>
      <c r="K2021" s="42">
        <v>6019011</v>
      </c>
      <c r="L2021" s="42" t="s">
        <v>4468</v>
      </c>
    </row>
    <row r="2022" spans="1:12" x14ac:dyDescent="0.3">
      <c r="A2022" s="17"/>
      <c r="B2022" s="46" t="s">
        <v>4479</v>
      </c>
      <c r="C2022" s="46" t="s">
        <v>4451</v>
      </c>
      <c r="D2022" s="99" t="s">
        <v>4395</v>
      </c>
      <c r="E2022" s="46" t="s">
        <v>1973</v>
      </c>
      <c r="F2022" s="91">
        <f>VLOOKUP(C2022,Data!$B$4:$J$4175,3,FALSE)</f>
        <v>-41012601.776640825</v>
      </c>
      <c r="G2022" s="90">
        <f>VLOOKUP(C2022,Data!$B$4:$J$4175,4,FALSE)</f>
        <v>-1109948.627243324</v>
      </c>
      <c r="H2022" s="92">
        <f>VLOOKUP(C2022,Data!$B$4:$J$4175,5,FALSE)</f>
        <v>-8.6033968863766574E-2</v>
      </c>
      <c r="I2022" s="42" t="s">
        <v>144</v>
      </c>
      <c r="J2022" s="47">
        <f t="shared" si="31"/>
        <v>41012601.776640825</v>
      </c>
      <c r="K2022" s="42" t="s">
        <v>4545</v>
      </c>
      <c r="L2022" s="42" t="s">
        <v>4468</v>
      </c>
    </row>
    <row r="2023" spans="1:12" x14ac:dyDescent="0.3">
      <c r="A2023" s="17"/>
      <c r="B2023" s="46" t="s">
        <v>2692</v>
      </c>
      <c r="C2023" s="46" t="s">
        <v>558</v>
      </c>
      <c r="D2023" s="99" t="s">
        <v>4395</v>
      </c>
      <c r="E2023" s="46" t="s">
        <v>1973</v>
      </c>
      <c r="F2023" s="91">
        <f>VLOOKUP(C2023,Data!$B$4:$J$4175,3,FALSE)</f>
        <v>-4220134.6815390997</v>
      </c>
      <c r="G2023" s="90">
        <f>VLOOKUP(C2023,Data!$B$4:$J$4175,4,FALSE)</f>
        <v>-2841080.8075824655</v>
      </c>
      <c r="H2023" s="92">
        <f>VLOOKUP(C2023,Data!$B$4:$J$4175,5,FALSE)</f>
        <v>-1.0695289653531279</v>
      </c>
      <c r="I2023" s="42" t="s">
        <v>146</v>
      </c>
      <c r="J2023" s="47">
        <f t="shared" si="31"/>
        <v>4220134.6815390997</v>
      </c>
      <c r="K2023" s="42">
        <v>6005504</v>
      </c>
      <c r="L2023" s="42" t="s">
        <v>4468</v>
      </c>
    </row>
    <row r="2024" spans="1:12" x14ac:dyDescent="0.3">
      <c r="A2024" s="17"/>
      <c r="B2024" s="46" t="s">
        <v>6638</v>
      </c>
      <c r="C2024" s="46" t="s">
        <v>6637</v>
      </c>
      <c r="D2024" s="99" t="s">
        <v>4395</v>
      </c>
      <c r="E2024" s="46" t="s">
        <v>1975</v>
      </c>
      <c r="F2024" s="91">
        <f>VLOOKUP(C2024,Data!$B$4:$J$4175,3,FALSE)</f>
        <v>21569710.838610627</v>
      </c>
      <c r="G2024" s="90">
        <f>VLOOKUP(C2024,Data!$B$4:$J$4175,4,FALSE)</f>
        <v>1525439.9379006911</v>
      </c>
      <c r="H2024" s="92">
        <f>VLOOKUP(C2024,Data!$B$4:$J$4175,5,FALSE)</f>
        <v>0.10758213658162212</v>
      </c>
      <c r="I2024" s="42" t="s">
        <v>143</v>
      </c>
      <c r="J2024" s="47">
        <f t="shared" si="31"/>
        <v>21569710.838610627</v>
      </c>
      <c r="K2024" s="42" t="s">
        <v>6639</v>
      </c>
      <c r="L2024" s="42" t="s">
        <v>4468</v>
      </c>
    </row>
    <row r="2025" spans="1:12" x14ac:dyDescent="0.3">
      <c r="A2025" s="17"/>
      <c r="B2025" s="46" t="s">
        <v>6641</v>
      </c>
      <c r="C2025" s="46" t="s">
        <v>6640</v>
      </c>
      <c r="D2025" s="99" t="s">
        <v>4395</v>
      </c>
      <c r="E2025" s="46" t="s">
        <v>1975</v>
      </c>
      <c r="F2025" s="91">
        <f>VLOOKUP(C2025,Data!$B$4:$J$4175,3,FALSE)</f>
        <v>16671661.278318346</v>
      </c>
      <c r="G2025" s="90">
        <f>VLOOKUP(C2025,Data!$B$4:$J$4175,4,FALSE)</f>
        <v>811544.41014146328</v>
      </c>
      <c r="H2025" s="92">
        <f>VLOOKUP(C2025,Data!$B$4:$J$4175,5,FALSE)</f>
        <v>0.20772132529894574</v>
      </c>
      <c r="I2025" s="42" t="s">
        <v>149</v>
      </c>
      <c r="J2025" s="47">
        <f t="shared" si="31"/>
        <v>16671661.278318346</v>
      </c>
      <c r="K2025" s="42" t="s">
        <v>6642</v>
      </c>
      <c r="L2025" s="42" t="s">
        <v>4468</v>
      </c>
    </row>
    <row r="2026" spans="1:12" x14ac:dyDescent="0.3">
      <c r="A2026" s="17"/>
      <c r="B2026" s="46" t="s">
        <v>6644</v>
      </c>
      <c r="C2026" s="46" t="s">
        <v>6643</v>
      </c>
      <c r="D2026" s="99" t="s">
        <v>4395</v>
      </c>
      <c r="E2026" s="46" t="s">
        <v>1975</v>
      </c>
      <c r="F2026" s="91">
        <f>VLOOKUP(C2026,Data!$B$4:$J$4175,3,FALSE)</f>
        <v>3124089.3258786011</v>
      </c>
      <c r="G2026" s="90">
        <f>VLOOKUP(C2026,Data!$B$4:$J$4175,4,FALSE)</f>
        <v>1117563.9269394386</v>
      </c>
      <c r="H2026" s="92">
        <f>VLOOKUP(C2026,Data!$B$4:$J$4175,5,FALSE)</f>
        <v>4.8804133360508879E-2</v>
      </c>
      <c r="I2026" s="42" t="s">
        <v>145</v>
      </c>
      <c r="J2026" s="47">
        <f t="shared" si="31"/>
        <v>3124089.3258786011</v>
      </c>
      <c r="K2026" s="42" t="s">
        <v>6645</v>
      </c>
      <c r="L2026" s="42" t="s">
        <v>4468</v>
      </c>
    </row>
    <row r="2027" spans="1:12" x14ac:dyDescent="0.3">
      <c r="A2027" s="17"/>
      <c r="B2027" s="46" t="s">
        <v>2693</v>
      </c>
      <c r="C2027" s="46" t="s">
        <v>559</v>
      </c>
      <c r="D2027" s="99" t="s">
        <v>4395</v>
      </c>
      <c r="E2027" s="46" t="s">
        <v>1973</v>
      </c>
      <c r="F2027" s="91">
        <f>VLOOKUP(C2027,Data!$B$4:$J$4175,3,FALSE)</f>
        <v>-4201503.7298997752</v>
      </c>
      <c r="G2027" s="90">
        <f>VLOOKUP(C2027,Data!$B$4:$J$4175,4,FALSE)</f>
        <v>-2903235.3788539404</v>
      </c>
      <c r="H2027" s="92">
        <f>VLOOKUP(C2027,Data!$B$4:$J$4175,5,FALSE)</f>
        <v>-0.34894008443568553</v>
      </c>
      <c r="I2027" s="42" t="s">
        <v>145</v>
      </c>
      <c r="J2027" s="47">
        <f t="shared" si="31"/>
        <v>4201503.7298997752</v>
      </c>
      <c r="K2027" s="42">
        <v>6000305</v>
      </c>
      <c r="L2027" s="42" t="s">
        <v>4468</v>
      </c>
    </row>
    <row r="2028" spans="1:12" x14ac:dyDescent="0.3">
      <c r="A2028" s="17"/>
      <c r="B2028" s="46" t="s">
        <v>6647</v>
      </c>
      <c r="C2028" s="46" t="s">
        <v>6646</v>
      </c>
      <c r="D2028" s="99" t="s">
        <v>4395</v>
      </c>
      <c r="E2028" s="46" t="s">
        <v>1975</v>
      </c>
      <c r="F2028" s="91">
        <f>VLOOKUP(C2028,Data!$B$4:$J$4175,3,FALSE)</f>
        <v>4507698.2575319391</v>
      </c>
      <c r="G2028" s="90">
        <f>VLOOKUP(C2028,Data!$B$4:$J$4175,4,FALSE)</f>
        <v>399459.3296233124</v>
      </c>
      <c r="H2028" s="92">
        <f>VLOOKUP(C2028,Data!$B$4:$J$4175,5,FALSE)</f>
        <v>1.5456535895386045E-2</v>
      </c>
      <c r="I2028" s="42" t="s">
        <v>145</v>
      </c>
      <c r="J2028" s="47">
        <f t="shared" si="31"/>
        <v>4507698.2575319391</v>
      </c>
      <c r="K2028" s="42" t="s">
        <v>6648</v>
      </c>
      <c r="L2028" s="42" t="s">
        <v>4468</v>
      </c>
    </row>
    <row r="2029" spans="1:12" x14ac:dyDescent="0.3">
      <c r="A2029" s="17"/>
      <c r="B2029" s="46" t="s">
        <v>6650</v>
      </c>
      <c r="C2029" s="46" t="s">
        <v>6649</v>
      </c>
      <c r="D2029" s="99" t="s">
        <v>4395</v>
      </c>
      <c r="E2029" s="46" t="s">
        <v>1975</v>
      </c>
      <c r="F2029" s="91">
        <f>VLOOKUP(C2029,Data!$B$4:$J$4175,3,FALSE)</f>
        <v>137264203.93976456</v>
      </c>
      <c r="G2029" s="90">
        <f>VLOOKUP(C2029,Data!$B$4:$J$4175,4,FALSE)</f>
        <v>70424162.410206988</v>
      </c>
      <c r="H2029" s="92">
        <f>VLOOKUP(C2029,Data!$B$4:$J$4175,5,FALSE)</f>
        <v>20.06788065520265</v>
      </c>
      <c r="I2029" s="42" t="s">
        <v>5305</v>
      </c>
      <c r="J2029" s="47">
        <f t="shared" si="31"/>
        <v>137264203.93976456</v>
      </c>
      <c r="K2029" s="42" t="s">
        <v>6651</v>
      </c>
      <c r="L2029" s="42" t="s">
        <v>4468</v>
      </c>
    </row>
    <row r="2030" spans="1:12" x14ac:dyDescent="0.3">
      <c r="A2030" s="17"/>
      <c r="B2030" s="46" t="s">
        <v>6653</v>
      </c>
      <c r="C2030" s="46" t="s">
        <v>6652</v>
      </c>
      <c r="D2030" s="99" t="s">
        <v>4395</v>
      </c>
      <c r="E2030" s="46" t="s">
        <v>1975</v>
      </c>
      <c r="F2030" s="91">
        <f>VLOOKUP(C2030,Data!$B$4:$J$4175,3,FALSE)</f>
        <v>1482439.9922269024</v>
      </c>
      <c r="G2030" s="90">
        <f>VLOOKUP(C2030,Data!$B$4:$J$4175,4,FALSE)</f>
        <v>1970819.8816829144</v>
      </c>
      <c r="H2030" s="92">
        <f>VLOOKUP(C2030,Data!$B$4:$J$4175,5,FALSE)</f>
        <v>0.16959976058026405</v>
      </c>
      <c r="I2030" s="42" t="s">
        <v>146</v>
      </c>
      <c r="J2030" s="47">
        <f t="shared" si="31"/>
        <v>1482439.9922269024</v>
      </c>
      <c r="K2030" s="42" t="s">
        <v>6654</v>
      </c>
      <c r="L2030" s="42" t="s">
        <v>4468</v>
      </c>
    </row>
    <row r="2031" spans="1:12" x14ac:dyDescent="0.3">
      <c r="A2031" s="17"/>
      <c r="B2031" s="46" t="s">
        <v>6656</v>
      </c>
      <c r="C2031" s="46" t="s">
        <v>6655</v>
      </c>
      <c r="D2031" s="99" t="s">
        <v>4395</v>
      </c>
      <c r="E2031" s="46" t="s">
        <v>1975</v>
      </c>
      <c r="F2031" s="91">
        <f>VLOOKUP(C2031,Data!$B$4:$J$4175,3,FALSE)</f>
        <v>1585708.8203933691</v>
      </c>
      <c r="G2031" s="90">
        <f>VLOOKUP(C2031,Data!$B$4:$J$4175,4,FALSE)</f>
        <v>1447994.7001114429</v>
      </c>
      <c r="H2031" s="92">
        <f>VLOOKUP(C2031,Data!$B$4:$J$4175,5,FALSE)</f>
        <v>0.18090338635780617</v>
      </c>
      <c r="I2031" s="42" t="s">
        <v>145</v>
      </c>
      <c r="J2031" s="47">
        <f t="shared" si="31"/>
        <v>1585708.8203933691</v>
      </c>
      <c r="K2031" s="42" t="s">
        <v>6657</v>
      </c>
      <c r="L2031" s="42" t="s">
        <v>4468</v>
      </c>
    </row>
    <row r="2032" spans="1:12" x14ac:dyDescent="0.3">
      <c r="A2032" s="17"/>
      <c r="B2032" s="46" t="s">
        <v>6659</v>
      </c>
      <c r="C2032" s="46" t="s">
        <v>6658</v>
      </c>
      <c r="D2032" s="99" t="s">
        <v>4395</v>
      </c>
      <c r="E2032" s="46" t="s">
        <v>1975</v>
      </c>
      <c r="F2032" s="91">
        <f>VLOOKUP(C2032,Data!$B$4:$J$4175,3,FALSE)</f>
        <v>2485599.7818948911</v>
      </c>
      <c r="G2032" s="90">
        <f>VLOOKUP(C2032,Data!$B$4:$J$4175,4,FALSE)</f>
        <v>2875548.1279338491</v>
      </c>
      <c r="H2032" s="92">
        <f>VLOOKUP(C2032,Data!$B$4:$J$4175,5,FALSE)</f>
        <v>0.13880798677476477</v>
      </c>
      <c r="I2032" s="42" t="s">
        <v>5305</v>
      </c>
      <c r="J2032" s="47">
        <f t="shared" si="31"/>
        <v>2485599.7818948911</v>
      </c>
      <c r="K2032" s="42" t="s">
        <v>6660</v>
      </c>
      <c r="L2032" s="42" t="s">
        <v>4468</v>
      </c>
    </row>
    <row r="2033" spans="1:12" x14ac:dyDescent="0.3">
      <c r="A2033" s="17"/>
      <c r="B2033" s="46" t="s">
        <v>6662</v>
      </c>
      <c r="C2033" s="46" t="s">
        <v>6661</v>
      </c>
      <c r="D2033" s="99" t="s">
        <v>4395</v>
      </c>
      <c r="E2033" s="46" t="s">
        <v>1975</v>
      </c>
      <c r="F2033" s="91">
        <f>VLOOKUP(C2033,Data!$B$4:$J$4175,3,FALSE)</f>
        <v>2876441.631005778</v>
      </c>
      <c r="G2033" s="90">
        <f>VLOOKUP(C2033,Data!$B$4:$J$4175,4,FALSE)</f>
        <v>1011815.1254724411</v>
      </c>
      <c r="H2033" s="92">
        <f>VLOOKUP(C2033,Data!$B$4:$J$4175,5,FALSE)</f>
        <v>0.24259674994564936</v>
      </c>
      <c r="I2033" s="42" t="s">
        <v>143</v>
      </c>
      <c r="J2033" s="47">
        <f t="shared" si="31"/>
        <v>2876441.631005778</v>
      </c>
      <c r="K2033" s="42" t="s">
        <v>6663</v>
      </c>
      <c r="L2033" s="42" t="s">
        <v>4468</v>
      </c>
    </row>
    <row r="2034" spans="1:12" x14ac:dyDescent="0.3">
      <c r="A2034" s="17"/>
      <c r="B2034" s="46" t="s">
        <v>6665</v>
      </c>
      <c r="C2034" s="46" t="s">
        <v>6664</v>
      </c>
      <c r="D2034" s="99" t="s">
        <v>4395</v>
      </c>
      <c r="E2034" s="46" t="s">
        <v>1975</v>
      </c>
      <c r="F2034" s="91">
        <f>VLOOKUP(C2034,Data!$B$4:$J$4175,3,FALSE)</f>
        <v>84252551.204511285</v>
      </c>
      <c r="G2034" s="90">
        <f>VLOOKUP(C2034,Data!$B$4:$J$4175,4,FALSE)</f>
        <v>152387434.05935773</v>
      </c>
      <c r="H2034" s="92">
        <f>VLOOKUP(C2034,Data!$B$4:$J$4175,5,FALSE)</f>
        <v>18.27532389049086</v>
      </c>
      <c r="I2034" s="42" t="s">
        <v>5305</v>
      </c>
      <c r="J2034" s="47">
        <f t="shared" si="31"/>
        <v>84252551.204511285</v>
      </c>
      <c r="K2034" s="42" t="s">
        <v>6666</v>
      </c>
      <c r="L2034" s="42" t="s">
        <v>4468</v>
      </c>
    </row>
    <row r="2035" spans="1:12" x14ac:dyDescent="0.3">
      <c r="A2035" s="17"/>
      <c r="B2035" s="46" t="s">
        <v>6668</v>
      </c>
      <c r="C2035" s="46" t="s">
        <v>6667</v>
      </c>
      <c r="D2035" s="99" t="s">
        <v>4395</v>
      </c>
      <c r="E2035" s="46" t="s">
        <v>1975</v>
      </c>
      <c r="F2035" s="91">
        <f>VLOOKUP(C2035,Data!$B$4:$J$4175,3,FALSE)</f>
        <v>10455639.827646777</v>
      </c>
      <c r="G2035" s="90">
        <f>VLOOKUP(C2035,Data!$B$4:$J$4175,4,FALSE)</f>
        <v>2678739.1568956664</v>
      </c>
      <c r="H2035" s="92">
        <f>VLOOKUP(C2035,Data!$B$4:$J$4175,5,FALSE)</f>
        <v>0.20942306332668431</v>
      </c>
      <c r="I2035" s="42" t="s">
        <v>143</v>
      </c>
      <c r="J2035" s="47">
        <f t="shared" si="31"/>
        <v>10455639.827646777</v>
      </c>
      <c r="K2035" s="42" t="s">
        <v>6669</v>
      </c>
      <c r="L2035" s="42" t="s">
        <v>4468</v>
      </c>
    </row>
    <row r="2036" spans="1:12" x14ac:dyDescent="0.3">
      <c r="A2036" s="17"/>
      <c r="B2036" s="46" t="s">
        <v>5915</v>
      </c>
      <c r="C2036" s="46" t="s">
        <v>5914</v>
      </c>
      <c r="D2036" s="99" t="s">
        <v>4395</v>
      </c>
      <c r="E2036" s="46" t="s">
        <v>1977</v>
      </c>
      <c r="F2036" s="91">
        <f>VLOOKUP(C2036,Data!$B$4:$J$4175,3,FALSE)</f>
        <v>9125900.1931155045</v>
      </c>
      <c r="G2036" s="90">
        <f>VLOOKUP(C2036,Data!$B$4:$J$4175,4,FALSE)</f>
        <v>2341046.8967617135</v>
      </c>
      <c r="H2036" s="92">
        <f>VLOOKUP(C2036,Data!$B$4:$J$4175,5,FALSE)</f>
        <v>0.9059796542801799</v>
      </c>
      <c r="I2036" s="42" t="s">
        <v>147</v>
      </c>
      <c r="J2036" s="47">
        <f t="shared" si="31"/>
        <v>9125900.1931155045</v>
      </c>
      <c r="K2036" s="42">
        <v>6491318</v>
      </c>
      <c r="L2036" s="42" t="s">
        <v>4468</v>
      </c>
    </row>
    <row r="2037" spans="1:12" x14ac:dyDescent="0.3">
      <c r="A2037" s="17"/>
      <c r="B2037" s="46" t="s">
        <v>6671</v>
      </c>
      <c r="C2037" s="46" t="s">
        <v>6670</v>
      </c>
      <c r="D2037" s="99" t="s">
        <v>4395</v>
      </c>
      <c r="E2037" s="46" t="s">
        <v>1975</v>
      </c>
      <c r="F2037" s="91">
        <f>VLOOKUP(C2037,Data!$B$4:$J$4175,3,FALSE)</f>
        <v>139382246.55623671</v>
      </c>
      <c r="G2037" s="90">
        <f>VLOOKUP(C2037,Data!$B$4:$J$4175,4,FALSE)</f>
        <v>142092959.7278986</v>
      </c>
      <c r="H2037" s="92">
        <f>VLOOKUP(C2037,Data!$B$4:$J$4175,5,FALSE)</f>
        <v>4.1313230645426771</v>
      </c>
      <c r="I2037" s="42" t="s">
        <v>147</v>
      </c>
      <c r="J2037" s="47">
        <f t="shared" si="31"/>
        <v>139382246.55623671</v>
      </c>
      <c r="K2037" s="42">
        <v>6327587</v>
      </c>
      <c r="L2037" s="42" t="s">
        <v>4468</v>
      </c>
    </row>
    <row r="2038" spans="1:12" x14ac:dyDescent="0.3">
      <c r="A2038" s="17"/>
      <c r="B2038" s="46" t="s">
        <v>2694</v>
      </c>
      <c r="C2038" s="46" t="s">
        <v>560</v>
      </c>
      <c r="D2038" s="99" t="s">
        <v>4395</v>
      </c>
      <c r="E2038" s="46" t="s">
        <v>1976</v>
      </c>
      <c r="F2038" s="91">
        <f>VLOOKUP(C2038,Data!$B$4:$J$4175,3,FALSE)</f>
        <v>2876693.5350389909</v>
      </c>
      <c r="G2038" s="90">
        <f>VLOOKUP(C2038,Data!$B$4:$J$4175,4,FALSE)</f>
        <v>892542.4931491036</v>
      </c>
      <c r="H2038" s="92">
        <f>VLOOKUP(C2038,Data!$B$4:$J$4175,5,FALSE)</f>
        <v>0.1273889535955417</v>
      </c>
      <c r="I2038" s="42" t="s">
        <v>147</v>
      </c>
      <c r="J2038" s="47">
        <f t="shared" si="31"/>
        <v>2876693.5350389909</v>
      </c>
      <c r="K2038" s="42" t="s">
        <v>2069</v>
      </c>
      <c r="L2038" s="42" t="s">
        <v>4468</v>
      </c>
    </row>
    <row r="2039" spans="1:12" x14ac:dyDescent="0.3">
      <c r="A2039" s="17"/>
      <c r="B2039" s="46" t="s">
        <v>6673</v>
      </c>
      <c r="C2039" s="46" t="s">
        <v>6672</v>
      </c>
      <c r="D2039" s="99" t="s">
        <v>4395</v>
      </c>
      <c r="E2039" s="46" t="s">
        <v>1975</v>
      </c>
      <c r="F2039" s="91">
        <f>VLOOKUP(C2039,Data!$B$4:$J$4175,3,FALSE)</f>
        <v>106726535.34300229</v>
      </c>
      <c r="G2039" s="90">
        <f>VLOOKUP(C2039,Data!$B$4:$J$4175,4,FALSE)</f>
        <v>77428523.180104643</v>
      </c>
      <c r="H2039" s="92">
        <f>VLOOKUP(C2039,Data!$B$4:$J$4175,5,FALSE)</f>
        <v>10.509045617417003</v>
      </c>
      <c r="I2039" s="42" t="s">
        <v>147</v>
      </c>
      <c r="J2039" s="47">
        <f t="shared" si="31"/>
        <v>106726535.34300229</v>
      </c>
      <c r="K2039" s="42" t="s">
        <v>6674</v>
      </c>
      <c r="L2039" s="42" t="s">
        <v>4468</v>
      </c>
    </row>
    <row r="2040" spans="1:12" x14ac:dyDescent="0.3">
      <c r="A2040" s="17"/>
      <c r="B2040" s="46" t="s">
        <v>2695</v>
      </c>
      <c r="C2040" s="46" t="s">
        <v>561</v>
      </c>
      <c r="D2040" s="99" t="s">
        <v>4395</v>
      </c>
      <c r="E2040" s="46" t="s">
        <v>1973</v>
      </c>
      <c r="F2040" s="91">
        <f>VLOOKUP(C2040,Data!$B$4:$J$4175,3,FALSE)</f>
        <v>-6579715.8175192494</v>
      </c>
      <c r="G2040" s="90">
        <f>VLOOKUP(C2040,Data!$B$4:$J$4175,4,FALSE)</f>
        <v>-7507140.1509551937</v>
      </c>
      <c r="H2040" s="92">
        <f>VLOOKUP(C2040,Data!$B$4:$J$4175,5,FALSE)</f>
        <v>-0.47491226637021067</v>
      </c>
      <c r="I2040" s="42" t="s">
        <v>151</v>
      </c>
      <c r="J2040" s="47">
        <f t="shared" si="31"/>
        <v>6579715.8175192494</v>
      </c>
      <c r="K2040" s="42">
        <v>6340078</v>
      </c>
      <c r="L2040" s="42" t="s">
        <v>4468</v>
      </c>
    </row>
    <row r="2041" spans="1:12" x14ac:dyDescent="0.3">
      <c r="A2041" s="17"/>
      <c r="B2041" s="46" t="s">
        <v>6676</v>
      </c>
      <c r="C2041" s="46" t="s">
        <v>6675</v>
      </c>
      <c r="D2041" s="99" t="s">
        <v>4395</v>
      </c>
      <c r="E2041" s="46" t="s">
        <v>1975</v>
      </c>
      <c r="F2041" s="91">
        <f>VLOOKUP(C2041,Data!$B$4:$J$4175,3,FALSE)</f>
        <v>76757408.145179808</v>
      </c>
      <c r="G2041" s="90">
        <f>VLOOKUP(C2041,Data!$B$4:$J$4175,4,FALSE)</f>
        <v>676488.66654678085</v>
      </c>
      <c r="H2041" s="92">
        <f>VLOOKUP(C2041,Data!$B$4:$J$4175,5,FALSE)</f>
        <v>0.15100415068519835</v>
      </c>
      <c r="I2041" s="42" t="s">
        <v>149</v>
      </c>
      <c r="J2041" s="47">
        <f t="shared" si="31"/>
        <v>76757408.145179808</v>
      </c>
      <c r="K2041" s="42" t="s">
        <v>6677</v>
      </c>
      <c r="L2041" s="42" t="s">
        <v>4468</v>
      </c>
    </row>
    <row r="2042" spans="1:12" x14ac:dyDescent="0.3">
      <c r="A2042" s="17"/>
      <c r="B2042" s="46" t="s">
        <v>6679</v>
      </c>
      <c r="C2042" s="46" t="s">
        <v>6678</v>
      </c>
      <c r="D2042" s="99" t="s">
        <v>4395</v>
      </c>
      <c r="E2042" s="46" t="s">
        <v>1975</v>
      </c>
      <c r="F2042" s="91">
        <f>VLOOKUP(C2042,Data!$B$4:$J$4175,3,FALSE)</f>
        <v>128141287.91583253</v>
      </c>
      <c r="G2042" s="90">
        <f>VLOOKUP(C2042,Data!$B$4:$J$4175,4,FALSE)</f>
        <v>90619556.289847419</v>
      </c>
      <c r="H2042" s="92">
        <f>VLOOKUP(C2042,Data!$B$4:$J$4175,5,FALSE)</f>
        <v>13.280592468251804</v>
      </c>
      <c r="I2042" s="42" t="s">
        <v>5305</v>
      </c>
      <c r="J2042" s="47">
        <f t="shared" si="31"/>
        <v>128141287.91583253</v>
      </c>
      <c r="K2042" s="42" t="s">
        <v>6680</v>
      </c>
      <c r="L2042" s="42" t="s">
        <v>4468</v>
      </c>
    </row>
    <row r="2043" spans="1:12" x14ac:dyDescent="0.3">
      <c r="A2043" s="17"/>
      <c r="B2043" s="46" t="s">
        <v>5917</v>
      </c>
      <c r="C2043" s="46" t="s">
        <v>5916</v>
      </c>
      <c r="D2043" s="99" t="s">
        <v>4395</v>
      </c>
      <c r="E2043" s="46" t="s">
        <v>1974</v>
      </c>
      <c r="F2043" s="91">
        <f>VLOOKUP(C2043,Data!$B$4:$J$4175,3,FALSE)</f>
        <v>-4808066.7724378826</v>
      </c>
      <c r="G2043" s="90">
        <f>VLOOKUP(C2043,Data!$B$4:$J$4175,4,FALSE)</f>
        <v>-4093505.6558507886</v>
      </c>
      <c r="H2043" s="92">
        <f>VLOOKUP(C2043,Data!$B$4:$J$4175,5,FALSE)</f>
        <v>-0.67268133315097023</v>
      </c>
      <c r="I2043" s="42" t="s">
        <v>145</v>
      </c>
      <c r="J2043" s="47">
        <f t="shared" si="31"/>
        <v>4808066.7724378826</v>
      </c>
      <c r="K2043" s="42">
        <v>6693772</v>
      </c>
      <c r="L2043" s="42" t="s">
        <v>4468</v>
      </c>
    </row>
    <row r="2044" spans="1:12" x14ac:dyDescent="0.3">
      <c r="A2044" s="17"/>
      <c r="B2044" s="46" t="s">
        <v>6682</v>
      </c>
      <c r="C2044" s="46" t="s">
        <v>6681</v>
      </c>
      <c r="D2044" s="99" t="s">
        <v>4395</v>
      </c>
      <c r="E2044" s="46" t="s">
        <v>1975</v>
      </c>
      <c r="F2044" s="91">
        <f>VLOOKUP(C2044,Data!$B$4:$J$4175,3,FALSE)</f>
        <v>77842990.373399496</v>
      </c>
      <c r="G2044" s="90">
        <f>VLOOKUP(C2044,Data!$B$4:$J$4175,4,FALSE)</f>
        <v>23915773.529690515</v>
      </c>
      <c r="H2044" s="92">
        <f>VLOOKUP(C2044,Data!$B$4:$J$4175,5,FALSE)</f>
        <v>19.992496915800885</v>
      </c>
      <c r="I2044" s="42" t="s">
        <v>147</v>
      </c>
      <c r="J2044" s="47">
        <f t="shared" si="31"/>
        <v>77842990.373399496</v>
      </c>
      <c r="K2044" s="42" t="s">
        <v>6683</v>
      </c>
      <c r="L2044" s="42" t="s">
        <v>4468</v>
      </c>
    </row>
    <row r="2045" spans="1:12" x14ac:dyDescent="0.3">
      <c r="A2045" s="17"/>
      <c r="B2045" s="46" t="s">
        <v>2696</v>
      </c>
      <c r="C2045" s="46" t="s">
        <v>562</v>
      </c>
      <c r="D2045" s="99" t="s">
        <v>4395</v>
      </c>
      <c r="E2045" s="46" t="s">
        <v>1973</v>
      </c>
      <c r="F2045" s="91">
        <f>VLOOKUP(C2045,Data!$B$4:$J$4175,3,FALSE)</f>
        <v>-8134840.1556780012</v>
      </c>
      <c r="G2045" s="90">
        <f>VLOOKUP(C2045,Data!$B$4:$J$4175,4,FALSE)</f>
        <v>-16760226.118643934</v>
      </c>
      <c r="H2045" s="92">
        <f>VLOOKUP(C2045,Data!$B$4:$J$4175,5,FALSE)</f>
        <v>-0.33749916332184315</v>
      </c>
      <c r="I2045" s="42" t="s">
        <v>147</v>
      </c>
      <c r="J2045" s="47">
        <f t="shared" si="31"/>
        <v>8134840.1556780012</v>
      </c>
      <c r="K2045" s="42">
        <v>6218089</v>
      </c>
      <c r="L2045" s="42" t="s">
        <v>4468</v>
      </c>
    </row>
    <row r="2046" spans="1:12" x14ac:dyDescent="0.3">
      <c r="A2046" s="17"/>
      <c r="B2046" s="46" t="s">
        <v>6685</v>
      </c>
      <c r="C2046" s="46" t="s">
        <v>6684</v>
      </c>
      <c r="D2046" s="99" t="s">
        <v>4395</v>
      </c>
      <c r="E2046" s="46" t="s">
        <v>1975</v>
      </c>
      <c r="F2046" s="91">
        <f>VLOOKUP(C2046,Data!$B$4:$J$4175,3,FALSE)</f>
        <v>2220822.3119146386</v>
      </c>
      <c r="G2046" s="90">
        <f>VLOOKUP(C2046,Data!$B$4:$J$4175,4,FALSE)</f>
        <v>823780.58107518288</v>
      </c>
      <c r="H2046" s="92">
        <f>VLOOKUP(C2046,Data!$B$4:$J$4175,5,FALSE)</f>
        <v>0.20888438883677632</v>
      </c>
      <c r="I2046" s="42" t="s">
        <v>144</v>
      </c>
      <c r="J2046" s="47">
        <f t="shared" si="31"/>
        <v>2220822.3119146386</v>
      </c>
      <c r="K2046" s="42" t="s">
        <v>6686</v>
      </c>
      <c r="L2046" s="42" t="s">
        <v>4468</v>
      </c>
    </row>
    <row r="2047" spans="1:12" x14ac:dyDescent="0.3">
      <c r="A2047" s="17"/>
      <c r="B2047" s="46" t="s">
        <v>6688</v>
      </c>
      <c r="C2047" s="46" t="s">
        <v>6687</v>
      </c>
      <c r="D2047" s="99" t="s">
        <v>4395</v>
      </c>
      <c r="E2047" s="46" t="s">
        <v>1975</v>
      </c>
      <c r="F2047" s="91">
        <f>VLOOKUP(C2047,Data!$B$4:$J$4175,3,FALSE)</f>
        <v>147200604.06002149</v>
      </c>
      <c r="G2047" s="90">
        <f>VLOOKUP(C2047,Data!$B$4:$J$4175,4,FALSE)</f>
        <v>98591121.307180345</v>
      </c>
      <c r="H2047" s="92">
        <f>VLOOKUP(C2047,Data!$B$4:$J$4175,5,FALSE)</f>
        <v>17.383748505948315</v>
      </c>
      <c r="I2047" s="42" t="s">
        <v>5305</v>
      </c>
      <c r="J2047" s="47">
        <f t="shared" si="31"/>
        <v>147200604.06002149</v>
      </c>
      <c r="K2047" s="42" t="s">
        <v>6689</v>
      </c>
      <c r="L2047" s="42" t="s">
        <v>4468</v>
      </c>
    </row>
    <row r="2048" spans="1:12" x14ac:dyDescent="0.3">
      <c r="A2048" s="17"/>
      <c r="B2048" s="46" t="s">
        <v>2697</v>
      </c>
      <c r="C2048" s="46" t="s">
        <v>563</v>
      </c>
      <c r="D2048" s="99" t="s">
        <v>4395</v>
      </c>
      <c r="E2048" s="46" t="s">
        <v>1973</v>
      </c>
      <c r="F2048" s="91">
        <f>VLOOKUP(C2048,Data!$B$4:$J$4175,3,FALSE)</f>
        <v>-9267809.1960278563</v>
      </c>
      <c r="G2048" s="90">
        <f>VLOOKUP(C2048,Data!$B$4:$J$4175,4,FALSE)</f>
        <v>-3095744.0526178582</v>
      </c>
      <c r="H2048" s="92">
        <f>VLOOKUP(C2048,Data!$B$4:$J$4175,5,FALSE)</f>
        <v>-0.87530992240393601</v>
      </c>
      <c r="I2048" s="42" t="s">
        <v>5305</v>
      </c>
      <c r="J2048" s="47">
        <f t="shared" si="31"/>
        <v>9267809.1960278563</v>
      </c>
      <c r="K2048" s="42" t="s">
        <v>2070</v>
      </c>
      <c r="L2048" s="42" t="s">
        <v>4468</v>
      </c>
    </row>
    <row r="2049" spans="1:12" x14ac:dyDescent="0.3">
      <c r="A2049" s="17"/>
      <c r="B2049" s="46" t="s">
        <v>6691</v>
      </c>
      <c r="C2049" s="46" t="s">
        <v>6690</v>
      </c>
      <c r="D2049" s="99" t="s">
        <v>4395</v>
      </c>
      <c r="E2049" s="46" t="s">
        <v>1975</v>
      </c>
      <c r="F2049" s="91">
        <f>VLOOKUP(C2049,Data!$B$4:$J$4175,3,FALSE)</f>
        <v>6437925.6635477338</v>
      </c>
      <c r="G2049" s="90">
        <f>VLOOKUP(C2049,Data!$B$4:$J$4175,4,FALSE)</f>
        <v>1073804.9364201264</v>
      </c>
      <c r="H2049" s="92">
        <f>VLOOKUP(C2049,Data!$B$4:$J$4175,5,FALSE)</f>
        <v>5.7914979206882773E-2</v>
      </c>
      <c r="I2049" s="42" t="s">
        <v>147</v>
      </c>
      <c r="J2049" s="47">
        <f t="shared" si="31"/>
        <v>6437925.6635477338</v>
      </c>
      <c r="K2049" s="42" t="s">
        <v>6692</v>
      </c>
      <c r="L2049" s="42" t="s">
        <v>4468</v>
      </c>
    </row>
    <row r="2050" spans="1:12" x14ac:dyDescent="0.3">
      <c r="A2050" s="17"/>
      <c r="B2050" s="46" t="s">
        <v>6694</v>
      </c>
      <c r="C2050" s="46" t="s">
        <v>6693</v>
      </c>
      <c r="D2050" s="99" t="s">
        <v>4395</v>
      </c>
      <c r="E2050" s="46" t="s">
        <v>1975</v>
      </c>
      <c r="F2050" s="91">
        <f>VLOOKUP(C2050,Data!$B$4:$J$4175,3,FALSE)</f>
        <v>6237385.8320625098</v>
      </c>
      <c r="G2050" s="90">
        <f>VLOOKUP(C2050,Data!$B$4:$J$4175,4,FALSE)</f>
        <v>1708706.1971067693</v>
      </c>
      <c r="H2050" s="92">
        <f>VLOOKUP(C2050,Data!$B$4:$J$4175,5,FALSE)</f>
        <v>9.3943277368476061E-2</v>
      </c>
      <c r="I2050" s="42" t="s">
        <v>146</v>
      </c>
      <c r="J2050" s="47">
        <f t="shared" si="31"/>
        <v>6237385.8320625098</v>
      </c>
      <c r="K2050" s="42" t="s">
        <v>6695</v>
      </c>
      <c r="L2050" s="42" t="s">
        <v>4468</v>
      </c>
    </row>
    <row r="2051" spans="1:12" x14ac:dyDescent="0.3">
      <c r="A2051" s="17"/>
      <c r="B2051" s="46" t="s">
        <v>6697</v>
      </c>
      <c r="C2051" s="46" t="s">
        <v>6696</v>
      </c>
      <c r="D2051" s="99" t="s">
        <v>4395</v>
      </c>
      <c r="E2051" s="46" t="s">
        <v>1975</v>
      </c>
      <c r="F2051" s="91">
        <f>VLOOKUP(C2051,Data!$B$4:$J$4175,3,FALSE)</f>
        <v>92685634.124266773</v>
      </c>
      <c r="G2051" s="90">
        <f>VLOOKUP(C2051,Data!$B$4:$J$4175,4,FALSE)</f>
        <v>82303060.686308041</v>
      </c>
      <c r="H2051" s="92">
        <f>VLOOKUP(C2051,Data!$B$4:$J$4175,5,FALSE)</f>
        <v>3.2938453523161391</v>
      </c>
      <c r="I2051" s="42" t="s">
        <v>143</v>
      </c>
      <c r="J2051" s="47">
        <f t="shared" si="31"/>
        <v>92685634.124266773</v>
      </c>
      <c r="K2051" s="42" t="s">
        <v>6698</v>
      </c>
      <c r="L2051" s="42" t="s">
        <v>4468</v>
      </c>
    </row>
    <row r="2052" spans="1:12" x14ac:dyDescent="0.3">
      <c r="A2052" s="17"/>
      <c r="B2052" s="46" t="s">
        <v>6700</v>
      </c>
      <c r="C2052" s="46" t="s">
        <v>6699</v>
      </c>
      <c r="D2052" s="99" t="s">
        <v>4395</v>
      </c>
      <c r="E2052" s="46" t="s">
        <v>1975</v>
      </c>
      <c r="F2052" s="91">
        <f>VLOOKUP(C2052,Data!$B$4:$J$4175,3,FALSE)</f>
        <v>8089742.0964782638</v>
      </c>
      <c r="G2052" s="90">
        <f>VLOOKUP(C2052,Data!$B$4:$J$4175,4,FALSE)</f>
        <v>788799.71414220217</v>
      </c>
      <c r="H2052" s="92">
        <f>VLOOKUP(C2052,Data!$B$4:$J$4175,5,FALSE)</f>
        <v>8.9789566230318849E-2</v>
      </c>
      <c r="I2052" s="42" t="s">
        <v>149</v>
      </c>
      <c r="J2052" s="47">
        <f t="shared" si="31"/>
        <v>8089742.0964782638</v>
      </c>
      <c r="K2052" s="42" t="s">
        <v>6701</v>
      </c>
      <c r="L2052" s="42" t="s">
        <v>4468</v>
      </c>
    </row>
    <row r="2053" spans="1:12" x14ac:dyDescent="0.3">
      <c r="A2053" s="17"/>
      <c r="B2053" s="46" t="s">
        <v>6703</v>
      </c>
      <c r="C2053" s="46" t="s">
        <v>6702</v>
      </c>
      <c r="D2053" s="99" t="s">
        <v>4395</v>
      </c>
      <c r="E2053" s="46" t="s">
        <v>1975</v>
      </c>
      <c r="F2053" s="91">
        <f>VLOOKUP(C2053,Data!$B$4:$J$4175,3,FALSE)</f>
        <v>1950148.4169991023</v>
      </c>
      <c r="G2053" s="90">
        <f>VLOOKUP(C2053,Data!$B$4:$J$4175,4,FALSE)</f>
        <v>3213758.2565189768</v>
      </c>
      <c r="H2053" s="92">
        <f>VLOOKUP(C2053,Data!$B$4:$J$4175,5,FALSE)</f>
        <v>7.410361247164865E-2</v>
      </c>
      <c r="I2053" s="42" t="s">
        <v>145</v>
      </c>
      <c r="J2053" s="47">
        <f t="shared" si="31"/>
        <v>1950148.4169991023</v>
      </c>
      <c r="K2053" s="42" t="s">
        <v>6704</v>
      </c>
      <c r="L2053" s="42" t="s">
        <v>4468</v>
      </c>
    </row>
    <row r="2054" spans="1:12" x14ac:dyDescent="0.3">
      <c r="A2054" s="17"/>
      <c r="B2054" s="46" t="s">
        <v>6706</v>
      </c>
      <c r="C2054" s="46" t="s">
        <v>6705</v>
      </c>
      <c r="D2054" s="99" t="s">
        <v>4395</v>
      </c>
      <c r="E2054" s="46" t="s">
        <v>1975</v>
      </c>
      <c r="F2054" s="91">
        <f>VLOOKUP(C2054,Data!$B$4:$J$4175,3,FALSE)</f>
        <v>6213832.6620967742</v>
      </c>
      <c r="G2054" s="90">
        <f>VLOOKUP(C2054,Data!$B$4:$J$4175,4,FALSE)</f>
        <v>1400857.3267063664</v>
      </c>
      <c r="H2054" s="92">
        <f>VLOOKUP(C2054,Data!$B$4:$J$4175,5,FALSE)</f>
        <v>0.15768737366666</v>
      </c>
      <c r="I2054" s="42" t="s">
        <v>143</v>
      </c>
      <c r="J2054" s="47">
        <f t="shared" si="31"/>
        <v>6213832.6620967742</v>
      </c>
      <c r="K2054" s="42" t="s">
        <v>6707</v>
      </c>
      <c r="L2054" s="42" t="s">
        <v>4468</v>
      </c>
    </row>
    <row r="2055" spans="1:12" x14ac:dyDescent="0.3">
      <c r="A2055" s="17"/>
      <c r="B2055" s="46" t="s">
        <v>5919</v>
      </c>
      <c r="C2055" s="46" t="s">
        <v>5918</v>
      </c>
      <c r="D2055" s="99" t="s">
        <v>4395</v>
      </c>
      <c r="E2055" s="46" t="s">
        <v>1977</v>
      </c>
      <c r="F2055" s="91">
        <f>VLOOKUP(C2055,Data!$B$4:$J$4175,3,FALSE)</f>
        <v>29573390.452557534</v>
      </c>
      <c r="G2055" s="90">
        <f>VLOOKUP(C2055,Data!$B$4:$J$4175,4,FALSE)</f>
        <v>27801643.317959707</v>
      </c>
      <c r="H2055" s="92">
        <f>VLOOKUP(C2055,Data!$B$4:$J$4175,5,FALSE)</f>
        <v>2.7199472030713965</v>
      </c>
      <c r="I2055" s="42" t="s">
        <v>147</v>
      </c>
      <c r="J2055" s="47">
        <f t="shared" si="31"/>
        <v>29573390.452557534</v>
      </c>
      <c r="K2055" s="42" t="s">
        <v>5920</v>
      </c>
      <c r="L2055" s="42" t="s">
        <v>4468</v>
      </c>
    </row>
    <row r="2056" spans="1:12" x14ac:dyDescent="0.3">
      <c r="A2056" s="17"/>
      <c r="B2056" s="46" t="s">
        <v>6709</v>
      </c>
      <c r="C2056" s="46" t="s">
        <v>6708</v>
      </c>
      <c r="D2056" s="99" t="s">
        <v>4395</v>
      </c>
      <c r="E2056" s="46" t="s">
        <v>1975</v>
      </c>
      <c r="F2056" s="91">
        <f>VLOOKUP(C2056,Data!$B$4:$J$4175,3,FALSE)</f>
        <v>5651589.5354327783</v>
      </c>
      <c r="G2056" s="90">
        <f>VLOOKUP(C2056,Data!$B$4:$J$4175,4,FALSE)</f>
        <v>9614007.0749056265</v>
      </c>
      <c r="H2056" s="92">
        <f>VLOOKUP(C2056,Data!$B$4:$J$4175,5,FALSE)</f>
        <v>0.34510597169083956</v>
      </c>
      <c r="I2056" s="42" t="s">
        <v>146</v>
      </c>
      <c r="J2056" s="47">
        <f t="shared" ref="J2056:J2119" si="32">IFERROR(ABS(F2056),"***")</f>
        <v>5651589.5354327783</v>
      </c>
      <c r="K2056" s="42" t="s">
        <v>6710</v>
      </c>
      <c r="L2056" s="42" t="s">
        <v>4468</v>
      </c>
    </row>
    <row r="2057" spans="1:12" x14ac:dyDescent="0.3">
      <c r="A2057" s="17"/>
      <c r="B2057" s="46" t="s">
        <v>6712</v>
      </c>
      <c r="C2057" s="46" t="s">
        <v>6711</v>
      </c>
      <c r="D2057" s="99" t="s">
        <v>4395</v>
      </c>
      <c r="E2057" s="46" t="s">
        <v>1975</v>
      </c>
      <c r="F2057" s="91">
        <f>VLOOKUP(C2057,Data!$B$4:$J$4175,3,FALSE)</f>
        <v>65390995.244814992</v>
      </c>
      <c r="G2057" s="90">
        <f>VLOOKUP(C2057,Data!$B$4:$J$4175,4,FALSE)</f>
        <v>206145769.04537606</v>
      </c>
      <c r="H2057" s="92">
        <f>VLOOKUP(C2057,Data!$B$4:$J$4175,5,FALSE)</f>
        <v>27.284075781322283</v>
      </c>
      <c r="I2057" s="42" t="s">
        <v>146</v>
      </c>
      <c r="J2057" s="47">
        <f t="shared" si="32"/>
        <v>65390995.244814992</v>
      </c>
      <c r="K2057" s="42" t="s">
        <v>6713</v>
      </c>
      <c r="L2057" s="42" t="s">
        <v>4468</v>
      </c>
    </row>
    <row r="2058" spans="1:12" x14ac:dyDescent="0.3">
      <c r="A2058" s="17"/>
      <c r="B2058" s="46" t="s">
        <v>6715</v>
      </c>
      <c r="C2058" s="46" t="s">
        <v>6714</v>
      </c>
      <c r="D2058" s="99" t="s">
        <v>4395</v>
      </c>
      <c r="E2058" s="46" t="s">
        <v>1975</v>
      </c>
      <c r="F2058" s="91">
        <f>VLOOKUP(C2058,Data!$B$4:$J$4175,3,FALSE)</f>
        <v>30076652.270716116</v>
      </c>
      <c r="G2058" s="90">
        <f>VLOOKUP(C2058,Data!$B$4:$J$4175,4,FALSE)</f>
        <v>3541015.2012452497</v>
      </c>
      <c r="H2058" s="92">
        <f>VLOOKUP(C2058,Data!$B$4:$J$4175,5,FALSE)</f>
        <v>0.10794948207389252</v>
      </c>
      <c r="I2058" s="42" t="s">
        <v>144</v>
      </c>
      <c r="J2058" s="47">
        <f t="shared" si="32"/>
        <v>30076652.270716116</v>
      </c>
      <c r="K2058" s="42" t="s">
        <v>6716</v>
      </c>
      <c r="L2058" s="42" t="s">
        <v>4468</v>
      </c>
    </row>
    <row r="2059" spans="1:12" x14ac:dyDescent="0.3">
      <c r="A2059" s="17"/>
      <c r="B2059" s="46" t="s">
        <v>6718</v>
      </c>
      <c r="C2059" s="46" t="s">
        <v>6717</v>
      </c>
      <c r="D2059" s="99" t="s">
        <v>4395</v>
      </c>
      <c r="E2059" s="46" t="s">
        <v>1975</v>
      </c>
      <c r="F2059" s="91">
        <f>VLOOKUP(C2059,Data!$B$4:$J$4175,3,FALSE)</f>
        <v>136041344.53019664</v>
      </c>
      <c r="G2059" s="90">
        <f>VLOOKUP(C2059,Data!$B$4:$J$4175,4,FALSE)</f>
        <v>173077883.99123356</v>
      </c>
      <c r="H2059" s="92">
        <f>VLOOKUP(C2059,Data!$B$4:$J$4175,5,FALSE)</f>
        <v>9.8909882949245311</v>
      </c>
      <c r="I2059" s="42" t="s">
        <v>145</v>
      </c>
      <c r="J2059" s="47">
        <f t="shared" si="32"/>
        <v>136041344.53019664</v>
      </c>
      <c r="K2059" s="42">
        <v>6728793</v>
      </c>
      <c r="L2059" s="42" t="s">
        <v>4468</v>
      </c>
    </row>
    <row r="2060" spans="1:12" x14ac:dyDescent="0.3">
      <c r="A2060" s="17"/>
      <c r="B2060" s="46" t="s">
        <v>5669</v>
      </c>
      <c r="C2060" s="46" t="s">
        <v>5668</v>
      </c>
      <c r="D2060" s="99" t="s">
        <v>4395</v>
      </c>
      <c r="E2060" s="46" t="s">
        <v>1977</v>
      </c>
      <c r="F2060" s="91">
        <f>VLOOKUP(C2060,Data!$B$4:$J$4175,3,FALSE)</f>
        <v>14307760.756327052</v>
      </c>
      <c r="G2060" s="90">
        <f>VLOOKUP(C2060,Data!$B$4:$J$4175,4,FALSE)</f>
        <v>379214.43828060041</v>
      </c>
      <c r="H2060" s="92">
        <f>VLOOKUP(C2060,Data!$B$4:$J$4175,5,FALSE)</f>
        <v>0.1251758570582451</v>
      </c>
      <c r="I2060" s="42" t="s">
        <v>147</v>
      </c>
      <c r="J2060" s="47">
        <f t="shared" si="32"/>
        <v>14307760.756327052</v>
      </c>
      <c r="K2060" s="42" t="s">
        <v>5670</v>
      </c>
      <c r="L2060" s="42" t="s">
        <v>4468</v>
      </c>
    </row>
    <row r="2061" spans="1:12" x14ac:dyDescent="0.3">
      <c r="A2061" s="17"/>
      <c r="B2061" s="46" t="s">
        <v>6720</v>
      </c>
      <c r="C2061" s="46" t="s">
        <v>6719</v>
      </c>
      <c r="D2061" s="99" t="s">
        <v>4395</v>
      </c>
      <c r="E2061" s="46" t="s">
        <v>1975</v>
      </c>
      <c r="F2061" s="91">
        <f>VLOOKUP(C2061,Data!$B$4:$J$4175,3,FALSE)</f>
        <v>4148758.952140667</v>
      </c>
      <c r="G2061" s="90">
        <f>VLOOKUP(C2061,Data!$B$4:$J$4175,4,FALSE)</f>
        <v>519880.57352453389</v>
      </c>
      <c r="H2061" s="92">
        <f>VLOOKUP(C2061,Data!$B$4:$J$4175,5,FALSE)</f>
        <v>0.19743896766913271</v>
      </c>
      <c r="I2061" s="42" t="s">
        <v>149</v>
      </c>
      <c r="J2061" s="47">
        <f t="shared" si="32"/>
        <v>4148758.952140667</v>
      </c>
      <c r="K2061" s="42" t="s">
        <v>6721</v>
      </c>
      <c r="L2061" s="42" t="s">
        <v>4468</v>
      </c>
    </row>
    <row r="2062" spans="1:12" x14ac:dyDescent="0.3">
      <c r="A2062" s="17"/>
      <c r="B2062" s="46" t="s">
        <v>4480</v>
      </c>
      <c r="C2062" s="46" t="s">
        <v>4452</v>
      </c>
      <c r="D2062" s="99" t="s">
        <v>4395</v>
      </c>
      <c r="E2062" s="46" t="s">
        <v>1973</v>
      </c>
      <c r="F2062" s="91">
        <f>VLOOKUP(C2062,Data!$B$4:$J$4175,3,FALSE)</f>
        <v>-49330830.772942744</v>
      </c>
      <c r="G2062" s="90">
        <f>VLOOKUP(C2062,Data!$B$4:$J$4175,4,FALSE)</f>
        <v>-184276.54379134384</v>
      </c>
      <c r="H2062" s="92">
        <f>VLOOKUP(C2062,Data!$B$4:$J$4175,5,FALSE)</f>
        <v>-0.20518687108019401</v>
      </c>
      <c r="I2062" s="42" t="s">
        <v>147</v>
      </c>
      <c r="J2062" s="47">
        <f t="shared" si="32"/>
        <v>49330830.772942744</v>
      </c>
      <c r="K2062" s="42">
        <v>2606440</v>
      </c>
      <c r="L2062" s="42" t="s">
        <v>4468</v>
      </c>
    </row>
    <row r="2063" spans="1:12" x14ac:dyDescent="0.3">
      <c r="A2063" s="17"/>
      <c r="B2063" s="46" t="s">
        <v>6723</v>
      </c>
      <c r="C2063" s="46" t="s">
        <v>6722</v>
      </c>
      <c r="D2063" s="99" t="s">
        <v>4395</v>
      </c>
      <c r="E2063" s="46" t="s">
        <v>1975</v>
      </c>
      <c r="F2063" s="91">
        <f>VLOOKUP(C2063,Data!$B$4:$J$4175,3,FALSE)</f>
        <v>8289592.3339910973</v>
      </c>
      <c r="G2063" s="90">
        <f>VLOOKUP(C2063,Data!$B$4:$J$4175,4,FALSE)</f>
        <v>1123052.5311142318</v>
      </c>
      <c r="H2063" s="92">
        <f>VLOOKUP(C2063,Data!$B$4:$J$4175,5,FALSE)</f>
        <v>5.1397782254846029E-2</v>
      </c>
      <c r="I2063" s="42" t="s">
        <v>148</v>
      </c>
      <c r="J2063" s="47">
        <f t="shared" si="32"/>
        <v>8289592.3339910973</v>
      </c>
      <c r="K2063" s="42" t="s">
        <v>6724</v>
      </c>
      <c r="L2063" s="42" t="s">
        <v>4468</v>
      </c>
    </row>
    <row r="2064" spans="1:12" x14ac:dyDescent="0.3">
      <c r="A2064" s="17"/>
      <c r="B2064" s="46" t="s">
        <v>2698</v>
      </c>
      <c r="C2064" s="46" t="s">
        <v>564</v>
      </c>
      <c r="D2064" s="99" t="s">
        <v>4395</v>
      </c>
      <c r="E2064" s="46" t="s">
        <v>1973</v>
      </c>
      <c r="F2064" s="91">
        <f>VLOOKUP(C2064,Data!$B$4:$J$4175,3,FALSE)</f>
        <v>-9323238.414386807</v>
      </c>
      <c r="G2064" s="90">
        <f>VLOOKUP(C2064,Data!$B$4:$J$4175,4,FALSE)</f>
        <v>-1923392.6607971839</v>
      </c>
      <c r="H2064" s="92">
        <f>VLOOKUP(C2064,Data!$B$4:$J$4175,5,FALSE)</f>
        <v>-0.27395918305914274</v>
      </c>
      <c r="I2064" s="42" t="s">
        <v>148</v>
      </c>
      <c r="J2064" s="47">
        <f t="shared" si="32"/>
        <v>9323238.414386807</v>
      </c>
      <c r="K2064" s="42" t="s">
        <v>2071</v>
      </c>
      <c r="L2064" s="42" t="s">
        <v>4468</v>
      </c>
    </row>
    <row r="2065" spans="1:12" x14ac:dyDescent="0.3">
      <c r="A2065" s="17"/>
      <c r="B2065" s="46" t="s">
        <v>6726</v>
      </c>
      <c r="C2065" s="46" t="s">
        <v>6725</v>
      </c>
      <c r="D2065" s="99" t="s">
        <v>4395</v>
      </c>
      <c r="E2065" s="46" t="s">
        <v>1975</v>
      </c>
      <c r="F2065" s="91">
        <f>VLOOKUP(C2065,Data!$B$4:$J$4175,3,FALSE)</f>
        <v>2550923.7702043899</v>
      </c>
      <c r="G2065" s="90">
        <f>VLOOKUP(C2065,Data!$B$4:$J$4175,4,FALSE)</f>
        <v>2270411.8504105359</v>
      </c>
      <c r="H2065" s="92">
        <f>VLOOKUP(C2065,Data!$B$4:$J$4175,5,FALSE)</f>
        <v>0.17766254477163615</v>
      </c>
      <c r="I2065" s="42" t="s">
        <v>149</v>
      </c>
      <c r="J2065" s="47">
        <f t="shared" si="32"/>
        <v>2550923.7702043899</v>
      </c>
      <c r="K2065" s="42" t="s">
        <v>6727</v>
      </c>
      <c r="L2065" s="42" t="s">
        <v>4468</v>
      </c>
    </row>
    <row r="2066" spans="1:12" x14ac:dyDescent="0.3">
      <c r="A2066" s="17"/>
      <c r="B2066" s="46" t="s">
        <v>4481</v>
      </c>
      <c r="C2066" s="46" t="s">
        <v>4442</v>
      </c>
      <c r="D2066" s="99" t="s">
        <v>4395</v>
      </c>
      <c r="E2066" s="46" t="s">
        <v>1977</v>
      </c>
      <c r="F2066" s="91">
        <f>VLOOKUP(C2066,Data!$B$4:$J$4175,3,FALSE)</f>
        <v>23796985.933259875</v>
      </c>
      <c r="G2066" s="90">
        <f>VLOOKUP(C2066,Data!$B$4:$J$4175,4,FALSE)</f>
        <v>255195.55960600401</v>
      </c>
      <c r="H2066" s="92">
        <f>VLOOKUP(C2066,Data!$B$4:$J$4175,5,FALSE)</f>
        <v>0.18531523971038039</v>
      </c>
      <c r="I2066" s="42" t="s">
        <v>144</v>
      </c>
      <c r="J2066" s="47">
        <f t="shared" si="32"/>
        <v>23796985.933259875</v>
      </c>
      <c r="K2066" s="42" t="s">
        <v>4546</v>
      </c>
      <c r="L2066" s="42" t="s">
        <v>4468</v>
      </c>
    </row>
    <row r="2067" spans="1:12" x14ac:dyDescent="0.3">
      <c r="A2067" s="17"/>
      <c r="B2067" s="46" t="s">
        <v>5922</v>
      </c>
      <c r="C2067" s="46" t="s">
        <v>5921</v>
      </c>
      <c r="D2067" s="99" t="s">
        <v>4395</v>
      </c>
      <c r="E2067" s="46" t="s">
        <v>1973</v>
      </c>
      <c r="F2067" s="91">
        <f>VLOOKUP(C2067,Data!$B$4:$J$4175,3,FALSE)</f>
        <v>-3017979.7784195682</v>
      </c>
      <c r="G2067" s="90">
        <f>VLOOKUP(C2067,Data!$B$4:$J$4175,4,FALSE)</f>
        <v>-2024819.3816794024</v>
      </c>
      <c r="H2067" s="92">
        <f>VLOOKUP(C2067,Data!$B$4:$J$4175,5,FALSE)</f>
        <v>-0.35635916278880059</v>
      </c>
      <c r="I2067" s="42" t="s">
        <v>144</v>
      </c>
      <c r="J2067" s="47">
        <f t="shared" si="32"/>
        <v>3017979.7784195682</v>
      </c>
      <c r="K2067" s="42" t="s">
        <v>5923</v>
      </c>
      <c r="L2067" s="42" t="s">
        <v>4468</v>
      </c>
    </row>
    <row r="2068" spans="1:12" x14ac:dyDescent="0.3">
      <c r="A2068" s="17"/>
      <c r="B2068" s="46" t="s">
        <v>2699</v>
      </c>
      <c r="C2068" s="46" t="s">
        <v>565</v>
      </c>
      <c r="D2068" s="99" t="s">
        <v>4395</v>
      </c>
      <c r="E2068" s="46" t="s">
        <v>1973</v>
      </c>
      <c r="F2068" s="91">
        <f>VLOOKUP(C2068,Data!$B$4:$J$4175,3,FALSE)</f>
        <v>-6415371.479488438</v>
      </c>
      <c r="G2068" s="90">
        <f>VLOOKUP(C2068,Data!$B$4:$J$4175,4,FALSE)</f>
        <v>-3803554.5521989702</v>
      </c>
      <c r="H2068" s="92">
        <f>VLOOKUP(C2068,Data!$B$4:$J$4175,5,FALSE)</f>
        <v>-0.30355908744758803</v>
      </c>
      <c r="I2068" s="42" t="s">
        <v>145</v>
      </c>
      <c r="J2068" s="47">
        <f t="shared" si="32"/>
        <v>6415371.479488438</v>
      </c>
      <c r="K2068" s="42" t="s">
        <v>2072</v>
      </c>
      <c r="L2068" s="42" t="s">
        <v>4468</v>
      </c>
    </row>
    <row r="2069" spans="1:12" x14ac:dyDescent="0.3">
      <c r="A2069" s="17"/>
      <c r="B2069" s="46" t="s">
        <v>6729</v>
      </c>
      <c r="C2069" s="46" t="s">
        <v>6728</v>
      </c>
      <c r="D2069" s="99" t="s">
        <v>4395</v>
      </c>
      <c r="E2069" s="46" t="s">
        <v>1975</v>
      </c>
      <c r="F2069" s="91">
        <f>VLOOKUP(C2069,Data!$B$4:$J$4175,3,FALSE)</f>
        <v>1822882.1879175184</v>
      </c>
      <c r="G2069" s="90">
        <f>VLOOKUP(C2069,Data!$B$4:$J$4175,4,FALSE)</f>
        <v>381842.83076697262</v>
      </c>
      <c r="H2069" s="92">
        <f>VLOOKUP(C2069,Data!$B$4:$J$4175,5,FALSE)</f>
        <v>5.3786615477587112E-2</v>
      </c>
      <c r="I2069" s="42" t="s">
        <v>147</v>
      </c>
      <c r="J2069" s="47">
        <f t="shared" si="32"/>
        <v>1822882.1879175184</v>
      </c>
      <c r="K2069" s="42" t="s">
        <v>6730</v>
      </c>
      <c r="L2069" s="42" t="s">
        <v>4468</v>
      </c>
    </row>
    <row r="2070" spans="1:12" x14ac:dyDescent="0.3">
      <c r="A2070" s="17"/>
      <c r="B2070" s="46" t="s">
        <v>6732</v>
      </c>
      <c r="C2070" s="46" t="s">
        <v>6731</v>
      </c>
      <c r="D2070" s="99" t="s">
        <v>4395</v>
      </c>
      <c r="E2070" s="46" t="s">
        <v>1975</v>
      </c>
      <c r="F2070" s="91">
        <f>VLOOKUP(C2070,Data!$B$4:$J$4175,3,FALSE)</f>
        <v>2667978.7305085864</v>
      </c>
      <c r="G2070" s="90">
        <f>VLOOKUP(C2070,Data!$B$4:$J$4175,4,FALSE)</f>
        <v>3310464.6281309631</v>
      </c>
      <c r="H2070" s="92">
        <f>VLOOKUP(C2070,Data!$B$4:$J$4175,5,FALSE)</f>
        <v>0.39903918198986127</v>
      </c>
      <c r="I2070" s="42" t="s">
        <v>146</v>
      </c>
      <c r="J2070" s="47">
        <f t="shared" si="32"/>
        <v>2667978.7305085864</v>
      </c>
      <c r="K2070" s="42" t="s">
        <v>6733</v>
      </c>
      <c r="L2070" s="42" t="s">
        <v>4468</v>
      </c>
    </row>
    <row r="2071" spans="1:12" x14ac:dyDescent="0.3">
      <c r="A2071" s="17"/>
      <c r="B2071" s="46" t="s">
        <v>6735</v>
      </c>
      <c r="C2071" s="46" t="s">
        <v>6734</v>
      </c>
      <c r="D2071" s="99" t="s">
        <v>4395</v>
      </c>
      <c r="E2071" s="46" t="s">
        <v>1975</v>
      </c>
      <c r="F2071" s="91">
        <f>VLOOKUP(C2071,Data!$B$4:$J$4175,3,FALSE)</f>
        <v>121132652.95378707</v>
      </c>
      <c r="G2071" s="90">
        <f>VLOOKUP(C2071,Data!$B$4:$J$4175,4,FALSE)</f>
        <v>2046159.6782734301</v>
      </c>
      <c r="H2071" s="92">
        <f>VLOOKUP(C2071,Data!$B$4:$J$4175,5,FALSE)</f>
        <v>5.8521572662360164</v>
      </c>
      <c r="I2071" s="42" t="s">
        <v>148</v>
      </c>
      <c r="J2071" s="47">
        <f t="shared" si="32"/>
        <v>121132652.95378707</v>
      </c>
      <c r="K2071" s="42" t="s">
        <v>6736</v>
      </c>
      <c r="L2071" s="42" t="s">
        <v>4468</v>
      </c>
    </row>
    <row r="2072" spans="1:12" x14ac:dyDescent="0.3">
      <c r="A2072" s="17"/>
      <c r="B2072" s="46" t="s">
        <v>6738</v>
      </c>
      <c r="C2072" s="46" t="s">
        <v>6737</v>
      </c>
      <c r="D2072" s="99" t="s">
        <v>4395</v>
      </c>
      <c r="E2072" s="46" t="s">
        <v>1975</v>
      </c>
      <c r="F2072" s="91">
        <f>VLOOKUP(C2072,Data!$B$4:$J$4175,3,FALSE)</f>
        <v>4351989.4364930904</v>
      </c>
      <c r="G2072" s="90">
        <f>VLOOKUP(C2072,Data!$B$4:$J$4175,4,FALSE)</f>
        <v>1461785.6662708998</v>
      </c>
      <c r="H2072" s="92">
        <f>VLOOKUP(C2072,Data!$B$4:$J$4175,5,FALSE)</f>
        <v>3.8120191881864884E-2</v>
      </c>
      <c r="I2072" s="42" t="s">
        <v>147</v>
      </c>
      <c r="J2072" s="47">
        <f t="shared" si="32"/>
        <v>4351989.4364930904</v>
      </c>
      <c r="K2072" s="42" t="s">
        <v>6739</v>
      </c>
      <c r="L2072" s="42" t="s">
        <v>4468</v>
      </c>
    </row>
    <row r="2073" spans="1:12" x14ac:dyDescent="0.3">
      <c r="A2073" s="17"/>
      <c r="B2073" s="46" t="s">
        <v>6741</v>
      </c>
      <c r="C2073" s="46" t="s">
        <v>6740</v>
      </c>
      <c r="D2073" s="99" t="s">
        <v>4395</v>
      </c>
      <c r="E2073" s="46" t="s">
        <v>1975</v>
      </c>
      <c r="F2073" s="91">
        <f>VLOOKUP(C2073,Data!$B$4:$J$4175,3,FALSE)</f>
        <v>2189798.1443278627</v>
      </c>
      <c r="G2073" s="90">
        <f>VLOOKUP(C2073,Data!$B$4:$J$4175,4,FALSE)</f>
        <v>2380991.602582193</v>
      </c>
      <c r="H2073" s="92">
        <f>VLOOKUP(C2073,Data!$B$4:$J$4175,5,FALSE)</f>
        <v>0.13809018578784618</v>
      </c>
      <c r="I2073" s="42" t="s">
        <v>151</v>
      </c>
      <c r="J2073" s="47">
        <f t="shared" si="32"/>
        <v>2189798.1443278627</v>
      </c>
      <c r="K2073" s="42" t="s">
        <v>6742</v>
      </c>
      <c r="L2073" s="42" t="s">
        <v>4468</v>
      </c>
    </row>
    <row r="2074" spans="1:12" x14ac:dyDescent="0.3">
      <c r="A2074" s="17"/>
      <c r="B2074" s="46" t="s">
        <v>6744</v>
      </c>
      <c r="C2074" s="142" t="s">
        <v>6743</v>
      </c>
      <c r="D2074" s="142" t="s">
        <v>4395</v>
      </c>
      <c r="E2074" s="46" t="s">
        <v>1975</v>
      </c>
      <c r="F2074" s="91">
        <f>VLOOKUP(C2074,Data!$B$4:$J$4175,3,FALSE)</f>
        <v>6087935.9870382743</v>
      </c>
      <c r="G2074" s="90">
        <f>VLOOKUP(C2074,Data!$B$4:$J$4175,4,FALSE)</f>
        <v>3213125.2807653258</v>
      </c>
      <c r="H2074" s="92">
        <f>VLOOKUP(C2074,Data!$B$4:$J$4175,5,FALSE)</f>
        <v>0.28467275093354943</v>
      </c>
      <c r="I2074" s="42" t="s">
        <v>148</v>
      </c>
      <c r="J2074" s="47">
        <f t="shared" si="32"/>
        <v>6087935.9870382743</v>
      </c>
      <c r="K2074" s="42" t="s">
        <v>6745</v>
      </c>
      <c r="L2074" s="42" t="s">
        <v>4468</v>
      </c>
    </row>
    <row r="2075" spans="1:12" x14ac:dyDescent="0.3">
      <c r="A2075" s="17"/>
      <c r="B2075" s="46" t="s">
        <v>6747</v>
      </c>
      <c r="C2075" s="46" t="s">
        <v>6746</v>
      </c>
      <c r="D2075" s="99" t="s">
        <v>4395</v>
      </c>
      <c r="E2075" s="46" t="s">
        <v>1975</v>
      </c>
      <c r="F2075" s="91">
        <f>VLOOKUP(C2075,Data!$B$4:$J$4175,3,FALSE)</f>
        <v>3976156.3692925153</v>
      </c>
      <c r="G2075" s="90">
        <f>VLOOKUP(C2075,Data!$B$4:$J$4175,4,FALSE)</f>
        <v>1422369.3571700638</v>
      </c>
      <c r="H2075" s="92">
        <f>VLOOKUP(C2075,Data!$B$4:$J$4175,5,FALSE)</f>
        <v>0.19851949434556018</v>
      </c>
      <c r="I2075" s="42" t="s">
        <v>144</v>
      </c>
      <c r="J2075" s="47">
        <f t="shared" si="32"/>
        <v>3976156.3692925153</v>
      </c>
      <c r="K2075" s="42" t="s">
        <v>6748</v>
      </c>
      <c r="L2075" s="42" t="s">
        <v>4468</v>
      </c>
    </row>
    <row r="2076" spans="1:12" x14ac:dyDescent="0.3">
      <c r="A2076" s="17"/>
      <c r="B2076" s="46" t="s">
        <v>2700</v>
      </c>
      <c r="C2076" s="46" t="s">
        <v>566</v>
      </c>
      <c r="D2076" s="99" t="s">
        <v>4395</v>
      </c>
      <c r="E2076" s="46" t="s">
        <v>1977</v>
      </c>
      <c r="F2076" s="91">
        <f>VLOOKUP(C2076,Data!$B$4:$J$4175,3,FALSE)</f>
        <v>7193412.1444542073</v>
      </c>
      <c r="G2076" s="90">
        <f>VLOOKUP(C2076,Data!$B$4:$J$4175,4,FALSE)</f>
        <v>15097991.171371501</v>
      </c>
      <c r="H2076" s="92">
        <f>VLOOKUP(C2076,Data!$B$4:$J$4175,5,FALSE)</f>
        <v>0.42736041228691457</v>
      </c>
      <c r="I2076" s="42" t="s">
        <v>148</v>
      </c>
      <c r="J2076" s="47">
        <f t="shared" si="32"/>
        <v>7193412.1444542073</v>
      </c>
      <c r="K2076" s="42" t="s">
        <v>2073</v>
      </c>
      <c r="L2076" s="42" t="s">
        <v>4468</v>
      </c>
    </row>
    <row r="2077" spans="1:12" x14ac:dyDescent="0.3">
      <c r="A2077" s="17"/>
      <c r="B2077" s="46" t="s">
        <v>6750</v>
      </c>
      <c r="C2077" s="46" t="s">
        <v>6749</v>
      </c>
      <c r="D2077" s="99" t="s">
        <v>4395</v>
      </c>
      <c r="E2077" s="46" t="s">
        <v>1975</v>
      </c>
      <c r="F2077" s="91">
        <f>VLOOKUP(C2077,Data!$B$4:$J$4175,3,FALSE)</f>
        <v>2666446.3217444704</v>
      </c>
      <c r="G2077" s="90">
        <f>VLOOKUP(C2077,Data!$B$4:$J$4175,4,FALSE)</f>
        <v>471990.83331321034</v>
      </c>
      <c r="H2077" s="92">
        <f>VLOOKUP(C2077,Data!$B$4:$J$4175,5,FALSE)</f>
        <v>7.9786405162525831E-2</v>
      </c>
      <c r="I2077" s="42" t="s">
        <v>147</v>
      </c>
      <c r="J2077" s="47">
        <f t="shared" si="32"/>
        <v>2666446.3217444704</v>
      </c>
      <c r="K2077" s="42" t="s">
        <v>6751</v>
      </c>
      <c r="L2077" s="42" t="s">
        <v>4468</v>
      </c>
    </row>
    <row r="2078" spans="1:12" x14ac:dyDescent="0.3">
      <c r="A2078" s="17"/>
      <c r="B2078" s="46" t="s">
        <v>6753</v>
      </c>
      <c r="C2078" s="46" t="s">
        <v>6752</v>
      </c>
      <c r="D2078" s="99" t="s">
        <v>4395</v>
      </c>
      <c r="E2078" s="46" t="s">
        <v>1975</v>
      </c>
      <c r="F2078" s="91">
        <f>VLOOKUP(C2078,Data!$B$4:$J$4175,3,FALSE)</f>
        <v>10995998.985961806</v>
      </c>
      <c r="G2078" s="90">
        <f>VLOOKUP(C2078,Data!$B$4:$J$4175,4,FALSE)</f>
        <v>8719840.9753150623</v>
      </c>
      <c r="H2078" s="92">
        <f>VLOOKUP(C2078,Data!$B$4:$J$4175,5,FALSE)</f>
        <v>0.2507578914549326</v>
      </c>
      <c r="I2078" s="42" t="s">
        <v>151</v>
      </c>
      <c r="J2078" s="47">
        <f t="shared" si="32"/>
        <v>10995998.985961806</v>
      </c>
      <c r="K2078" s="42" t="s">
        <v>6754</v>
      </c>
      <c r="L2078" s="42" t="s">
        <v>4468</v>
      </c>
    </row>
    <row r="2079" spans="1:12" x14ac:dyDescent="0.3">
      <c r="A2079" s="17"/>
      <c r="B2079" s="46" t="s">
        <v>2701</v>
      </c>
      <c r="C2079" s="46" t="s">
        <v>567</v>
      </c>
      <c r="D2079" s="99" t="s">
        <v>4395</v>
      </c>
      <c r="E2079" s="46" t="s">
        <v>1973</v>
      </c>
      <c r="F2079" s="91">
        <f>VLOOKUP(C2079,Data!$B$4:$J$4175,3,FALSE)</f>
        <v>-37681980.632216319</v>
      </c>
      <c r="G2079" s="90">
        <f>VLOOKUP(C2079,Data!$B$4:$J$4175,4,FALSE)</f>
        <v>-49053752.482212283</v>
      </c>
      <c r="H2079" s="92">
        <f>VLOOKUP(C2079,Data!$B$4:$J$4175,5,FALSE)</f>
        <v>-0.30589434616265343</v>
      </c>
      <c r="I2079" s="42" t="s">
        <v>151</v>
      </c>
      <c r="J2079" s="47">
        <f t="shared" si="32"/>
        <v>37681980.632216319</v>
      </c>
      <c r="K2079" s="42">
        <v>6226576</v>
      </c>
      <c r="L2079" s="42" t="s">
        <v>4468</v>
      </c>
    </row>
    <row r="2080" spans="1:12" x14ac:dyDescent="0.3">
      <c r="A2080" s="17"/>
      <c r="B2080" s="46" t="s">
        <v>2702</v>
      </c>
      <c r="C2080" s="46" t="s">
        <v>568</v>
      </c>
      <c r="D2080" s="99" t="s">
        <v>4395</v>
      </c>
      <c r="E2080" s="46" t="s">
        <v>1973</v>
      </c>
      <c r="F2080" s="91">
        <f>VLOOKUP(C2080,Data!$B$4:$J$4175,3,FALSE)</f>
        <v>-19780467.591668114</v>
      </c>
      <c r="G2080" s="90">
        <f>VLOOKUP(C2080,Data!$B$4:$J$4175,4,FALSE)</f>
        <v>-10693645.005351018</v>
      </c>
      <c r="H2080" s="92">
        <f>VLOOKUP(C2080,Data!$B$4:$J$4175,5,FALSE)</f>
        <v>-0.37807811660611129</v>
      </c>
      <c r="I2080" s="42" t="s">
        <v>148</v>
      </c>
      <c r="J2080" s="47">
        <f t="shared" si="32"/>
        <v>19780467.591668114</v>
      </c>
      <c r="K2080" s="42">
        <v>6706250</v>
      </c>
      <c r="L2080" s="42" t="s">
        <v>4468</v>
      </c>
    </row>
    <row r="2081" spans="1:12" x14ac:dyDescent="0.3">
      <c r="A2081" s="17"/>
      <c r="B2081" s="46" t="s">
        <v>6756</v>
      </c>
      <c r="C2081" s="46" t="s">
        <v>6755</v>
      </c>
      <c r="D2081" s="99" t="s">
        <v>4395</v>
      </c>
      <c r="E2081" s="46" t="s">
        <v>1975</v>
      </c>
      <c r="F2081" s="91">
        <f>VLOOKUP(C2081,Data!$B$4:$J$4175,3,FALSE)</f>
        <v>16087692.351298604</v>
      </c>
      <c r="G2081" s="90">
        <f>VLOOKUP(C2081,Data!$B$4:$J$4175,4,FALSE)</f>
        <v>9246624.0102516133</v>
      </c>
      <c r="H2081" s="92">
        <f>VLOOKUP(C2081,Data!$B$4:$J$4175,5,FALSE)</f>
        <v>8.1537532306303923E-2</v>
      </c>
      <c r="I2081" s="42" t="s">
        <v>148</v>
      </c>
      <c r="J2081" s="47">
        <f t="shared" si="32"/>
        <v>16087692.351298604</v>
      </c>
      <c r="K2081" s="42" t="s">
        <v>6757</v>
      </c>
      <c r="L2081" s="42" t="s">
        <v>4468</v>
      </c>
    </row>
    <row r="2082" spans="1:12" x14ac:dyDescent="0.3">
      <c r="A2082" s="17"/>
      <c r="B2082" s="46" t="s">
        <v>6759</v>
      </c>
      <c r="C2082" s="46" t="s">
        <v>6758</v>
      </c>
      <c r="D2082" s="99" t="s">
        <v>4395</v>
      </c>
      <c r="E2082" s="46" t="s">
        <v>1975</v>
      </c>
      <c r="F2082" s="91">
        <f>VLOOKUP(C2082,Data!$B$4:$J$4175,3,FALSE)</f>
        <v>58168836.846065596</v>
      </c>
      <c r="G2082" s="90">
        <f>VLOOKUP(C2082,Data!$B$4:$J$4175,4,FALSE)</f>
        <v>5833615.2914014263</v>
      </c>
      <c r="H2082" s="92">
        <f>VLOOKUP(C2082,Data!$B$4:$J$4175,5,FALSE)</f>
        <v>7.537829681145064E-2</v>
      </c>
      <c r="I2082" s="42" t="s">
        <v>148</v>
      </c>
      <c r="J2082" s="47">
        <f t="shared" si="32"/>
        <v>58168836.846065596</v>
      </c>
      <c r="K2082" s="42" t="s">
        <v>6760</v>
      </c>
      <c r="L2082" s="42" t="s">
        <v>4468</v>
      </c>
    </row>
    <row r="2083" spans="1:12" x14ac:dyDescent="0.3">
      <c r="A2083" s="17"/>
      <c r="B2083" s="46" t="s">
        <v>2703</v>
      </c>
      <c r="C2083" s="46" t="s">
        <v>569</v>
      </c>
      <c r="D2083" s="99" t="s">
        <v>4395</v>
      </c>
      <c r="E2083" s="46" t="s">
        <v>1973</v>
      </c>
      <c r="F2083" s="91">
        <f>VLOOKUP(C2083,Data!$B$4:$J$4175,3,FALSE)</f>
        <v>-120283774.98895083</v>
      </c>
      <c r="G2083" s="90">
        <f>VLOOKUP(C2083,Data!$B$4:$J$4175,4,FALSE)</f>
        <v>-12120636.235167095</v>
      </c>
      <c r="H2083" s="92">
        <f>VLOOKUP(C2083,Data!$B$4:$J$4175,5,FALSE)</f>
        <v>-0.21784939560291031</v>
      </c>
      <c r="I2083" s="42" t="s">
        <v>148</v>
      </c>
      <c r="J2083" s="47">
        <f t="shared" si="32"/>
        <v>120283774.98895083</v>
      </c>
      <c r="K2083" s="42" t="s">
        <v>2074</v>
      </c>
      <c r="L2083" s="42" t="s">
        <v>4468</v>
      </c>
    </row>
    <row r="2084" spans="1:12" x14ac:dyDescent="0.3">
      <c r="A2084" s="17"/>
      <c r="B2084" s="46" t="s">
        <v>6762</v>
      </c>
      <c r="C2084" s="46" t="s">
        <v>6761</v>
      </c>
      <c r="D2084" s="99" t="s">
        <v>4395</v>
      </c>
      <c r="E2084" s="46" t="s">
        <v>1975</v>
      </c>
      <c r="F2084" s="91">
        <f>VLOOKUP(C2084,Data!$B$4:$J$4175,3,FALSE)</f>
        <v>13825278.805819422</v>
      </c>
      <c r="G2084" s="90">
        <f>VLOOKUP(C2084,Data!$B$4:$J$4175,4,FALSE)</f>
        <v>6386017.3777405964</v>
      </c>
      <c r="H2084" s="92">
        <f>VLOOKUP(C2084,Data!$B$4:$J$4175,5,FALSE)</f>
        <v>7.0082848925997324E-2</v>
      </c>
      <c r="I2084" s="42" t="s">
        <v>5305</v>
      </c>
      <c r="J2084" s="47">
        <f t="shared" si="32"/>
        <v>13825278.805819422</v>
      </c>
      <c r="K2084" s="42" t="s">
        <v>6763</v>
      </c>
      <c r="L2084" s="42" t="s">
        <v>4468</v>
      </c>
    </row>
    <row r="2085" spans="1:12" x14ac:dyDescent="0.3">
      <c r="A2085" s="17"/>
      <c r="B2085" s="46" t="s">
        <v>6765</v>
      </c>
      <c r="C2085" s="46" t="s">
        <v>6764</v>
      </c>
      <c r="D2085" s="99" t="s">
        <v>4395</v>
      </c>
      <c r="E2085" s="46" t="s">
        <v>1975</v>
      </c>
      <c r="F2085" s="91" t="str">
        <f>VLOOKUP(C2085,Data!$B$4:$J$4175,3,FALSE)</f>
        <v>***</v>
      </c>
      <c r="G2085" s="90" t="str">
        <f>VLOOKUP(C2085,Data!$B$4:$J$4175,4,FALSE)</f>
        <v>***</v>
      </c>
      <c r="H2085" s="92" t="str">
        <f>VLOOKUP(C2085,Data!$B$4:$J$4175,5,FALSE)</f>
        <v>***</v>
      </c>
      <c r="I2085" s="42" t="s">
        <v>148</v>
      </c>
      <c r="J2085" s="47" t="str">
        <f t="shared" si="32"/>
        <v>***</v>
      </c>
      <c r="K2085" s="42" t="s">
        <v>6766</v>
      </c>
      <c r="L2085" s="42" t="s">
        <v>4468</v>
      </c>
    </row>
    <row r="2086" spans="1:12" x14ac:dyDescent="0.3">
      <c r="A2086" s="17"/>
      <c r="B2086" s="46" t="s">
        <v>6768</v>
      </c>
      <c r="C2086" s="46" t="s">
        <v>6767</v>
      </c>
      <c r="D2086" s="99" t="s">
        <v>4395</v>
      </c>
      <c r="E2086" s="46" t="s">
        <v>1975</v>
      </c>
      <c r="F2086" s="91">
        <f>VLOOKUP(C2086,Data!$B$4:$J$4175,3,FALSE)</f>
        <v>5450773.7487035207</v>
      </c>
      <c r="G2086" s="90">
        <f>VLOOKUP(C2086,Data!$B$4:$J$4175,4,FALSE)</f>
        <v>5492565.9073022585</v>
      </c>
      <c r="H2086" s="92">
        <f>VLOOKUP(C2086,Data!$B$4:$J$4175,5,FALSE)</f>
        <v>0.60555856148511611</v>
      </c>
      <c r="I2086" s="42" t="s">
        <v>146</v>
      </c>
      <c r="J2086" s="47">
        <f t="shared" si="32"/>
        <v>5450773.7487035207</v>
      </c>
      <c r="K2086" s="42" t="s">
        <v>6769</v>
      </c>
      <c r="L2086" s="42" t="s">
        <v>4468</v>
      </c>
    </row>
    <row r="2087" spans="1:12" x14ac:dyDescent="0.3">
      <c r="A2087" s="17"/>
      <c r="B2087" s="46" t="s">
        <v>6771</v>
      </c>
      <c r="C2087" s="46" t="s">
        <v>6770</v>
      </c>
      <c r="D2087" s="99" t="s">
        <v>4395</v>
      </c>
      <c r="E2087" s="46" t="s">
        <v>1975</v>
      </c>
      <c r="F2087" s="91">
        <f>VLOOKUP(C2087,Data!$B$4:$J$4175,3,FALSE)</f>
        <v>9313974.9431397207</v>
      </c>
      <c r="G2087" s="90">
        <f>VLOOKUP(C2087,Data!$B$4:$J$4175,4,FALSE)</f>
        <v>3283578.3028651602</v>
      </c>
      <c r="H2087" s="92">
        <f>VLOOKUP(C2087,Data!$B$4:$J$4175,5,FALSE)</f>
        <v>9.1105246044316857E-2</v>
      </c>
      <c r="I2087" s="42" t="s">
        <v>144</v>
      </c>
      <c r="J2087" s="47">
        <f t="shared" si="32"/>
        <v>9313974.9431397207</v>
      </c>
      <c r="K2087" s="42" t="s">
        <v>6772</v>
      </c>
      <c r="L2087" s="42" t="s">
        <v>4468</v>
      </c>
    </row>
    <row r="2088" spans="1:12" x14ac:dyDescent="0.3">
      <c r="A2088" s="17"/>
      <c r="B2088" s="46" t="s">
        <v>6774</v>
      </c>
      <c r="C2088" s="46" t="s">
        <v>6773</v>
      </c>
      <c r="D2088" s="99" t="s">
        <v>4395</v>
      </c>
      <c r="E2088" s="46" t="s">
        <v>1975</v>
      </c>
      <c r="F2088" s="91">
        <f>VLOOKUP(C2088,Data!$B$4:$J$4175,3,FALSE)</f>
        <v>3065628.2657458745</v>
      </c>
      <c r="G2088" s="90">
        <f>VLOOKUP(C2088,Data!$B$4:$J$4175,4,FALSE)</f>
        <v>1500367.7888538095</v>
      </c>
      <c r="H2088" s="92">
        <f>VLOOKUP(C2088,Data!$B$4:$J$4175,5,FALSE)</f>
        <v>6.8587968521707551E-2</v>
      </c>
      <c r="I2088" s="42" t="s">
        <v>145</v>
      </c>
      <c r="J2088" s="47">
        <f t="shared" si="32"/>
        <v>3065628.2657458745</v>
      </c>
      <c r="K2088" s="42" t="s">
        <v>6775</v>
      </c>
      <c r="L2088" s="42" t="s">
        <v>4468</v>
      </c>
    </row>
    <row r="2089" spans="1:12" x14ac:dyDescent="0.3">
      <c r="A2089" s="17"/>
      <c r="B2089" s="46" t="s">
        <v>6777</v>
      </c>
      <c r="C2089" s="46" t="s">
        <v>6776</v>
      </c>
      <c r="D2089" s="99" t="s">
        <v>4395</v>
      </c>
      <c r="E2089" s="46" t="s">
        <v>1975</v>
      </c>
      <c r="F2089" s="91">
        <f>VLOOKUP(C2089,Data!$B$4:$J$4175,3,FALSE)</f>
        <v>3874166.794810168</v>
      </c>
      <c r="G2089" s="90">
        <f>VLOOKUP(C2089,Data!$B$4:$J$4175,4,FALSE)</f>
        <v>2341576.7528727758</v>
      </c>
      <c r="H2089" s="92">
        <f>VLOOKUP(C2089,Data!$B$4:$J$4175,5,FALSE)</f>
        <v>6.421043130126762E-2</v>
      </c>
      <c r="I2089" s="42" t="s">
        <v>5305</v>
      </c>
      <c r="J2089" s="47">
        <f t="shared" si="32"/>
        <v>3874166.794810168</v>
      </c>
      <c r="K2089" s="42" t="s">
        <v>6778</v>
      </c>
      <c r="L2089" s="42" t="s">
        <v>4468</v>
      </c>
    </row>
    <row r="2090" spans="1:12" x14ac:dyDescent="0.3">
      <c r="A2090" s="17"/>
      <c r="B2090" s="46" t="s">
        <v>6780</v>
      </c>
      <c r="C2090" s="46" t="s">
        <v>6779</v>
      </c>
      <c r="D2090" s="99" t="s">
        <v>4395</v>
      </c>
      <c r="E2090" s="46" t="s">
        <v>1975</v>
      </c>
      <c r="F2090" s="91">
        <f>VLOOKUP(C2090,Data!$B$4:$J$4175,3,FALSE)</f>
        <v>2530526.6106508994</v>
      </c>
      <c r="G2090" s="90">
        <f>VLOOKUP(C2090,Data!$B$4:$J$4175,4,FALSE)</f>
        <v>1541246.5804803164</v>
      </c>
      <c r="H2090" s="92">
        <f>VLOOKUP(C2090,Data!$B$4:$J$4175,5,FALSE)</f>
        <v>0.14096537597600828</v>
      </c>
      <c r="I2090" s="42" t="s">
        <v>145</v>
      </c>
      <c r="J2090" s="47">
        <f t="shared" si="32"/>
        <v>2530526.6106508994</v>
      </c>
      <c r="K2090" s="42" t="s">
        <v>6781</v>
      </c>
      <c r="L2090" s="42" t="s">
        <v>4468</v>
      </c>
    </row>
    <row r="2091" spans="1:12" x14ac:dyDescent="0.3">
      <c r="A2091" s="17"/>
      <c r="B2091" s="46" t="s">
        <v>6783</v>
      </c>
      <c r="C2091" s="46" t="s">
        <v>6782</v>
      </c>
      <c r="D2091" s="99" t="s">
        <v>4395</v>
      </c>
      <c r="E2091" s="46" t="s">
        <v>1975</v>
      </c>
      <c r="F2091" s="91">
        <f>VLOOKUP(C2091,Data!$B$4:$J$4175,3,FALSE)</f>
        <v>22940749.288038474</v>
      </c>
      <c r="G2091" s="90">
        <f>VLOOKUP(C2091,Data!$B$4:$J$4175,4,FALSE)</f>
        <v>4194524.7791707786</v>
      </c>
      <c r="H2091" s="92">
        <f>VLOOKUP(C2091,Data!$B$4:$J$4175,5,FALSE)</f>
        <v>0.26072737093777082</v>
      </c>
      <c r="I2091" s="42" t="s">
        <v>144</v>
      </c>
      <c r="J2091" s="47">
        <f t="shared" si="32"/>
        <v>22940749.288038474</v>
      </c>
      <c r="K2091" s="42" t="s">
        <v>6784</v>
      </c>
      <c r="L2091" s="42" t="s">
        <v>4468</v>
      </c>
    </row>
    <row r="2092" spans="1:12" x14ac:dyDescent="0.3">
      <c r="A2092" s="17"/>
      <c r="B2092" s="46" t="s">
        <v>6786</v>
      </c>
      <c r="C2092" s="46" t="s">
        <v>6785</v>
      </c>
      <c r="D2092" s="99" t="s">
        <v>4395</v>
      </c>
      <c r="E2092" s="46" t="s">
        <v>1975</v>
      </c>
      <c r="F2092" s="91">
        <f>VLOOKUP(C2092,Data!$B$4:$J$4175,3,FALSE)</f>
        <v>7180896.9590483289</v>
      </c>
      <c r="G2092" s="90">
        <f>VLOOKUP(C2092,Data!$B$4:$J$4175,4,FALSE)</f>
        <v>2196316.7274722899</v>
      </c>
      <c r="H2092" s="92">
        <f>VLOOKUP(C2092,Data!$B$4:$J$4175,5,FALSE)</f>
        <v>3.2580708975664639E-2</v>
      </c>
      <c r="I2092" s="42" t="s">
        <v>147</v>
      </c>
      <c r="J2092" s="47">
        <f t="shared" si="32"/>
        <v>7180896.9590483289</v>
      </c>
      <c r="K2092" s="42" t="s">
        <v>6787</v>
      </c>
      <c r="L2092" s="42" t="s">
        <v>4468</v>
      </c>
    </row>
    <row r="2093" spans="1:12" x14ac:dyDescent="0.3">
      <c r="A2093" s="17"/>
      <c r="B2093" s="46" t="s">
        <v>6789</v>
      </c>
      <c r="C2093" s="46" t="s">
        <v>6788</v>
      </c>
      <c r="D2093" s="99" t="s">
        <v>4395</v>
      </c>
      <c r="E2093" s="46" t="s">
        <v>1975</v>
      </c>
      <c r="F2093" s="91">
        <f>VLOOKUP(C2093,Data!$B$4:$J$4175,3,FALSE)</f>
        <v>5591874.7166099669</v>
      </c>
      <c r="G2093" s="90">
        <f>VLOOKUP(C2093,Data!$B$4:$J$4175,4,FALSE)</f>
        <v>4148443.3749021525</v>
      </c>
      <c r="H2093" s="92">
        <f>VLOOKUP(C2093,Data!$B$4:$J$4175,5,FALSE)</f>
        <v>5.6786984272131462E-2</v>
      </c>
      <c r="I2093" s="42" t="s">
        <v>146</v>
      </c>
      <c r="J2093" s="47">
        <f t="shared" si="32"/>
        <v>5591874.7166099669</v>
      </c>
      <c r="K2093" s="42" t="s">
        <v>6790</v>
      </c>
      <c r="L2093" s="42" t="s">
        <v>4468</v>
      </c>
    </row>
    <row r="2094" spans="1:12" x14ac:dyDescent="0.3">
      <c r="A2094" s="17"/>
      <c r="B2094" s="46" t="s">
        <v>6792</v>
      </c>
      <c r="C2094" s="46" t="s">
        <v>6791</v>
      </c>
      <c r="D2094" s="99" t="s">
        <v>4395</v>
      </c>
      <c r="E2094" s="46" t="s">
        <v>1975</v>
      </c>
      <c r="F2094" s="91">
        <f>VLOOKUP(C2094,Data!$B$4:$J$4175,3,FALSE)</f>
        <v>2088326.8347056329</v>
      </c>
      <c r="G2094" s="90">
        <f>VLOOKUP(C2094,Data!$B$4:$J$4175,4,FALSE)</f>
        <v>1062318.7668040555</v>
      </c>
      <c r="H2094" s="92">
        <f>VLOOKUP(C2094,Data!$B$4:$J$4175,5,FALSE)</f>
        <v>0.26929911303445031</v>
      </c>
      <c r="I2094" s="42" t="s">
        <v>148</v>
      </c>
      <c r="J2094" s="47">
        <f t="shared" si="32"/>
        <v>2088326.8347056329</v>
      </c>
      <c r="K2094" s="42" t="s">
        <v>6793</v>
      </c>
      <c r="L2094" s="42" t="s">
        <v>4468</v>
      </c>
    </row>
    <row r="2095" spans="1:12" x14ac:dyDescent="0.3">
      <c r="A2095" s="17"/>
      <c r="B2095" s="46" t="s">
        <v>6795</v>
      </c>
      <c r="C2095" s="46" t="s">
        <v>6794</v>
      </c>
      <c r="D2095" s="99" t="s">
        <v>4395</v>
      </c>
      <c r="E2095" s="46" t="s">
        <v>1975</v>
      </c>
      <c r="F2095" s="91">
        <f>VLOOKUP(C2095,Data!$B$4:$J$4175,3,FALSE)</f>
        <v>4123246.4137555645</v>
      </c>
      <c r="G2095" s="90">
        <f>VLOOKUP(C2095,Data!$B$4:$J$4175,4,FALSE)</f>
        <v>3654414.8169758087</v>
      </c>
      <c r="H2095" s="92">
        <f>VLOOKUP(C2095,Data!$B$4:$J$4175,5,FALSE)</f>
        <v>0.3006108042251826</v>
      </c>
      <c r="I2095" s="42" t="s">
        <v>150</v>
      </c>
      <c r="J2095" s="47">
        <f t="shared" si="32"/>
        <v>4123246.4137555645</v>
      </c>
      <c r="K2095" s="42" t="s">
        <v>6796</v>
      </c>
      <c r="L2095" s="42" t="s">
        <v>4468</v>
      </c>
    </row>
    <row r="2096" spans="1:12" x14ac:dyDescent="0.3">
      <c r="A2096" s="17"/>
      <c r="B2096" s="46" t="s">
        <v>6798</v>
      </c>
      <c r="C2096" s="46" t="s">
        <v>6797</v>
      </c>
      <c r="D2096" s="99" t="s">
        <v>4395</v>
      </c>
      <c r="E2096" s="46" t="s">
        <v>1975</v>
      </c>
      <c r="F2096" s="91">
        <f>VLOOKUP(C2096,Data!$B$4:$J$4175,3,FALSE)</f>
        <v>4867677.0899702543</v>
      </c>
      <c r="G2096" s="90">
        <f>VLOOKUP(C2096,Data!$B$4:$J$4175,4,FALSE)</f>
        <v>3590138.7851859285</v>
      </c>
      <c r="H2096" s="92">
        <f>VLOOKUP(C2096,Data!$B$4:$J$4175,5,FALSE)</f>
        <v>5.2190734078817191E-2</v>
      </c>
      <c r="I2096" s="42" t="s">
        <v>151</v>
      </c>
      <c r="J2096" s="47">
        <f t="shared" si="32"/>
        <v>4867677.0899702543</v>
      </c>
      <c r="K2096" s="42" t="s">
        <v>6799</v>
      </c>
      <c r="L2096" s="42" t="s">
        <v>4468</v>
      </c>
    </row>
    <row r="2097" spans="1:12" x14ac:dyDescent="0.3">
      <c r="A2097" s="17"/>
      <c r="B2097" s="46" t="s">
        <v>6801</v>
      </c>
      <c r="C2097" s="46" t="s">
        <v>6800</v>
      </c>
      <c r="D2097" s="99" t="s">
        <v>4395</v>
      </c>
      <c r="E2097" s="46" t="s">
        <v>1975</v>
      </c>
      <c r="F2097" s="91">
        <f>VLOOKUP(C2097,Data!$B$4:$J$4175,3,FALSE)</f>
        <v>2896971.979725352</v>
      </c>
      <c r="G2097" s="90">
        <f>VLOOKUP(C2097,Data!$B$4:$J$4175,4,FALSE)</f>
        <v>367163.49356096506</v>
      </c>
      <c r="H2097" s="92">
        <f>VLOOKUP(C2097,Data!$B$4:$J$4175,5,FALSE)</f>
        <v>0.12296112307787457</v>
      </c>
      <c r="I2097" s="42" t="s">
        <v>143</v>
      </c>
      <c r="J2097" s="47">
        <f t="shared" si="32"/>
        <v>2896971.979725352</v>
      </c>
      <c r="K2097" s="42" t="s">
        <v>6802</v>
      </c>
      <c r="L2097" s="42" t="s">
        <v>4468</v>
      </c>
    </row>
    <row r="2098" spans="1:12" x14ac:dyDescent="0.3">
      <c r="A2098" s="17"/>
      <c r="B2098" s="46" t="s">
        <v>6804</v>
      </c>
      <c r="C2098" s="46" t="s">
        <v>6803</v>
      </c>
      <c r="D2098" s="99" t="s">
        <v>4395</v>
      </c>
      <c r="E2098" s="46" t="s">
        <v>1975</v>
      </c>
      <c r="F2098" s="91">
        <f>VLOOKUP(C2098,Data!$B$4:$J$4175,3,FALSE)</f>
        <v>4542052.8584084325</v>
      </c>
      <c r="G2098" s="90">
        <f>VLOOKUP(C2098,Data!$B$4:$J$4175,4,FALSE)</f>
        <v>1000097.1397333795</v>
      </c>
      <c r="H2098" s="92">
        <f>VLOOKUP(C2098,Data!$B$4:$J$4175,5,FALSE)</f>
        <v>4.97143892332641E-2</v>
      </c>
      <c r="I2098" s="42" t="s">
        <v>145</v>
      </c>
      <c r="J2098" s="47">
        <f t="shared" si="32"/>
        <v>4542052.8584084325</v>
      </c>
      <c r="K2098" s="42" t="s">
        <v>6805</v>
      </c>
      <c r="L2098" s="42" t="s">
        <v>4468</v>
      </c>
    </row>
    <row r="2099" spans="1:12" x14ac:dyDescent="0.3">
      <c r="A2099" s="17"/>
      <c r="B2099" s="46" t="s">
        <v>2704</v>
      </c>
      <c r="C2099" s="46" t="s">
        <v>570</v>
      </c>
      <c r="D2099" s="99" t="s">
        <v>4395</v>
      </c>
      <c r="E2099" s="46" t="s">
        <v>1973</v>
      </c>
      <c r="F2099" s="91">
        <f>VLOOKUP(C2099,Data!$B$4:$J$4175,3,FALSE)</f>
        <v>-2906788.7345215832</v>
      </c>
      <c r="G2099" s="90">
        <f>VLOOKUP(C2099,Data!$B$4:$J$4175,4,FALSE)</f>
        <v>-4379570.9920942029</v>
      </c>
      <c r="H2099" s="92">
        <f>VLOOKUP(C2099,Data!$B$4:$J$4175,5,FALSE)</f>
        <v>-0.65824278239458867</v>
      </c>
      <c r="I2099" s="42" t="s">
        <v>143</v>
      </c>
      <c r="J2099" s="47">
        <f t="shared" si="32"/>
        <v>2906788.7345215832</v>
      </c>
      <c r="K2099" s="42">
        <v>6742340</v>
      </c>
      <c r="L2099" s="42" t="s">
        <v>4468</v>
      </c>
    </row>
    <row r="2100" spans="1:12" x14ac:dyDescent="0.3">
      <c r="A2100" s="17"/>
      <c r="B2100" s="46" t="s">
        <v>6807</v>
      </c>
      <c r="C2100" s="46" t="s">
        <v>6806</v>
      </c>
      <c r="D2100" s="99" t="s">
        <v>4395</v>
      </c>
      <c r="E2100" s="46" t="s">
        <v>1975</v>
      </c>
      <c r="F2100" s="91">
        <f>VLOOKUP(C2100,Data!$B$4:$J$4175,3,FALSE)</f>
        <v>1918426.1933508739</v>
      </c>
      <c r="G2100" s="90">
        <f>VLOOKUP(C2100,Data!$B$4:$J$4175,4,FALSE)</f>
        <v>1839407.381129293</v>
      </c>
      <c r="H2100" s="92">
        <f>VLOOKUP(C2100,Data!$B$4:$J$4175,5,FALSE)</f>
        <v>1.3285739411492492E-2</v>
      </c>
      <c r="I2100" s="42" t="s">
        <v>147</v>
      </c>
      <c r="J2100" s="47">
        <f t="shared" si="32"/>
        <v>1918426.1933508739</v>
      </c>
      <c r="K2100" s="42" t="s">
        <v>6808</v>
      </c>
      <c r="L2100" s="42" t="s">
        <v>4468</v>
      </c>
    </row>
    <row r="2101" spans="1:12" x14ac:dyDescent="0.3">
      <c r="A2101" s="17"/>
      <c r="B2101" s="46" t="s">
        <v>6810</v>
      </c>
      <c r="C2101" s="46" t="s">
        <v>6809</v>
      </c>
      <c r="D2101" s="99" t="s">
        <v>4395</v>
      </c>
      <c r="E2101" s="46" t="s">
        <v>1975</v>
      </c>
      <c r="F2101" s="91">
        <f>VLOOKUP(C2101,Data!$B$4:$J$4175,3,FALSE)</f>
        <v>2765815.1187950335</v>
      </c>
      <c r="G2101" s="90">
        <f>VLOOKUP(C2101,Data!$B$4:$J$4175,4,FALSE)</f>
        <v>4795203.5463021351</v>
      </c>
      <c r="H2101" s="92">
        <f>VLOOKUP(C2101,Data!$B$4:$J$4175,5,FALSE)</f>
        <v>0.34027482822737809</v>
      </c>
      <c r="I2101" s="42" t="s">
        <v>146</v>
      </c>
      <c r="J2101" s="47">
        <f t="shared" si="32"/>
        <v>2765815.1187950335</v>
      </c>
      <c r="K2101" s="42" t="s">
        <v>6811</v>
      </c>
      <c r="L2101" s="42" t="s">
        <v>4468</v>
      </c>
    </row>
    <row r="2102" spans="1:12" x14ac:dyDescent="0.3">
      <c r="A2102" s="17"/>
      <c r="B2102" s="46" t="s">
        <v>6813</v>
      </c>
      <c r="C2102" s="46" t="s">
        <v>6812</v>
      </c>
      <c r="D2102" s="99" t="s">
        <v>4395</v>
      </c>
      <c r="E2102" s="46" t="s">
        <v>1975</v>
      </c>
      <c r="F2102" s="91">
        <f>VLOOKUP(C2102,Data!$B$4:$J$4175,3,FALSE)</f>
        <v>3920428.2604224617</v>
      </c>
      <c r="G2102" s="90">
        <f>VLOOKUP(C2102,Data!$B$4:$J$4175,4,FALSE)</f>
        <v>4219227.56737966</v>
      </c>
      <c r="H2102" s="92">
        <f>VLOOKUP(C2102,Data!$B$4:$J$4175,5,FALSE)</f>
        <v>0.48797989203118275</v>
      </c>
      <c r="I2102" s="42" t="s">
        <v>146</v>
      </c>
      <c r="J2102" s="47">
        <f t="shared" si="32"/>
        <v>3920428.2604224617</v>
      </c>
      <c r="K2102" s="42" t="s">
        <v>6814</v>
      </c>
      <c r="L2102" s="42" t="s">
        <v>4468</v>
      </c>
    </row>
    <row r="2103" spans="1:12" x14ac:dyDescent="0.3">
      <c r="A2103" s="17"/>
      <c r="B2103" s="46" t="s">
        <v>2705</v>
      </c>
      <c r="C2103" s="46" t="s">
        <v>571</v>
      </c>
      <c r="D2103" s="99" t="s">
        <v>4395</v>
      </c>
      <c r="E2103" s="46" t="s">
        <v>1978</v>
      </c>
      <c r="F2103" s="91">
        <f>VLOOKUP(C2103,Data!$B$4:$J$4175,3,FALSE)</f>
        <v>-6281061.0222890936</v>
      </c>
      <c r="G2103" s="90">
        <f>VLOOKUP(C2103,Data!$B$4:$J$4175,4,FALSE)</f>
        <v>-17239426.139760073</v>
      </c>
      <c r="H2103" s="92">
        <f>VLOOKUP(C2103,Data!$B$4:$J$4175,5,FALSE)</f>
        <v>-2.1117626898191433</v>
      </c>
      <c r="I2103" s="42" t="s">
        <v>146</v>
      </c>
      <c r="J2103" s="47">
        <f t="shared" si="32"/>
        <v>6281061.0222890936</v>
      </c>
      <c r="K2103" s="42" t="s">
        <v>2075</v>
      </c>
      <c r="L2103" s="42" t="s">
        <v>4468</v>
      </c>
    </row>
    <row r="2104" spans="1:12" x14ac:dyDescent="0.3">
      <c r="A2104" s="17"/>
      <c r="B2104" s="46" t="s">
        <v>6816</v>
      </c>
      <c r="C2104" s="46" t="s">
        <v>6815</v>
      </c>
      <c r="D2104" s="99" t="s">
        <v>4395</v>
      </c>
      <c r="E2104" s="46" t="s">
        <v>1975</v>
      </c>
      <c r="F2104" s="91" t="str">
        <f>VLOOKUP(C2104,Data!$B$4:$J$4175,3,FALSE)</f>
        <v>***</v>
      </c>
      <c r="G2104" s="90" t="str">
        <f>VLOOKUP(C2104,Data!$B$4:$J$4175,4,FALSE)</f>
        <v>***</v>
      </c>
      <c r="H2104" s="92" t="str">
        <f>VLOOKUP(C2104,Data!$B$4:$J$4175,5,FALSE)</f>
        <v>***</v>
      </c>
      <c r="I2104" s="42" t="s">
        <v>143</v>
      </c>
      <c r="J2104" s="47" t="str">
        <f t="shared" si="32"/>
        <v>***</v>
      </c>
      <c r="K2104" s="42" t="s">
        <v>6817</v>
      </c>
      <c r="L2104" s="42" t="s">
        <v>4468</v>
      </c>
    </row>
    <row r="2105" spans="1:12" x14ac:dyDescent="0.3">
      <c r="A2105" s="17"/>
      <c r="B2105" s="46" t="s">
        <v>2706</v>
      </c>
      <c r="C2105" s="46" t="s">
        <v>572</v>
      </c>
      <c r="D2105" s="99" t="s">
        <v>4395</v>
      </c>
      <c r="E2105" s="46" t="s">
        <v>1973</v>
      </c>
      <c r="F2105" s="91" t="str">
        <f>VLOOKUP(C2105,Data!$B$4:$J$4175,3,FALSE)</f>
        <v>***</v>
      </c>
      <c r="G2105" s="90" t="str">
        <f>VLOOKUP(C2105,Data!$B$4:$J$4175,4,FALSE)</f>
        <v>***</v>
      </c>
      <c r="H2105" s="92" t="str">
        <f>VLOOKUP(C2105,Data!$B$4:$J$4175,5,FALSE)</f>
        <v>***</v>
      </c>
      <c r="I2105" s="42" t="s">
        <v>143</v>
      </c>
      <c r="J2105" s="47" t="str">
        <f t="shared" si="32"/>
        <v>***</v>
      </c>
      <c r="K2105" s="42" t="s">
        <v>2076</v>
      </c>
      <c r="L2105" s="42" t="s">
        <v>4468</v>
      </c>
    </row>
    <row r="2106" spans="1:12" x14ac:dyDescent="0.3">
      <c r="A2106" s="17"/>
      <c r="B2106" s="46" t="s">
        <v>2707</v>
      </c>
      <c r="C2106" s="142" t="s">
        <v>573</v>
      </c>
      <c r="D2106" s="142" t="s">
        <v>4395</v>
      </c>
      <c r="E2106" s="46" t="s">
        <v>1973</v>
      </c>
      <c r="F2106" s="91">
        <f>VLOOKUP(C2106,Data!$B$4:$J$4175,3,FALSE)</f>
        <v>-3057493.9156314889</v>
      </c>
      <c r="G2106" s="90">
        <f>VLOOKUP(C2106,Data!$B$4:$J$4175,4,FALSE)</f>
        <v>-1137467.4343236152</v>
      </c>
      <c r="H2106" s="92">
        <f>VLOOKUP(C2106,Data!$B$4:$J$4175,5,FALSE)</f>
        <v>-0.80788991495720153</v>
      </c>
      <c r="I2106" s="42" t="s">
        <v>146</v>
      </c>
      <c r="J2106" s="47">
        <f t="shared" si="32"/>
        <v>3057493.9156314889</v>
      </c>
      <c r="K2106" s="42">
        <v>6810010</v>
      </c>
      <c r="L2106" s="42" t="s">
        <v>4468</v>
      </c>
    </row>
    <row r="2107" spans="1:12" x14ac:dyDescent="0.3">
      <c r="A2107" s="17"/>
      <c r="B2107" s="46" t="s">
        <v>6819</v>
      </c>
      <c r="C2107" s="46" t="s">
        <v>6818</v>
      </c>
      <c r="D2107" s="99" t="s">
        <v>4395</v>
      </c>
      <c r="E2107" s="46" t="s">
        <v>1975</v>
      </c>
      <c r="F2107" s="91">
        <f>VLOOKUP(C2107,Data!$B$4:$J$4175,3,FALSE)</f>
        <v>4311925.6958483011</v>
      </c>
      <c r="G2107" s="90">
        <f>VLOOKUP(C2107,Data!$B$4:$J$4175,4,FALSE)</f>
        <v>518853.63362202741</v>
      </c>
      <c r="H2107" s="92">
        <f>VLOOKUP(C2107,Data!$B$4:$J$4175,5,FALSE)</f>
        <v>8.8187074948864894E-2</v>
      </c>
      <c r="I2107" s="42" t="s">
        <v>146</v>
      </c>
      <c r="J2107" s="47">
        <f t="shared" si="32"/>
        <v>4311925.6958483011</v>
      </c>
      <c r="K2107" s="42" t="s">
        <v>6820</v>
      </c>
      <c r="L2107" s="42" t="s">
        <v>4468</v>
      </c>
    </row>
    <row r="2108" spans="1:12" x14ac:dyDescent="0.3">
      <c r="A2108" s="17"/>
      <c r="B2108" s="46" t="s">
        <v>6822</v>
      </c>
      <c r="C2108" s="46" t="s">
        <v>6821</v>
      </c>
      <c r="D2108" s="99" t="s">
        <v>4395</v>
      </c>
      <c r="E2108" s="46" t="s">
        <v>1975</v>
      </c>
      <c r="F2108" s="91">
        <f>VLOOKUP(C2108,Data!$B$4:$J$4175,3,FALSE)</f>
        <v>3993426.2236174317</v>
      </c>
      <c r="G2108" s="90">
        <f>VLOOKUP(C2108,Data!$B$4:$J$4175,4,FALSE)</f>
        <v>3743851.8751088372</v>
      </c>
      <c r="H2108" s="92">
        <f>VLOOKUP(C2108,Data!$B$4:$J$4175,5,FALSE)</f>
        <v>0.15957391546539298</v>
      </c>
      <c r="I2108" s="42" t="s">
        <v>146</v>
      </c>
      <c r="J2108" s="47">
        <f t="shared" si="32"/>
        <v>3993426.2236174317</v>
      </c>
      <c r="K2108" s="42" t="s">
        <v>6823</v>
      </c>
      <c r="L2108" s="42" t="s">
        <v>4468</v>
      </c>
    </row>
    <row r="2109" spans="1:12" x14ac:dyDescent="0.3">
      <c r="A2109" s="17"/>
      <c r="B2109" s="46" t="s">
        <v>4482</v>
      </c>
      <c r="C2109" s="46" t="s">
        <v>4422</v>
      </c>
      <c r="D2109" s="99" t="s">
        <v>4395</v>
      </c>
      <c r="E2109" s="46" t="s">
        <v>1973</v>
      </c>
      <c r="F2109" s="91">
        <f>VLOOKUP(C2109,Data!$B$4:$J$4175,3,FALSE)</f>
        <v>-3066713.4004678866</v>
      </c>
      <c r="G2109" s="90">
        <f>VLOOKUP(C2109,Data!$B$4:$J$4175,4,FALSE)</f>
        <v>-2132624.0615214789</v>
      </c>
      <c r="H2109" s="92">
        <f>VLOOKUP(C2109,Data!$B$4:$J$4175,5,FALSE)</f>
        <v>-4.9699659335854935</v>
      </c>
      <c r="I2109" s="42" t="s">
        <v>5305</v>
      </c>
      <c r="J2109" s="47">
        <f t="shared" si="32"/>
        <v>3066713.4004678866</v>
      </c>
      <c r="K2109" s="42">
        <v>6798666</v>
      </c>
      <c r="L2109" s="42" t="s">
        <v>4468</v>
      </c>
    </row>
    <row r="2110" spans="1:12" x14ac:dyDescent="0.3">
      <c r="A2110" s="17"/>
      <c r="B2110" s="46" t="s">
        <v>6825</v>
      </c>
      <c r="C2110" s="46" t="s">
        <v>6824</v>
      </c>
      <c r="D2110" s="99" t="s">
        <v>4395</v>
      </c>
      <c r="E2110" s="46" t="s">
        <v>1975</v>
      </c>
      <c r="F2110" s="91">
        <f>VLOOKUP(C2110,Data!$B$4:$J$4175,3,FALSE)</f>
        <v>4073180.5899284813</v>
      </c>
      <c r="G2110" s="90">
        <f>VLOOKUP(C2110,Data!$B$4:$J$4175,4,FALSE)</f>
        <v>1035584.4817258304</v>
      </c>
      <c r="H2110" s="92">
        <f>VLOOKUP(C2110,Data!$B$4:$J$4175,5,FALSE)</f>
        <v>7.6208228367208794E-2</v>
      </c>
      <c r="I2110" s="42" t="s">
        <v>143</v>
      </c>
      <c r="J2110" s="47">
        <f t="shared" si="32"/>
        <v>4073180.5899284813</v>
      </c>
      <c r="K2110" s="42" t="s">
        <v>6826</v>
      </c>
      <c r="L2110" s="42" t="s">
        <v>4468</v>
      </c>
    </row>
    <row r="2111" spans="1:12" x14ac:dyDescent="0.3">
      <c r="A2111" s="17"/>
      <c r="B2111" s="46" t="s">
        <v>2708</v>
      </c>
      <c r="C2111" s="46" t="s">
        <v>574</v>
      </c>
      <c r="D2111" s="99" t="s">
        <v>4395</v>
      </c>
      <c r="E2111" s="46" t="s">
        <v>1973</v>
      </c>
      <c r="F2111" s="91">
        <f>VLOOKUP(C2111,Data!$B$4:$J$4175,3,FALSE)</f>
        <v>-5728009.884769449</v>
      </c>
      <c r="G2111" s="90">
        <f>VLOOKUP(C2111,Data!$B$4:$J$4175,4,FALSE)</f>
        <v>-2029952.3969737692</v>
      </c>
      <c r="H2111" s="92">
        <f>VLOOKUP(C2111,Data!$B$4:$J$4175,5,FALSE)</f>
        <v>-0.40736811280495655</v>
      </c>
      <c r="I2111" s="42" t="s">
        <v>143</v>
      </c>
      <c r="J2111" s="47">
        <f t="shared" si="32"/>
        <v>5728009.884769449</v>
      </c>
      <c r="K2111" s="42" t="s">
        <v>2077</v>
      </c>
      <c r="L2111" s="42" t="s">
        <v>4468</v>
      </c>
    </row>
    <row r="2112" spans="1:12" x14ac:dyDescent="0.3">
      <c r="A2112" s="17"/>
      <c r="B2112" s="46" t="s">
        <v>6828</v>
      </c>
      <c r="C2112" s="46" t="s">
        <v>6827</v>
      </c>
      <c r="D2112" s="99" t="s">
        <v>4395</v>
      </c>
      <c r="E2112" s="46" t="s">
        <v>1975</v>
      </c>
      <c r="F2112" s="91">
        <f>VLOOKUP(C2112,Data!$B$4:$J$4175,3,FALSE)</f>
        <v>27351348.247225292</v>
      </c>
      <c r="G2112" s="90">
        <f>VLOOKUP(C2112,Data!$B$4:$J$4175,4,FALSE)</f>
        <v>15806706.33887477</v>
      </c>
      <c r="H2112" s="92">
        <f>VLOOKUP(C2112,Data!$B$4:$J$4175,5,FALSE)</f>
        <v>0.65014689394837855</v>
      </c>
      <c r="I2112" s="42" t="s">
        <v>148</v>
      </c>
      <c r="J2112" s="47">
        <f t="shared" si="32"/>
        <v>27351348.247225292</v>
      </c>
      <c r="K2112" s="42" t="s">
        <v>6829</v>
      </c>
      <c r="L2112" s="42" t="s">
        <v>4468</v>
      </c>
    </row>
    <row r="2113" spans="1:12" x14ac:dyDescent="0.3">
      <c r="A2113" s="17"/>
      <c r="B2113" s="46" t="s">
        <v>6831</v>
      </c>
      <c r="C2113" s="46" t="s">
        <v>6830</v>
      </c>
      <c r="D2113" s="99" t="s">
        <v>4395</v>
      </c>
      <c r="E2113" s="46" t="s">
        <v>1975</v>
      </c>
      <c r="F2113" s="91">
        <f>VLOOKUP(C2113,Data!$B$4:$J$4175,3,FALSE)</f>
        <v>1886299.5473806891</v>
      </c>
      <c r="G2113" s="90">
        <f>VLOOKUP(C2113,Data!$B$4:$J$4175,4,FALSE)</f>
        <v>1693161.2029442706</v>
      </c>
      <c r="H2113" s="92">
        <f>VLOOKUP(C2113,Data!$B$4:$J$4175,5,FALSE)</f>
        <v>0.19855278451469394</v>
      </c>
      <c r="I2113" s="42" t="s">
        <v>146</v>
      </c>
      <c r="J2113" s="47">
        <f t="shared" si="32"/>
        <v>1886299.5473806891</v>
      </c>
      <c r="K2113" s="42" t="s">
        <v>6832</v>
      </c>
      <c r="L2113" s="42" t="s">
        <v>4468</v>
      </c>
    </row>
    <row r="2114" spans="1:12" x14ac:dyDescent="0.3">
      <c r="A2114" s="17"/>
      <c r="B2114" s="46" t="s">
        <v>6834</v>
      </c>
      <c r="C2114" s="46" t="s">
        <v>6833</v>
      </c>
      <c r="D2114" s="99" t="s">
        <v>4395</v>
      </c>
      <c r="E2114" s="46" t="s">
        <v>1975</v>
      </c>
      <c r="F2114" s="91">
        <f>VLOOKUP(C2114,Data!$B$4:$J$4175,3,FALSE)</f>
        <v>2713680.7964191674</v>
      </c>
      <c r="G2114" s="90">
        <f>VLOOKUP(C2114,Data!$B$4:$J$4175,4,FALSE)</f>
        <v>1610936.1286923033</v>
      </c>
      <c r="H2114" s="92">
        <f>VLOOKUP(C2114,Data!$B$4:$J$4175,5,FALSE)</f>
        <v>3.7428760569124045E-2</v>
      </c>
      <c r="I2114" s="42" t="s">
        <v>151</v>
      </c>
      <c r="J2114" s="47">
        <f t="shared" si="32"/>
        <v>2713680.7964191674</v>
      </c>
      <c r="K2114" s="42" t="s">
        <v>6835</v>
      </c>
      <c r="L2114" s="42" t="s">
        <v>4468</v>
      </c>
    </row>
    <row r="2115" spans="1:12" x14ac:dyDescent="0.3">
      <c r="A2115" s="17"/>
      <c r="B2115" s="46" t="s">
        <v>6837</v>
      </c>
      <c r="C2115" s="46" t="s">
        <v>6836</v>
      </c>
      <c r="D2115" s="99" t="s">
        <v>4395</v>
      </c>
      <c r="E2115" s="46" t="s">
        <v>1975</v>
      </c>
      <c r="F2115" s="91">
        <f>VLOOKUP(C2115,Data!$B$4:$J$4175,3,FALSE)</f>
        <v>1961887.4661155178</v>
      </c>
      <c r="G2115" s="90">
        <f>VLOOKUP(C2115,Data!$B$4:$J$4175,4,FALSE)</f>
        <v>1523327.3826624434</v>
      </c>
      <c r="H2115" s="92">
        <f>VLOOKUP(C2115,Data!$B$4:$J$4175,5,FALSE)</f>
        <v>3.6280973640610038E-2</v>
      </c>
      <c r="I2115" s="42" t="s">
        <v>148</v>
      </c>
      <c r="J2115" s="47">
        <f t="shared" si="32"/>
        <v>1961887.4661155178</v>
      </c>
      <c r="K2115" s="42" t="s">
        <v>6838</v>
      </c>
      <c r="L2115" s="42" t="s">
        <v>4468</v>
      </c>
    </row>
    <row r="2116" spans="1:12" x14ac:dyDescent="0.3">
      <c r="A2116" s="17"/>
      <c r="B2116" s="46" t="s">
        <v>6840</v>
      </c>
      <c r="C2116" s="46" t="s">
        <v>6839</v>
      </c>
      <c r="D2116" s="99" t="s">
        <v>4395</v>
      </c>
      <c r="E2116" s="46" t="s">
        <v>1975</v>
      </c>
      <c r="F2116" s="91">
        <f>VLOOKUP(C2116,Data!$B$4:$J$4175,3,FALSE)</f>
        <v>2908478.4875720381</v>
      </c>
      <c r="G2116" s="90">
        <f>VLOOKUP(C2116,Data!$B$4:$J$4175,4,FALSE)</f>
        <v>3067548.0235214988</v>
      </c>
      <c r="H2116" s="92">
        <f>VLOOKUP(C2116,Data!$B$4:$J$4175,5,FALSE)</f>
        <v>2.9162218592646793E-2</v>
      </c>
      <c r="I2116" s="42" t="s">
        <v>145</v>
      </c>
      <c r="J2116" s="47">
        <f t="shared" si="32"/>
        <v>2908478.4875720381</v>
      </c>
      <c r="K2116" s="42" t="s">
        <v>6841</v>
      </c>
      <c r="L2116" s="42" t="s">
        <v>4468</v>
      </c>
    </row>
    <row r="2117" spans="1:12" x14ac:dyDescent="0.3">
      <c r="A2117" s="17"/>
      <c r="B2117" s="46" t="s">
        <v>6843</v>
      </c>
      <c r="C2117" s="46" t="s">
        <v>6842</v>
      </c>
      <c r="D2117" s="99" t="s">
        <v>4395</v>
      </c>
      <c r="E2117" s="46" t="s">
        <v>1975</v>
      </c>
      <c r="F2117" s="91">
        <f>VLOOKUP(C2117,Data!$B$4:$J$4175,3,FALSE)</f>
        <v>4441613.1859606253</v>
      </c>
      <c r="G2117" s="90">
        <f>VLOOKUP(C2117,Data!$B$4:$J$4175,4,FALSE)</f>
        <v>466277.28073551308</v>
      </c>
      <c r="H2117" s="92">
        <f>VLOOKUP(C2117,Data!$B$4:$J$4175,5,FALSE)</f>
        <v>0.10264708554489836</v>
      </c>
      <c r="I2117" s="42" t="s">
        <v>149</v>
      </c>
      <c r="J2117" s="47">
        <f t="shared" si="32"/>
        <v>4441613.1859606253</v>
      </c>
      <c r="K2117" s="42" t="s">
        <v>6844</v>
      </c>
      <c r="L2117" s="42" t="s">
        <v>4468</v>
      </c>
    </row>
    <row r="2118" spans="1:12" x14ac:dyDescent="0.3">
      <c r="A2118" s="17"/>
      <c r="B2118" s="46" t="s">
        <v>6846</v>
      </c>
      <c r="C2118" s="46" t="s">
        <v>6845</v>
      </c>
      <c r="D2118" s="99" t="s">
        <v>4395</v>
      </c>
      <c r="E2118" s="46" t="s">
        <v>1975</v>
      </c>
      <c r="F2118" s="91">
        <f>VLOOKUP(C2118,Data!$B$4:$J$4175,3,FALSE)</f>
        <v>2161407.9337424585</v>
      </c>
      <c r="G2118" s="90">
        <f>VLOOKUP(C2118,Data!$B$4:$J$4175,4,FALSE)</f>
        <v>1696986.8009816795</v>
      </c>
      <c r="H2118" s="92">
        <f>VLOOKUP(C2118,Data!$B$4:$J$4175,5,FALSE)</f>
        <v>7.6642491387105646E-2</v>
      </c>
      <c r="I2118" s="42" t="s">
        <v>151</v>
      </c>
      <c r="J2118" s="47">
        <f t="shared" si="32"/>
        <v>2161407.9337424585</v>
      </c>
      <c r="K2118" s="42" t="s">
        <v>6847</v>
      </c>
      <c r="L2118" s="42" t="s">
        <v>4468</v>
      </c>
    </row>
    <row r="2119" spans="1:12" x14ac:dyDescent="0.3">
      <c r="A2119" s="17"/>
      <c r="B2119" s="46" t="s">
        <v>6849</v>
      </c>
      <c r="C2119" s="46" t="s">
        <v>6848</v>
      </c>
      <c r="D2119" s="99" t="s">
        <v>4395</v>
      </c>
      <c r="E2119" s="46" t="s">
        <v>1975</v>
      </c>
      <c r="F2119" s="91">
        <f>VLOOKUP(C2119,Data!$B$4:$J$4175,3,FALSE)</f>
        <v>2134436.4952120646</v>
      </c>
      <c r="G2119" s="90">
        <f>VLOOKUP(C2119,Data!$B$4:$J$4175,4,FALSE)</f>
        <v>2451367.3878722736</v>
      </c>
      <c r="H2119" s="92">
        <f>VLOOKUP(C2119,Data!$B$4:$J$4175,5,FALSE)</f>
        <v>0.35247146336408364</v>
      </c>
      <c r="I2119" s="42" t="s">
        <v>150</v>
      </c>
      <c r="J2119" s="47">
        <f t="shared" si="32"/>
        <v>2134436.4952120646</v>
      </c>
      <c r="K2119" s="42" t="s">
        <v>6850</v>
      </c>
      <c r="L2119" s="42" t="s">
        <v>4468</v>
      </c>
    </row>
    <row r="2120" spans="1:12" x14ac:dyDescent="0.3">
      <c r="A2120" s="17"/>
      <c r="B2120" s="46" t="s">
        <v>6852</v>
      </c>
      <c r="C2120" s="46" t="s">
        <v>6851</v>
      </c>
      <c r="D2120" s="99" t="s">
        <v>4395</v>
      </c>
      <c r="E2120" s="46" t="s">
        <v>1975</v>
      </c>
      <c r="F2120" s="91">
        <f>VLOOKUP(C2120,Data!$B$4:$J$4175,3,FALSE)</f>
        <v>7830983.9029436512</v>
      </c>
      <c r="G2120" s="90">
        <f>VLOOKUP(C2120,Data!$B$4:$J$4175,4,FALSE)</f>
        <v>10113396.078655686</v>
      </c>
      <c r="H2120" s="92">
        <f>VLOOKUP(C2120,Data!$B$4:$J$4175,5,FALSE)</f>
        <v>0.45898130009259286</v>
      </c>
      <c r="I2120" s="42" t="s">
        <v>148</v>
      </c>
      <c r="J2120" s="47">
        <f t="shared" ref="J2120:J2183" si="33">IFERROR(ABS(F2120),"***")</f>
        <v>7830983.9029436512</v>
      </c>
      <c r="K2120" s="42" t="s">
        <v>6853</v>
      </c>
      <c r="L2120" s="42" t="s">
        <v>4468</v>
      </c>
    </row>
    <row r="2121" spans="1:12" x14ac:dyDescent="0.3">
      <c r="A2121" s="17"/>
      <c r="B2121" s="46" t="s">
        <v>6855</v>
      </c>
      <c r="C2121" s="46" t="s">
        <v>6854</v>
      </c>
      <c r="D2121" s="99" t="s">
        <v>4395</v>
      </c>
      <c r="E2121" s="46" t="s">
        <v>1975</v>
      </c>
      <c r="F2121" s="91">
        <f>VLOOKUP(C2121,Data!$B$4:$J$4175,3,FALSE)</f>
        <v>1605343.9495010341</v>
      </c>
      <c r="G2121" s="90">
        <f>VLOOKUP(C2121,Data!$B$4:$J$4175,4,FALSE)</f>
        <v>1779134.3807416759</v>
      </c>
      <c r="H2121" s="92">
        <f>VLOOKUP(C2121,Data!$B$4:$J$4175,5,FALSE)</f>
        <v>0.39801171158689919</v>
      </c>
      <c r="I2121" s="42" t="s">
        <v>150</v>
      </c>
      <c r="J2121" s="47">
        <f t="shared" si="33"/>
        <v>1605343.9495010341</v>
      </c>
      <c r="K2121" s="42" t="s">
        <v>6856</v>
      </c>
      <c r="L2121" s="42" t="s">
        <v>4468</v>
      </c>
    </row>
    <row r="2122" spans="1:12" x14ac:dyDescent="0.3">
      <c r="A2122" s="17"/>
      <c r="B2122" s="46" t="s">
        <v>6858</v>
      </c>
      <c r="C2122" s="46" t="s">
        <v>6857</v>
      </c>
      <c r="D2122" s="99" t="s">
        <v>4395</v>
      </c>
      <c r="E2122" s="46" t="s">
        <v>1975</v>
      </c>
      <c r="F2122" s="91">
        <f>VLOOKUP(C2122,Data!$B$4:$J$4175,3,FALSE)</f>
        <v>148052944.58884829</v>
      </c>
      <c r="G2122" s="90">
        <f>VLOOKUP(C2122,Data!$B$4:$J$4175,4,FALSE)</f>
        <v>65734083.811442979</v>
      </c>
      <c r="H2122" s="92">
        <f>VLOOKUP(C2122,Data!$B$4:$J$4175,5,FALSE)</f>
        <v>22.884684270837344</v>
      </c>
      <c r="I2122" s="42" t="s">
        <v>146</v>
      </c>
      <c r="J2122" s="47">
        <f t="shared" si="33"/>
        <v>148052944.58884829</v>
      </c>
      <c r="K2122" s="42" t="s">
        <v>6859</v>
      </c>
      <c r="L2122" s="42" t="s">
        <v>4468</v>
      </c>
    </row>
    <row r="2123" spans="1:12" x14ac:dyDescent="0.3">
      <c r="A2123" s="17"/>
      <c r="B2123" s="46" t="s">
        <v>6861</v>
      </c>
      <c r="C2123" s="46" t="s">
        <v>6860</v>
      </c>
      <c r="D2123" s="99" t="s">
        <v>4395</v>
      </c>
      <c r="E2123" s="46" t="s">
        <v>1975</v>
      </c>
      <c r="F2123" s="91">
        <f>VLOOKUP(C2123,Data!$B$4:$J$4175,3,FALSE)</f>
        <v>94647986.05063808</v>
      </c>
      <c r="G2123" s="90">
        <f>VLOOKUP(C2123,Data!$B$4:$J$4175,4,FALSE)</f>
        <v>231452656.85389292</v>
      </c>
      <c r="H2123" s="92">
        <f>VLOOKUP(C2123,Data!$B$4:$J$4175,5,FALSE)</f>
        <v>20.279544405475288</v>
      </c>
      <c r="I2123" s="42" t="s">
        <v>5305</v>
      </c>
      <c r="J2123" s="47">
        <f t="shared" si="33"/>
        <v>94647986.05063808</v>
      </c>
      <c r="K2123" s="42">
        <v>6535261</v>
      </c>
      <c r="L2123" s="42" t="s">
        <v>4468</v>
      </c>
    </row>
    <row r="2124" spans="1:12" x14ac:dyDescent="0.3">
      <c r="A2124" s="17"/>
      <c r="B2124" s="46" t="s">
        <v>6863</v>
      </c>
      <c r="C2124" s="46" t="s">
        <v>6862</v>
      </c>
      <c r="D2124" s="99" t="s">
        <v>4395</v>
      </c>
      <c r="E2124" s="46" t="s">
        <v>1975</v>
      </c>
      <c r="F2124" s="91">
        <f>VLOOKUP(C2124,Data!$B$4:$J$4175,3,FALSE)</f>
        <v>5690013.5674226731</v>
      </c>
      <c r="G2124" s="90">
        <f>VLOOKUP(C2124,Data!$B$4:$J$4175,4,FALSE)</f>
        <v>4418068.6327221822</v>
      </c>
      <c r="H2124" s="92">
        <f>VLOOKUP(C2124,Data!$B$4:$J$4175,5,FALSE)</f>
        <v>0.15226825600510308</v>
      </c>
      <c r="I2124" s="42" t="s">
        <v>144</v>
      </c>
      <c r="J2124" s="47">
        <f t="shared" si="33"/>
        <v>5690013.5674226731</v>
      </c>
      <c r="K2124" s="42" t="s">
        <v>6864</v>
      </c>
      <c r="L2124" s="42" t="s">
        <v>4468</v>
      </c>
    </row>
    <row r="2125" spans="1:12" x14ac:dyDescent="0.3">
      <c r="A2125" s="17"/>
      <c r="B2125" s="46" t="s">
        <v>6866</v>
      </c>
      <c r="C2125" s="46" t="s">
        <v>6865</v>
      </c>
      <c r="D2125" s="99" t="s">
        <v>4395</v>
      </c>
      <c r="E2125" s="46" t="s">
        <v>1975</v>
      </c>
      <c r="F2125" s="91">
        <f>VLOOKUP(C2125,Data!$B$4:$J$4175,3,FALSE)</f>
        <v>3048769.8089820705</v>
      </c>
      <c r="G2125" s="90">
        <f>VLOOKUP(C2125,Data!$B$4:$J$4175,4,FALSE)</f>
        <v>469417.8264406299</v>
      </c>
      <c r="H2125" s="92">
        <f>VLOOKUP(C2125,Data!$B$4:$J$4175,5,FALSE)</f>
        <v>7.7597424121334288E-2</v>
      </c>
      <c r="I2125" s="42" t="s">
        <v>143</v>
      </c>
      <c r="J2125" s="47">
        <f t="shared" si="33"/>
        <v>3048769.8089820705</v>
      </c>
      <c r="K2125" s="42" t="s">
        <v>6867</v>
      </c>
      <c r="L2125" s="42" t="s">
        <v>4468</v>
      </c>
    </row>
    <row r="2126" spans="1:12" x14ac:dyDescent="0.3">
      <c r="A2126" s="17"/>
      <c r="B2126" s="46" t="s">
        <v>6869</v>
      </c>
      <c r="C2126" s="46" t="s">
        <v>6868</v>
      </c>
      <c r="D2126" s="99" t="s">
        <v>4395</v>
      </c>
      <c r="E2126" s="46" t="s">
        <v>1975</v>
      </c>
      <c r="F2126" s="91">
        <f>VLOOKUP(C2126,Data!$B$4:$J$4175,3,FALSE)</f>
        <v>1952277.0124934495</v>
      </c>
      <c r="G2126" s="90">
        <f>VLOOKUP(C2126,Data!$B$4:$J$4175,4,FALSE)</f>
        <v>1281566.5743371807</v>
      </c>
      <c r="H2126" s="92">
        <f>VLOOKUP(C2126,Data!$B$4:$J$4175,5,FALSE)</f>
        <v>7.9116155554936757E-2</v>
      </c>
      <c r="I2126" s="42" t="s">
        <v>145</v>
      </c>
      <c r="J2126" s="47">
        <f t="shared" si="33"/>
        <v>1952277.0124934495</v>
      </c>
      <c r="K2126" s="42" t="s">
        <v>6870</v>
      </c>
      <c r="L2126" s="42" t="s">
        <v>4468</v>
      </c>
    </row>
    <row r="2127" spans="1:12" x14ac:dyDescent="0.3">
      <c r="A2127" s="17"/>
      <c r="B2127" s="46" t="s">
        <v>2709</v>
      </c>
      <c r="C2127" s="46" t="s">
        <v>575</v>
      </c>
      <c r="D2127" s="99" t="s">
        <v>4395</v>
      </c>
      <c r="E2127" s="46" t="s">
        <v>1973</v>
      </c>
      <c r="F2127" s="91">
        <f>VLOOKUP(C2127,Data!$B$4:$J$4175,3,FALSE)</f>
        <v>-19990614.016536959</v>
      </c>
      <c r="G2127" s="90">
        <f>VLOOKUP(C2127,Data!$B$4:$J$4175,4,FALSE)</f>
        <v>-1747453.4785780734</v>
      </c>
      <c r="H2127" s="92">
        <f>VLOOKUP(C2127,Data!$B$4:$J$4175,5,FALSE)</f>
        <v>-0.75892151345185543</v>
      </c>
      <c r="I2127" s="42" t="s">
        <v>144</v>
      </c>
      <c r="J2127" s="47">
        <f t="shared" si="33"/>
        <v>19990614.016536959</v>
      </c>
      <c r="K2127" s="42" t="s">
        <v>2078</v>
      </c>
      <c r="L2127" s="42" t="s">
        <v>4468</v>
      </c>
    </row>
    <row r="2128" spans="1:12" x14ac:dyDescent="0.3">
      <c r="A2128" s="17"/>
      <c r="B2128" s="46" t="s">
        <v>2710</v>
      </c>
      <c r="C2128" s="46" t="s">
        <v>576</v>
      </c>
      <c r="D2128" s="99" t="s">
        <v>4395</v>
      </c>
      <c r="E2128" s="46" t="s">
        <v>1973</v>
      </c>
      <c r="F2128" s="91">
        <f>VLOOKUP(C2128,Data!$B$4:$J$4175,3,FALSE)</f>
        <v>-7548855.9183883918</v>
      </c>
      <c r="G2128" s="90">
        <f>VLOOKUP(C2128,Data!$B$4:$J$4175,4,FALSE)</f>
        <v>-2756122.4067613618</v>
      </c>
      <c r="H2128" s="92">
        <f>VLOOKUP(C2128,Data!$B$4:$J$4175,5,FALSE)</f>
        <v>-0.52898580186499167</v>
      </c>
      <c r="I2128" s="42" t="s">
        <v>5305</v>
      </c>
      <c r="J2128" s="47">
        <f t="shared" si="33"/>
        <v>7548855.9183883918</v>
      </c>
      <c r="K2128" s="42" t="s">
        <v>2079</v>
      </c>
      <c r="L2128" s="42" t="s">
        <v>4468</v>
      </c>
    </row>
    <row r="2129" spans="1:12" x14ac:dyDescent="0.3">
      <c r="A2129" s="17"/>
      <c r="B2129" s="46" t="s">
        <v>6872</v>
      </c>
      <c r="C2129" s="46" t="s">
        <v>6871</v>
      </c>
      <c r="D2129" s="99" t="s">
        <v>4395</v>
      </c>
      <c r="E2129" s="46" t="s">
        <v>1975</v>
      </c>
      <c r="F2129" s="91">
        <f>VLOOKUP(C2129,Data!$B$4:$J$4175,3,FALSE)</f>
        <v>70351217.243364125</v>
      </c>
      <c r="G2129" s="90">
        <f>VLOOKUP(C2129,Data!$B$4:$J$4175,4,FALSE)</f>
        <v>260490314.88495165</v>
      </c>
      <c r="H2129" s="92">
        <f>VLOOKUP(C2129,Data!$B$4:$J$4175,5,FALSE)</f>
        <v>25.989534815970035</v>
      </c>
      <c r="I2129" s="42" t="s">
        <v>5305</v>
      </c>
      <c r="J2129" s="47">
        <f t="shared" si="33"/>
        <v>70351217.243364125</v>
      </c>
      <c r="K2129" s="42" t="s">
        <v>6873</v>
      </c>
      <c r="L2129" s="42" t="s">
        <v>4468</v>
      </c>
    </row>
    <row r="2130" spans="1:12" x14ac:dyDescent="0.3">
      <c r="A2130" s="17"/>
      <c r="B2130" s="46" t="s">
        <v>6875</v>
      </c>
      <c r="C2130" s="46" t="s">
        <v>6874</v>
      </c>
      <c r="D2130" s="99" t="s">
        <v>4395</v>
      </c>
      <c r="E2130" s="46" t="s">
        <v>1975</v>
      </c>
      <c r="F2130" s="91">
        <f>VLOOKUP(C2130,Data!$B$4:$J$4175,3,FALSE)</f>
        <v>3412777.6839881572</v>
      </c>
      <c r="G2130" s="90">
        <f>VLOOKUP(C2130,Data!$B$4:$J$4175,4,FALSE)</f>
        <v>2370644.2481810818</v>
      </c>
      <c r="H2130" s="92">
        <f>VLOOKUP(C2130,Data!$B$4:$J$4175,5,FALSE)</f>
        <v>0.24269637873592315</v>
      </c>
      <c r="I2130" s="42" t="s">
        <v>150</v>
      </c>
      <c r="J2130" s="47">
        <f t="shared" si="33"/>
        <v>3412777.6839881572</v>
      </c>
      <c r="K2130" s="42" t="s">
        <v>6876</v>
      </c>
      <c r="L2130" s="42" t="s">
        <v>4468</v>
      </c>
    </row>
    <row r="2131" spans="1:12" x14ac:dyDescent="0.3">
      <c r="A2131" s="17"/>
      <c r="B2131" s="46" t="s">
        <v>6878</v>
      </c>
      <c r="C2131" s="46" t="s">
        <v>6877</v>
      </c>
      <c r="D2131" s="99" t="s">
        <v>4395</v>
      </c>
      <c r="E2131" s="46" t="s">
        <v>1975</v>
      </c>
      <c r="F2131" s="91">
        <f>VLOOKUP(C2131,Data!$B$4:$J$4175,3,FALSE)</f>
        <v>4111314.9575287239</v>
      </c>
      <c r="G2131" s="90">
        <f>VLOOKUP(C2131,Data!$B$4:$J$4175,4,FALSE)</f>
        <v>775469.97760016087</v>
      </c>
      <c r="H2131" s="92">
        <f>VLOOKUP(C2131,Data!$B$4:$J$4175,5,FALSE)</f>
        <v>5.2021492248771666E-2</v>
      </c>
      <c r="I2131" s="42" t="s">
        <v>143</v>
      </c>
      <c r="J2131" s="47">
        <f t="shared" si="33"/>
        <v>4111314.9575287239</v>
      </c>
      <c r="K2131" s="42" t="s">
        <v>6879</v>
      </c>
      <c r="L2131" s="42" t="s">
        <v>4468</v>
      </c>
    </row>
    <row r="2132" spans="1:12" x14ac:dyDescent="0.3">
      <c r="A2132" s="17"/>
      <c r="B2132" s="46" t="s">
        <v>5672</v>
      </c>
      <c r="C2132" s="46" t="s">
        <v>5671</v>
      </c>
      <c r="D2132" s="99" t="s">
        <v>4395</v>
      </c>
      <c r="E2132" s="46" t="s">
        <v>1973</v>
      </c>
      <c r="F2132" s="91">
        <f>VLOOKUP(C2132,Data!$B$4:$J$4175,3,FALSE)</f>
        <v>-2176796.7600604696</v>
      </c>
      <c r="G2132" s="90">
        <f>VLOOKUP(C2132,Data!$B$4:$J$4175,4,FALSE)</f>
        <v>-8807891.9418993164</v>
      </c>
      <c r="H2132" s="92">
        <f>VLOOKUP(C2132,Data!$B$4:$J$4175,5,FALSE)</f>
        <v>-0.4783873840257854</v>
      </c>
      <c r="I2132" s="42" t="s">
        <v>143</v>
      </c>
      <c r="J2132" s="47">
        <f t="shared" si="33"/>
        <v>2176796.7600604696</v>
      </c>
      <c r="K2132" s="42" t="s">
        <v>5673</v>
      </c>
      <c r="L2132" s="42" t="s">
        <v>4468</v>
      </c>
    </row>
    <row r="2133" spans="1:12" x14ac:dyDescent="0.3">
      <c r="A2133" s="17"/>
      <c r="B2133" s="46" t="s">
        <v>5476</v>
      </c>
      <c r="C2133" s="46" t="s">
        <v>5475</v>
      </c>
      <c r="D2133" s="99" t="s">
        <v>4395</v>
      </c>
      <c r="E2133" s="46" t="s">
        <v>1977</v>
      </c>
      <c r="F2133" s="91">
        <f>VLOOKUP(C2133,Data!$B$4:$J$4175,3,FALSE)</f>
        <v>34890115.128511325</v>
      </c>
      <c r="G2133" s="90">
        <f>VLOOKUP(C2133,Data!$B$4:$J$4175,4,FALSE)</f>
        <v>380481.08100884757</v>
      </c>
      <c r="H2133" s="92">
        <f>VLOOKUP(C2133,Data!$B$4:$J$4175,5,FALSE)</f>
        <v>0.33169893177507082</v>
      </c>
      <c r="I2133" s="42" t="s">
        <v>147</v>
      </c>
      <c r="J2133" s="47">
        <f t="shared" si="33"/>
        <v>34890115.128511325</v>
      </c>
      <c r="K2133" s="42">
        <v>2579230</v>
      </c>
      <c r="L2133" s="42" t="s">
        <v>4468</v>
      </c>
    </row>
    <row r="2134" spans="1:12" x14ac:dyDescent="0.3">
      <c r="A2134" s="17"/>
      <c r="B2134" s="46" t="s">
        <v>2711</v>
      </c>
      <c r="C2134" s="46" t="s">
        <v>577</v>
      </c>
      <c r="D2134" s="99" t="s">
        <v>4395</v>
      </c>
      <c r="E2134" s="46" t="s">
        <v>1973</v>
      </c>
      <c r="F2134" s="91">
        <f>VLOOKUP(C2134,Data!$B$4:$J$4175,3,FALSE)</f>
        <v>-24289322.139460631</v>
      </c>
      <c r="G2134" s="90">
        <f>VLOOKUP(C2134,Data!$B$4:$J$4175,4,FALSE)</f>
        <v>-10339756.315847673</v>
      </c>
      <c r="H2134" s="92">
        <f>VLOOKUP(C2134,Data!$B$4:$J$4175,5,FALSE)</f>
        <v>-0.36201781835042424</v>
      </c>
      <c r="I2134" s="42" t="s">
        <v>143</v>
      </c>
      <c r="J2134" s="47">
        <f t="shared" si="33"/>
        <v>24289322.139460631</v>
      </c>
      <c r="K2134" s="42" t="s">
        <v>2080</v>
      </c>
      <c r="L2134" s="42" t="s">
        <v>4468</v>
      </c>
    </row>
    <row r="2135" spans="1:12" x14ac:dyDescent="0.3">
      <c r="A2135" s="17"/>
      <c r="B2135" s="46" t="s">
        <v>5341</v>
      </c>
      <c r="C2135" s="46" t="s">
        <v>578</v>
      </c>
      <c r="D2135" s="99" t="s">
        <v>4395</v>
      </c>
      <c r="E2135" s="46" t="s">
        <v>1973</v>
      </c>
      <c r="F2135" s="91">
        <f>VLOOKUP(C2135,Data!$B$4:$J$4175,3,FALSE)</f>
        <v>-4518149.0456200195</v>
      </c>
      <c r="G2135" s="90">
        <f>VLOOKUP(C2135,Data!$B$4:$J$4175,4,FALSE)</f>
        <v>-6277228.401921371</v>
      </c>
      <c r="H2135" s="92">
        <f>VLOOKUP(C2135,Data!$B$4:$J$4175,5,FALSE)</f>
        <v>-0.54819704594997132</v>
      </c>
      <c r="I2135" s="42" t="s">
        <v>5305</v>
      </c>
      <c r="J2135" s="47">
        <f t="shared" si="33"/>
        <v>4518149.0456200195</v>
      </c>
      <c r="K2135" s="42" t="s">
        <v>2081</v>
      </c>
      <c r="L2135" s="42" t="s">
        <v>4468</v>
      </c>
    </row>
    <row r="2136" spans="1:12" x14ac:dyDescent="0.3">
      <c r="A2136" s="17"/>
      <c r="B2136" s="46" t="s">
        <v>6881</v>
      </c>
      <c r="C2136" s="46" t="s">
        <v>6880</v>
      </c>
      <c r="D2136" s="99" t="s">
        <v>4395</v>
      </c>
      <c r="E2136" s="46" t="s">
        <v>1975</v>
      </c>
      <c r="F2136" s="91">
        <f>VLOOKUP(C2136,Data!$B$4:$J$4175,3,FALSE)</f>
        <v>2172208.7795814178</v>
      </c>
      <c r="G2136" s="90">
        <f>VLOOKUP(C2136,Data!$B$4:$J$4175,4,FALSE)</f>
        <v>1628680.4488753732</v>
      </c>
      <c r="H2136" s="92">
        <f>VLOOKUP(C2136,Data!$B$4:$J$4175,5,FALSE)</f>
        <v>5.1437824510450862E-2</v>
      </c>
      <c r="I2136" s="42" t="s">
        <v>148</v>
      </c>
      <c r="J2136" s="47">
        <f t="shared" si="33"/>
        <v>2172208.7795814178</v>
      </c>
      <c r="K2136" s="42" t="s">
        <v>6882</v>
      </c>
      <c r="L2136" s="42" t="s">
        <v>4468</v>
      </c>
    </row>
    <row r="2137" spans="1:12" x14ac:dyDescent="0.3">
      <c r="A2137" s="17"/>
      <c r="B2137" s="46" t="s">
        <v>6884</v>
      </c>
      <c r="C2137" s="46" t="s">
        <v>6883</v>
      </c>
      <c r="D2137" s="99" t="s">
        <v>4395</v>
      </c>
      <c r="E2137" s="46" t="s">
        <v>1975</v>
      </c>
      <c r="F2137" s="91">
        <f>VLOOKUP(C2137,Data!$B$4:$J$4175,3,FALSE)</f>
        <v>93200958.739735872</v>
      </c>
      <c r="G2137" s="90">
        <f>VLOOKUP(C2137,Data!$B$4:$J$4175,4,FALSE)</f>
        <v>94400545.273192465</v>
      </c>
      <c r="H2137" s="92">
        <f>VLOOKUP(C2137,Data!$B$4:$J$4175,5,FALSE)</f>
        <v>18.593977857653339</v>
      </c>
      <c r="I2137" s="42" t="s">
        <v>146</v>
      </c>
      <c r="J2137" s="47">
        <f t="shared" si="33"/>
        <v>93200958.739735872</v>
      </c>
      <c r="K2137" s="42" t="s">
        <v>6885</v>
      </c>
      <c r="L2137" s="42" t="s">
        <v>4468</v>
      </c>
    </row>
    <row r="2138" spans="1:12" x14ac:dyDescent="0.3">
      <c r="A2138" s="17"/>
      <c r="B2138" s="46" t="s">
        <v>6887</v>
      </c>
      <c r="C2138" s="46" t="s">
        <v>6886</v>
      </c>
      <c r="D2138" s="99" t="s">
        <v>4395</v>
      </c>
      <c r="E2138" s="46" t="s">
        <v>1975</v>
      </c>
      <c r="F2138" s="91">
        <f>VLOOKUP(C2138,Data!$B$4:$J$4175,3,FALSE)</f>
        <v>2444812.0013428275</v>
      </c>
      <c r="G2138" s="90">
        <f>VLOOKUP(C2138,Data!$B$4:$J$4175,4,FALSE)</f>
        <v>2631145.759574424</v>
      </c>
      <c r="H2138" s="92">
        <f>VLOOKUP(C2138,Data!$B$4:$J$4175,5,FALSE)</f>
        <v>0.20763051066790608</v>
      </c>
      <c r="I2138" s="42" t="s">
        <v>145</v>
      </c>
      <c r="J2138" s="47">
        <f t="shared" si="33"/>
        <v>2444812.0013428275</v>
      </c>
      <c r="K2138" s="42" t="s">
        <v>6888</v>
      </c>
      <c r="L2138" s="42" t="s">
        <v>4468</v>
      </c>
    </row>
    <row r="2139" spans="1:12" x14ac:dyDescent="0.3">
      <c r="A2139" s="17"/>
      <c r="B2139" s="46" t="s">
        <v>2712</v>
      </c>
      <c r="C2139" s="46" t="s">
        <v>579</v>
      </c>
      <c r="D2139" s="99" t="s">
        <v>4395</v>
      </c>
      <c r="E2139" s="46" t="s">
        <v>1978</v>
      </c>
      <c r="F2139" s="91">
        <f>VLOOKUP(C2139,Data!$B$4:$J$4175,3,FALSE)</f>
        <v>-13694793.239120394</v>
      </c>
      <c r="G2139" s="90">
        <f>VLOOKUP(C2139,Data!$B$4:$J$4175,4,FALSE)</f>
        <v>-20673212.159381788</v>
      </c>
      <c r="H2139" s="92">
        <f>VLOOKUP(C2139,Data!$B$4:$J$4175,5,FALSE)</f>
        <v>-1.8725014551981984</v>
      </c>
      <c r="I2139" s="42" t="s">
        <v>145</v>
      </c>
      <c r="J2139" s="47">
        <f t="shared" si="33"/>
        <v>13694793.239120394</v>
      </c>
      <c r="K2139" s="42">
        <v>6797458</v>
      </c>
      <c r="L2139" s="42" t="s">
        <v>4468</v>
      </c>
    </row>
    <row r="2140" spans="1:12" x14ac:dyDescent="0.3">
      <c r="A2140" s="17"/>
      <c r="B2140" s="46" t="s">
        <v>2713</v>
      </c>
      <c r="C2140" s="46" t="s">
        <v>580</v>
      </c>
      <c r="D2140" s="99" t="s">
        <v>4395</v>
      </c>
      <c r="E2140" s="46" t="s">
        <v>1973</v>
      </c>
      <c r="F2140" s="91">
        <f>VLOOKUP(C2140,Data!$B$4:$J$4175,3,FALSE)</f>
        <v>-11799797.724795492</v>
      </c>
      <c r="G2140" s="90">
        <f>VLOOKUP(C2140,Data!$B$4:$J$4175,4,FALSE)</f>
        <v>-2773217.4308447135</v>
      </c>
      <c r="H2140" s="92">
        <f>VLOOKUP(C2140,Data!$B$4:$J$4175,5,FALSE)</f>
        <v>-0.43137130271521318</v>
      </c>
      <c r="I2140" s="42" t="s">
        <v>143</v>
      </c>
      <c r="J2140" s="47">
        <f t="shared" si="33"/>
        <v>11799797.724795492</v>
      </c>
      <c r="K2140" s="42" t="s">
        <v>2082</v>
      </c>
      <c r="L2140" s="42" t="s">
        <v>4468</v>
      </c>
    </row>
    <row r="2141" spans="1:12" x14ac:dyDescent="0.3">
      <c r="A2141" s="17"/>
      <c r="B2141" s="46" t="s">
        <v>6890</v>
      </c>
      <c r="C2141" s="46" t="s">
        <v>6889</v>
      </c>
      <c r="D2141" s="99" t="s">
        <v>4395</v>
      </c>
      <c r="E2141" s="46" t="s">
        <v>1975</v>
      </c>
      <c r="F2141" s="91">
        <f>VLOOKUP(C2141,Data!$B$4:$J$4175,3,FALSE)</f>
        <v>85923974.079188615</v>
      </c>
      <c r="G2141" s="90">
        <f>VLOOKUP(C2141,Data!$B$4:$J$4175,4,FALSE)</f>
        <v>146308398.16227999</v>
      </c>
      <c r="H2141" s="92">
        <f>VLOOKUP(C2141,Data!$B$4:$J$4175,5,FALSE)</f>
        <v>19.681355243860661</v>
      </c>
      <c r="I2141" s="42" t="s">
        <v>146</v>
      </c>
      <c r="J2141" s="47">
        <f t="shared" si="33"/>
        <v>85923974.079188615</v>
      </c>
      <c r="K2141" s="42">
        <v>6579010</v>
      </c>
      <c r="L2141" s="42" t="s">
        <v>4468</v>
      </c>
    </row>
    <row r="2142" spans="1:12" x14ac:dyDescent="0.3">
      <c r="A2142" s="17"/>
      <c r="B2142" s="46" t="s">
        <v>6892</v>
      </c>
      <c r="C2142" s="46" t="s">
        <v>6891</v>
      </c>
      <c r="D2142" s="99" t="s">
        <v>4395</v>
      </c>
      <c r="E2142" s="46" t="s">
        <v>1975</v>
      </c>
      <c r="F2142" s="91">
        <f>VLOOKUP(C2142,Data!$B$4:$J$4175,3,FALSE)</f>
        <v>61875233.520457469</v>
      </c>
      <c r="G2142" s="90">
        <f>VLOOKUP(C2142,Data!$B$4:$J$4175,4,FALSE)</f>
        <v>49561746.359919488</v>
      </c>
      <c r="H2142" s="92">
        <f>VLOOKUP(C2142,Data!$B$4:$J$4175,5,FALSE)</f>
        <v>9.8762044377446845</v>
      </c>
      <c r="I2142" s="42" t="s">
        <v>146</v>
      </c>
      <c r="J2142" s="47">
        <f t="shared" si="33"/>
        <v>61875233.520457469</v>
      </c>
      <c r="K2142" s="42" t="s">
        <v>6893</v>
      </c>
      <c r="L2142" s="42" t="s">
        <v>4468</v>
      </c>
    </row>
    <row r="2143" spans="1:12" x14ac:dyDescent="0.3">
      <c r="A2143" s="17"/>
      <c r="B2143" s="46" t="s">
        <v>6895</v>
      </c>
      <c r="C2143" s="46" t="s">
        <v>6894</v>
      </c>
      <c r="D2143" s="99" t="s">
        <v>4395</v>
      </c>
      <c r="E2143" s="46" t="s">
        <v>1975</v>
      </c>
      <c r="F2143" s="91">
        <f>VLOOKUP(C2143,Data!$B$4:$J$4175,3,FALSE)</f>
        <v>59637348.564596236</v>
      </c>
      <c r="G2143" s="90">
        <f>VLOOKUP(C2143,Data!$B$4:$J$4175,4,FALSE)</f>
        <v>131869937.15350404</v>
      </c>
      <c r="H2143" s="92">
        <f>VLOOKUP(C2143,Data!$B$4:$J$4175,5,FALSE)</f>
        <v>14.560881221981719</v>
      </c>
      <c r="I2143" s="42" t="s">
        <v>144</v>
      </c>
      <c r="J2143" s="47">
        <f t="shared" si="33"/>
        <v>59637348.564596236</v>
      </c>
      <c r="K2143" s="42">
        <v>6228828</v>
      </c>
      <c r="L2143" s="42" t="s">
        <v>4468</v>
      </c>
    </row>
    <row r="2144" spans="1:12" x14ac:dyDescent="0.3">
      <c r="A2144" s="17"/>
      <c r="B2144" s="46" t="s">
        <v>2714</v>
      </c>
      <c r="C2144" s="46" t="s">
        <v>581</v>
      </c>
      <c r="D2144" s="99" t="s">
        <v>4395</v>
      </c>
      <c r="E2144" s="46" t="s">
        <v>1973</v>
      </c>
      <c r="F2144" s="91">
        <f>VLOOKUP(C2144,Data!$B$4:$J$4175,3,FALSE)</f>
        <v>-8789819.8510671929</v>
      </c>
      <c r="G2144" s="90">
        <f>VLOOKUP(C2144,Data!$B$4:$J$4175,4,FALSE)</f>
        <v>-6533890.944688892</v>
      </c>
      <c r="H2144" s="92">
        <f>VLOOKUP(C2144,Data!$B$4:$J$4175,5,FALSE)</f>
        <v>-0.12493434397883728</v>
      </c>
      <c r="I2144" s="42" t="s">
        <v>147</v>
      </c>
      <c r="J2144" s="47">
        <f t="shared" si="33"/>
        <v>8789819.8510671929</v>
      </c>
      <c r="K2144" s="42" t="s">
        <v>5553</v>
      </c>
      <c r="L2144" s="42" t="s">
        <v>4468</v>
      </c>
    </row>
    <row r="2145" spans="1:12" x14ac:dyDescent="0.3">
      <c r="A2145" s="17"/>
      <c r="B2145" s="46" t="s">
        <v>2715</v>
      </c>
      <c r="C2145" s="46" t="s">
        <v>582</v>
      </c>
      <c r="D2145" s="99" t="s">
        <v>4395</v>
      </c>
      <c r="E2145" s="46" t="s">
        <v>1973</v>
      </c>
      <c r="F2145" s="91">
        <f>VLOOKUP(C2145,Data!$B$4:$J$4175,3,FALSE)</f>
        <v>-2427036.7802812648</v>
      </c>
      <c r="G2145" s="90">
        <f>VLOOKUP(C2145,Data!$B$4:$J$4175,4,FALSE)</f>
        <v>-4835439.5852824515</v>
      </c>
      <c r="H2145" s="92">
        <f>VLOOKUP(C2145,Data!$B$4:$J$4175,5,FALSE)</f>
        <v>-0.68300275595619631</v>
      </c>
      <c r="I2145" s="42" t="s">
        <v>5305</v>
      </c>
      <c r="J2145" s="47">
        <f t="shared" si="33"/>
        <v>2427036.7802812648</v>
      </c>
      <c r="K2145" s="42" t="s">
        <v>2083</v>
      </c>
      <c r="L2145" s="42" t="s">
        <v>4468</v>
      </c>
    </row>
    <row r="2146" spans="1:12" x14ac:dyDescent="0.3">
      <c r="A2146" s="17"/>
      <c r="B2146" s="46" t="s">
        <v>6897</v>
      </c>
      <c r="C2146" s="46" t="s">
        <v>6896</v>
      </c>
      <c r="D2146" s="99" t="s">
        <v>4395</v>
      </c>
      <c r="E2146" s="46" t="s">
        <v>1975</v>
      </c>
      <c r="F2146" s="91">
        <f>VLOOKUP(C2146,Data!$B$4:$J$4175,3,FALSE)</f>
        <v>2024511.1533285317</v>
      </c>
      <c r="G2146" s="90">
        <f>VLOOKUP(C2146,Data!$B$4:$J$4175,4,FALSE)</f>
        <v>1615562.4533336631</v>
      </c>
      <c r="H2146" s="92">
        <f>VLOOKUP(C2146,Data!$B$4:$J$4175,5,FALSE)</f>
        <v>0.160240285608233</v>
      </c>
      <c r="I2146" s="42" t="s">
        <v>148</v>
      </c>
      <c r="J2146" s="47">
        <f t="shared" si="33"/>
        <v>2024511.1533285317</v>
      </c>
      <c r="K2146" s="42" t="s">
        <v>6898</v>
      </c>
      <c r="L2146" s="42" t="s">
        <v>4468</v>
      </c>
    </row>
    <row r="2147" spans="1:12" x14ac:dyDescent="0.3">
      <c r="A2147" s="17"/>
      <c r="B2147" s="46" t="s">
        <v>6900</v>
      </c>
      <c r="C2147" s="46" t="s">
        <v>6899</v>
      </c>
      <c r="D2147" s="99" t="s">
        <v>4395</v>
      </c>
      <c r="E2147" s="46" t="s">
        <v>1975</v>
      </c>
      <c r="F2147" s="91">
        <f>VLOOKUP(C2147,Data!$B$4:$J$4175,3,FALSE)</f>
        <v>2137755.754756677</v>
      </c>
      <c r="G2147" s="90">
        <f>VLOOKUP(C2147,Data!$B$4:$J$4175,4,FALSE)</f>
        <v>3040008.7819019021</v>
      </c>
      <c r="H2147" s="92">
        <f>VLOOKUP(C2147,Data!$B$4:$J$4175,5,FALSE)</f>
        <v>0.21601252385137507</v>
      </c>
      <c r="I2147" s="42" t="s">
        <v>148</v>
      </c>
      <c r="J2147" s="47">
        <f t="shared" si="33"/>
        <v>2137755.754756677</v>
      </c>
      <c r="K2147" s="42" t="s">
        <v>6901</v>
      </c>
      <c r="L2147" s="42" t="s">
        <v>4468</v>
      </c>
    </row>
    <row r="2148" spans="1:12" x14ac:dyDescent="0.3">
      <c r="A2148" s="17"/>
      <c r="B2148" s="46" t="s">
        <v>6903</v>
      </c>
      <c r="C2148" s="46" t="s">
        <v>6902</v>
      </c>
      <c r="D2148" s="99" t="s">
        <v>4395</v>
      </c>
      <c r="E2148" s="46" t="s">
        <v>1975</v>
      </c>
      <c r="F2148" s="91">
        <f>VLOOKUP(C2148,Data!$B$4:$J$4175,3,FALSE)</f>
        <v>1855489.3733545018</v>
      </c>
      <c r="G2148" s="90">
        <f>VLOOKUP(C2148,Data!$B$4:$J$4175,4,FALSE)</f>
        <v>329179.0041489568</v>
      </c>
      <c r="H2148" s="92">
        <f>VLOOKUP(C2148,Data!$B$4:$J$4175,5,FALSE)</f>
        <v>0.13690007850587271</v>
      </c>
      <c r="I2148" s="42" t="s">
        <v>146</v>
      </c>
      <c r="J2148" s="47">
        <f t="shared" si="33"/>
        <v>1855489.3733545018</v>
      </c>
      <c r="K2148" s="42" t="s">
        <v>6904</v>
      </c>
      <c r="L2148" s="42" t="s">
        <v>4468</v>
      </c>
    </row>
    <row r="2149" spans="1:12" x14ac:dyDescent="0.3">
      <c r="A2149" s="17"/>
      <c r="B2149" s="46" t="s">
        <v>6906</v>
      </c>
      <c r="C2149" s="46" t="s">
        <v>6905</v>
      </c>
      <c r="D2149" s="99" t="s">
        <v>4395</v>
      </c>
      <c r="E2149" s="46" t="s">
        <v>1975</v>
      </c>
      <c r="F2149" s="91">
        <f>VLOOKUP(C2149,Data!$B$4:$J$4175,3,FALSE)</f>
        <v>110830263.70413883</v>
      </c>
      <c r="G2149" s="90">
        <f>VLOOKUP(C2149,Data!$B$4:$J$4175,4,FALSE)</f>
        <v>108207694.34223431</v>
      </c>
      <c r="H2149" s="92">
        <f>VLOOKUP(C2149,Data!$B$4:$J$4175,5,FALSE)</f>
        <v>17.249176897319661</v>
      </c>
      <c r="I2149" s="42" t="s">
        <v>143</v>
      </c>
      <c r="J2149" s="47">
        <f t="shared" si="33"/>
        <v>110830263.70413883</v>
      </c>
      <c r="K2149" s="42" t="s">
        <v>6907</v>
      </c>
      <c r="L2149" s="42" t="s">
        <v>4468</v>
      </c>
    </row>
    <row r="2150" spans="1:12" x14ac:dyDescent="0.3">
      <c r="A2150" s="17"/>
      <c r="B2150" s="46" t="s">
        <v>2716</v>
      </c>
      <c r="C2150" s="46" t="s">
        <v>583</v>
      </c>
      <c r="D2150" s="99" t="s">
        <v>4395</v>
      </c>
      <c r="E2150" s="46" t="s">
        <v>1973</v>
      </c>
      <c r="F2150" s="91">
        <f>VLOOKUP(C2150,Data!$B$4:$J$4175,3,FALSE)</f>
        <v>-6498592.7597432192</v>
      </c>
      <c r="G2150" s="90">
        <f>VLOOKUP(C2150,Data!$B$4:$J$4175,4,FALSE)</f>
        <v>-5544818.3169341683</v>
      </c>
      <c r="H2150" s="92">
        <f>VLOOKUP(C2150,Data!$B$4:$J$4175,5,FALSE)</f>
        <v>-1.2273648774599637</v>
      </c>
      <c r="I2150" s="42" t="s">
        <v>149</v>
      </c>
      <c r="J2150" s="47">
        <f t="shared" si="33"/>
        <v>6498592.7597432192</v>
      </c>
      <c r="K2150" s="42" t="s">
        <v>2084</v>
      </c>
      <c r="L2150" s="42" t="s">
        <v>4468</v>
      </c>
    </row>
    <row r="2151" spans="1:12" x14ac:dyDescent="0.3">
      <c r="A2151" s="17"/>
      <c r="B2151" s="46" t="s">
        <v>2717</v>
      </c>
      <c r="C2151" s="46" t="s">
        <v>584</v>
      </c>
      <c r="D2151" s="99" t="s">
        <v>4395</v>
      </c>
      <c r="E2151" s="46" t="s">
        <v>1973</v>
      </c>
      <c r="F2151" s="91">
        <f>VLOOKUP(C2151,Data!$B$4:$J$4175,3,FALSE)</f>
        <v>-24170523.504051711</v>
      </c>
      <c r="G2151" s="90">
        <f>VLOOKUP(C2151,Data!$B$4:$J$4175,4,FALSE)</f>
        <v>-5436463.2342673335</v>
      </c>
      <c r="H2151" s="92">
        <f>VLOOKUP(C2151,Data!$B$4:$J$4175,5,FALSE)</f>
        <v>-0.404556257331945</v>
      </c>
      <c r="I2151" s="42" t="s">
        <v>5305</v>
      </c>
      <c r="J2151" s="47">
        <f t="shared" si="33"/>
        <v>24170523.504051711</v>
      </c>
      <c r="K2151" s="42" t="s">
        <v>2085</v>
      </c>
      <c r="L2151" s="42" t="s">
        <v>4468</v>
      </c>
    </row>
    <row r="2152" spans="1:12" x14ac:dyDescent="0.3">
      <c r="A2152" s="17"/>
      <c r="B2152" s="46" t="s">
        <v>6909</v>
      </c>
      <c r="C2152" s="46" t="s">
        <v>6908</v>
      </c>
      <c r="D2152" s="99" t="s">
        <v>4395</v>
      </c>
      <c r="E2152" s="46" t="s">
        <v>1975</v>
      </c>
      <c r="F2152" s="91">
        <f>VLOOKUP(C2152,Data!$B$4:$J$4175,3,FALSE)</f>
        <v>10624439.806313787</v>
      </c>
      <c r="G2152" s="90">
        <f>VLOOKUP(C2152,Data!$B$4:$J$4175,4,FALSE)</f>
        <v>5013650.1685551517</v>
      </c>
      <c r="H2152" s="92">
        <f>VLOOKUP(C2152,Data!$B$4:$J$4175,5,FALSE)</f>
        <v>0.12268731398313805</v>
      </c>
      <c r="I2152" s="42" t="s">
        <v>144</v>
      </c>
      <c r="J2152" s="47">
        <f t="shared" si="33"/>
        <v>10624439.806313787</v>
      </c>
      <c r="K2152" s="42" t="s">
        <v>6910</v>
      </c>
      <c r="L2152" s="42" t="s">
        <v>4468</v>
      </c>
    </row>
    <row r="2153" spans="1:12" x14ac:dyDescent="0.3">
      <c r="A2153" s="17"/>
      <c r="B2153" s="46" t="s">
        <v>5478</v>
      </c>
      <c r="C2153" s="46" t="s">
        <v>5477</v>
      </c>
      <c r="D2153" s="99" t="s">
        <v>4395</v>
      </c>
      <c r="E2153" s="46" t="s">
        <v>1973</v>
      </c>
      <c r="F2153" s="91">
        <f>VLOOKUP(C2153,Data!$B$4:$J$4175,3,FALSE)</f>
        <v>-30052557.671515737</v>
      </c>
      <c r="G2153" s="90">
        <f>VLOOKUP(C2153,Data!$B$4:$J$4175,4,FALSE)</f>
        <v>-1657800.8754882687</v>
      </c>
      <c r="H2153" s="92">
        <f>VLOOKUP(C2153,Data!$B$4:$J$4175,5,FALSE)</f>
        <v>-0.19553529690529683</v>
      </c>
      <c r="I2153" s="42" t="s">
        <v>147</v>
      </c>
      <c r="J2153" s="47">
        <f t="shared" si="33"/>
        <v>30052557.671515737</v>
      </c>
      <c r="K2153" s="42" t="s">
        <v>5479</v>
      </c>
      <c r="L2153" s="42" t="s">
        <v>4468</v>
      </c>
    </row>
    <row r="2154" spans="1:12" x14ac:dyDescent="0.3">
      <c r="A2154" s="17"/>
      <c r="B2154" s="46" t="s">
        <v>6912</v>
      </c>
      <c r="C2154" s="142" t="s">
        <v>6911</v>
      </c>
      <c r="D2154" s="142" t="s">
        <v>4395</v>
      </c>
      <c r="E2154" s="46" t="s">
        <v>1975</v>
      </c>
      <c r="F2154" s="91">
        <f>VLOOKUP(C2154,Data!$B$4:$J$4175,3,FALSE)</f>
        <v>2922017.2835584735</v>
      </c>
      <c r="G2154" s="90">
        <f>VLOOKUP(C2154,Data!$B$4:$J$4175,4,FALSE)</f>
        <v>1423476.8031524676</v>
      </c>
      <c r="H2154" s="92">
        <f>VLOOKUP(C2154,Data!$B$4:$J$4175,5,FALSE)</f>
        <v>0.10464950077275874</v>
      </c>
      <c r="I2154" s="42" t="s">
        <v>146</v>
      </c>
      <c r="J2154" s="47">
        <f t="shared" si="33"/>
        <v>2922017.2835584735</v>
      </c>
      <c r="K2154" s="42" t="s">
        <v>6913</v>
      </c>
      <c r="L2154" s="42" t="s">
        <v>4468</v>
      </c>
    </row>
    <row r="2155" spans="1:12" x14ac:dyDescent="0.3">
      <c r="A2155" s="17"/>
      <c r="B2155" s="46" t="s">
        <v>4483</v>
      </c>
      <c r="C2155" s="46" t="s">
        <v>5554</v>
      </c>
      <c r="D2155" s="99" t="s">
        <v>4395</v>
      </c>
      <c r="E2155" s="46" t="s">
        <v>1976</v>
      </c>
      <c r="F2155" s="91">
        <f>VLOOKUP(C2155,Data!$B$4:$J$4175,3,FALSE)</f>
        <v>2042680.9403169381</v>
      </c>
      <c r="G2155" s="90">
        <f>VLOOKUP(C2155,Data!$B$4:$J$4175,4,FALSE)</f>
        <v>49700.266187760048</v>
      </c>
      <c r="H2155" s="92">
        <f>VLOOKUP(C2155,Data!$B$4:$J$4175,5,FALSE)</f>
        <v>1.3701742126588323E-2</v>
      </c>
      <c r="I2155" s="42" t="s">
        <v>144</v>
      </c>
      <c r="J2155" s="47">
        <f t="shared" si="33"/>
        <v>2042680.9403169381</v>
      </c>
      <c r="K2155" s="42" t="s">
        <v>4547</v>
      </c>
      <c r="L2155" s="42" t="s">
        <v>4468</v>
      </c>
    </row>
    <row r="2156" spans="1:12" x14ac:dyDescent="0.3">
      <c r="A2156" s="17"/>
      <c r="B2156" s="46" t="s">
        <v>6915</v>
      </c>
      <c r="C2156" s="46" t="s">
        <v>6914</v>
      </c>
      <c r="D2156" s="99" t="s">
        <v>4395</v>
      </c>
      <c r="E2156" s="46" t="s">
        <v>1975</v>
      </c>
      <c r="F2156" s="91">
        <f>VLOOKUP(C2156,Data!$B$4:$J$4175,3,FALSE)</f>
        <v>3943636.3616358084</v>
      </c>
      <c r="G2156" s="90">
        <f>VLOOKUP(C2156,Data!$B$4:$J$4175,4,FALSE)</f>
        <v>581858.76525730104</v>
      </c>
      <c r="H2156" s="92">
        <f>VLOOKUP(C2156,Data!$B$4:$J$4175,5,FALSE)</f>
        <v>5.7748985240242835E-2</v>
      </c>
      <c r="I2156" s="42" t="s">
        <v>143</v>
      </c>
      <c r="J2156" s="47">
        <f t="shared" si="33"/>
        <v>3943636.3616358084</v>
      </c>
      <c r="K2156" s="42" t="s">
        <v>6916</v>
      </c>
      <c r="L2156" s="42" t="s">
        <v>4468</v>
      </c>
    </row>
    <row r="2157" spans="1:12" x14ac:dyDescent="0.3">
      <c r="A2157" s="17"/>
      <c r="B2157" s="46" t="s">
        <v>6918</v>
      </c>
      <c r="C2157" s="46" t="s">
        <v>6917</v>
      </c>
      <c r="D2157" s="99" t="s">
        <v>4395</v>
      </c>
      <c r="E2157" s="46" t="s">
        <v>1975</v>
      </c>
      <c r="F2157" s="91">
        <f>VLOOKUP(C2157,Data!$B$4:$J$4175,3,FALSE)</f>
        <v>2569607.6017138758</v>
      </c>
      <c r="G2157" s="90">
        <f>VLOOKUP(C2157,Data!$B$4:$J$4175,4,FALSE)</f>
        <v>2002569.2542839488</v>
      </c>
      <c r="H2157" s="92">
        <f>VLOOKUP(C2157,Data!$B$4:$J$4175,5,FALSE)</f>
        <v>0.13407677573812554</v>
      </c>
      <c r="I2157" s="42" t="s">
        <v>146</v>
      </c>
      <c r="J2157" s="47">
        <f t="shared" si="33"/>
        <v>2569607.6017138758</v>
      </c>
      <c r="K2157" s="42" t="s">
        <v>6919</v>
      </c>
      <c r="L2157" s="42" t="s">
        <v>4468</v>
      </c>
    </row>
    <row r="2158" spans="1:12" x14ac:dyDescent="0.3">
      <c r="A2158" s="17"/>
      <c r="B2158" s="46" t="s">
        <v>2718</v>
      </c>
      <c r="C2158" s="46" t="s">
        <v>585</v>
      </c>
      <c r="D2158" s="99" t="s">
        <v>4395</v>
      </c>
      <c r="E2158" s="46" t="s">
        <v>1973</v>
      </c>
      <c r="F2158" s="91">
        <f>VLOOKUP(C2158,Data!$B$4:$J$4175,3,FALSE)</f>
        <v>-689056244.42215836</v>
      </c>
      <c r="G2158" s="90">
        <f>VLOOKUP(C2158,Data!$B$4:$J$4175,4,FALSE)</f>
        <v>-13231211.483984437</v>
      </c>
      <c r="H2158" s="92">
        <f>VLOOKUP(C2158,Data!$B$4:$J$4175,5,FALSE)</f>
        <v>-0.53785597725145173</v>
      </c>
      <c r="I2158" s="42" t="s">
        <v>147</v>
      </c>
      <c r="J2158" s="47">
        <f t="shared" si="33"/>
        <v>689056244.42215836</v>
      </c>
      <c r="K2158" s="42" t="s">
        <v>2086</v>
      </c>
      <c r="L2158" s="42" t="s">
        <v>4468</v>
      </c>
    </row>
    <row r="2159" spans="1:12" x14ac:dyDescent="0.3">
      <c r="A2159" s="17"/>
      <c r="B2159" s="46" t="s">
        <v>6921</v>
      </c>
      <c r="C2159" s="46" t="s">
        <v>6920</v>
      </c>
      <c r="D2159" s="99" t="s">
        <v>4395</v>
      </c>
      <c r="E2159" s="46" t="s">
        <v>1975</v>
      </c>
      <c r="F2159" s="91">
        <f>VLOOKUP(C2159,Data!$B$4:$J$4175,3,FALSE)</f>
        <v>2750355.0727912425</v>
      </c>
      <c r="G2159" s="90">
        <f>VLOOKUP(C2159,Data!$B$4:$J$4175,4,FALSE)</f>
        <v>1102956.8728697023</v>
      </c>
      <c r="H2159" s="92">
        <f>VLOOKUP(C2159,Data!$B$4:$J$4175,5,FALSE)</f>
        <v>7.0926772771932531E-2</v>
      </c>
      <c r="I2159" s="42" t="s">
        <v>147</v>
      </c>
      <c r="J2159" s="47">
        <f t="shared" si="33"/>
        <v>2750355.0727912425</v>
      </c>
      <c r="K2159" s="42" t="s">
        <v>6922</v>
      </c>
      <c r="L2159" s="42" t="s">
        <v>4468</v>
      </c>
    </row>
    <row r="2160" spans="1:12" x14ac:dyDescent="0.3">
      <c r="A2160" s="17"/>
      <c r="B2160" s="46" t="s">
        <v>6924</v>
      </c>
      <c r="C2160" s="46" t="s">
        <v>6923</v>
      </c>
      <c r="D2160" s="99" t="s">
        <v>4395</v>
      </c>
      <c r="E2160" s="46" t="s">
        <v>1975</v>
      </c>
      <c r="F2160" s="91" t="str">
        <f>VLOOKUP(C2160,Data!$B$4:$J$4175,3,FALSE)</f>
        <v>***</v>
      </c>
      <c r="G2160" s="90" t="str">
        <f>VLOOKUP(C2160,Data!$B$4:$J$4175,4,FALSE)</f>
        <v>***</v>
      </c>
      <c r="H2160" s="92" t="str">
        <f>VLOOKUP(C2160,Data!$B$4:$J$4175,5,FALSE)</f>
        <v>***</v>
      </c>
      <c r="I2160" s="42" t="s">
        <v>145</v>
      </c>
      <c r="J2160" s="47" t="str">
        <f t="shared" si="33"/>
        <v>***</v>
      </c>
      <c r="K2160" s="42" t="s">
        <v>6925</v>
      </c>
      <c r="L2160" s="42" t="s">
        <v>4468</v>
      </c>
    </row>
    <row r="2161" spans="1:12" x14ac:dyDescent="0.3">
      <c r="A2161" s="17"/>
      <c r="B2161" s="46" t="s">
        <v>2719</v>
      </c>
      <c r="C2161" s="46" t="s">
        <v>586</v>
      </c>
      <c r="D2161" s="99" t="s">
        <v>4395</v>
      </c>
      <c r="E2161" s="46" t="s">
        <v>1973</v>
      </c>
      <c r="F2161" s="91">
        <f>VLOOKUP(C2161,Data!$B$4:$J$4175,3,FALSE)</f>
        <v>-8565227.4127156977</v>
      </c>
      <c r="G2161" s="90">
        <f>VLOOKUP(C2161,Data!$B$4:$J$4175,4,FALSE)</f>
        <v>-4304410.6199081345</v>
      </c>
      <c r="H2161" s="92">
        <f>VLOOKUP(C2161,Data!$B$4:$J$4175,5,FALSE)</f>
        <v>-0.83093480966456323</v>
      </c>
      <c r="I2161" s="42" t="s">
        <v>149</v>
      </c>
      <c r="J2161" s="47">
        <f t="shared" si="33"/>
        <v>8565227.4127156977</v>
      </c>
      <c r="K2161" s="42">
        <v>6903556</v>
      </c>
      <c r="L2161" s="42" t="s">
        <v>4468</v>
      </c>
    </row>
    <row r="2162" spans="1:12" x14ac:dyDescent="0.3">
      <c r="A2162" s="17"/>
      <c r="B2162" s="46" t="s">
        <v>6927</v>
      </c>
      <c r="C2162" s="46" t="s">
        <v>6926</v>
      </c>
      <c r="D2162" s="99" t="s">
        <v>4395</v>
      </c>
      <c r="E2162" s="46" t="s">
        <v>1975</v>
      </c>
      <c r="F2162" s="91">
        <f>VLOOKUP(C2162,Data!$B$4:$J$4175,3,FALSE)</f>
        <v>64697001.602642775</v>
      </c>
      <c r="G2162" s="90">
        <f>VLOOKUP(C2162,Data!$B$4:$J$4175,4,FALSE)</f>
        <v>40628423.066427611</v>
      </c>
      <c r="H2162" s="92">
        <f>VLOOKUP(C2162,Data!$B$4:$J$4175,5,FALSE)</f>
        <v>17.907641233844092</v>
      </c>
      <c r="I2162" s="42" t="s">
        <v>143</v>
      </c>
      <c r="J2162" s="47">
        <f t="shared" si="33"/>
        <v>64697001.602642775</v>
      </c>
      <c r="K2162" s="42">
        <v>6295048</v>
      </c>
      <c r="L2162" s="42" t="s">
        <v>4468</v>
      </c>
    </row>
    <row r="2163" spans="1:12" x14ac:dyDescent="0.3">
      <c r="A2163" s="17"/>
      <c r="B2163" s="46" t="s">
        <v>6929</v>
      </c>
      <c r="C2163" s="46" t="s">
        <v>6928</v>
      </c>
      <c r="D2163" s="99" t="s">
        <v>4395</v>
      </c>
      <c r="E2163" s="46" t="s">
        <v>1975</v>
      </c>
      <c r="F2163" s="91">
        <f>VLOOKUP(C2163,Data!$B$4:$J$4175,3,FALSE)</f>
        <v>4204339.4254124351</v>
      </c>
      <c r="G2163" s="90">
        <f>VLOOKUP(C2163,Data!$B$4:$J$4175,4,FALSE)</f>
        <v>921568.77502333571</v>
      </c>
      <c r="H2163" s="92">
        <f>VLOOKUP(C2163,Data!$B$4:$J$4175,5,FALSE)</f>
        <v>5.8732337632888938E-2</v>
      </c>
      <c r="I2163" s="42" t="s">
        <v>143</v>
      </c>
      <c r="J2163" s="47">
        <f t="shared" si="33"/>
        <v>4204339.4254124351</v>
      </c>
      <c r="K2163" s="42" t="s">
        <v>6930</v>
      </c>
      <c r="L2163" s="42" t="s">
        <v>4468</v>
      </c>
    </row>
    <row r="2164" spans="1:12" x14ac:dyDescent="0.3">
      <c r="A2164" s="17"/>
      <c r="B2164" s="46" t="s">
        <v>6932</v>
      </c>
      <c r="C2164" s="46" t="s">
        <v>6931</v>
      </c>
      <c r="D2164" s="99" t="s">
        <v>4395</v>
      </c>
      <c r="E2164" s="46" t="s">
        <v>1975</v>
      </c>
      <c r="F2164" s="91">
        <f>VLOOKUP(C2164,Data!$B$4:$J$4175,3,FALSE)</f>
        <v>2329080.2281891047</v>
      </c>
      <c r="G2164" s="90">
        <f>VLOOKUP(C2164,Data!$B$4:$J$4175,4,FALSE)</f>
        <v>5668757.3253903398</v>
      </c>
      <c r="H2164" s="92">
        <f>VLOOKUP(C2164,Data!$B$4:$J$4175,5,FALSE)</f>
        <v>0.15434951610458894</v>
      </c>
      <c r="I2164" s="42" t="s">
        <v>145</v>
      </c>
      <c r="J2164" s="47">
        <f t="shared" si="33"/>
        <v>2329080.2281891047</v>
      </c>
      <c r="K2164" s="42" t="s">
        <v>6933</v>
      </c>
      <c r="L2164" s="42" t="s">
        <v>4468</v>
      </c>
    </row>
    <row r="2165" spans="1:12" x14ac:dyDescent="0.3">
      <c r="A2165" s="17"/>
      <c r="B2165" s="46" t="s">
        <v>6935</v>
      </c>
      <c r="C2165" s="46" t="s">
        <v>6934</v>
      </c>
      <c r="D2165" s="99" t="s">
        <v>4395</v>
      </c>
      <c r="E2165" s="46" t="s">
        <v>1975</v>
      </c>
      <c r="F2165" s="91">
        <f>VLOOKUP(C2165,Data!$B$4:$J$4175,3,FALSE)</f>
        <v>4169483.4788914421</v>
      </c>
      <c r="G2165" s="90">
        <f>VLOOKUP(C2165,Data!$B$4:$J$4175,4,FALSE)</f>
        <v>2090738.2628325578</v>
      </c>
      <c r="H2165" s="92">
        <f>VLOOKUP(C2165,Data!$B$4:$J$4175,5,FALSE)</f>
        <v>5.8172899484834749E-2</v>
      </c>
      <c r="I2165" s="42" t="s">
        <v>149</v>
      </c>
      <c r="J2165" s="47">
        <f t="shared" si="33"/>
        <v>4169483.4788914421</v>
      </c>
      <c r="K2165" s="42" t="s">
        <v>6936</v>
      </c>
      <c r="L2165" s="42" t="s">
        <v>4468</v>
      </c>
    </row>
    <row r="2166" spans="1:12" x14ac:dyDescent="0.3">
      <c r="A2166" s="17"/>
      <c r="B2166" s="46" t="s">
        <v>6938</v>
      </c>
      <c r="C2166" s="46" t="s">
        <v>6937</v>
      </c>
      <c r="D2166" s="99" t="s">
        <v>4395</v>
      </c>
      <c r="E2166" s="46" t="s">
        <v>1975</v>
      </c>
      <c r="F2166" s="91">
        <f>VLOOKUP(C2166,Data!$B$4:$J$4175,3,FALSE)</f>
        <v>64529617.69648993</v>
      </c>
      <c r="G2166" s="90">
        <f>VLOOKUP(C2166,Data!$B$4:$J$4175,4,FALSE)</f>
        <v>69579858.037503004</v>
      </c>
      <c r="H2166" s="92">
        <f>VLOOKUP(C2166,Data!$B$4:$J$4175,5,FALSE)</f>
        <v>27.20412957711607</v>
      </c>
      <c r="I2166" s="42" t="s">
        <v>150</v>
      </c>
      <c r="J2166" s="47">
        <f t="shared" si="33"/>
        <v>64529617.69648993</v>
      </c>
      <c r="K2166" s="42">
        <v>6345460</v>
      </c>
      <c r="L2166" s="42" t="s">
        <v>4468</v>
      </c>
    </row>
    <row r="2167" spans="1:12" x14ac:dyDescent="0.3">
      <c r="A2167" s="17"/>
      <c r="B2167" s="46" t="s">
        <v>4484</v>
      </c>
      <c r="C2167" s="46" t="s">
        <v>4423</v>
      </c>
      <c r="D2167" s="99" t="s">
        <v>4395</v>
      </c>
      <c r="E2167" s="46" t="s">
        <v>1973</v>
      </c>
      <c r="F2167" s="91">
        <f>VLOOKUP(C2167,Data!$B$4:$J$4175,3,FALSE)</f>
        <v>-6628961.7260775995</v>
      </c>
      <c r="G2167" s="90">
        <f>VLOOKUP(C2167,Data!$B$4:$J$4175,4,FALSE)</f>
        <v>-2168153.8462199015</v>
      </c>
      <c r="H2167" s="92">
        <f>VLOOKUP(C2167,Data!$B$4:$J$4175,5,FALSE)</f>
        <v>-0.86842228908800134</v>
      </c>
      <c r="I2167" s="42" t="s">
        <v>147</v>
      </c>
      <c r="J2167" s="47">
        <f t="shared" si="33"/>
        <v>6628961.7260775995</v>
      </c>
      <c r="K2167" s="42">
        <v>6321954</v>
      </c>
      <c r="L2167" s="42" t="s">
        <v>4468</v>
      </c>
    </row>
    <row r="2168" spans="1:12" x14ac:dyDescent="0.3">
      <c r="A2168" s="17"/>
      <c r="B2168" s="46" t="s">
        <v>6940</v>
      </c>
      <c r="C2168" s="46" t="s">
        <v>6939</v>
      </c>
      <c r="D2168" s="99" t="s">
        <v>4395</v>
      </c>
      <c r="E2168" s="46" t="s">
        <v>1975</v>
      </c>
      <c r="F2168" s="91">
        <f>VLOOKUP(C2168,Data!$B$4:$J$4175,3,FALSE)</f>
        <v>2878880.9254778377</v>
      </c>
      <c r="G2168" s="90">
        <f>VLOOKUP(C2168,Data!$B$4:$J$4175,4,FALSE)</f>
        <v>261940.9105472693</v>
      </c>
      <c r="H2168" s="92">
        <f>VLOOKUP(C2168,Data!$B$4:$J$4175,5,FALSE)</f>
        <v>3.5162755990057387E-2</v>
      </c>
      <c r="I2168" s="42" t="s">
        <v>147</v>
      </c>
      <c r="J2168" s="47">
        <f t="shared" si="33"/>
        <v>2878880.9254778377</v>
      </c>
      <c r="K2168" s="42" t="s">
        <v>6941</v>
      </c>
      <c r="L2168" s="42" t="s">
        <v>4468</v>
      </c>
    </row>
    <row r="2169" spans="1:12" x14ac:dyDescent="0.3">
      <c r="A2169" s="17"/>
      <c r="B2169" s="46" t="s">
        <v>6943</v>
      </c>
      <c r="C2169" s="46" t="s">
        <v>6942</v>
      </c>
      <c r="D2169" s="99" t="s">
        <v>4395</v>
      </c>
      <c r="E2169" s="46" t="s">
        <v>1975</v>
      </c>
      <c r="F2169" s="91">
        <f>VLOOKUP(C2169,Data!$B$4:$J$4175,3,FALSE)</f>
        <v>2901272.3934561475</v>
      </c>
      <c r="G2169" s="90">
        <f>VLOOKUP(C2169,Data!$B$4:$J$4175,4,FALSE)</f>
        <v>374763.97012960847</v>
      </c>
      <c r="H2169" s="92">
        <f>VLOOKUP(C2169,Data!$B$4:$J$4175,5,FALSE)</f>
        <v>5.0487921146722244E-2</v>
      </c>
      <c r="I2169" s="42" t="s">
        <v>149</v>
      </c>
      <c r="J2169" s="47">
        <f t="shared" si="33"/>
        <v>2901272.3934561475</v>
      </c>
      <c r="K2169" s="42" t="s">
        <v>6944</v>
      </c>
      <c r="L2169" s="42" t="s">
        <v>4468</v>
      </c>
    </row>
    <row r="2170" spans="1:12" x14ac:dyDescent="0.3">
      <c r="A2170" s="17"/>
      <c r="B2170" s="46" t="s">
        <v>2720</v>
      </c>
      <c r="C2170" s="46" t="s">
        <v>587</v>
      </c>
      <c r="D2170" s="99" t="s">
        <v>4395</v>
      </c>
      <c r="E2170" s="46" t="s">
        <v>1973</v>
      </c>
      <c r="F2170" s="91">
        <f>VLOOKUP(C2170,Data!$B$4:$J$4175,3,FALSE)</f>
        <v>-4930016.6463920865</v>
      </c>
      <c r="G2170" s="90">
        <f>VLOOKUP(C2170,Data!$B$4:$J$4175,4,FALSE)</f>
        <v>-837649.31103931344</v>
      </c>
      <c r="H2170" s="92">
        <f>VLOOKUP(C2170,Data!$B$4:$J$4175,5,FALSE)</f>
        <v>-0.4828626623029697</v>
      </c>
      <c r="I2170" s="42" t="s">
        <v>149</v>
      </c>
      <c r="J2170" s="47">
        <f t="shared" si="33"/>
        <v>4930016.6463920865</v>
      </c>
      <c r="K2170" s="42">
        <v>6905808</v>
      </c>
      <c r="L2170" s="42" t="s">
        <v>4468</v>
      </c>
    </row>
    <row r="2171" spans="1:12" x14ac:dyDescent="0.3">
      <c r="A2171" s="17"/>
      <c r="B2171" s="46" t="s">
        <v>6946</v>
      </c>
      <c r="C2171" s="46" t="s">
        <v>6945</v>
      </c>
      <c r="D2171" s="99" t="s">
        <v>4395</v>
      </c>
      <c r="E2171" s="46" t="s">
        <v>1975</v>
      </c>
      <c r="F2171" s="91">
        <f>VLOOKUP(C2171,Data!$B$4:$J$4175,3,FALSE)</f>
        <v>2647001.1152464198</v>
      </c>
      <c r="G2171" s="90">
        <f>VLOOKUP(C2171,Data!$B$4:$J$4175,4,FALSE)</f>
        <v>550283.18355606531</v>
      </c>
      <c r="H2171" s="92">
        <f>VLOOKUP(C2171,Data!$B$4:$J$4175,5,FALSE)</f>
        <v>5.9733381413916174E-2</v>
      </c>
      <c r="I2171" s="42" t="s">
        <v>146</v>
      </c>
      <c r="J2171" s="47">
        <f t="shared" si="33"/>
        <v>2647001.1152464198</v>
      </c>
      <c r="K2171" s="42" t="s">
        <v>6947</v>
      </c>
      <c r="L2171" s="42" t="s">
        <v>4468</v>
      </c>
    </row>
    <row r="2172" spans="1:12" x14ac:dyDescent="0.3">
      <c r="A2172" s="17"/>
      <c r="B2172" s="46" t="s">
        <v>6949</v>
      </c>
      <c r="C2172" s="46" t="s">
        <v>6948</v>
      </c>
      <c r="D2172" s="99" t="s">
        <v>4395</v>
      </c>
      <c r="E2172" s="46" t="s">
        <v>1975</v>
      </c>
      <c r="F2172" s="91">
        <f>VLOOKUP(C2172,Data!$B$4:$J$4175,3,FALSE)</f>
        <v>94822944.544662565</v>
      </c>
      <c r="G2172" s="90">
        <f>VLOOKUP(C2172,Data!$B$4:$J$4175,4,FALSE)</f>
        <v>93042051.117433131</v>
      </c>
      <c r="H2172" s="92">
        <f>VLOOKUP(C2172,Data!$B$4:$J$4175,5,FALSE)</f>
        <v>12.81120327660962</v>
      </c>
      <c r="I2172" s="42" t="s">
        <v>149</v>
      </c>
      <c r="J2172" s="47">
        <f t="shared" si="33"/>
        <v>94822944.544662565</v>
      </c>
      <c r="K2172" s="42" t="s">
        <v>6950</v>
      </c>
      <c r="L2172" s="42" t="s">
        <v>4468</v>
      </c>
    </row>
    <row r="2173" spans="1:12" x14ac:dyDescent="0.3">
      <c r="A2173" s="17"/>
      <c r="B2173" s="46" t="s">
        <v>4485</v>
      </c>
      <c r="C2173" s="46" t="s">
        <v>4443</v>
      </c>
      <c r="D2173" s="99" t="s">
        <v>4395</v>
      </c>
      <c r="E2173" s="46" t="s">
        <v>1976</v>
      </c>
      <c r="F2173" s="91">
        <f>VLOOKUP(C2173,Data!$B$4:$J$4175,3,FALSE)</f>
        <v>11941898.524221333</v>
      </c>
      <c r="G2173" s="90">
        <f>VLOOKUP(C2173,Data!$B$4:$J$4175,4,FALSE)</f>
        <v>790330.8090153099</v>
      </c>
      <c r="H2173" s="92">
        <f>VLOOKUP(C2173,Data!$B$4:$J$4175,5,FALSE)</f>
        <v>0.10888637880166249</v>
      </c>
      <c r="I2173" s="42" t="s">
        <v>144</v>
      </c>
      <c r="J2173" s="47">
        <f t="shared" si="33"/>
        <v>11941898.524221333</v>
      </c>
      <c r="K2173" s="42" t="s">
        <v>4548</v>
      </c>
      <c r="L2173" s="42" t="s">
        <v>4468</v>
      </c>
    </row>
    <row r="2174" spans="1:12" x14ac:dyDescent="0.3">
      <c r="A2174" s="17"/>
      <c r="B2174" s="46" t="s">
        <v>2721</v>
      </c>
      <c r="C2174" s="46" t="s">
        <v>588</v>
      </c>
      <c r="D2174" s="99" t="s">
        <v>4395</v>
      </c>
      <c r="E2174" s="46" t="s">
        <v>1974</v>
      </c>
      <c r="F2174" s="91">
        <f>VLOOKUP(C2174,Data!$B$4:$J$4175,3,FALSE)</f>
        <v>-11457849.038812079</v>
      </c>
      <c r="G2174" s="90">
        <f>VLOOKUP(C2174,Data!$B$4:$J$4175,4,FALSE)</f>
        <v>-12491840.346168766</v>
      </c>
      <c r="H2174" s="92">
        <f>VLOOKUP(C2174,Data!$B$4:$J$4175,5,FALSE)</f>
        <v>-0.66704426166338326</v>
      </c>
      <c r="I2174" s="42" t="s">
        <v>149</v>
      </c>
      <c r="J2174" s="47">
        <f t="shared" si="33"/>
        <v>11457849.038812079</v>
      </c>
      <c r="K2174" s="42" t="s">
        <v>2087</v>
      </c>
      <c r="L2174" s="42" t="s">
        <v>4468</v>
      </c>
    </row>
    <row r="2175" spans="1:12" x14ac:dyDescent="0.3">
      <c r="A2175" s="17"/>
      <c r="B2175" s="46" t="s">
        <v>6952</v>
      </c>
      <c r="C2175" s="46" t="s">
        <v>6951</v>
      </c>
      <c r="D2175" s="99" t="s">
        <v>4395</v>
      </c>
      <c r="E2175" s="46" t="s">
        <v>1975</v>
      </c>
      <c r="F2175" s="91">
        <f>VLOOKUP(C2175,Data!$B$4:$J$4175,3,FALSE)</f>
        <v>1956336.6231959737</v>
      </c>
      <c r="G2175" s="90">
        <f>VLOOKUP(C2175,Data!$B$4:$J$4175,4,FALSE)</f>
        <v>1482633.7247997129</v>
      </c>
      <c r="H2175" s="92">
        <f>VLOOKUP(C2175,Data!$B$4:$J$4175,5,FALSE)</f>
        <v>0.27069694036154263</v>
      </c>
      <c r="I2175" s="42" t="s">
        <v>144</v>
      </c>
      <c r="J2175" s="47">
        <f t="shared" si="33"/>
        <v>1956336.6231959737</v>
      </c>
      <c r="K2175" s="42" t="s">
        <v>6953</v>
      </c>
      <c r="L2175" s="42" t="s">
        <v>4468</v>
      </c>
    </row>
    <row r="2176" spans="1:12" x14ac:dyDescent="0.3">
      <c r="A2176" s="17"/>
      <c r="B2176" s="46" t="s">
        <v>5481</v>
      </c>
      <c r="C2176" s="46" t="s">
        <v>5480</v>
      </c>
      <c r="D2176" s="99" t="s">
        <v>4395</v>
      </c>
      <c r="E2176" s="46" t="s">
        <v>1973</v>
      </c>
      <c r="F2176" s="91">
        <f>VLOOKUP(C2176,Data!$B$4:$J$4175,3,FALSE)</f>
        <v>-11601674.054683251</v>
      </c>
      <c r="G2176" s="90">
        <f>VLOOKUP(C2176,Data!$B$4:$J$4175,4,FALSE)</f>
        <v>-108103.55995791327</v>
      </c>
      <c r="H2176" s="92">
        <f>VLOOKUP(C2176,Data!$B$4:$J$4175,5,FALSE)</f>
        <v>-3.8618488179171191E-2</v>
      </c>
      <c r="I2176" s="42" t="s">
        <v>147</v>
      </c>
      <c r="J2176" s="47">
        <f t="shared" si="33"/>
        <v>11601674.054683251</v>
      </c>
      <c r="K2176" s="42" t="s">
        <v>5482</v>
      </c>
      <c r="L2176" s="42" t="s">
        <v>4468</v>
      </c>
    </row>
    <row r="2177" spans="1:12" x14ac:dyDescent="0.3">
      <c r="A2177" s="17"/>
      <c r="B2177" s="46" t="s">
        <v>6955</v>
      </c>
      <c r="C2177" s="46" t="s">
        <v>6954</v>
      </c>
      <c r="D2177" s="99" t="s">
        <v>4395</v>
      </c>
      <c r="E2177" s="46" t="s">
        <v>1975</v>
      </c>
      <c r="F2177" s="91">
        <f>VLOOKUP(C2177,Data!$B$4:$J$4175,3,FALSE)</f>
        <v>4271072.2923083445</v>
      </c>
      <c r="G2177" s="90">
        <f>VLOOKUP(C2177,Data!$B$4:$J$4175,4,FALSE)</f>
        <v>3260311.9573668339</v>
      </c>
      <c r="H2177" s="92">
        <f>VLOOKUP(C2177,Data!$B$4:$J$4175,5,FALSE)</f>
        <v>7.6078727638357865E-2</v>
      </c>
      <c r="I2177" s="42" t="s">
        <v>146</v>
      </c>
      <c r="J2177" s="47">
        <f t="shared" si="33"/>
        <v>4271072.2923083445</v>
      </c>
      <c r="K2177" s="42" t="s">
        <v>6956</v>
      </c>
      <c r="L2177" s="42" t="s">
        <v>4468</v>
      </c>
    </row>
    <row r="2178" spans="1:12" x14ac:dyDescent="0.3">
      <c r="A2178" s="17"/>
      <c r="B2178" s="46" t="s">
        <v>2722</v>
      </c>
      <c r="C2178" s="46" t="s">
        <v>589</v>
      </c>
      <c r="D2178" s="99" t="s">
        <v>4395</v>
      </c>
      <c r="E2178" s="46" t="s">
        <v>1973</v>
      </c>
      <c r="F2178" s="91">
        <f>VLOOKUP(C2178,Data!$B$4:$J$4175,3,FALSE)</f>
        <v>-5409612.4103560885</v>
      </c>
      <c r="G2178" s="90">
        <f>VLOOKUP(C2178,Data!$B$4:$J$4175,4,FALSE)</f>
        <v>-4517457.9806587985</v>
      </c>
      <c r="H2178" s="92">
        <f>VLOOKUP(C2178,Data!$B$4:$J$4175,5,FALSE)</f>
        <v>-0.44186217846250192</v>
      </c>
      <c r="I2178" s="42" t="s">
        <v>146</v>
      </c>
      <c r="J2178" s="47">
        <f t="shared" si="33"/>
        <v>5409612.4103560885</v>
      </c>
      <c r="K2178" s="42">
        <v>6743956</v>
      </c>
      <c r="L2178" s="42" t="s">
        <v>4468</v>
      </c>
    </row>
    <row r="2179" spans="1:12" x14ac:dyDescent="0.3">
      <c r="A2179" s="17"/>
      <c r="B2179" s="46" t="s">
        <v>6958</v>
      </c>
      <c r="C2179" s="46" t="s">
        <v>6957</v>
      </c>
      <c r="D2179" s="99" t="s">
        <v>4395</v>
      </c>
      <c r="E2179" s="46" t="s">
        <v>1975</v>
      </c>
      <c r="F2179" s="91">
        <f>VLOOKUP(C2179,Data!$B$4:$J$4175,3,FALSE)</f>
        <v>1675848.6276254009</v>
      </c>
      <c r="G2179" s="90">
        <f>VLOOKUP(C2179,Data!$B$4:$J$4175,4,FALSE)</f>
        <v>450510.68364093802</v>
      </c>
      <c r="H2179" s="92">
        <f>VLOOKUP(C2179,Data!$B$4:$J$4175,5,FALSE)</f>
        <v>5.0606173287866443E-2</v>
      </c>
      <c r="I2179" s="42" t="s">
        <v>144</v>
      </c>
      <c r="J2179" s="47">
        <f t="shared" si="33"/>
        <v>1675848.6276254009</v>
      </c>
      <c r="K2179" s="42" t="s">
        <v>6959</v>
      </c>
      <c r="L2179" s="42" t="s">
        <v>4468</v>
      </c>
    </row>
    <row r="2180" spans="1:12" x14ac:dyDescent="0.3">
      <c r="A2180" s="17"/>
      <c r="B2180" s="46" t="s">
        <v>6961</v>
      </c>
      <c r="C2180" s="46" t="s">
        <v>6960</v>
      </c>
      <c r="D2180" s="99" t="s">
        <v>4395</v>
      </c>
      <c r="E2180" s="46" t="s">
        <v>1975</v>
      </c>
      <c r="F2180" s="91">
        <f>VLOOKUP(C2180,Data!$B$4:$J$4175,3,FALSE)</f>
        <v>2789316.8543742048</v>
      </c>
      <c r="G2180" s="90">
        <f>VLOOKUP(C2180,Data!$B$4:$J$4175,4,FALSE)</f>
        <v>1885813.6166675347</v>
      </c>
      <c r="H2180" s="92">
        <f>VLOOKUP(C2180,Data!$B$4:$J$4175,5,FALSE)</f>
        <v>0.12092437241005481</v>
      </c>
      <c r="I2180" s="42" t="s">
        <v>148</v>
      </c>
      <c r="J2180" s="47">
        <f t="shared" si="33"/>
        <v>2789316.8543742048</v>
      </c>
      <c r="K2180" s="42" t="s">
        <v>6962</v>
      </c>
      <c r="L2180" s="42" t="s">
        <v>4468</v>
      </c>
    </row>
    <row r="2181" spans="1:12" x14ac:dyDescent="0.3">
      <c r="A2181" s="17"/>
      <c r="B2181" s="46" t="s">
        <v>6964</v>
      </c>
      <c r="C2181" s="46" t="s">
        <v>6963</v>
      </c>
      <c r="D2181" s="99" t="s">
        <v>4395</v>
      </c>
      <c r="E2181" s="46" t="s">
        <v>1975</v>
      </c>
      <c r="F2181" s="91">
        <f>VLOOKUP(C2181,Data!$B$4:$J$4175,3,FALSE)</f>
        <v>1722000.6932545854</v>
      </c>
      <c r="G2181" s="90">
        <f>VLOOKUP(C2181,Data!$B$4:$J$4175,4,FALSE)</f>
        <v>771201.6055922861</v>
      </c>
      <c r="H2181" s="92">
        <f>VLOOKUP(C2181,Data!$B$4:$J$4175,5,FALSE)</f>
        <v>5.5114486535501522E-2</v>
      </c>
      <c r="I2181" s="42" t="s">
        <v>144</v>
      </c>
      <c r="J2181" s="47">
        <f t="shared" si="33"/>
        <v>1722000.6932545854</v>
      </c>
      <c r="K2181" s="42" t="s">
        <v>6965</v>
      </c>
      <c r="L2181" s="42" t="s">
        <v>4468</v>
      </c>
    </row>
    <row r="2182" spans="1:12" x14ac:dyDescent="0.3">
      <c r="A2182" s="17"/>
      <c r="B2182" s="46" t="s">
        <v>6967</v>
      </c>
      <c r="C2182" s="46" t="s">
        <v>6966</v>
      </c>
      <c r="D2182" s="99" t="s">
        <v>4395</v>
      </c>
      <c r="E2182" s="46" t="s">
        <v>1975</v>
      </c>
      <c r="F2182" s="91">
        <f>VLOOKUP(C2182,Data!$B$4:$J$4175,3,FALSE)</f>
        <v>24892993.76187332</v>
      </c>
      <c r="G2182" s="90">
        <f>VLOOKUP(C2182,Data!$B$4:$J$4175,4,FALSE)</f>
        <v>2044207.0915416381</v>
      </c>
      <c r="H2182" s="92">
        <f>VLOOKUP(C2182,Data!$B$4:$J$4175,5,FALSE)</f>
        <v>7.717112504130591E-2</v>
      </c>
      <c r="I2182" s="42" t="s">
        <v>149</v>
      </c>
      <c r="J2182" s="47">
        <f t="shared" si="33"/>
        <v>24892993.76187332</v>
      </c>
      <c r="K2182" s="42" t="s">
        <v>6968</v>
      </c>
      <c r="L2182" s="42" t="s">
        <v>4468</v>
      </c>
    </row>
    <row r="2183" spans="1:12" x14ac:dyDescent="0.3">
      <c r="A2183" s="17"/>
      <c r="B2183" s="46" t="s">
        <v>6970</v>
      </c>
      <c r="C2183" s="46" t="s">
        <v>6969</v>
      </c>
      <c r="D2183" s="99" t="s">
        <v>4395</v>
      </c>
      <c r="E2183" s="46" t="s">
        <v>1975</v>
      </c>
      <c r="F2183" s="91">
        <f>VLOOKUP(C2183,Data!$B$4:$J$4175,3,FALSE)</f>
        <v>344179839.54263705</v>
      </c>
      <c r="G2183" s="90">
        <f>VLOOKUP(C2183,Data!$B$4:$J$4175,4,FALSE)</f>
        <v>35132973.933027506</v>
      </c>
      <c r="H2183" s="92">
        <f>VLOOKUP(C2183,Data!$B$4:$J$4175,5,FALSE)</f>
        <v>7.9081967661628907</v>
      </c>
      <c r="I2183" s="42" t="s">
        <v>143</v>
      </c>
      <c r="J2183" s="47">
        <f t="shared" si="33"/>
        <v>344179839.54263705</v>
      </c>
      <c r="K2183" s="42" t="s">
        <v>6971</v>
      </c>
      <c r="L2183" s="42" t="s">
        <v>4468</v>
      </c>
    </row>
    <row r="2184" spans="1:12" x14ac:dyDescent="0.3">
      <c r="A2184" s="17"/>
      <c r="B2184" s="46" t="s">
        <v>6973</v>
      </c>
      <c r="C2184" s="46" t="s">
        <v>6972</v>
      </c>
      <c r="D2184" s="99" t="s">
        <v>4395</v>
      </c>
      <c r="E2184" s="46" t="s">
        <v>1975</v>
      </c>
      <c r="F2184" s="91">
        <f>VLOOKUP(C2184,Data!$B$4:$J$4175,3,FALSE)</f>
        <v>2576242.2229170669</v>
      </c>
      <c r="G2184" s="90">
        <f>VLOOKUP(C2184,Data!$B$4:$J$4175,4,FALSE)</f>
        <v>3773807.2275353321</v>
      </c>
      <c r="H2184" s="92">
        <f>VLOOKUP(C2184,Data!$B$4:$J$4175,5,FALSE)</f>
        <v>6.0853996164611304E-2</v>
      </c>
      <c r="I2184" s="42" t="s">
        <v>146</v>
      </c>
      <c r="J2184" s="47">
        <f t="shared" ref="J2184:J2247" si="34">IFERROR(ABS(F2184),"***")</f>
        <v>2576242.2229170669</v>
      </c>
      <c r="K2184" s="42" t="s">
        <v>6974</v>
      </c>
      <c r="L2184" s="42" t="s">
        <v>4468</v>
      </c>
    </row>
    <row r="2185" spans="1:12" x14ac:dyDescent="0.3">
      <c r="A2185" s="17"/>
      <c r="B2185" s="46" t="s">
        <v>6976</v>
      </c>
      <c r="C2185" s="46" t="s">
        <v>6975</v>
      </c>
      <c r="D2185" s="99" t="s">
        <v>4395</v>
      </c>
      <c r="E2185" s="46" t="s">
        <v>1975</v>
      </c>
      <c r="F2185" s="91">
        <f>VLOOKUP(C2185,Data!$B$4:$J$4175,3,FALSE)</f>
        <v>2704675.2136643715</v>
      </c>
      <c r="G2185" s="90">
        <f>VLOOKUP(C2185,Data!$B$4:$J$4175,4,FALSE)</f>
        <v>1526814.4918242809</v>
      </c>
      <c r="H2185" s="92">
        <f>VLOOKUP(C2185,Data!$B$4:$J$4175,5,FALSE)</f>
        <v>0.16172131918076352</v>
      </c>
      <c r="I2185" s="42" t="s">
        <v>146</v>
      </c>
      <c r="J2185" s="47">
        <f t="shared" si="34"/>
        <v>2704675.2136643715</v>
      </c>
      <c r="K2185" s="42" t="s">
        <v>6977</v>
      </c>
      <c r="L2185" s="42" t="s">
        <v>4468</v>
      </c>
    </row>
    <row r="2186" spans="1:12" x14ac:dyDescent="0.3">
      <c r="A2186" s="17"/>
      <c r="B2186" s="46" t="s">
        <v>6979</v>
      </c>
      <c r="C2186" s="46" t="s">
        <v>6978</v>
      </c>
      <c r="D2186" s="99" t="s">
        <v>4395</v>
      </c>
      <c r="E2186" s="46" t="s">
        <v>1975</v>
      </c>
      <c r="F2186" s="91">
        <f>VLOOKUP(C2186,Data!$B$4:$J$4175,3,FALSE)</f>
        <v>3219909.8331155595</v>
      </c>
      <c r="G2186" s="90">
        <f>VLOOKUP(C2186,Data!$B$4:$J$4175,4,FALSE)</f>
        <v>4630925.5478250515</v>
      </c>
      <c r="H2186" s="92">
        <f>VLOOKUP(C2186,Data!$B$4:$J$4175,5,FALSE)</f>
        <v>0.13766831665064533</v>
      </c>
      <c r="I2186" s="42" t="s">
        <v>5305</v>
      </c>
      <c r="J2186" s="47">
        <f t="shared" si="34"/>
        <v>3219909.8331155595</v>
      </c>
      <c r="K2186" s="42" t="s">
        <v>6980</v>
      </c>
      <c r="L2186" s="42" t="s">
        <v>4468</v>
      </c>
    </row>
    <row r="2187" spans="1:12" x14ac:dyDescent="0.3">
      <c r="A2187" s="17"/>
      <c r="B2187" s="46" t="s">
        <v>6982</v>
      </c>
      <c r="C2187" s="46" t="s">
        <v>6981</v>
      </c>
      <c r="D2187" s="99" t="s">
        <v>4395</v>
      </c>
      <c r="E2187" s="46" t="s">
        <v>1975</v>
      </c>
      <c r="F2187" s="91">
        <f>VLOOKUP(C2187,Data!$B$4:$J$4175,3,FALSE)</f>
        <v>4372450.4042989183</v>
      </c>
      <c r="G2187" s="90">
        <f>VLOOKUP(C2187,Data!$B$4:$J$4175,4,FALSE)</f>
        <v>1565018.2141382466</v>
      </c>
      <c r="H2187" s="92">
        <f>VLOOKUP(C2187,Data!$B$4:$J$4175,5,FALSE)</f>
        <v>7.6089485392634423E-2</v>
      </c>
      <c r="I2187" s="42" t="s">
        <v>146</v>
      </c>
      <c r="J2187" s="47">
        <f t="shared" si="34"/>
        <v>4372450.4042989183</v>
      </c>
      <c r="K2187" s="42" t="s">
        <v>6983</v>
      </c>
      <c r="L2187" s="42" t="s">
        <v>4468</v>
      </c>
    </row>
    <row r="2188" spans="1:12" x14ac:dyDescent="0.3">
      <c r="A2188" s="17"/>
      <c r="B2188" s="46" t="s">
        <v>6985</v>
      </c>
      <c r="C2188" s="46" t="s">
        <v>6984</v>
      </c>
      <c r="D2188" s="99" t="s">
        <v>4395</v>
      </c>
      <c r="E2188" s="46" t="s">
        <v>1975</v>
      </c>
      <c r="F2188" s="91">
        <f>VLOOKUP(C2188,Data!$B$4:$J$4175,3,FALSE)</f>
        <v>80101241.731770486</v>
      </c>
      <c r="G2188" s="90">
        <f>VLOOKUP(C2188,Data!$B$4:$J$4175,4,FALSE)</f>
        <v>44342364.053876266</v>
      </c>
      <c r="H2188" s="92">
        <f>VLOOKUP(C2188,Data!$B$4:$J$4175,5,FALSE)</f>
        <v>6.0141879735790846</v>
      </c>
      <c r="I2188" s="42" t="s">
        <v>146</v>
      </c>
      <c r="J2188" s="47">
        <f t="shared" si="34"/>
        <v>80101241.731770486</v>
      </c>
      <c r="K2188" s="42" t="s">
        <v>6986</v>
      </c>
      <c r="L2188" s="42" t="s">
        <v>4468</v>
      </c>
    </row>
    <row r="2189" spans="1:12" x14ac:dyDescent="0.3">
      <c r="A2189" s="17"/>
      <c r="B2189" s="46" t="s">
        <v>6988</v>
      </c>
      <c r="C2189" s="46" t="s">
        <v>6987</v>
      </c>
      <c r="D2189" s="99" t="s">
        <v>4395</v>
      </c>
      <c r="E2189" s="46" t="s">
        <v>1975</v>
      </c>
      <c r="F2189" s="91">
        <f>VLOOKUP(C2189,Data!$B$4:$J$4175,3,FALSE)</f>
        <v>89663623.14730756</v>
      </c>
      <c r="G2189" s="90">
        <f>VLOOKUP(C2189,Data!$B$4:$J$4175,4,FALSE)</f>
        <v>213283947.21229625</v>
      </c>
      <c r="H2189" s="92">
        <f>VLOOKUP(C2189,Data!$B$4:$J$4175,5,FALSE)</f>
        <v>8.7092347770236973</v>
      </c>
      <c r="I2189" s="42" t="s">
        <v>147</v>
      </c>
      <c r="J2189" s="47">
        <f t="shared" si="34"/>
        <v>89663623.14730756</v>
      </c>
      <c r="K2189" s="42" t="s">
        <v>6989</v>
      </c>
      <c r="L2189" s="42" t="s">
        <v>4468</v>
      </c>
    </row>
    <row r="2190" spans="1:12" x14ac:dyDescent="0.3">
      <c r="A2190" s="17"/>
      <c r="B2190" s="46" t="s">
        <v>2723</v>
      </c>
      <c r="C2190" s="46" t="s">
        <v>590</v>
      </c>
      <c r="D2190" s="99" t="s">
        <v>4395</v>
      </c>
      <c r="E2190" s="46" t="s">
        <v>1973</v>
      </c>
      <c r="F2190" s="91">
        <f>VLOOKUP(C2190,Data!$B$4:$J$4175,3,FALSE)</f>
        <v>-6041659.1263110898</v>
      </c>
      <c r="G2190" s="90">
        <f>VLOOKUP(C2190,Data!$B$4:$J$4175,4,FALSE)</f>
        <v>-4311410.3387964079</v>
      </c>
      <c r="H2190" s="92">
        <f>VLOOKUP(C2190,Data!$B$4:$J$4175,5,FALSE)</f>
        <v>-0.15221536045800299</v>
      </c>
      <c r="I2190" s="42" t="s">
        <v>151</v>
      </c>
      <c r="J2190" s="47">
        <f t="shared" si="34"/>
        <v>6041659.1263110898</v>
      </c>
      <c r="K2190" s="42">
        <v>6109893</v>
      </c>
      <c r="L2190" s="42" t="s">
        <v>4468</v>
      </c>
    </row>
    <row r="2191" spans="1:12" x14ac:dyDescent="0.3">
      <c r="A2191" s="17"/>
      <c r="B2191" s="46" t="s">
        <v>6991</v>
      </c>
      <c r="C2191" s="46" t="s">
        <v>6990</v>
      </c>
      <c r="D2191" s="99" t="s">
        <v>4395</v>
      </c>
      <c r="E2191" s="46" t="s">
        <v>1975</v>
      </c>
      <c r="F2191" s="91">
        <f>VLOOKUP(C2191,Data!$B$4:$J$4175,3,FALSE)</f>
        <v>7525417.7078025825</v>
      </c>
      <c r="G2191" s="90">
        <f>VLOOKUP(C2191,Data!$B$4:$J$4175,4,FALSE)</f>
        <v>5153893.0809124364</v>
      </c>
      <c r="H2191" s="92">
        <f>VLOOKUP(C2191,Data!$B$4:$J$4175,5,FALSE)</f>
        <v>0.11536739829486506</v>
      </c>
      <c r="I2191" s="42" t="s">
        <v>149</v>
      </c>
      <c r="J2191" s="47">
        <f t="shared" si="34"/>
        <v>7525417.7078025825</v>
      </c>
      <c r="K2191" s="42" t="s">
        <v>6992</v>
      </c>
      <c r="L2191" s="42" t="s">
        <v>4468</v>
      </c>
    </row>
    <row r="2192" spans="1:12" x14ac:dyDescent="0.3">
      <c r="A2192" s="17"/>
      <c r="B2192" s="46" t="s">
        <v>6994</v>
      </c>
      <c r="C2192" s="46" t="s">
        <v>6993</v>
      </c>
      <c r="D2192" s="99" t="s">
        <v>4395</v>
      </c>
      <c r="E2192" s="46" t="s">
        <v>1975</v>
      </c>
      <c r="F2192" s="91">
        <f>VLOOKUP(C2192,Data!$B$4:$J$4175,3,FALSE)</f>
        <v>2502231.3456499861</v>
      </c>
      <c r="G2192" s="90">
        <f>VLOOKUP(C2192,Data!$B$4:$J$4175,4,FALSE)</f>
        <v>1928683.957366012</v>
      </c>
      <c r="H2192" s="92">
        <f>VLOOKUP(C2192,Data!$B$4:$J$4175,5,FALSE)</f>
        <v>0.22097882602804966</v>
      </c>
      <c r="I2192" s="42" t="s">
        <v>5305</v>
      </c>
      <c r="J2192" s="47">
        <f t="shared" si="34"/>
        <v>2502231.3456499861</v>
      </c>
      <c r="K2192" s="42" t="s">
        <v>6995</v>
      </c>
      <c r="L2192" s="42" t="s">
        <v>4468</v>
      </c>
    </row>
    <row r="2193" spans="1:12" x14ac:dyDescent="0.3">
      <c r="A2193" s="17"/>
      <c r="B2193" s="46" t="s">
        <v>6997</v>
      </c>
      <c r="C2193" s="46" t="s">
        <v>6996</v>
      </c>
      <c r="D2193" s="99" t="s">
        <v>4395</v>
      </c>
      <c r="E2193" s="46" t="s">
        <v>1975</v>
      </c>
      <c r="F2193" s="91">
        <f>VLOOKUP(C2193,Data!$B$4:$J$4175,3,FALSE)</f>
        <v>110430441.75159399</v>
      </c>
      <c r="G2193" s="90">
        <f>VLOOKUP(C2193,Data!$B$4:$J$4175,4,FALSE)</f>
        <v>489746531.15230227</v>
      </c>
      <c r="H2193" s="92">
        <f>VLOOKUP(C2193,Data!$B$4:$J$4175,5,FALSE)</f>
        <v>21.56435258443517</v>
      </c>
      <c r="I2193" s="42" t="s">
        <v>5305</v>
      </c>
      <c r="J2193" s="47">
        <f t="shared" si="34"/>
        <v>110430441.75159399</v>
      </c>
      <c r="K2193" s="42">
        <v>6392422</v>
      </c>
      <c r="L2193" s="42" t="s">
        <v>4468</v>
      </c>
    </row>
    <row r="2194" spans="1:12" x14ac:dyDescent="0.3">
      <c r="A2194" s="17"/>
      <c r="B2194" s="46" t="s">
        <v>5484</v>
      </c>
      <c r="C2194" s="46" t="s">
        <v>5483</v>
      </c>
      <c r="D2194" s="99" t="s">
        <v>4395</v>
      </c>
      <c r="E2194" s="46" t="s">
        <v>1978</v>
      </c>
      <c r="F2194" s="91">
        <f>VLOOKUP(C2194,Data!$B$4:$J$4175,3,FALSE)</f>
        <v>-81321618.859792635</v>
      </c>
      <c r="G2194" s="90">
        <f>VLOOKUP(C2194,Data!$B$4:$J$4175,4,FALSE)</f>
        <v>-2172632.0828157263</v>
      </c>
      <c r="H2194" s="92">
        <f>VLOOKUP(C2194,Data!$B$4:$J$4175,5,FALSE)</f>
        <v>-0.68332475478175614</v>
      </c>
      <c r="I2194" s="42" t="s">
        <v>144</v>
      </c>
      <c r="J2194" s="47">
        <f t="shared" si="34"/>
        <v>81321618.859792635</v>
      </c>
      <c r="K2194" s="42" t="s">
        <v>5485</v>
      </c>
      <c r="L2194" s="42" t="s">
        <v>4468</v>
      </c>
    </row>
    <row r="2195" spans="1:12" x14ac:dyDescent="0.3">
      <c r="A2195" s="17"/>
      <c r="B2195" s="46" t="s">
        <v>6999</v>
      </c>
      <c r="C2195" s="46" t="s">
        <v>6998</v>
      </c>
      <c r="D2195" s="99" t="s">
        <v>4395</v>
      </c>
      <c r="E2195" s="46" t="s">
        <v>1975</v>
      </c>
      <c r="F2195" s="91">
        <f>VLOOKUP(C2195,Data!$B$4:$J$4175,3,FALSE)</f>
        <v>9304458.7666177675</v>
      </c>
      <c r="G2195" s="90">
        <f>VLOOKUP(C2195,Data!$B$4:$J$4175,4,FALSE)</f>
        <v>560815.41807764757</v>
      </c>
      <c r="H2195" s="92">
        <f>VLOOKUP(C2195,Data!$B$4:$J$4175,5,FALSE)</f>
        <v>0.11553388761176267</v>
      </c>
      <c r="I2195" s="42" t="s">
        <v>143</v>
      </c>
      <c r="J2195" s="47">
        <f t="shared" si="34"/>
        <v>9304458.7666177675</v>
      </c>
      <c r="K2195" s="42" t="s">
        <v>7000</v>
      </c>
      <c r="L2195" s="42" t="s">
        <v>4468</v>
      </c>
    </row>
    <row r="2196" spans="1:12" x14ac:dyDescent="0.3">
      <c r="A2196" s="17"/>
      <c r="B2196" s="46" t="s">
        <v>7002</v>
      </c>
      <c r="C2196" s="46" t="s">
        <v>7001</v>
      </c>
      <c r="D2196" s="99" t="s">
        <v>4395</v>
      </c>
      <c r="E2196" s="46" t="s">
        <v>1975</v>
      </c>
      <c r="F2196" s="91">
        <f>VLOOKUP(C2196,Data!$B$4:$J$4175,3,FALSE)</f>
        <v>89118120.989047036</v>
      </c>
      <c r="G2196" s="90">
        <f>VLOOKUP(C2196,Data!$B$4:$J$4175,4,FALSE)</f>
        <v>120198448.49377525</v>
      </c>
      <c r="H2196" s="92">
        <f>VLOOKUP(C2196,Data!$B$4:$J$4175,5,FALSE)</f>
        <v>10.632429444607281</v>
      </c>
      <c r="I2196" s="42" t="s">
        <v>5305</v>
      </c>
      <c r="J2196" s="47">
        <f t="shared" si="34"/>
        <v>89118120.989047036</v>
      </c>
      <c r="K2196" s="42" t="s">
        <v>7003</v>
      </c>
      <c r="L2196" s="42" t="s">
        <v>4468</v>
      </c>
    </row>
    <row r="2197" spans="1:12" x14ac:dyDescent="0.3">
      <c r="A2197" s="17"/>
      <c r="B2197" s="46" t="s">
        <v>4486</v>
      </c>
      <c r="C2197" s="46" t="s">
        <v>4453</v>
      </c>
      <c r="D2197" s="99" t="s">
        <v>4395</v>
      </c>
      <c r="E2197" s="46" t="s">
        <v>1977</v>
      </c>
      <c r="F2197" s="91" t="str">
        <f>VLOOKUP(C2197,Data!$B$4:$J$4175,3,FALSE)</f>
        <v>***</v>
      </c>
      <c r="G2197" s="90" t="str">
        <f>VLOOKUP(C2197,Data!$B$4:$J$4175,4,FALSE)</f>
        <v>***</v>
      </c>
      <c r="H2197" s="92" t="str">
        <f>VLOOKUP(C2197,Data!$B$4:$J$4175,5,FALSE)</f>
        <v>***</v>
      </c>
      <c r="I2197" s="42" t="s">
        <v>147</v>
      </c>
      <c r="J2197" s="47" t="str">
        <f t="shared" si="34"/>
        <v>***</v>
      </c>
      <c r="K2197" s="42" t="s">
        <v>4549</v>
      </c>
      <c r="L2197" s="42" t="s">
        <v>4468</v>
      </c>
    </row>
    <row r="2198" spans="1:12" x14ac:dyDescent="0.3">
      <c r="A2198" s="17"/>
      <c r="B2198" s="46" t="s">
        <v>7005</v>
      </c>
      <c r="C2198" s="46" t="s">
        <v>7004</v>
      </c>
      <c r="D2198" s="99" t="s">
        <v>4395</v>
      </c>
      <c r="E2198" s="46" t="s">
        <v>1975</v>
      </c>
      <c r="F2198" s="91">
        <f>VLOOKUP(C2198,Data!$B$4:$J$4175,3,FALSE)</f>
        <v>1767334.9396082938</v>
      </c>
      <c r="G2198" s="90">
        <f>VLOOKUP(C2198,Data!$B$4:$J$4175,4,FALSE)</f>
        <v>834001.53602402855</v>
      </c>
      <c r="H2198" s="92">
        <f>VLOOKUP(C2198,Data!$B$4:$J$4175,5,FALSE)</f>
        <v>0.12599134704262122</v>
      </c>
      <c r="I2198" s="42" t="s">
        <v>5305</v>
      </c>
      <c r="J2198" s="47">
        <f t="shared" si="34"/>
        <v>1767334.9396082938</v>
      </c>
      <c r="K2198" s="42" t="s">
        <v>7006</v>
      </c>
      <c r="L2198" s="42" t="s">
        <v>4468</v>
      </c>
    </row>
    <row r="2199" spans="1:12" x14ac:dyDescent="0.3">
      <c r="A2199" s="17"/>
      <c r="B2199" s="46" t="s">
        <v>7008</v>
      </c>
      <c r="C2199" s="46" t="s">
        <v>7007</v>
      </c>
      <c r="D2199" s="99" t="s">
        <v>4395</v>
      </c>
      <c r="E2199" s="46" t="s">
        <v>1975</v>
      </c>
      <c r="F2199" s="91">
        <f>VLOOKUP(C2199,Data!$B$4:$J$4175,3,FALSE)</f>
        <v>4989913.9526059916</v>
      </c>
      <c r="G2199" s="90">
        <f>VLOOKUP(C2199,Data!$B$4:$J$4175,4,FALSE)</f>
        <v>324898.89884950721</v>
      </c>
      <c r="H2199" s="92">
        <f>VLOOKUP(C2199,Data!$B$4:$J$4175,5,FALSE)</f>
        <v>6.2426397768963901E-2</v>
      </c>
      <c r="I2199" s="42" t="s">
        <v>143</v>
      </c>
      <c r="J2199" s="47">
        <f t="shared" si="34"/>
        <v>4989913.9526059916</v>
      </c>
      <c r="K2199" s="42" t="s">
        <v>7009</v>
      </c>
      <c r="L2199" s="42" t="s">
        <v>4468</v>
      </c>
    </row>
    <row r="2200" spans="1:12" x14ac:dyDescent="0.3">
      <c r="A2200" s="17"/>
      <c r="B2200" s="46" t="s">
        <v>7011</v>
      </c>
      <c r="C2200" s="46" t="s">
        <v>7010</v>
      </c>
      <c r="D2200" s="99" t="s">
        <v>4395</v>
      </c>
      <c r="E2200" s="46" t="s">
        <v>1975</v>
      </c>
      <c r="F2200" s="91">
        <f>VLOOKUP(C2200,Data!$B$4:$J$4175,3,FALSE)</f>
        <v>57967802.520113587</v>
      </c>
      <c r="G2200" s="90">
        <f>VLOOKUP(C2200,Data!$B$4:$J$4175,4,FALSE)</f>
        <v>75336549.309977084</v>
      </c>
      <c r="H2200" s="92">
        <f>VLOOKUP(C2200,Data!$B$4:$J$4175,5,FALSE)</f>
        <v>16.320419939258155</v>
      </c>
      <c r="I2200" s="42" t="s">
        <v>145</v>
      </c>
      <c r="J2200" s="47">
        <f t="shared" si="34"/>
        <v>57967802.520113587</v>
      </c>
      <c r="K2200" s="42" t="s">
        <v>7012</v>
      </c>
      <c r="L2200" s="42" t="s">
        <v>4468</v>
      </c>
    </row>
    <row r="2201" spans="1:12" x14ac:dyDescent="0.3">
      <c r="A2201" s="17"/>
      <c r="B2201" s="46" t="s">
        <v>7014</v>
      </c>
      <c r="C2201" s="46" t="s">
        <v>7013</v>
      </c>
      <c r="D2201" s="99" t="s">
        <v>4395</v>
      </c>
      <c r="E2201" s="46" t="s">
        <v>1975</v>
      </c>
      <c r="F2201" s="91">
        <f>VLOOKUP(C2201,Data!$B$4:$J$4175,3,FALSE)</f>
        <v>3593939.9807119151</v>
      </c>
      <c r="G2201" s="90">
        <f>VLOOKUP(C2201,Data!$B$4:$J$4175,4,FALSE)</f>
        <v>654851.46239395649</v>
      </c>
      <c r="H2201" s="92">
        <f>VLOOKUP(C2201,Data!$B$4:$J$4175,5,FALSE)</f>
        <v>0.29206154646208105</v>
      </c>
      <c r="I2201" s="42" t="s">
        <v>144</v>
      </c>
      <c r="J2201" s="47">
        <f t="shared" si="34"/>
        <v>3593939.9807119151</v>
      </c>
      <c r="K2201" s="42" t="s">
        <v>7015</v>
      </c>
      <c r="L2201" s="42" t="s">
        <v>4468</v>
      </c>
    </row>
    <row r="2202" spans="1:12" x14ac:dyDescent="0.3">
      <c r="A2202" s="17"/>
      <c r="B2202" s="46" t="s">
        <v>7017</v>
      </c>
      <c r="C2202" s="46" t="s">
        <v>7016</v>
      </c>
      <c r="D2202" s="99" t="s">
        <v>4395</v>
      </c>
      <c r="E2202" s="46" t="s">
        <v>1975</v>
      </c>
      <c r="F2202" s="91">
        <f>VLOOKUP(C2202,Data!$B$4:$J$4175,3,FALSE)</f>
        <v>2353124.2905036327</v>
      </c>
      <c r="G2202" s="90">
        <f>VLOOKUP(C2202,Data!$B$4:$J$4175,4,FALSE)</f>
        <v>2931284.1493997169</v>
      </c>
      <c r="H2202" s="92">
        <f>VLOOKUP(C2202,Data!$B$4:$J$4175,5,FALSE)</f>
        <v>0.35150681007502377</v>
      </c>
      <c r="I2202" s="42" t="s">
        <v>5305</v>
      </c>
      <c r="J2202" s="47">
        <f t="shared" si="34"/>
        <v>2353124.2905036327</v>
      </c>
      <c r="K2202" s="42" t="s">
        <v>7018</v>
      </c>
      <c r="L2202" s="42" t="s">
        <v>4468</v>
      </c>
    </row>
    <row r="2203" spans="1:12" x14ac:dyDescent="0.3">
      <c r="A2203" s="17"/>
      <c r="B2203" s="46" t="s">
        <v>7020</v>
      </c>
      <c r="C2203" s="46" t="s">
        <v>7019</v>
      </c>
      <c r="D2203" s="99" t="s">
        <v>4395</v>
      </c>
      <c r="E2203" s="46" t="s">
        <v>1975</v>
      </c>
      <c r="F2203" s="91">
        <f>VLOOKUP(C2203,Data!$B$4:$J$4175,3,FALSE)</f>
        <v>5278339.1881564362</v>
      </c>
      <c r="G2203" s="90">
        <f>VLOOKUP(C2203,Data!$B$4:$J$4175,4,FALSE)</f>
        <v>1158589.0438269912</v>
      </c>
      <c r="H2203" s="92">
        <f>VLOOKUP(C2203,Data!$B$4:$J$4175,5,FALSE)</f>
        <v>9.2876520278359589E-2</v>
      </c>
      <c r="I2203" s="42" t="s">
        <v>146</v>
      </c>
      <c r="J2203" s="47">
        <f t="shared" si="34"/>
        <v>5278339.1881564362</v>
      </c>
      <c r="K2203" s="42" t="s">
        <v>7021</v>
      </c>
      <c r="L2203" s="42" t="s">
        <v>4468</v>
      </c>
    </row>
    <row r="2204" spans="1:12" x14ac:dyDescent="0.3">
      <c r="A2204" s="17"/>
      <c r="B2204" s="46" t="s">
        <v>7023</v>
      </c>
      <c r="C2204" s="46" t="s">
        <v>7022</v>
      </c>
      <c r="D2204" s="99" t="s">
        <v>4395</v>
      </c>
      <c r="E2204" s="46" t="s">
        <v>1975</v>
      </c>
      <c r="F2204" s="91">
        <f>VLOOKUP(C2204,Data!$B$4:$J$4175,3,FALSE)</f>
        <v>5920367.3301028712</v>
      </c>
      <c r="G2204" s="90">
        <f>VLOOKUP(C2204,Data!$B$4:$J$4175,4,FALSE)</f>
        <v>1561040.52166627</v>
      </c>
      <c r="H2204" s="92">
        <f>VLOOKUP(C2204,Data!$B$4:$J$4175,5,FALSE)</f>
        <v>5.6823218438412947E-2</v>
      </c>
      <c r="I2204" s="42" t="s">
        <v>147</v>
      </c>
      <c r="J2204" s="47">
        <f t="shared" si="34"/>
        <v>5920367.3301028712</v>
      </c>
      <c r="K2204" s="42" t="s">
        <v>7024</v>
      </c>
      <c r="L2204" s="42" t="s">
        <v>4468</v>
      </c>
    </row>
    <row r="2205" spans="1:12" x14ac:dyDescent="0.3">
      <c r="A2205" s="17"/>
      <c r="B2205" s="46" t="s">
        <v>2724</v>
      </c>
      <c r="C2205" s="46" t="s">
        <v>591</v>
      </c>
      <c r="D2205" s="99" t="s">
        <v>4395</v>
      </c>
      <c r="E2205" s="46" t="s">
        <v>1973</v>
      </c>
      <c r="F2205" s="91">
        <f>VLOOKUP(C2205,Data!$B$4:$J$4175,3,FALSE)</f>
        <v>-3265787.9209693656</v>
      </c>
      <c r="G2205" s="90">
        <f>VLOOKUP(C2205,Data!$B$4:$J$4175,4,FALSE)</f>
        <v>-3333630.5243991255</v>
      </c>
      <c r="H2205" s="92">
        <f>VLOOKUP(C2205,Data!$B$4:$J$4175,5,FALSE)</f>
        <v>-0.62654355476690637</v>
      </c>
      <c r="I2205" s="42" t="s">
        <v>146</v>
      </c>
      <c r="J2205" s="47">
        <f t="shared" si="34"/>
        <v>3265787.9209693656</v>
      </c>
      <c r="K2205" s="42">
        <v>6990763</v>
      </c>
      <c r="L2205" s="42" t="s">
        <v>4468</v>
      </c>
    </row>
    <row r="2206" spans="1:12" x14ac:dyDescent="0.3">
      <c r="A2206" s="17"/>
      <c r="B2206" s="46" t="s">
        <v>7026</v>
      </c>
      <c r="C2206" s="46" t="s">
        <v>7025</v>
      </c>
      <c r="D2206" s="99" t="s">
        <v>4395</v>
      </c>
      <c r="E2206" s="46" t="s">
        <v>1975</v>
      </c>
      <c r="F2206" s="91">
        <f>VLOOKUP(C2206,Data!$B$4:$J$4175,3,FALSE)</f>
        <v>5573215.2132842317</v>
      </c>
      <c r="G2206" s="90">
        <f>VLOOKUP(C2206,Data!$B$4:$J$4175,4,FALSE)</f>
        <v>319168.70454248518</v>
      </c>
      <c r="H2206" s="92">
        <f>VLOOKUP(C2206,Data!$B$4:$J$4175,5,FALSE)</f>
        <v>1.8282217926920457E-2</v>
      </c>
      <c r="I2206" s="42" t="s">
        <v>145</v>
      </c>
      <c r="J2206" s="47">
        <f t="shared" si="34"/>
        <v>5573215.2132842317</v>
      </c>
      <c r="K2206" s="42" t="s">
        <v>7027</v>
      </c>
      <c r="L2206" s="42" t="s">
        <v>4468</v>
      </c>
    </row>
    <row r="2207" spans="1:12" x14ac:dyDescent="0.3">
      <c r="A2207" s="17"/>
      <c r="B2207" s="46" t="s">
        <v>7029</v>
      </c>
      <c r="C2207" s="142" t="s">
        <v>7028</v>
      </c>
      <c r="D2207" s="142" t="s">
        <v>4395</v>
      </c>
      <c r="E2207" s="46" t="s">
        <v>1975</v>
      </c>
      <c r="F2207" s="91">
        <f>VLOOKUP(C2207,Data!$B$4:$J$4175,3,FALSE)</f>
        <v>3352727.3796786154</v>
      </c>
      <c r="G2207" s="90">
        <f>VLOOKUP(C2207,Data!$B$4:$J$4175,4,FALSE)</f>
        <v>1751986.9337500604</v>
      </c>
      <c r="H2207" s="92">
        <f>VLOOKUP(C2207,Data!$B$4:$J$4175,5,FALSE)</f>
        <v>4.035534007442592E-2</v>
      </c>
      <c r="I2207" s="42" t="s">
        <v>145</v>
      </c>
      <c r="J2207" s="47">
        <f t="shared" si="34"/>
        <v>3352727.3796786154</v>
      </c>
      <c r="K2207" s="42" t="s">
        <v>7030</v>
      </c>
      <c r="L2207" s="42" t="s">
        <v>4468</v>
      </c>
    </row>
    <row r="2208" spans="1:12" x14ac:dyDescent="0.3">
      <c r="A2208" s="17"/>
      <c r="B2208" s="46" t="s">
        <v>7032</v>
      </c>
      <c r="C2208" s="142" t="s">
        <v>7031</v>
      </c>
      <c r="D2208" s="142" t="s">
        <v>4395</v>
      </c>
      <c r="E2208" s="46" t="s">
        <v>1975</v>
      </c>
      <c r="F2208" s="91">
        <f>VLOOKUP(C2208,Data!$B$4:$J$4175,3,FALSE)</f>
        <v>3942905.0115061132</v>
      </c>
      <c r="G2208" s="90">
        <f>VLOOKUP(C2208,Data!$B$4:$J$4175,4,FALSE)</f>
        <v>4882836.4674290428</v>
      </c>
      <c r="H2208" s="92">
        <f>VLOOKUP(C2208,Data!$B$4:$J$4175,5,FALSE)</f>
        <v>0.45590238434513064</v>
      </c>
      <c r="I2208" s="42" t="s">
        <v>150</v>
      </c>
      <c r="J2208" s="47">
        <f t="shared" si="34"/>
        <v>3942905.0115061132</v>
      </c>
      <c r="K2208" s="42" t="s">
        <v>7033</v>
      </c>
      <c r="L2208" s="42" t="s">
        <v>4468</v>
      </c>
    </row>
    <row r="2209" spans="1:12" x14ac:dyDescent="0.3">
      <c r="A2209" s="17"/>
      <c r="B2209" s="46" t="s">
        <v>7035</v>
      </c>
      <c r="C2209" s="46" t="s">
        <v>7034</v>
      </c>
      <c r="D2209" s="99" t="s">
        <v>4395</v>
      </c>
      <c r="E2209" s="46" t="s">
        <v>1975</v>
      </c>
      <c r="F2209" s="91">
        <f>VLOOKUP(C2209,Data!$B$4:$J$4175,3,FALSE)</f>
        <v>4099683.336084147</v>
      </c>
      <c r="G2209" s="90">
        <f>VLOOKUP(C2209,Data!$B$4:$J$4175,4,FALSE)</f>
        <v>1192252.3484945262</v>
      </c>
      <c r="H2209" s="92">
        <f>VLOOKUP(C2209,Data!$B$4:$J$4175,5,FALSE)</f>
        <v>0.10945204302377379</v>
      </c>
      <c r="I2209" s="42" t="s">
        <v>146</v>
      </c>
      <c r="J2209" s="47">
        <f t="shared" si="34"/>
        <v>4099683.336084147</v>
      </c>
      <c r="K2209" s="42" t="s">
        <v>7036</v>
      </c>
      <c r="L2209" s="42" t="s">
        <v>4468</v>
      </c>
    </row>
    <row r="2210" spans="1:12" x14ac:dyDescent="0.3">
      <c r="A2210" s="17"/>
      <c r="B2210" s="46" t="s">
        <v>7038</v>
      </c>
      <c r="C2210" s="46" t="s">
        <v>7037</v>
      </c>
      <c r="D2210" s="99" t="s">
        <v>4395</v>
      </c>
      <c r="E2210" s="46" t="s">
        <v>1975</v>
      </c>
      <c r="F2210" s="91">
        <f>VLOOKUP(C2210,Data!$B$4:$J$4175,3,FALSE)</f>
        <v>81447329.724957675</v>
      </c>
      <c r="G2210" s="90">
        <f>VLOOKUP(C2210,Data!$B$4:$J$4175,4,FALSE)</f>
        <v>11806854.598494673</v>
      </c>
      <c r="H2210" s="92">
        <f>VLOOKUP(C2210,Data!$B$4:$J$4175,5,FALSE)</f>
        <v>8.3121891680250677</v>
      </c>
      <c r="I2210" s="42" t="s">
        <v>148</v>
      </c>
      <c r="J2210" s="47">
        <f t="shared" si="34"/>
        <v>81447329.724957675</v>
      </c>
      <c r="K2210" s="42" t="s">
        <v>7039</v>
      </c>
      <c r="L2210" s="42" t="s">
        <v>4468</v>
      </c>
    </row>
    <row r="2211" spans="1:12" x14ac:dyDescent="0.3">
      <c r="A2211" s="17"/>
      <c r="B2211" s="46" t="s">
        <v>7041</v>
      </c>
      <c r="C2211" s="46" t="s">
        <v>7040</v>
      </c>
      <c r="D2211" s="99" t="s">
        <v>4395</v>
      </c>
      <c r="E2211" s="46" t="s">
        <v>1975</v>
      </c>
      <c r="F2211" s="91">
        <f>VLOOKUP(C2211,Data!$B$4:$J$4175,3,FALSE)</f>
        <v>2619707.5375667396</v>
      </c>
      <c r="G2211" s="90">
        <f>VLOOKUP(C2211,Data!$B$4:$J$4175,4,FALSE)</f>
        <v>1858509.2212839643</v>
      </c>
      <c r="H2211" s="92">
        <f>VLOOKUP(C2211,Data!$B$4:$J$4175,5,FALSE)</f>
        <v>5.5195666159484749E-2</v>
      </c>
      <c r="I2211" s="42" t="s">
        <v>145</v>
      </c>
      <c r="J2211" s="47">
        <f t="shared" si="34"/>
        <v>2619707.5375667396</v>
      </c>
      <c r="K2211" s="42" t="s">
        <v>7042</v>
      </c>
      <c r="L2211" s="42" t="s">
        <v>4468</v>
      </c>
    </row>
    <row r="2212" spans="1:12" x14ac:dyDescent="0.3">
      <c r="A2212" s="17"/>
      <c r="B2212" s="46" t="s">
        <v>7044</v>
      </c>
      <c r="C2212" s="46" t="s">
        <v>7043</v>
      </c>
      <c r="D2212" s="99" t="s">
        <v>4395</v>
      </c>
      <c r="E2212" s="46" t="s">
        <v>1975</v>
      </c>
      <c r="F2212" s="91">
        <f>VLOOKUP(C2212,Data!$B$4:$J$4175,3,FALSE)</f>
        <v>123904517.28719363</v>
      </c>
      <c r="G2212" s="90">
        <f>VLOOKUP(C2212,Data!$B$4:$J$4175,4,FALSE)</f>
        <v>40695375.923646368</v>
      </c>
      <c r="H2212" s="92">
        <f>VLOOKUP(C2212,Data!$B$4:$J$4175,5,FALSE)</f>
        <v>7.7890387434340687</v>
      </c>
      <c r="I2212" s="42" t="s">
        <v>144</v>
      </c>
      <c r="J2212" s="47">
        <f t="shared" si="34"/>
        <v>123904517.28719363</v>
      </c>
      <c r="K2212" s="42" t="s">
        <v>7045</v>
      </c>
      <c r="L2212" s="42" t="s">
        <v>4468</v>
      </c>
    </row>
    <row r="2213" spans="1:12" x14ac:dyDescent="0.3">
      <c r="A2213" s="17"/>
      <c r="B2213" s="46" t="s">
        <v>5086</v>
      </c>
      <c r="C2213" s="46" t="s">
        <v>592</v>
      </c>
      <c r="D2213" s="99" t="s">
        <v>4395</v>
      </c>
      <c r="E2213" s="46" t="s">
        <v>1973</v>
      </c>
      <c r="F2213" s="91">
        <f>VLOOKUP(C2213,Data!$B$4:$J$4175,3,FALSE)</f>
        <v>-6678863.1988752838</v>
      </c>
      <c r="G2213" s="90">
        <f>VLOOKUP(C2213,Data!$B$4:$J$4175,4,FALSE)</f>
        <v>-1272509.8639653218</v>
      </c>
      <c r="H2213" s="92">
        <f>VLOOKUP(C2213,Data!$B$4:$J$4175,5,FALSE)</f>
        <v>-0.45201894748046656</v>
      </c>
      <c r="I2213" s="42" t="s">
        <v>146</v>
      </c>
      <c r="J2213" s="47">
        <f t="shared" si="34"/>
        <v>6678863.1988752838</v>
      </c>
      <c r="K2213" s="42" t="s">
        <v>2088</v>
      </c>
      <c r="L2213" s="42" t="s">
        <v>4468</v>
      </c>
    </row>
    <row r="2214" spans="1:12" x14ac:dyDescent="0.3">
      <c r="A2214" s="17"/>
      <c r="B2214" s="46" t="s">
        <v>7047</v>
      </c>
      <c r="C2214" s="46" t="s">
        <v>7046</v>
      </c>
      <c r="D2214" s="99" t="s">
        <v>4395</v>
      </c>
      <c r="E2214" s="46" t="s">
        <v>1975</v>
      </c>
      <c r="F2214" s="91">
        <f>VLOOKUP(C2214,Data!$B$4:$J$4175,3,FALSE)</f>
        <v>6063528.2587157451</v>
      </c>
      <c r="G2214" s="90">
        <f>VLOOKUP(C2214,Data!$B$4:$J$4175,4,FALSE)</f>
        <v>9313329.2112602051</v>
      </c>
      <c r="H2214" s="92">
        <f>VLOOKUP(C2214,Data!$B$4:$J$4175,5,FALSE)</f>
        <v>6.6742619786744006E-2</v>
      </c>
      <c r="I2214" s="42" t="s">
        <v>145</v>
      </c>
      <c r="J2214" s="47">
        <f t="shared" si="34"/>
        <v>6063528.2587157451</v>
      </c>
      <c r="K2214" s="42" t="s">
        <v>7048</v>
      </c>
      <c r="L2214" s="42" t="s">
        <v>4468</v>
      </c>
    </row>
    <row r="2215" spans="1:12" x14ac:dyDescent="0.3">
      <c r="A2215" s="17"/>
      <c r="B2215" s="46" t="s">
        <v>2725</v>
      </c>
      <c r="C2215" s="46" t="s">
        <v>593</v>
      </c>
      <c r="D2215" s="99" t="s">
        <v>4395</v>
      </c>
      <c r="E2215" s="46" t="s">
        <v>1973</v>
      </c>
      <c r="F2215" s="91">
        <f>VLOOKUP(C2215,Data!$B$4:$J$4175,3,FALSE)</f>
        <v>-5981078.8277575048</v>
      </c>
      <c r="G2215" s="90">
        <f>VLOOKUP(C2215,Data!$B$4:$J$4175,4,FALSE)</f>
        <v>-13338060.661417464</v>
      </c>
      <c r="H2215" s="92">
        <f>VLOOKUP(C2215,Data!$B$4:$J$4175,5,FALSE)</f>
        <v>-0.48477256049672124</v>
      </c>
      <c r="I2215" s="42" t="s">
        <v>145</v>
      </c>
      <c r="J2215" s="47">
        <f t="shared" si="34"/>
        <v>5981078.8277575048</v>
      </c>
      <c r="K2215" s="42">
        <v>6725299</v>
      </c>
      <c r="L2215" s="42" t="s">
        <v>4468</v>
      </c>
    </row>
    <row r="2216" spans="1:12" x14ac:dyDescent="0.3">
      <c r="A2216" s="17"/>
      <c r="B2216" s="46" t="s">
        <v>7050</v>
      </c>
      <c r="C2216" s="46" t="s">
        <v>7049</v>
      </c>
      <c r="D2216" s="99" t="s">
        <v>4395</v>
      </c>
      <c r="E2216" s="46" t="s">
        <v>1975</v>
      </c>
      <c r="F2216" s="91">
        <f>VLOOKUP(C2216,Data!$B$4:$J$4175,3,FALSE)</f>
        <v>2311360.7936780797</v>
      </c>
      <c r="G2216" s="90">
        <f>VLOOKUP(C2216,Data!$B$4:$J$4175,4,FALSE)</f>
        <v>3449678.7279514009</v>
      </c>
      <c r="H2216" s="92">
        <f>VLOOKUP(C2216,Data!$B$4:$J$4175,5,FALSE)</f>
        <v>0.17458584345540867</v>
      </c>
      <c r="I2216" s="42" t="s">
        <v>146</v>
      </c>
      <c r="J2216" s="47">
        <f t="shared" si="34"/>
        <v>2311360.7936780797</v>
      </c>
      <c r="K2216" s="42" t="s">
        <v>7051</v>
      </c>
      <c r="L2216" s="42" t="s">
        <v>4468</v>
      </c>
    </row>
    <row r="2217" spans="1:12" x14ac:dyDescent="0.3">
      <c r="A2217" s="17"/>
      <c r="B2217" s="46" t="s">
        <v>7053</v>
      </c>
      <c r="C2217" s="46" t="s">
        <v>7052</v>
      </c>
      <c r="D2217" s="99" t="s">
        <v>4395</v>
      </c>
      <c r="E2217" s="46" t="s">
        <v>1975</v>
      </c>
      <c r="F2217" s="91">
        <f>VLOOKUP(C2217,Data!$B$4:$J$4175,3,FALSE)</f>
        <v>9151111.2878304347</v>
      </c>
      <c r="G2217" s="90">
        <f>VLOOKUP(C2217,Data!$B$4:$J$4175,4,FALSE)</f>
        <v>1849556.2087538859</v>
      </c>
      <c r="H2217" s="92">
        <f>VLOOKUP(C2217,Data!$B$4:$J$4175,5,FALSE)</f>
        <v>6.0374616415073239E-2</v>
      </c>
      <c r="I2217" s="42" t="s">
        <v>147</v>
      </c>
      <c r="J2217" s="47">
        <f t="shared" si="34"/>
        <v>9151111.2878304347</v>
      </c>
      <c r="K2217" s="42" t="s">
        <v>7054</v>
      </c>
      <c r="L2217" s="42" t="s">
        <v>4468</v>
      </c>
    </row>
    <row r="2218" spans="1:12" x14ac:dyDescent="0.3">
      <c r="A2218" s="17"/>
      <c r="B2218" s="46" t="s">
        <v>2726</v>
      </c>
      <c r="C2218" s="46" t="s">
        <v>594</v>
      </c>
      <c r="D2218" s="99" t="s">
        <v>4395</v>
      </c>
      <c r="E2218" s="46" t="s">
        <v>1977</v>
      </c>
      <c r="F2218" s="91">
        <f>VLOOKUP(C2218,Data!$B$4:$J$4175,3,FALSE)</f>
        <v>3403714.4890988809</v>
      </c>
      <c r="G2218" s="90">
        <f>VLOOKUP(C2218,Data!$B$4:$J$4175,4,FALSE)</f>
        <v>1043683.8988595289</v>
      </c>
      <c r="H2218" s="92">
        <f>VLOOKUP(C2218,Data!$B$4:$J$4175,5,FALSE)</f>
        <v>0.20944890605248423</v>
      </c>
      <c r="I2218" s="42" t="s">
        <v>147</v>
      </c>
      <c r="J2218" s="47">
        <f t="shared" si="34"/>
        <v>3403714.4890988809</v>
      </c>
      <c r="K2218" s="42" t="s">
        <v>2089</v>
      </c>
      <c r="L2218" s="42" t="s">
        <v>4468</v>
      </c>
    </row>
    <row r="2219" spans="1:12" x14ac:dyDescent="0.3">
      <c r="A2219" s="17"/>
      <c r="B2219" s="46" t="s">
        <v>5675</v>
      </c>
      <c r="C2219" s="46" t="s">
        <v>5674</v>
      </c>
      <c r="D2219" s="99" t="s">
        <v>4396</v>
      </c>
      <c r="E2219" s="46" t="s">
        <v>1973</v>
      </c>
      <c r="F2219" s="91">
        <f>VLOOKUP(C2219,Data!$B$4:$J$4175,3,FALSE)</f>
        <v>-6401866.1988798743</v>
      </c>
      <c r="G2219" s="90">
        <f>VLOOKUP(C2219,Data!$B$4:$J$4175,4,FALSE)</f>
        <v>-533265.43372556719</v>
      </c>
      <c r="H2219" s="92">
        <f>VLOOKUP(C2219,Data!$B$4:$J$4175,5,FALSE)</f>
        <v>-1.5167765959414625</v>
      </c>
      <c r="I2219" s="42" t="s">
        <v>148</v>
      </c>
      <c r="J2219" s="47">
        <f t="shared" si="34"/>
        <v>6401866.1988798743</v>
      </c>
      <c r="K2219" s="42" t="s">
        <v>5676</v>
      </c>
      <c r="L2219" s="42" t="s">
        <v>4467</v>
      </c>
    </row>
    <row r="2220" spans="1:12" x14ac:dyDescent="0.3">
      <c r="A2220" s="17"/>
      <c r="B2220" s="46" t="s">
        <v>2727</v>
      </c>
      <c r="C2220" s="46" t="s">
        <v>595</v>
      </c>
      <c r="D2220" s="99" t="s">
        <v>4396</v>
      </c>
      <c r="E2220" s="46" t="s">
        <v>1973</v>
      </c>
      <c r="F2220" s="91">
        <f>VLOOKUP(C2220,Data!$B$4:$J$4175,3,FALSE)</f>
        <v>-12529747.951710049</v>
      </c>
      <c r="G2220" s="90">
        <f>VLOOKUP(C2220,Data!$B$4:$J$4175,4,FALSE)</f>
        <v>-1051159.0170011576</v>
      </c>
      <c r="H2220" s="92">
        <f>VLOOKUP(C2220,Data!$B$4:$J$4175,5,FALSE)</f>
        <v>-1.1952665700756415</v>
      </c>
      <c r="I2220" s="42" t="s">
        <v>148</v>
      </c>
      <c r="J2220" s="47">
        <f t="shared" si="34"/>
        <v>12529747.951710049</v>
      </c>
      <c r="K2220" s="42" t="s">
        <v>2090</v>
      </c>
      <c r="L2220" s="42" t="s">
        <v>4467</v>
      </c>
    </row>
    <row r="2221" spans="1:12" x14ac:dyDescent="0.3">
      <c r="A2221" s="17"/>
      <c r="B2221" s="46" t="s">
        <v>2728</v>
      </c>
      <c r="C2221" s="46" t="s">
        <v>596</v>
      </c>
      <c r="D2221" s="99" t="s">
        <v>4396</v>
      </c>
      <c r="E2221" s="46" t="s">
        <v>1973</v>
      </c>
      <c r="F2221" s="91">
        <f>VLOOKUP(C2221,Data!$B$4:$J$4175,3,FALSE)</f>
        <v>-3599861.8948201039</v>
      </c>
      <c r="G2221" s="90">
        <f>VLOOKUP(C2221,Data!$B$4:$J$4175,4,FALSE)</f>
        <v>-1071029.1641784473</v>
      </c>
      <c r="H2221" s="92">
        <f>VLOOKUP(C2221,Data!$B$4:$J$4175,5,FALSE)</f>
        <v>-1.5218790647482903</v>
      </c>
      <c r="I2221" s="42" t="s">
        <v>145</v>
      </c>
      <c r="J2221" s="47">
        <f t="shared" si="34"/>
        <v>3599861.8948201039</v>
      </c>
      <c r="K2221" s="42" t="s">
        <v>2091</v>
      </c>
      <c r="L2221" s="42" t="s">
        <v>4467</v>
      </c>
    </row>
    <row r="2222" spans="1:12" x14ac:dyDescent="0.3">
      <c r="A2222" s="17"/>
      <c r="B2222" s="46" t="s">
        <v>2729</v>
      </c>
      <c r="C2222" s="46" t="s">
        <v>597</v>
      </c>
      <c r="D2222" s="99" t="s">
        <v>4396</v>
      </c>
      <c r="E2222" s="46" t="s">
        <v>1973</v>
      </c>
      <c r="F2222" s="91">
        <f>VLOOKUP(C2222,Data!$B$4:$J$4175,3,FALSE)</f>
        <v>-12750451.756353306</v>
      </c>
      <c r="G2222" s="90">
        <f>VLOOKUP(C2222,Data!$B$4:$J$4175,4,FALSE)</f>
        <v>-11471278.44402493</v>
      </c>
      <c r="H2222" s="92">
        <f>VLOOKUP(C2222,Data!$B$4:$J$4175,5,FALSE)</f>
        <v>-0.62425455132137087</v>
      </c>
      <c r="I2222" s="42" t="s">
        <v>151</v>
      </c>
      <c r="J2222" s="47">
        <f t="shared" si="34"/>
        <v>12750451.756353306</v>
      </c>
      <c r="K2222" s="42" t="s">
        <v>2092</v>
      </c>
      <c r="L2222" s="42" t="s">
        <v>4467</v>
      </c>
    </row>
    <row r="2223" spans="1:12" x14ac:dyDescent="0.3">
      <c r="A2223" s="17"/>
      <c r="B2223" s="46" t="s">
        <v>2730</v>
      </c>
      <c r="C2223" s="46" t="s">
        <v>598</v>
      </c>
      <c r="D2223" s="99" t="s">
        <v>4396</v>
      </c>
      <c r="E2223" s="46" t="s">
        <v>1973</v>
      </c>
      <c r="F2223" s="91">
        <f>VLOOKUP(C2223,Data!$B$4:$J$4175,3,FALSE)</f>
        <v>-7287981.8891463801</v>
      </c>
      <c r="G2223" s="90">
        <f>VLOOKUP(C2223,Data!$B$4:$J$4175,4,FALSE)</f>
        <v>-545242.53577212279</v>
      </c>
      <c r="H2223" s="92">
        <f>VLOOKUP(C2223,Data!$B$4:$J$4175,5,FALSE)</f>
        <v>-1.4977828548341423</v>
      </c>
      <c r="I2223" s="42" t="s">
        <v>148</v>
      </c>
      <c r="J2223" s="47">
        <f t="shared" si="34"/>
        <v>7287981.8891463801</v>
      </c>
      <c r="K2223" s="42" t="s">
        <v>2093</v>
      </c>
      <c r="L2223" s="42" t="s">
        <v>4467</v>
      </c>
    </row>
    <row r="2224" spans="1:12" x14ac:dyDescent="0.3">
      <c r="A2224" s="17"/>
      <c r="B2224" s="46" t="s">
        <v>2731</v>
      </c>
      <c r="C2224" s="46" t="s">
        <v>599</v>
      </c>
      <c r="D2224" s="99" t="s">
        <v>4396</v>
      </c>
      <c r="E2224" s="46" t="s">
        <v>1973</v>
      </c>
      <c r="F2224" s="91">
        <f>VLOOKUP(C2224,Data!$B$4:$J$4175,3,FALSE)</f>
        <v>-3319852.7077877955</v>
      </c>
      <c r="G2224" s="90">
        <f>VLOOKUP(C2224,Data!$B$4:$J$4175,4,FALSE)</f>
        <v>-262579.77466418565</v>
      </c>
      <c r="H2224" s="92">
        <f>VLOOKUP(C2224,Data!$B$4:$J$4175,5,FALSE)</f>
        <v>-3.7388122399885191</v>
      </c>
      <c r="I2224" s="42" t="s">
        <v>148</v>
      </c>
      <c r="J2224" s="47">
        <f t="shared" si="34"/>
        <v>3319852.7077877955</v>
      </c>
      <c r="K2224" s="42" t="s">
        <v>2094</v>
      </c>
      <c r="L2224" s="42" t="s">
        <v>4467</v>
      </c>
    </row>
    <row r="2225" spans="1:12" x14ac:dyDescent="0.3">
      <c r="A2225" s="17"/>
      <c r="B2225" s="46" t="s">
        <v>2732</v>
      </c>
      <c r="C2225" s="46" t="s">
        <v>600</v>
      </c>
      <c r="D2225" s="99" t="s">
        <v>4396</v>
      </c>
      <c r="E2225" s="46" t="s">
        <v>1973</v>
      </c>
      <c r="F2225" s="91">
        <f>VLOOKUP(C2225,Data!$B$4:$J$4175,3,FALSE)</f>
        <v>-4620482.9276631717</v>
      </c>
      <c r="G2225" s="90">
        <f>VLOOKUP(C2225,Data!$B$4:$J$4175,4,FALSE)</f>
        <v>-675233.30519326741</v>
      </c>
      <c r="H2225" s="92">
        <f>VLOOKUP(C2225,Data!$B$4:$J$4175,5,FALSE)</f>
        <v>-2.1548770363517589</v>
      </c>
      <c r="I2225" s="42" t="s">
        <v>145</v>
      </c>
      <c r="J2225" s="47">
        <f t="shared" si="34"/>
        <v>4620482.9276631717</v>
      </c>
      <c r="K2225" s="42" t="s">
        <v>2095</v>
      </c>
      <c r="L2225" s="42" t="s">
        <v>4467</v>
      </c>
    </row>
    <row r="2226" spans="1:12" x14ac:dyDescent="0.3">
      <c r="A2226" s="17"/>
      <c r="B2226" s="46" t="s">
        <v>2733</v>
      </c>
      <c r="C2226" s="46" t="s">
        <v>601</v>
      </c>
      <c r="D2226" s="99" t="s">
        <v>4396</v>
      </c>
      <c r="E2226" s="46" t="s">
        <v>1977</v>
      </c>
      <c r="F2226" s="91">
        <f>VLOOKUP(C2226,Data!$B$4:$J$4175,3,FALSE)</f>
        <v>8140505.1527579781</v>
      </c>
      <c r="G2226" s="90">
        <f>VLOOKUP(C2226,Data!$B$4:$J$4175,4,FALSE)</f>
        <v>19054085.20811335</v>
      </c>
      <c r="H2226" s="92">
        <f>VLOOKUP(C2226,Data!$B$4:$J$4175,5,FALSE)</f>
        <v>6.2050040975552765</v>
      </c>
      <c r="I2226" s="42" t="s">
        <v>148</v>
      </c>
      <c r="J2226" s="47">
        <f t="shared" si="34"/>
        <v>8140505.1527579781</v>
      </c>
      <c r="K2226" s="42" t="s">
        <v>2096</v>
      </c>
      <c r="L2226" s="42" t="s">
        <v>4467</v>
      </c>
    </row>
    <row r="2227" spans="1:12" x14ac:dyDescent="0.3">
      <c r="A2227" s="17"/>
      <c r="B2227" s="46" t="s">
        <v>2734</v>
      </c>
      <c r="C2227" s="46" t="s">
        <v>602</v>
      </c>
      <c r="D2227" s="99" t="s">
        <v>4396</v>
      </c>
      <c r="E2227" s="46" t="s">
        <v>1977</v>
      </c>
      <c r="F2227" s="91">
        <f>VLOOKUP(C2227,Data!$B$4:$J$4175,3,FALSE)</f>
        <v>15221536.516558498</v>
      </c>
      <c r="G2227" s="90">
        <f>VLOOKUP(C2227,Data!$B$4:$J$4175,4,FALSE)</f>
        <v>3075366.4342339183</v>
      </c>
      <c r="H2227" s="92">
        <f>VLOOKUP(C2227,Data!$B$4:$J$4175,5,FALSE)</f>
        <v>7.607110339388619</v>
      </c>
      <c r="I2227" s="42" t="s">
        <v>150</v>
      </c>
      <c r="J2227" s="47">
        <f t="shared" si="34"/>
        <v>15221536.516558498</v>
      </c>
      <c r="K2227" s="42">
        <v>2205706</v>
      </c>
      <c r="L2227" s="42" t="s">
        <v>4467</v>
      </c>
    </row>
    <row r="2228" spans="1:12" x14ac:dyDescent="0.3">
      <c r="A2228" s="17"/>
      <c r="B2228" s="46" t="s">
        <v>2735</v>
      </c>
      <c r="C2228" s="46" t="s">
        <v>603</v>
      </c>
      <c r="D2228" s="99" t="s">
        <v>4397</v>
      </c>
      <c r="E2228" s="46" t="s">
        <v>1973</v>
      </c>
      <c r="F2228" s="91">
        <f>VLOOKUP(C2228,Data!$B$4:$J$4175,3,FALSE)</f>
        <v>-9923741.2249889169</v>
      </c>
      <c r="G2228" s="90">
        <f>VLOOKUP(C2228,Data!$B$4:$J$4175,4,FALSE)</f>
        <v>-375238.71824160923</v>
      </c>
      <c r="H2228" s="92">
        <f>VLOOKUP(C2228,Data!$B$4:$J$4175,5,FALSE)</f>
        <v>-1.1811739860732462</v>
      </c>
      <c r="I2228" s="42" t="s">
        <v>150</v>
      </c>
      <c r="J2228" s="47">
        <f t="shared" si="34"/>
        <v>9923741.2249889169</v>
      </c>
      <c r="K2228" s="42">
        <v>5624030</v>
      </c>
      <c r="L2228" s="42" t="s">
        <v>4466</v>
      </c>
    </row>
    <row r="2229" spans="1:12" x14ac:dyDescent="0.3">
      <c r="A2229" s="17"/>
      <c r="B2229" s="46" t="s">
        <v>2736</v>
      </c>
      <c r="C2229" s="46" t="s">
        <v>604</v>
      </c>
      <c r="D2229" s="99" t="s">
        <v>4397</v>
      </c>
      <c r="E2229" s="46" t="s">
        <v>1973</v>
      </c>
      <c r="F2229" s="91">
        <f>VLOOKUP(C2229,Data!$B$4:$J$4175,3,FALSE)</f>
        <v>-7419085.9977909252</v>
      </c>
      <c r="G2229" s="90">
        <f>VLOOKUP(C2229,Data!$B$4:$J$4175,4,FALSE)</f>
        <v>-176741.50739157063</v>
      </c>
      <c r="H2229" s="92">
        <f>VLOOKUP(C2229,Data!$B$4:$J$4175,5,FALSE)</f>
        <v>-1.1358139334375952</v>
      </c>
      <c r="I2229" s="42" t="s">
        <v>148</v>
      </c>
      <c r="J2229" s="47">
        <f t="shared" si="34"/>
        <v>7419085.9977909252</v>
      </c>
      <c r="K2229" s="42">
        <v>4519449</v>
      </c>
      <c r="L2229" s="42" t="s">
        <v>4466</v>
      </c>
    </row>
    <row r="2230" spans="1:12" x14ac:dyDescent="0.3">
      <c r="A2230" s="17"/>
      <c r="B2230" s="46" t="s">
        <v>5487</v>
      </c>
      <c r="C2230" s="46" t="s">
        <v>5486</v>
      </c>
      <c r="D2230" s="99" t="s">
        <v>4397</v>
      </c>
      <c r="E2230" s="46" t="s">
        <v>1973</v>
      </c>
      <c r="F2230" s="91">
        <f>VLOOKUP(C2230,Data!$B$4:$J$4175,3,FALSE)</f>
        <v>-4013308.1091715102</v>
      </c>
      <c r="G2230" s="90">
        <f>VLOOKUP(C2230,Data!$B$4:$J$4175,4,FALSE)</f>
        <v>-1128643.7627176004</v>
      </c>
      <c r="H2230" s="92">
        <f>VLOOKUP(C2230,Data!$B$4:$J$4175,5,FALSE)</f>
        <v>-0.80426069386536314</v>
      </c>
      <c r="I2230" s="42" t="s">
        <v>148</v>
      </c>
      <c r="J2230" s="47">
        <f t="shared" si="34"/>
        <v>4013308.1091715102</v>
      </c>
      <c r="K2230" s="42" t="s">
        <v>5488</v>
      </c>
      <c r="L2230" s="42" t="s">
        <v>4466</v>
      </c>
    </row>
    <row r="2231" spans="1:12" x14ac:dyDescent="0.3">
      <c r="A2231" s="17"/>
      <c r="B2231" s="46" t="s">
        <v>4487</v>
      </c>
      <c r="C2231" s="46" t="s">
        <v>4424</v>
      </c>
      <c r="D2231" s="99" t="s">
        <v>4397</v>
      </c>
      <c r="E2231" s="46" t="s">
        <v>1973</v>
      </c>
      <c r="F2231" s="91">
        <f>VLOOKUP(C2231,Data!$B$4:$J$4175,3,FALSE)</f>
        <v>-1922641.7156907332</v>
      </c>
      <c r="G2231" s="90">
        <f>VLOOKUP(C2231,Data!$B$4:$J$4175,4,FALSE)</f>
        <v>-144248.81343205165</v>
      </c>
      <c r="H2231" s="92">
        <f>VLOOKUP(C2231,Data!$B$4:$J$4175,5,FALSE)</f>
        <v>-1.8016384544881359</v>
      </c>
      <c r="I2231" s="42" t="s">
        <v>152</v>
      </c>
      <c r="J2231" s="47">
        <f t="shared" si="34"/>
        <v>1922641.7156907332</v>
      </c>
      <c r="K2231" s="42">
        <v>5272569</v>
      </c>
      <c r="L2231" s="42" t="s">
        <v>4466</v>
      </c>
    </row>
    <row r="2232" spans="1:12" x14ac:dyDescent="0.3">
      <c r="A2232" s="17"/>
      <c r="B2232" s="46" t="s">
        <v>2737</v>
      </c>
      <c r="C2232" s="46" t="s">
        <v>605</v>
      </c>
      <c r="D2232" s="99" t="s">
        <v>4398</v>
      </c>
      <c r="E2232" s="46" t="s">
        <v>1973</v>
      </c>
      <c r="F2232" s="91">
        <f>VLOOKUP(C2232,Data!$B$4:$J$4175,3,FALSE)</f>
        <v>-11981695.901001137</v>
      </c>
      <c r="G2232" s="90">
        <f>VLOOKUP(C2232,Data!$B$4:$J$4175,4,FALSE)</f>
        <v>-2431009.3870680137</v>
      </c>
      <c r="H2232" s="92">
        <f>VLOOKUP(C2232,Data!$B$4:$J$4175,5,FALSE)</f>
        <v>-3.7810492971148486</v>
      </c>
      <c r="I2232" s="42" t="s">
        <v>148</v>
      </c>
      <c r="J2232" s="47">
        <f t="shared" si="34"/>
        <v>11981695.901001137</v>
      </c>
      <c r="K2232" s="42">
        <v>6243898</v>
      </c>
      <c r="L2232" s="42" t="s">
        <v>4466</v>
      </c>
    </row>
    <row r="2233" spans="1:12" x14ac:dyDescent="0.3">
      <c r="A2233" s="17"/>
      <c r="B2233" s="46" t="s">
        <v>5993</v>
      </c>
      <c r="C2233" s="46" t="s">
        <v>5992</v>
      </c>
      <c r="D2233" s="99" t="s">
        <v>4398</v>
      </c>
      <c r="E2233" s="46" t="s">
        <v>1973</v>
      </c>
      <c r="F2233" s="91">
        <f>VLOOKUP(C2233,Data!$B$4:$J$4175,3,FALSE)</f>
        <v>-2824864.947594733</v>
      </c>
      <c r="G2233" s="90">
        <f>VLOOKUP(C2233,Data!$B$4:$J$4175,4,FALSE)</f>
        <v>-278993.20532724552</v>
      </c>
      <c r="H2233" s="92">
        <f>VLOOKUP(C2233,Data!$B$4:$J$4175,5,FALSE)</f>
        <v>-1.814968883436773</v>
      </c>
      <c r="I2233" s="42" t="s">
        <v>149</v>
      </c>
      <c r="J2233" s="47">
        <f t="shared" si="34"/>
        <v>2824864.947594733</v>
      </c>
      <c r="K2233" s="42">
        <v>6298177</v>
      </c>
      <c r="L2233" s="42" t="s">
        <v>4466</v>
      </c>
    </row>
    <row r="2234" spans="1:12" x14ac:dyDescent="0.3">
      <c r="A2234" s="17"/>
      <c r="B2234" s="46" t="s">
        <v>7056</v>
      </c>
      <c r="C2234" s="46" t="s">
        <v>7055</v>
      </c>
      <c r="D2234" s="99" t="s">
        <v>4398</v>
      </c>
      <c r="E2234" s="46" t="s">
        <v>1975</v>
      </c>
      <c r="F2234" s="91">
        <f>VLOOKUP(C2234,Data!$B$4:$J$4175,3,FALSE)</f>
        <v>69160263.10182187</v>
      </c>
      <c r="G2234" s="90">
        <f>VLOOKUP(C2234,Data!$B$4:$J$4175,4,FALSE)</f>
        <v>5489056.5322791776</v>
      </c>
      <c r="H2234" s="92">
        <f>VLOOKUP(C2234,Data!$B$4:$J$4175,5,FALSE)</f>
        <v>15.249482414113993</v>
      </c>
      <c r="I2234" s="42" t="s">
        <v>146</v>
      </c>
      <c r="J2234" s="47">
        <f t="shared" si="34"/>
        <v>69160263.10182187</v>
      </c>
      <c r="K2234" s="42" t="s">
        <v>7057</v>
      </c>
      <c r="L2234" s="42" t="s">
        <v>4466</v>
      </c>
    </row>
    <row r="2235" spans="1:12" x14ac:dyDescent="0.3">
      <c r="A2235" s="17"/>
      <c r="B2235" s="46" t="s">
        <v>2738</v>
      </c>
      <c r="C2235" s="46" t="s">
        <v>606</v>
      </c>
      <c r="D2235" s="99" t="s">
        <v>4398</v>
      </c>
      <c r="E2235" s="46" t="s">
        <v>1979</v>
      </c>
      <c r="F2235" s="91">
        <f>VLOOKUP(C2235,Data!$B$4:$J$4175,3,FALSE)</f>
        <v>-45892505.839928314</v>
      </c>
      <c r="G2235" s="90">
        <f>VLOOKUP(C2235,Data!$B$4:$J$4175,4,FALSE)</f>
        <v>-157484687.67035127</v>
      </c>
      <c r="H2235" s="92">
        <f>VLOOKUP(C2235,Data!$B$4:$J$4175,5,FALSE)</f>
        <v>-11.312690321188647</v>
      </c>
      <c r="I2235" s="42" t="s">
        <v>152</v>
      </c>
      <c r="J2235" s="47">
        <f t="shared" si="34"/>
        <v>45892505.839928314</v>
      </c>
      <c r="K2235" s="42" t="s">
        <v>2097</v>
      </c>
      <c r="L2235" s="42" t="s">
        <v>4466</v>
      </c>
    </row>
    <row r="2236" spans="1:12" x14ac:dyDescent="0.3">
      <c r="A2236" s="17"/>
      <c r="B2236" s="46" t="s">
        <v>2739</v>
      </c>
      <c r="C2236" s="46" t="s">
        <v>607</v>
      </c>
      <c r="D2236" s="99" t="s">
        <v>4399</v>
      </c>
      <c r="E2236" s="46" t="s">
        <v>1973</v>
      </c>
      <c r="F2236" s="91">
        <f>VLOOKUP(C2236,Data!$B$4:$J$4175,3,FALSE)</f>
        <v>-8603442.8397737909</v>
      </c>
      <c r="G2236" s="90">
        <f>VLOOKUP(C2236,Data!$B$4:$J$4175,4,FALSE)</f>
        <v>-3230112.2877515787</v>
      </c>
      <c r="H2236" s="92">
        <f>VLOOKUP(C2236,Data!$B$4:$J$4175,5,FALSE)</f>
        <v>-0.70194146625619613</v>
      </c>
      <c r="I2236" s="42" t="s">
        <v>148</v>
      </c>
      <c r="J2236" s="47">
        <f t="shared" si="34"/>
        <v>8603442.8397737909</v>
      </c>
      <c r="K2236" s="42" t="s">
        <v>5087</v>
      </c>
      <c r="L2236" s="42" t="s">
        <v>4466</v>
      </c>
    </row>
    <row r="2237" spans="1:12" x14ac:dyDescent="0.3">
      <c r="A2237" s="17"/>
      <c r="B2237" s="46" t="s">
        <v>2740</v>
      </c>
      <c r="C2237" s="46" t="s">
        <v>608</v>
      </c>
      <c r="D2237" s="99" t="s">
        <v>4399</v>
      </c>
      <c r="E2237" s="46" t="s">
        <v>1973</v>
      </c>
      <c r="F2237" s="91">
        <f>VLOOKUP(C2237,Data!$B$4:$J$4175,3,FALSE)</f>
        <v>-5211375.7398999296</v>
      </c>
      <c r="G2237" s="90">
        <f>VLOOKUP(C2237,Data!$B$4:$J$4175,4,FALSE)</f>
        <v>-4319974.849545341</v>
      </c>
      <c r="H2237" s="92">
        <f>VLOOKUP(C2237,Data!$B$4:$J$4175,5,FALSE)</f>
        <v>-0.66834037132516311</v>
      </c>
      <c r="I2237" s="42" t="s">
        <v>148</v>
      </c>
      <c r="J2237" s="47">
        <f t="shared" si="34"/>
        <v>5211375.7398999296</v>
      </c>
      <c r="K2237" s="42" t="s">
        <v>5088</v>
      </c>
      <c r="L2237" s="42" t="s">
        <v>4466</v>
      </c>
    </row>
    <row r="2238" spans="1:12" x14ac:dyDescent="0.3">
      <c r="A2238" s="17"/>
      <c r="B2238" s="46" t="s">
        <v>2741</v>
      </c>
      <c r="C2238" s="46" t="s">
        <v>609</v>
      </c>
      <c r="D2238" s="99" t="s">
        <v>4399</v>
      </c>
      <c r="E2238" s="46" t="s">
        <v>1979</v>
      </c>
      <c r="F2238" s="91">
        <f>VLOOKUP(C2238,Data!$B$4:$J$4175,3,FALSE)</f>
        <v>-24599002.588616151</v>
      </c>
      <c r="G2238" s="90">
        <f>VLOOKUP(C2238,Data!$B$4:$J$4175,4,FALSE)</f>
        <v>-2481359.0519428141</v>
      </c>
      <c r="H2238" s="92">
        <f>VLOOKUP(C2238,Data!$B$4:$J$4175,5,FALSE)</f>
        <v>-4.6729120429333735</v>
      </c>
      <c r="I2238" s="42" t="s">
        <v>144</v>
      </c>
      <c r="J2238" s="47">
        <f t="shared" si="34"/>
        <v>24599002.588616151</v>
      </c>
      <c r="K2238" s="42" t="s">
        <v>2098</v>
      </c>
      <c r="L2238" s="42" t="s">
        <v>4466</v>
      </c>
    </row>
    <row r="2239" spans="1:12" x14ac:dyDescent="0.3">
      <c r="A2239" s="17"/>
      <c r="B2239" s="46" t="s">
        <v>2742</v>
      </c>
      <c r="C2239" s="46" t="s">
        <v>610</v>
      </c>
      <c r="D2239" s="99" t="s">
        <v>4399</v>
      </c>
      <c r="E2239" s="46" t="s">
        <v>1977</v>
      </c>
      <c r="F2239" s="91">
        <f>VLOOKUP(C2239,Data!$B$4:$J$4175,3,FALSE)</f>
        <v>4554958.3046015203</v>
      </c>
      <c r="G2239" s="90">
        <f>VLOOKUP(C2239,Data!$B$4:$J$4175,4,FALSE)</f>
        <v>251224.99114232228</v>
      </c>
      <c r="H2239" s="92">
        <f>VLOOKUP(C2239,Data!$B$4:$J$4175,5,FALSE)</f>
        <v>2.6238789035566867</v>
      </c>
      <c r="I2239" s="42" t="s">
        <v>144</v>
      </c>
      <c r="J2239" s="47">
        <f t="shared" si="34"/>
        <v>4554958.3046015203</v>
      </c>
      <c r="K2239" s="42">
        <v>7243530</v>
      </c>
      <c r="L2239" s="42" t="s">
        <v>4466</v>
      </c>
    </row>
    <row r="2240" spans="1:12" x14ac:dyDescent="0.3">
      <c r="A2240" s="17"/>
      <c r="B2240" s="46" t="s">
        <v>2743</v>
      </c>
      <c r="C2240" s="46" t="s">
        <v>611</v>
      </c>
      <c r="D2240" s="99" t="s">
        <v>4399</v>
      </c>
      <c r="E2240" s="46" t="s">
        <v>1973</v>
      </c>
      <c r="F2240" s="91">
        <f>VLOOKUP(C2240,Data!$B$4:$J$4175,3,FALSE)</f>
        <v>-4745892.6146798106</v>
      </c>
      <c r="G2240" s="90">
        <f>VLOOKUP(C2240,Data!$B$4:$J$4175,4,FALSE)</f>
        <v>-12759965.620658681</v>
      </c>
      <c r="H2240" s="92">
        <f>VLOOKUP(C2240,Data!$B$4:$J$4175,5,FALSE)</f>
        <v>-0.42834596747225884</v>
      </c>
      <c r="I2240" s="42" t="s">
        <v>148</v>
      </c>
      <c r="J2240" s="47">
        <f t="shared" si="34"/>
        <v>4745892.6146798106</v>
      </c>
      <c r="K2240" s="42" t="s">
        <v>5089</v>
      </c>
      <c r="L2240" s="42" t="s">
        <v>4466</v>
      </c>
    </row>
    <row r="2241" spans="1:12" x14ac:dyDescent="0.3">
      <c r="A2241" s="17"/>
      <c r="B2241" s="46" t="s">
        <v>2744</v>
      </c>
      <c r="C2241" s="46" t="s">
        <v>612</v>
      </c>
      <c r="D2241" s="99" t="s">
        <v>4399</v>
      </c>
      <c r="E2241" s="46" t="s">
        <v>1973</v>
      </c>
      <c r="F2241" s="91">
        <f>VLOOKUP(C2241,Data!$B$4:$J$4175,3,FALSE)</f>
        <v>-5838095.871611678</v>
      </c>
      <c r="G2241" s="90">
        <f>VLOOKUP(C2241,Data!$B$4:$J$4175,4,FALSE)</f>
        <v>-519159.85624645167</v>
      </c>
      <c r="H2241" s="92">
        <f>VLOOKUP(C2241,Data!$B$4:$J$4175,5,FALSE)</f>
        <v>-1.5669339782841278</v>
      </c>
      <c r="I2241" s="42" t="s">
        <v>144</v>
      </c>
      <c r="J2241" s="47">
        <f t="shared" si="34"/>
        <v>5838095.871611678</v>
      </c>
      <c r="K2241" s="42">
        <v>7107250</v>
      </c>
      <c r="L2241" s="42" t="s">
        <v>4466</v>
      </c>
    </row>
    <row r="2242" spans="1:12" x14ac:dyDescent="0.3">
      <c r="A2242" s="17"/>
      <c r="B2242" s="46" t="s">
        <v>2745</v>
      </c>
      <c r="C2242" s="46" t="s">
        <v>613</v>
      </c>
      <c r="D2242" s="99" t="s">
        <v>4399</v>
      </c>
      <c r="E2242" s="46" t="s">
        <v>1973</v>
      </c>
      <c r="F2242" s="91">
        <f>VLOOKUP(C2242,Data!$B$4:$J$4175,3,FALSE)</f>
        <v>-7656213.8168408936</v>
      </c>
      <c r="G2242" s="90">
        <f>VLOOKUP(C2242,Data!$B$4:$J$4175,4,FALSE)</f>
        <v>-569785.95049794496</v>
      </c>
      <c r="H2242" s="92">
        <f>VLOOKUP(C2242,Data!$B$4:$J$4175,5,FALSE)</f>
        <v>-1.0357923443240886</v>
      </c>
      <c r="I2242" s="42" t="s">
        <v>152</v>
      </c>
      <c r="J2242" s="47">
        <f t="shared" si="34"/>
        <v>7656213.8168408936</v>
      </c>
      <c r="K2242" s="42">
        <v>5051605</v>
      </c>
      <c r="L2242" s="42" t="s">
        <v>4466</v>
      </c>
    </row>
    <row r="2243" spans="1:12" x14ac:dyDescent="0.3">
      <c r="A2243" s="17"/>
      <c r="B2243" s="46" t="s">
        <v>2746</v>
      </c>
      <c r="C2243" s="46" t="s">
        <v>614</v>
      </c>
      <c r="D2243" s="99" t="s">
        <v>4399</v>
      </c>
      <c r="E2243" s="46" t="s">
        <v>1973</v>
      </c>
      <c r="F2243" s="91">
        <f>VLOOKUP(C2243,Data!$B$4:$J$4175,3,FALSE)</f>
        <v>-2556812.9441106245</v>
      </c>
      <c r="G2243" s="90">
        <f>VLOOKUP(C2243,Data!$B$4:$J$4175,4,FALSE)</f>
        <v>-659885.0905826611</v>
      </c>
      <c r="H2243" s="92">
        <f>VLOOKUP(C2243,Data!$B$4:$J$4175,5,FALSE)</f>
        <v>-0.37988950577593683</v>
      </c>
      <c r="I2243" s="42" t="s">
        <v>148</v>
      </c>
      <c r="J2243" s="47">
        <f t="shared" si="34"/>
        <v>2556812.9441106245</v>
      </c>
      <c r="K2243" s="42" t="s">
        <v>5766</v>
      </c>
      <c r="L2243" s="42" t="s">
        <v>4466</v>
      </c>
    </row>
    <row r="2244" spans="1:12" x14ac:dyDescent="0.3">
      <c r="A2244" s="17"/>
      <c r="B2244" s="46" t="s">
        <v>2747</v>
      </c>
      <c r="C2244" s="46" t="s">
        <v>615</v>
      </c>
      <c r="D2244" s="99" t="s">
        <v>4399</v>
      </c>
      <c r="E2244" s="46" t="s">
        <v>1973</v>
      </c>
      <c r="F2244" s="91">
        <f>VLOOKUP(C2244,Data!$B$4:$J$4175,3,FALSE)</f>
        <v>-2824783.8337364383</v>
      </c>
      <c r="G2244" s="90">
        <f>VLOOKUP(C2244,Data!$B$4:$J$4175,4,FALSE)</f>
        <v>-107501.05925137139</v>
      </c>
      <c r="H2244" s="92">
        <f>VLOOKUP(C2244,Data!$B$4:$J$4175,5,FALSE)</f>
        <v>-3.1568192276696565</v>
      </c>
      <c r="I2244" s="42" t="s">
        <v>145</v>
      </c>
      <c r="J2244" s="47">
        <f t="shared" si="34"/>
        <v>2824783.8337364383</v>
      </c>
      <c r="K2244" s="42" t="s">
        <v>2099</v>
      </c>
      <c r="L2244" s="42" t="s">
        <v>4466</v>
      </c>
    </row>
    <row r="2245" spans="1:12" x14ac:dyDescent="0.3">
      <c r="A2245" s="17"/>
      <c r="B2245" s="46" t="s">
        <v>2748</v>
      </c>
      <c r="C2245" s="46" t="s">
        <v>616</v>
      </c>
      <c r="D2245" s="99" t="s">
        <v>4400</v>
      </c>
      <c r="E2245" s="46" t="s">
        <v>1973</v>
      </c>
      <c r="F2245" s="91">
        <f>VLOOKUP(C2245,Data!$B$4:$J$4175,3,FALSE)</f>
        <v>-9133375.5215866137</v>
      </c>
      <c r="G2245" s="90">
        <f>VLOOKUP(C2245,Data!$B$4:$J$4175,4,FALSE)</f>
        <v>-857302.34314678342</v>
      </c>
      <c r="H2245" s="92">
        <f>VLOOKUP(C2245,Data!$B$4:$J$4175,5,FALSE)</f>
        <v>-1.2583530505793774</v>
      </c>
      <c r="I2245" s="42" t="s">
        <v>151</v>
      </c>
      <c r="J2245" s="47">
        <f t="shared" si="34"/>
        <v>9133375.5215866137</v>
      </c>
      <c r="K2245" s="42" t="s">
        <v>5924</v>
      </c>
      <c r="L2245" s="42" t="s">
        <v>4466</v>
      </c>
    </row>
    <row r="2246" spans="1:12" x14ac:dyDescent="0.3">
      <c r="A2246" s="17"/>
      <c r="B2246" s="46" t="s">
        <v>2749</v>
      </c>
      <c r="C2246" s="46" t="s">
        <v>617</v>
      </c>
      <c r="D2246" s="99" t="s">
        <v>4400</v>
      </c>
      <c r="E2246" s="46" t="s">
        <v>1978</v>
      </c>
      <c r="F2246" s="91">
        <f>VLOOKUP(C2246,Data!$B$4:$J$4175,3,FALSE)</f>
        <v>-64763356.717258558</v>
      </c>
      <c r="G2246" s="90">
        <f>VLOOKUP(C2246,Data!$B$4:$J$4175,4,FALSE)</f>
        <v>-1558575.3837510906</v>
      </c>
      <c r="H2246" s="92">
        <f>VLOOKUP(C2246,Data!$B$4:$J$4175,5,FALSE)</f>
        <v>-3.4737426038906727</v>
      </c>
      <c r="I2246" s="42" t="s">
        <v>148</v>
      </c>
      <c r="J2246" s="47">
        <f t="shared" si="34"/>
        <v>64763356.717258558</v>
      </c>
      <c r="K2246" s="42">
        <v>7320154</v>
      </c>
      <c r="L2246" s="42" t="s">
        <v>4466</v>
      </c>
    </row>
    <row r="2247" spans="1:12" x14ac:dyDescent="0.3">
      <c r="A2247" s="17"/>
      <c r="B2247" s="46" t="s">
        <v>2750</v>
      </c>
      <c r="C2247" s="46" t="s">
        <v>618</v>
      </c>
      <c r="D2247" s="99" t="s">
        <v>4400</v>
      </c>
      <c r="E2247" s="46" t="s">
        <v>1973</v>
      </c>
      <c r="F2247" s="91">
        <f>VLOOKUP(C2247,Data!$B$4:$J$4175,3,FALSE)</f>
        <v>-6665753.0904616201</v>
      </c>
      <c r="G2247" s="90">
        <f>VLOOKUP(C2247,Data!$B$4:$J$4175,4,FALSE)</f>
        <v>-324983.2473988561</v>
      </c>
      <c r="H2247" s="92">
        <f>VLOOKUP(C2247,Data!$B$4:$J$4175,5,FALSE)</f>
        <v>-1.1815037770036829</v>
      </c>
      <c r="I2247" s="42" t="s">
        <v>143</v>
      </c>
      <c r="J2247" s="47">
        <f t="shared" si="34"/>
        <v>6665753.0904616201</v>
      </c>
      <c r="K2247" s="42" t="s">
        <v>2100</v>
      </c>
      <c r="L2247" s="42" t="s">
        <v>4466</v>
      </c>
    </row>
    <row r="2248" spans="1:12" x14ac:dyDescent="0.3">
      <c r="A2248" s="17"/>
      <c r="B2248" s="46" t="s">
        <v>2751</v>
      </c>
      <c r="C2248" s="46" t="s">
        <v>619</v>
      </c>
      <c r="D2248" s="99" t="s">
        <v>4401</v>
      </c>
      <c r="E2248" s="46" t="s">
        <v>1973</v>
      </c>
      <c r="F2248" s="91">
        <f>VLOOKUP(C2248,Data!$B$4:$J$4175,3,FALSE)</f>
        <v>-4114094.1665355237</v>
      </c>
      <c r="G2248" s="90">
        <f>VLOOKUP(C2248,Data!$B$4:$J$4175,4,FALSE)</f>
        <v>-33464497.739458047</v>
      </c>
      <c r="H2248" s="92">
        <f>VLOOKUP(C2248,Data!$B$4:$J$4175,5,FALSE)</f>
        <v>-0.30331397804412569</v>
      </c>
      <c r="I2248" s="42" t="s">
        <v>151</v>
      </c>
      <c r="J2248" s="47">
        <f t="shared" ref="J2248:J2311" si="35">IFERROR(ABS(F2248),"***")</f>
        <v>4114094.1665355237</v>
      </c>
      <c r="K2248" s="42" t="s">
        <v>2101</v>
      </c>
      <c r="L2248" s="42" t="s">
        <v>4468</v>
      </c>
    </row>
    <row r="2249" spans="1:12" x14ac:dyDescent="0.3">
      <c r="A2249" s="17"/>
      <c r="B2249" s="46" t="s">
        <v>4488</v>
      </c>
      <c r="C2249" s="46" t="s">
        <v>4425</v>
      </c>
      <c r="D2249" s="99" t="s">
        <v>4401</v>
      </c>
      <c r="E2249" s="46" t="s">
        <v>1973</v>
      </c>
      <c r="F2249" s="91">
        <f>VLOOKUP(C2249,Data!$B$4:$J$4175,3,FALSE)</f>
        <v>-1442243.4664292303</v>
      </c>
      <c r="G2249" s="90">
        <f>VLOOKUP(C2249,Data!$B$4:$J$4175,4,FALSE)</f>
        <v>-4191520.0743099502</v>
      </c>
      <c r="H2249" s="92">
        <f>VLOOKUP(C2249,Data!$B$4:$J$4175,5,FALSE)</f>
        <v>-0.44123446889582435</v>
      </c>
      <c r="I2249" s="42" t="s">
        <v>146</v>
      </c>
      <c r="J2249" s="47">
        <f t="shared" si="35"/>
        <v>1442243.4664292303</v>
      </c>
      <c r="K2249" s="42">
        <v>6048156</v>
      </c>
      <c r="L2249" s="42" t="s">
        <v>4468</v>
      </c>
    </row>
    <row r="2250" spans="1:12" x14ac:dyDescent="0.3">
      <c r="A2250" s="17"/>
      <c r="B2250" s="46" t="s">
        <v>2752</v>
      </c>
      <c r="C2250" s="46" t="s">
        <v>620</v>
      </c>
      <c r="D2250" s="99" t="s">
        <v>4401</v>
      </c>
      <c r="E2250" s="46" t="s">
        <v>1973</v>
      </c>
      <c r="F2250" s="91">
        <f>VLOOKUP(C2250,Data!$B$4:$J$4175,3,FALSE)</f>
        <v>-23783506.395327743</v>
      </c>
      <c r="G2250" s="90">
        <f>VLOOKUP(C2250,Data!$B$4:$J$4175,4,FALSE)</f>
        <v>-47060980.739691064</v>
      </c>
      <c r="H2250" s="92">
        <f>VLOOKUP(C2250,Data!$B$4:$J$4175,5,FALSE)</f>
        <v>-1.779072283406095</v>
      </c>
      <c r="I2250" s="42" t="s">
        <v>144</v>
      </c>
      <c r="J2250" s="47">
        <f t="shared" si="35"/>
        <v>23783506.395327743</v>
      </c>
      <c r="K2250" s="42" t="s">
        <v>2102</v>
      </c>
      <c r="L2250" s="42" t="s">
        <v>4468</v>
      </c>
    </row>
    <row r="2251" spans="1:12" x14ac:dyDescent="0.3">
      <c r="A2251" s="17"/>
      <c r="B2251" s="46" t="s">
        <v>2753</v>
      </c>
      <c r="C2251" s="46" t="s">
        <v>621</v>
      </c>
      <c r="D2251" s="99" t="s">
        <v>4401</v>
      </c>
      <c r="E2251" s="46" t="s">
        <v>1973</v>
      </c>
      <c r="F2251" s="91">
        <f>VLOOKUP(C2251,Data!$B$4:$J$4175,3,FALSE)</f>
        <v>-37392521.16619207</v>
      </c>
      <c r="G2251" s="90">
        <f>VLOOKUP(C2251,Data!$B$4:$J$4175,4,FALSE)</f>
        <v>-22928600.890917774</v>
      </c>
      <c r="H2251" s="92">
        <f>VLOOKUP(C2251,Data!$B$4:$J$4175,5,FALSE)</f>
        <v>-1.4876631519372934</v>
      </c>
      <c r="I2251" s="42" t="s">
        <v>148</v>
      </c>
      <c r="J2251" s="47">
        <f t="shared" si="35"/>
        <v>37392521.16619207</v>
      </c>
      <c r="K2251" s="42" t="s">
        <v>2103</v>
      </c>
      <c r="L2251" s="42" t="s">
        <v>4468</v>
      </c>
    </row>
    <row r="2252" spans="1:12" x14ac:dyDescent="0.3">
      <c r="A2252" s="17"/>
      <c r="B2252" s="46" t="s">
        <v>2754</v>
      </c>
      <c r="C2252" s="46" t="s">
        <v>622</v>
      </c>
      <c r="D2252" s="99" t="s">
        <v>4401</v>
      </c>
      <c r="E2252" s="46" t="s">
        <v>1978</v>
      </c>
      <c r="F2252" s="91">
        <f>VLOOKUP(C2252,Data!$B$4:$J$4175,3,FALSE)</f>
        <v>-18684139.478890281</v>
      </c>
      <c r="G2252" s="90">
        <f>VLOOKUP(C2252,Data!$B$4:$J$4175,4,FALSE)</f>
        <v>-42209513.478626624</v>
      </c>
      <c r="H2252" s="92">
        <f>VLOOKUP(C2252,Data!$B$4:$J$4175,5,FALSE)</f>
        <v>-17.20632066601442</v>
      </c>
      <c r="I2252" s="42" t="s">
        <v>148</v>
      </c>
      <c r="J2252" s="47">
        <f t="shared" si="35"/>
        <v>18684139.478890281</v>
      </c>
      <c r="K2252" s="42">
        <v>6580034</v>
      </c>
      <c r="L2252" s="42" t="s">
        <v>4468</v>
      </c>
    </row>
    <row r="2253" spans="1:12" x14ac:dyDescent="0.3">
      <c r="A2253" s="17"/>
      <c r="B2253" s="46" t="s">
        <v>2755</v>
      </c>
      <c r="C2253" s="46" t="s">
        <v>623</v>
      </c>
      <c r="D2253" s="99" t="s">
        <v>4401</v>
      </c>
      <c r="E2253" s="46" t="s">
        <v>1973</v>
      </c>
      <c r="F2253" s="91">
        <f>VLOOKUP(C2253,Data!$B$4:$J$4175,3,FALSE)</f>
        <v>-22399454.477566566</v>
      </c>
      <c r="G2253" s="90">
        <f>VLOOKUP(C2253,Data!$B$4:$J$4175,4,FALSE)</f>
        <v>-43398943.05028522</v>
      </c>
      <c r="H2253" s="92">
        <f>VLOOKUP(C2253,Data!$B$4:$J$4175,5,FALSE)</f>
        <v>-0.91852375352413174</v>
      </c>
      <c r="I2253" s="42" t="s">
        <v>148</v>
      </c>
      <c r="J2253" s="47">
        <f t="shared" si="35"/>
        <v>22399454.477566566</v>
      </c>
      <c r="K2253" s="42">
        <v>6651048</v>
      </c>
      <c r="L2253" s="42" t="s">
        <v>4468</v>
      </c>
    </row>
    <row r="2254" spans="1:12" x14ac:dyDescent="0.3">
      <c r="A2254" s="17"/>
      <c r="B2254" s="46" t="s">
        <v>2756</v>
      </c>
      <c r="C2254" s="46" t="s">
        <v>624</v>
      </c>
      <c r="D2254" s="99" t="s">
        <v>4401</v>
      </c>
      <c r="E2254" s="46" t="s">
        <v>1973</v>
      </c>
      <c r="F2254" s="91">
        <f>VLOOKUP(C2254,Data!$B$4:$J$4175,3,FALSE)</f>
        <v>-10287591.599327454</v>
      </c>
      <c r="G2254" s="90">
        <f>VLOOKUP(C2254,Data!$B$4:$J$4175,4,FALSE)</f>
        <v>-17342828.134213656</v>
      </c>
      <c r="H2254" s="92">
        <f>VLOOKUP(C2254,Data!$B$4:$J$4175,5,FALSE)</f>
        <v>-0.8900310014994961</v>
      </c>
      <c r="I2254" s="42" t="s">
        <v>148</v>
      </c>
      <c r="J2254" s="47">
        <f t="shared" si="35"/>
        <v>10287591.599327454</v>
      </c>
      <c r="K2254" s="42">
        <v>6727121</v>
      </c>
      <c r="L2254" s="42" t="s">
        <v>4468</v>
      </c>
    </row>
    <row r="2255" spans="1:12" x14ac:dyDescent="0.3">
      <c r="A2255" s="17"/>
      <c r="B2255" s="46" t="s">
        <v>2757</v>
      </c>
      <c r="C2255" s="46" t="s">
        <v>625</v>
      </c>
      <c r="D2255" s="99" t="s">
        <v>4401</v>
      </c>
      <c r="E2255" s="46" t="s">
        <v>1973</v>
      </c>
      <c r="F2255" s="91">
        <f>VLOOKUP(C2255,Data!$B$4:$J$4175,3,FALSE)</f>
        <v>-29232245.040336058</v>
      </c>
      <c r="G2255" s="90">
        <f>VLOOKUP(C2255,Data!$B$4:$J$4175,4,FALSE)</f>
        <v>-129047410.85844557</v>
      </c>
      <c r="H2255" s="92">
        <f>VLOOKUP(C2255,Data!$B$4:$J$4175,5,FALSE)</f>
        <v>-0.99759737598754317</v>
      </c>
      <c r="I2255" s="42" t="s">
        <v>148</v>
      </c>
      <c r="J2255" s="47">
        <f t="shared" si="35"/>
        <v>29232245.040336058</v>
      </c>
      <c r="K2255" s="42">
        <v>6709099</v>
      </c>
      <c r="L2255" s="42" t="s">
        <v>4468</v>
      </c>
    </row>
    <row r="2256" spans="1:12" x14ac:dyDescent="0.3">
      <c r="A2256" s="17"/>
      <c r="B2256" s="46" t="s">
        <v>5926</v>
      </c>
      <c r="C2256" s="46" t="s">
        <v>5925</v>
      </c>
      <c r="D2256" s="99" t="s">
        <v>4401</v>
      </c>
      <c r="E2256" s="46" t="s">
        <v>1973</v>
      </c>
      <c r="F2256" s="91">
        <f>VLOOKUP(C2256,Data!$B$4:$J$4175,3,FALSE)</f>
        <v>-2160307.3873145934</v>
      </c>
      <c r="G2256" s="90">
        <f>VLOOKUP(C2256,Data!$B$4:$J$4175,4,FALSE)</f>
        <v>-9848460.1480518226</v>
      </c>
      <c r="H2256" s="92">
        <f>VLOOKUP(C2256,Data!$B$4:$J$4175,5,FALSE)</f>
        <v>-0.45188424577224057</v>
      </c>
      <c r="I2256" s="42" t="s">
        <v>148</v>
      </c>
      <c r="J2256" s="47">
        <f t="shared" si="35"/>
        <v>2160307.3873145934</v>
      </c>
      <c r="K2256" s="42" t="s">
        <v>5927</v>
      </c>
      <c r="L2256" s="42" t="s">
        <v>4468</v>
      </c>
    </row>
    <row r="2257" spans="1:12" x14ac:dyDescent="0.3">
      <c r="A2257" s="17"/>
      <c r="B2257" s="46" t="s">
        <v>2758</v>
      </c>
      <c r="C2257" s="46" t="s">
        <v>626</v>
      </c>
      <c r="D2257" s="99" t="s">
        <v>4401</v>
      </c>
      <c r="E2257" s="46" t="s">
        <v>1973</v>
      </c>
      <c r="F2257" s="91" t="str">
        <f>VLOOKUP(C2257,Data!$B$4:$J$4175,3,FALSE)</f>
        <v>***</v>
      </c>
      <c r="G2257" s="90" t="str">
        <f>VLOOKUP(C2257,Data!$B$4:$J$4175,4,FALSE)</f>
        <v>***</v>
      </c>
      <c r="H2257" s="92" t="str">
        <f>VLOOKUP(C2257,Data!$B$4:$J$4175,5,FALSE)</f>
        <v>***</v>
      </c>
      <c r="I2257" s="42" t="s">
        <v>5305</v>
      </c>
      <c r="J2257" s="47" t="str">
        <f t="shared" si="35"/>
        <v>***</v>
      </c>
      <c r="K2257" s="42" t="s">
        <v>2104</v>
      </c>
      <c r="L2257" s="42" t="s">
        <v>4468</v>
      </c>
    </row>
    <row r="2258" spans="1:12" x14ac:dyDescent="0.3">
      <c r="A2258" s="17"/>
      <c r="B2258" s="46" t="s">
        <v>2759</v>
      </c>
      <c r="C2258" s="46" t="s">
        <v>627</v>
      </c>
      <c r="D2258" s="99" t="s">
        <v>4401</v>
      </c>
      <c r="E2258" s="46" t="s">
        <v>1973</v>
      </c>
      <c r="F2258" s="91">
        <f>VLOOKUP(C2258,Data!$B$4:$J$4175,3,FALSE)</f>
        <v>-4230580.9673358472</v>
      </c>
      <c r="G2258" s="90">
        <f>VLOOKUP(C2258,Data!$B$4:$J$4175,4,FALSE)</f>
        <v>-17155989.678585775</v>
      </c>
      <c r="H2258" s="92">
        <f>VLOOKUP(C2258,Data!$B$4:$J$4175,5,FALSE)</f>
        <v>-2.5055793102037534</v>
      </c>
      <c r="I2258" s="42" t="s">
        <v>149</v>
      </c>
      <c r="J2258" s="47">
        <f t="shared" si="35"/>
        <v>4230580.9673358472</v>
      </c>
      <c r="K2258" s="42">
        <v>6315344</v>
      </c>
      <c r="L2258" s="42" t="s">
        <v>4468</v>
      </c>
    </row>
    <row r="2259" spans="1:12" x14ac:dyDescent="0.3">
      <c r="A2259" s="17"/>
      <c r="B2259" s="46" t="s">
        <v>2760</v>
      </c>
      <c r="C2259" s="46" t="s">
        <v>628</v>
      </c>
      <c r="D2259" s="99" t="s">
        <v>4401</v>
      </c>
      <c r="E2259" s="46" t="s">
        <v>1973</v>
      </c>
      <c r="F2259" s="91">
        <f>VLOOKUP(C2259,Data!$B$4:$J$4175,3,FALSE)</f>
        <v>-5627820.3386064479</v>
      </c>
      <c r="G2259" s="90">
        <f>VLOOKUP(C2259,Data!$B$4:$J$4175,4,FALSE)</f>
        <v>-1118348.913441025</v>
      </c>
      <c r="H2259" s="92">
        <f>VLOOKUP(C2259,Data!$B$4:$J$4175,5,FALSE)</f>
        <v>-1.4785640898245249</v>
      </c>
      <c r="I2259" s="42" t="s">
        <v>149</v>
      </c>
      <c r="J2259" s="47">
        <f t="shared" si="35"/>
        <v>5627820.3386064479</v>
      </c>
      <c r="K2259" s="42">
        <v>6366999</v>
      </c>
      <c r="L2259" s="42" t="s">
        <v>4468</v>
      </c>
    </row>
    <row r="2260" spans="1:12" x14ac:dyDescent="0.3">
      <c r="A2260" s="17"/>
      <c r="B2260" s="46" t="s">
        <v>4489</v>
      </c>
      <c r="C2260" s="46" t="s">
        <v>4426</v>
      </c>
      <c r="D2260" s="99" t="s">
        <v>4401</v>
      </c>
      <c r="E2260" s="46" t="s">
        <v>1973</v>
      </c>
      <c r="F2260" s="91">
        <f>VLOOKUP(C2260,Data!$B$4:$J$4175,3,FALSE)</f>
        <v>-5784744.8092306061</v>
      </c>
      <c r="G2260" s="90">
        <f>VLOOKUP(C2260,Data!$B$4:$J$4175,4,FALSE)</f>
        <v>-21634635.412538059</v>
      </c>
      <c r="H2260" s="92">
        <f>VLOOKUP(C2260,Data!$B$4:$J$4175,5,FALSE)</f>
        <v>-0.82831675092737089</v>
      </c>
      <c r="I2260" s="42" t="s">
        <v>149</v>
      </c>
      <c r="J2260" s="47">
        <f t="shared" si="35"/>
        <v>5784744.8092306061</v>
      </c>
      <c r="K2260" s="42">
        <v>6404242</v>
      </c>
      <c r="L2260" s="42" t="s">
        <v>4468</v>
      </c>
    </row>
    <row r="2261" spans="1:12" x14ac:dyDescent="0.3">
      <c r="A2261" s="17"/>
      <c r="B2261" s="46" t="s">
        <v>7059</v>
      </c>
      <c r="C2261" s="46" t="s">
        <v>7058</v>
      </c>
      <c r="D2261" s="99" t="s">
        <v>4401</v>
      </c>
      <c r="E2261" s="46" t="s">
        <v>1975</v>
      </c>
      <c r="F2261" s="91">
        <f>VLOOKUP(C2261,Data!$B$4:$J$4175,3,FALSE)</f>
        <v>192895882.63739997</v>
      </c>
      <c r="G2261" s="90">
        <f>VLOOKUP(C2261,Data!$B$4:$J$4175,4,FALSE)</f>
        <v>196415880.49574667</v>
      </c>
      <c r="H2261" s="92">
        <f>VLOOKUP(C2261,Data!$B$4:$J$4175,5,FALSE)</f>
        <v>19.421580386951288</v>
      </c>
      <c r="I2261" s="42" t="s">
        <v>145</v>
      </c>
      <c r="J2261" s="47">
        <f t="shared" si="35"/>
        <v>192895882.63739997</v>
      </c>
      <c r="K2261" s="42">
        <v>6462422</v>
      </c>
      <c r="L2261" s="42" t="s">
        <v>4468</v>
      </c>
    </row>
    <row r="2262" spans="1:12" x14ac:dyDescent="0.3">
      <c r="A2262" s="17"/>
      <c r="B2262" s="46" t="s">
        <v>2761</v>
      </c>
      <c r="C2262" s="46" t="s">
        <v>629</v>
      </c>
      <c r="D2262" s="99" t="s">
        <v>4401</v>
      </c>
      <c r="E2262" s="46" t="s">
        <v>1973</v>
      </c>
      <c r="F2262" s="91">
        <f>VLOOKUP(C2262,Data!$B$4:$J$4175,3,FALSE)</f>
        <v>-5790129.6789015085</v>
      </c>
      <c r="G2262" s="90">
        <f>VLOOKUP(C2262,Data!$B$4:$J$4175,4,FALSE)</f>
        <v>-4279327.630234492</v>
      </c>
      <c r="H2262" s="92">
        <f>VLOOKUP(C2262,Data!$B$4:$J$4175,5,FALSE)</f>
        <v>-2.9448731064239921</v>
      </c>
      <c r="I2262" s="42" t="s">
        <v>145</v>
      </c>
      <c r="J2262" s="47">
        <f t="shared" si="35"/>
        <v>5790129.6789015085</v>
      </c>
      <c r="K2262" s="42">
        <v>6454861</v>
      </c>
      <c r="L2262" s="42" t="s">
        <v>4468</v>
      </c>
    </row>
    <row r="2263" spans="1:12" x14ac:dyDescent="0.3">
      <c r="A2263" s="17"/>
      <c r="B2263" s="46" t="s">
        <v>2762</v>
      </c>
      <c r="C2263" s="46" t="s">
        <v>630</v>
      </c>
      <c r="D2263" s="99" t="s">
        <v>4401</v>
      </c>
      <c r="E2263" s="46" t="s">
        <v>1973</v>
      </c>
      <c r="F2263" s="91">
        <f>VLOOKUP(C2263,Data!$B$4:$J$4175,3,FALSE)</f>
        <v>-3255536.6882166495</v>
      </c>
      <c r="G2263" s="90">
        <f>VLOOKUP(C2263,Data!$B$4:$J$4175,4,FALSE)</f>
        <v>-5422655.1403728081</v>
      </c>
      <c r="H2263" s="92">
        <f>VLOOKUP(C2263,Data!$B$4:$J$4175,5,FALSE)</f>
        <v>-1.8414716207111013</v>
      </c>
      <c r="I2263" s="42" t="s">
        <v>149</v>
      </c>
      <c r="J2263" s="47">
        <f t="shared" si="35"/>
        <v>3255536.6882166495</v>
      </c>
      <c r="K2263" s="42" t="s">
        <v>2105</v>
      </c>
      <c r="L2263" s="42" t="s">
        <v>4468</v>
      </c>
    </row>
    <row r="2264" spans="1:12" x14ac:dyDescent="0.3">
      <c r="A2264" s="17"/>
      <c r="B2264" s="46" t="s">
        <v>2763</v>
      </c>
      <c r="C2264" s="46" t="s">
        <v>631</v>
      </c>
      <c r="D2264" s="99" t="s">
        <v>4401</v>
      </c>
      <c r="E2264" s="46" t="s">
        <v>1973</v>
      </c>
      <c r="F2264" s="91">
        <f>VLOOKUP(C2264,Data!$B$4:$J$4175,3,FALSE)</f>
        <v>-4755948.5265649585</v>
      </c>
      <c r="G2264" s="90">
        <f>VLOOKUP(C2264,Data!$B$4:$J$4175,4,FALSE)</f>
        <v>-10206997.222397104</v>
      </c>
      <c r="H2264" s="92">
        <f>VLOOKUP(C2264,Data!$B$4:$J$4175,5,FALSE)</f>
        <v>-1.316342306146342</v>
      </c>
      <c r="I2264" s="42" t="s">
        <v>149</v>
      </c>
      <c r="J2264" s="47">
        <f t="shared" si="35"/>
        <v>4755948.5265649585</v>
      </c>
      <c r="K2264" s="42">
        <v>6283979</v>
      </c>
      <c r="L2264" s="42" t="s">
        <v>4468</v>
      </c>
    </row>
    <row r="2265" spans="1:12" x14ac:dyDescent="0.3">
      <c r="A2265" s="17"/>
      <c r="B2265" s="46" t="s">
        <v>2764</v>
      </c>
      <c r="C2265" s="46" t="s">
        <v>632</v>
      </c>
      <c r="D2265" s="99" t="s">
        <v>4401</v>
      </c>
      <c r="E2265" s="46" t="s">
        <v>1973</v>
      </c>
      <c r="F2265" s="91">
        <f>VLOOKUP(C2265,Data!$B$4:$J$4175,3,FALSE)</f>
        <v>-1502342.7499557191</v>
      </c>
      <c r="G2265" s="90">
        <f>VLOOKUP(C2265,Data!$B$4:$J$4175,4,FALSE)</f>
        <v>-5062241.8748507928</v>
      </c>
      <c r="H2265" s="92">
        <f>VLOOKUP(C2265,Data!$B$4:$J$4175,5,FALSE)</f>
        <v>-1.1019054685270593</v>
      </c>
      <c r="I2265" s="42" t="s">
        <v>146</v>
      </c>
      <c r="J2265" s="47">
        <f t="shared" si="35"/>
        <v>1502342.7499557191</v>
      </c>
      <c r="K2265" s="42" t="s">
        <v>2106</v>
      </c>
      <c r="L2265" s="42" t="s">
        <v>4468</v>
      </c>
    </row>
    <row r="2266" spans="1:12" x14ac:dyDescent="0.3">
      <c r="A2266" s="17"/>
      <c r="B2266" s="46" t="s">
        <v>2765</v>
      </c>
      <c r="C2266" s="46" t="s">
        <v>633</v>
      </c>
      <c r="D2266" s="99" t="s">
        <v>4401</v>
      </c>
      <c r="E2266" s="46" t="s">
        <v>1973</v>
      </c>
      <c r="F2266" s="91">
        <f>VLOOKUP(C2266,Data!$B$4:$J$4175,3,FALSE)</f>
        <v>-5097545.3825225029</v>
      </c>
      <c r="G2266" s="90">
        <f>VLOOKUP(C2266,Data!$B$4:$J$4175,4,FALSE)</f>
        <v>-49041902.128406152</v>
      </c>
      <c r="H2266" s="92">
        <f>VLOOKUP(C2266,Data!$B$4:$J$4175,5,FALSE)</f>
        <v>-2.471610323633135</v>
      </c>
      <c r="I2266" s="42" t="s">
        <v>143</v>
      </c>
      <c r="J2266" s="47">
        <f t="shared" si="35"/>
        <v>5097545.3825225029</v>
      </c>
      <c r="K2266" s="42" t="s">
        <v>2107</v>
      </c>
      <c r="L2266" s="42" t="s">
        <v>4468</v>
      </c>
    </row>
    <row r="2267" spans="1:12" x14ac:dyDescent="0.3">
      <c r="A2267" s="17"/>
      <c r="B2267" s="46" t="s">
        <v>2766</v>
      </c>
      <c r="C2267" s="46" t="s">
        <v>634</v>
      </c>
      <c r="D2267" s="99" t="s">
        <v>4401</v>
      </c>
      <c r="E2267" s="46" t="s">
        <v>1973</v>
      </c>
      <c r="F2267" s="91">
        <f>VLOOKUP(C2267,Data!$B$4:$J$4175,3,FALSE)</f>
        <v>-3885599.6123010963</v>
      </c>
      <c r="G2267" s="90">
        <f>VLOOKUP(C2267,Data!$B$4:$J$4175,4,FALSE)</f>
        <v>-5766395.1693191798</v>
      </c>
      <c r="H2267" s="92">
        <f>VLOOKUP(C2267,Data!$B$4:$J$4175,5,FALSE)</f>
        <v>-1.0611870953547593</v>
      </c>
      <c r="I2267" s="42" t="s">
        <v>144</v>
      </c>
      <c r="J2267" s="47">
        <f t="shared" si="35"/>
        <v>3885599.6123010963</v>
      </c>
      <c r="K2267" s="42">
        <v>6665878</v>
      </c>
      <c r="L2267" s="42" t="s">
        <v>4468</v>
      </c>
    </row>
    <row r="2268" spans="1:12" x14ac:dyDescent="0.3">
      <c r="A2268" s="17"/>
      <c r="B2268" s="46" t="s">
        <v>5490</v>
      </c>
      <c r="C2268" s="46" t="s">
        <v>5489</v>
      </c>
      <c r="D2268" s="99" t="s">
        <v>4401</v>
      </c>
      <c r="E2268" s="46" t="s">
        <v>1978</v>
      </c>
      <c r="F2268" s="91">
        <f>VLOOKUP(C2268,Data!$B$4:$J$4175,3,FALSE)</f>
        <v>-16188207.153689444</v>
      </c>
      <c r="G2268" s="90">
        <f>VLOOKUP(C2268,Data!$B$4:$J$4175,4,FALSE)</f>
        <v>-396185069.81397849</v>
      </c>
      <c r="H2268" s="92">
        <f>VLOOKUP(C2268,Data!$B$4:$J$4175,5,FALSE)</f>
        <v>-15.207991898002753</v>
      </c>
      <c r="I2268" s="42" t="s">
        <v>5305</v>
      </c>
      <c r="J2268" s="47">
        <f t="shared" si="35"/>
        <v>16188207.153689444</v>
      </c>
      <c r="K2268" s="42" t="s">
        <v>5491</v>
      </c>
      <c r="L2268" s="42" t="s">
        <v>4468</v>
      </c>
    </row>
    <row r="2269" spans="1:12" x14ac:dyDescent="0.3">
      <c r="A2269" s="17"/>
      <c r="B2269" s="46" t="s">
        <v>2767</v>
      </c>
      <c r="C2269" s="46" t="s">
        <v>635</v>
      </c>
      <c r="D2269" s="99" t="s">
        <v>4401</v>
      </c>
      <c r="E2269" s="46" t="s">
        <v>1973</v>
      </c>
      <c r="F2269" s="91">
        <f>VLOOKUP(C2269,Data!$B$4:$J$4175,3,FALSE)</f>
        <v>-3572505.2646673508</v>
      </c>
      <c r="G2269" s="90">
        <f>VLOOKUP(C2269,Data!$B$4:$J$4175,4,FALSE)</f>
        <v>-25362060.275882717</v>
      </c>
      <c r="H2269" s="92">
        <f>VLOOKUP(C2269,Data!$B$4:$J$4175,5,FALSE)</f>
        <v>-0.3300185636742281</v>
      </c>
      <c r="I2269" s="42" t="s">
        <v>150</v>
      </c>
      <c r="J2269" s="47">
        <f t="shared" si="35"/>
        <v>3572505.2646673508</v>
      </c>
      <c r="K2269" s="42">
        <v>6719764</v>
      </c>
      <c r="L2269" s="42" t="s">
        <v>4468</v>
      </c>
    </row>
    <row r="2270" spans="1:12" x14ac:dyDescent="0.3">
      <c r="A2270" s="17"/>
      <c r="B2270" s="46" t="s">
        <v>2768</v>
      </c>
      <c r="C2270" s="46" t="s">
        <v>636</v>
      </c>
      <c r="D2270" s="99" t="s">
        <v>4401</v>
      </c>
      <c r="E2270" s="46" t="s">
        <v>1973</v>
      </c>
      <c r="F2270" s="91">
        <f>VLOOKUP(C2270,Data!$B$4:$J$4175,3,FALSE)</f>
        <v>-4547387.9184040092</v>
      </c>
      <c r="G2270" s="90">
        <f>VLOOKUP(C2270,Data!$B$4:$J$4175,4,FALSE)</f>
        <v>-6895224.0719278185</v>
      </c>
      <c r="H2270" s="92">
        <f>VLOOKUP(C2270,Data!$B$4:$J$4175,5,FALSE)</f>
        <v>-1.5386437105497586</v>
      </c>
      <c r="I2270" s="42" t="s">
        <v>145</v>
      </c>
      <c r="J2270" s="47">
        <f t="shared" si="35"/>
        <v>4547387.9184040092</v>
      </c>
      <c r="K2270" s="42">
        <v>6795236</v>
      </c>
      <c r="L2270" s="42" t="s">
        <v>4468</v>
      </c>
    </row>
    <row r="2271" spans="1:12" x14ac:dyDescent="0.3">
      <c r="A2271" s="17"/>
      <c r="B2271" s="46" t="s">
        <v>2769</v>
      </c>
      <c r="C2271" s="46" t="s">
        <v>637</v>
      </c>
      <c r="D2271" s="99" t="s">
        <v>4401</v>
      </c>
      <c r="E2271" s="46" t="s">
        <v>1973</v>
      </c>
      <c r="F2271" s="91">
        <f>VLOOKUP(C2271,Data!$B$4:$J$4175,3,FALSE)</f>
        <v>-2407631.7006109082</v>
      </c>
      <c r="G2271" s="90">
        <f>VLOOKUP(C2271,Data!$B$4:$J$4175,4,FALSE)</f>
        <v>-13597757.985231647</v>
      </c>
      <c r="H2271" s="92">
        <f>VLOOKUP(C2271,Data!$B$4:$J$4175,5,FALSE)</f>
        <v>-1.7594224500803386</v>
      </c>
      <c r="I2271" s="42" t="s">
        <v>144</v>
      </c>
      <c r="J2271" s="47">
        <f t="shared" si="35"/>
        <v>2407631.7006109082</v>
      </c>
      <c r="K2271" s="42" t="s">
        <v>2108</v>
      </c>
      <c r="L2271" s="42" t="s">
        <v>4468</v>
      </c>
    </row>
    <row r="2272" spans="1:12" x14ac:dyDescent="0.3">
      <c r="A2272" s="17"/>
      <c r="B2272" s="46" t="s">
        <v>2770</v>
      </c>
      <c r="C2272" s="46" t="s">
        <v>638</v>
      </c>
      <c r="D2272" s="99" t="s">
        <v>4401</v>
      </c>
      <c r="E2272" s="46" t="s">
        <v>1973</v>
      </c>
      <c r="F2272" s="91">
        <f>VLOOKUP(C2272,Data!$B$4:$J$4175,3,FALSE)</f>
        <v>-30491256.319049601</v>
      </c>
      <c r="G2272" s="90">
        <f>VLOOKUP(C2272,Data!$B$4:$J$4175,4,FALSE)</f>
        <v>-117177142.05254599</v>
      </c>
      <c r="H2272" s="92">
        <f>VLOOKUP(C2272,Data!$B$4:$J$4175,5,FALSE)</f>
        <v>-1.2916401468981196</v>
      </c>
      <c r="I2272" s="42" t="s">
        <v>152</v>
      </c>
      <c r="J2272" s="47">
        <f t="shared" si="35"/>
        <v>30491256.319049601</v>
      </c>
      <c r="K2272" s="42" t="s">
        <v>2109</v>
      </c>
      <c r="L2272" s="42" t="s">
        <v>4468</v>
      </c>
    </row>
    <row r="2273" spans="1:12" x14ac:dyDescent="0.3">
      <c r="A2273" s="17"/>
      <c r="B2273" s="46" t="s">
        <v>2771</v>
      </c>
      <c r="C2273" s="46" t="s">
        <v>639</v>
      </c>
      <c r="D2273" s="99" t="s">
        <v>4401</v>
      </c>
      <c r="E2273" s="46" t="s">
        <v>1973</v>
      </c>
      <c r="F2273" s="91">
        <f>VLOOKUP(C2273,Data!$B$4:$J$4175,3,FALSE)</f>
        <v>-1707729.7426746006</v>
      </c>
      <c r="G2273" s="90">
        <f>VLOOKUP(C2273,Data!$B$4:$J$4175,4,FALSE)</f>
        <v>-4740861.6736936672</v>
      </c>
      <c r="H2273" s="92">
        <f>VLOOKUP(C2273,Data!$B$4:$J$4175,5,FALSE)</f>
        <v>-2.8862902834891382</v>
      </c>
      <c r="I2273" s="42" t="s">
        <v>152</v>
      </c>
      <c r="J2273" s="47">
        <f t="shared" si="35"/>
        <v>1707729.7426746006</v>
      </c>
      <c r="K2273" s="42" t="s">
        <v>2110</v>
      </c>
      <c r="L2273" s="42" t="s">
        <v>4468</v>
      </c>
    </row>
    <row r="2274" spans="1:12" x14ac:dyDescent="0.3">
      <c r="A2274" s="17"/>
      <c r="B2274" s="46" t="s">
        <v>2772</v>
      </c>
      <c r="C2274" s="46" t="s">
        <v>640</v>
      </c>
      <c r="D2274" s="99" t="s">
        <v>4401</v>
      </c>
      <c r="E2274" s="46" t="s">
        <v>1973</v>
      </c>
      <c r="F2274" s="91">
        <f>VLOOKUP(C2274,Data!$B$4:$J$4175,3,FALSE)</f>
        <v>-12462029.829832474</v>
      </c>
      <c r="G2274" s="90">
        <f>VLOOKUP(C2274,Data!$B$4:$J$4175,4,FALSE)</f>
        <v>-3547863.59441149</v>
      </c>
      <c r="H2274" s="92">
        <f>VLOOKUP(C2274,Data!$B$4:$J$4175,5,FALSE)</f>
        <v>-1.4256807583609228</v>
      </c>
      <c r="I2274" s="42" t="s">
        <v>149</v>
      </c>
      <c r="J2274" s="47">
        <f t="shared" si="35"/>
        <v>12462029.829832474</v>
      </c>
      <c r="K2274" s="42">
        <v>6687184</v>
      </c>
      <c r="L2274" s="42" t="s">
        <v>4468</v>
      </c>
    </row>
    <row r="2275" spans="1:12" x14ac:dyDescent="0.3">
      <c r="A2275" s="17"/>
      <c r="B2275" s="46" t="s">
        <v>2773</v>
      </c>
      <c r="C2275" s="46" t="s">
        <v>641</v>
      </c>
      <c r="D2275" s="99" t="s">
        <v>4401</v>
      </c>
      <c r="E2275" s="46" t="s">
        <v>1973</v>
      </c>
      <c r="F2275" s="91">
        <f>VLOOKUP(C2275,Data!$B$4:$J$4175,3,FALSE)</f>
        <v>-9896273.7636335418</v>
      </c>
      <c r="G2275" s="90">
        <f>VLOOKUP(C2275,Data!$B$4:$J$4175,4,FALSE)</f>
        <v>-3902558.8410653826</v>
      </c>
      <c r="H2275" s="92">
        <f>VLOOKUP(C2275,Data!$B$4:$J$4175,5,FALSE)</f>
        <v>-0.85573235355529409</v>
      </c>
      <c r="I2275" s="42" t="s">
        <v>151</v>
      </c>
      <c r="J2275" s="47">
        <f t="shared" si="35"/>
        <v>9896273.7636335418</v>
      </c>
      <c r="K2275" s="42">
        <v>6230845</v>
      </c>
      <c r="L2275" s="42" t="s">
        <v>4468</v>
      </c>
    </row>
    <row r="2276" spans="1:12" x14ac:dyDescent="0.3">
      <c r="A2276" s="17"/>
      <c r="B2276" s="46" t="s">
        <v>5091</v>
      </c>
      <c r="C2276" s="46" t="s">
        <v>5090</v>
      </c>
      <c r="D2276" s="99" t="s">
        <v>4401</v>
      </c>
      <c r="E2276" s="46" t="s">
        <v>1973</v>
      </c>
      <c r="F2276" s="91">
        <f>VLOOKUP(C2276,Data!$B$4:$J$4175,3,FALSE)</f>
        <v>-1631090.905089811</v>
      </c>
      <c r="G2276" s="90">
        <f>VLOOKUP(C2276,Data!$B$4:$J$4175,4,FALSE)</f>
        <v>-11045494.235923721</v>
      </c>
      <c r="H2276" s="92">
        <f>VLOOKUP(C2276,Data!$B$4:$J$4175,5,FALSE)</f>
        <v>-0.29222090213045088</v>
      </c>
      <c r="I2276" s="42" t="s">
        <v>146</v>
      </c>
      <c r="J2276" s="47">
        <f t="shared" si="35"/>
        <v>1631090.905089811</v>
      </c>
      <c r="K2276" s="42" t="s">
        <v>5092</v>
      </c>
      <c r="L2276" s="42" t="s">
        <v>4468</v>
      </c>
    </row>
    <row r="2277" spans="1:12" x14ac:dyDescent="0.3">
      <c r="A2277" s="17"/>
      <c r="B2277" s="46" t="s">
        <v>2774</v>
      </c>
      <c r="C2277" s="46" t="s">
        <v>642</v>
      </c>
      <c r="D2277" s="99" t="s">
        <v>4401</v>
      </c>
      <c r="E2277" s="46" t="s">
        <v>1979</v>
      </c>
      <c r="F2277" s="91">
        <f>VLOOKUP(C2277,Data!$B$4:$J$4175,3,FALSE)</f>
        <v>-33650352.739457205</v>
      </c>
      <c r="G2277" s="90">
        <f>VLOOKUP(C2277,Data!$B$4:$J$4175,4,FALSE)</f>
        <v>-237682238.33692557</v>
      </c>
      <c r="H2277" s="92">
        <f>VLOOKUP(C2277,Data!$B$4:$J$4175,5,FALSE)</f>
        <v>-22.621053650444399</v>
      </c>
      <c r="I2277" s="42" t="s">
        <v>152</v>
      </c>
      <c r="J2277" s="47">
        <f t="shared" si="35"/>
        <v>33650352.739457205</v>
      </c>
      <c r="K2277" s="42" t="s">
        <v>2111</v>
      </c>
      <c r="L2277" s="42" t="s">
        <v>4468</v>
      </c>
    </row>
    <row r="2278" spans="1:12" x14ac:dyDescent="0.3">
      <c r="A2278" s="17"/>
      <c r="B2278" s="46" t="s">
        <v>158</v>
      </c>
      <c r="C2278" s="142" t="s">
        <v>5093</v>
      </c>
      <c r="D2278" s="142" t="s">
        <v>4402</v>
      </c>
      <c r="E2278" s="46" t="s">
        <v>1979</v>
      </c>
      <c r="F2278" s="91">
        <f>VLOOKUP(C2278,Data!$B$4:$J$4175,3,FALSE)</f>
        <v>-72809529.052334473</v>
      </c>
      <c r="G2278" s="90">
        <f>VLOOKUP(C2278,Data!$B$4:$J$4175,4,FALSE)</f>
        <v>-3340857.9548970107</v>
      </c>
      <c r="H2278" s="92">
        <f>VLOOKUP(C2278,Data!$B$4:$J$4175,5,FALSE)</f>
        <v>-10.103942428660398</v>
      </c>
      <c r="I2278" s="42" t="s">
        <v>145</v>
      </c>
      <c r="J2278" s="47">
        <f t="shared" si="35"/>
        <v>72809529.052334473</v>
      </c>
      <c r="K2278" s="42">
        <v>6155915</v>
      </c>
      <c r="L2278" s="42" t="s">
        <v>4468</v>
      </c>
    </row>
    <row r="2279" spans="1:12" x14ac:dyDescent="0.3">
      <c r="A2279" s="17"/>
      <c r="B2279" s="46" t="s">
        <v>2775</v>
      </c>
      <c r="C2279" s="46" t="s">
        <v>5094</v>
      </c>
      <c r="D2279" s="99" t="s">
        <v>4402</v>
      </c>
      <c r="E2279" s="46" t="s">
        <v>1978</v>
      </c>
      <c r="F2279" s="91">
        <f>VLOOKUP(C2279,Data!$B$4:$J$4175,3,FALSE)</f>
        <v>-101531862.67938985</v>
      </c>
      <c r="G2279" s="90">
        <f>VLOOKUP(C2279,Data!$B$4:$J$4175,4,FALSE)</f>
        <v>-16555204.432645582</v>
      </c>
      <c r="H2279" s="92">
        <f>VLOOKUP(C2279,Data!$B$4:$J$4175,5,FALSE)</f>
        <v>-5.0007142075455278</v>
      </c>
      <c r="I2279" s="42" t="s">
        <v>146</v>
      </c>
      <c r="J2279" s="47">
        <f t="shared" si="35"/>
        <v>101531862.67938985</v>
      </c>
      <c r="K2279" s="42" t="s">
        <v>2112</v>
      </c>
      <c r="L2279" s="42" t="s">
        <v>4468</v>
      </c>
    </row>
    <row r="2280" spans="1:12" x14ac:dyDescent="0.3">
      <c r="A2280" s="17"/>
      <c r="B2280" s="46" t="s">
        <v>2776</v>
      </c>
      <c r="C2280" s="46" t="s">
        <v>5095</v>
      </c>
      <c r="D2280" s="99" t="s">
        <v>4402</v>
      </c>
      <c r="E2280" s="46" t="s">
        <v>1973</v>
      </c>
      <c r="F2280" s="91">
        <f>VLOOKUP(C2280,Data!$B$4:$J$4175,3,FALSE)</f>
        <v>-4469186.3359861821</v>
      </c>
      <c r="G2280" s="90">
        <f>VLOOKUP(C2280,Data!$B$4:$J$4175,4,FALSE)</f>
        <v>-1384953.8177036599</v>
      </c>
      <c r="H2280" s="92">
        <f>VLOOKUP(C2280,Data!$B$4:$J$4175,5,FALSE)</f>
        <v>-0.6485521878331858</v>
      </c>
      <c r="I2280" s="42" t="s">
        <v>145</v>
      </c>
      <c r="J2280" s="47">
        <f t="shared" si="35"/>
        <v>4469186.3359861821</v>
      </c>
      <c r="K2280" s="42" t="s">
        <v>2113</v>
      </c>
      <c r="L2280" s="42" t="s">
        <v>4468</v>
      </c>
    </row>
    <row r="2281" spans="1:12" x14ac:dyDescent="0.3">
      <c r="A2281" s="17"/>
      <c r="B2281" s="46" t="s">
        <v>4490</v>
      </c>
      <c r="C2281" s="46" t="s">
        <v>5096</v>
      </c>
      <c r="D2281" s="99" t="s">
        <v>4402</v>
      </c>
      <c r="E2281" s="46" t="s">
        <v>1973</v>
      </c>
      <c r="F2281" s="91">
        <f>VLOOKUP(C2281,Data!$B$4:$J$4175,3,FALSE)</f>
        <v>-6547214.6654249411</v>
      </c>
      <c r="G2281" s="90">
        <f>VLOOKUP(C2281,Data!$B$4:$J$4175,4,FALSE)</f>
        <v>-2722140.5182150588</v>
      </c>
      <c r="H2281" s="92">
        <f>VLOOKUP(C2281,Data!$B$4:$J$4175,5,FALSE)</f>
        <v>-0.18413965330201137</v>
      </c>
      <c r="I2281" s="42" t="s">
        <v>146</v>
      </c>
      <c r="J2281" s="47">
        <f t="shared" si="35"/>
        <v>6547214.6654249411</v>
      </c>
      <c r="K2281" s="42" t="s">
        <v>4550</v>
      </c>
      <c r="L2281" s="42" t="s">
        <v>4468</v>
      </c>
    </row>
    <row r="2282" spans="1:12" x14ac:dyDescent="0.3">
      <c r="A2282" s="17"/>
      <c r="B2282" s="46" t="s">
        <v>2777</v>
      </c>
      <c r="C2282" s="46" t="s">
        <v>5097</v>
      </c>
      <c r="D2282" s="99" t="s">
        <v>4402</v>
      </c>
      <c r="E2282" s="46" t="s">
        <v>1973</v>
      </c>
      <c r="F2282" s="91">
        <f>VLOOKUP(C2282,Data!$B$4:$J$4175,3,FALSE)</f>
        <v>-12789926.618621117</v>
      </c>
      <c r="G2282" s="90">
        <f>VLOOKUP(C2282,Data!$B$4:$J$4175,4,FALSE)</f>
        <v>-669024.16493727721</v>
      </c>
      <c r="H2282" s="92">
        <f>VLOOKUP(C2282,Data!$B$4:$J$4175,5,FALSE)</f>
        <v>-0.60260335507095586</v>
      </c>
      <c r="I2282" s="42" t="s">
        <v>145</v>
      </c>
      <c r="J2282" s="47">
        <f t="shared" si="35"/>
        <v>12789926.618621117</v>
      </c>
      <c r="K2282" s="42" t="s">
        <v>2114</v>
      </c>
      <c r="L2282" s="42" t="s">
        <v>4468</v>
      </c>
    </row>
    <row r="2283" spans="1:12" x14ac:dyDescent="0.3">
      <c r="A2283" s="17"/>
      <c r="B2283" s="46" t="s">
        <v>2778</v>
      </c>
      <c r="C2283" s="46" t="s">
        <v>5098</v>
      </c>
      <c r="D2283" s="99" t="s">
        <v>4402</v>
      </c>
      <c r="E2283" s="46" t="s">
        <v>1973</v>
      </c>
      <c r="F2283" s="91">
        <f>VLOOKUP(C2283,Data!$B$4:$J$4175,3,FALSE)</f>
        <v>-5568761.345239209</v>
      </c>
      <c r="G2283" s="90">
        <f>VLOOKUP(C2283,Data!$B$4:$J$4175,4,FALSE)</f>
        <v>-612964.54211909533</v>
      </c>
      <c r="H2283" s="92">
        <f>VLOOKUP(C2283,Data!$B$4:$J$4175,5,FALSE)</f>
        <v>-0.38041932523988076</v>
      </c>
      <c r="I2283" s="42" t="s">
        <v>143</v>
      </c>
      <c r="J2283" s="47">
        <f t="shared" si="35"/>
        <v>5568761.345239209</v>
      </c>
      <c r="K2283" s="42">
        <v>6702634</v>
      </c>
      <c r="L2283" s="42" t="s">
        <v>4468</v>
      </c>
    </row>
    <row r="2284" spans="1:12" x14ac:dyDescent="0.3">
      <c r="A2284" s="17"/>
      <c r="B2284" s="46" t="s">
        <v>7061</v>
      </c>
      <c r="C2284" s="46" t="s">
        <v>7060</v>
      </c>
      <c r="D2284" s="99" t="s">
        <v>4402</v>
      </c>
      <c r="E2284" s="46" t="s">
        <v>1975</v>
      </c>
      <c r="F2284" s="91">
        <f>VLOOKUP(C2284,Data!$B$4:$J$4175,3,FALSE)</f>
        <v>193634388.75909805</v>
      </c>
      <c r="G2284" s="90">
        <f>VLOOKUP(C2284,Data!$B$4:$J$4175,4,FALSE)</f>
        <v>8962199.6736856643</v>
      </c>
      <c r="H2284" s="92">
        <f>VLOOKUP(C2284,Data!$B$4:$J$4175,5,FALSE)</f>
        <v>12.768940783092008</v>
      </c>
      <c r="I2284" s="42" t="s">
        <v>149</v>
      </c>
      <c r="J2284" s="47">
        <f t="shared" si="35"/>
        <v>193634388.75909805</v>
      </c>
      <c r="K2284" s="42" t="s">
        <v>7062</v>
      </c>
      <c r="L2284" s="42" t="s">
        <v>4468</v>
      </c>
    </row>
    <row r="2285" spans="1:12" x14ac:dyDescent="0.3">
      <c r="A2285" s="17"/>
      <c r="B2285" s="46" t="s">
        <v>5100</v>
      </c>
      <c r="C2285" s="46" t="s">
        <v>5099</v>
      </c>
      <c r="D2285" s="99" t="s">
        <v>4402</v>
      </c>
      <c r="E2285" s="46" t="s">
        <v>1973</v>
      </c>
      <c r="F2285" s="91">
        <f>VLOOKUP(C2285,Data!$B$4:$J$4175,3,FALSE)</f>
        <v>-33773696.638991453</v>
      </c>
      <c r="G2285" s="90">
        <f>VLOOKUP(C2285,Data!$B$4:$J$4175,4,FALSE)</f>
        <v>-4107566.3854677915</v>
      </c>
      <c r="H2285" s="92">
        <f>VLOOKUP(C2285,Data!$B$4:$J$4175,5,FALSE)</f>
        <v>-0.33802358352367201</v>
      </c>
      <c r="I2285" s="42" t="s">
        <v>148</v>
      </c>
      <c r="J2285" s="47">
        <f t="shared" si="35"/>
        <v>33773696.638991453</v>
      </c>
      <c r="K2285" s="42" t="s">
        <v>5101</v>
      </c>
      <c r="L2285" s="42" t="s">
        <v>4468</v>
      </c>
    </row>
    <row r="2286" spans="1:12" x14ac:dyDescent="0.3">
      <c r="A2286" s="17"/>
      <c r="B2286" s="46" t="s">
        <v>2779</v>
      </c>
      <c r="C2286" s="46" t="s">
        <v>5102</v>
      </c>
      <c r="D2286" s="99" t="s">
        <v>4402</v>
      </c>
      <c r="E2286" s="46" t="s">
        <v>1973</v>
      </c>
      <c r="F2286" s="91">
        <f>VLOOKUP(C2286,Data!$B$4:$J$4175,3,FALSE)</f>
        <v>-8162826.5052727619</v>
      </c>
      <c r="G2286" s="90">
        <f>VLOOKUP(C2286,Data!$B$4:$J$4175,4,FALSE)</f>
        <v>-195100.96169566733</v>
      </c>
      <c r="H2286" s="92">
        <f>VLOOKUP(C2286,Data!$B$4:$J$4175,5,FALSE)</f>
        <v>-0.60369020199748169</v>
      </c>
      <c r="I2286" s="42" t="s">
        <v>144</v>
      </c>
      <c r="J2286" s="47">
        <f t="shared" si="35"/>
        <v>8162826.5052727619</v>
      </c>
      <c r="K2286" s="42" t="s">
        <v>2115</v>
      </c>
      <c r="L2286" s="42" t="s">
        <v>4468</v>
      </c>
    </row>
    <row r="2287" spans="1:12" x14ac:dyDescent="0.3">
      <c r="A2287" s="17"/>
      <c r="B2287" s="46" t="s">
        <v>5104</v>
      </c>
      <c r="C2287" s="46" t="s">
        <v>5103</v>
      </c>
      <c r="D2287" s="99" t="s">
        <v>4402</v>
      </c>
      <c r="E2287" s="46" t="s">
        <v>1974</v>
      </c>
      <c r="F2287" s="91">
        <f>VLOOKUP(C2287,Data!$B$4:$J$4175,3,FALSE)</f>
        <v>-11146762.462758804</v>
      </c>
      <c r="G2287" s="90">
        <f>VLOOKUP(C2287,Data!$B$4:$J$4175,4,FALSE)</f>
        <v>-402951.12168960285</v>
      </c>
      <c r="H2287" s="92">
        <f>VLOOKUP(C2287,Data!$B$4:$J$4175,5,FALSE)</f>
        <v>-0.56585715174970486</v>
      </c>
      <c r="I2287" s="42" t="s">
        <v>148</v>
      </c>
      <c r="J2287" s="47">
        <f t="shared" si="35"/>
        <v>11146762.462758804</v>
      </c>
      <c r="K2287" s="42" t="s">
        <v>5492</v>
      </c>
      <c r="L2287" s="42" t="s">
        <v>4468</v>
      </c>
    </row>
    <row r="2288" spans="1:12" x14ac:dyDescent="0.3">
      <c r="A2288" s="17"/>
      <c r="B2288" s="46" t="s">
        <v>5494</v>
      </c>
      <c r="C2288" s="46" t="s">
        <v>5493</v>
      </c>
      <c r="D2288" s="99" t="s">
        <v>4402</v>
      </c>
      <c r="E2288" s="46" t="s">
        <v>1973</v>
      </c>
      <c r="F2288" s="91">
        <f>VLOOKUP(C2288,Data!$B$4:$J$4175,3,FALSE)</f>
        <v>-7053379.6232929062</v>
      </c>
      <c r="G2288" s="90">
        <f>VLOOKUP(C2288,Data!$B$4:$J$4175,4,FALSE)</f>
        <v>-88793.188281704483</v>
      </c>
      <c r="H2288" s="92">
        <f>VLOOKUP(C2288,Data!$B$4:$J$4175,5,FALSE)</f>
        <v>-0.88265054329126169</v>
      </c>
      <c r="I2288" s="42" t="s">
        <v>148</v>
      </c>
      <c r="J2288" s="47">
        <f t="shared" si="35"/>
        <v>7053379.6232929062</v>
      </c>
      <c r="K2288" s="42" t="s">
        <v>5495</v>
      </c>
      <c r="L2288" s="42" t="s">
        <v>4468</v>
      </c>
    </row>
    <row r="2289" spans="1:12" x14ac:dyDescent="0.3">
      <c r="A2289" s="17"/>
      <c r="B2289" s="46" t="s">
        <v>2780</v>
      </c>
      <c r="C2289" s="46" t="s">
        <v>5105</v>
      </c>
      <c r="D2289" s="99" t="s">
        <v>4402</v>
      </c>
      <c r="E2289" s="46" t="s">
        <v>1974</v>
      </c>
      <c r="F2289" s="91">
        <f>VLOOKUP(C2289,Data!$B$4:$J$4175,3,FALSE)</f>
        <v>-5282924.7314929748</v>
      </c>
      <c r="G2289" s="90">
        <f>VLOOKUP(C2289,Data!$B$4:$J$4175,4,FALSE)</f>
        <v>-489941.03155180602</v>
      </c>
      <c r="H2289" s="92">
        <f>VLOOKUP(C2289,Data!$B$4:$J$4175,5,FALSE)</f>
        <v>-0.66328422957108579</v>
      </c>
      <c r="I2289" s="42" t="s">
        <v>144</v>
      </c>
      <c r="J2289" s="47">
        <f t="shared" si="35"/>
        <v>5282924.7314929748</v>
      </c>
      <c r="K2289" s="42" t="s">
        <v>2116</v>
      </c>
      <c r="L2289" s="42" t="s">
        <v>4468</v>
      </c>
    </row>
    <row r="2290" spans="1:12" x14ac:dyDescent="0.3">
      <c r="A2290" s="17"/>
      <c r="B2290" s="46" t="s">
        <v>2781</v>
      </c>
      <c r="C2290" s="46" t="s">
        <v>5106</v>
      </c>
      <c r="D2290" s="99" t="s">
        <v>4402</v>
      </c>
      <c r="E2290" s="46" t="s">
        <v>1973</v>
      </c>
      <c r="F2290" s="91">
        <f>VLOOKUP(C2290,Data!$B$4:$J$4175,3,FALSE)</f>
        <v>-2455234.8180912067</v>
      </c>
      <c r="G2290" s="90">
        <f>VLOOKUP(C2290,Data!$B$4:$J$4175,4,FALSE)</f>
        <v>-2048591.3080769039</v>
      </c>
      <c r="H2290" s="92">
        <f>VLOOKUP(C2290,Data!$B$4:$J$4175,5,FALSE)</f>
        <v>-0.45003699004663028</v>
      </c>
      <c r="I2290" s="42" t="s">
        <v>146</v>
      </c>
      <c r="J2290" s="47">
        <f t="shared" si="35"/>
        <v>2455234.8180912067</v>
      </c>
      <c r="K2290" s="42" t="s">
        <v>2117</v>
      </c>
      <c r="L2290" s="42" t="s">
        <v>4468</v>
      </c>
    </row>
    <row r="2291" spans="1:12" x14ac:dyDescent="0.3">
      <c r="A2291" s="17"/>
      <c r="B2291" s="46" t="s">
        <v>2782</v>
      </c>
      <c r="C2291" s="46" t="s">
        <v>5107</v>
      </c>
      <c r="D2291" s="99" t="s">
        <v>4402</v>
      </c>
      <c r="E2291" s="46" t="s">
        <v>1973</v>
      </c>
      <c r="F2291" s="91">
        <f>VLOOKUP(C2291,Data!$B$4:$J$4175,3,FALSE)</f>
        <v>-10474257.038267745</v>
      </c>
      <c r="G2291" s="90">
        <f>VLOOKUP(C2291,Data!$B$4:$J$4175,4,FALSE)</f>
        <v>-1765186.4306226678</v>
      </c>
      <c r="H2291" s="92">
        <f>VLOOKUP(C2291,Data!$B$4:$J$4175,5,FALSE)</f>
        <v>-0.27590883828484136</v>
      </c>
      <c r="I2291" s="42" t="s">
        <v>151</v>
      </c>
      <c r="J2291" s="47">
        <f t="shared" si="35"/>
        <v>10474257.038267745</v>
      </c>
      <c r="K2291" s="42">
        <v>6099723</v>
      </c>
      <c r="L2291" s="42" t="s">
        <v>4468</v>
      </c>
    </row>
    <row r="2292" spans="1:12" x14ac:dyDescent="0.3">
      <c r="A2292" s="17"/>
      <c r="B2292" s="46" t="s">
        <v>2783</v>
      </c>
      <c r="C2292" s="46" t="s">
        <v>5108</v>
      </c>
      <c r="D2292" s="99" t="s">
        <v>4402</v>
      </c>
      <c r="E2292" s="46" t="s">
        <v>1973</v>
      </c>
      <c r="F2292" s="91">
        <f>VLOOKUP(C2292,Data!$B$4:$J$4175,3,FALSE)</f>
        <v>-18687587.128120355</v>
      </c>
      <c r="G2292" s="90">
        <f>VLOOKUP(C2292,Data!$B$4:$J$4175,4,FALSE)</f>
        <v>-3252805.1133446381</v>
      </c>
      <c r="H2292" s="92">
        <f>VLOOKUP(C2292,Data!$B$4:$J$4175,5,FALSE)</f>
        <v>-0.39547429370915083</v>
      </c>
      <c r="I2292" s="42" t="s">
        <v>152</v>
      </c>
      <c r="J2292" s="47">
        <f t="shared" si="35"/>
        <v>18687587.128120355</v>
      </c>
      <c r="K2292" s="42">
        <v>6442327</v>
      </c>
      <c r="L2292" s="42" t="s">
        <v>4468</v>
      </c>
    </row>
    <row r="2293" spans="1:12" x14ac:dyDescent="0.3">
      <c r="A2293" s="17"/>
      <c r="B2293" s="46" t="s">
        <v>2784</v>
      </c>
      <c r="C2293" s="46" t="s">
        <v>5109</v>
      </c>
      <c r="D2293" s="99" t="s">
        <v>4402</v>
      </c>
      <c r="E2293" s="46" t="s">
        <v>1973</v>
      </c>
      <c r="F2293" s="91">
        <f>VLOOKUP(C2293,Data!$B$4:$J$4175,3,FALSE)</f>
        <v>-3679123.1947489092</v>
      </c>
      <c r="G2293" s="90">
        <f>VLOOKUP(C2293,Data!$B$4:$J$4175,4,FALSE)</f>
        <v>-774042.19972687389</v>
      </c>
      <c r="H2293" s="92">
        <f>VLOOKUP(C2293,Data!$B$4:$J$4175,5,FALSE)</f>
        <v>-0.2004134401543135</v>
      </c>
      <c r="I2293" s="42" t="s">
        <v>152</v>
      </c>
      <c r="J2293" s="47">
        <f t="shared" si="35"/>
        <v>3679123.1947489092</v>
      </c>
      <c r="K2293" s="42" t="s">
        <v>2118</v>
      </c>
      <c r="L2293" s="42" t="s">
        <v>4468</v>
      </c>
    </row>
    <row r="2294" spans="1:12" x14ac:dyDescent="0.3">
      <c r="A2294" s="17"/>
      <c r="B2294" s="46" t="s">
        <v>2785</v>
      </c>
      <c r="C2294" s="46" t="s">
        <v>5110</v>
      </c>
      <c r="D2294" s="99" t="s">
        <v>4402</v>
      </c>
      <c r="E2294" s="46" t="s">
        <v>1973</v>
      </c>
      <c r="F2294" s="91">
        <f>VLOOKUP(C2294,Data!$B$4:$J$4175,3,FALSE)</f>
        <v>-4721903.4960430134</v>
      </c>
      <c r="G2294" s="90">
        <f>VLOOKUP(C2294,Data!$B$4:$J$4175,4,FALSE)</f>
        <v>-17030.158163118987</v>
      </c>
      <c r="H2294" s="92">
        <f>VLOOKUP(C2294,Data!$B$4:$J$4175,5,FALSE)</f>
        <v>-1.3365425357279683</v>
      </c>
      <c r="I2294" s="42" t="s">
        <v>144</v>
      </c>
      <c r="J2294" s="47">
        <f t="shared" si="35"/>
        <v>4721903.4960430134</v>
      </c>
      <c r="K2294" s="42" t="s">
        <v>2119</v>
      </c>
      <c r="L2294" s="42" t="s">
        <v>4468</v>
      </c>
    </row>
    <row r="2295" spans="1:12" x14ac:dyDescent="0.3">
      <c r="A2295" s="17"/>
      <c r="B2295" s="46" t="s">
        <v>5929</v>
      </c>
      <c r="C2295" s="46" t="s">
        <v>5928</v>
      </c>
      <c r="D2295" s="99" t="s">
        <v>4402</v>
      </c>
      <c r="E2295" s="46" t="s">
        <v>1973</v>
      </c>
      <c r="F2295" s="91">
        <f>VLOOKUP(C2295,Data!$B$4:$J$4175,3,FALSE)</f>
        <v>-5453187.8620046815</v>
      </c>
      <c r="G2295" s="90">
        <f>VLOOKUP(C2295,Data!$B$4:$J$4175,4,FALSE)</f>
        <v>-66991.373058756333</v>
      </c>
      <c r="H2295" s="92">
        <f>VLOOKUP(C2295,Data!$B$4:$J$4175,5,FALSE)</f>
        <v>-0.77506797826702944</v>
      </c>
      <c r="I2295" s="42" t="s">
        <v>149</v>
      </c>
      <c r="J2295" s="47">
        <f t="shared" si="35"/>
        <v>5453187.8620046815</v>
      </c>
      <c r="K2295" s="42">
        <v>6124777</v>
      </c>
      <c r="L2295" s="42" t="s">
        <v>4468</v>
      </c>
    </row>
    <row r="2296" spans="1:12" x14ac:dyDescent="0.3">
      <c r="A2296" s="17"/>
      <c r="B2296" s="46" t="s">
        <v>4491</v>
      </c>
      <c r="C2296" s="46" t="s">
        <v>5111</v>
      </c>
      <c r="D2296" s="99" t="s">
        <v>4402</v>
      </c>
      <c r="E2296" s="46" t="s">
        <v>1973</v>
      </c>
      <c r="F2296" s="91">
        <f>VLOOKUP(C2296,Data!$B$4:$J$4175,3,FALSE)</f>
        <v>-2782920.7823445713</v>
      </c>
      <c r="G2296" s="90">
        <f>VLOOKUP(C2296,Data!$B$4:$J$4175,4,FALSE)</f>
        <v>-476028.71567341592</v>
      </c>
      <c r="H2296" s="92">
        <f>VLOOKUP(C2296,Data!$B$4:$J$4175,5,FALSE)</f>
        <v>-0.51588635327025223</v>
      </c>
      <c r="I2296" s="42" t="s">
        <v>143</v>
      </c>
      <c r="J2296" s="47">
        <f t="shared" si="35"/>
        <v>2782920.7823445713</v>
      </c>
      <c r="K2296" s="42" t="s">
        <v>4551</v>
      </c>
      <c r="L2296" s="42" t="s">
        <v>4468</v>
      </c>
    </row>
    <row r="2297" spans="1:12" x14ac:dyDescent="0.3">
      <c r="A2297" s="17"/>
      <c r="B2297" s="46" t="s">
        <v>2786</v>
      </c>
      <c r="C2297" s="46" t="s">
        <v>5112</v>
      </c>
      <c r="D2297" s="99" t="s">
        <v>4402</v>
      </c>
      <c r="E2297" s="46" t="s">
        <v>1973</v>
      </c>
      <c r="F2297" s="91">
        <f>VLOOKUP(C2297,Data!$B$4:$J$4175,3,FALSE)</f>
        <v>-6786704.9891164145</v>
      </c>
      <c r="G2297" s="90">
        <f>VLOOKUP(C2297,Data!$B$4:$J$4175,4,FALSE)</f>
        <v>-796050.80264966993</v>
      </c>
      <c r="H2297" s="92">
        <f>VLOOKUP(C2297,Data!$B$4:$J$4175,5,FALSE)</f>
        <v>-0.40098055786470016</v>
      </c>
      <c r="I2297" s="42" t="s">
        <v>143</v>
      </c>
      <c r="J2297" s="47">
        <f t="shared" si="35"/>
        <v>6786704.9891164145</v>
      </c>
      <c r="K2297" s="42" t="s">
        <v>2120</v>
      </c>
      <c r="L2297" s="42" t="s">
        <v>4468</v>
      </c>
    </row>
    <row r="2298" spans="1:12" x14ac:dyDescent="0.3">
      <c r="A2298" s="17"/>
      <c r="B2298" s="46" t="s">
        <v>2787</v>
      </c>
      <c r="C2298" s="46" t="s">
        <v>5113</v>
      </c>
      <c r="D2298" s="99" t="s">
        <v>4402</v>
      </c>
      <c r="E2298" s="46" t="s">
        <v>1973</v>
      </c>
      <c r="F2298" s="91">
        <f>VLOOKUP(C2298,Data!$B$4:$J$4175,3,FALSE)</f>
        <v>-6393196.7090545958</v>
      </c>
      <c r="G2298" s="90">
        <f>VLOOKUP(C2298,Data!$B$4:$J$4175,4,FALSE)</f>
        <v>-1587506.2344799107</v>
      </c>
      <c r="H2298" s="92">
        <f>VLOOKUP(C2298,Data!$B$4:$J$4175,5,FALSE)</f>
        <v>-0.57507699779104671</v>
      </c>
      <c r="I2298" s="42" t="s">
        <v>151</v>
      </c>
      <c r="J2298" s="47">
        <f t="shared" si="35"/>
        <v>6393196.7090545958</v>
      </c>
      <c r="K2298" s="42" t="s">
        <v>2121</v>
      </c>
      <c r="L2298" s="42" t="s">
        <v>4468</v>
      </c>
    </row>
    <row r="2299" spans="1:12" x14ac:dyDescent="0.3">
      <c r="A2299" s="17"/>
      <c r="B2299" s="46" t="s">
        <v>2788</v>
      </c>
      <c r="C2299" s="46" t="s">
        <v>5114</v>
      </c>
      <c r="D2299" s="99" t="s">
        <v>4402</v>
      </c>
      <c r="E2299" s="46" t="s">
        <v>1977</v>
      </c>
      <c r="F2299" s="91">
        <f>VLOOKUP(C2299,Data!$B$4:$J$4175,3,FALSE)</f>
        <v>60187971.960949905</v>
      </c>
      <c r="G2299" s="90">
        <f>VLOOKUP(C2299,Data!$B$4:$J$4175,4,FALSE)</f>
        <v>2878606.3277769834</v>
      </c>
      <c r="H2299" s="92">
        <f>VLOOKUP(C2299,Data!$B$4:$J$4175,5,FALSE)</f>
        <v>5.3784563788957493</v>
      </c>
      <c r="I2299" s="42" t="s">
        <v>146</v>
      </c>
      <c r="J2299" s="47">
        <f t="shared" si="35"/>
        <v>60187971.960949905</v>
      </c>
      <c r="K2299" s="42">
        <v>6100982</v>
      </c>
      <c r="L2299" s="42" t="s">
        <v>4468</v>
      </c>
    </row>
    <row r="2300" spans="1:12" x14ac:dyDescent="0.3">
      <c r="A2300" s="17"/>
      <c r="B2300" s="46" t="s">
        <v>2789</v>
      </c>
      <c r="C2300" s="46" t="s">
        <v>5115</v>
      </c>
      <c r="D2300" s="99" t="s">
        <v>4402</v>
      </c>
      <c r="E2300" s="46" t="s">
        <v>1973</v>
      </c>
      <c r="F2300" s="91">
        <f>VLOOKUP(C2300,Data!$B$4:$J$4175,3,FALSE)</f>
        <v>-6690666.799214609</v>
      </c>
      <c r="G2300" s="90">
        <f>VLOOKUP(C2300,Data!$B$4:$J$4175,4,FALSE)</f>
        <v>-1228630.6333364674</v>
      </c>
      <c r="H2300" s="92">
        <f>VLOOKUP(C2300,Data!$B$4:$J$4175,5,FALSE)</f>
        <v>-0.8906468201754294</v>
      </c>
      <c r="I2300" s="42" t="s">
        <v>149</v>
      </c>
      <c r="J2300" s="47">
        <f t="shared" si="35"/>
        <v>6690666.799214609</v>
      </c>
      <c r="K2300" s="42">
        <v>6297356</v>
      </c>
      <c r="L2300" s="42" t="s">
        <v>4468</v>
      </c>
    </row>
    <row r="2301" spans="1:12" x14ac:dyDescent="0.3">
      <c r="A2301" s="17"/>
      <c r="B2301" s="46" t="s">
        <v>2790</v>
      </c>
      <c r="C2301" s="46" t="s">
        <v>5116</v>
      </c>
      <c r="D2301" s="99" t="s">
        <v>4402</v>
      </c>
      <c r="E2301" s="46" t="s">
        <v>1973</v>
      </c>
      <c r="F2301" s="91">
        <f>VLOOKUP(C2301,Data!$B$4:$J$4175,3,FALSE)</f>
        <v>-7859472.2238238258</v>
      </c>
      <c r="G2301" s="90">
        <f>VLOOKUP(C2301,Data!$B$4:$J$4175,4,FALSE)</f>
        <v>-265703.86064891436</v>
      </c>
      <c r="H2301" s="92">
        <f>VLOOKUP(C2301,Data!$B$4:$J$4175,5,FALSE)</f>
        <v>-0.53293618226857498</v>
      </c>
      <c r="I2301" s="42" t="s">
        <v>143</v>
      </c>
      <c r="J2301" s="47">
        <f t="shared" si="35"/>
        <v>7859472.2238238258</v>
      </c>
      <c r="K2301" s="42">
        <v>6410959</v>
      </c>
      <c r="L2301" s="42" t="s">
        <v>4468</v>
      </c>
    </row>
    <row r="2302" spans="1:12" x14ac:dyDescent="0.3">
      <c r="A2302" s="17"/>
      <c r="B2302" s="46" t="s">
        <v>2791</v>
      </c>
      <c r="C2302" s="46" t="s">
        <v>5117</v>
      </c>
      <c r="D2302" s="99" t="s">
        <v>4402</v>
      </c>
      <c r="E2302" s="46" t="s">
        <v>1973</v>
      </c>
      <c r="F2302" s="91">
        <f>VLOOKUP(C2302,Data!$B$4:$J$4175,3,FALSE)</f>
        <v>-13991299.58883461</v>
      </c>
      <c r="G2302" s="90">
        <f>VLOOKUP(C2302,Data!$B$4:$J$4175,4,FALSE)</f>
        <v>-30496.211174218624</v>
      </c>
      <c r="H2302" s="92">
        <f>VLOOKUP(C2302,Data!$B$4:$J$4175,5,FALSE)</f>
        <v>-0.88865544803906538</v>
      </c>
      <c r="I2302" s="42" t="s">
        <v>146</v>
      </c>
      <c r="J2302" s="47">
        <f t="shared" si="35"/>
        <v>13991299.58883461</v>
      </c>
      <c r="K2302" s="42">
        <v>6099819</v>
      </c>
      <c r="L2302" s="42" t="s">
        <v>4468</v>
      </c>
    </row>
    <row r="2303" spans="1:12" x14ac:dyDescent="0.3">
      <c r="A2303" s="17"/>
      <c r="B2303" s="46" t="s">
        <v>2792</v>
      </c>
      <c r="C2303" s="46" t="s">
        <v>5118</v>
      </c>
      <c r="D2303" s="99" t="s">
        <v>4402</v>
      </c>
      <c r="E2303" s="46" t="s">
        <v>1977</v>
      </c>
      <c r="F2303" s="91">
        <f>VLOOKUP(C2303,Data!$B$4:$J$4175,3,FALSE)</f>
        <v>33210687.295017779</v>
      </c>
      <c r="G2303" s="90">
        <f>VLOOKUP(C2303,Data!$B$4:$J$4175,4,FALSE)</f>
        <v>6523147.0367775271</v>
      </c>
      <c r="H2303" s="92">
        <f>VLOOKUP(C2303,Data!$B$4:$J$4175,5,FALSE)</f>
        <v>2.0289987989977436</v>
      </c>
      <c r="I2303" s="42" t="s">
        <v>150</v>
      </c>
      <c r="J2303" s="47">
        <f t="shared" si="35"/>
        <v>33210687.295017779</v>
      </c>
      <c r="K2303" s="42">
        <v>6133405</v>
      </c>
      <c r="L2303" s="42" t="s">
        <v>4468</v>
      </c>
    </row>
    <row r="2304" spans="1:12" x14ac:dyDescent="0.3">
      <c r="A2304" s="17"/>
      <c r="B2304" s="46" t="s">
        <v>2793</v>
      </c>
      <c r="C2304" s="46" t="s">
        <v>5119</v>
      </c>
      <c r="D2304" s="99" t="s">
        <v>4402</v>
      </c>
      <c r="E2304" s="46" t="s">
        <v>1973</v>
      </c>
      <c r="F2304" s="91">
        <f>VLOOKUP(C2304,Data!$B$4:$J$4175,3,FALSE)</f>
        <v>-2463468.0196291986</v>
      </c>
      <c r="G2304" s="90">
        <f>VLOOKUP(C2304,Data!$B$4:$J$4175,4,FALSE)</f>
        <v>-321452.24299185106</v>
      </c>
      <c r="H2304" s="92">
        <f>VLOOKUP(C2304,Data!$B$4:$J$4175,5,FALSE)</f>
        <v>-0.49797348589209062</v>
      </c>
      <c r="I2304" s="42" t="s">
        <v>143</v>
      </c>
      <c r="J2304" s="47">
        <f t="shared" si="35"/>
        <v>2463468.0196291986</v>
      </c>
      <c r="K2304" s="42">
        <v>6698755</v>
      </c>
      <c r="L2304" s="42" t="s">
        <v>4468</v>
      </c>
    </row>
    <row r="2305" spans="1:12" x14ac:dyDescent="0.3">
      <c r="A2305" s="17"/>
      <c r="B2305" s="46" t="s">
        <v>2794</v>
      </c>
      <c r="C2305" s="46" t="s">
        <v>5120</v>
      </c>
      <c r="D2305" s="99" t="s">
        <v>4402</v>
      </c>
      <c r="E2305" s="46" t="s">
        <v>1973</v>
      </c>
      <c r="F2305" s="91">
        <f>VLOOKUP(C2305,Data!$B$4:$J$4175,3,FALSE)</f>
        <v>-8891456.3961071521</v>
      </c>
      <c r="G2305" s="90">
        <f>VLOOKUP(C2305,Data!$B$4:$J$4175,4,FALSE)</f>
        <v>-554418.39282342442</v>
      </c>
      <c r="H2305" s="92">
        <f>VLOOKUP(C2305,Data!$B$4:$J$4175,5,FALSE)</f>
        <v>-0.85556354068938401</v>
      </c>
      <c r="I2305" s="42" t="s">
        <v>149</v>
      </c>
      <c r="J2305" s="47">
        <f t="shared" si="35"/>
        <v>8891456.3961071521</v>
      </c>
      <c r="K2305" s="42" t="s">
        <v>2122</v>
      </c>
      <c r="L2305" s="42" t="s">
        <v>4468</v>
      </c>
    </row>
    <row r="2306" spans="1:12" x14ac:dyDescent="0.3">
      <c r="A2306" s="17"/>
      <c r="B2306" s="46" t="s">
        <v>5556</v>
      </c>
      <c r="C2306" s="46" t="s">
        <v>5555</v>
      </c>
      <c r="D2306" s="99" t="s">
        <v>4402</v>
      </c>
      <c r="E2306" s="46" t="s">
        <v>1973</v>
      </c>
      <c r="F2306" s="91">
        <f>VLOOKUP(C2306,Data!$B$4:$J$4175,3,FALSE)</f>
        <v>-12499430.078392576</v>
      </c>
      <c r="G2306" s="90">
        <f>VLOOKUP(C2306,Data!$B$4:$J$4175,4,FALSE)</f>
        <v>-764131.63620279916</v>
      </c>
      <c r="H2306" s="92">
        <f>VLOOKUP(C2306,Data!$B$4:$J$4175,5,FALSE)</f>
        <v>-0.87199462446620113</v>
      </c>
      <c r="I2306" s="42" t="s">
        <v>145</v>
      </c>
      <c r="J2306" s="47">
        <f t="shared" si="35"/>
        <v>12499430.078392576</v>
      </c>
      <c r="K2306" s="42" t="s">
        <v>5557</v>
      </c>
      <c r="L2306" s="42" t="s">
        <v>4468</v>
      </c>
    </row>
    <row r="2307" spans="1:12" x14ac:dyDescent="0.3">
      <c r="A2307" s="17"/>
      <c r="B2307" s="46" t="s">
        <v>5122</v>
      </c>
      <c r="C2307" s="46" t="s">
        <v>5121</v>
      </c>
      <c r="D2307" s="99" t="s">
        <v>4402</v>
      </c>
      <c r="E2307" s="46" t="s">
        <v>1973</v>
      </c>
      <c r="F2307" s="91">
        <f>VLOOKUP(C2307,Data!$B$4:$J$4175,3,FALSE)</f>
        <v>-4730129.2376573868</v>
      </c>
      <c r="G2307" s="90">
        <f>VLOOKUP(C2307,Data!$B$4:$J$4175,4,FALSE)</f>
        <v>-581373.92095901235</v>
      </c>
      <c r="H2307" s="92">
        <f>VLOOKUP(C2307,Data!$B$4:$J$4175,5,FALSE)</f>
        <v>-0.42995146445124915</v>
      </c>
      <c r="I2307" s="42" t="s">
        <v>146</v>
      </c>
      <c r="J2307" s="47">
        <f t="shared" si="35"/>
        <v>4730129.2376573868</v>
      </c>
      <c r="K2307" s="42" t="s">
        <v>5123</v>
      </c>
      <c r="L2307" s="42" t="s">
        <v>4468</v>
      </c>
    </row>
    <row r="2308" spans="1:12" x14ac:dyDescent="0.3">
      <c r="A2308" s="17"/>
      <c r="B2308" s="46" t="s">
        <v>2795</v>
      </c>
      <c r="C2308" s="46" t="s">
        <v>5124</v>
      </c>
      <c r="D2308" s="99" t="s">
        <v>4402</v>
      </c>
      <c r="E2308" s="46" t="s">
        <v>1973</v>
      </c>
      <c r="F2308" s="91">
        <f>VLOOKUP(C2308,Data!$B$4:$J$4175,3,FALSE)</f>
        <v>-17890183.128679108</v>
      </c>
      <c r="G2308" s="90">
        <f>VLOOKUP(C2308,Data!$B$4:$J$4175,4,FALSE)</f>
        <v>-1290534.5427310255</v>
      </c>
      <c r="H2308" s="92">
        <f>VLOOKUP(C2308,Data!$B$4:$J$4175,5,FALSE)</f>
        <v>-0.45548072744484885</v>
      </c>
      <c r="I2308" s="42" t="s">
        <v>147</v>
      </c>
      <c r="J2308" s="47">
        <f t="shared" si="35"/>
        <v>17890183.128679108</v>
      </c>
      <c r="K2308" s="42">
        <v>6294896</v>
      </c>
      <c r="L2308" s="42" t="s">
        <v>4468</v>
      </c>
    </row>
    <row r="2309" spans="1:12" x14ac:dyDescent="0.3">
      <c r="A2309" s="17"/>
      <c r="B2309" s="46" t="s">
        <v>2796</v>
      </c>
      <c r="C2309" s="46" t="s">
        <v>5125</v>
      </c>
      <c r="D2309" s="99" t="s">
        <v>4402</v>
      </c>
      <c r="E2309" s="46" t="s">
        <v>1973</v>
      </c>
      <c r="F2309" s="91">
        <f>VLOOKUP(C2309,Data!$B$4:$J$4175,3,FALSE)</f>
        <v>-6237143.4934588345</v>
      </c>
      <c r="G2309" s="90">
        <f>VLOOKUP(C2309,Data!$B$4:$J$4175,4,FALSE)</f>
        <v>-115997.2856130166</v>
      </c>
      <c r="H2309" s="92">
        <f>VLOOKUP(C2309,Data!$B$4:$J$4175,5,FALSE)</f>
        <v>-0.33869808304959387</v>
      </c>
      <c r="I2309" s="42" t="s">
        <v>144</v>
      </c>
      <c r="J2309" s="47">
        <f t="shared" si="35"/>
        <v>6237143.4934588345</v>
      </c>
      <c r="K2309" s="42">
        <v>6327327</v>
      </c>
      <c r="L2309" s="42" t="s">
        <v>4468</v>
      </c>
    </row>
    <row r="2310" spans="1:12" x14ac:dyDescent="0.3">
      <c r="A2310" s="17"/>
      <c r="B2310" s="46" t="s">
        <v>2797</v>
      </c>
      <c r="C2310" s="46" t="s">
        <v>5126</v>
      </c>
      <c r="D2310" s="99" t="s">
        <v>4402</v>
      </c>
      <c r="E2310" s="46" t="s">
        <v>1973</v>
      </c>
      <c r="F2310" s="91">
        <f>VLOOKUP(C2310,Data!$B$4:$J$4175,3,FALSE)</f>
        <v>-9761964.0868680328</v>
      </c>
      <c r="G2310" s="90">
        <f>VLOOKUP(C2310,Data!$B$4:$J$4175,4,FALSE)</f>
        <v>-2706662.4158037337</v>
      </c>
      <c r="H2310" s="92">
        <f>VLOOKUP(C2310,Data!$B$4:$J$4175,5,FALSE)</f>
        <v>-0.1799149053764364</v>
      </c>
      <c r="I2310" s="42" t="s">
        <v>145</v>
      </c>
      <c r="J2310" s="47">
        <f t="shared" si="35"/>
        <v>9761964.0868680328</v>
      </c>
      <c r="K2310" s="42" t="s">
        <v>2123</v>
      </c>
      <c r="L2310" s="42" t="s">
        <v>4468</v>
      </c>
    </row>
    <row r="2311" spans="1:12" x14ac:dyDescent="0.3">
      <c r="A2311" s="17"/>
      <c r="B2311" s="46" t="s">
        <v>5497</v>
      </c>
      <c r="C2311" s="46" t="s">
        <v>5496</v>
      </c>
      <c r="D2311" s="99" t="s">
        <v>4402</v>
      </c>
      <c r="E2311" s="46" t="s">
        <v>1973</v>
      </c>
      <c r="F2311" s="91">
        <f>VLOOKUP(C2311,Data!$B$4:$J$4175,3,FALSE)</f>
        <v>-6712593.0587377818</v>
      </c>
      <c r="G2311" s="90">
        <f>VLOOKUP(C2311,Data!$B$4:$J$4175,4,FALSE)</f>
        <v>-1417120.5283297617</v>
      </c>
      <c r="H2311" s="92">
        <f>VLOOKUP(C2311,Data!$B$4:$J$4175,5,FALSE)</f>
        <v>-0.18392343952560536</v>
      </c>
      <c r="I2311" s="42" t="s">
        <v>151</v>
      </c>
      <c r="J2311" s="47">
        <f t="shared" si="35"/>
        <v>6712593.0587377818</v>
      </c>
      <c r="K2311" s="42">
        <v>6100476</v>
      </c>
      <c r="L2311" s="42" t="s">
        <v>4468</v>
      </c>
    </row>
    <row r="2312" spans="1:12" x14ac:dyDescent="0.3">
      <c r="A2312" s="17"/>
      <c r="B2312" s="46" t="s">
        <v>2798</v>
      </c>
      <c r="C2312" s="46" t="s">
        <v>5127</v>
      </c>
      <c r="D2312" s="99" t="s">
        <v>4402</v>
      </c>
      <c r="E2312" s="46" t="s">
        <v>1973</v>
      </c>
      <c r="F2312" s="91">
        <f>VLOOKUP(C2312,Data!$B$4:$J$4175,3,FALSE)</f>
        <v>-33744019.630229428</v>
      </c>
      <c r="G2312" s="90">
        <f>VLOOKUP(C2312,Data!$B$4:$J$4175,4,FALSE)</f>
        <v>-1509686.4842545115</v>
      </c>
      <c r="H2312" s="92">
        <f>VLOOKUP(C2312,Data!$B$4:$J$4175,5,FALSE)</f>
        <v>-1.6770735146813418</v>
      </c>
      <c r="I2312" s="42" t="s">
        <v>149</v>
      </c>
      <c r="J2312" s="47">
        <f t="shared" ref="J2312:J2375" si="36">IFERROR(ABS(F2312),"***")</f>
        <v>33744019.630229428</v>
      </c>
      <c r="K2312" s="42">
        <v>6261674</v>
      </c>
      <c r="L2312" s="42" t="s">
        <v>4468</v>
      </c>
    </row>
    <row r="2313" spans="1:12" x14ac:dyDescent="0.3">
      <c r="A2313" s="17"/>
      <c r="B2313" s="46" t="s">
        <v>2799</v>
      </c>
      <c r="C2313" s="46" t="s">
        <v>5128</v>
      </c>
      <c r="D2313" s="99" t="s">
        <v>4402</v>
      </c>
      <c r="E2313" s="46" t="s">
        <v>1976</v>
      </c>
      <c r="F2313" s="91">
        <f>VLOOKUP(C2313,Data!$B$4:$J$4175,3,FALSE)</f>
        <v>30106099.148881681</v>
      </c>
      <c r="G2313" s="90">
        <f>VLOOKUP(C2313,Data!$B$4:$J$4175,4,FALSE)</f>
        <v>1055273.8186145003</v>
      </c>
      <c r="H2313" s="92">
        <f>VLOOKUP(C2313,Data!$B$4:$J$4175,5,FALSE)</f>
        <v>0.39531016279855535</v>
      </c>
      <c r="I2313" s="42" t="s">
        <v>148</v>
      </c>
      <c r="J2313" s="47">
        <f t="shared" si="36"/>
        <v>30106099.148881681</v>
      </c>
      <c r="K2313" s="42">
        <v>6171900</v>
      </c>
      <c r="L2313" s="42" t="s">
        <v>4468</v>
      </c>
    </row>
    <row r="2314" spans="1:12" x14ac:dyDescent="0.3">
      <c r="A2314" s="17"/>
      <c r="B2314" s="46" t="s">
        <v>2800</v>
      </c>
      <c r="C2314" s="46" t="s">
        <v>5129</v>
      </c>
      <c r="D2314" s="99" t="s">
        <v>4402</v>
      </c>
      <c r="E2314" s="46" t="s">
        <v>1973</v>
      </c>
      <c r="F2314" s="91">
        <f>VLOOKUP(C2314,Data!$B$4:$J$4175,3,FALSE)</f>
        <v>-24968294.158872947</v>
      </c>
      <c r="G2314" s="90">
        <f>VLOOKUP(C2314,Data!$B$4:$J$4175,4,FALSE)</f>
        <v>-5403373.322675528</v>
      </c>
      <c r="H2314" s="92">
        <f>VLOOKUP(C2314,Data!$B$4:$J$4175,5,FALSE)</f>
        <v>-0.27582145375042927</v>
      </c>
      <c r="I2314" s="42" t="s">
        <v>148</v>
      </c>
      <c r="J2314" s="47">
        <f t="shared" si="36"/>
        <v>24968294.158872947</v>
      </c>
      <c r="K2314" s="42" t="s">
        <v>2124</v>
      </c>
      <c r="L2314" s="42" t="s">
        <v>4468</v>
      </c>
    </row>
    <row r="2315" spans="1:12" x14ac:dyDescent="0.3">
      <c r="A2315" s="17"/>
      <c r="B2315" s="46" t="s">
        <v>2801</v>
      </c>
      <c r="C2315" s="142" t="s">
        <v>5130</v>
      </c>
      <c r="D2315" s="142" t="s">
        <v>4402</v>
      </c>
      <c r="E2315" s="46" t="s">
        <v>1973</v>
      </c>
      <c r="F2315" s="91">
        <f>VLOOKUP(C2315,Data!$B$4:$J$4175,3,FALSE)</f>
        <v>-3482760.5833012266</v>
      </c>
      <c r="G2315" s="90">
        <f>VLOOKUP(C2315,Data!$B$4:$J$4175,4,FALSE)</f>
        <v>-4559604.4076225189</v>
      </c>
      <c r="H2315" s="92">
        <f>VLOOKUP(C2315,Data!$B$4:$J$4175,5,FALSE)</f>
        <v>-0.18342004135529488</v>
      </c>
      <c r="I2315" s="42" t="s">
        <v>152</v>
      </c>
      <c r="J2315" s="47">
        <f t="shared" si="36"/>
        <v>3482760.5833012266</v>
      </c>
      <c r="K2315" s="42" t="s">
        <v>2125</v>
      </c>
      <c r="L2315" s="42" t="s">
        <v>4468</v>
      </c>
    </row>
    <row r="2316" spans="1:12" x14ac:dyDescent="0.3">
      <c r="A2316" s="17"/>
      <c r="B2316" s="46" t="s">
        <v>5499</v>
      </c>
      <c r="C2316" s="46" t="s">
        <v>5498</v>
      </c>
      <c r="D2316" s="99" t="s">
        <v>4402</v>
      </c>
      <c r="E2316" s="46" t="s">
        <v>1979</v>
      </c>
      <c r="F2316" s="91">
        <f>VLOOKUP(C2316,Data!$B$4:$J$4175,3,FALSE)</f>
        <v>-65813298.526611194</v>
      </c>
      <c r="G2316" s="90">
        <f>VLOOKUP(C2316,Data!$B$4:$J$4175,4,FALSE)</f>
        <v>-100882491.82464641</v>
      </c>
      <c r="H2316" s="92">
        <f>VLOOKUP(C2316,Data!$B$4:$J$4175,5,FALSE)</f>
        <v>-13.131093006738663</v>
      </c>
      <c r="I2316" s="42" t="s">
        <v>148</v>
      </c>
      <c r="J2316" s="47">
        <f t="shared" si="36"/>
        <v>65813298.526611194</v>
      </c>
      <c r="K2316" s="42" t="s">
        <v>5500</v>
      </c>
      <c r="L2316" s="42" t="s">
        <v>4468</v>
      </c>
    </row>
    <row r="2317" spans="1:12" x14ac:dyDescent="0.3">
      <c r="A2317" s="17"/>
      <c r="B2317" s="46" t="s">
        <v>2802</v>
      </c>
      <c r="C2317" s="46" t="s">
        <v>5131</v>
      </c>
      <c r="D2317" s="99" t="s">
        <v>4402</v>
      </c>
      <c r="E2317" s="46" t="s">
        <v>1978</v>
      </c>
      <c r="F2317" s="91">
        <f>VLOOKUP(C2317,Data!$B$4:$J$4175,3,FALSE)</f>
        <v>-69519978.272751302</v>
      </c>
      <c r="G2317" s="90">
        <f>VLOOKUP(C2317,Data!$B$4:$J$4175,4,FALSE)</f>
        <v>-3772872.4044672046</v>
      </c>
      <c r="H2317" s="92">
        <f>VLOOKUP(C2317,Data!$B$4:$J$4175,5,FALSE)</f>
        <v>-2.820267220174753</v>
      </c>
      <c r="I2317" s="42" t="s">
        <v>148</v>
      </c>
      <c r="J2317" s="47">
        <f t="shared" si="36"/>
        <v>69519978.272751302</v>
      </c>
      <c r="K2317" s="42" t="s">
        <v>2126</v>
      </c>
      <c r="L2317" s="42" t="s">
        <v>4468</v>
      </c>
    </row>
    <row r="2318" spans="1:12" x14ac:dyDescent="0.3">
      <c r="A2318" s="17"/>
      <c r="B2318" s="46" t="s">
        <v>5678</v>
      </c>
      <c r="C2318" s="46" t="s">
        <v>5677</v>
      </c>
      <c r="D2318" s="99" t="s">
        <v>4402</v>
      </c>
      <c r="E2318" s="46" t="s">
        <v>1977</v>
      </c>
      <c r="F2318" s="91">
        <f>VLOOKUP(C2318,Data!$B$4:$J$4175,3,FALSE)</f>
        <v>45761394.618526541</v>
      </c>
      <c r="G2318" s="90">
        <f>VLOOKUP(C2318,Data!$B$4:$J$4175,4,FALSE)</f>
        <v>18210518.316778198</v>
      </c>
      <c r="H2318" s="92">
        <f>VLOOKUP(C2318,Data!$B$4:$J$4175,5,FALSE)</f>
        <v>1.7530872594927391</v>
      </c>
      <c r="I2318" s="42" t="s">
        <v>151</v>
      </c>
      <c r="J2318" s="47">
        <f t="shared" si="36"/>
        <v>45761394.618526541</v>
      </c>
      <c r="K2318" s="42">
        <v>6253767</v>
      </c>
      <c r="L2318" s="42" t="s">
        <v>4468</v>
      </c>
    </row>
    <row r="2319" spans="1:12" x14ac:dyDescent="0.3">
      <c r="A2319" s="17"/>
      <c r="B2319" s="46" t="s">
        <v>2803</v>
      </c>
      <c r="C2319" s="46" t="s">
        <v>5132</v>
      </c>
      <c r="D2319" s="99" t="s">
        <v>4402</v>
      </c>
      <c r="E2319" s="46" t="s">
        <v>1973</v>
      </c>
      <c r="F2319" s="91">
        <f>VLOOKUP(C2319,Data!$B$4:$J$4175,3,FALSE)</f>
        <v>-71110285.545033216</v>
      </c>
      <c r="G2319" s="90">
        <f>VLOOKUP(C2319,Data!$B$4:$J$4175,4,FALSE)</f>
        <v>-4052668.9731434602</v>
      </c>
      <c r="H2319" s="92">
        <f>VLOOKUP(C2319,Data!$B$4:$J$4175,5,FALSE)</f>
        <v>-0.81290639199876313</v>
      </c>
      <c r="I2319" s="42" t="s">
        <v>147</v>
      </c>
      <c r="J2319" s="47">
        <f t="shared" si="36"/>
        <v>71110285.545033216</v>
      </c>
      <c r="K2319" s="42">
        <v>6205122</v>
      </c>
      <c r="L2319" s="42" t="s">
        <v>4468</v>
      </c>
    </row>
    <row r="2320" spans="1:12" x14ac:dyDescent="0.3">
      <c r="A2320" s="17"/>
      <c r="B2320" s="46" t="s">
        <v>7064</v>
      </c>
      <c r="C2320" s="46" t="s">
        <v>7063</v>
      </c>
      <c r="D2320" s="99" t="s">
        <v>4402</v>
      </c>
      <c r="E2320" s="46" t="s">
        <v>1975</v>
      </c>
      <c r="F2320" s="91">
        <f>VLOOKUP(C2320,Data!$B$4:$J$4175,3,FALSE)</f>
        <v>114482198.05567847</v>
      </c>
      <c r="G2320" s="90">
        <f>VLOOKUP(C2320,Data!$B$4:$J$4175,4,FALSE)</f>
        <v>6624354.7122935047</v>
      </c>
      <c r="H2320" s="92">
        <f>VLOOKUP(C2320,Data!$B$4:$J$4175,5,FALSE)</f>
        <v>3.7442032814305142</v>
      </c>
      <c r="I2320" s="42" t="s">
        <v>146</v>
      </c>
      <c r="J2320" s="47">
        <f t="shared" si="36"/>
        <v>114482198.05567847</v>
      </c>
      <c r="K2320" s="42" t="s">
        <v>7065</v>
      </c>
      <c r="L2320" s="42" t="s">
        <v>4468</v>
      </c>
    </row>
    <row r="2321" spans="1:12" x14ac:dyDescent="0.3">
      <c r="A2321" s="17"/>
      <c r="B2321" s="46" t="s">
        <v>172</v>
      </c>
      <c r="C2321" s="46" t="s">
        <v>5133</v>
      </c>
      <c r="D2321" s="99" t="s">
        <v>4402</v>
      </c>
      <c r="E2321" s="46" t="s">
        <v>1973</v>
      </c>
      <c r="F2321" s="91">
        <f>VLOOKUP(C2321,Data!$B$4:$J$4175,3,FALSE)</f>
        <v>-32671616.712723698</v>
      </c>
      <c r="G2321" s="90">
        <f>VLOOKUP(C2321,Data!$B$4:$J$4175,4,FALSE)</f>
        <v>-7750942.2444595685</v>
      </c>
      <c r="H2321" s="92">
        <f>VLOOKUP(C2321,Data!$B$4:$J$4175,5,FALSE)</f>
        <v>-0.73911816866452018</v>
      </c>
      <c r="I2321" s="42" t="s">
        <v>149</v>
      </c>
      <c r="J2321" s="47">
        <f t="shared" si="36"/>
        <v>32671616.712723698</v>
      </c>
      <c r="K2321" s="42" t="s">
        <v>2127</v>
      </c>
      <c r="L2321" s="42" t="s">
        <v>4468</v>
      </c>
    </row>
    <row r="2322" spans="1:12" x14ac:dyDescent="0.3">
      <c r="A2322" s="17"/>
      <c r="B2322" s="46" t="s">
        <v>2804</v>
      </c>
      <c r="C2322" s="46" t="s">
        <v>5134</v>
      </c>
      <c r="D2322" s="99" t="s">
        <v>4402</v>
      </c>
      <c r="E2322" s="46" t="s">
        <v>1973</v>
      </c>
      <c r="F2322" s="91">
        <f>VLOOKUP(C2322,Data!$B$4:$J$4175,3,FALSE)</f>
        <v>-9463238.7399973609</v>
      </c>
      <c r="G2322" s="90">
        <f>VLOOKUP(C2322,Data!$B$4:$J$4175,4,FALSE)</f>
        <v>-1966965.2290695645</v>
      </c>
      <c r="H2322" s="92">
        <f>VLOOKUP(C2322,Data!$B$4:$J$4175,5,FALSE)</f>
        <v>-0.52819434981283131</v>
      </c>
      <c r="I2322" s="42" t="s">
        <v>145</v>
      </c>
      <c r="J2322" s="47">
        <f t="shared" si="36"/>
        <v>9463238.7399973609</v>
      </c>
      <c r="K2322" s="42" t="s">
        <v>5558</v>
      </c>
      <c r="L2322" s="42" t="s">
        <v>4468</v>
      </c>
    </row>
    <row r="2323" spans="1:12" x14ac:dyDescent="0.3">
      <c r="A2323" s="17"/>
      <c r="B2323" s="46" t="s">
        <v>2805</v>
      </c>
      <c r="C2323" s="46" t="s">
        <v>5135</v>
      </c>
      <c r="D2323" s="99" t="s">
        <v>4402</v>
      </c>
      <c r="E2323" s="46" t="s">
        <v>1973</v>
      </c>
      <c r="F2323" s="91">
        <f>VLOOKUP(C2323,Data!$B$4:$J$4175,3,FALSE)</f>
        <v>-22663549.907786958</v>
      </c>
      <c r="G2323" s="90">
        <f>VLOOKUP(C2323,Data!$B$4:$J$4175,4,FALSE)</f>
        <v>-1099240.9774900905</v>
      </c>
      <c r="H2323" s="92">
        <f>VLOOKUP(C2323,Data!$B$4:$J$4175,5,FALSE)</f>
        <v>-0.62540907735606599</v>
      </c>
      <c r="I2323" s="42" t="s">
        <v>146</v>
      </c>
      <c r="J2323" s="47">
        <f t="shared" si="36"/>
        <v>22663549.907786958</v>
      </c>
      <c r="K2323" s="42" t="s">
        <v>2128</v>
      </c>
      <c r="L2323" s="42" t="s">
        <v>4468</v>
      </c>
    </row>
    <row r="2324" spans="1:12" x14ac:dyDescent="0.3">
      <c r="A2324" s="17"/>
      <c r="B2324" s="46" t="s">
        <v>2806</v>
      </c>
      <c r="C2324" s="46" t="s">
        <v>5136</v>
      </c>
      <c r="D2324" s="99" t="s">
        <v>4402</v>
      </c>
      <c r="E2324" s="46" t="s">
        <v>1973</v>
      </c>
      <c r="F2324" s="91">
        <f>VLOOKUP(C2324,Data!$B$4:$J$4175,3,FALSE)</f>
        <v>-5149281.7994128363</v>
      </c>
      <c r="G2324" s="90">
        <f>VLOOKUP(C2324,Data!$B$4:$J$4175,4,FALSE)</f>
        <v>-692254.61090198334</v>
      </c>
      <c r="H2324" s="92">
        <f>VLOOKUP(C2324,Data!$B$4:$J$4175,5,FALSE)</f>
        <v>-0.39165466325602655</v>
      </c>
      <c r="I2324" s="42" t="s">
        <v>148</v>
      </c>
      <c r="J2324" s="47">
        <f t="shared" si="36"/>
        <v>5149281.7994128363</v>
      </c>
      <c r="K2324" s="42">
        <v>6101026</v>
      </c>
      <c r="L2324" s="42" t="s">
        <v>4468</v>
      </c>
    </row>
    <row r="2325" spans="1:12" x14ac:dyDescent="0.3">
      <c r="A2325" s="17"/>
      <c r="B2325" s="46" t="s">
        <v>2807</v>
      </c>
      <c r="C2325" s="46" t="s">
        <v>5137</v>
      </c>
      <c r="D2325" s="99" t="s">
        <v>4402</v>
      </c>
      <c r="E2325" s="46" t="s">
        <v>1973</v>
      </c>
      <c r="F2325" s="91">
        <f>VLOOKUP(C2325,Data!$B$4:$J$4175,3,FALSE)</f>
        <v>-5711556.7203440322</v>
      </c>
      <c r="G2325" s="90">
        <f>VLOOKUP(C2325,Data!$B$4:$J$4175,4,FALSE)</f>
        <v>-510791.32248488301</v>
      </c>
      <c r="H2325" s="92">
        <f>VLOOKUP(C2325,Data!$B$4:$J$4175,5,FALSE)</f>
        <v>-0.33848897589996607</v>
      </c>
      <c r="I2325" s="42" t="s">
        <v>143</v>
      </c>
      <c r="J2325" s="47">
        <f t="shared" si="36"/>
        <v>5711556.7203440322</v>
      </c>
      <c r="K2325" s="42">
        <v>6143761</v>
      </c>
      <c r="L2325" s="42" t="s">
        <v>4468</v>
      </c>
    </row>
    <row r="2326" spans="1:12" x14ac:dyDescent="0.3">
      <c r="A2326" s="17"/>
      <c r="B2326" s="46" t="s">
        <v>2808</v>
      </c>
      <c r="C2326" s="46" t="s">
        <v>5138</v>
      </c>
      <c r="D2326" s="99" t="s">
        <v>4402</v>
      </c>
      <c r="E2326" s="46" t="s">
        <v>1976</v>
      </c>
      <c r="F2326" s="91">
        <f>VLOOKUP(C2326,Data!$B$4:$J$4175,3,FALSE)</f>
        <v>1253553.1838599425</v>
      </c>
      <c r="G2326" s="90">
        <f>VLOOKUP(C2326,Data!$B$4:$J$4175,4,FALSE)</f>
        <v>167970.38555335536</v>
      </c>
      <c r="H2326" s="92">
        <f>VLOOKUP(C2326,Data!$B$4:$J$4175,5,FALSE)</f>
        <v>9.2373798267380874E-2</v>
      </c>
      <c r="I2326" s="42" t="s">
        <v>148</v>
      </c>
      <c r="J2326" s="47">
        <f t="shared" si="36"/>
        <v>1253553.1838599425</v>
      </c>
      <c r="K2326" s="42" t="s">
        <v>2129</v>
      </c>
      <c r="L2326" s="42" t="s">
        <v>4468</v>
      </c>
    </row>
    <row r="2327" spans="1:12" x14ac:dyDescent="0.3">
      <c r="A2327" s="17"/>
      <c r="B2327" s="46" t="s">
        <v>2809</v>
      </c>
      <c r="C2327" s="46" t="s">
        <v>5139</v>
      </c>
      <c r="D2327" s="99" t="s">
        <v>4402</v>
      </c>
      <c r="E2327" s="46" t="s">
        <v>1973</v>
      </c>
      <c r="F2327" s="91">
        <f>VLOOKUP(C2327,Data!$B$4:$J$4175,3,FALSE)</f>
        <v>-22397787.284194484</v>
      </c>
      <c r="G2327" s="90">
        <f>VLOOKUP(C2327,Data!$B$4:$J$4175,4,FALSE)</f>
        <v>-1734211.3690273331</v>
      </c>
      <c r="H2327" s="92">
        <f>VLOOKUP(C2327,Data!$B$4:$J$4175,5,FALSE)</f>
        <v>-0.7387890525179136</v>
      </c>
      <c r="I2327" s="42" t="s">
        <v>144</v>
      </c>
      <c r="J2327" s="47">
        <f t="shared" si="36"/>
        <v>22397787.284194484</v>
      </c>
      <c r="K2327" s="42">
        <v>6100186</v>
      </c>
      <c r="L2327" s="42" t="s">
        <v>4468</v>
      </c>
    </row>
    <row r="2328" spans="1:12" x14ac:dyDescent="0.3">
      <c r="A2328" s="17"/>
      <c r="B2328" s="46" t="s">
        <v>2810</v>
      </c>
      <c r="C2328" s="46" t="s">
        <v>5140</v>
      </c>
      <c r="D2328" s="99" t="s">
        <v>4402</v>
      </c>
      <c r="E2328" s="46" t="s">
        <v>1973</v>
      </c>
      <c r="F2328" s="91">
        <f>VLOOKUP(C2328,Data!$B$4:$J$4175,3,FALSE)</f>
        <v>-4837875.2830860354</v>
      </c>
      <c r="G2328" s="90">
        <f>VLOOKUP(C2328,Data!$B$4:$J$4175,4,FALSE)</f>
        <v>-1050339.4821328169</v>
      </c>
      <c r="H2328" s="92">
        <f>VLOOKUP(C2328,Data!$B$4:$J$4175,5,FALSE)</f>
        <v>-0.53819673932202405</v>
      </c>
      <c r="I2328" s="42" t="s">
        <v>149</v>
      </c>
      <c r="J2328" s="47">
        <f t="shared" si="36"/>
        <v>4837875.2830860354</v>
      </c>
      <c r="K2328" s="42" t="s">
        <v>2130</v>
      </c>
      <c r="L2328" s="42" t="s">
        <v>4468</v>
      </c>
    </row>
    <row r="2329" spans="1:12" x14ac:dyDescent="0.3">
      <c r="A2329" s="17"/>
      <c r="B2329" s="46" t="s">
        <v>4492</v>
      </c>
      <c r="C2329" s="46" t="s">
        <v>5141</v>
      </c>
      <c r="D2329" s="99" t="s">
        <v>4402</v>
      </c>
      <c r="E2329" s="46" t="s">
        <v>1973</v>
      </c>
      <c r="F2329" s="91">
        <f>VLOOKUP(C2329,Data!$B$4:$J$4175,3,FALSE)</f>
        <v>-31963826.404277928</v>
      </c>
      <c r="G2329" s="90">
        <f>VLOOKUP(C2329,Data!$B$4:$J$4175,4,FALSE)</f>
        <v>-245811.66226413604</v>
      </c>
      <c r="H2329" s="92">
        <f>VLOOKUP(C2329,Data!$B$4:$J$4175,5,FALSE)</f>
        <v>-0.49592622844941342</v>
      </c>
      <c r="I2329" s="42" t="s">
        <v>144</v>
      </c>
      <c r="J2329" s="47">
        <f t="shared" si="36"/>
        <v>31963826.404277928</v>
      </c>
      <c r="K2329" s="42">
        <v>6633712</v>
      </c>
      <c r="L2329" s="42" t="s">
        <v>4468</v>
      </c>
    </row>
    <row r="2330" spans="1:12" x14ac:dyDescent="0.3">
      <c r="A2330" s="17"/>
      <c r="B2330" s="46" t="s">
        <v>2811</v>
      </c>
      <c r="C2330" s="46" t="s">
        <v>5142</v>
      </c>
      <c r="D2330" s="99" t="s">
        <v>4402</v>
      </c>
      <c r="E2330" s="46" t="s">
        <v>1973</v>
      </c>
      <c r="F2330" s="91">
        <f>VLOOKUP(C2330,Data!$B$4:$J$4175,3,FALSE)</f>
        <v>-7396962.2999250712</v>
      </c>
      <c r="G2330" s="90">
        <f>VLOOKUP(C2330,Data!$B$4:$J$4175,4,FALSE)</f>
        <v>-1468318.8364829118</v>
      </c>
      <c r="H2330" s="92">
        <f>VLOOKUP(C2330,Data!$B$4:$J$4175,5,FALSE)</f>
        <v>-0.73386719232547204</v>
      </c>
      <c r="I2330" s="42" t="s">
        <v>144</v>
      </c>
      <c r="J2330" s="47">
        <f t="shared" si="36"/>
        <v>7396962.2999250712</v>
      </c>
      <c r="K2330" s="42">
        <v>6743990</v>
      </c>
      <c r="L2330" s="42" t="s">
        <v>4468</v>
      </c>
    </row>
    <row r="2331" spans="1:12" x14ac:dyDescent="0.3">
      <c r="A2331" s="17"/>
      <c r="B2331" s="46" t="s">
        <v>2812</v>
      </c>
      <c r="C2331" s="46" t="s">
        <v>5143</v>
      </c>
      <c r="D2331" s="99" t="s">
        <v>4402</v>
      </c>
      <c r="E2331" s="46" t="s">
        <v>1973</v>
      </c>
      <c r="F2331" s="91">
        <f>VLOOKUP(C2331,Data!$B$4:$J$4175,3,FALSE)</f>
        <v>-7613398.7075588657</v>
      </c>
      <c r="G2331" s="90">
        <f>VLOOKUP(C2331,Data!$B$4:$J$4175,4,FALSE)</f>
        <v>-53798.659301523068</v>
      </c>
      <c r="H2331" s="92">
        <f>VLOOKUP(C2331,Data!$B$4:$J$4175,5,FALSE)</f>
        <v>-0.70735402638473999</v>
      </c>
      <c r="I2331" s="42" t="s">
        <v>149</v>
      </c>
      <c r="J2331" s="47">
        <f t="shared" si="36"/>
        <v>7613398.7075588657</v>
      </c>
      <c r="K2331" s="42">
        <v>6128605</v>
      </c>
      <c r="L2331" s="42" t="s">
        <v>4468</v>
      </c>
    </row>
    <row r="2332" spans="1:12" x14ac:dyDescent="0.3">
      <c r="A2332" s="17"/>
      <c r="B2332" s="46" t="s">
        <v>2813</v>
      </c>
      <c r="C2332" s="46" t="s">
        <v>5144</v>
      </c>
      <c r="D2332" s="99" t="s">
        <v>4402</v>
      </c>
      <c r="E2332" s="46" t="s">
        <v>1977</v>
      </c>
      <c r="F2332" s="91">
        <f>VLOOKUP(C2332,Data!$B$4:$J$4175,3,FALSE)</f>
        <v>49389175.417418182</v>
      </c>
      <c r="G2332" s="90">
        <f>VLOOKUP(C2332,Data!$B$4:$J$4175,4,FALSE)</f>
        <v>19847841.664834928</v>
      </c>
      <c r="H2332" s="92">
        <f>VLOOKUP(C2332,Data!$B$4:$J$4175,5,FALSE)</f>
        <v>3.8904808105246595</v>
      </c>
      <c r="I2332" s="42" t="s">
        <v>150</v>
      </c>
      <c r="J2332" s="47">
        <f t="shared" si="36"/>
        <v>49389175.417418182</v>
      </c>
      <c r="K2332" s="42" t="s">
        <v>2131</v>
      </c>
      <c r="L2332" s="42" t="s">
        <v>4468</v>
      </c>
    </row>
    <row r="2333" spans="1:12" x14ac:dyDescent="0.3">
      <c r="A2333" s="17"/>
      <c r="B2333" s="46" t="s">
        <v>2814</v>
      </c>
      <c r="C2333" s="46" t="s">
        <v>5145</v>
      </c>
      <c r="D2333" s="99" t="s">
        <v>4402</v>
      </c>
      <c r="E2333" s="46" t="s">
        <v>1977</v>
      </c>
      <c r="F2333" s="91">
        <f>VLOOKUP(C2333,Data!$B$4:$J$4175,3,FALSE)</f>
        <v>17361605.743128482</v>
      </c>
      <c r="G2333" s="90">
        <f>VLOOKUP(C2333,Data!$B$4:$J$4175,4,FALSE)</f>
        <v>6230964.5571705159</v>
      </c>
      <c r="H2333" s="92">
        <f>VLOOKUP(C2333,Data!$B$4:$J$4175,5,FALSE)</f>
        <v>1.3687203311778409</v>
      </c>
      <c r="I2333" s="42" t="s">
        <v>151</v>
      </c>
      <c r="J2333" s="47">
        <f t="shared" si="36"/>
        <v>17361605.743128482</v>
      </c>
      <c r="K2333" s="42">
        <v>6139362</v>
      </c>
      <c r="L2333" s="42" t="s">
        <v>4468</v>
      </c>
    </row>
    <row r="2334" spans="1:12" x14ac:dyDescent="0.3">
      <c r="A2334" s="17"/>
      <c r="B2334" s="46" t="s">
        <v>5931</v>
      </c>
      <c r="C2334" s="46" t="s">
        <v>5930</v>
      </c>
      <c r="D2334" s="99" t="s">
        <v>4402</v>
      </c>
      <c r="E2334" s="46" t="s">
        <v>1973</v>
      </c>
      <c r="F2334" s="91">
        <f>VLOOKUP(C2334,Data!$B$4:$J$4175,3,FALSE)</f>
        <v>-4452780.3261918873</v>
      </c>
      <c r="G2334" s="90">
        <f>VLOOKUP(C2334,Data!$B$4:$J$4175,4,FALSE)</f>
        <v>-1394966.1084742418</v>
      </c>
      <c r="H2334" s="92">
        <f>VLOOKUP(C2334,Data!$B$4:$J$4175,5,FALSE)</f>
        <v>-0.44848879987726281</v>
      </c>
      <c r="I2334" s="42" t="s">
        <v>151</v>
      </c>
      <c r="J2334" s="47">
        <f t="shared" si="36"/>
        <v>4452780.3261918873</v>
      </c>
      <c r="K2334" s="42" t="s">
        <v>5932</v>
      </c>
      <c r="L2334" s="42" t="s">
        <v>4468</v>
      </c>
    </row>
    <row r="2335" spans="1:12" x14ac:dyDescent="0.3">
      <c r="A2335" s="17"/>
      <c r="B2335" s="46" t="s">
        <v>7067</v>
      </c>
      <c r="C2335" s="46" t="s">
        <v>7066</v>
      </c>
      <c r="D2335" s="99" t="s">
        <v>4402</v>
      </c>
      <c r="E2335" s="46" t="s">
        <v>1975</v>
      </c>
      <c r="F2335" s="91">
        <f>VLOOKUP(C2335,Data!$B$4:$J$4175,3,FALSE)</f>
        <v>143457055.39208275</v>
      </c>
      <c r="G2335" s="90">
        <f>VLOOKUP(C2335,Data!$B$4:$J$4175,4,FALSE)</f>
        <v>8750925.8940050881</v>
      </c>
      <c r="H2335" s="92">
        <f>VLOOKUP(C2335,Data!$B$4:$J$4175,5,FALSE)</f>
        <v>16.598567693282362</v>
      </c>
      <c r="I2335" s="42" t="s">
        <v>145</v>
      </c>
      <c r="J2335" s="47">
        <f t="shared" si="36"/>
        <v>143457055.39208275</v>
      </c>
      <c r="K2335" s="42" t="s">
        <v>7068</v>
      </c>
      <c r="L2335" s="42" t="s">
        <v>4468</v>
      </c>
    </row>
    <row r="2336" spans="1:12" x14ac:dyDescent="0.3">
      <c r="A2336" s="17"/>
      <c r="B2336" s="46" t="s">
        <v>2815</v>
      </c>
      <c r="C2336" s="46" t="s">
        <v>5146</v>
      </c>
      <c r="D2336" s="99" t="s">
        <v>4402</v>
      </c>
      <c r="E2336" s="46" t="s">
        <v>1973</v>
      </c>
      <c r="F2336" s="91">
        <f>VLOOKUP(C2336,Data!$B$4:$J$4175,3,FALSE)</f>
        <v>-6635903.0171633074</v>
      </c>
      <c r="G2336" s="90">
        <f>VLOOKUP(C2336,Data!$B$4:$J$4175,4,FALSE)</f>
        <v>-183473.30516772243</v>
      </c>
      <c r="H2336" s="92">
        <f>VLOOKUP(C2336,Data!$B$4:$J$4175,5,FALSE)</f>
        <v>-1.3563939450024021</v>
      </c>
      <c r="I2336" s="42" t="s">
        <v>143</v>
      </c>
      <c r="J2336" s="47">
        <f t="shared" si="36"/>
        <v>6635903.0171633074</v>
      </c>
      <c r="K2336" s="42" t="s">
        <v>2132</v>
      </c>
      <c r="L2336" s="42" t="s">
        <v>4468</v>
      </c>
    </row>
    <row r="2337" spans="1:12" x14ac:dyDescent="0.3">
      <c r="A2337" s="17"/>
      <c r="B2337" s="46" t="s">
        <v>2816</v>
      </c>
      <c r="C2337" s="142" t="s">
        <v>5147</v>
      </c>
      <c r="D2337" s="142" t="s">
        <v>4402</v>
      </c>
      <c r="E2337" s="46" t="s">
        <v>1979</v>
      </c>
      <c r="F2337" s="91">
        <f>VLOOKUP(C2337,Data!$B$4:$J$4175,3,FALSE)</f>
        <v>-57827583.855311684</v>
      </c>
      <c r="G2337" s="90">
        <f>VLOOKUP(C2337,Data!$B$4:$J$4175,4,FALSE)</f>
        <v>-46968771.111449078</v>
      </c>
      <c r="H2337" s="92">
        <f>VLOOKUP(C2337,Data!$B$4:$J$4175,5,FALSE)</f>
        <v>-10.258427651261178</v>
      </c>
      <c r="I2337" s="42" t="s">
        <v>148</v>
      </c>
      <c r="J2337" s="47">
        <f t="shared" si="36"/>
        <v>57827583.855311684</v>
      </c>
      <c r="K2337" s="42" t="s">
        <v>2133</v>
      </c>
      <c r="L2337" s="42" t="s">
        <v>4468</v>
      </c>
    </row>
    <row r="2338" spans="1:12" x14ac:dyDescent="0.3">
      <c r="A2338" s="17"/>
      <c r="B2338" s="46" t="s">
        <v>7070</v>
      </c>
      <c r="C2338" s="46" t="s">
        <v>7069</v>
      </c>
      <c r="D2338" s="99" t="s">
        <v>4402</v>
      </c>
      <c r="E2338" s="46" t="s">
        <v>1975</v>
      </c>
      <c r="F2338" s="91">
        <f>VLOOKUP(C2338,Data!$B$4:$J$4175,3,FALSE)</f>
        <v>346405693.7472477</v>
      </c>
      <c r="G2338" s="90">
        <f>VLOOKUP(C2338,Data!$B$4:$J$4175,4,FALSE)</f>
        <v>112692797.42077173</v>
      </c>
      <c r="H2338" s="92">
        <f>VLOOKUP(C2338,Data!$B$4:$J$4175,5,FALSE)</f>
        <v>17.84094500054864</v>
      </c>
      <c r="I2338" s="42" t="s">
        <v>150</v>
      </c>
      <c r="J2338" s="47">
        <f t="shared" si="36"/>
        <v>346405693.7472477</v>
      </c>
      <c r="K2338" s="42" t="s">
        <v>7071</v>
      </c>
      <c r="L2338" s="42" t="s">
        <v>4468</v>
      </c>
    </row>
    <row r="2339" spans="1:12" x14ac:dyDescent="0.3">
      <c r="A2339" s="17"/>
      <c r="B2339" s="46" t="s">
        <v>2817</v>
      </c>
      <c r="C2339" s="46" t="s">
        <v>5148</v>
      </c>
      <c r="D2339" s="99" t="s">
        <v>4402</v>
      </c>
      <c r="E2339" s="46" t="s">
        <v>1973</v>
      </c>
      <c r="F2339" s="91">
        <f>VLOOKUP(C2339,Data!$B$4:$J$4175,3,FALSE)</f>
        <v>-97113477.298551217</v>
      </c>
      <c r="G2339" s="90">
        <f>VLOOKUP(C2339,Data!$B$4:$J$4175,4,FALSE)</f>
        <v>-6606023.4229090204</v>
      </c>
      <c r="H2339" s="92">
        <f>VLOOKUP(C2339,Data!$B$4:$J$4175,5,FALSE)</f>
        <v>-1.1057408608078423</v>
      </c>
      <c r="I2339" s="42" t="s">
        <v>151</v>
      </c>
      <c r="J2339" s="47">
        <f t="shared" si="36"/>
        <v>97113477.298551217</v>
      </c>
      <c r="K2339" s="42">
        <v>6099626</v>
      </c>
      <c r="L2339" s="42" t="s">
        <v>4468</v>
      </c>
    </row>
    <row r="2340" spans="1:12" x14ac:dyDescent="0.3">
      <c r="A2340" s="17"/>
      <c r="B2340" s="46" t="s">
        <v>5680</v>
      </c>
      <c r="C2340" s="46" t="s">
        <v>5679</v>
      </c>
      <c r="D2340" s="99" t="s">
        <v>4402</v>
      </c>
      <c r="E2340" s="46" t="s">
        <v>1973</v>
      </c>
      <c r="F2340" s="91">
        <f>VLOOKUP(C2340,Data!$B$4:$J$4175,3,FALSE)</f>
        <v>-2844294.6945333341</v>
      </c>
      <c r="G2340" s="90">
        <f>VLOOKUP(C2340,Data!$B$4:$J$4175,4,FALSE)</f>
        <v>-1607050.3839788761</v>
      </c>
      <c r="H2340" s="92">
        <f>VLOOKUP(C2340,Data!$B$4:$J$4175,5,FALSE)</f>
        <v>-0.64882458391496645</v>
      </c>
      <c r="I2340" s="42" t="s">
        <v>148</v>
      </c>
      <c r="J2340" s="47">
        <f t="shared" si="36"/>
        <v>2844294.6945333341</v>
      </c>
      <c r="K2340" s="42" t="s">
        <v>5681</v>
      </c>
      <c r="L2340" s="42" t="s">
        <v>4468</v>
      </c>
    </row>
    <row r="2341" spans="1:12" x14ac:dyDescent="0.3">
      <c r="A2341" s="17"/>
      <c r="B2341" s="46" t="s">
        <v>2818</v>
      </c>
      <c r="C2341" s="46" t="s">
        <v>5149</v>
      </c>
      <c r="D2341" s="99" t="s">
        <v>4402</v>
      </c>
      <c r="E2341" s="46" t="s">
        <v>1973</v>
      </c>
      <c r="F2341" s="91">
        <f>VLOOKUP(C2341,Data!$B$4:$J$4175,3,FALSE)</f>
        <v>-4681753.069244897</v>
      </c>
      <c r="G2341" s="90">
        <f>VLOOKUP(C2341,Data!$B$4:$J$4175,4,FALSE)</f>
        <v>-19438.698134912989</v>
      </c>
      <c r="H2341" s="92">
        <f>VLOOKUP(C2341,Data!$B$4:$J$4175,5,FALSE)</f>
        <v>-1.2086074364747204</v>
      </c>
      <c r="I2341" s="42" t="s">
        <v>145</v>
      </c>
      <c r="J2341" s="47">
        <f t="shared" si="36"/>
        <v>4681753.069244897</v>
      </c>
      <c r="K2341" s="42">
        <v>6100357</v>
      </c>
      <c r="L2341" s="42" t="s">
        <v>4468</v>
      </c>
    </row>
    <row r="2342" spans="1:12" x14ac:dyDescent="0.3">
      <c r="A2342" s="17"/>
      <c r="B2342" s="46" t="s">
        <v>2819</v>
      </c>
      <c r="C2342" s="46" t="s">
        <v>5150</v>
      </c>
      <c r="D2342" s="99" t="s">
        <v>4402</v>
      </c>
      <c r="E2342" s="46" t="s">
        <v>1973</v>
      </c>
      <c r="F2342" s="91">
        <f>VLOOKUP(C2342,Data!$B$4:$J$4175,3,FALSE)</f>
        <v>-7579725.6082062852</v>
      </c>
      <c r="G2342" s="90">
        <f>VLOOKUP(C2342,Data!$B$4:$J$4175,4,FALSE)</f>
        <v>-342896.59528754337</v>
      </c>
      <c r="H2342" s="92">
        <f>VLOOKUP(C2342,Data!$B$4:$J$4175,5,FALSE)</f>
        <v>-0.37068990496454635</v>
      </c>
      <c r="I2342" s="42" t="s">
        <v>148</v>
      </c>
      <c r="J2342" s="47">
        <f t="shared" si="36"/>
        <v>7579725.6082062852</v>
      </c>
      <c r="K2342" s="42">
        <v>6802608</v>
      </c>
      <c r="L2342" s="42" t="s">
        <v>4468</v>
      </c>
    </row>
    <row r="2343" spans="1:12" x14ac:dyDescent="0.3">
      <c r="A2343" s="17"/>
      <c r="B2343" s="46" t="s">
        <v>2820</v>
      </c>
      <c r="C2343" s="46" t="s">
        <v>5151</v>
      </c>
      <c r="D2343" s="99" t="s">
        <v>4402</v>
      </c>
      <c r="E2343" s="46" t="s">
        <v>1973</v>
      </c>
      <c r="F2343" s="91">
        <f>VLOOKUP(C2343,Data!$B$4:$J$4175,3,FALSE)</f>
        <v>-2553302.9774483168</v>
      </c>
      <c r="G2343" s="90">
        <f>VLOOKUP(C2343,Data!$B$4:$J$4175,4,FALSE)</f>
        <v>-165591.88570734448</v>
      </c>
      <c r="H2343" s="92">
        <f>VLOOKUP(C2343,Data!$B$4:$J$4175,5,FALSE)</f>
        <v>-0.49336504920513091</v>
      </c>
      <c r="I2343" s="42" t="s">
        <v>146</v>
      </c>
      <c r="J2343" s="47">
        <f t="shared" si="36"/>
        <v>2553302.9774483168</v>
      </c>
      <c r="K2343" s="42" t="s">
        <v>2134</v>
      </c>
      <c r="L2343" s="42" t="s">
        <v>4468</v>
      </c>
    </row>
    <row r="2344" spans="1:12" x14ac:dyDescent="0.3">
      <c r="A2344" s="17"/>
      <c r="B2344" s="46" t="s">
        <v>2821</v>
      </c>
      <c r="C2344" s="46" t="s">
        <v>5152</v>
      </c>
      <c r="D2344" s="99" t="s">
        <v>4402</v>
      </c>
      <c r="E2344" s="46" t="s">
        <v>1973</v>
      </c>
      <c r="F2344" s="91">
        <f>VLOOKUP(C2344,Data!$B$4:$J$4175,3,FALSE)</f>
        <v>-14932669.281897848</v>
      </c>
      <c r="G2344" s="90">
        <f>VLOOKUP(C2344,Data!$B$4:$J$4175,4,FALSE)</f>
        <v>-4013807.2604438169</v>
      </c>
      <c r="H2344" s="92">
        <f>VLOOKUP(C2344,Data!$B$4:$J$4175,5,FALSE)</f>
        <v>-0.23374040759394391</v>
      </c>
      <c r="I2344" s="42" t="s">
        <v>148</v>
      </c>
      <c r="J2344" s="47">
        <f t="shared" si="36"/>
        <v>14932669.281897848</v>
      </c>
      <c r="K2344" s="42" t="s">
        <v>2135</v>
      </c>
      <c r="L2344" s="42" t="s">
        <v>4468</v>
      </c>
    </row>
    <row r="2345" spans="1:12" x14ac:dyDescent="0.3">
      <c r="A2345" s="17"/>
      <c r="B2345" s="46" t="s">
        <v>2822</v>
      </c>
      <c r="C2345" s="136" t="s">
        <v>5153</v>
      </c>
      <c r="D2345" s="136" t="s">
        <v>4402</v>
      </c>
      <c r="E2345" s="46" t="s">
        <v>1978</v>
      </c>
      <c r="F2345" s="91">
        <f>VLOOKUP(C2345,Data!$B$4:$J$4175,3,FALSE)</f>
        <v>-76075506.390910342</v>
      </c>
      <c r="G2345" s="90">
        <f>VLOOKUP(C2345,Data!$B$4:$J$4175,4,FALSE)</f>
        <v>-10844849.091855368</v>
      </c>
      <c r="H2345" s="92">
        <f>VLOOKUP(C2345,Data!$B$4:$J$4175,5,FALSE)</f>
        <v>-2.530393013501758</v>
      </c>
      <c r="I2345" s="42" t="s">
        <v>143</v>
      </c>
      <c r="J2345" s="47">
        <f t="shared" si="36"/>
        <v>76075506.390910342</v>
      </c>
      <c r="K2345" s="42">
        <v>6582483</v>
      </c>
      <c r="L2345" s="42" t="s">
        <v>4468</v>
      </c>
    </row>
    <row r="2346" spans="1:12" x14ac:dyDescent="0.3">
      <c r="A2346" s="17"/>
      <c r="B2346" s="46" t="s">
        <v>2823</v>
      </c>
      <c r="C2346" s="46" t="s">
        <v>5154</v>
      </c>
      <c r="D2346" s="99" t="s">
        <v>4402</v>
      </c>
      <c r="E2346" s="46" t="s">
        <v>1973</v>
      </c>
      <c r="F2346" s="91">
        <f>VLOOKUP(C2346,Data!$B$4:$J$4175,3,FALSE)</f>
        <v>-54872815.118113667</v>
      </c>
      <c r="G2346" s="90">
        <f>VLOOKUP(C2346,Data!$B$4:$J$4175,4,FALSE)</f>
        <v>-1068146.4618625259</v>
      </c>
      <c r="H2346" s="92">
        <f>VLOOKUP(C2346,Data!$B$4:$J$4175,5,FALSE)</f>
        <v>-0.35401914038423399</v>
      </c>
      <c r="I2346" s="42" t="s">
        <v>147</v>
      </c>
      <c r="J2346" s="47">
        <f t="shared" si="36"/>
        <v>54872815.118113667</v>
      </c>
      <c r="K2346" s="42" t="s">
        <v>2136</v>
      </c>
      <c r="L2346" s="42" t="s">
        <v>4468</v>
      </c>
    </row>
    <row r="2347" spans="1:12" x14ac:dyDescent="0.3">
      <c r="A2347" s="17"/>
      <c r="B2347" s="46" t="s">
        <v>2824</v>
      </c>
      <c r="C2347" s="46" t="s">
        <v>5155</v>
      </c>
      <c r="D2347" s="99" t="s">
        <v>4402</v>
      </c>
      <c r="E2347" s="46" t="s">
        <v>1973</v>
      </c>
      <c r="F2347" s="91">
        <f>VLOOKUP(C2347,Data!$B$4:$J$4175,3,FALSE)</f>
        <v>-18149852.615875348</v>
      </c>
      <c r="G2347" s="90">
        <f>VLOOKUP(C2347,Data!$B$4:$J$4175,4,FALSE)</f>
        <v>-3692106.8837780841</v>
      </c>
      <c r="H2347" s="92">
        <f>VLOOKUP(C2347,Data!$B$4:$J$4175,5,FALSE)</f>
        <v>-0.34356726411471172</v>
      </c>
      <c r="I2347" s="42" t="s">
        <v>144</v>
      </c>
      <c r="J2347" s="47">
        <f t="shared" si="36"/>
        <v>18149852.615875348</v>
      </c>
      <c r="K2347" s="42" t="s">
        <v>2137</v>
      </c>
      <c r="L2347" s="42" t="s">
        <v>4468</v>
      </c>
    </row>
    <row r="2348" spans="1:12" x14ac:dyDescent="0.3">
      <c r="A2348" s="17"/>
      <c r="B2348" s="46" t="s">
        <v>4493</v>
      </c>
      <c r="C2348" s="46" t="s">
        <v>5156</v>
      </c>
      <c r="D2348" s="99" t="s">
        <v>4402</v>
      </c>
      <c r="E2348" s="46" t="s">
        <v>1979</v>
      </c>
      <c r="F2348" s="91">
        <f>VLOOKUP(C2348,Data!$B$4:$J$4175,3,FALSE)</f>
        <v>-82048452.526286095</v>
      </c>
      <c r="G2348" s="90">
        <f>VLOOKUP(C2348,Data!$B$4:$J$4175,4,FALSE)</f>
        <v>-28270586.234639522</v>
      </c>
      <c r="H2348" s="92">
        <f>VLOOKUP(C2348,Data!$B$4:$J$4175,5,FALSE)</f>
        <v>-11.487609612162457</v>
      </c>
      <c r="I2348" s="42" t="s">
        <v>144</v>
      </c>
      <c r="J2348" s="47">
        <f t="shared" si="36"/>
        <v>82048452.526286095</v>
      </c>
      <c r="K2348" s="42" t="s">
        <v>4552</v>
      </c>
      <c r="L2348" s="42" t="s">
        <v>4468</v>
      </c>
    </row>
    <row r="2349" spans="1:12" x14ac:dyDescent="0.3">
      <c r="A2349" s="17"/>
      <c r="B2349" s="46" t="s">
        <v>2825</v>
      </c>
      <c r="C2349" s="142" t="s">
        <v>5157</v>
      </c>
      <c r="D2349" s="142" t="s">
        <v>4402</v>
      </c>
      <c r="E2349" s="46" t="s">
        <v>1973</v>
      </c>
      <c r="F2349" s="91">
        <f>VLOOKUP(C2349,Data!$B$4:$J$4175,3,FALSE)</f>
        <v>-3137938.1565031623</v>
      </c>
      <c r="G2349" s="90">
        <f>VLOOKUP(C2349,Data!$B$4:$J$4175,4,FALSE)</f>
        <v>-2578262.5567336841</v>
      </c>
      <c r="H2349" s="92">
        <f>VLOOKUP(C2349,Data!$B$4:$J$4175,5,FALSE)</f>
        <v>-0.45284014205818662</v>
      </c>
      <c r="I2349" s="42" t="s">
        <v>150</v>
      </c>
      <c r="J2349" s="47">
        <f t="shared" si="36"/>
        <v>3137938.1565031623</v>
      </c>
      <c r="K2349" s="42" t="s">
        <v>2138</v>
      </c>
      <c r="L2349" s="42" t="s">
        <v>4468</v>
      </c>
    </row>
    <row r="2350" spans="1:12" x14ac:dyDescent="0.3">
      <c r="A2350" s="17"/>
      <c r="B2350" s="46" t="s">
        <v>2826</v>
      </c>
      <c r="C2350" s="46" t="s">
        <v>5158</v>
      </c>
      <c r="D2350" s="99" t="s">
        <v>4402</v>
      </c>
      <c r="E2350" s="46" t="s">
        <v>1973</v>
      </c>
      <c r="F2350" s="91">
        <f>VLOOKUP(C2350,Data!$B$4:$J$4175,3,FALSE)</f>
        <v>-7327379.7932594437</v>
      </c>
      <c r="G2350" s="90">
        <f>VLOOKUP(C2350,Data!$B$4:$J$4175,4,FALSE)</f>
        <v>-811984.69285781879</v>
      </c>
      <c r="H2350" s="92">
        <f>VLOOKUP(C2350,Data!$B$4:$J$4175,5,FALSE)</f>
        <v>-0.14057164691182053</v>
      </c>
      <c r="I2350" s="42" t="s">
        <v>145</v>
      </c>
      <c r="J2350" s="47">
        <f t="shared" si="36"/>
        <v>7327379.7932594437</v>
      </c>
      <c r="K2350" s="42">
        <v>6101156</v>
      </c>
      <c r="L2350" s="42" t="s">
        <v>4468</v>
      </c>
    </row>
    <row r="2351" spans="1:12" x14ac:dyDescent="0.3">
      <c r="A2351" s="17"/>
      <c r="B2351" s="46" t="s">
        <v>2827</v>
      </c>
      <c r="C2351" s="46" t="s">
        <v>5159</v>
      </c>
      <c r="D2351" s="99" t="s">
        <v>4402</v>
      </c>
      <c r="E2351" s="46" t="s">
        <v>1973</v>
      </c>
      <c r="F2351" s="91">
        <f>VLOOKUP(C2351,Data!$B$4:$J$4175,3,FALSE)</f>
        <v>-9771615.9462326225</v>
      </c>
      <c r="G2351" s="90">
        <f>VLOOKUP(C2351,Data!$B$4:$J$4175,4,FALSE)</f>
        <v>-986655.36208546441</v>
      </c>
      <c r="H2351" s="92">
        <f>VLOOKUP(C2351,Data!$B$4:$J$4175,5,FALSE)</f>
        <v>-0.30967967014012421</v>
      </c>
      <c r="I2351" s="42" t="s">
        <v>147</v>
      </c>
      <c r="J2351" s="47">
        <f t="shared" si="36"/>
        <v>9771615.9462326225</v>
      </c>
      <c r="K2351" s="42" t="s">
        <v>2139</v>
      </c>
      <c r="L2351" s="42" t="s">
        <v>4468</v>
      </c>
    </row>
    <row r="2352" spans="1:12" x14ac:dyDescent="0.3">
      <c r="A2352" s="17"/>
      <c r="B2352" s="46" t="s">
        <v>5161</v>
      </c>
      <c r="C2352" s="46" t="s">
        <v>5160</v>
      </c>
      <c r="D2352" s="99" t="s">
        <v>4402</v>
      </c>
      <c r="E2352" s="46" t="s">
        <v>1973</v>
      </c>
      <c r="F2352" s="91">
        <f>VLOOKUP(C2352,Data!$B$4:$J$4175,3,FALSE)</f>
        <v>-10263671.365021894</v>
      </c>
      <c r="G2352" s="90">
        <f>VLOOKUP(C2352,Data!$B$4:$J$4175,4,FALSE)</f>
        <v>-722418.39373540587</v>
      </c>
      <c r="H2352" s="92">
        <f>VLOOKUP(C2352,Data!$B$4:$J$4175,5,FALSE)</f>
        <v>-0.28656595769396354</v>
      </c>
      <c r="I2352" s="42" t="s">
        <v>144</v>
      </c>
      <c r="J2352" s="47">
        <f t="shared" si="36"/>
        <v>10263671.365021894</v>
      </c>
      <c r="K2352" s="42">
        <v>6139340</v>
      </c>
      <c r="L2352" s="42" t="s">
        <v>4468</v>
      </c>
    </row>
    <row r="2353" spans="1:12" x14ac:dyDescent="0.3">
      <c r="A2353" s="17"/>
      <c r="B2353" s="46" t="s">
        <v>2828</v>
      </c>
      <c r="C2353" s="46" t="s">
        <v>5162</v>
      </c>
      <c r="D2353" s="99" t="s">
        <v>4402</v>
      </c>
      <c r="E2353" s="46" t="s">
        <v>1977</v>
      </c>
      <c r="F2353" s="91">
        <f>VLOOKUP(C2353,Data!$B$4:$J$4175,3,FALSE)</f>
        <v>23525932.245276928</v>
      </c>
      <c r="G2353" s="90">
        <f>VLOOKUP(C2353,Data!$B$4:$J$4175,4,FALSE)</f>
        <v>388819.82405327033</v>
      </c>
      <c r="H2353" s="92">
        <f>VLOOKUP(C2353,Data!$B$4:$J$4175,5,FALSE)</f>
        <v>1.583198366120266</v>
      </c>
      <c r="I2353" s="42" t="s">
        <v>145</v>
      </c>
      <c r="J2353" s="47">
        <f t="shared" si="36"/>
        <v>23525932.245276928</v>
      </c>
      <c r="K2353" s="42" t="s">
        <v>2140</v>
      </c>
      <c r="L2353" s="42" t="s">
        <v>4468</v>
      </c>
    </row>
    <row r="2354" spans="1:12" x14ac:dyDescent="0.3">
      <c r="A2354" s="17"/>
      <c r="B2354" s="46" t="s">
        <v>2829</v>
      </c>
      <c r="C2354" s="142" t="s">
        <v>5163</v>
      </c>
      <c r="D2354" s="142" t="s">
        <v>4402</v>
      </c>
      <c r="E2354" s="46" t="s">
        <v>1973</v>
      </c>
      <c r="F2354" s="91">
        <f>VLOOKUP(C2354,Data!$B$4:$J$4175,3,FALSE)</f>
        <v>-6506874.6204641387</v>
      </c>
      <c r="G2354" s="90">
        <f>VLOOKUP(C2354,Data!$B$4:$J$4175,4,FALSE)</f>
        <v>-135151.50947514735</v>
      </c>
      <c r="H2354" s="92">
        <f>VLOOKUP(C2354,Data!$B$4:$J$4175,5,FALSE)</f>
        <v>-0.43421920604201286</v>
      </c>
      <c r="I2354" s="42" t="s">
        <v>149</v>
      </c>
      <c r="J2354" s="47">
        <f t="shared" si="36"/>
        <v>6506874.6204641387</v>
      </c>
      <c r="K2354" s="42">
        <v>6576992</v>
      </c>
      <c r="L2354" s="42" t="s">
        <v>4468</v>
      </c>
    </row>
    <row r="2355" spans="1:12" x14ac:dyDescent="0.3">
      <c r="A2355" s="17"/>
      <c r="B2355" s="46" t="s">
        <v>178</v>
      </c>
      <c r="C2355" s="46" t="s">
        <v>5164</v>
      </c>
      <c r="D2355" s="99" t="s">
        <v>4402</v>
      </c>
      <c r="E2355" s="46" t="s">
        <v>1973</v>
      </c>
      <c r="F2355" s="91">
        <f>VLOOKUP(C2355,Data!$B$4:$J$4175,3,FALSE)</f>
        <v>-9031719.7246156111</v>
      </c>
      <c r="G2355" s="90">
        <f>VLOOKUP(C2355,Data!$B$4:$J$4175,4,FALSE)</f>
        <v>-826612.71617639589</v>
      </c>
      <c r="H2355" s="92">
        <f>VLOOKUP(C2355,Data!$B$4:$J$4175,5,FALSE)</f>
        <v>-0.69290051621920201</v>
      </c>
      <c r="I2355" s="42" t="s">
        <v>145</v>
      </c>
      <c r="J2355" s="47">
        <f t="shared" si="36"/>
        <v>9031719.7246156111</v>
      </c>
      <c r="K2355" s="42" t="s">
        <v>2141</v>
      </c>
      <c r="L2355" s="42" t="s">
        <v>4468</v>
      </c>
    </row>
    <row r="2356" spans="1:12" x14ac:dyDescent="0.3">
      <c r="A2356" s="17"/>
      <c r="B2356" s="46" t="s">
        <v>5934</v>
      </c>
      <c r="C2356" s="46" t="s">
        <v>5933</v>
      </c>
      <c r="D2356" s="99" t="s">
        <v>4402</v>
      </c>
      <c r="E2356" s="46" t="s">
        <v>1979</v>
      </c>
      <c r="F2356" s="91">
        <f>VLOOKUP(C2356,Data!$B$4:$J$4175,3,FALSE)</f>
        <v>-940965.39282122953</v>
      </c>
      <c r="G2356" s="90">
        <f>VLOOKUP(C2356,Data!$B$4:$J$4175,4,FALSE)</f>
        <v>-952179.1533296617</v>
      </c>
      <c r="H2356" s="92">
        <f>VLOOKUP(C2356,Data!$B$4:$J$4175,5,FALSE)</f>
        <v>-0.15151554117802438</v>
      </c>
      <c r="I2356" s="42" t="s">
        <v>147</v>
      </c>
      <c r="J2356" s="47">
        <f t="shared" si="36"/>
        <v>940965.39282122953</v>
      </c>
      <c r="K2356" s="42" t="s">
        <v>5935</v>
      </c>
      <c r="L2356" s="42" t="s">
        <v>4468</v>
      </c>
    </row>
    <row r="2357" spans="1:12" x14ac:dyDescent="0.3">
      <c r="A2357" s="17"/>
      <c r="B2357" s="46" t="s">
        <v>2830</v>
      </c>
      <c r="C2357" s="46" t="s">
        <v>5165</v>
      </c>
      <c r="D2357" s="99" t="s">
        <v>4402</v>
      </c>
      <c r="E2357" s="46" t="s">
        <v>1978</v>
      </c>
      <c r="F2357" s="91">
        <f>VLOOKUP(C2357,Data!$B$4:$J$4175,3,FALSE)</f>
        <v>-71648056.549135447</v>
      </c>
      <c r="G2357" s="90">
        <f>VLOOKUP(C2357,Data!$B$4:$J$4175,4,FALSE)</f>
        <v>-16802149.66137895</v>
      </c>
      <c r="H2357" s="92">
        <f>VLOOKUP(C2357,Data!$B$4:$J$4175,5,FALSE)</f>
        <v>-1.405023607157339</v>
      </c>
      <c r="I2357" s="42" t="s">
        <v>145</v>
      </c>
      <c r="J2357" s="47">
        <f t="shared" si="36"/>
        <v>71648056.549135447</v>
      </c>
      <c r="K2357" s="42">
        <v>6136040</v>
      </c>
      <c r="L2357" s="42" t="s">
        <v>4468</v>
      </c>
    </row>
    <row r="2358" spans="1:12" x14ac:dyDescent="0.3">
      <c r="A2358" s="17"/>
      <c r="B2358" s="142" t="s">
        <v>2831</v>
      </c>
      <c r="C2358" s="142" t="s">
        <v>5166</v>
      </c>
      <c r="D2358" s="142" t="s">
        <v>4402</v>
      </c>
      <c r="E2358" s="142" t="s">
        <v>1973</v>
      </c>
      <c r="F2358" s="146">
        <f>VLOOKUP(C2358,Data!$B$4:$J$4175,3,FALSE)</f>
        <v>-10602970.221594511</v>
      </c>
      <c r="G2358" s="144">
        <f>VLOOKUP(C2358,Data!$B$4:$J$4175,4,FALSE)</f>
        <v>-2616909.4943577759</v>
      </c>
      <c r="H2358" s="145">
        <f>VLOOKUP(C2358,Data!$B$4:$J$4175,5,FALSE)</f>
        <v>-0.82920710193954372</v>
      </c>
      <c r="I2358" s="212" t="s">
        <v>147</v>
      </c>
      <c r="J2358" s="47">
        <f t="shared" si="36"/>
        <v>10602970.221594511</v>
      </c>
      <c r="K2358" s="212">
        <v>6206051</v>
      </c>
      <c r="L2358" s="212" t="s">
        <v>4468</v>
      </c>
    </row>
    <row r="2359" spans="1:12" x14ac:dyDescent="0.3">
      <c r="A2359" s="17"/>
      <c r="B2359" s="46" t="s">
        <v>5168</v>
      </c>
      <c r="C2359" s="46" t="s">
        <v>5167</v>
      </c>
      <c r="D2359" s="99" t="s">
        <v>4402</v>
      </c>
      <c r="E2359" s="46" t="s">
        <v>1973</v>
      </c>
      <c r="F2359" s="91">
        <f>VLOOKUP(C2359,Data!$B$4:$J$4175,3,FALSE)</f>
        <v>-19669537.073932193</v>
      </c>
      <c r="G2359" s="90">
        <f>VLOOKUP(C2359,Data!$B$4:$J$4175,4,FALSE)</f>
        <v>-3779050.17429716</v>
      </c>
      <c r="H2359" s="92">
        <f>VLOOKUP(C2359,Data!$B$4:$J$4175,5,FALSE)</f>
        <v>-0.19958616995093179</v>
      </c>
      <c r="I2359" s="42" t="s">
        <v>148</v>
      </c>
      <c r="J2359" s="47">
        <f t="shared" si="36"/>
        <v>19669537.073932193</v>
      </c>
      <c r="K2359" s="42" t="s">
        <v>5936</v>
      </c>
      <c r="L2359" s="42" t="s">
        <v>4468</v>
      </c>
    </row>
    <row r="2360" spans="1:12" x14ac:dyDescent="0.3">
      <c r="A2360" s="17"/>
      <c r="B2360" s="46" t="s">
        <v>2832</v>
      </c>
      <c r="C2360" s="46" t="s">
        <v>5169</v>
      </c>
      <c r="D2360" s="99" t="s">
        <v>4402</v>
      </c>
      <c r="E2360" s="46" t="s">
        <v>1978</v>
      </c>
      <c r="F2360" s="91">
        <f>VLOOKUP(C2360,Data!$B$4:$J$4175,3,FALSE)</f>
        <v>-41195047.338482149</v>
      </c>
      <c r="G2360" s="90">
        <f>VLOOKUP(C2360,Data!$B$4:$J$4175,4,FALSE)</f>
        <v>-4676311.9484224124</v>
      </c>
      <c r="H2360" s="92">
        <f>VLOOKUP(C2360,Data!$B$4:$J$4175,5,FALSE)</f>
        <v>-3.1779572320224379</v>
      </c>
      <c r="I2360" s="42" t="s">
        <v>144</v>
      </c>
      <c r="J2360" s="47">
        <f t="shared" si="36"/>
        <v>41195047.338482149</v>
      </c>
      <c r="K2360" s="42">
        <v>6188535</v>
      </c>
      <c r="L2360" s="42" t="s">
        <v>4468</v>
      </c>
    </row>
    <row r="2361" spans="1:12" x14ac:dyDescent="0.3">
      <c r="A2361" s="17"/>
      <c r="B2361" s="46" t="s">
        <v>7072</v>
      </c>
      <c r="C2361" s="46" t="s">
        <v>5501</v>
      </c>
      <c r="D2361" s="99" t="s">
        <v>173</v>
      </c>
      <c r="E2361" s="46" t="s">
        <v>1979</v>
      </c>
      <c r="F2361" s="91">
        <f>VLOOKUP(C2361,Data!$B$4:$J$4175,3,FALSE)</f>
        <v>-74274123.6661928</v>
      </c>
      <c r="G2361" s="90">
        <f>VLOOKUP(C2361,Data!$B$4:$J$4175,4,FALSE)</f>
        <v>-2729382.6165788067</v>
      </c>
      <c r="H2361" s="92">
        <f>VLOOKUP(C2361,Data!$B$4:$J$4175,5,FALSE)</f>
        <v>-3.957155933841694</v>
      </c>
      <c r="I2361" s="42" t="s">
        <v>146</v>
      </c>
      <c r="J2361" s="47">
        <f t="shared" si="36"/>
        <v>74274123.6661928</v>
      </c>
      <c r="K2361" s="42">
        <v>6772671</v>
      </c>
      <c r="L2361" s="42" t="s">
        <v>4468</v>
      </c>
    </row>
    <row r="2362" spans="1:12" x14ac:dyDescent="0.3">
      <c r="A2362" s="17"/>
      <c r="B2362" s="46" t="s">
        <v>2833</v>
      </c>
      <c r="C2362" s="46" t="s">
        <v>5170</v>
      </c>
      <c r="D2362" s="99" t="s">
        <v>173</v>
      </c>
      <c r="E2362" s="46" t="s">
        <v>1973</v>
      </c>
      <c r="F2362" s="91">
        <f>VLOOKUP(C2362,Data!$B$4:$J$4175,3,FALSE)</f>
        <v>-8439497.3328609001</v>
      </c>
      <c r="G2362" s="90">
        <f>VLOOKUP(C2362,Data!$B$4:$J$4175,4,FALSE)</f>
        <v>-67098.70983564909</v>
      </c>
      <c r="H2362" s="92">
        <f>VLOOKUP(C2362,Data!$B$4:$J$4175,5,FALSE)</f>
        <v>-0.74844936197256551</v>
      </c>
      <c r="I2362" s="42" t="s">
        <v>149</v>
      </c>
      <c r="J2362" s="47">
        <f t="shared" si="36"/>
        <v>8439497.3328609001</v>
      </c>
      <c r="K2362" s="42">
        <v>6665931</v>
      </c>
      <c r="L2362" s="42" t="s">
        <v>4468</v>
      </c>
    </row>
    <row r="2363" spans="1:12" x14ac:dyDescent="0.3">
      <c r="A2363" s="17"/>
      <c r="B2363" s="46" t="s">
        <v>2834</v>
      </c>
      <c r="C2363" s="46" t="s">
        <v>5171</v>
      </c>
      <c r="D2363" s="99" t="s">
        <v>173</v>
      </c>
      <c r="E2363" s="46" t="s">
        <v>1973</v>
      </c>
      <c r="F2363" s="91">
        <f>VLOOKUP(C2363,Data!$B$4:$J$4175,3,FALSE)</f>
        <v>-3326675.812195492</v>
      </c>
      <c r="G2363" s="90">
        <f>VLOOKUP(C2363,Data!$B$4:$J$4175,4,FALSE)</f>
        <v>-20864.403400417883</v>
      </c>
      <c r="H2363" s="92">
        <f>VLOOKUP(C2363,Data!$B$4:$J$4175,5,FALSE)</f>
        <v>-2.193194060958966</v>
      </c>
      <c r="I2363" s="42" t="s">
        <v>149</v>
      </c>
      <c r="J2363" s="47">
        <f t="shared" si="36"/>
        <v>3326675.812195492</v>
      </c>
      <c r="K2363" s="42" t="s">
        <v>2142</v>
      </c>
      <c r="L2363" s="42" t="s">
        <v>4468</v>
      </c>
    </row>
    <row r="2364" spans="1:12" x14ac:dyDescent="0.3">
      <c r="A2364" s="17"/>
      <c r="B2364" s="46" t="s">
        <v>2835</v>
      </c>
      <c r="C2364" s="46" t="s">
        <v>5172</v>
      </c>
      <c r="D2364" s="99" t="s">
        <v>173</v>
      </c>
      <c r="E2364" s="46" t="s">
        <v>1973</v>
      </c>
      <c r="F2364" s="91">
        <f>VLOOKUP(C2364,Data!$B$4:$J$4175,3,FALSE)</f>
        <v>-23907209.947197188</v>
      </c>
      <c r="G2364" s="90">
        <f>VLOOKUP(C2364,Data!$B$4:$J$4175,4,FALSE)</f>
        <v>-74751.973558582788</v>
      </c>
      <c r="H2364" s="92">
        <f>VLOOKUP(C2364,Data!$B$4:$J$4175,5,FALSE)</f>
        <v>-0.4408593171525001</v>
      </c>
      <c r="I2364" s="42" t="s">
        <v>149</v>
      </c>
      <c r="J2364" s="47">
        <f t="shared" si="36"/>
        <v>23907209.947197188</v>
      </c>
      <c r="K2364" s="42" t="s">
        <v>2143</v>
      </c>
      <c r="L2364" s="42" t="s">
        <v>4468</v>
      </c>
    </row>
    <row r="2365" spans="1:12" x14ac:dyDescent="0.3">
      <c r="A2365" s="17"/>
      <c r="B2365" s="46" t="s">
        <v>6050</v>
      </c>
      <c r="C2365" s="46" t="s">
        <v>6049</v>
      </c>
      <c r="D2365" s="99" t="s">
        <v>173</v>
      </c>
      <c r="E2365" s="46" t="s">
        <v>1973</v>
      </c>
      <c r="F2365" s="91">
        <f>VLOOKUP(C2365,Data!$B$4:$J$4175,3,FALSE)</f>
        <v>-3322840.313959395</v>
      </c>
      <c r="G2365" s="90">
        <f>VLOOKUP(C2365,Data!$B$4:$J$4175,4,FALSE)</f>
        <v>-18082.846258180554</v>
      </c>
      <c r="H2365" s="92">
        <f>VLOOKUP(C2365,Data!$B$4:$J$4175,5,FALSE)</f>
        <v>-0.39529278339551915</v>
      </c>
      <c r="I2365" s="42" t="s">
        <v>149</v>
      </c>
      <c r="J2365" s="47">
        <f t="shared" si="36"/>
        <v>3322840.313959395</v>
      </c>
      <c r="K2365" s="42" t="s">
        <v>6051</v>
      </c>
      <c r="L2365" s="42" t="s">
        <v>4468</v>
      </c>
    </row>
    <row r="2366" spans="1:12" x14ac:dyDescent="0.3">
      <c r="A2366" s="17"/>
      <c r="B2366" s="46" t="s">
        <v>2836</v>
      </c>
      <c r="C2366" s="46" t="s">
        <v>5173</v>
      </c>
      <c r="D2366" s="99" t="s">
        <v>173</v>
      </c>
      <c r="E2366" s="46" t="s">
        <v>1973</v>
      </c>
      <c r="F2366" s="91">
        <f>VLOOKUP(C2366,Data!$B$4:$J$4175,3,FALSE)</f>
        <v>-5669096.1182440687</v>
      </c>
      <c r="G2366" s="90">
        <f>VLOOKUP(C2366,Data!$B$4:$J$4175,4,FALSE)</f>
        <v>-606224.79340442934</v>
      </c>
      <c r="H2366" s="92">
        <f>VLOOKUP(C2366,Data!$B$4:$J$4175,5,FALSE)</f>
        <v>-0.43565668438106336</v>
      </c>
      <c r="I2366" s="42" t="s">
        <v>148</v>
      </c>
      <c r="J2366" s="47">
        <f t="shared" si="36"/>
        <v>5669096.1182440687</v>
      </c>
      <c r="K2366" s="42" t="s">
        <v>2144</v>
      </c>
      <c r="L2366" s="42" t="s">
        <v>4468</v>
      </c>
    </row>
    <row r="2367" spans="1:12" x14ac:dyDescent="0.3">
      <c r="A2367" s="17"/>
      <c r="B2367" s="46" t="s">
        <v>2837</v>
      </c>
      <c r="C2367" s="46" t="s">
        <v>5174</v>
      </c>
      <c r="D2367" s="99" t="s">
        <v>173</v>
      </c>
      <c r="E2367" s="46" t="s">
        <v>1973</v>
      </c>
      <c r="F2367" s="91">
        <f>VLOOKUP(C2367,Data!$B$4:$J$4175,3,FALSE)</f>
        <v>-45973237.259230137</v>
      </c>
      <c r="G2367" s="90">
        <f>VLOOKUP(C2367,Data!$B$4:$J$4175,4,FALSE)</f>
        <v>-189082.62024291439</v>
      </c>
      <c r="H2367" s="92">
        <f>VLOOKUP(C2367,Data!$B$4:$J$4175,5,FALSE)</f>
        <v>-0.14415942298826373</v>
      </c>
      <c r="I2367" s="42" t="s">
        <v>143</v>
      </c>
      <c r="J2367" s="47">
        <f t="shared" si="36"/>
        <v>45973237.259230137</v>
      </c>
      <c r="K2367" s="42" t="s">
        <v>2145</v>
      </c>
      <c r="L2367" s="42" t="s">
        <v>4468</v>
      </c>
    </row>
    <row r="2368" spans="1:12" x14ac:dyDescent="0.3">
      <c r="A2368" s="17"/>
      <c r="B2368" s="46" t="s">
        <v>5938</v>
      </c>
      <c r="C2368" s="46" t="s">
        <v>5937</v>
      </c>
      <c r="D2368" s="99" t="s">
        <v>173</v>
      </c>
      <c r="E2368" s="46" t="s">
        <v>1974</v>
      </c>
      <c r="F2368" s="91">
        <f>VLOOKUP(C2368,Data!$B$4:$J$4175,3,FALSE)</f>
        <v>-10852461.027399067</v>
      </c>
      <c r="G2368" s="90">
        <f>VLOOKUP(C2368,Data!$B$4:$J$4175,4,FALSE)</f>
        <v>-127388.35564927761</v>
      </c>
      <c r="H2368" s="92">
        <f>VLOOKUP(C2368,Data!$B$4:$J$4175,5,FALSE)</f>
        <v>-0.11352938636728559</v>
      </c>
      <c r="I2368" s="42" t="s">
        <v>143</v>
      </c>
      <c r="J2368" s="47">
        <f t="shared" si="36"/>
        <v>10852461.027399067</v>
      </c>
      <c r="K2368" s="42" t="s">
        <v>5939</v>
      </c>
      <c r="L2368" s="42" t="s">
        <v>4468</v>
      </c>
    </row>
    <row r="2369" spans="1:12" x14ac:dyDescent="0.3">
      <c r="A2369" s="17"/>
      <c r="B2369" s="46" t="s">
        <v>7074</v>
      </c>
      <c r="C2369" s="46" t="s">
        <v>7073</v>
      </c>
      <c r="D2369" s="99" t="s">
        <v>173</v>
      </c>
      <c r="E2369" s="46" t="s">
        <v>1975</v>
      </c>
      <c r="F2369" s="91">
        <f>VLOOKUP(C2369,Data!$B$4:$J$4175,3,FALSE)</f>
        <v>90523930.716521293</v>
      </c>
      <c r="G2369" s="90">
        <f>VLOOKUP(C2369,Data!$B$4:$J$4175,4,FALSE)</f>
        <v>1100020.0603603642</v>
      </c>
      <c r="H2369" s="92">
        <f>VLOOKUP(C2369,Data!$B$4:$J$4175,5,FALSE)</f>
        <v>3.0329208186651475</v>
      </c>
      <c r="I2369" s="42" t="s">
        <v>143</v>
      </c>
      <c r="J2369" s="47">
        <f t="shared" si="36"/>
        <v>90523930.716521293</v>
      </c>
      <c r="K2369" s="42" t="s">
        <v>7075</v>
      </c>
      <c r="L2369" s="42" t="s">
        <v>4468</v>
      </c>
    </row>
    <row r="2370" spans="1:12" x14ac:dyDescent="0.3">
      <c r="A2370" s="17"/>
      <c r="B2370" s="46" t="s">
        <v>2838</v>
      </c>
      <c r="C2370" s="46" t="s">
        <v>5175</v>
      </c>
      <c r="D2370" s="99" t="s">
        <v>173</v>
      </c>
      <c r="E2370" s="46" t="s">
        <v>1973</v>
      </c>
      <c r="F2370" s="91">
        <f>VLOOKUP(C2370,Data!$B$4:$J$4175,3,FALSE)</f>
        <v>-2926387.7219652091</v>
      </c>
      <c r="G2370" s="90">
        <f>VLOOKUP(C2370,Data!$B$4:$J$4175,4,FALSE)</f>
        <v>-160478.60053761519</v>
      </c>
      <c r="H2370" s="92">
        <f>VLOOKUP(C2370,Data!$B$4:$J$4175,5,FALSE)</f>
        <v>-0.54517579265750782</v>
      </c>
      <c r="I2370" s="42" t="s">
        <v>144</v>
      </c>
      <c r="J2370" s="47">
        <f t="shared" si="36"/>
        <v>2926387.7219652091</v>
      </c>
      <c r="K2370" s="42">
        <v>6093231</v>
      </c>
      <c r="L2370" s="42" t="s">
        <v>4468</v>
      </c>
    </row>
    <row r="2371" spans="1:12" x14ac:dyDescent="0.3">
      <c r="A2371" s="17"/>
      <c r="B2371" s="46" t="s">
        <v>2839</v>
      </c>
      <c r="C2371" s="46" t="s">
        <v>5176</v>
      </c>
      <c r="D2371" s="99" t="s">
        <v>173</v>
      </c>
      <c r="E2371" s="46" t="s">
        <v>1973</v>
      </c>
      <c r="F2371" s="91">
        <f>VLOOKUP(C2371,Data!$B$4:$J$4175,3,FALSE)</f>
        <v>-6309993.2966282722</v>
      </c>
      <c r="G2371" s="90">
        <f>VLOOKUP(C2371,Data!$B$4:$J$4175,4,FALSE)</f>
        <v>-18927.324913743178</v>
      </c>
      <c r="H2371" s="92">
        <f>VLOOKUP(C2371,Data!$B$4:$J$4175,5,FALSE)</f>
        <v>-0.28447576712590283</v>
      </c>
      <c r="I2371" s="42" t="s">
        <v>149</v>
      </c>
      <c r="J2371" s="47">
        <f t="shared" si="36"/>
        <v>6309993.2966282722</v>
      </c>
      <c r="K2371" s="42" t="s">
        <v>2147</v>
      </c>
      <c r="L2371" s="42" t="s">
        <v>4468</v>
      </c>
    </row>
    <row r="2372" spans="1:12" x14ac:dyDescent="0.3">
      <c r="A2372" s="17"/>
      <c r="B2372" s="46" t="s">
        <v>2840</v>
      </c>
      <c r="C2372" s="46" t="s">
        <v>5177</v>
      </c>
      <c r="D2372" s="99" t="s">
        <v>173</v>
      </c>
      <c r="E2372" s="46" t="s">
        <v>1973</v>
      </c>
      <c r="F2372" s="91">
        <f>VLOOKUP(C2372,Data!$B$4:$J$4175,3,FALSE)</f>
        <v>-5360308.944530528</v>
      </c>
      <c r="G2372" s="90">
        <f>VLOOKUP(C2372,Data!$B$4:$J$4175,4,FALSE)</f>
        <v>-33917.434141027923</v>
      </c>
      <c r="H2372" s="92">
        <f>VLOOKUP(C2372,Data!$B$4:$J$4175,5,FALSE)</f>
        <v>-0.44780190318360702</v>
      </c>
      <c r="I2372" s="42" t="s">
        <v>146</v>
      </c>
      <c r="J2372" s="47">
        <f t="shared" si="36"/>
        <v>5360308.944530528</v>
      </c>
      <c r="K2372" s="42">
        <v>6189516</v>
      </c>
      <c r="L2372" s="42" t="s">
        <v>4468</v>
      </c>
    </row>
    <row r="2373" spans="1:12" x14ac:dyDescent="0.3">
      <c r="A2373" s="17"/>
      <c r="B2373" s="46" t="s">
        <v>4494</v>
      </c>
      <c r="C2373" s="46" t="s">
        <v>5178</v>
      </c>
      <c r="D2373" s="99" t="s">
        <v>173</v>
      </c>
      <c r="E2373" s="46" t="s">
        <v>1973</v>
      </c>
      <c r="F2373" s="91">
        <f>VLOOKUP(C2373,Data!$B$4:$J$4175,3,FALSE)</f>
        <v>-3693027.5128282965</v>
      </c>
      <c r="G2373" s="90">
        <f>VLOOKUP(C2373,Data!$B$4:$J$4175,4,FALSE)</f>
        <v>-44124.45777478144</v>
      </c>
      <c r="H2373" s="92">
        <f>VLOOKUP(C2373,Data!$B$4:$J$4175,5,FALSE)</f>
        <v>-0.31472239734596741</v>
      </c>
      <c r="I2373" s="42" t="s">
        <v>144</v>
      </c>
      <c r="J2373" s="47">
        <f t="shared" si="36"/>
        <v>3693027.5128282965</v>
      </c>
      <c r="K2373" s="42" t="s">
        <v>4553</v>
      </c>
      <c r="L2373" s="42" t="s">
        <v>4468</v>
      </c>
    </row>
    <row r="2374" spans="1:12" x14ac:dyDescent="0.3">
      <c r="A2374" s="17"/>
      <c r="B2374" s="46" t="s">
        <v>6048</v>
      </c>
      <c r="C2374" s="46" t="s">
        <v>5179</v>
      </c>
      <c r="D2374" s="99" t="s">
        <v>173</v>
      </c>
      <c r="E2374" s="46" t="s">
        <v>1973</v>
      </c>
      <c r="F2374" s="91">
        <f>VLOOKUP(C2374,Data!$B$4:$J$4175,3,FALSE)</f>
        <v>-3029185.6740221707</v>
      </c>
      <c r="G2374" s="90">
        <f>VLOOKUP(C2374,Data!$B$4:$J$4175,4,FALSE)</f>
        <v>-18563.09283963099</v>
      </c>
      <c r="H2374" s="92">
        <f>VLOOKUP(C2374,Data!$B$4:$J$4175,5,FALSE)</f>
        <v>-0.1580364925118081</v>
      </c>
      <c r="I2374" s="42" t="s">
        <v>146</v>
      </c>
      <c r="J2374" s="47">
        <f t="shared" si="36"/>
        <v>3029185.6740221707</v>
      </c>
      <c r="K2374" s="42">
        <v>6497112</v>
      </c>
      <c r="L2374" s="42" t="s">
        <v>4468</v>
      </c>
    </row>
    <row r="2375" spans="1:12" x14ac:dyDescent="0.3">
      <c r="A2375" s="17"/>
      <c r="B2375" s="46" t="s">
        <v>2841</v>
      </c>
      <c r="C2375" s="46" t="s">
        <v>5180</v>
      </c>
      <c r="D2375" s="99" t="s">
        <v>173</v>
      </c>
      <c r="E2375" s="46" t="s">
        <v>1978</v>
      </c>
      <c r="F2375" s="91">
        <f>VLOOKUP(C2375,Data!$B$4:$J$4175,3,FALSE)</f>
        <v>-33511997.51387006</v>
      </c>
      <c r="G2375" s="90">
        <f>VLOOKUP(C2375,Data!$B$4:$J$4175,4,FALSE)</f>
        <v>-390370.96450388827</v>
      </c>
      <c r="H2375" s="92">
        <f>VLOOKUP(C2375,Data!$B$4:$J$4175,5,FALSE)</f>
        <v>-3.2064745746742633</v>
      </c>
      <c r="I2375" s="42" t="s">
        <v>144</v>
      </c>
      <c r="J2375" s="47">
        <f t="shared" si="36"/>
        <v>33511997.51387006</v>
      </c>
      <c r="K2375" s="42">
        <v>6173401</v>
      </c>
      <c r="L2375" s="42" t="s">
        <v>4468</v>
      </c>
    </row>
    <row r="2376" spans="1:12" x14ac:dyDescent="0.3">
      <c r="A2376" s="17"/>
      <c r="B2376" s="46" t="s">
        <v>2842</v>
      </c>
      <c r="C2376" s="46" t="s">
        <v>5181</v>
      </c>
      <c r="D2376" s="99" t="s">
        <v>173</v>
      </c>
      <c r="E2376" s="46" t="s">
        <v>1973</v>
      </c>
      <c r="F2376" s="91">
        <f>VLOOKUP(C2376,Data!$B$4:$J$4175,3,FALSE)</f>
        <v>-5023886.6243806602</v>
      </c>
      <c r="G2376" s="90">
        <f>VLOOKUP(C2376,Data!$B$4:$J$4175,4,FALSE)</f>
        <v>-64726.423635921186</v>
      </c>
      <c r="H2376" s="92">
        <f>VLOOKUP(C2376,Data!$B$4:$J$4175,5,FALSE)</f>
        <v>-0.14536755652993924</v>
      </c>
      <c r="I2376" s="42" t="s">
        <v>146</v>
      </c>
      <c r="J2376" s="47">
        <f t="shared" ref="J2376:J2439" si="37">IFERROR(ABS(F2376),"***")</f>
        <v>5023886.6243806602</v>
      </c>
      <c r="K2376" s="42">
        <v>6249584</v>
      </c>
      <c r="L2376" s="42" t="s">
        <v>4468</v>
      </c>
    </row>
    <row r="2377" spans="1:12" x14ac:dyDescent="0.3">
      <c r="A2377" s="17"/>
      <c r="B2377" s="46" t="s">
        <v>2843</v>
      </c>
      <c r="C2377" s="46" t="s">
        <v>5182</v>
      </c>
      <c r="D2377" s="99" t="s">
        <v>173</v>
      </c>
      <c r="E2377" s="46" t="s">
        <v>1973</v>
      </c>
      <c r="F2377" s="91">
        <f>VLOOKUP(C2377,Data!$B$4:$J$4175,3,FALSE)</f>
        <v>-2324142.0347109907</v>
      </c>
      <c r="G2377" s="90">
        <f>VLOOKUP(C2377,Data!$B$4:$J$4175,4,FALSE)</f>
        <v>-386519.63994062174</v>
      </c>
      <c r="H2377" s="92">
        <f>VLOOKUP(C2377,Data!$B$4:$J$4175,5,FALSE)</f>
        <v>-9.1006146485473324E-2</v>
      </c>
      <c r="I2377" s="42" t="s">
        <v>146</v>
      </c>
      <c r="J2377" s="47">
        <f t="shared" si="37"/>
        <v>2324142.0347109907</v>
      </c>
      <c r="K2377" s="42">
        <v>6344122</v>
      </c>
      <c r="L2377" s="42" t="s">
        <v>4468</v>
      </c>
    </row>
    <row r="2378" spans="1:12" x14ac:dyDescent="0.3">
      <c r="A2378" s="17"/>
      <c r="B2378" s="46" t="s">
        <v>6056</v>
      </c>
      <c r="C2378" s="46" t="s">
        <v>5185</v>
      </c>
      <c r="D2378" s="99" t="s">
        <v>173</v>
      </c>
      <c r="E2378" s="46" t="s">
        <v>1973</v>
      </c>
      <c r="F2378" s="91">
        <f>VLOOKUP(C2378,Data!$B$4:$J$4175,3,FALSE)</f>
        <v>-6615949.4078920847</v>
      </c>
      <c r="G2378" s="90">
        <f>VLOOKUP(C2378,Data!$B$4:$J$4175,4,FALSE)</f>
        <v>-115224.19380015311</v>
      </c>
      <c r="H2378" s="92">
        <f>VLOOKUP(C2378,Data!$B$4:$J$4175,5,FALSE)</f>
        <v>-0.77902505608311856</v>
      </c>
      <c r="I2378" s="42" t="s">
        <v>148</v>
      </c>
      <c r="J2378" s="47">
        <f t="shared" si="37"/>
        <v>6615949.4078920847</v>
      </c>
      <c r="K2378" s="42">
        <v>6155937</v>
      </c>
      <c r="L2378" s="42" t="s">
        <v>4468</v>
      </c>
    </row>
    <row r="2379" spans="1:12" x14ac:dyDescent="0.3">
      <c r="A2379" s="17"/>
      <c r="B2379" s="46" t="s">
        <v>2844</v>
      </c>
      <c r="C2379" s="46" t="s">
        <v>5184</v>
      </c>
      <c r="D2379" s="99" t="s">
        <v>173</v>
      </c>
      <c r="E2379" s="46" t="s">
        <v>1973</v>
      </c>
      <c r="F2379" s="91">
        <f>VLOOKUP(C2379,Data!$B$4:$J$4175,3,FALSE)</f>
        <v>-4155585.7975679422</v>
      </c>
      <c r="G2379" s="90">
        <f>VLOOKUP(C2379,Data!$B$4:$J$4175,4,FALSE)</f>
        <v>-393254.484303476</v>
      </c>
      <c r="H2379" s="92">
        <f>VLOOKUP(C2379,Data!$B$4:$J$4175,5,FALSE)</f>
        <v>-0.7637882539028038</v>
      </c>
      <c r="I2379" s="42" t="s">
        <v>148</v>
      </c>
      <c r="J2379" s="47">
        <f t="shared" si="37"/>
        <v>4155585.7975679422</v>
      </c>
      <c r="K2379" s="42" t="s">
        <v>2148</v>
      </c>
      <c r="L2379" s="42" t="s">
        <v>4468</v>
      </c>
    </row>
    <row r="2380" spans="1:12" x14ac:dyDescent="0.3">
      <c r="A2380" s="17"/>
      <c r="B2380" s="46" t="s">
        <v>2845</v>
      </c>
      <c r="C2380" s="46" t="s">
        <v>5186</v>
      </c>
      <c r="D2380" s="99" t="s">
        <v>173</v>
      </c>
      <c r="E2380" s="46" t="s">
        <v>1973</v>
      </c>
      <c r="F2380" s="91">
        <f>VLOOKUP(C2380,Data!$B$4:$J$4175,3,FALSE)</f>
        <v>-2090149.3168910043</v>
      </c>
      <c r="G2380" s="90">
        <f>VLOOKUP(C2380,Data!$B$4:$J$4175,4,FALSE)</f>
        <v>-81128.899165785682</v>
      </c>
      <c r="H2380" s="92">
        <f>VLOOKUP(C2380,Data!$B$4:$J$4175,5,FALSE)</f>
        <v>-1.0287020928822392</v>
      </c>
      <c r="I2380" s="42" t="s">
        <v>149</v>
      </c>
      <c r="J2380" s="47">
        <f t="shared" si="37"/>
        <v>2090149.3168910043</v>
      </c>
      <c r="K2380" s="42">
        <v>6605993</v>
      </c>
      <c r="L2380" s="42" t="s">
        <v>4468</v>
      </c>
    </row>
    <row r="2381" spans="1:12" x14ac:dyDescent="0.3">
      <c r="A2381" s="17"/>
      <c r="B2381" s="46" t="s">
        <v>5683</v>
      </c>
      <c r="C2381" s="46" t="s">
        <v>5682</v>
      </c>
      <c r="D2381" s="99" t="s">
        <v>173</v>
      </c>
      <c r="E2381" s="46" t="s">
        <v>1973</v>
      </c>
      <c r="F2381" s="91">
        <f>VLOOKUP(C2381,Data!$B$4:$J$4175,3,FALSE)</f>
        <v>-2483089.1498051183</v>
      </c>
      <c r="G2381" s="90">
        <f>VLOOKUP(C2381,Data!$B$4:$J$4175,4,FALSE)</f>
        <v>-81575.772115026208</v>
      </c>
      <c r="H2381" s="92">
        <f>VLOOKUP(C2381,Data!$B$4:$J$4175,5,FALSE)</f>
        <v>-0.45840391037467226</v>
      </c>
      <c r="I2381" s="42" t="s">
        <v>146</v>
      </c>
      <c r="J2381" s="47">
        <f t="shared" si="37"/>
        <v>2483089.1498051183</v>
      </c>
      <c r="K2381" s="42" t="s">
        <v>5684</v>
      </c>
      <c r="L2381" s="42" t="s">
        <v>4468</v>
      </c>
    </row>
    <row r="2382" spans="1:12" x14ac:dyDescent="0.3">
      <c r="A2382" s="17"/>
      <c r="B2382" s="46" t="s">
        <v>2846</v>
      </c>
      <c r="C2382" s="46" t="s">
        <v>5187</v>
      </c>
      <c r="D2382" s="99" t="s">
        <v>173</v>
      </c>
      <c r="E2382" s="46" t="s">
        <v>1977</v>
      </c>
      <c r="F2382" s="91">
        <f>VLOOKUP(C2382,Data!$B$4:$J$4175,3,FALSE)</f>
        <v>11624244.039361496</v>
      </c>
      <c r="G2382" s="90">
        <f>VLOOKUP(C2382,Data!$B$4:$J$4175,4,FALSE)</f>
        <v>640741.51358202135</v>
      </c>
      <c r="H2382" s="92">
        <f>VLOOKUP(C2382,Data!$B$4:$J$4175,5,FALSE)</f>
        <v>0.46731275458500154</v>
      </c>
      <c r="I2382" s="42" t="s">
        <v>146</v>
      </c>
      <c r="J2382" s="47">
        <f t="shared" si="37"/>
        <v>11624244.039361496</v>
      </c>
      <c r="K2382" s="42">
        <v>6294670</v>
      </c>
      <c r="L2382" s="42" t="s">
        <v>4468</v>
      </c>
    </row>
    <row r="2383" spans="1:12" x14ac:dyDescent="0.3">
      <c r="A2383" s="17"/>
      <c r="B2383" s="46" t="s">
        <v>2847</v>
      </c>
      <c r="C2383" s="46" t="s">
        <v>5188</v>
      </c>
      <c r="D2383" s="99" t="s">
        <v>173</v>
      </c>
      <c r="E2383" s="46" t="s">
        <v>1973</v>
      </c>
      <c r="F2383" s="91">
        <f>VLOOKUP(C2383,Data!$B$4:$J$4175,3,FALSE)</f>
        <v>-11863748.004139766</v>
      </c>
      <c r="G2383" s="90">
        <f>VLOOKUP(C2383,Data!$B$4:$J$4175,4,FALSE)</f>
        <v>-48607.275587076081</v>
      </c>
      <c r="H2383" s="92">
        <f>VLOOKUP(C2383,Data!$B$4:$J$4175,5,FALSE)</f>
        <v>-0.68300541456615738</v>
      </c>
      <c r="I2383" s="42" t="s">
        <v>149</v>
      </c>
      <c r="J2383" s="47">
        <f t="shared" si="37"/>
        <v>11863748.004139766</v>
      </c>
      <c r="K2383" s="42" t="s">
        <v>2149</v>
      </c>
      <c r="L2383" s="42" t="s">
        <v>4468</v>
      </c>
    </row>
    <row r="2384" spans="1:12" x14ac:dyDescent="0.3">
      <c r="A2384" s="17"/>
      <c r="B2384" s="46" t="s">
        <v>2848</v>
      </c>
      <c r="C2384" s="46" t="s">
        <v>5189</v>
      </c>
      <c r="D2384" s="99" t="s">
        <v>173</v>
      </c>
      <c r="E2384" s="46" t="s">
        <v>1973</v>
      </c>
      <c r="F2384" s="91">
        <f>VLOOKUP(C2384,Data!$B$4:$J$4175,3,FALSE)</f>
        <v>-4716952.8652844783</v>
      </c>
      <c r="G2384" s="90">
        <f>VLOOKUP(C2384,Data!$B$4:$J$4175,4,FALSE)</f>
        <v>-115689.7602406412</v>
      </c>
      <c r="H2384" s="92">
        <f>VLOOKUP(C2384,Data!$B$4:$J$4175,5,FALSE)</f>
        <v>-9.5951309350052097E-2</v>
      </c>
      <c r="I2384" s="42" t="s">
        <v>146</v>
      </c>
      <c r="J2384" s="47">
        <f t="shared" si="37"/>
        <v>4716952.8652844783</v>
      </c>
      <c r="K2384" s="42">
        <v>6537096</v>
      </c>
      <c r="L2384" s="42" t="s">
        <v>4468</v>
      </c>
    </row>
    <row r="2385" spans="1:12" x14ac:dyDescent="0.3">
      <c r="A2385" s="17"/>
      <c r="B2385" s="46" t="s">
        <v>2849</v>
      </c>
      <c r="C2385" s="46" t="s">
        <v>5190</v>
      </c>
      <c r="D2385" s="99" t="s">
        <v>173</v>
      </c>
      <c r="E2385" s="46" t="s">
        <v>1973</v>
      </c>
      <c r="F2385" s="91">
        <f>VLOOKUP(C2385,Data!$B$4:$J$4175,3,FALSE)</f>
        <v>-6855295.6811194858</v>
      </c>
      <c r="G2385" s="90">
        <f>VLOOKUP(C2385,Data!$B$4:$J$4175,4,FALSE)</f>
        <v>-118812.16266783017</v>
      </c>
      <c r="H2385" s="92">
        <f>VLOOKUP(C2385,Data!$B$4:$J$4175,5,FALSE)</f>
        <v>-0.63782467504914131</v>
      </c>
      <c r="I2385" s="42" t="s">
        <v>151</v>
      </c>
      <c r="J2385" s="47">
        <f t="shared" si="37"/>
        <v>6855295.6811194858</v>
      </c>
      <c r="K2385" s="42" t="s">
        <v>2150</v>
      </c>
      <c r="L2385" s="42" t="s">
        <v>4468</v>
      </c>
    </row>
    <row r="2386" spans="1:12" x14ac:dyDescent="0.3">
      <c r="A2386" s="17"/>
      <c r="B2386" s="46" t="s">
        <v>4495</v>
      </c>
      <c r="C2386" s="46" t="s">
        <v>5191</v>
      </c>
      <c r="D2386" s="99" t="s">
        <v>173</v>
      </c>
      <c r="E2386" s="46" t="s">
        <v>1973</v>
      </c>
      <c r="F2386" s="91">
        <f>VLOOKUP(C2386,Data!$B$4:$J$4175,3,FALSE)</f>
        <v>-2285156.1576284887</v>
      </c>
      <c r="G2386" s="90">
        <f>VLOOKUP(C2386,Data!$B$4:$J$4175,4,FALSE)</f>
        <v>-62657.224029744211</v>
      </c>
      <c r="H2386" s="92">
        <f>VLOOKUP(C2386,Data!$B$4:$J$4175,5,FALSE)</f>
        <v>-0.19579654390897402</v>
      </c>
      <c r="I2386" s="42" t="s">
        <v>149</v>
      </c>
      <c r="J2386" s="47">
        <f t="shared" si="37"/>
        <v>2285156.1576284887</v>
      </c>
      <c r="K2386" s="42" t="s">
        <v>4554</v>
      </c>
      <c r="L2386" s="42" t="s">
        <v>4468</v>
      </c>
    </row>
    <row r="2387" spans="1:12" x14ac:dyDescent="0.3">
      <c r="A2387" s="17"/>
      <c r="B2387" s="46" t="s">
        <v>2850</v>
      </c>
      <c r="C2387" s="46" t="s">
        <v>5192</v>
      </c>
      <c r="D2387" s="99" t="s">
        <v>173</v>
      </c>
      <c r="E2387" s="46" t="s">
        <v>1973</v>
      </c>
      <c r="F2387" s="91">
        <f>VLOOKUP(C2387,Data!$B$4:$J$4175,3,FALSE)</f>
        <v>-29732449.222249966</v>
      </c>
      <c r="G2387" s="90">
        <f>VLOOKUP(C2387,Data!$B$4:$J$4175,4,FALSE)</f>
        <v>-688190.35878383112</v>
      </c>
      <c r="H2387" s="92">
        <f>VLOOKUP(C2387,Data!$B$4:$J$4175,5,FALSE)</f>
        <v>-0.65979012185227881</v>
      </c>
      <c r="I2387" s="42" t="s">
        <v>148</v>
      </c>
      <c r="J2387" s="47">
        <f t="shared" si="37"/>
        <v>29732449.222249966</v>
      </c>
      <c r="K2387" s="42" t="s">
        <v>2151</v>
      </c>
      <c r="L2387" s="42" t="s">
        <v>4468</v>
      </c>
    </row>
    <row r="2388" spans="1:12" x14ac:dyDescent="0.3">
      <c r="A2388" s="17"/>
      <c r="B2388" s="46" t="s">
        <v>2851</v>
      </c>
      <c r="C2388" s="46" t="s">
        <v>5193</v>
      </c>
      <c r="D2388" s="99" t="s">
        <v>173</v>
      </c>
      <c r="E2388" s="46" t="s">
        <v>1973</v>
      </c>
      <c r="F2388" s="91">
        <f>VLOOKUP(C2388,Data!$B$4:$J$4175,3,FALSE)</f>
        <v>-7805033.9630122902</v>
      </c>
      <c r="G2388" s="90">
        <f>VLOOKUP(C2388,Data!$B$4:$J$4175,4,FALSE)</f>
        <v>-172801.51280221931</v>
      </c>
      <c r="H2388" s="92">
        <f>VLOOKUP(C2388,Data!$B$4:$J$4175,5,FALSE)</f>
        <v>-0.61041031118897138</v>
      </c>
      <c r="I2388" s="42" t="s">
        <v>144</v>
      </c>
      <c r="J2388" s="47">
        <f t="shared" si="37"/>
        <v>7805033.9630122902</v>
      </c>
      <c r="K2388" s="42" t="s">
        <v>2152</v>
      </c>
      <c r="L2388" s="42" t="s">
        <v>4468</v>
      </c>
    </row>
    <row r="2389" spans="1:12" x14ac:dyDescent="0.3">
      <c r="A2389" s="17"/>
      <c r="B2389" s="46" t="s">
        <v>2852</v>
      </c>
      <c r="C2389" s="46" t="s">
        <v>5194</v>
      </c>
      <c r="D2389" s="99" t="s">
        <v>173</v>
      </c>
      <c r="E2389" s="46" t="s">
        <v>1974</v>
      </c>
      <c r="F2389" s="91">
        <f>VLOOKUP(C2389,Data!$B$4:$J$4175,3,FALSE)</f>
        <v>-6294574.2899484513</v>
      </c>
      <c r="G2389" s="90">
        <f>VLOOKUP(C2389,Data!$B$4:$J$4175,4,FALSE)</f>
        <v>-14601.091143072399</v>
      </c>
      <c r="H2389" s="92">
        <f>VLOOKUP(C2389,Data!$B$4:$J$4175,5,FALSE)</f>
        <v>-0.2271936929375645</v>
      </c>
      <c r="I2389" s="42" t="s">
        <v>143</v>
      </c>
      <c r="J2389" s="47">
        <f t="shared" si="37"/>
        <v>6294574.2899484513</v>
      </c>
      <c r="K2389" s="42" t="s">
        <v>2153</v>
      </c>
      <c r="L2389" s="42" t="s">
        <v>4468</v>
      </c>
    </row>
    <row r="2390" spans="1:12" x14ac:dyDescent="0.3">
      <c r="A2390" s="17"/>
      <c r="B2390" s="46" t="s">
        <v>2853</v>
      </c>
      <c r="C2390" s="46" t="s">
        <v>5195</v>
      </c>
      <c r="D2390" s="99" t="s">
        <v>173</v>
      </c>
      <c r="E2390" s="46" t="s">
        <v>1974</v>
      </c>
      <c r="F2390" s="91">
        <f>VLOOKUP(C2390,Data!$B$4:$J$4175,3,FALSE)</f>
        <v>-2103710.3207713575</v>
      </c>
      <c r="G2390" s="90">
        <f>VLOOKUP(C2390,Data!$B$4:$J$4175,4,FALSE)</f>
        <v>-29914.928610596424</v>
      </c>
      <c r="H2390" s="92">
        <f>VLOOKUP(C2390,Data!$B$4:$J$4175,5,FALSE)</f>
        <v>-0.27327805284328993</v>
      </c>
      <c r="I2390" s="42" t="s">
        <v>143</v>
      </c>
      <c r="J2390" s="47">
        <f t="shared" si="37"/>
        <v>2103710.3207713575</v>
      </c>
      <c r="K2390" s="42">
        <v>6146083</v>
      </c>
      <c r="L2390" s="42" t="s">
        <v>4468</v>
      </c>
    </row>
    <row r="2391" spans="1:12" x14ac:dyDescent="0.3">
      <c r="A2391" s="17"/>
      <c r="B2391" s="46" t="s">
        <v>2854</v>
      </c>
      <c r="C2391" s="46" t="s">
        <v>5196</v>
      </c>
      <c r="D2391" s="99" t="s">
        <v>173</v>
      </c>
      <c r="E2391" s="46" t="s">
        <v>1973</v>
      </c>
      <c r="F2391" s="91">
        <f>VLOOKUP(C2391,Data!$B$4:$J$4175,3,FALSE)</f>
        <v>-4529121.6716298088</v>
      </c>
      <c r="G2391" s="90">
        <f>VLOOKUP(C2391,Data!$B$4:$J$4175,4,FALSE)</f>
        <v>-434369.17126074759</v>
      </c>
      <c r="H2391" s="92">
        <f>VLOOKUP(C2391,Data!$B$4:$J$4175,5,FALSE)</f>
        <v>-0.62675712954116092</v>
      </c>
      <c r="I2391" s="42" t="s">
        <v>144</v>
      </c>
      <c r="J2391" s="47">
        <f t="shared" si="37"/>
        <v>4529121.6716298088</v>
      </c>
      <c r="K2391" s="42" t="s">
        <v>2154</v>
      </c>
      <c r="L2391" s="42" t="s">
        <v>4468</v>
      </c>
    </row>
    <row r="2392" spans="1:12" x14ac:dyDescent="0.3">
      <c r="A2392" s="17"/>
      <c r="B2392" s="46" t="s">
        <v>2855</v>
      </c>
      <c r="C2392" s="46" t="s">
        <v>5197</v>
      </c>
      <c r="D2392" s="99" t="s">
        <v>173</v>
      </c>
      <c r="E2392" s="46" t="s">
        <v>1973</v>
      </c>
      <c r="F2392" s="91">
        <f>VLOOKUP(C2392,Data!$B$4:$J$4175,3,FALSE)</f>
        <v>-2578798.8243301623</v>
      </c>
      <c r="G2392" s="90">
        <f>VLOOKUP(C2392,Data!$B$4:$J$4175,4,FALSE)</f>
        <v>-24621.77252497731</v>
      </c>
      <c r="H2392" s="92">
        <f>VLOOKUP(C2392,Data!$B$4:$J$4175,5,FALSE)</f>
        <v>-0.20736219681127618</v>
      </c>
      <c r="I2392" s="42" t="s">
        <v>144</v>
      </c>
      <c r="J2392" s="47">
        <f t="shared" si="37"/>
        <v>2578798.8243301623</v>
      </c>
      <c r="K2392" s="42">
        <v>6536684</v>
      </c>
      <c r="L2392" s="42" t="s">
        <v>4468</v>
      </c>
    </row>
    <row r="2393" spans="1:12" x14ac:dyDescent="0.3">
      <c r="A2393" s="17"/>
      <c r="B2393" s="46" t="s">
        <v>2856</v>
      </c>
      <c r="C2393" s="46" t="s">
        <v>5198</v>
      </c>
      <c r="D2393" s="99" t="s">
        <v>173</v>
      </c>
      <c r="E2393" s="46" t="s">
        <v>1973</v>
      </c>
      <c r="F2393" s="91">
        <f>VLOOKUP(C2393,Data!$B$4:$J$4175,3,FALSE)</f>
        <v>-6777674.7292587552</v>
      </c>
      <c r="G2393" s="90">
        <f>VLOOKUP(C2393,Data!$B$4:$J$4175,4,FALSE)</f>
        <v>-249062.07806642095</v>
      </c>
      <c r="H2393" s="92">
        <f>VLOOKUP(C2393,Data!$B$4:$J$4175,5,FALSE)</f>
        <v>-0.32087418620715141</v>
      </c>
      <c r="I2393" s="42" t="s">
        <v>145</v>
      </c>
      <c r="J2393" s="47">
        <f t="shared" si="37"/>
        <v>6777674.7292587552</v>
      </c>
      <c r="K2393" s="42">
        <v>6407768</v>
      </c>
      <c r="L2393" s="42" t="s">
        <v>4468</v>
      </c>
    </row>
    <row r="2394" spans="1:12" x14ac:dyDescent="0.3">
      <c r="A2394" s="17"/>
      <c r="B2394" s="46" t="s">
        <v>2857</v>
      </c>
      <c r="C2394" s="46" t="s">
        <v>5199</v>
      </c>
      <c r="D2394" s="99" t="s">
        <v>173</v>
      </c>
      <c r="E2394" s="46" t="s">
        <v>1978</v>
      </c>
      <c r="F2394" s="91">
        <f>VLOOKUP(C2394,Data!$B$4:$J$4175,3,FALSE)</f>
        <v>-14344696.552806862</v>
      </c>
      <c r="G2394" s="90">
        <f>VLOOKUP(C2394,Data!$B$4:$J$4175,4,FALSE)</f>
        <v>-373678.47158937925</v>
      </c>
      <c r="H2394" s="92">
        <f>VLOOKUP(C2394,Data!$B$4:$J$4175,5,FALSE)</f>
        <v>-1.2118082767653888</v>
      </c>
      <c r="I2394" s="42" t="s">
        <v>146</v>
      </c>
      <c r="J2394" s="47">
        <f t="shared" si="37"/>
        <v>14344696.552806862</v>
      </c>
      <c r="K2394" s="42">
        <v>6496755</v>
      </c>
      <c r="L2394" s="42" t="s">
        <v>4468</v>
      </c>
    </row>
    <row r="2395" spans="1:12" x14ac:dyDescent="0.3">
      <c r="A2395" s="17"/>
      <c r="B2395" s="46" t="s">
        <v>2858</v>
      </c>
      <c r="C2395" s="46" t="s">
        <v>5200</v>
      </c>
      <c r="D2395" s="99" t="s">
        <v>173</v>
      </c>
      <c r="E2395" s="46" t="s">
        <v>1977</v>
      </c>
      <c r="F2395" s="91" t="str">
        <f>VLOOKUP(C2395,Data!$B$4:$J$4175,3,FALSE)</f>
        <v>***</v>
      </c>
      <c r="G2395" s="90" t="str">
        <f>VLOOKUP(C2395,Data!$B$4:$J$4175,4,FALSE)</f>
        <v>***</v>
      </c>
      <c r="H2395" s="92" t="str">
        <f>VLOOKUP(C2395,Data!$B$4:$J$4175,5,FALSE)</f>
        <v>***</v>
      </c>
      <c r="I2395" s="42" t="s">
        <v>148</v>
      </c>
      <c r="J2395" s="47" t="str">
        <f t="shared" si="37"/>
        <v>***</v>
      </c>
      <c r="K2395" s="42" t="s">
        <v>2155</v>
      </c>
      <c r="L2395" s="42" t="s">
        <v>4468</v>
      </c>
    </row>
    <row r="2396" spans="1:12" x14ac:dyDescent="0.3">
      <c r="A2396" s="17"/>
      <c r="B2396" s="46" t="s">
        <v>7077</v>
      </c>
      <c r="C2396" s="46" t="s">
        <v>7076</v>
      </c>
      <c r="D2396" s="99" t="s">
        <v>173</v>
      </c>
      <c r="E2396" s="46" t="s">
        <v>1975</v>
      </c>
      <c r="F2396" s="91">
        <f>VLOOKUP(C2396,Data!$B$4:$J$4175,3,FALSE)</f>
        <v>209468384.18333018</v>
      </c>
      <c r="G2396" s="90">
        <f>VLOOKUP(C2396,Data!$B$4:$J$4175,4,FALSE)</f>
        <v>2224379.5096965651</v>
      </c>
      <c r="H2396" s="92">
        <f>VLOOKUP(C2396,Data!$B$4:$J$4175,5,FALSE)</f>
        <v>1.4400730826966963</v>
      </c>
      <c r="I2396" s="42" t="s">
        <v>144</v>
      </c>
      <c r="J2396" s="47">
        <f t="shared" si="37"/>
        <v>209468384.18333018</v>
      </c>
      <c r="K2396" s="42">
        <v>6517407</v>
      </c>
      <c r="L2396" s="42" t="s">
        <v>4468</v>
      </c>
    </row>
    <row r="2397" spans="1:12" x14ac:dyDescent="0.3">
      <c r="A2397" s="17"/>
      <c r="B2397" s="46" t="s">
        <v>2859</v>
      </c>
      <c r="C2397" s="46" t="s">
        <v>5201</v>
      </c>
      <c r="D2397" s="99" t="s">
        <v>173</v>
      </c>
      <c r="E2397" s="46" t="s">
        <v>1973</v>
      </c>
      <c r="F2397" s="91">
        <f>VLOOKUP(C2397,Data!$B$4:$J$4175,3,FALSE)</f>
        <v>-8533189.2277720552</v>
      </c>
      <c r="G2397" s="90">
        <f>VLOOKUP(C2397,Data!$B$4:$J$4175,4,FALSE)</f>
        <v>-72999.727205744377</v>
      </c>
      <c r="H2397" s="92">
        <f>VLOOKUP(C2397,Data!$B$4:$J$4175,5,FALSE)</f>
        <v>-0.17086541245307915</v>
      </c>
      <c r="I2397" s="42" t="s">
        <v>144</v>
      </c>
      <c r="J2397" s="47">
        <f t="shared" si="37"/>
        <v>8533189.2277720552</v>
      </c>
      <c r="K2397" s="42">
        <v>6440332</v>
      </c>
      <c r="L2397" s="42" t="s">
        <v>4468</v>
      </c>
    </row>
    <row r="2398" spans="1:12" x14ac:dyDescent="0.3">
      <c r="A2398" s="17"/>
      <c r="B2398" s="46" t="s">
        <v>2860</v>
      </c>
      <c r="C2398" s="46" t="s">
        <v>5202</v>
      </c>
      <c r="D2398" s="99" t="s">
        <v>173</v>
      </c>
      <c r="E2398" s="46" t="s">
        <v>1973</v>
      </c>
      <c r="F2398" s="91">
        <f>VLOOKUP(C2398,Data!$B$4:$J$4175,3,FALSE)</f>
        <v>-6298969.2726445533</v>
      </c>
      <c r="G2398" s="90">
        <f>VLOOKUP(C2398,Data!$B$4:$J$4175,4,FALSE)</f>
        <v>-48987.656666926923</v>
      </c>
      <c r="H2398" s="92">
        <f>VLOOKUP(C2398,Data!$B$4:$J$4175,5,FALSE)</f>
        <v>-0.2727370782160779</v>
      </c>
      <c r="I2398" s="42" t="s">
        <v>145</v>
      </c>
      <c r="J2398" s="47">
        <f t="shared" si="37"/>
        <v>6298969.2726445533</v>
      </c>
      <c r="K2398" s="42">
        <v>6896838</v>
      </c>
      <c r="L2398" s="42" t="s">
        <v>4468</v>
      </c>
    </row>
    <row r="2399" spans="1:12" x14ac:dyDescent="0.3">
      <c r="A2399" s="17"/>
      <c r="B2399" s="46" t="s">
        <v>2861</v>
      </c>
      <c r="C2399" s="46" t="s">
        <v>5203</v>
      </c>
      <c r="D2399" s="99" t="s">
        <v>173</v>
      </c>
      <c r="E2399" s="46" t="s">
        <v>1973</v>
      </c>
      <c r="F2399" s="91">
        <f>VLOOKUP(C2399,Data!$B$4:$J$4175,3,FALSE)</f>
        <v>-3342866.5168764149</v>
      </c>
      <c r="G2399" s="90">
        <f>VLOOKUP(C2399,Data!$B$4:$J$4175,4,FALSE)</f>
        <v>-32645.610135358849</v>
      </c>
      <c r="H2399" s="92">
        <f>VLOOKUP(C2399,Data!$B$4:$J$4175,5,FALSE)</f>
        <v>-0.23252612627659119</v>
      </c>
      <c r="I2399" s="42" t="s">
        <v>144</v>
      </c>
      <c r="J2399" s="47">
        <f t="shared" si="37"/>
        <v>3342866.5168764149</v>
      </c>
      <c r="K2399" s="42">
        <v>6568610</v>
      </c>
      <c r="L2399" s="42" t="s">
        <v>4468</v>
      </c>
    </row>
    <row r="2400" spans="1:12" x14ac:dyDescent="0.3">
      <c r="A2400" s="17"/>
      <c r="B2400" s="142" t="s">
        <v>2862</v>
      </c>
      <c r="C2400" s="142" t="s">
        <v>5204</v>
      </c>
      <c r="D2400" s="142" t="s">
        <v>173</v>
      </c>
      <c r="E2400" s="142" t="s">
        <v>1978</v>
      </c>
      <c r="F2400" s="146">
        <f>VLOOKUP(C2400,Data!$B$4:$J$4175,3,FALSE)</f>
        <v>-29570448.454711396</v>
      </c>
      <c r="G2400" s="144">
        <f>VLOOKUP(C2400,Data!$B$4:$J$4175,4,FALSE)</f>
        <v>-681490.49687598331</v>
      </c>
      <c r="H2400" s="145">
        <f>VLOOKUP(C2400,Data!$B$4:$J$4175,5,FALSE)</f>
        <v>-0.79082075443841526</v>
      </c>
      <c r="I2400" s="212" t="s">
        <v>146</v>
      </c>
      <c r="J2400" s="47">
        <f t="shared" si="37"/>
        <v>29570448.454711396</v>
      </c>
      <c r="K2400" s="212">
        <v>6402428</v>
      </c>
      <c r="L2400" s="212" t="s">
        <v>4468</v>
      </c>
    </row>
    <row r="2401" spans="1:12" x14ac:dyDescent="0.3">
      <c r="A2401" s="17"/>
      <c r="B2401" s="46" t="s">
        <v>2863</v>
      </c>
      <c r="C2401" s="46" t="s">
        <v>5205</v>
      </c>
      <c r="D2401" s="99" t="s">
        <v>173</v>
      </c>
      <c r="E2401" s="46" t="s">
        <v>1973</v>
      </c>
      <c r="F2401" s="91">
        <f>VLOOKUP(C2401,Data!$B$4:$J$4175,3,FALSE)</f>
        <v>-10914129.935245065</v>
      </c>
      <c r="G2401" s="90">
        <f>VLOOKUP(C2401,Data!$B$4:$J$4175,4,FALSE)</f>
        <v>-181227.09388593648</v>
      </c>
      <c r="H2401" s="92">
        <f>VLOOKUP(C2401,Data!$B$4:$J$4175,5,FALSE)</f>
        <v>-3.5233624301208057E-2</v>
      </c>
      <c r="I2401" s="42" t="s">
        <v>146</v>
      </c>
      <c r="J2401" s="47">
        <f t="shared" si="37"/>
        <v>10914129.935245065</v>
      </c>
      <c r="K2401" s="42">
        <v>6450988</v>
      </c>
      <c r="L2401" s="42" t="s">
        <v>4468</v>
      </c>
    </row>
    <row r="2402" spans="1:12" x14ac:dyDescent="0.3">
      <c r="A2402" s="17"/>
      <c r="B2402" s="46" t="s">
        <v>2864</v>
      </c>
      <c r="C2402" s="46" t="s">
        <v>5206</v>
      </c>
      <c r="D2402" s="99" t="s">
        <v>173</v>
      </c>
      <c r="E2402" s="46" t="s">
        <v>1973</v>
      </c>
      <c r="F2402" s="91">
        <f>VLOOKUP(C2402,Data!$B$4:$J$4175,3,FALSE)</f>
        <v>-6400198.3150362512</v>
      </c>
      <c r="G2402" s="90">
        <f>VLOOKUP(C2402,Data!$B$4:$J$4175,4,FALSE)</f>
        <v>-43592.688332382255</v>
      </c>
      <c r="H2402" s="92">
        <f>VLOOKUP(C2402,Data!$B$4:$J$4175,5,FALSE)</f>
        <v>-0.20868504376003541</v>
      </c>
      <c r="I2402" s="42" t="s">
        <v>146</v>
      </c>
      <c r="J2402" s="47">
        <f t="shared" si="37"/>
        <v>6400198.3150362512</v>
      </c>
      <c r="K2402" s="42" t="s">
        <v>2156</v>
      </c>
      <c r="L2402" s="42" t="s">
        <v>4468</v>
      </c>
    </row>
    <row r="2403" spans="1:12" x14ac:dyDescent="0.3">
      <c r="A2403" s="17"/>
      <c r="B2403" s="46" t="s">
        <v>7078</v>
      </c>
      <c r="C2403" s="46" t="s">
        <v>5685</v>
      </c>
      <c r="D2403" s="99" t="s">
        <v>173</v>
      </c>
      <c r="E2403" s="46" t="s">
        <v>1973</v>
      </c>
      <c r="F2403" s="91">
        <f>VLOOKUP(C2403,Data!$B$4:$J$4175,3,FALSE)</f>
        <v>-9284447.772456577</v>
      </c>
      <c r="G2403" s="90">
        <f>VLOOKUP(C2403,Data!$B$4:$J$4175,4,FALSE)</f>
        <v>-22719.277403836248</v>
      </c>
      <c r="H2403" s="92">
        <f>VLOOKUP(C2403,Data!$B$4:$J$4175,5,FALSE)</f>
        <v>-0.61008709602829936</v>
      </c>
      <c r="I2403" s="42" t="s">
        <v>146</v>
      </c>
      <c r="J2403" s="47">
        <f t="shared" si="37"/>
        <v>9284447.772456577</v>
      </c>
      <c r="K2403" s="42" t="s">
        <v>5686</v>
      </c>
      <c r="L2403" s="42" t="s">
        <v>4468</v>
      </c>
    </row>
    <row r="2404" spans="1:12" x14ac:dyDescent="0.3">
      <c r="A2404" s="17"/>
      <c r="B2404" s="46" t="s">
        <v>2865</v>
      </c>
      <c r="C2404" s="46" t="s">
        <v>5207</v>
      </c>
      <c r="D2404" s="99" t="s">
        <v>173</v>
      </c>
      <c r="E2404" s="46" t="s">
        <v>1973</v>
      </c>
      <c r="F2404" s="91">
        <f>VLOOKUP(C2404,Data!$B$4:$J$4175,3,FALSE)</f>
        <v>-10205456.22012396</v>
      </c>
      <c r="G2404" s="90">
        <f>VLOOKUP(C2404,Data!$B$4:$J$4175,4,FALSE)</f>
        <v>-85259.411007730901</v>
      </c>
      <c r="H2404" s="92">
        <f>VLOOKUP(C2404,Data!$B$4:$J$4175,5,FALSE)</f>
        <v>-0.26724595749371621</v>
      </c>
      <c r="I2404" s="42" t="s">
        <v>146</v>
      </c>
      <c r="J2404" s="47">
        <f t="shared" si="37"/>
        <v>10205456.22012396</v>
      </c>
      <c r="K2404" s="42">
        <v>6446620</v>
      </c>
      <c r="L2404" s="42" t="s">
        <v>4468</v>
      </c>
    </row>
    <row r="2405" spans="1:12" x14ac:dyDescent="0.3">
      <c r="A2405" s="17"/>
      <c r="B2405" s="46" t="s">
        <v>2866</v>
      </c>
      <c r="C2405" s="46" t="s">
        <v>5208</v>
      </c>
      <c r="D2405" s="99" t="s">
        <v>173</v>
      </c>
      <c r="E2405" s="46" t="s">
        <v>1973</v>
      </c>
      <c r="F2405" s="91">
        <f>VLOOKUP(C2405,Data!$B$4:$J$4175,3,FALSE)</f>
        <v>-5170251.4143826142</v>
      </c>
      <c r="G2405" s="90">
        <f>VLOOKUP(C2405,Data!$B$4:$J$4175,4,FALSE)</f>
        <v>-145494.95657815915</v>
      </c>
      <c r="H2405" s="92">
        <f>VLOOKUP(C2405,Data!$B$4:$J$4175,5,FALSE)</f>
        <v>-0.81282893312174365</v>
      </c>
      <c r="I2405" s="42" t="s">
        <v>148</v>
      </c>
      <c r="J2405" s="47">
        <f t="shared" si="37"/>
        <v>5170251.4143826142</v>
      </c>
      <c r="K2405" s="42" t="s">
        <v>2157</v>
      </c>
      <c r="L2405" s="42" t="s">
        <v>4468</v>
      </c>
    </row>
    <row r="2406" spans="1:12" x14ac:dyDescent="0.3">
      <c r="A2406" s="17"/>
      <c r="B2406" s="46" t="s">
        <v>2867</v>
      </c>
      <c r="C2406" s="46" t="s">
        <v>5209</v>
      </c>
      <c r="D2406" s="99" t="s">
        <v>173</v>
      </c>
      <c r="E2406" s="46" t="s">
        <v>1973</v>
      </c>
      <c r="F2406" s="91">
        <f>VLOOKUP(C2406,Data!$B$4:$J$4175,3,FALSE)</f>
        <v>-35111345.630227834</v>
      </c>
      <c r="G2406" s="90">
        <f>VLOOKUP(C2406,Data!$B$4:$J$4175,4,FALSE)</f>
        <v>-158423.28037841406</v>
      </c>
      <c r="H2406" s="92">
        <f>VLOOKUP(C2406,Data!$B$4:$J$4175,5,FALSE)</f>
        <v>-0.74200873736031281</v>
      </c>
      <c r="I2406" s="42" t="s">
        <v>144</v>
      </c>
      <c r="J2406" s="47">
        <f t="shared" si="37"/>
        <v>35111345.630227834</v>
      </c>
      <c r="K2406" s="42">
        <v>6449544</v>
      </c>
      <c r="L2406" s="42" t="s">
        <v>4468</v>
      </c>
    </row>
    <row r="2407" spans="1:12" x14ac:dyDescent="0.3">
      <c r="A2407" s="17"/>
      <c r="B2407" s="46" t="s">
        <v>2868</v>
      </c>
      <c r="C2407" s="46" t="s">
        <v>5210</v>
      </c>
      <c r="D2407" s="99" t="s">
        <v>173</v>
      </c>
      <c r="E2407" s="46" t="s">
        <v>1973</v>
      </c>
      <c r="F2407" s="91">
        <f>VLOOKUP(C2407,Data!$B$4:$J$4175,3,FALSE)</f>
        <v>-51292055.486006357</v>
      </c>
      <c r="G2407" s="90">
        <f>VLOOKUP(C2407,Data!$B$4:$J$4175,4,FALSE)</f>
        <v>-358491.23878405814</v>
      </c>
      <c r="H2407" s="92">
        <f>VLOOKUP(C2407,Data!$B$4:$J$4175,5,FALSE)</f>
        <v>-0.72706099711005578</v>
      </c>
      <c r="I2407" s="42" t="s">
        <v>144</v>
      </c>
      <c r="J2407" s="47">
        <f t="shared" si="37"/>
        <v>51292055.486006357</v>
      </c>
      <c r="K2407" s="42">
        <v>6451055</v>
      </c>
      <c r="L2407" s="42" t="s">
        <v>4468</v>
      </c>
    </row>
    <row r="2408" spans="1:12" x14ac:dyDescent="0.3">
      <c r="A2408" s="17"/>
      <c r="B2408" s="46" t="s">
        <v>2869</v>
      </c>
      <c r="C2408" s="46" t="s">
        <v>5211</v>
      </c>
      <c r="D2408" s="99" t="s">
        <v>173</v>
      </c>
      <c r="E2408" s="46" t="s">
        <v>1973</v>
      </c>
      <c r="F2408" s="91">
        <f>VLOOKUP(C2408,Data!$B$4:$J$4175,3,FALSE)</f>
        <v>-4885552.9825930288</v>
      </c>
      <c r="G2408" s="90">
        <f>VLOOKUP(C2408,Data!$B$4:$J$4175,4,FALSE)</f>
        <v>-55460.361803989967</v>
      </c>
      <c r="H2408" s="92">
        <f>VLOOKUP(C2408,Data!$B$4:$J$4175,5,FALSE)</f>
        <v>-0.41247917483871105</v>
      </c>
      <c r="I2408" s="42" t="s">
        <v>144</v>
      </c>
      <c r="J2408" s="47">
        <f t="shared" si="37"/>
        <v>4885552.9825930288</v>
      </c>
      <c r="K2408" s="42">
        <v>6451022</v>
      </c>
      <c r="L2408" s="42" t="s">
        <v>4468</v>
      </c>
    </row>
    <row r="2409" spans="1:12" x14ac:dyDescent="0.3">
      <c r="A2409" s="17"/>
      <c r="B2409" s="46" t="s">
        <v>2870</v>
      </c>
      <c r="C2409" s="46" t="s">
        <v>5212</v>
      </c>
      <c r="D2409" s="99" t="s">
        <v>173</v>
      </c>
      <c r="E2409" s="46" t="s">
        <v>1973</v>
      </c>
      <c r="F2409" s="91">
        <f>VLOOKUP(C2409,Data!$B$4:$J$4175,3,FALSE)</f>
        <v>-8423241.4846514724</v>
      </c>
      <c r="G2409" s="90">
        <f>VLOOKUP(C2409,Data!$B$4:$J$4175,4,FALSE)</f>
        <v>-87450.420209825737</v>
      </c>
      <c r="H2409" s="92">
        <f>VLOOKUP(C2409,Data!$B$4:$J$4175,5,FALSE)</f>
        <v>-0.46774610686717383</v>
      </c>
      <c r="I2409" s="42" t="s">
        <v>144</v>
      </c>
      <c r="J2409" s="47">
        <f t="shared" si="37"/>
        <v>8423241.4846514724</v>
      </c>
      <c r="K2409" s="42">
        <v>6148272</v>
      </c>
      <c r="L2409" s="42" t="s">
        <v>4468</v>
      </c>
    </row>
    <row r="2410" spans="1:12" x14ac:dyDescent="0.3">
      <c r="A2410" s="17"/>
      <c r="B2410" s="46" t="s">
        <v>2871</v>
      </c>
      <c r="C2410" s="46" t="s">
        <v>5213</v>
      </c>
      <c r="D2410" s="99" t="s">
        <v>173</v>
      </c>
      <c r="E2410" s="46" t="s">
        <v>1973</v>
      </c>
      <c r="F2410" s="91">
        <f>VLOOKUP(C2410,Data!$B$4:$J$4175,3,FALSE)</f>
        <v>-11402233.168718042</v>
      </c>
      <c r="G2410" s="90">
        <f>VLOOKUP(C2410,Data!$B$4:$J$4175,4,FALSE)</f>
        <v>-186152.33647280361</v>
      </c>
      <c r="H2410" s="92">
        <f>VLOOKUP(C2410,Data!$B$4:$J$4175,5,FALSE)</f>
        <v>-0.18428817861641816</v>
      </c>
      <c r="I2410" s="42" t="s">
        <v>145</v>
      </c>
      <c r="J2410" s="47">
        <f t="shared" si="37"/>
        <v>11402233.168718042</v>
      </c>
      <c r="K2410" s="42">
        <v>6461850</v>
      </c>
      <c r="L2410" s="42" t="s">
        <v>4468</v>
      </c>
    </row>
    <row r="2411" spans="1:12" x14ac:dyDescent="0.3">
      <c r="A2411" s="17"/>
      <c r="B2411" s="46" t="s">
        <v>2872</v>
      </c>
      <c r="C2411" s="46" t="s">
        <v>5214</v>
      </c>
      <c r="D2411" s="99" t="s">
        <v>173</v>
      </c>
      <c r="E2411" s="46" t="s">
        <v>1979</v>
      </c>
      <c r="F2411" s="91">
        <f>VLOOKUP(C2411,Data!$B$4:$J$4175,3,FALSE)</f>
        <v>-60287824.329918869</v>
      </c>
      <c r="G2411" s="90">
        <f>VLOOKUP(C2411,Data!$B$4:$J$4175,4,FALSE)</f>
        <v>-1209545.6838123591</v>
      </c>
      <c r="H2411" s="92">
        <f>VLOOKUP(C2411,Data!$B$4:$J$4175,5,FALSE)</f>
        <v>-7.6560598878906481</v>
      </c>
      <c r="I2411" s="42" t="s">
        <v>144</v>
      </c>
      <c r="J2411" s="47">
        <f t="shared" si="37"/>
        <v>60287824.329918869</v>
      </c>
      <c r="K2411" s="42" t="s">
        <v>2158</v>
      </c>
      <c r="L2411" s="42" t="s">
        <v>4468</v>
      </c>
    </row>
    <row r="2412" spans="1:12" x14ac:dyDescent="0.3">
      <c r="A2412" s="17"/>
      <c r="B2412" s="46" t="s">
        <v>2873</v>
      </c>
      <c r="C2412" s="46" t="s">
        <v>5215</v>
      </c>
      <c r="D2412" s="99" t="s">
        <v>173</v>
      </c>
      <c r="E2412" s="46" t="s">
        <v>1973</v>
      </c>
      <c r="F2412" s="91">
        <f>VLOOKUP(C2412,Data!$B$4:$J$4175,3,FALSE)</f>
        <v>-9286377.2004553601</v>
      </c>
      <c r="G2412" s="90">
        <f>VLOOKUP(C2412,Data!$B$4:$J$4175,4,FALSE)</f>
        <v>-585863.56692076335</v>
      </c>
      <c r="H2412" s="92">
        <f>VLOOKUP(C2412,Data!$B$4:$J$4175,5,FALSE)</f>
        <v>-0.63143206134892516</v>
      </c>
      <c r="I2412" s="42" t="s">
        <v>148</v>
      </c>
      <c r="J2412" s="47">
        <f t="shared" si="37"/>
        <v>9286377.2004553601</v>
      </c>
      <c r="K2412" s="42">
        <v>6462972</v>
      </c>
      <c r="L2412" s="42" t="s">
        <v>4468</v>
      </c>
    </row>
    <row r="2413" spans="1:12" x14ac:dyDescent="0.3">
      <c r="A2413" s="17"/>
      <c r="B2413" s="46" t="s">
        <v>5941</v>
      </c>
      <c r="C2413" s="46" t="s">
        <v>5940</v>
      </c>
      <c r="D2413" s="99" t="s">
        <v>173</v>
      </c>
      <c r="E2413" s="46" t="s">
        <v>1973</v>
      </c>
      <c r="F2413" s="91">
        <f>VLOOKUP(C2413,Data!$B$4:$J$4175,3,FALSE)</f>
        <v>-3037917.3169032098</v>
      </c>
      <c r="G2413" s="90">
        <f>VLOOKUP(C2413,Data!$B$4:$J$4175,4,FALSE)</f>
        <v>-76258.142789447113</v>
      </c>
      <c r="H2413" s="92">
        <f>VLOOKUP(C2413,Data!$B$4:$J$4175,5,FALSE)</f>
        <v>-0.28818771124765186</v>
      </c>
      <c r="I2413" s="42" t="s">
        <v>148</v>
      </c>
      <c r="J2413" s="47">
        <f t="shared" si="37"/>
        <v>3037917.3169032098</v>
      </c>
      <c r="K2413" s="42" t="s">
        <v>5942</v>
      </c>
      <c r="L2413" s="42" t="s">
        <v>4468</v>
      </c>
    </row>
    <row r="2414" spans="1:12" x14ac:dyDescent="0.3">
      <c r="A2414" s="17"/>
      <c r="B2414" s="46" t="s">
        <v>4496</v>
      </c>
      <c r="C2414" s="46" t="s">
        <v>5216</v>
      </c>
      <c r="D2414" s="99" t="s">
        <v>173</v>
      </c>
      <c r="E2414" s="46" t="s">
        <v>1973</v>
      </c>
      <c r="F2414" s="91">
        <f>VLOOKUP(C2414,Data!$B$4:$J$4175,3,FALSE)</f>
        <v>-11202409.538344024</v>
      </c>
      <c r="G2414" s="90">
        <f>VLOOKUP(C2414,Data!$B$4:$J$4175,4,FALSE)</f>
        <v>-102387.15076776223</v>
      </c>
      <c r="H2414" s="92">
        <f>VLOOKUP(C2414,Data!$B$4:$J$4175,5,FALSE)</f>
        <v>-0.20125677585842608</v>
      </c>
      <c r="I2414" s="42" t="s">
        <v>147</v>
      </c>
      <c r="J2414" s="47">
        <f t="shared" si="37"/>
        <v>11202409.538344024</v>
      </c>
      <c r="K2414" s="42">
        <v>6194037</v>
      </c>
      <c r="L2414" s="42" t="s">
        <v>4468</v>
      </c>
    </row>
    <row r="2415" spans="1:12" x14ac:dyDescent="0.3">
      <c r="A2415" s="17"/>
      <c r="B2415" s="46" t="s">
        <v>2874</v>
      </c>
      <c r="C2415" s="46" t="s">
        <v>5217</v>
      </c>
      <c r="D2415" s="99" t="s">
        <v>173</v>
      </c>
      <c r="E2415" s="46" t="s">
        <v>1973</v>
      </c>
      <c r="F2415" s="91">
        <f>VLOOKUP(C2415,Data!$B$4:$J$4175,3,FALSE)</f>
        <v>-7329474.3429947468</v>
      </c>
      <c r="G2415" s="90">
        <f>VLOOKUP(C2415,Data!$B$4:$J$4175,4,FALSE)</f>
        <v>-273569.75178643741</v>
      </c>
      <c r="H2415" s="92">
        <f>VLOOKUP(C2415,Data!$B$4:$J$4175,5,FALSE)</f>
        <v>-0.31612623935844858</v>
      </c>
      <c r="I2415" s="42" t="s">
        <v>144</v>
      </c>
      <c r="J2415" s="47">
        <f t="shared" si="37"/>
        <v>7329474.3429947468</v>
      </c>
      <c r="K2415" s="42">
        <v>6683449</v>
      </c>
      <c r="L2415" s="42" t="s">
        <v>4468</v>
      </c>
    </row>
    <row r="2416" spans="1:12" x14ac:dyDescent="0.3">
      <c r="A2416" s="17"/>
      <c r="B2416" s="46" t="s">
        <v>2875</v>
      </c>
      <c r="C2416" s="46" t="s">
        <v>5218</v>
      </c>
      <c r="D2416" s="99" t="s">
        <v>173</v>
      </c>
      <c r="E2416" s="46" t="s">
        <v>1973</v>
      </c>
      <c r="F2416" s="91">
        <f>VLOOKUP(C2416,Data!$B$4:$J$4175,3,FALSE)</f>
        <v>-50261014.203682072</v>
      </c>
      <c r="G2416" s="90">
        <f>VLOOKUP(C2416,Data!$B$4:$J$4175,4,FALSE)</f>
        <v>-923481.36664445745</v>
      </c>
      <c r="H2416" s="92">
        <f>VLOOKUP(C2416,Data!$B$4:$J$4175,5,FALSE)</f>
        <v>-1.0851188216093965</v>
      </c>
      <c r="I2416" s="42" t="s">
        <v>148</v>
      </c>
      <c r="J2416" s="47">
        <f t="shared" si="37"/>
        <v>50261014.203682072</v>
      </c>
      <c r="K2416" s="42" t="s">
        <v>2159</v>
      </c>
      <c r="L2416" s="42" t="s">
        <v>4468</v>
      </c>
    </row>
    <row r="2417" spans="1:12" x14ac:dyDescent="0.3">
      <c r="A2417" s="17"/>
      <c r="B2417" s="46" t="s">
        <v>2876</v>
      </c>
      <c r="C2417" s="46" t="s">
        <v>5219</v>
      </c>
      <c r="D2417" s="99" t="s">
        <v>173</v>
      </c>
      <c r="E2417" s="46" t="s">
        <v>1973</v>
      </c>
      <c r="F2417" s="91">
        <f>VLOOKUP(C2417,Data!$B$4:$J$4175,3,FALSE)</f>
        <v>-4733767.7953365687</v>
      </c>
      <c r="G2417" s="90">
        <f>VLOOKUP(C2417,Data!$B$4:$J$4175,4,FALSE)</f>
        <v>-13498.812245181758</v>
      </c>
      <c r="H2417" s="92">
        <f>VLOOKUP(C2417,Data!$B$4:$J$4175,5,FALSE)</f>
        <v>-0.46641232560454976</v>
      </c>
      <c r="I2417" s="42" t="s">
        <v>146</v>
      </c>
      <c r="J2417" s="47">
        <f t="shared" si="37"/>
        <v>4733767.7953365687</v>
      </c>
      <c r="K2417" s="42">
        <v>6490917</v>
      </c>
      <c r="L2417" s="42" t="s">
        <v>4468</v>
      </c>
    </row>
    <row r="2418" spans="1:12" x14ac:dyDescent="0.3">
      <c r="A2418" s="17"/>
      <c r="B2418" s="46" t="s">
        <v>2877</v>
      </c>
      <c r="C2418" s="46" t="s">
        <v>5220</v>
      </c>
      <c r="D2418" s="99" t="s">
        <v>173</v>
      </c>
      <c r="E2418" s="46" t="s">
        <v>1973</v>
      </c>
      <c r="F2418" s="91">
        <f>VLOOKUP(C2418,Data!$B$4:$J$4175,3,FALSE)</f>
        <v>-19959022.633099876</v>
      </c>
      <c r="G2418" s="90">
        <f>VLOOKUP(C2418,Data!$B$4:$J$4175,4,FALSE)</f>
        <v>-597012.05182392581</v>
      </c>
      <c r="H2418" s="92">
        <f>VLOOKUP(C2418,Data!$B$4:$J$4175,5,FALSE)</f>
        <v>-0.31954161841133044</v>
      </c>
      <c r="I2418" s="42" t="s">
        <v>150</v>
      </c>
      <c r="J2418" s="47">
        <f t="shared" si="37"/>
        <v>19959022.633099876</v>
      </c>
      <c r="K2418" s="42">
        <v>6495730</v>
      </c>
      <c r="L2418" s="42" t="s">
        <v>4468</v>
      </c>
    </row>
    <row r="2419" spans="1:12" x14ac:dyDescent="0.3">
      <c r="A2419" s="17"/>
      <c r="B2419" s="46" t="s">
        <v>2878</v>
      </c>
      <c r="C2419" s="46" t="s">
        <v>5221</v>
      </c>
      <c r="D2419" s="99" t="s">
        <v>173</v>
      </c>
      <c r="E2419" s="46" t="s">
        <v>1973</v>
      </c>
      <c r="F2419" s="91">
        <f>VLOOKUP(C2419,Data!$B$4:$J$4175,3,FALSE)</f>
        <v>-2101058.7334838849</v>
      </c>
      <c r="G2419" s="90">
        <f>VLOOKUP(C2419,Data!$B$4:$J$4175,4,FALSE)</f>
        <v>-52311.225998858958</v>
      </c>
      <c r="H2419" s="92">
        <f>VLOOKUP(C2419,Data!$B$4:$J$4175,5,FALSE)</f>
        <v>-0.13916733275432716</v>
      </c>
      <c r="I2419" s="42" t="s">
        <v>146</v>
      </c>
      <c r="J2419" s="47">
        <f t="shared" si="37"/>
        <v>2101058.7334838849</v>
      </c>
      <c r="K2419" s="42" t="s">
        <v>2160</v>
      </c>
      <c r="L2419" s="42" t="s">
        <v>4468</v>
      </c>
    </row>
    <row r="2420" spans="1:12" x14ac:dyDescent="0.3">
      <c r="A2420" s="17"/>
      <c r="B2420" s="46" t="s">
        <v>2879</v>
      </c>
      <c r="C2420" s="46" t="s">
        <v>5222</v>
      </c>
      <c r="D2420" s="99" t="s">
        <v>173</v>
      </c>
      <c r="E2420" s="46" t="s">
        <v>1973</v>
      </c>
      <c r="F2420" s="91">
        <f>VLOOKUP(C2420,Data!$B$4:$J$4175,3,FALSE)</f>
        <v>-19420036.359472308</v>
      </c>
      <c r="G2420" s="90">
        <f>VLOOKUP(C2420,Data!$B$4:$J$4175,4,FALSE)</f>
        <v>-612590.43896760209</v>
      </c>
      <c r="H2420" s="92">
        <f>VLOOKUP(C2420,Data!$B$4:$J$4175,5,FALSE)</f>
        <v>-0.59415868587777587</v>
      </c>
      <c r="I2420" s="42" t="s">
        <v>144</v>
      </c>
      <c r="J2420" s="47">
        <f t="shared" si="37"/>
        <v>19420036.359472308</v>
      </c>
      <c r="K2420" s="42">
        <v>6490928</v>
      </c>
      <c r="L2420" s="42" t="s">
        <v>4468</v>
      </c>
    </row>
    <row r="2421" spans="1:12" x14ac:dyDescent="0.3">
      <c r="A2421" s="17"/>
      <c r="B2421" s="46" t="s">
        <v>2880</v>
      </c>
      <c r="C2421" s="46" t="s">
        <v>5223</v>
      </c>
      <c r="D2421" s="99" t="s">
        <v>173</v>
      </c>
      <c r="E2421" s="46" t="s">
        <v>1973</v>
      </c>
      <c r="F2421" s="91">
        <f>VLOOKUP(C2421,Data!$B$4:$J$4175,3,FALSE)</f>
        <v>-6379001.7728880998</v>
      </c>
      <c r="G2421" s="90">
        <f>VLOOKUP(C2421,Data!$B$4:$J$4175,4,FALSE)</f>
        <v>-158636.87315902067</v>
      </c>
      <c r="H2421" s="92">
        <f>VLOOKUP(C2421,Data!$B$4:$J$4175,5,FALSE)</f>
        <v>-0.24176986398884809</v>
      </c>
      <c r="I2421" s="42" t="s">
        <v>146</v>
      </c>
      <c r="J2421" s="47">
        <f t="shared" si="37"/>
        <v>6379001.7728880998</v>
      </c>
      <c r="K2421" s="42" t="s">
        <v>2161</v>
      </c>
      <c r="L2421" s="42" t="s">
        <v>4468</v>
      </c>
    </row>
    <row r="2422" spans="1:12" x14ac:dyDescent="0.3">
      <c r="A2422" s="17"/>
      <c r="B2422" s="46" t="s">
        <v>2881</v>
      </c>
      <c r="C2422" s="46" t="s">
        <v>5224</v>
      </c>
      <c r="D2422" s="99" t="s">
        <v>173</v>
      </c>
      <c r="E2422" s="46" t="s">
        <v>1973</v>
      </c>
      <c r="F2422" s="91">
        <f>VLOOKUP(C2422,Data!$B$4:$J$4175,3,FALSE)</f>
        <v>-3395906.5475623105</v>
      </c>
      <c r="G2422" s="90">
        <f>VLOOKUP(C2422,Data!$B$4:$J$4175,4,FALSE)</f>
        <v>-64386.749408435397</v>
      </c>
      <c r="H2422" s="92">
        <f>VLOOKUP(C2422,Data!$B$4:$J$4175,5,FALSE)</f>
        <v>-0.17866108802419245</v>
      </c>
      <c r="I2422" s="42" t="s">
        <v>150</v>
      </c>
      <c r="J2422" s="47">
        <f t="shared" si="37"/>
        <v>3395906.5475623105</v>
      </c>
      <c r="K2422" s="42">
        <v>6182076</v>
      </c>
      <c r="L2422" s="42" t="s">
        <v>4468</v>
      </c>
    </row>
    <row r="2423" spans="1:12" x14ac:dyDescent="0.3">
      <c r="A2423" s="17"/>
      <c r="B2423" s="46" t="s">
        <v>2882</v>
      </c>
      <c r="C2423" s="46" t="s">
        <v>5225</v>
      </c>
      <c r="D2423" s="99" t="s">
        <v>173</v>
      </c>
      <c r="E2423" s="46" t="s">
        <v>1977</v>
      </c>
      <c r="F2423" s="91">
        <f>VLOOKUP(C2423,Data!$B$4:$J$4175,3,FALSE)</f>
        <v>9644923.2208563909</v>
      </c>
      <c r="G2423" s="90">
        <f>VLOOKUP(C2423,Data!$B$4:$J$4175,4,FALSE)</f>
        <v>109372.20197479088</v>
      </c>
      <c r="H2423" s="92">
        <f>VLOOKUP(C2423,Data!$B$4:$J$4175,5,FALSE)</f>
        <v>0.470153977915162</v>
      </c>
      <c r="I2423" s="42" t="s">
        <v>148</v>
      </c>
      <c r="J2423" s="47">
        <f t="shared" si="37"/>
        <v>9644923.2208563909</v>
      </c>
      <c r="K2423" s="42">
        <v>6654586</v>
      </c>
      <c r="L2423" s="42" t="s">
        <v>4468</v>
      </c>
    </row>
    <row r="2424" spans="1:12" x14ac:dyDescent="0.3">
      <c r="A2424" s="17"/>
      <c r="B2424" s="46" t="s">
        <v>2883</v>
      </c>
      <c r="C2424" s="46" t="s">
        <v>5226</v>
      </c>
      <c r="D2424" s="99" t="s">
        <v>173</v>
      </c>
      <c r="E2424" s="46" t="s">
        <v>1973</v>
      </c>
      <c r="F2424" s="91">
        <f>VLOOKUP(C2424,Data!$B$4:$J$4175,3,FALSE)</f>
        <v>-8077091.0391701134</v>
      </c>
      <c r="G2424" s="90">
        <f>VLOOKUP(C2424,Data!$B$4:$J$4175,4,FALSE)</f>
        <v>-19742.25669196928</v>
      </c>
      <c r="H2424" s="92">
        <f>VLOOKUP(C2424,Data!$B$4:$J$4175,5,FALSE)</f>
        <v>-0.40022171232272913</v>
      </c>
      <c r="I2424" s="42" t="s">
        <v>145</v>
      </c>
      <c r="J2424" s="47">
        <f t="shared" si="37"/>
        <v>8077091.0391701134</v>
      </c>
      <c r="K2424" s="42">
        <v>6495428</v>
      </c>
      <c r="L2424" s="42" t="s">
        <v>4468</v>
      </c>
    </row>
    <row r="2425" spans="1:12" x14ac:dyDescent="0.3">
      <c r="A2425" s="17"/>
      <c r="B2425" s="46" t="s">
        <v>2884</v>
      </c>
      <c r="C2425" s="46" t="s">
        <v>5227</v>
      </c>
      <c r="D2425" s="99" t="s">
        <v>173</v>
      </c>
      <c r="E2425" s="46" t="s">
        <v>1973</v>
      </c>
      <c r="F2425" s="91">
        <f>VLOOKUP(C2425,Data!$B$4:$J$4175,3,FALSE)</f>
        <v>-3515844.4696476976</v>
      </c>
      <c r="G2425" s="90">
        <f>VLOOKUP(C2425,Data!$B$4:$J$4175,4,FALSE)</f>
        <v>-110254.20186562362</v>
      </c>
      <c r="H2425" s="92">
        <f>VLOOKUP(C2425,Data!$B$4:$J$4175,5,FALSE)</f>
        <v>-0.15030850154150474</v>
      </c>
      <c r="I2425" s="42" t="s">
        <v>146</v>
      </c>
      <c r="J2425" s="47">
        <f t="shared" si="37"/>
        <v>3515844.4696476976</v>
      </c>
      <c r="K2425" s="42">
        <v>6496766</v>
      </c>
      <c r="L2425" s="42" t="s">
        <v>4468</v>
      </c>
    </row>
    <row r="2426" spans="1:12" x14ac:dyDescent="0.3">
      <c r="A2426" s="17"/>
      <c r="B2426" s="46" t="s">
        <v>2885</v>
      </c>
      <c r="C2426" s="46" t="s">
        <v>5228</v>
      </c>
      <c r="D2426" s="99" t="s">
        <v>173</v>
      </c>
      <c r="E2426" s="46" t="s">
        <v>1973</v>
      </c>
      <c r="F2426" s="91">
        <f>VLOOKUP(C2426,Data!$B$4:$J$4175,3,FALSE)</f>
        <v>-1870004.3355416541</v>
      </c>
      <c r="G2426" s="90">
        <f>VLOOKUP(C2426,Data!$B$4:$J$4175,4,FALSE)</f>
        <v>-72848.420262712854</v>
      </c>
      <c r="H2426" s="92">
        <f>VLOOKUP(C2426,Data!$B$4:$J$4175,5,FALSE)</f>
        <v>-0.12745943476194724</v>
      </c>
      <c r="I2426" s="42" t="s">
        <v>152</v>
      </c>
      <c r="J2426" s="47">
        <f t="shared" si="37"/>
        <v>1870004.3355416541</v>
      </c>
      <c r="K2426" s="42">
        <v>6505316</v>
      </c>
      <c r="L2426" s="42" t="s">
        <v>4468</v>
      </c>
    </row>
    <row r="2427" spans="1:12" x14ac:dyDescent="0.3">
      <c r="A2427" s="17"/>
      <c r="B2427" s="46" t="s">
        <v>2886</v>
      </c>
      <c r="C2427" s="46" t="s">
        <v>5229</v>
      </c>
      <c r="D2427" s="99" t="s">
        <v>173</v>
      </c>
      <c r="E2427" s="46" t="s">
        <v>1973</v>
      </c>
      <c r="F2427" s="91">
        <f>VLOOKUP(C2427,Data!$B$4:$J$4175,3,FALSE)</f>
        <v>-25372206.429606561</v>
      </c>
      <c r="G2427" s="90">
        <f>VLOOKUP(C2427,Data!$B$4:$J$4175,4,FALSE)</f>
        <v>-271317.68945499777</v>
      </c>
      <c r="H2427" s="92">
        <f>VLOOKUP(C2427,Data!$B$4:$J$4175,5,FALSE)</f>
        <v>-1.0799930477940309</v>
      </c>
      <c r="I2427" s="42" t="s">
        <v>149</v>
      </c>
      <c r="J2427" s="47">
        <f t="shared" si="37"/>
        <v>25372206.429606561</v>
      </c>
      <c r="K2427" s="42">
        <v>6175076</v>
      </c>
      <c r="L2427" s="42" t="s">
        <v>4468</v>
      </c>
    </row>
    <row r="2428" spans="1:12" x14ac:dyDescent="0.3">
      <c r="A2428" s="17"/>
      <c r="B2428" s="46" t="s">
        <v>2887</v>
      </c>
      <c r="C2428" s="46" t="s">
        <v>5230</v>
      </c>
      <c r="D2428" s="99" t="s">
        <v>173</v>
      </c>
      <c r="E2428" s="46" t="s">
        <v>1973</v>
      </c>
      <c r="F2428" s="91">
        <f>VLOOKUP(C2428,Data!$B$4:$J$4175,3,FALSE)</f>
        <v>-4352085.497851993</v>
      </c>
      <c r="G2428" s="90">
        <f>VLOOKUP(C2428,Data!$B$4:$J$4175,4,FALSE)</f>
        <v>-42501.39385505049</v>
      </c>
      <c r="H2428" s="92">
        <f>VLOOKUP(C2428,Data!$B$4:$J$4175,5,FALSE)</f>
        <v>-0.23611590330148924</v>
      </c>
      <c r="I2428" s="42" t="s">
        <v>145</v>
      </c>
      <c r="J2428" s="47">
        <f t="shared" si="37"/>
        <v>4352085.497851993</v>
      </c>
      <c r="K2428" s="42">
        <v>6499323</v>
      </c>
      <c r="L2428" s="42" t="s">
        <v>4468</v>
      </c>
    </row>
    <row r="2429" spans="1:12" x14ac:dyDescent="0.3">
      <c r="A2429" s="17"/>
      <c r="B2429" s="46" t="s">
        <v>2888</v>
      </c>
      <c r="C2429" s="46" t="s">
        <v>5231</v>
      </c>
      <c r="D2429" s="99" t="s">
        <v>173</v>
      </c>
      <c r="E2429" s="46" t="s">
        <v>1973</v>
      </c>
      <c r="F2429" s="91">
        <f>VLOOKUP(C2429,Data!$B$4:$J$4175,3,FALSE)</f>
        <v>-34417756.285909578</v>
      </c>
      <c r="G2429" s="90">
        <f>VLOOKUP(C2429,Data!$B$4:$J$4175,4,FALSE)</f>
        <v>-106680.08024445624</v>
      </c>
      <c r="H2429" s="92">
        <f>VLOOKUP(C2429,Data!$B$4:$J$4175,5,FALSE)</f>
        <v>-0.46133003860179334</v>
      </c>
      <c r="I2429" s="42" t="s">
        <v>145</v>
      </c>
      <c r="J2429" s="47">
        <f t="shared" si="37"/>
        <v>34417756.285909578</v>
      </c>
      <c r="K2429" s="42">
        <v>6346913</v>
      </c>
      <c r="L2429" s="42" t="s">
        <v>4468</v>
      </c>
    </row>
    <row r="2430" spans="1:12" x14ac:dyDescent="0.3">
      <c r="A2430" s="17"/>
      <c r="B2430" s="46" t="s">
        <v>2889</v>
      </c>
      <c r="C2430" s="46" t="s">
        <v>5232</v>
      </c>
      <c r="D2430" s="99" t="s">
        <v>173</v>
      </c>
      <c r="E2430" s="46" t="s">
        <v>1973</v>
      </c>
      <c r="F2430" s="91">
        <f>VLOOKUP(C2430,Data!$B$4:$J$4175,3,FALSE)</f>
        <v>-3318268.9405428939</v>
      </c>
      <c r="G2430" s="90">
        <f>VLOOKUP(C2430,Data!$B$4:$J$4175,4,FALSE)</f>
        <v>-17876.024642667726</v>
      </c>
      <c r="H2430" s="92">
        <f>VLOOKUP(C2430,Data!$B$4:$J$4175,5,FALSE)</f>
        <v>-1.5888457990363236</v>
      </c>
      <c r="I2430" s="42" t="s">
        <v>145</v>
      </c>
      <c r="J2430" s="47">
        <f t="shared" si="37"/>
        <v>3318268.9405428939</v>
      </c>
      <c r="K2430" s="42">
        <v>6346924</v>
      </c>
      <c r="L2430" s="42" t="s">
        <v>4468</v>
      </c>
    </row>
    <row r="2431" spans="1:12" x14ac:dyDescent="0.3">
      <c r="A2431" s="17"/>
      <c r="B2431" s="46" t="s">
        <v>2890</v>
      </c>
      <c r="C2431" s="46" t="s">
        <v>5233</v>
      </c>
      <c r="D2431" s="99" t="s">
        <v>173</v>
      </c>
      <c r="E2431" s="46" t="s">
        <v>1973</v>
      </c>
      <c r="F2431" s="91">
        <f>VLOOKUP(C2431,Data!$B$4:$J$4175,3,FALSE)</f>
        <v>-16734352.443096437</v>
      </c>
      <c r="G2431" s="90">
        <f>VLOOKUP(C2431,Data!$B$4:$J$4175,4,FALSE)</f>
        <v>-220652.03187453974</v>
      </c>
      <c r="H2431" s="92">
        <f>VLOOKUP(C2431,Data!$B$4:$J$4175,5,FALSE)</f>
        <v>-0.8191394043429755</v>
      </c>
      <c r="I2431" s="42" t="s">
        <v>146</v>
      </c>
      <c r="J2431" s="47">
        <f t="shared" si="37"/>
        <v>16734352.443096437</v>
      </c>
      <c r="K2431" s="42">
        <v>6537030</v>
      </c>
      <c r="L2431" s="42" t="s">
        <v>4468</v>
      </c>
    </row>
    <row r="2432" spans="1:12" x14ac:dyDescent="0.3">
      <c r="A2432" s="17"/>
      <c r="B2432" s="46" t="s">
        <v>2891</v>
      </c>
      <c r="C2432" s="46" t="s">
        <v>5234</v>
      </c>
      <c r="D2432" s="99" t="s">
        <v>173</v>
      </c>
      <c r="E2432" s="46" t="s">
        <v>1973</v>
      </c>
      <c r="F2432" s="91">
        <f>VLOOKUP(C2432,Data!$B$4:$J$4175,3,FALSE)</f>
        <v>-11782058.55196148</v>
      </c>
      <c r="G2432" s="90">
        <f>VLOOKUP(C2432,Data!$B$4:$J$4175,4,FALSE)</f>
        <v>-540735.8074051505</v>
      </c>
      <c r="H2432" s="92">
        <f>VLOOKUP(C2432,Data!$B$4:$J$4175,5,FALSE)</f>
        <v>-0.23686306115274874</v>
      </c>
      <c r="I2432" s="42" t="s">
        <v>147</v>
      </c>
      <c r="J2432" s="47">
        <f t="shared" si="37"/>
        <v>11782058.55196148</v>
      </c>
      <c r="K2432" s="42" t="s">
        <v>2162</v>
      </c>
      <c r="L2432" s="42" t="s">
        <v>4468</v>
      </c>
    </row>
    <row r="2433" spans="1:12" x14ac:dyDescent="0.3">
      <c r="A2433" s="17"/>
      <c r="B2433" s="46" t="s">
        <v>2892</v>
      </c>
      <c r="C2433" s="46" t="s">
        <v>5235</v>
      </c>
      <c r="D2433" s="99" t="s">
        <v>173</v>
      </c>
      <c r="E2433" s="46" t="s">
        <v>1973</v>
      </c>
      <c r="F2433" s="91">
        <f>VLOOKUP(C2433,Data!$B$4:$J$4175,3,FALSE)</f>
        <v>-22594911.021528579</v>
      </c>
      <c r="G2433" s="90">
        <f>VLOOKUP(C2433,Data!$B$4:$J$4175,4,FALSE)</f>
        <v>-247306.73593522602</v>
      </c>
      <c r="H2433" s="92">
        <f>VLOOKUP(C2433,Data!$B$4:$J$4175,5,FALSE)</f>
        <v>-0.30771083426835566</v>
      </c>
      <c r="I2433" s="42" t="s">
        <v>144</v>
      </c>
      <c r="J2433" s="47">
        <f t="shared" si="37"/>
        <v>22594911.021528579</v>
      </c>
      <c r="K2433" s="42">
        <v>6520739</v>
      </c>
      <c r="L2433" s="42" t="s">
        <v>4468</v>
      </c>
    </row>
    <row r="2434" spans="1:12" x14ac:dyDescent="0.3">
      <c r="A2434" s="17"/>
      <c r="B2434" s="46" t="s">
        <v>5237</v>
      </c>
      <c r="C2434" s="46" t="s">
        <v>5236</v>
      </c>
      <c r="D2434" s="99" t="s">
        <v>173</v>
      </c>
      <c r="E2434" s="46" t="s">
        <v>1973</v>
      </c>
      <c r="F2434" s="91">
        <f>VLOOKUP(C2434,Data!$B$4:$J$4175,3,FALSE)</f>
        <v>-3350774.4427655987</v>
      </c>
      <c r="G2434" s="90">
        <f>VLOOKUP(C2434,Data!$B$4:$J$4175,4,FALSE)</f>
        <v>-4881.6766353833682</v>
      </c>
      <c r="H2434" s="92">
        <f>VLOOKUP(C2434,Data!$B$4:$J$4175,5,FALSE)</f>
        <v>-2.3397045869219815</v>
      </c>
      <c r="I2434" s="42" t="s">
        <v>149</v>
      </c>
      <c r="J2434" s="47">
        <f t="shared" si="37"/>
        <v>3350774.4427655987</v>
      </c>
      <c r="K2434" s="42">
        <v>6346935</v>
      </c>
      <c r="L2434" s="42" t="s">
        <v>4468</v>
      </c>
    </row>
    <row r="2435" spans="1:12" x14ac:dyDescent="0.3">
      <c r="A2435" s="17"/>
      <c r="B2435" s="46" t="s">
        <v>2893</v>
      </c>
      <c r="C2435" s="46" t="s">
        <v>5238</v>
      </c>
      <c r="D2435" s="99" t="s">
        <v>173</v>
      </c>
      <c r="E2435" s="46" t="s">
        <v>1973</v>
      </c>
      <c r="F2435" s="91">
        <f>VLOOKUP(C2435,Data!$B$4:$J$4175,3,FALSE)</f>
        <v>-26750623.049009174</v>
      </c>
      <c r="G2435" s="90">
        <f>VLOOKUP(C2435,Data!$B$4:$J$4175,4,FALSE)</f>
        <v>-21786.579404004537</v>
      </c>
      <c r="H2435" s="92">
        <f>VLOOKUP(C2435,Data!$B$4:$J$4175,5,FALSE)</f>
        <v>-0.7713701814192232</v>
      </c>
      <c r="I2435" s="42" t="s">
        <v>149</v>
      </c>
      <c r="J2435" s="47">
        <f t="shared" si="37"/>
        <v>26750623.049009174</v>
      </c>
      <c r="K2435" s="42">
        <v>6344456</v>
      </c>
      <c r="L2435" s="42" t="s">
        <v>4468</v>
      </c>
    </row>
    <row r="2436" spans="1:12" x14ac:dyDescent="0.3">
      <c r="A2436" s="17"/>
      <c r="B2436" s="46" t="s">
        <v>2894</v>
      </c>
      <c r="C2436" s="46" t="s">
        <v>5239</v>
      </c>
      <c r="D2436" s="99" t="s">
        <v>173</v>
      </c>
      <c r="E2436" s="46" t="s">
        <v>1973</v>
      </c>
      <c r="F2436" s="91">
        <f>VLOOKUP(C2436,Data!$B$4:$J$4175,3,FALSE)</f>
        <v>-3982709.6063736309</v>
      </c>
      <c r="G2436" s="90">
        <f>VLOOKUP(C2436,Data!$B$4:$J$4175,4,FALSE)</f>
        <v>-33014.810213764664</v>
      </c>
      <c r="H2436" s="92">
        <f>VLOOKUP(C2436,Data!$B$4:$J$4175,5,FALSE)</f>
        <v>-9.9642715397354337E-2</v>
      </c>
      <c r="I2436" s="42" t="s">
        <v>147</v>
      </c>
      <c r="J2436" s="47">
        <f t="shared" si="37"/>
        <v>3982709.6063736309</v>
      </c>
      <c r="K2436" s="42" t="s">
        <v>2163</v>
      </c>
      <c r="L2436" s="42" t="s">
        <v>4468</v>
      </c>
    </row>
    <row r="2437" spans="1:12" x14ac:dyDescent="0.3">
      <c r="A2437" s="17"/>
      <c r="B2437" s="46" t="s">
        <v>2895</v>
      </c>
      <c r="C2437" s="46" t="s">
        <v>5240</v>
      </c>
      <c r="D2437" s="99" t="s">
        <v>173</v>
      </c>
      <c r="E2437" s="46" t="s">
        <v>1977</v>
      </c>
      <c r="F2437" s="91">
        <f>VLOOKUP(C2437,Data!$B$4:$J$4175,3,FALSE)</f>
        <v>31555592.164044995</v>
      </c>
      <c r="G2437" s="90">
        <f>VLOOKUP(C2437,Data!$B$4:$J$4175,4,FALSE)</f>
        <v>87193.727340107274</v>
      </c>
      <c r="H2437" s="92">
        <f>VLOOKUP(C2437,Data!$B$4:$J$4175,5,FALSE)</f>
        <v>0.81540179747410435</v>
      </c>
      <c r="I2437" s="42" t="s">
        <v>145</v>
      </c>
      <c r="J2437" s="47">
        <f t="shared" si="37"/>
        <v>31555592.164044995</v>
      </c>
      <c r="K2437" s="42">
        <v>6440020</v>
      </c>
      <c r="L2437" s="42" t="s">
        <v>4468</v>
      </c>
    </row>
    <row r="2438" spans="1:12" x14ac:dyDescent="0.3">
      <c r="A2438" s="17"/>
      <c r="B2438" s="46" t="s">
        <v>5943</v>
      </c>
      <c r="C2438" s="46" t="s">
        <v>5241</v>
      </c>
      <c r="D2438" s="99" t="s">
        <v>173</v>
      </c>
      <c r="E2438" s="46" t="s">
        <v>1973</v>
      </c>
      <c r="F2438" s="91">
        <f>VLOOKUP(C2438,Data!$B$4:$J$4175,3,FALSE)</f>
        <v>-3928079.5316164712</v>
      </c>
      <c r="G2438" s="90">
        <f>VLOOKUP(C2438,Data!$B$4:$J$4175,4,FALSE)</f>
        <v>-68523.521160425327</v>
      </c>
      <c r="H2438" s="92">
        <f>VLOOKUP(C2438,Data!$B$4:$J$4175,5,FALSE)</f>
        <v>-0.45856234280675889</v>
      </c>
      <c r="I2438" s="42" t="s">
        <v>146</v>
      </c>
      <c r="J2438" s="47">
        <f t="shared" si="37"/>
        <v>3928079.5316164712</v>
      </c>
      <c r="K2438" s="42">
        <v>6535432</v>
      </c>
      <c r="L2438" s="42" t="s">
        <v>4468</v>
      </c>
    </row>
    <row r="2439" spans="1:12" x14ac:dyDescent="0.3">
      <c r="A2439" s="17"/>
      <c r="B2439" s="46" t="s">
        <v>2896</v>
      </c>
      <c r="C2439" s="46" t="s">
        <v>5242</v>
      </c>
      <c r="D2439" s="99" t="s">
        <v>173</v>
      </c>
      <c r="E2439" s="46" t="s">
        <v>1973</v>
      </c>
      <c r="F2439" s="91">
        <f>VLOOKUP(C2439,Data!$B$4:$J$4175,3,FALSE)</f>
        <v>-5857400.8443695996</v>
      </c>
      <c r="G2439" s="90">
        <f>VLOOKUP(C2439,Data!$B$4:$J$4175,4,FALSE)</f>
        <v>-26152.86677631161</v>
      </c>
      <c r="H2439" s="92">
        <f>VLOOKUP(C2439,Data!$B$4:$J$4175,5,FALSE)</f>
        <v>-0.2651974087152833</v>
      </c>
      <c r="I2439" s="42" t="s">
        <v>144</v>
      </c>
      <c r="J2439" s="47">
        <f t="shared" si="37"/>
        <v>5857400.8443695996</v>
      </c>
      <c r="K2439" s="42" t="s">
        <v>2164</v>
      </c>
      <c r="L2439" s="42" t="s">
        <v>4468</v>
      </c>
    </row>
    <row r="2440" spans="1:12" x14ac:dyDescent="0.3">
      <c r="A2440" s="17"/>
      <c r="B2440" s="46" t="s">
        <v>5688</v>
      </c>
      <c r="C2440" s="46" t="s">
        <v>5687</v>
      </c>
      <c r="D2440" s="99" t="s">
        <v>173</v>
      </c>
      <c r="E2440" s="46" t="s">
        <v>1973</v>
      </c>
      <c r="F2440" s="91">
        <f>VLOOKUP(C2440,Data!$B$4:$J$4175,3,FALSE)</f>
        <v>-5995392.2941053342</v>
      </c>
      <c r="G2440" s="90">
        <f>VLOOKUP(C2440,Data!$B$4:$J$4175,4,FALSE)</f>
        <v>-9863.342691848522</v>
      </c>
      <c r="H2440" s="92">
        <f>VLOOKUP(C2440,Data!$B$4:$J$4175,5,FALSE)</f>
        <v>-0.30662399504620402</v>
      </c>
      <c r="I2440" s="42" t="s">
        <v>143</v>
      </c>
      <c r="J2440" s="47">
        <f t="shared" ref="J2440:J2503" si="38">IFERROR(ABS(F2440),"***")</f>
        <v>5995392.2941053342</v>
      </c>
      <c r="K2440" s="42" t="s">
        <v>5689</v>
      </c>
      <c r="L2440" s="42" t="s">
        <v>4468</v>
      </c>
    </row>
    <row r="2441" spans="1:12" x14ac:dyDescent="0.3">
      <c r="A2441" s="17"/>
      <c r="B2441" s="142" t="s">
        <v>5342</v>
      </c>
      <c r="C2441" s="142" t="s">
        <v>5183</v>
      </c>
      <c r="D2441" s="142" t="s">
        <v>173</v>
      </c>
      <c r="E2441" s="142" t="s">
        <v>1977</v>
      </c>
      <c r="F2441" s="146">
        <f>VLOOKUP(C2441,Data!$B$4:$J$4175,3,FALSE)</f>
        <v>14474565.937681122</v>
      </c>
      <c r="G2441" s="144">
        <f>VLOOKUP(C2441,Data!$B$4:$J$4175,4,FALSE)</f>
        <v>1540137.0234287868</v>
      </c>
      <c r="H2441" s="145">
        <f>VLOOKUP(C2441,Data!$B$4:$J$4175,5,FALSE)</f>
        <v>0.49700296712732006</v>
      </c>
      <c r="I2441" s="212" t="s">
        <v>148</v>
      </c>
      <c r="J2441" s="47">
        <f t="shared" si="38"/>
        <v>14474565.937681122</v>
      </c>
      <c r="K2441" s="212">
        <v>6249658</v>
      </c>
      <c r="L2441" s="212" t="s">
        <v>4468</v>
      </c>
    </row>
    <row r="2442" spans="1:12" x14ac:dyDescent="0.3">
      <c r="A2442" s="17"/>
      <c r="B2442" s="142" t="s">
        <v>2897</v>
      </c>
      <c r="C2442" s="142" t="s">
        <v>5243</v>
      </c>
      <c r="D2442" s="142" t="s">
        <v>173</v>
      </c>
      <c r="E2442" s="142" t="s">
        <v>1973</v>
      </c>
      <c r="F2442" s="146">
        <f>VLOOKUP(C2442,Data!$B$4:$J$4175,3,FALSE)</f>
        <v>-43677029.013146631</v>
      </c>
      <c r="G2442" s="144">
        <f>VLOOKUP(C2442,Data!$B$4:$J$4175,4,FALSE)</f>
        <v>-65140.907915213866</v>
      </c>
      <c r="H2442" s="145">
        <f>VLOOKUP(C2442,Data!$B$4:$J$4175,5,FALSE)</f>
        <v>-0.63888752259676462</v>
      </c>
      <c r="I2442" s="212" t="s">
        <v>147</v>
      </c>
      <c r="J2442" s="47">
        <f t="shared" si="38"/>
        <v>43677029.013146631</v>
      </c>
      <c r="K2442" s="212">
        <v>6560393</v>
      </c>
      <c r="L2442" s="212" t="s">
        <v>4468</v>
      </c>
    </row>
    <row r="2443" spans="1:12" x14ac:dyDescent="0.3">
      <c r="A2443" s="17"/>
      <c r="B2443" s="46" t="s">
        <v>2898</v>
      </c>
      <c r="C2443" s="46" t="s">
        <v>5244</v>
      </c>
      <c r="D2443" s="99" t="s">
        <v>173</v>
      </c>
      <c r="E2443" s="46" t="s">
        <v>1973</v>
      </c>
      <c r="F2443" s="91">
        <f>VLOOKUP(C2443,Data!$B$4:$J$4175,3,FALSE)</f>
        <v>-12687948.492804443</v>
      </c>
      <c r="G2443" s="90">
        <f>VLOOKUP(C2443,Data!$B$4:$J$4175,4,FALSE)</f>
        <v>-40805.587130166707</v>
      </c>
      <c r="H2443" s="92">
        <f>VLOOKUP(C2443,Data!$B$4:$J$4175,5,FALSE)</f>
        <v>-0.23875098335359243</v>
      </c>
      <c r="I2443" s="42" t="s">
        <v>147</v>
      </c>
      <c r="J2443" s="47">
        <f t="shared" si="38"/>
        <v>12687948.492804443</v>
      </c>
      <c r="K2443" s="42">
        <v>6264189</v>
      </c>
      <c r="L2443" s="42" t="s">
        <v>4468</v>
      </c>
    </row>
    <row r="2444" spans="1:12" x14ac:dyDescent="0.3">
      <c r="A2444" s="17"/>
      <c r="B2444" s="46" t="s">
        <v>7079</v>
      </c>
      <c r="C2444" s="46" t="s">
        <v>5723</v>
      </c>
      <c r="D2444" s="99" t="s">
        <v>173</v>
      </c>
      <c r="E2444" s="46" t="s">
        <v>1973</v>
      </c>
      <c r="F2444" s="91">
        <f>VLOOKUP(C2444,Data!$B$4:$J$4175,3,FALSE)</f>
        <v>-7759080.3628614349</v>
      </c>
      <c r="G2444" s="90">
        <f>VLOOKUP(C2444,Data!$B$4:$J$4175,4,FALSE)</f>
        <v>-59265.518471613388</v>
      </c>
      <c r="H2444" s="92">
        <f>VLOOKUP(C2444,Data!$B$4:$J$4175,5,FALSE)</f>
        <v>-0.18347912406198882</v>
      </c>
      <c r="I2444" s="42" t="s">
        <v>147</v>
      </c>
      <c r="J2444" s="47">
        <f t="shared" si="38"/>
        <v>7759080.3628614349</v>
      </c>
      <c r="K2444" s="42" t="s">
        <v>5724</v>
      </c>
      <c r="L2444" s="42" t="s">
        <v>4468</v>
      </c>
    </row>
    <row r="2445" spans="1:12" x14ac:dyDescent="0.3">
      <c r="A2445" s="17"/>
      <c r="B2445" s="46" t="s">
        <v>2899</v>
      </c>
      <c r="C2445" s="46" t="s">
        <v>5245</v>
      </c>
      <c r="D2445" s="99" t="s">
        <v>173</v>
      </c>
      <c r="E2445" s="46" t="s">
        <v>1973</v>
      </c>
      <c r="F2445" s="91">
        <f>VLOOKUP(C2445,Data!$B$4:$J$4175,3,FALSE)</f>
        <v>-5047592.2365732407</v>
      </c>
      <c r="G2445" s="90">
        <f>VLOOKUP(C2445,Data!$B$4:$J$4175,4,FALSE)</f>
        <v>-327129.86413209664</v>
      </c>
      <c r="H2445" s="92">
        <f>VLOOKUP(C2445,Data!$B$4:$J$4175,5,FALSE)</f>
        <v>-0.26884205654692406</v>
      </c>
      <c r="I2445" s="42" t="s">
        <v>148</v>
      </c>
      <c r="J2445" s="47">
        <f t="shared" si="38"/>
        <v>5047592.2365732407</v>
      </c>
      <c r="K2445" s="42">
        <v>6537085</v>
      </c>
      <c r="L2445" s="42" t="s">
        <v>4468</v>
      </c>
    </row>
    <row r="2446" spans="1:12" x14ac:dyDescent="0.3">
      <c r="A2446" s="17"/>
      <c r="B2446" s="46" t="s">
        <v>2900</v>
      </c>
      <c r="C2446" s="46" t="s">
        <v>5246</v>
      </c>
      <c r="D2446" s="99" t="s">
        <v>173</v>
      </c>
      <c r="E2446" s="46" t="s">
        <v>1977</v>
      </c>
      <c r="F2446" s="91">
        <f>VLOOKUP(C2446,Data!$B$4:$J$4175,3,FALSE)</f>
        <v>6938018.7600062266</v>
      </c>
      <c r="G2446" s="90">
        <f>VLOOKUP(C2446,Data!$B$4:$J$4175,4,FALSE)</f>
        <v>46808.645810805414</v>
      </c>
      <c r="H2446" s="92">
        <f>VLOOKUP(C2446,Data!$B$4:$J$4175,5,FALSE)</f>
        <v>0.19615776053856904</v>
      </c>
      <c r="I2446" s="42" t="s">
        <v>145</v>
      </c>
      <c r="J2446" s="47">
        <f t="shared" si="38"/>
        <v>6938018.7600062266</v>
      </c>
      <c r="K2446" s="42">
        <v>6497004</v>
      </c>
      <c r="L2446" s="42" t="s">
        <v>4468</v>
      </c>
    </row>
    <row r="2447" spans="1:12" x14ac:dyDescent="0.3">
      <c r="A2447" s="17"/>
      <c r="B2447" s="46" t="s">
        <v>5768</v>
      </c>
      <c r="C2447" s="46" t="s">
        <v>5767</v>
      </c>
      <c r="D2447" s="99" t="s">
        <v>173</v>
      </c>
      <c r="E2447" s="46" t="s">
        <v>1973</v>
      </c>
      <c r="F2447" s="91">
        <f>VLOOKUP(C2447,Data!$B$4:$J$4175,3,FALSE)</f>
        <v>-6311051.7022023816</v>
      </c>
      <c r="G2447" s="90">
        <f>VLOOKUP(C2447,Data!$B$4:$J$4175,4,FALSE)</f>
        <v>-50552.2332415739</v>
      </c>
      <c r="H2447" s="92">
        <f>VLOOKUP(C2447,Data!$B$4:$J$4175,5,FALSE)</f>
        <v>-0.75342522442024085</v>
      </c>
      <c r="I2447" s="42" t="s">
        <v>149</v>
      </c>
      <c r="J2447" s="47">
        <f t="shared" si="38"/>
        <v>6311051.7022023816</v>
      </c>
      <c r="K2447" s="42" t="s">
        <v>5769</v>
      </c>
      <c r="L2447" s="42" t="s">
        <v>4468</v>
      </c>
    </row>
    <row r="2448" spans="1:12" x14ac:dyDescent="0.3">
      <c r="A2448" s="17"/>
      <c r="B2448" s="46" t="s">
        <v>4497</v>
      </c>
      <c r="C2448" s="46" t="s">
        <v>5247</v>
      </c>
      <c r="D2448" s="99" t="s">
        <v>173</v>
      </c>
      <c r="E2448" s="46" t="s">
        <v>1973</v>
      </c>
      <c r="F2448" s="91">
        <f>VLOOKUP(C2448,Data!$B$4:$J$4175,3,FALSE)</f>
        <v>-1939711.7722415312</v>
      </c>
      <c r="G2448" s="90">
        <f>VLOOKUP(C2448,Data!$B$4:$J$4175,4,FALSE)</f>
        <v>-2799.2318267833753</v>
      </c>
      <c r="H2448" s="92">
        <f>VLOOKUP(C2448,Data!$B$4:$J$4175,5,FALSE)</f>
        <v>-0.73731906408096282</v>
      </c>
      <c r="I2448" s="42" t="s">
        <v>149</v>
      </c>
      <c r="J2448" s="47">
        <f t="shared" si="38"/>
        <v>1939711.7722415312</v>
      </c>
      <c r="K2448" s="42">
        <v>6658373</v>
      </c>
      <c r="L2448" s="42" t="s">
        <v>4468</v>
      </c>
    </row>
    <row r="2449" spans="1:12" x14ac:dyDescent="0.3">
      <c r="A2449" s="17"/>
      <c r="B2449" s="46" t="s">
        <v>5691</v>
      </c>
      <c r="C2449" s="142" t="s">
        <v>5690</v>
      </c>
      <c r="D2449" s="142" t="s">
        <v>173</v>
      </c>
      <c r="E2449" s="46" t="s">
        <v>1977</v>
      </c>
      <c r="F2449" s="91">
        <f>VLOOKUP(C2449,Data!$B$4:$J$4175,3,FALSE)</f>
        <v>7367113.3970411327</v>
      </c>
      <c r="G2449" s="90">
        <f>VLOOKUP(C2449,Data!$B$4:$J$4175,4,FALSE)</f>
        <v>1422025.760131035</v>
      </c>
      <c r="H2449" s="92">
        <f>VLOOKUP(C2449,Data!$B$4:$J$4175,5,FALSE)</f>
        <v>0.52435784663003859</v>
      </c>
      <c r="I2449" s="42" t="s">
        <v>146</v>
      </c>
      <c r="J2449" s="47">
        <f t="shared" si="38"/>
        <v>7367113.3970411327</v>
      </c>
      <c r="K2449" s="42" t="s">
        <v>5692</v>
      </c>
      <c r="L2449" s="42" t="s">
        <v>4468</v>
      </c>
    </row>
    <row r="2450" spans="1:12" x14ac:dyDescent="0.3">
      <c r="A2450" s="17"/>
      <c r="B2450" s="46" t="s">
        <v>7081</v>
      </c>
      <c r="C2450" s="46" t="s">
        <v>7080</v>
      </c>
      <c r="D2450" s="99" t="s">
        <v>173</v>
      </c>
      <c r="E2450" s="46" t="s">
        <v>1975</v>
      </c>
      <c r="F2450" s="91">
        <f>VLOOKUP(C2450,Data!$B$4:$J$4175,3,FALSE)</f>
        <v>87001033.251648232</v>
      </c>
      <c r="G2450" s="90">
        <f>VLOOKUP(C2450,Data!$B$4:$J$4175,4,FALSE)</f>
        <v>404498.06481586967</v>
      </c>
      <c r="H2450" s="92">
        <f>VLOOKUP(C2450,Data!$B$4:$J$4175,5,FALSE)</f>
        <v>3.2983403015967028</v>
      </c>
      <c r="I2450" s="42" t="s">
        <v>147</v>
      </c>
      <c r="J2450" s="47">
        <f t="shared" si="38"/>
        <v>87001033.251648232</v>
      </c>
      <c r="K2450" s="42" t="s">
        <v>7082</v>
      </c>
      <c r="L2450" s="42" t="s">
        <v>4468</v>
      </c>
    </row>
    <row r="2451" spans="1:12" x14ac:dyDescent="0.3">
      <c r="A2451" s="17"/>
      <c r="B2451" s="46" t="s">
        <v>2901</v>
      </c>
      <c r="C2451" s="46" t="s">
        <v>5248</v>
      </c>
      <c r="D2451" s="99" t="s">
        <v>173</v>
      </c>
      <c r="E2451" s="46" t="s">
        <v>1977</v>
      </c>
      <c r="F2451" s="91">
        <f>VLOOKUP(C2451,Data!$B$4:$J$4175,3,FALSE)</f>
        <v>47108645.824576661</v>
      </c>
      <c r="G2451" s="90">
        <f>VLOOKUP(C2451,Data!$B$4:$J$4175,4,FALSE)</f>
        <v>140714.05143159511</v>
      </c>
      <c r="H2451" s="92">
        <f>VLOOKUP(C2451,Data!$B$4:$J$4175,5,FALSE)</f>
        <v>0.60645681175036092</v>
      </c>
      <c r="I2451" s="42" t="s">
        <v>145</v>
      </c>
      <c r="J2451" s="47">
        <f t="shared" si="38"/>
        <v>47108645.824576661</v>
      </c>
      <c r="K2451" s="42">
        <v>6693233</v>
      </c>
      <c r="L2451" s="42" t="s">
        <v>4468</v>
      </c>
    </row>
    <row r="2452" spans="1:12" x14ac:dyDescent="0.3">
      <c r="A2452" s="17"/>
      <c r="B2452" s="46" t="s">
        <v>5250</v>
      </c>
      <c r="C2452" s="46" t="s">
        <v>5249</v>
      </c>
      <c r="D2452" s="99" t="s">
        <v>173</v>
      </c>
      <c r="E2452" s="46" t="s">
        <v>1977</v>
      </c>
      <c r="F2452" s="91">
        <f>VLOOKUP(C2452,Data!$B$4:$J$4175,3,FALSE)</f>
        <v>17314943.174038444</v>
      </c>
      <c r="G2452" s="90">
        <f>VLOOKUP(C2452,Data!$B$4:$J$4175,4,FALSE)</f>
        <v>799815.74441287294</v>
      </c>
      <c r="H2452" s="92">
        <f>VLOOKUP(C2452,Data!$B$4:$J$4175,5,FALSE)</f>
        <v>1.2490684400645931</v>
      </c>
      <c r="I2452" s="42" t="s">
        <v>146</v>
      </c>
      <c r="J2452" s="47">
        <f t="shared" si="38"/>
        <v>17314943.174038444</v>
      </c>
      <c r="K2452" s="42">
        <v>6344274</v>
      </c>
      <c r="L2452" s="42" t="s">
        <v>4468</v>
      </c>
    </row>
    <row r="2453" spans="1:12" x14ac:dyDescent="0.3">
      <c r="A2453" s="17"/>
      <c r="B2453" s="46" t="s">
        <v>2902</v>
      </c>
      <c r="C2453" s="46" t="s">
        <v>5251</v>
      </c>
      <c r="D2453" s="99" t="s">
        <v>173</v>
      </c>
      <c r="E2453" s="46" t="s">
        <v>1973</v>
      </c>
      <c r="F2453" s="91">
        <f>VLOOKUP(C2453,Data!$B$4:$J$4175,3,FALSE)</f>
        <v>-10378399.353207415</v>
      </c>
      <c r="G2453" s="90">
        <f>VLOOKUP(C2453,Data!$B$4:$J$4175,4,FALSE)</f>
        <v>-104699.44668256932</v>
      </c>
      <c r="H2453" s="92">
        <f>VLOOKUP(C2453,Data!$B$4:$J$4175,5,FALSE)</f>
        <v>-0.45259123547283314</v>
      </c>
      <c r="I2453" s="42" t="s">
        <v>151</v>
      </c>
      <c r="J2453" s="47">
        <f t="shared" si="38"/>
        <v>10378399.353207415</v>
      </c>
      <c r="K2453" s="42">
        <v>6406055</v>
      </c>
      <c r="L2453" s="42" t="s">
        <v>4468</v>
      </c>
    </row>
    <row r="2454" spans="1:12" x14ac:dyDescent="0.3">
      <c r="A2454" s="17"/>
      <c r="B2454" s="46" t="s">
        <v>2903</v>
      </c>
      <c r="C2454" s="46" t="s">
        <v>5252</v>
      </c>
      <c r="D2454" s="99" t="s">
        <v>173</v>
      </c>
      <c r="E2454" s="46" t="s">
        <v>1973</v>
      </c>
      <c r="F2454" s="91">
        <f>VLOOKUP(C2454,Data!$B$4:$J$4175,3,FALSE)</f>
        <v>-3490959.5347697265</v>
      </c>
      <c r="G2454" s="90">
        <f>VLOOKUP(C2454,Data!$B$4:$J$4175,4,FALSE)</f>
        <v>-39755.67176257728</v>
      </c>
      <c r="H2454" s="92">
        <f>VLOOKUP(C2454,Data!$B$4:$J$4175,5,FALSE)</f>
        <v>-1.0410446082912226</v>
      </c>
      <c r="I2454" s="42" t="s">
        <v>146</v>
      </c>
      <c r="J2454" s="47">
        <f t="shared" si="38"/>
        <v>3490959.5347697265</v>
      </c>
      <c r="K2454" s="42">
        <v>6180230</v>
      </c>
      <c r="L2454" s="42" t="s">
        <v>4468</v>
      </c>
    </row>
    <row r="2455" spans="1:12" x14ac:dyDescent="0.3">
      <c r="A2455" s="17"/>
      <c r="B2455" s="46" t="s">
        <v>5503</v>
      </c>
      <c r="C2455" s="46" t="s">
        <v>5502</v>
      </c>
      <c r="D2455" s="99" t="s">
        <v>173</v>
      </c>
      <c r="E2455" s="46" t="s">
        <v>1973</v>
      </c>
      <c r="F2455" s="91">
        <f>VLOOKUP(C2455,Data!$B$4:$J$4175,3,FALSE)</f>
        <v>-13899856.939728742</v>
      </c>
      <c r="G2455" s="90">
        <f>VLOOKUP(C2455,Data!$B$4:$J$4175,4,FALSE)</f>
        <v>-38457.469646827762</v>
      </c>
      <c r="H2455" s="92">
        <f>VLOOKUP(C2455,Data!$B$4:$J$4175,5,FALSE)</f>
        <v>-6.0041964455078659E-2</v>
      </c>
      <c r="I2455" s="42" t="s">
        <v>143</v>
      </c>
      <c r="J2455" s="47">
        <f t="shared" si="38"/>
        <v>13899856.939728742</v>
      </c>
      <c r="K2455" s="42" t="s">
        <v>5504</v>
      </c>
      <c r="L2455" s="42" t="s">
        <v>4468</v>
      </c>
    </row>
    <row r="2456" spans="1:12" x14ac:dyDescent="0.3">
      <c r="A2456" s="17"/>
      <c r="B2456" s="46" t="s">
        <v>4498</v>
      </c>
      <c r="C2456" s="46" t="s">
        <v>5253</v>
      </c>
      <c r="D2456" s="99" t="s">
        <v>173</v>
      </c>
      <c r="E2456" s="46" t="s">
        <v>1973</v>
      </c>
      <c r="F2456" s="91">
        <f>VLOOKUP(C2456,Data!$B$4:$J$4175,3,FALSE)</f>
        <v>-21363224.352559134</v>
      </c>
      <c r="G2456" s="90">
        <f>VLOOKUP(C2456,Data!$B$4:$J$4175,4,FALSE)</f>
        <v>-176407.44371744484</v>
      </c>
      <c r="H2456" s="92">
        <f>VLOOKUP(C2456,Data!$B$4:$J$4175,5,FALSE)</f>
        <v>-0.29383155287494683</v>
      </c>
      <c r="I2456" s="42" t="s">
        <v>146</v>
      </c>
      <c r="J2456" s="47">
        <f t="shared" si="38"/>
        <v>21363224.352559134</v>
      </c>
      <c r="K2456" s="42" t="s">
        <v>2146</v>
      </c>
      <c r="L2456" s="42" t="s">
        <v>4468</v>
      </c>
    </row>
    <row r="2457" spans="1:12" x14ac:dyDescent="0.3">
      <c r="A2457" s="17"/>
      <c r="B2457" s="46" t="s">
        <v>2904</v>
      </c>
      <c r="C2457" s="46" t="s">
        <v>5254</v>
      </c>
      <c r="D2457" s="99" t="s">
        <v>173</v>
      </c>
      <c r="E2457" s="46" t="s">
        <v>1973</v>
      </c>
      <c r="F2457" s="91">
        <f>VLOOKUP(C2457,Data!$B$4:$J$4175,3,FALSE)</f>
        <v>-2443394.5905439011</v>
      </c>
      <c r="G2457" s="90">
        <f>VLOOKUP(C2457,Data!$B$4:$J$4175,4,FALSE)</f>
        <v>-67341.34034531239</v>
      </c>
      <c r="H2457" s="92">
        <f>VLOOKUP(C2457,Data!$B$4:$J$4175,5,FALSE)</f>
        <v>-0.45328504185979412</v>
      </c>
      <c r="I2457" s="42" t="s">
        <v>148</v>
      </c>
      <c r="J2457" s="47">
        <f t="shared" si="38"/>
        <v>2443394.5905439011</v>
      </c>
      <c r="K2457" s="42" t="s">
        <v>2165</v>
      </c>
      <c r="L2457" s="42" t="s">
        <v>4468</v>
      </c>
    </row>
    <row r="2458" spans="1:12" x14ac:dyDescent="0.3">
      <c r="A2458" s="17"/>
      <c r="B2458" s="46" t="s">
        <v>2905</v>
      </c>
      <c r="C2458" s="46" t="s">
        <v>5255</v>
      </c>
      <c r="D2458" s="99" t="s">
        <v>173</v>
      </c>
      <c r="E2458" s="46" t="s">
        <v>1973</v>
      </c>
      <c r="F2458" s="91">
        <f>VLOOKUP(C2458,Data!$B$4:$J$4175,3,FALSE)</f>
        <v>-15102867.246648695</v>
      </c>
      <c r="G2458" s="90">
        <f>VLOOKUP(C2458,Data!$B$4:$J$4175,4,FALSE)</f>
        <v>-130243.9604048692</v>
      </c>
      <c r="H2458" s="92">
        <f>VLOOKUP(C2458,Data!$B$4:$J$4175,5,FALSE)</f>
        <v>-0.11703418338823714</v>
      </c>
      <c r="I2458" s="42" t="s">
        <v>147</v>
      </c>
      <c r="J2458" s="47">
        <f t="shared" si="38"/>
        <v>15102867.246648695</v>
      </c>
      <c r="K2458" s="42">
        <v>6771689</v>
      </c>
      <c r="L2458" s="42" t="s">
        <v>4468</v>
      </c>
    </row>
    <row r="2459" spans="1:12" x14ac:dyDescent="0.3">
      <c r="A2459" s="17"/>
      <c r="B2459" s="46" t="s">
        <v>2906</v>
      </c>
      <c r="C2459" s="46" t="s">
        <v>5256</v>
      </c>
      <c r="D2459" s="99" t="s">
        <v>173</v>
      </c>
      <c r="E2459" s="46" t="s">
        <v>1974</v>
      </c>
      <c r="F2459" s="91">
        <f>VLOOKUP(C2459,Data!$B$4:$J$4175,3,FALSE)</f>
        <v>-631931708.32327914</v>
      </c>
      <c r="G2459" s="90">
        <f>VLOOKUP(C2459,Data!$B$4:$J$4175,4,FALSE)</f>
        <v>-13172634.937534083</v>
      </c>
      <c r="H2459" s="92">
        <f>VLOOKUP(C2459,Data!$B$4:$J$4175,5,FALSE)</f>
        <v>-0.80369634095214804</v>
      </c>
      <c r="I2459" s="42" t="s">
        <v>147</v>
      </c>
      <c r="J2459" s="47">
        <f t="shared" si="38"/>
        <v>631931708.32327914</v>
      </c>
      <c r="K2459" s="42">
        <v>6771720</v>
      </c>
      <c r="L2459" s="42" t="s">
        <v>4468</v>
      </c>
    </row>
    <row r="2460" spans="1:12" x14ac:dyDescent="0.3">
      <c r="A2460" s="17"/>
      <c r="B2460" s="46" t="s">
        <v>2907</v>
      </c>
      <c r="C2460" s="46" t="s">
        <v>5257</v>
      </c>
      <c r="D2460" s="99" t="s">
        <v>173</v>
      </c>
      <c r="E2460" s="46" t="s">
        <v>1974</v>
      </c>
      <c r="F2460" s="91">
        <f>VLOOKUP(C2460,Data!$B$4:$J$4175,3,FALSE)</f>
        <v>-100430293.79908897</v>
      </c>
      <c r="G2460" s="90">
        <f>VLOOKUP(C2460,Data!$B$4:$J$4175,4,FALSE)</f>
        <v>-2622591.8113322537</v>
      </c>
      <c r="H2460" s="92">
        <f>VLOOKUP(C2460,Data!$B$4:$J$4175,5,FALSE)</f>
        <v>-1.7920377581747668</v>
      </c>
      <c r="I2460" s="42" t="s">
        <v>147</v>
      </c>
      <c r="J2460" s="47">
        <f t="shared" si="38"/>
        <v>100430293.79908897</v>
      </c>
      <c r="K2460" s="42">
        <v>6773812</v>
      </c>
      <c r="L2460" s="42" t="s">
        <v>4468</v>
      </c>
    </row>
    <row r="2461" spans="1:12" x14ac:dyDescent="0.3">
      <c r="A2461" s="17"/>
      <c r="B2461" s="142" t="s">
        <v>7084</v>
      </c>
      <c r="C2461" s="142" t="s">
        <v>7083</v>
      </c>
      <c r="D2461" s="142" t="s">
        <v>173</v>
      </c>
      <c r="E2461" s="142" t="s">
        <v>1975</v>
      </c>
      <c r="F2461" s="146">
        <f>VLOOKUP(C2461,Data!$B$4:$J$4175,3,FALSE)</f>
        <v>186881269.31181481</v>
      </c>
      <c r="G2461" s="144">
        <f>VLOOKUP(C2461,Data!$B$4:$J$4175,4,FALSE)</f>
        <v>11258675.230343051</v>
      </c>
      <c r="H2461" s="145">
        <f>VLOOKUP(C2461,Data!$B$4:$J$4175,5,FALSE)</f>
        <v>6.0181408055417087</v>
      </c>
      <c r="I2461" s="148" t="s">
        <v>146</v>
      </c>
      <c r="J2461" s="47">
        <f t="shared" si="38"/>
        <v>186881269.31181481</v>
      </c>
      <c r="K2461" s="148">
        <v>6765239</v>
      </c>
      <c r="L2461" s="148" t="s">
        <v>4468</v>
      </c>
    </row>
    <row r="2462" spans="1:12" x14ac:dyDescent="0.3">
      <c r="A2462" s="17"/>
      <c r="B2462" s="46" t="s">
        <v>2908</v>
      </c>
      <c r="C2462" s="46" t="s">
        <v>5258</v>
      </c>
      <c r="D2462" s="99" t="s">
        <v>173</v>
      </c>
      <c r="E2462" s="46" t="s">
        <v>1973</v>
      </c>
      <c r="F2462" s="91">
        <f>VLOOKUP(C2462,Data!$B$4:$J$4175,3,FALSE)</f>
        <v>-18043150.081199341</v>
      </c>
      <c r="G2462" s="90">
        <f>VLOOKUP(C2462,Data!$B$4:$J$4175,4,FALSE)</f>
        <v>-71593.478810131768</v>
      </c>
      <c r="H2462" s="92">
        <f>VLOOKUP(C2462,Data!$B$4:$J$4175,5,FALSE)</f>
        <v>-1.1625431943642657</v>
      </c>
      <c r="I2462" s="42" t="s">
        <v>148</v>
      </c>
      <c r="J2462" s="47">
        <f t="shared" si="38"/>
        <v>18043150.081199341</v>
      </c>
      <c r="K2462" s="42">
        <v>6155250</v>
      </c>
      <c r="L2462" s="42" t="s">
        <v>4468</v>
      </c>
    </row>
    <row r="2463" spans="1:12" x14ac:dyDescent="0.3">
      <c r="A2463" s="17"/>
      <c r="B2463" s="46" t="s">
        <v>2909</v>
      </c>
      <c r="C2463" s="46" t="s">
        <v>5259</v>
      </c>
      <c r="D2463" s="99" t="s">
        <v>173</v>
      </c>
      <c r="E2463" s="46" t="s">
        <v>1973</v>
      </c>
      <c r="F2463" s="91">
        <f>VLOOKUP(C2463,Data!$B$4:$J$4175,3,FALSE)</f>
        <v>-6725563.9320996618</v>
      </c>
      <c r="G2463" s="90">
        <f>VLOOKUP(C2463,Data!$B$4:$J$4175,4,FALSE)</f>
        <v>-900122.87744565366</v>
      </c>
      <c r="H2463" s="92">
        <f>VLOOKUP(C2463,Data!$B$4:$J$4175,5,FALSE)</f>
        <v>-0.19615524301251835</v>
      </c>
      <c r="I2463" s="42" t="s">
        <v>146</v>
      </c>
      <c r="J2463" s="47">
        <f t="shared" si="38"/>
        <v>6725563.9320996618</v>
      </c>
      <c r="K2463" s="42">
        <v>6772217</v>
      </c>
      <c r="L2463" s="42" t="s">
        <v>4468</v>
      </c>
    </row>
    <row r="2464" spans="1:12" x14ac:dyDescent="0.3">
      <c r="A2464" s="17"/>
      <c r="B2464" s="46" t="s">
        <v>2910</v>
      </c>
      <c r="C2464" s="46" t="s">
        <v>5260</v>
      </c>
      <c r="D2464" s="99" t="s">
        <v>173</v>
      </c>
      <c r="E2464" s="46" t="s">
        <v>1973</v>
      </c>
      <c r="F2464" s="91">
        <f>VLOOKUP(C2464,Data!$B$4:$J$4175,3,FALSE)</f>
        <v>-17425932.737160344</v>
      </c>
      <c r="G2464" s="90">
        <f>VLOOKUP(C2464,Data!$B$4:$J$4175,4,FALSE)</f>
        <v>-162746.03644089442</v>
      </c>
      <c r="H2464" s="92">
        <f>VLOOKUP(C2464,Data!$B$4:$J$4175,5,FALSE)</f>
        <v>-0.69162646858778942</v>
      </c>
      <c r="I2464" s="42" t="s">
        <v>148</v>
      </c>
      <c r="J2464" s="47">
        <f t="shared" si="38"/>
        <v>17425932.737160344</v>
      </c>
      <c r="K2464" s="42" t="s">
        <v>2166</v>
      </c>
      <c r="L2464" s="42" t="s">
        <v>4468</v>
      </c>
    </row>
    <row r="2465" spans="1:12" x14ac:dyDescent="0.3">
      <c r="A2465" s="17"/>
      <c r="B2465" s="46" t="s">
        <v>2911</v>
      </c>
      <c r="C2465" s="46" t="s">
        <v>5261</v>
      </c>
      <c r="D2465" s="99" t="s">
        <v>173</v>
      </c>
      <c r="E2465" s="46" t="s">
        <v>1973</v>
      </c>
      <c r="F2465" s="91">
        <f>VLOOKUP(C2465,Data!$B$4:$J$4175,3,FALSE)</f>
        <v>-22844430.715024032</v>
      </c>
      <c r="G2465" s="90">
        <f>VLOOKUP(C2465,Data!$B$4:$J$4175,4,FALSE)</f>
        <v>-127898.91091681125</v>
      </c>
      <c r="H2465" s="92">
        <f>VLOOKUP(C2465,Data!$B$4:$J$4175,5,FALSE)</f>
        <v>-0.46790835107111772</v>
      </c>
      <c r="I2465" s="42" t="s">
        <v>147</v>
      </c>
      <c r="J2465" s="47">
        <f t="shared" si="38"/>
        <v>22844430.715024032</v>
      </c>
      <c r="K2465" s="42">
        <v>6771645</v>
      </c>
      <c r="L2465" s="42" t="s">
        <v>4468</v>
      </c>
    </row>
    <row r="2466" spans="1:12" x14ac:dyDescent="0.3">
      <c r="A2466" s="17"/>
      <c r="B2466" s="46" t="s">
        <v>2912</v>
      </c>
      <c r="C2466" s="46" t="s">
        <v>5262</v>
      </c>
      <c r="D2466" s="99" t="s">
        <v>173</v>
      </c>
      <c r="E2466" s="46" t="s">
        <v>1973</v>
      </c>
      <c r="F2466" s="91">
        <f>VLOOKUP(C2466,Data!$B$4:$J$4175,3,FALSE)</f>
        <v>-16919944.168356925</v>
      </c>
      <c r="G2466" s="90">
        <f>VLOOKUP(C2466,Data!$B$4:$J$4175,4,FALSE)</f>
        <v>-80954.551661890277</v>
      </c>
      <c r="H2466" s="92">
        <f>VLOOKUP(C2466,Data!$B$4:$J$4175,5,FALSE)</f>
        <v>-0.61648634467675723</v>
      </c>
      <c r="I2466" s="42" t="s">
        <v>147</v>
      </c>
      <c r="J2466" s="47">
        <f t="shared" si="38"/>
        <v>16919944.168356925</v>
      </c>
      <c r="K2466" s="42" t="s">
        <v>2167</v>
      </c>
      <c r="L2466" s="42" t="s">
        <v>4468</v>
      </c>
    </row>
    <row r="2467" spans="1:12" x14ac:dyDescent="0.3">
      <c r="A2467" s="17"/>
      <c r="B2467" s="46" t="s">
        <v>2913</v>
      </c>
      <c r="C2467" s="46" t="s">
        <v>5263</v>
      </c>
      <c r="D2467" s="99" t="s">
        <v>173</v>
      </c>
      <c r="E2467" s="46" t="s">
        <v>1978</v>
      </c>
      <c r="F2467" s="91">
        <f>VLOOKUP(C2467,Data!$B$4:$J$4175,3,FALSE)</f>
        <v>-16547443.299508937</v>
      </c>
      <c r="G2467" s="90">
        <f>VLOOKUP(C2467,Data!$B$4:$J$4175,4,FALSE)</f>
        <v>-476312.47624037362</v>
      </c>
      <c r="H2467" s="92">
        <f>VLOOKUP(C2467,Data!$B$4:$J$4175,5,FALSE)</f>
        <v>-0.75266003955568717</v>
      </c>
      <c r="I2467" s="42" t="s">
        <v>148</v>
      </c>
      <c r="J2467" s="47">
        <f t="shared" si="38"/>
        <v>16547443.299508937</v>
      </c>
      <c r="K2467" s="42">
        <v>6408448</v>
      </c>
      <c r="L2467" s="42" t="s">
        <v>4468</v>
      </c>
    </row>
    <row r="2468" spans="1:12" x14ac:dyDescent="0.3">
      <c r="A2468" s="17"/>
      <c r="B2468" s="46" t="s">
        <v>2914</v>
      </c>
      <c r="C2468" s="46" t="s">
        <v>5264</v>
      </c>
      <c r="D2468" s="99" t="s">
        <v>173</v>
      </c>
      <c r="E2468" s="46" t="s">
        <v>1973</v>
      </c>
      <c r="F2468" s="91">
        <f>VLOOKUP(C2468,Data!$B$4:$J$4175,3,FALSE)</f>
        <v>-44260321.733712897</v>
      </c>
      <c r="G2468" s="90">
        <f>VLOOKUP(C2468,Data!$B$4:$J$4175,4,FALSE)</f>
        <v>-992238.47056490311</v>
      </c>
      <c r="H2468" s="92">
        <f>VLOOKUP(C2468,Data!$B$4:$J$4175,5,FALSE)</f>
        <v>-1.1457093285377176</v>
      </c>
      <c r="I2468" s="42" t="s">
        <v>148</v>
      </c>
      <c r="J2468" s="47">
        <f t="shared" si="38"/>
        <v>44260321.733712897</v>
      </c>
      <c r="K2468" s="42">
        <v>6397502</v>
      </c>
      <c r="L2468" s="42" t="s">
        <v>4468</v>
      </c>
    </row>
    <row r="2469" spans="1:12" x14ac:dyDescent="0.3">
      <c r="A2469" s="17"/>
      <c r="B2469" s="46" t="s">
        <v>2915</v>
      </c>
      <c r="C2469" s="46" t="s">
        <v>5265</v>
      </c>
      <c r="D2469" s="99" t="s">
        <v>173</v>
      </c>
      <c r="E2469" s="46" t="s">
        <v>1973</v>
      </c>
      <c r="F2469" s="91">
        <f>VLOOKUP(C2469,Data!$B$4:$J$4175,3,FALSE)</f>
        <v>-6871020.4949551141</v>
      </c>
      <c r="G2469" s="90">
        <f>VLOOKUP(C2469,Data!$B$4:$J$4175,4,FALSE)</f>
        <v>-17167.116276355726</v>
      </c>
      <c r="H2469" s="92">
        <f>VLOOKUP(C2469,Data!$B$4:$J$4175,5,FALSE)</f>
        <v>-0.28018064284849309</v>
      </c>
      <c r="I2469" s="42" t="s">
        <v>144</v>
      </c>
      <c r="J2469" s="47">
        <f t="shared" si="38"/>
        <v>6871020.4949551141</v>
      </c>
      <c r="K2469" s="42">
        <v>6805049</v>
      </c>
      <c r="L2469" s="42" t="s">
        <v>4468</v>
      </c>
    </row>
    <row r="2470" spans="1:12" x14ac:dyDescent="0.3">
      <c r="A2470" s="17"/>
      <c r="B2470" s="46" t="s">
        <v>5945</v>
      </c>
      <c r="C2470" s="46" t="s">
        <v>5944</v>
      </c>
      <c r="D2470" s="99" t="s">
        <v>173</v>
      </c>
      <c r="E2470" s="46" t="s">
        <v>1978</v>
      </c>
      <c r="F2470" s="91">
        <f>VLOOKUP(C2470,Data!$B$4:$J$4175,3,FALSE)</f>
        <v>-24385605.117001154</v>
      </c>
      <c r="G2470" s="90">
        <f>VLOOKUP(C2470,Data!$B$4:$J$4175,4,FALSE)</f>
        <v>-361173.77883469779</v>
      </c>
      <c r="H2470" s="92">
        <f>VLOOKUP(C2470,Data!$B$4:$J$4175,5,FALSE)</f>
        <v>-0.14698222858478283</v>
      </c>
      <c r="I2470" s="42" t="s">
        <v>143</v>
      </c>
      <c r="J2470" s="47">
        <f t="shared" si="38"/>
        <v>24385605.117001154</v>
      </c>
      <c r="K2470" s="42" t="s">
        <v>5946</v>
      </c>
      <c r="L2470" s="42" t="s">
        <v>4468</v>
      </c>
    </row>
    <row r="2471" spans="1:12" x14ac:dyDescent="0.3">
      <c r="A2471" s="17"/>
      <c r="B2471" s="46" t="s">
        <v>4499</v>
      </c>
      <c r="C2471" s="46" t="s">
        <v>5266</v>
      </c>
      <c r="D2471" s="99" t="s">
        <v>173</v>
      </c>
      <c r="E2471" s="46" t="s">
        <v>1973</v>
      </c>
      <c r="F2471" s="91">
        <f>VLOOKUP(C2471,Data!$B$4:$J$4175,3,FALSE)</f>
        <v>-20926965.968205132</v>
      </c>
      <c r="G2471" s="90">
        <f>VLOOKUP(C2471,Data!$B$4:$J$4175,4,FALSE)</f>
        <v>-73612.667954276825</v>
      </c>
      <c r="H2471" s="92">
        <f>VLOOKUP(C2471,Data!$B$4:$J$4175,5,FALSE)</f>
        <v>-0.70892726708646203</v>
      </c>
      <c r="I2471" s="42" t="s">
        <v>146</v>
      </c>
      <c r="J2471" s="47">
        <f t="shared" si="38"/>
        <v>20926965.968205132</v>
      </c>
      <c r="K2471" s="42" t="s">
        <v>2168</v>
      </c>
      <c r="L2471" s="42" t="s">
        <v>4468</v>
      </c>
    </row>
    <row r="2472" spans="1:12" x14ac:dyDescent="0.3">
      <c r="A2472" s="17"/>
      <c r="B2472" s="46" t="s">
        <v>2916</v>
      </c>
      <c r="C2472" s="46" t="s">
        <v>5267</v>
      </c>
      <c r="D2472" s="99" t="s">
        <v>173</v>
      </c>
      <c r="E2472" s="46" t="s">
        <v>1973</v>
      </c>
      <c r="F2472" s="91">
        <f>VLOOKUP(C2472,Data!$B$4:$J$4175,3,FALSE)</f>
        <v>-109023077.03985925</v>
      </c>
      <c r="G2472" s="90">
        <f>VLOOKUP(C2472,Data!$B$4:$J$4175,4,FALSE)</f>
        <v>-1354051.4219811091</v>
      </c>
      <c r="H2472" s="92">
        <f>VLOOKUP(C2472,Data!$B$4:$J$4175,5,FALSE)</f>
        <v>-0.36195998539466984</v>
      </c>
      <c r="I2472" s="42" t="s">
        <v>147</v>
      </c>
      <c r="J2472" s="47">
        <f t="shared" si="38"/>
        <v>109023077.03985925</v>
      </c>
      <c r="K2472" s="42">
        <v>6450267</v>
      </c>
      <c r="L2472" s="42" t="s">
        <v>4468</v>
      </c>
    </row>
    <row r="2473" spans="1:12" x14ac:dyDescent="0.3">
      <c r="A2473" s="17"/>
      <c r="B2473" s="46" t="s">
        <v>2917</v>
      </c>
      <c r="C2473" s="46" t="s">
        <v>5268</v>
      </c>
      <c r="D2473" s="99" t="s">
        <v>173</v>
      </c>
      <c r="E2473" s="46" t="s">
        <v>1973</v>
      </c>
      <c r="F2473" s="91">
        <f>VLOOKUP(C2473,Data!$B$4:$J$4175,3,FALSE)</f>
        <v>-28848579.322913211</v>
      </c>
      <c r="G2473" s="90">
        <f>VLOOKUP(C2473,Data!$B$4:$J$4175,4,FALSE)</f>
        <v>-150484.04048271824</v>
      </c>
      <c r="H2473" s="92">
        <f>VLOOKUP(C2473,Data!$B$4:$J$4175,5,FALSE)</f>
        <v>-0.56993898916458818</v>
      </c>
      <c r="I2473" s="42" t="s">
        <v>151</v>
      </c>
      <c r="J2473" s="47">
        <f t="shared" si="38"/>
        <v>28848579.322913211</v>
      </c>
      <c r="K2473" s="42" t="s">
        <v>2169</v>
      </c>
      <c r="L2473" s="42" t="s">
        <v>4468</v>
      </c>
    </row>
    <row r="2474" spans="1:12" x14ac:dyDescent="0.3">
      <c r="A2474" s="17"/>
      <c r="B2474" s="46" t="s">
        <v>2918</v>
      </c>
      <c r="C2474" s="46" t="s">
        <v>5269</v>
      </c>
      <c r="D2474" s="99" t="s">
        <v>173</v>
      </c>
      <c r="E2474" s="46" t="s">
        <v>1979</v>
      </c>
      <c r="F2474" s="91">
        <f>VLOOKUP(C2474,Data!$B$4:$J$4175,3,FALSE)</f>
        <v>-49110117.390238196</v>
      </c>
      <c r="G2474" s="90">
        <f>VLOOKUP(C2474,Data!$B$4:$J$4175,4,FALSE)</f>
        <v>-10118671.296965551</v>
      </c>
      <c r="H2474" s="92">
        <f>VLOOKUP(C2474,Data!$B$4:$J$4175,5,FALSE)</f>
        <v>-6.3142402205366679</v>
      </c>
      <c r="I2474" s="42" t="s">
        <v>146</v>
      </c>
      <c r="J2474" s="47">
        <f t="shared" si="38"/>
        <v>49110117.390238196</v>
      </c>
      <c r="K2474" s="42" t="s">
        <v>2170</v>
      </c>
      <c r="L2474" s="42" t="s">
        <v>4468</v>
      </c>
    </row>
    <row r="2475" spans="1:12" x14ac:dyDescent="0.3">
      <c r="A2475" s="17"/>
      <c r="B2475" s="46" t="s">
        <v>2919</v>
      </c>
      <c r="C2475" s="46" t="s">
        <v>5270</v>
      </c>
      <c r="D2475" s="99" t="s">
        <v>173</v>
      </c>
      <c r="E2475" s="46" t="s">
        <v>1973</v>
      </c>
      <c r="F2475" s="91">
        <f>VLOOKUP(C2475,Data!$B$4:$J$4175,3,FALSE)</f>
        <v>-9852996.3909292873</v>
      </c>
      <c r="G2475" s="90">
        <f>VLOOKUP(C2475,Data!$B$4:$J$4175,4,FALSE)</f>
        <v>-46932.301517328429</v>
      </c>
      <c r="H2475" s="92">
        <f>VLOOKUP(C2475,Data!$B$4:$J$4175,5,FALSE)</f>
        <v>-0.2410525334048037</v>
      </c>
      <c r="I2475" s="42" t="s">
        <v>152</v>
      </c>
      <c r="J2475" s="47">
        <f t="shared" si="38"/>
        <v>9852996.3909292873</v>
      </c>
      <c r="K2475" s="42">
        <v>6224871</v>
      </c>
      <c r="L2475" s="42" t="s">
        <v>4468</v>
      </c>
    </row>
    <row r="2476" spans="1:12" x14ac:dyDescent="0.3">
      <c r="A2476" s="17"/>
      <c r="B2476" s="46" t="s">
        <v>7086</v>
      </c>
      <c r="C2476" s="46" t="s">
        <v>7085</v>
      </c>
      <c r="D2476" s="99" t="s">
        <v>173</v>
      </c>
      <c r="E2476" s="46" t="s">
        <v>1975</v>
      </c>
      <c r="F2476" s="91">
        <f>VLOOKUP(C2476,Data!$B$4:$J$4175,3,FALSE)</f>
        <v>180954445.39403591</v>
      </c>
      <c r="G2476" s="90">
        <f>VLOOKUP(C2476,Data!$B$4:$J$4175,4,FALSE)</f>
        <v>973848.19417268387</v>
      </c>
      <c r="H2476" s="92">
        <f>VLOOKUP(C2476,Data!$B$4:$J$4175,5,FALSE)</f>
        <v>4.2964870265690642</v>
      </c>
      <c r="I2476" s="42" t="s">
        <v>143</v>
      </c>
      <c r="J2476" s="47">
        <f t="shared" si="38"/>
        <v>180954445.39403591</v>
      </c>
      <c r="K2476" s="42" t="s">
        <v>7087</v>
      </c>
      <c r="L2476" s="42" t="s">
        <v>4468</v>
      </c>
    </row>
    <row r="2477" spans="1:12" x14ac:dyDescent="0.3">
      <c r="A2477" s="17"/>
      <c r="B2477" s="46" t="s">
        <v>2920</v>
      </c>
      <c r="C2477" s="46" t="s">
        <v>5271</v>
      </c>
      <c r="D2477" s="99" t="s">
        <v>173</v>
      </c>
      <c r="E2477" s="46" t="s">
        <v>1973</v>
      </c>
      <c r="F2477" s="91">
        <f>VLOOKUP(C2477,Data!$B$4:$J$4175,3,FALSE)</f>
        <v>-16049512.338253146</v>
      </c>
      <c r="G2477" s="90">
        <f>VLOOKUP(C2477,Data!$B$4:$J$4175,4,FALSE)</f>
        <v>-1100163.2063404487</v>
      </c>
      <c r="H2477" s="92">
        <f>VLOOKUP(C2477,Data!$B$4:$J$4175,5,FALSE)</f>
        <v>-0.62931660740124362</v>
      </c>
      <c r="I2477" s="42" t="s">
        <v>148</v>
      </c>
      <c r="J2477" s="47">
        <f t="shared" si="38"/>
        <v>16049512.338253146</v>
      </c>
      <c r="K2477" s="42" t="s">
        <v>2171</v>
      </c>
      <c r="L2477" s="42" t="s">
        <v>4468</v>
      </c>
    </row>
    <row r="2478" spans="1:12" x14ac:dyDescent="0.3">
      <c r="A2478" s="17"/>
      <c r="B2478" s="46" t="s">
        <v>2921</v>
      </c>
      <c r="C2478" s="46" t="s">
        <v>5272</v>
      </c>
      <c r="D2478" s="99" t="s">
        <v>173</v>
      </c>
      <c r="E2478" s="46" t="s">
        <v>1974</v>
      </c>
      <c r="F2478" s="91">
        <f>VLOOKUP(C2478,Data!$B$4:$J$4175,3,FALSE)</f>
        <v>-4749145.1323405812</v>
      </c>
      <c r="G2478" s="90">
        <f>VLOOKUP(C2478,Data!$B$4:$J$4175,4,FALSE)</f>
        <v>-21937.357871569762</v>
      </c>
      <c r="H2478" s="92">
        <f>VLOOKUP(C2478,Data!$B$4:$J$4175,5,FALSE)</f>
        <v>-0.38257050454413455</v>
      </c>
      <c r="I2478" s="42" t="s">
        <v>143</v>
      </c>
      <c r="J2478" s="47">
        <f t="shared" si="38"/>
        <v>4749145.1323405812</v>
      </c>
      <c r="K2478" s="42">
        <v>6988337</v>
      </c>
      <c r="L2478" s="42" t="s">
        <v>4468</v>
      </c>
    </row>
    <row r="2479" spans="1:12" x14ac:dyDescent="0.3">
      <c r="A2479" s="17"/>
      <c r="B2479" s="142" t="s">
        <v>2922</v>
      </c>
      <c r="C2479" s="142" t="s">
        <v>643</v>
      </c>
      <c r="D2479" s="142" t="s">
        <v>4403</v>
      </c>
      <c r="E2479" s="142" t="s">
        <v>1973</v>
      </c>
      <c r="F2479" s="146">
        <f>VLOOKUP(C2479,Data!$B$4:$J$4175,3,FALSE)</f>
        <v>-8110007.5162080396</v>
      </c>
      <c r="G2479" s="144">
        <f>VLOOKUP(C2479,Data!$B$4:$J$4175,4,FALSE)</f>
        <v>-7051708.1337744528</v>
      </c>
      <c r="H2479" s="145">
        <f>VLOOKUP(C2479,Data!$B$4:$J$4175,5,FALSE)</f>
        <v>-1.5094026833770762</v>
      </c>
      <c r="I2479" s="212" t="s">
        <v>146</v>
      </c>
      <c r="J2479" s="47">
        <f t="shared" si="38"/>
        <v>8110007.5162080396</v>
      </c>
      <c r="K2479" s="212">
        <v>2043423</v>
      </c>
      <c r="L2479" s="212" t="s">
        <v>4467</v>
      </c>
    </row>
    <row r="2480" spans="1:12" x14ac:dyDescent="0.3">
      <c r="A2480" s="17"/>
      <c r="B2480" s="46" t="s">
        <v>7089</v>
      </c>
      <c r="C2480" s="46" t="s">
        <v>7088</v>
      </c>
      <c r="D2480" s="99" t="s">
        <v>4403</v>
      </c>
      <c r="E2480" s="46" t="s">
        <v>1975</v>
      </c>
      <c r="F2480" s="91">
        <f>VLOOKUP(C2480,Data!$B$4:$J$4175,3,FALSE)</f>
        <v>130484493.75278883</v>
      </c>
      <c r="G2480" s="90">
        <f>VLOOKUP(C2480,Data!$B$4:$J$4175,4,FALSE)</f>
        <v>36127368.060651176</v>
      </c>
      <c r="H2480" s="92">
        <f>VLOOKUP(C2480,Data!$B$4:$J$4175,5,FALSE)</f>
        <v>13.751213428652276</v>
      </c>
      <c r="I2480" s="42" t="s">
        <v>144</v>
      </c>
      <c r="J2480" s="47">
        <f t="shared" si="38"/>
        <v>130484493.75278883</v>
      </c>
      <c r="K2480" s="42">
        <v>2563017</v>
      </c>
      <c r="L2480" s="42" t="s">
        <v>4467</v>
      </c>
    </row>
    <row r="2481" spans="1:12" x14ac:dyDescent="0.3">
      <c r="A2481" s="17"/>
      <c r="B2481" s="46" t="s">
        <v>2923</v>
      </c>
      <c r="C2481" s="46" t="s">
        <v>644</v>
      </c>
      <c r="D2481" s="99" t="s">
        <v>4403</v>
      </c>
      <c r="E2481" s="46" t="s">
        <v>1973</v>
      </c>
      <c r="F2481" s="91">
        <f>VLOOKUP(C2481,Data!$B$4:$J$4175,3,FALSE)</f>
        <v>-66880490.251681425</v>
      </c>
      <c r="G2481" s="90">
        <f>VLOOKUP(C2481,Data!$B$4:$J$4175,4,FALSE)</f>
        <v>-76470059.657661855</v>
      </c>
      <c r="H2481" s="92">
        <f>VLOOKUP(C2481,Data!$B$4:$J$4175,5,FALSE)</f>
        <v>-1.9655692669047538</v>
      </c>
      <c r="I2481" s="42" t="s">
        <v>152</v>
      </c>
      <c r="J2481" s="47">
        <f t="shared" si="38"/>
        <v>66880490.251681425</v>
      </c>
      <c r="K2481" s="42">
        <v>2667470</v>
      </c>
      <c r="L2481" s="42" t="s">
        <v>4467</v>
      </c>
    </row>
    <row r="2482" spans="1:12" x14ac:dyDescent="0.3">
      <c r="A2482" s="17"/>
      <c r="B2482" s="46" t="s">
        <v>2924</v>
      </c>
      <c r="C2482" s="46" t="s">
        <v>645</v>
      </c>
      <c r="D2482" s="99" t="s">
        <v>4403</v>
      </c>
      <c r="E2482" s="46" t="s">
        <v>1973</v>
      </c>
      <c r="F2482" s="91">
        <f>VLOOKUP(C2482,Data!$B$4:$J$4175,3,FALSE)</f>
        <v>-6496852.6950076632</v>
      </c>
      <c r="G2482" s="90">
        <f>VLOOKUP(C2482,Data!$B$4:$J$4175,4,FALSE)</f>
        <v>-1025464.6099943951</v>
      </c>
      <c r="H2482" s="92">
        <f>VLOOKUP(C2482,Data!$B$4:$J$4175,5,FALSE)</f>
        <v>-1.185541661515533</v>
      </c>
      <c r="I2482" s="42" t="s">
        <v>149</v>
      </c>
      <c r="J2482" s="47">
        <f t="shared" si="38"/>
        <v>6496852.6950076632</v>
      </c>
      <c r="K2482" s="42">
        <v>2823885</v>
      </c>
      <c r="L2482" s="42" t="s">
        <v>4467</v>
      </c>
    </row>
    <row r="2483" spans="1:12" x14ac:dyDescent="0.3">
      <c r="A2483" s="17"/>
      <c r="B2483" s="46" t="s">
        <v>6053</v>
      </c>
      <c r="C2483" s="46" t="s">
        <v>6052</v>
      </c>
      <c r="D2483" s="99" t="s">
        <v>4403</v>
      </c>
      <c r="E2483" s="46" t="s">
        <v>1973</v>
      </c>
      <c r="F2483" s="91">
        <f>VLOOKUP(C2483,Data!$B$4:$J$4175,3,FALSE)</f>
        <v>-6006726.3333018823</v>
      </c>
      <c r="G2483" s="90">
        <f>VLOOKUP(C2483,Data!$B$4:$J$4175,4,FALSE)</f>
        <v>-4224340.7599105099</v>
      </c>
      <c r="H2483" s="92">
        <f>VLOOKUP(C2483,Data!$B$4:$J$4175,5,FALSE)</f>
        <v>-1.2915358379730557</v>
      </c>
      <c r="I2483" s="42" t="s">
        <v>148</v>
      </c>
      <c r="J2483" s="47">
        <f t="shared" si="38"/>
        <v>6006726.3333018823</v>
      </c>
      <c r="K2483" s="42" t="s">
        <v>6054</v>
      </c>
      <c r="L2483" s="42" t="s">
        <v>4467</v>
      </c>
    </row>
    <row r="2484" spans="1:12" x14ac:dyDescent="0.3">
      <c r="A2484" s="17"/>
      <c r="B2484" s="46" t="s">
        <v>2925</v>
      </c>
      <c r="C2484" s="46" t="s">
        <v>646</v>
      </c>
      <c r="D2484" s="99" t="s">
        <v>4403</v>
      </c>
      <c r="E2484" s="46" t="s">
        <v>1973</v>
      </c>
      <c r="F2484" s="91">
        <f>VLOOKUP(C2484,Data!$B$4:$J$4175,3,FALSE)</f>
        <v>-20550922.311491437</v>
      </c>
      <c r="G2484" s="90">
        <f>VLOOKUP(C2484,Data!$B$4:$J$4175,4,FALSE)</f>
        <v>-33862992.657759793</v>
      </c>
      <c r="H2484" s="92">
        <f>VLOOKUP(C2484,Data!$B$4:$J$4175,5,FALSE)</f>
        <v>-1.1287449005225565</v>
      </c>
      <c r="I2484" s="42" t="s">
        <v>145</v>
      </c>
      <c r="J2484" s="47">
        <f t="shared" si="38"/>
        <v>20550922.311491437</v>
      </c>
      <c r="K2484" s="42">
        <v>2406457</v>
      </c>
      <c r="L2484" s="42" t="s">
        <v>4467</v>
      </c>
    </row>
    <row r="2485" spans="1:12" x14ac:dyDescent="0.3">
      <c r="A2485" s="17"/>
      <c r="B2485" s="142" t="s">
        <v>2926</v>
      </c>
      <c r="C2485" s="142" t="s">
        <v>647</v>
      </c>
      <c r="D2485" s="142" t="s">
        <v>4403</v>
      </c>
      <c r="E2485" s="142" t="s">
        <v>1977</v>
      </c>
      <c r="F2485" s="146">
        <f>VLOOKUP(C2485,Data!$B$4:$J$4175,3,FALSE)</f>
        <v>4466335.9734552931</v>
      </c>
      <c r="G2485" s="144">
        <f>VLOOKUP(C2485,Data!$B$4:$J$4175,4,FALSE)</f>
        <v>725544.78243081481</v>
      </c>
      <c r="H2485" s="145">
        <f>VLOOKUP(C2485,Data!$B$4:$J$4175,5,FALSE)</f>
        <v>1.2126163184195995</v>
      </c>
      <c r="I2485" s="212" t="s">
        <v>149</v>
      </c>
      <c r="J2485" s="47">
        <f t="shared" si="38"/>
        <v>4466335.9734552931</v>
      </c>
      <c r="K2485" s="212">
        <v>2141899</v>
      </c>
      <c r="L2485" s="212" t="s">
        <v>4467</v>
      </c>
    </row>
    <row r="2486" spans="1:12" x14ac:dyDescent="0.3">
      <c r="A2486" s="17"/>
      <c r="B2486" s="46" t="s">
        <v>2927</v>
      </c>
      <c r="C2486" s="46" t="s">
        <v>648</v>
      </c>
      <c r="D2486" s="99" t="s">
        <v>4403</v>
      </c>
      <c r="E2486" s="46" t="s">
        <v>1973</v>
      </c>
      <c r="F2486" s="91">
        <f>VLOOKUP(C2486,Data!$B$4:$J$4175,3,FALSE)</f>
        <v>-39428863.228563502</v>
      </c>
      <c r="G2486" s="90">
        <f>VLOOKUP(C2486,Data!$B$4:$J$4175,4,FALSE)</f>
        <v>-4522154.3500071941</v>
      </c>
      <c r="H2486" s="92">
        <f>VLOOKUP(C2486,Data!$B$4:$J$4175,5,FALSE)</f>
        <v>-1.3260228288084064</v>
      </c>
      <c r="I2486" s="42" t="s">
        <v>149</v>
      </c>
      <c r="J2486" s="47">
        <f t="shared" si="38"/>
        <v>39428863.228563502</v>
      </c>
      <c r="K2486" s="42">
        <v>2242059</v>
      </c>
      <c r="L2486" s="42" t="s">
        <v>4467</v>
      </c>
    </row>
    <row r="2487" spans="1:12" x14ac:dyDescent="0.3">
      <c r="A2487" s="17"/>
      <c r="B2487" s="46" t="s">
        <v>2928</v>
      </c>
      <c r="C2487" s="46" t="s">
        <v>649</v>
      </c>
      <c r="D2487" s="99" t="s">
        <v>4403</v>
      </c>
      <c r="E2487" s="46" t="s">
        <v>1976</v>
      </c>
      <c r="F2487" s="91">
        <f>VLOOKUP(C2487,Data!$B$4:$J$4175,3,FALSE)</f>
        <v>7344415.5897022597</v>
      </c>
      <c r="G2487" s="90">
        <f>VLOOKUP(C2487,Data!$B$4:$J$4175,4,FALSE)</f>
        <v>4943656.9454316003</v>
      </c>
      <c r="H2487" s="92">
        <f>VLOOKUP(C2487,Data!$B$4:$J$4175,5,FALSE)</f>
        <v>0.97289305019950068</v>
      </c>
      <c r="I2487" s="42" t="s">
        <v>5305</v>
      </c>
      <c r="J2487" s="47">
        <f t="shared" si="38"/>
        <v>7344415.5897022597</v>
      </c>
      <c r="K2487" s="42" t="s">
        <v>2172</v>
      </c>
      <c r="L2487" s="42" t="s">
        <v>4467</v>
      </c>
    </row>
    <row r="2488" spans="1:12" x14ac:dyDescent="0.3">
      <c r="A2488" s="17"/>
      <c r="B2488" s="46" t="s">
        <v>2929</v>
      </c>
      <c r="C2488" s="46" t="s">
        <v>650</v>
      </c>
      <c r="D2488" s="99" t="s">
        <v>4403</v>
      </c>
      <c r="E2488" s="46" t="s">
        <v>1979</v>
      </c>
      <c r="F2488" s="91">
        <f>VLOOKUP(C2488,Data!$B$4:$J$4175,3,FALSE)</f>
        <v>-54875909.384672679</v>
      </c>
      <c r="G2488" s="90">
        <f>VLOOKUP(C2488,Data!$B$4:$J$4175,4,FALSE)</f>
        <v>-72885133.635450661</v>
      </c>
      <c r="H2488" s="92">
        <f>VLOOKUP(C2488,Data!$B$4:$J$4175,5,FALSE)</f>
        <v>-10.525108389637637</v>
      </c>
      <c r="I2488" s="42" t="s">
        <v>148</v>
      </c>
      <c r="J2488" s="47">
        <f t="shared" si="38"/>
        <v>54875909.384672679</v>
      </c>
      <c r="K2488" s="42" t="s">
        <v>2173</v>
      </c>
      <c r="L2488" s="42" t="s">
        <v>4467</v>
      </c>
    </row>
    <row r="2489" spans="1:12" x14ac:dyDescent="0.3">
      <c r="A2489" s="17"/>
      <c r="B2489" s="46" t="s">
        <v>2930</v>
      </c>
      <c r="C2489" s="46" t="s">
        <v>651</v>
      </c>
      <c r="D2489" s="99" t="s">
        <v>4403</v>
      </c>
      <c r="E2489" s="46" t="s">
        <v>1974</v>
      </c>
      <c r="F2489" s="91">
        <f>VLOOKUP(C2489,Data!$B$4:$J$4175,3,FALSE)</f>
        <v>-5839487.2532254551</v>
      </c>
      <c r="G2489" s="90">
        <f>VLOOKUP(C2489,Data!$B$4:$J$4175,4,FALSE)</f>
        <v>-516846.4089210169</v>
      </c>
      <c r="H2489" s="92">
        <f>VLOOKUP(C2489,Data!$B$4:$J$4175,5,FALSE)</f>
        <v>-0.86683526438326663</v>
      </c>
      <c r="I2489" s="42" t="s">
        <v>149</v>
      </c>
      <c r="J2489" s="47">
        <f t="shared" si="38"/>
        <v>5839487.2532254551</v>
      </c>
      <c r="K2489" s="42">
        <v>2392545</v>
      </c>
      <c r="L2489" s="42" t="s">
        <v>4467</v>
      </c>
    </row>
    <row r="2490" spans="1:12" x14ac:dyDescent="0.3">
      <c r="A2490" s="17"/>
      <c r="B2490" s="46" t="s">
        <v>2931</v>
      </c>
      <c r="C2490" s="46" t="s">
        <v>652</v>
      </c>
      <c r="D2490" s="99" t="s">
        <v>4403</v>
      </c>
      <c r="E2490" s="46" t="s">
        <v>1973</v>
      </c>
      <c r="F2490" s="91">
        <f>VLOOKUP(C2490,Data!$B$4:$J$4175,3,FALSE)</f>
        <v>-7741040.374306404</v>
      </c>
      <c r="G2490" s="90">
        <f>VLOOKUP(C2490,Data!$B$4:$J$4175,4,FALSE)</f>
        <v>-831486.93725185888</v>
      </c>
      <c r="H2490" s="92">
        <f>VLOOKUP(C2490,Data!$B$4:$J$4175,5,FALSE)</f>
        <v>-1.0819814368000471</v>
      </c>
      <c r="I2490" s="42" t="s">
        <v>146</v>
      </c>
      <c r="J2490" s="47">
        <f t="shared" si="38"/>
        <v>7741040.374306404</v>
      </c>
      <c r="K2490" s="42" t="s">
        <v>2174</v>
      </c>
      <c r="L2490" s="42" t="s">
        <v>4467</v>
      </c>
    </row>
    <row r="2491" spans="1:12" x14ac:dyDescent="0.3">
      <c r="A2491" s="17"/>
      <c r="B2491" s="46" t="s">
        <v>2932</v>
      </c>
      <c r="C2491" s="46" t="s">
        <v>653</v>
      </c>
      <c r="D2491" s="99" t="s">
        <v>4403</v>
      </c>
      <c r="E2491" s="46" t="s">
        <v>1973</v>
      </c>
      <c r="F2491" s="91">
        <f>VLOOKUP(C2491,Data!$B$4:$J$4175,3,FALSE)</f>
        <v>-8275146.0706824642</v>
      </c>
      <c r="G2491" s="90">
        <f>VLOOKUP(C2491,Data!$B$4:$J$4175,4,FALSE)</f>
        <v>-483094.17209946213</v>
      </c>
      <c r="H2491" s="92">
        <f>VLOOKUP(C2491,Data!$B$4:$J$4175,5,FALSE)</f>
        <v>-1.1787155995277325</v>
      </c>
      <c r="I2491" s="42" t="s">
        <v>146</v>
      </c>
      <c r="J2491" s="47">
        <f t="shared" si="38"/>
        <v>8275146.0706824642</v>
      </c>
      <c r="K2491" s="42">
        <v>2639349</v>
      </c>
      <c r="L2491" s="42" t="s">
        <v>4467</v>
      </c>
    </row>
    <row r="2492" spans="1:12" x14ac:dyDescent="0.3">
      <c r="A2492" s="17"/>
      <c r="B2492" s="46" t="s">
        <v>2933</v>
      </c>
      <c r="C2492" s="46" t="s">
        <v>654</v>
      </c>
      <c r="D2492" s="99" t="s">
        <v>4403</v>
      </c>
      <c r="E2492" s="46" t="s">
        <v>1973</v>
      </c>
      <c r="F2492" s="91">
        <f>VLOOKUP(C2492,Data!$B$4:$J$4175,3,FALSE)</f>
        <v>-7923098.4934215816</v>
      </c>
      <c r="G2492" s="90">
        <f>VLOOKUP(C2492,Data!$B$4:$J$4175,4,FALSE)</f>
        <v>-3827136.0012589856</v>
      </c>
      <c r="H2492" s="92">
        <f>VLOOKUP(C2492,Data!$B$4:$J$4175,5,FALSE)</f>
        <v>-2.4729183235857173</v>
      </c>
      <c r="I2492" s="42" t="s">
        <v>149</v>
      </c>
      <c r="J2492" s="47">
        <f t="shared" si="38"/>
        <v>7923098.4934215816</v>
      </c>
      <c r="K2492" s="42">
        <v>2392471</v>
      </c>
      <c r="L2492" s="42" t="s">
        <v>4467</v>
      </c>
    </row>
    <row r="2493" spans="1:12" x14ac:dyDescent="0.3">
      <c r="A2493" s="17"/>
      <c r="B2493" s="46" t="s">
        <v>2934</v>
      </c>
      <c r="C2493" s="46" t="s">
        <v>655</v>
      </c>
      <c r="D2493" s="99" t="s">
        <v>4403</v>
      </c>
      <c r="E2493" s="46" t="s">
        <v>1973</v>
      </c>
      <c r="F2493" s="91">
        <f>VLOOKUP(C2493,Data!$B$4:$J$4175,3,FALSE)</f>
        <v>-2863821.7316041477</v>
      </c>
      <c r="G2493" s="90">
        <f>VLOOKUP(C2493,Data!$B$4:$J$4175,4,FALSE)</f>
        <v>-868762.32053575874</v>
      </c>
      <c r="H2493" s="92">
        <f>VLOOKUP(C2493,Data!$B$4:$J$4175,5,FALSE)</f>
        <v>-3.1349068708092389</v>
      </c>
      <c r="I2493" s="42" t="s">
        <v>146</v>
      </c>
      <c r="J2493" s="47">
        <f t="shared" si="38"/>
        <v>2863821.7316041477</v>
      </c>
      <c r="K2493" s="42">
        <v>2393452</v>
      </c>
      <c r="L2493" s="42" t="s">
        <v>4467</v>
      </c>
    </row>
    <row r="2494" spans="1:12" x14ac:dyDescent="0.3">
      <c r="A2494" s="17"/>
      <c r="B2494" s="46" t="s">
        <v>2935</v>
      </c>
      <c r="C2494" s="46" t="s">
        <v>656</v>
      </c>
      <c r="D2494" s="99" t="s">
        <v>4403</v>
      </c>
      <c r="E2494" s="46" t="s">
        <v>1973</v>
      </c>
      <c r="F2494" s="91">
        <f>VLOOKUP(C2494,Data!$B$4:$J$4175,3,FALSE)</f>
        <v>-33747255.256736986</v>
      </c>
      <c r="G2494" s="90">
        <f>VLOOKUP(C2494,Data!$B$4:$J$4175,4,FALSE)</f>
        <v>-5803887.7611923628</v>
      </c>
      <c r="H2494" s="92">
        <f>VLOOKUP(C2494,Data!$B$4:$J$4175,5,FALSE)</f>
        <v>-1.0517480391704643</v>
      </c>
      <c r="I2494" s="42" t="s">
        <v>148</v>
      </c>
      <c r="J2494" s="47">
        <f t="shared" si="38"/>
        <v>33747255.256736986</v>
      </c>
      <c r="K2494" s="42">
        <v>2421041</v>
      </c>
      <c r="L2494" s="42" t="s">
        <v>4467</v>
      </c>
    </row>
    <row r="2495" spans="1:12" x14ac:dyDescent="0.3">
      <c r="A2495" s="17"/>
      <c r="B2495" s="46" t="s">
        <v>2936</v>
      </c>
      <c r="C2495" s="46" t="s">
        <v>657</v>
      </c>
      <c r="D2495" s="99" t="s">
        <v>4403</v>
      </c>
      <c r="E2495" s="46" t="s">
        <v>1974</v>
      </c>
      <c r="F2495" s="91">
        <f>VLOOKUP(C2495,Data!$B$4:$J$4175,3,FALSE)</f>
        <v>-8677415.5098666884</v>
      </c>
      <c r="G2495" s="90">
        <f>VLOOKUP(C2495,Data!$B$4:$J$4175,4,FALSE)</f>
        <v>-5528738.9961289354</v>
      </c>
      <c r="H2495" s="92">
        <f>VLOOKUP(C2495,Data!$B$4:$J$4175,5,FALSE)</f>
        <v>-1.9083420978184316</v>
      </c>
      <c r="I2495" s="42" t="s">
        <v>148</v>
      </c>
      <c r="J2495" s="47">
        <f t="shared" si="38"/>
        <v>8677415.5098666884</v>
      </c>
      <c r="K2495" s="42">
        <v>2822398</v>
      </c>
      <c r="L2495" s="42" t="s">
        <v>4467</v>
      </c>
    </row>
    <row r="2496" spans="1:12" x14ac:dyDescent="0.3">
      <c r="A2496" s="17"/>
      <c r="B2496" s="46" t="s">
        <v>2937</v>
      </c>
      <c r="C2496" s="46" t="s">
        <v>658</v>
      </c>
      <c r="D2496" s="99" t="s">
        <v>4403</v>
      </c>
      <c r="E2496" s="46" t="s">
        <v>1979</v>
      </c>
      <c r="F2496" s="91">
        <f>VLOOKUP(C2496,Data!$B$4:$J$4175,3,FALSE)</f>
        <v>-50584027.959202334</v>
      </c>
      <c r="G2496" s="90">
        <f>VLOOKUP(C2496,Data!$B$4:$J$4175,4,FALSE)</f>
        <v>-45883799.99723465</v>
      </c>
      <c r="H2496" s="92">
        <f>VLOOKUP(C2496,Data!$B$4:$J$4175,5,FALSE)</f>
        <v>-18.774658109888392</v>
      </c>
      <c r="I2496" s="42" t="s">
        <v>149</v>
      </c>
      <c r="J2496" s="47">
        <f t="shared" si="38"/>
        <v>50584027.959202334</v>
      </c>
      <c r="K2496" s="42" t="s">
        <v>2175</v>
      </c>
      <c r="L2496" s="42" t="s">
        <v>4467</v>
      </c>
    </row>
    <row r="2497" spans="1:12" x14ac:dyDescent="0.3">
      <c r="A2497" s="17"/>
      <c r="B2497" s="46" t="s">
        <v>2938</v>
      </c>
      <c r="C2497" s="46" t="s">
        <v>659</v>
      </c>
      <c r="D2497" s="99" t="s">
        <v>4403</v>
      </c>
      <c r="E2497" s="46" t="s">
        <v>1978</v>
      </c>
      <c r="F2497" s="91">
        <f>VLOOKUP(C2497,Data!$B$4:$J$4175,3,FALSE)</f>
        <v>-90619958.695795462</v>
      </c>
      <c r="G2497" s="90">
        <f>VLOOKUP(C2497,Data!$B$4:$J$4175,4,FALSE)</f>
        <v>-31228229.609984439</v>
      </c>
      <c r="H2497" s="92">
        <f>VLOOKUP(C2497,Data!$B$4:$J$4175,5,FALSE)</f>
        <v>-3.6141955002652977</v>
      </c>
      <c r="I2497" s="42" t="s">
        <v>145</v>
      </c>
      <c r="J2497" s="47">
        <f t="shared" si="38"/>
        <v>90619958.695795462</v>
      </c>
      <c r="K2497" s="42">
        <v>2643674</v>
      </c>
      <c r="L2497" s="42" t="s">
        <v>4467</v>
      </c>
    </row>
    <row r="2498" spans="1:12" x14ac:dyDescent="0.3">
      <c r="A2498" s="17"/>
      <c r="B2498" s="46" t="s">
        <v>2939</v>
      </c>
      <c r="C2498" s="46" t="s">
        <v>660</v>
      </c>
      <c r="D2498" s="99" t="s">
        <v>4403</v>
      </c>
      <c r="E2498" s="46" t="s">
        <v>1973</v>
      </c>
      <c r="F2498" s="91">
        <f>VLOOKUP(C2498,Data!$B$4:$J$4175,3,FALSE)</f>
        <v>-21248186.869293213</v>
      </c>
      <c r="G2498" s="90">
        <f>VLOOKUP(C2498,Data!$B$4:$J$4175,4,FALSE)</f>
        <v>-5684949.7474795394</v>
      </c>
      <c r="H2498" s="92">
        <f>VLOOKUP(C2498,Data!$B$4:$J$4175,5,FALSE)</f>
        <v>-1.9788519071330479</v>
      </c>
      <c r="I2498" s="42" t="s">
        <v>144</v>
      </c>
      <c r="J2498" s="47">
        <f t="shared" si="38"/>
        <v>21248186.869293213</v>
      </c>
      <c r="K2498" s="42">
        <v>2380108</v>
      </c>
      <c r="L2498" s="42" t="s">
        <v>4467</v>
      </c>
    </row>
    <row r="2499" spans="1:12" x14ac:dyDescent="0.3">
      <c r="A2499" s="17"/>
      <c r="B2499" s="46" t="s">
        <v>2940</v>
      </c>
      <c r="C2499" s="46" t="s">
        <v>661</v>
      </c>
      <c r="D2499" s="99" t="s">
        <v>4403</v>
      </c>
      <c r="E2499" s="46" t="s">
        <v>1973</v>
      </c>
      <c r="F2499" s="91">
        <f>VLOOKUP(C2499,Data!$B$4:$J$4175,3,FALSE)</f>
        <v>-6129691.8781953044</v>
      </c>
      <c r="G2499" s="90">
        <f>VLOOKUP(C2499,Data!$B$4:$J$4175,4,FALSE)</f>
        <v>-323438.00958697824</v>
      </c>
      <c r="H2499" s="92">
        <f>VLOOKUP(C2499,Data!$B$4:$J$4175,5,FALSE)</f>
        <v>-1.6280589696160481</v>
      </c>
      <c r="I2499" s="42" t="s">
        <v>145</v>
      </c>
      <c r="J2499" s="47">
        <f t="shared" si="38"/>
        <v>6129691.8781953044</v>
      </c>
      <c r="K2499" s="42">
        <v>2448200</v>
      </c>
      <c r="L2499" s="42" t="s">
        <v>4467</v>
      </c>
    </row>
    <row r="2500" spans="1:12" x14ac:dyDescent="0.3">
      <c r="A2500" s="17"/>
      <c r="B2500" s="46" t="s">
        <v>5506</v>
      </c>
      <c r="C2500" s="46" t="s">
        <v>5505</v>
      </c>
      <c r="D2500" s="99" t="s">
        <v>4403</v>
      </c>
      <c r="E2500" s="46" t="s">
        <v>1973</v>
      </c>
      <c r="F2500" s="91">
        <f>VLOOKUP(C2500,Data!$B$4:$J$4175,3,FALSE)</f>
        <v>-5444496.1604851736</v>
      </c>
      <c r="G2500" s="90">
        <f>VLOOKUP(C2500,Data!$B$4:$J$4175,4,FALSE)</f>
        <v>-1248281.4760447531</v>
      </c>
      <c r="H2500" s="92">
        <f>VLOOKUP(C2500,Data!$B$4:$J$4175,5,FALSE)</f>
        <v>-0.46655575734993793</v>
      </c>
      <c r="I2500" s="42" t="s">
        <v>150</v>
      </c>
      <c r="J2500" s="47">
        <f t="shared" si="38"/>
        <v>5444496.1604851736</v>
      </c>
      <c r="K2500" s="42" t="s">
        <v>5507</v>
      </c>
      <c r="L2500" s="42" t="s">
        <v>4467</v>
      </c>
    </row>
    <row r="2501" spans="1:12" x14ac:dyDescent="0.3">
      <c r="A2501" s="17"/>
      <c r="B2501" s="46" t="s">
        <v>2941</v>
      </c>
      <c r="C2501" s="46" t="s">
        <v>662</v>
      </c>
      <c r="D2501" s="99" t="s">
        <v>4403</v>
      </c>
      <c r="E2501" s="46" t="s">
        <v>1973</v>
      </c>
      <c r="F2501" s="91">
        <f>VLOOKUP(C2501,Data!$B$4:$J$4175,3,FALSE)</f>
        <v>-6187640.0614466034</v>
      </c>
      <c r="G2501" s="90">
        <f>VLOOKUP(C2501,Data!$B$4:$J$4175,4,FALSE)</f>
        <v>-3543717.6143725221</v>
      </c>
      <c r="H2501" s="92">
        <f>VLOOKUP(C2501,Data!$B$4:$J$4175,5,FALSE)</f>
        <v>-0.62985162735063938</v>
      </c>
      <c r="I2501" s="42" t="s">
        <v>149</v>
      </c>
      <c r="J2501" s="47">
        <f t="shared" si="38"/>
        <v>6187640.0614466034</v>
      </c>
      <c r="K2501" s="42">
        <v>2491914</v>
      </c>
      <c r="L2501" s="42" t="s">
        <v>4467</v>
      </c>
    </row>
    <row r="2502" spans="1:12" x14ac:dyDescent="0.3">
      <c r="A2502" s="17"/>
      <c r="B2502" s="46" t="s">
        <v>2942</v>
      </c>
      <c r="C2502" s="46" t="s">
        <v>663</v>
      </c>
      <c r="D2502" s="99" t="s">
        <v>4403</v>
      </c>
      <c r="E2502" s="46" t="s">
        <v>1973</v>
      </c>
      <c r="F2502" s="91">
        <f>VLOOKUP(C2502,Data!$B$4:$J$4175,3,FALSE)</f>
        <v>-7216723.9274617666</v>
      </c>
      <c r="G2502" s="90">
        <f>VLOOKUP(C2502,Data!$B$4:$J$4175,4,FALSE)</f>
        <v>-2441190.5466134134</v>
      </c>
      <c r="H2502" s="92">
        <f>VLOOKUP(C2502,Data!$B$4:$J$4175,5,FALSE)</f>
        <v>-0.75557580444928329</v>
      </c>
      <c r="I2502" s="42" t="s">
        <v>145</v>
      </c>
      <c r="J2502" s="47">
        <f t="shared" si="38"/>
        <v>7216723.9274617666</v>
      </c>
      <c r="K2502" s="42">
        <v>2434760</v>
      </c>
      <c r="L2502" s="42" t="s">
        <v>4467</v>
      </c>
    </row>
    <row r="2503" spans="1:12" x14ac:dyDescent="0.3">
      <c r="A2503" s="17"/>
      <c r="B2503" s="46" t="s">
        <v>2943</v>
      </c>
      <c r="C2503" s="46" t="s">
        <v>664</v>
      </c>
      <c r="D2503" s="99" t="s">
        <v>4403</v>
      </c>
      <c r="E2503" s="46" t="s">
        <v>1973</v>
      </c>
      <c r="F2503" s="91">
        <f>VLOOKUP(C2503,Data!$B$4:$J$4175,3,FALSE)</f>
        <v>-5131051.00124822</v>
      </c>
      <c r="G2503" s="90">
        <f>VLOOKUP(C2503,Data!$B$4:$J$4175,4,FALSE)</f>
        <v>-530259.4005102762</v>
      </c>
      <c r="H2503" s="92">
        <f>VLOOKUP(C2503,Data!$B$4:$J$4175,5,FALSE)</f>
        <v>-1.199105001881507</v>
      </c>
      <c r="I2503" s="42" t="s">
        <v>146</v>
      </c>
      <c r="J2503" s="47">
        <f t="shared" si="38"/>
        <v>5131051.00124822</v>
      </c>
      <c r="K2503" s="42">
        <v>2393388</v>
      </c>
      <c r="L2503" s="42" t="s">
        <v>4467</v>
      </c>
    </row>
    <row r="2504" spans="1:12" x14ac:dyDescent="0.3">
      <c r="A2504" s="17"/>
      <c r="B2504" s="46" t="s">
        <v>2944</v>
      </c>
      <c r="C2504" s="46" t="s">
        <v>665</v>
      </c>
      <c r="D2504" s="99" t="s">
        <v>4403</v>
      </c>
      <c r="E2504" s="46" t="s">
        <v>1973</v>
      </c>
      <c r="F2504" s="91">
        <f>VLOOKUP(C2504,Data!$B$4:$J$4175,3,FALSE)</f>
        <v>-2680034.9189026915</v>
      </c>
      <c r="G2504" s="90">
        <f>VLOOKUP(C2504,Data!$B$4:$J$4175,4,FALSE)</f>
        <v>-436098.452520383</v>
      </c>
      <c r="H2504" s="92">
        <f>VLOOKUP(C2504,Data!$B$4:$J$4175,5,FALSE)</f>
        <v>-1.1699583162852634</v>
      </c>
      <c r="I2504" s="42" t="s">
        <v>144</v>
      </c>
      <c r="J2504" s="47">
        <f t="shared" ref="J2504:J2567" si="39">IFERROR(ABS(F2504),"***")</f>
        <v>2680034.9189026915</v>
      </c>
      <c r="K2504" s="42">
        <v>2306814</v>
      </c>
      <c r="L2504" s="42" t="s">
        <v>4467</v>
      </c>
    </row>
    <row r="2505" spans="1:12" x14ac:dyDescent="0.3">
      <c r="A2505" s="17"/>
      <c r="B2505" s="142" t="s">
        <v>2945</v>
      </c>
      <c r="C2505" s="142" t="s">
        <v>666</v>
      </c>
      <c r="D2505" s="142" t="s">
        <v>4403</v>
      </c>
      <c r="E2505" s="142" t="s">
        <v>1973</v>
      </c>
      <c r="F2505" s="146">
        <f>VLOOKUP(C2505,Data!$B$4:$J$4175,3,FALSE)</f>
        <v>-31576844.067068335</v>
      </c>
      <c r="G2505" s="144">
        <f>VLOOKUP(C2505,Data!$B$4:$J$4175,4,FALSE)</f>
        <v>-12179031.723830776</v>
      </c>
      <c r="H2505" s="145">
        <f>VLOOKUP(C2505,Data!$B$4:$J$4175,5,FALSE)</f>
        <v>-0.52174888648064688</v>
      </c>
      <c r="I2505" s="212" t="s">
        <v>149</v>
      </c>
      <c r="J2505" s="47">
        <f t="shared" si="39"/>
        <v>31576844.067068335</v>
      </c>
      <c r="K2505" s="212" t="s">
        <v>2176</v>
      </c>
      <c r="L2505" s="212" t="s">
        <v>4467</v>
      </c>
    </row>
    <row r="2506" spans="1:12" x14ac:dyDescent="0.3">
      <c r="A2506" s="17"/>
      <c r="B2506" s="46" t="s">
        <v>7091</v>
      </c>
      <c r="C2506" s="46" t="s">
        <v>7090</v>
      </c>
      <c r="D2506" s="99" t="s">
        <v>4404</v>
      </c>
      <c r="E2506" s="46" t="s">
        <v>1973</v>
      </c>
      <c r="F2506" s="91">
        <f>VLOOKUP(C2506,Data!$B$4:$J$4175,3,FALSE)</f>
        <v>-3274746.0681456556</v>
      </c>
      <c r="G2506" s="90">
        <f>VLOOKUP(C2506,Data!$B$4:$J$4175,4,FALSE)</f>
        <v>-3496455.2276241654</v>
      </c>
      <c r="H2506" s="92">
        <f>VLOOKUP(C2506,Data!$B$4:$J$4175,5,FALSE)</f>
        <v>-0.33379591114841017</v>
      </c>
      <c r="I2506" s="42" t="s">
        <v>146</v>
      </c>
      <c r="J2506" s="47">
        <f t="shared" si="39"/>
        <v>3274746.0681456556</v>
      </c>
      <c r="K2506" s="42" t="s">
        <v>2177</v>
      </c>
      <c r="L2506" s="42" t="s">
        <v>4468</v>
      </c>
    </row>
    <row r="2507" spans="1:12" x14ac:dyDescent="0.3">
      <c r="A2507" s="17"/>
      <c r="B2507" s="46" t="s">
        <v>5948</v>
      </c>
      <c r="C2507" s="46" t="s">
        <v>5947</v>
      </c>
      <c r="D2507" s="99" t="s">
        <v>4404</v>
      </c>
      <c r="E2507" s="46" t="s">
        <v>1973</v>
      </c>
      <c r="F2507" s="91">
        <f>VLOOKUP(C2507,Data!$B$4:$J$4175,3,FALSE)</f>
        <v>-2439897.493204115</v>
      </c>
      <c r="G2507" s="90">
        <f>VLOOKUP(C2507,Data!$B$4:$J$4175,4,FALSE)</f>
        <v>-2339518.2152676834</v>
      </c>
      <c r="H2507" s="92">
        <f>VLOOKUP(C2507,Data!$B$4:$J$4175,5,FALSE)</f>
        <v>-1.9982304462076481</v>
      </c>
      <c r="I2507" s="42" t="s">
        <v>148</v>
      </c>
      <c r="J2507" s="47">
        <f t="shared" si="39"/>
        <v>2439897.493204115</v>
      </c>
      <c r="K2507" s="42">
        <v>6556938</v>
      </c>
      <c r="L2507" s="42" t="s">
        <v>4468</v>
      </c>
    </row>
    <row r="2508" spans="1:12" x14ac:dyDescent="0.3">
      <c r="A2508" s="17"/>
      <c r="B2508" s="46" t="s">
        <v>2946</v>
      </c>
      <c r="C2508" s="46" t="s">
        <v>667</v>
      </c>
      <c r="D2508" s="99" t="s">
        <v>4404</v>
      </c>
      <c r="E2508" s="46" t="s">
        <v>1973</v>
      </c>
      <c r="F2508" s="91">
        <f>VLOOKUP(C2508,Data!$B$4:$J$4175,3,FALSE)</f>
        <v>-3629408.278155189</v>
      </c>
      <c r="G2508" s="90">
        <f>VLOOKUP(C2508,Data!$B$4:$J$4175,4,FALSE)</f>
        <v>-3854295.0007666862</v>
      </c>
      <c r="H2508" s="92">
        <f>VLOOKUP(C2508,Data!$B$4:$J$4175,5,FALSE)</f>
        <v>-1.2057124626424123</v>
      </c>
      <c r="I2508" s="42" t="s">
        <v>148</v>
      </c>
      <c r="J2508" s="47">
        <f t="shared" si="39"/>
        <v>3629408.278155189</v>
      </c>
      <c r="K2508" s="42">
        <v>6047023</v>
      </c>
      <c r="L2508" s="42" t="s">
        <v>4468</v>
      </c>
    </row>
    <row r="2509" spans="1:12" x14ac:dyDescent="0.3">
      <c r="A2509" s="17"/>
      <c r="B2509" s="46" t="s">
        <v>2947</v>
      </c>
      <c r="C2509" s="46" t="s">
        <v>668</v>
      </c>
      <c r="D2509" s="99" t="s">
        <v>4404</v>
      </c>
      <c r="E2509" s="46" t="s">
        <v>1978</v>
      </c>
      <c r="F2509" s="91">
        <f>VLOOKUP(C2509,Data!$B$4:$J$4175,3,FALSE)</f>
        <v>-10355637.157359246</v>
      </c>
      <c r="G2509" s="90">
        <f>VLOOKUP(C2509,Data!$B$4:$J$4175,4,FALSE)</f>
        <v>-22355160.978222787</v>
      </c>
      <c r="H2509" s="92">
        <f>VLOOKUP(C2509,Data!$B$4:$J$4175,5,FALSE)</f>
        <v>-9.5424159482578066</v>
      </c>
      <c r="I2509" s="42" t="s">
        <v>144</v>
      </c>
      <c r="J2509" s="47">
        <f t="shared" si="39"/>
        <v>10355637.157359246</v>
      </c>
      <c r="K2509" s="42" t="s">
        <v>2178</v>
      </c>
      <c r="L2509" s="42" t="s">
        <v>4468</v>
      </c>
    </row>
    <row r="2510" spans="1:12" x14ac:dyDescent="0.3">
      <c r="A2510" s="17"/>
      <c r="B2510" s="46" t="s">
        <v>2948</v>
      </c>
      <c r="C2510" s="46" t="s">
        <v>669</v>
      </c>
      <c r="D2510" s="99" t="s">
        <v>4404</v>
      </c>
      <c r="E2510" s="46" t="s">
        <v>1973</v>
      </c>
      <c r="F2510" s="91">
        <f>VLOOKUP(C2510,Data!$B$4:$J$4175,3,FALSE)</f>
        <v>-8435136.0477257054</v>
      </c>
      <c r="G2510" s="90">
        <f>VLOOKUP(C2510,Data!$B$4:$J$4175,4,FALSE)</f>
        <v>-6299244.7932968624</v>
      </c>
      <c r="H2510" s="92">
        <f>VLOOKUP(C2510,Data!$B$4:$J$4175,5,FALSE)</f>
        <v>-1.7842232510170193</v>
      </c>
      <c r="I2510" s="42" t="s">
        <v>152</v>
      </c>
      <c r="J2510" s="47">
        <f t="shared" si="39"/>
        <v>8435136.0477257054</v>
      </c>
      <c r="K2510" s="42" t="s">
        <v>2179</v>
      </c>
      <c r="L2510" s="42" t="s">
        <v>4468</v>
      </c>
    </row>
    <row r="2511" spans="1:12" x14ac:dyDescent="0.3">
      <c r="A2511" s="17"/>
      <c r="B2511" s="46" t="s">
        <v>2949</v>
      </c>
      <c r="C2511" s="46" t="s">
        <v>670</v>
      </c>
      <c r="D2511" s="99" t="s">
        <v>4404</v>
      </c>
      <c r="E2511" s="46" t="s">
        <v>1973</v>
      </c>
      <c r="F2511" s="91">
        <f>VLOOKUP(C2511,Data!$B$4:$J$4175,3,FALSE)</f>
        <v>-1907251.3069209799</v>
      </c>
      <c r="G2511" s="90">
        <f>VLOOKUP(C2511,Data!$B$4:$J$4175,4,FALSE)</f>
        <v>-331920.54132120404</v>
      </c>
      <c r="H2511" s="92">
        <f>VLOOKUP(C2511,Data!$B$4:$J$4175,5,FALSE)</f>
        <v>-0.59732854874018815</v>
      </c>
      <c r="I2511" s="42" t="s">
        <v>149</v>
      </c>
      <c r="J2511" s="47">
        <f t="shared" si="39"/>
        <v>1907251.3069209799</v>
      </c>
      <c r="K2511" s="42">
        <v>6752349</v>
      </c>
      <c r="L2511" s="42" t="s">
        <v>4468</v>
      </c>
    </row>
    <row r="2512" spans="1:12" x14ac:dyDescent="0.3">
      <c r="A2512" s="17"/>
      <c r="B2512" s="46" t="s">
        <v>2950</v>
      </c>
      <c r="C2512" s="46" t="s">
        <v>671</v>
      </c>
      <c r="D2512" s="99" t="s">
        <v>4404</v>
      </c>
      <c r="E2512" s="46" t="s">
        <v>1973</v>
      </c>
      <c r="F2512" s="91">
        <f>VLOOKUP(C2512,Data!$B$4:$J$4175,3,FALSE)</f>
        <v>-18731456.837764148</v>
      </c>
      <c r="G2512" s="90">
        <f>VLOOKUP(C2512,Data!$B$4:$J$4175,4,FALSE)</f>
        <v>-10724437.715592356</v>
      </c>
      <c r="H2512" s="92">
        <f>VLOOKUP(C2512,Data!$B$4:$J$4175,5,FALSE)</f>
        <v>-0.50984953613583939</v>
      </c>
      <c r="I2512" s="42" t="s">
        <v>148</v>
      </c>
      <c r="J2512" s="47">
        <f t="shared" si="39"/>
        <v>18731456.837764148</v>
      </c>
      <c r="K2512" s="42">
        <v>6075745</v>
      </c>
      <c r="L2512" s="42" t="s">
        <v>4468</v>
      </c>
    </row>
    <row r="2513" spans="1:12" x14ac:dyDescent="0.3">
      <c r="A2513" s="17"/>
      <c r="B2513" s="46" t="s">
        <v>2951</v>
      </c>
      <c r="C2513" s="46" t="s">
        <v>672</v>
      </c>
      <c r="D2513" s="99" t="s">
        <v>4404</v>
      </c>
      <c r="E2513" s="46" t="s">
        <v>1977</v>
      </c>
      <c r="F2513" s="91">
        <f>VLOOKUP(C2513,Data!$B$4:$J$4175,3,FALSE)</f>
        <v>25789423.83432585</v>
      </c>
      <c r="G2513" s="90">
        <f>VLOOKUP(C2513,Data!$B$4:$J$4175,4,FALSE)</f>
        <v>33294483.286766097</v>
      </c>
      <c r="H2513" s="92">
        <f>VLOOKUP(C2513,Data!$B$4:$J$4175,5,FALSE)</f>
        <v>2.3940155001708514</v>
      </c>
      <c r="I2513" s="42" t="s">
        <v>151</v>
      </c>
      <c r="J2513" s="47">
        <f t="shared" si="39"/>
        <v>25789423.83432585</v>
      </c>
      <c r="K2513" s="42" t="s">
        <v>2180</v>
      </c>
      <c r="L2513" s="42" t="s">
        <v>4468</v>
      </c>
    </row>
    <row r="2514" spans="1:12" x14ac:dyDescent="0.3">
      <c r="A2514" s="17"/>
      <c r="B2514" s="46" t="s">
        <v>2952</v>
      </c>
      <c r="C2514" s="46" t="s">
        <v>673</v>
      </c>
      <c r="D2514" s="99" t="s">
        <v>4404</v>
      </c>
      <c r="E2514" s="46" t="s">
        <v>1973</v>
      </c>
      <c r="F2514" s="91">
        <f>VLOOKUP(C2514,Data!$B$4:$J$4175,3,FALSE)</f>
        <v>-8419349.4397578388</v>
      </c>
      <c r="G2514" s="90">
        <f>VLOOKUP(C2514,Data!$B$4:$J$4175,4,FALSE)</f>
        <v>-7230573.9047311619</v>
      </c>
      <c r="H2514" s="92">
        <f>VLOOKUP(C2514,Data!$B$4:$J$4175,5,FALSE)</f>
        <v>-0.92865036645143229</v>
      </c>
      <c r="I2514" s="42" t="s">
        <v>152</v>
      </c>
      <c r="J2514" s="47">
        <f t="shared" si="39"/>
        <v>8419349.4397578388</v>
      </c>
      <c r="K2514" s="42">
        <v>6086242</v>
      </c>
      <c r="L2514" s="42" t="s">
        <v>4468</v>
      </c>
    </row>
    <row r="2515" spans="1:12" x14ac:dyDescent="0.3">
      <c r="A2515" s="17"/>
      <c r="B2515" s="142" t="s">
        <v>2953</v>
      </c>
      <c r="C2515" s="142" t="s">
        <v>674</v>
      </c>
      <c r="D2515" s="142" t="s">
        <v>4404</v>
      </c>
      <c r="E2515" s="142" t="s">
        <v>1977</v>
      </c>
      <c r="F2515" s="146">
        <f>VLOOKUP(C2515,Data!$B$4:$J$4175,3,FALSE)</f>
        <v>3955074.4971316014</v>
      </c>
      <c r="G2515" s="144">
        <f>VLOOKUP(C2515,Data!$B$4:$J$4175,4,FALSE)</f>
        <v>9704671.9260362666</v>
      </c>
      <c r="H2515" s="145">
        <f>VLOOKUP(C2515,Data!$B$4:$J$4175,5,FALSE)</f>
        <v>0.69833408237643579</v>
      </c>
      <c r="I2515" s="212" t="s">
        <v>149</v>
      </c>
      <c r="J2515" s="47">
        <f t="shared" si="39"/>
        <v>3955074.4971316014</v>
      </c>
      <c r="K2515" s="212" t="s">
        <v>2181</v>
      </c>
      <c r="L2515" s="212" t="s">
        <v>4468</v>
      </c>
    </row>
    <row r="2516" spans="1:12" x14ac:dyDescent="0.3">
      <c r="A2516" s="17"/>
      <c r="B2516" s="46" t="s">
        <v>7093</v>
      </c>
      <c r="C2516" s="46" t="s">
        <v>7092</v>
      </c>
      <c r="D2516" s="99" t="s">
        <v>4404</v>
      </c>
      <c r="E2516" s="46" t="s">
        <v>1975</v>
      </c>
      <c r="F2516" s="91">
        <f>VLOOKUP(C2516,Data!$B$4:$J$4175,3,FALSE)</f>
        <v>80497089.448426098</v>
      </c>
      <c r="G2516" s="90">
        <f>VLOOKUP(C2516,Data!$B$4:$J$4175,4,FALSE)</f>
        <v>9217500.0540871676</v>
      </c>
      <c r="H2516" s="92">
        <f>VLOOKUP(C2516,Data!$B$4:$J$4175,5,FALSE)</f>
        <v>13.322974711407337</v>
      </c>
      <c r="I2516" s="42" t="s">
        <v>149</v>
      </c>
      <c r="J2516" s="47">
        <f t="shared" si="39"/>
        <v>80497089.448426098</v>
      </c>
      <c r="K2516" s="42">
        <v>6555946</v>
      </c>
      <c r="L2516" s="42" t="s">
        <v>4468</v>
      </c>
    </row>
    <row r="2517" spans="1:12" x14ac:dyDescent="0.3">
      <c r="A2517" s="17"/>
      <c r="B2517" s="46" t="s">
        <v>2954</v>
      </c>
      <c r="C2517" s="46" t="s">
        <v>675</v>
      </c>
      <c r="D2517" s="99" t="s">
        <v>4404</v>
      </c>
      <c r="E2517" s="46" t="s">
        <v>1977</v>
      </c>
      <c r="F2517" s="91">
        <f>VLOOKUP(C2517,Data!$B$4:$J$4175,3,FALSE)</f>
        <v>17744296.029254872</v>
      </c>
      <c r="G2517" s="90">
        <f>VLOOKUP(C2517,Data!$B$4:$J$4175,4,FALSE)</f>
        <v>13744870.875210075</v>
      </c>
      <c r="H2517" s="92">
        <f>VLOOKUP(C2517,Data!$B$4:$J$4175,5,FALSE)</f>
        <v>1.82709022350795</v>
      </c>
      <c r="I2517" s="42" t="s">
        <v>146</v>
      </c>
      <c r="J2517" s="47">
        <f t="shared" si="39"/>
        <v>17744296.029254872</v>
      </c>
      <c r="K2517" s="42">
        <v>6359881</v>
      </c>
      <c r="L2517" s="42" t="s">
        <v>4468</v>
      </c>
    </row>
    <row r="2518" spans="1:12" x14ac:dyDescent="0.3">
      <c r="A2518" s="17"/>
      <c r="B2518" s="46" t="s">
        <v>2955</v>
      </c>
      <c r="C2518" s="46" t="s">
        <v>676</v>
      </c>
      <c r="D2518" s="99" t="s">
        <v>4404</v>
      </c>
      <c r="E2518" s="46" t="s">
        <v>1978</v>
      </c>
      <c r="F2518" s="91">
        <f>VLOOKUP(C2518,Data!$B$4:$J$4175,3,FALSE)</f>
        <v>-41291085.60714487</v>
      </c>
      <c r="G2518" s="90">
        <f>VLOOKUP(C2518,Data!$B$4:$J$4175,4,FALSE)</f>
        <v>-18967492.289654166</v>
      </c>
      <c r="H2518" s="92">
        <f>VLOOKUP(C2518,Data!$B$4:$J$4175,5,FALSE)</f>
        <v>-6.1776420205723346</v>
      </c>
      <c r="I2518" s="42" t="s">
        <v>144</v>
      </c>
      <c r="J2518" s="47">
        <f t="shared" si="39"/>
        <v>41291085.60714487</v>
      </c>
      <c r="K2518" s="42" t="s">
        <v>2182</v>
      </c>
      <c r="L2518" s="42" t="s">
        <v>4468</v>
      </c>
    </row>
    <row r="2519" spans="1:12" x14ac:dyDescent="0.3">
      <c r="A2519" s="17"/>
      <c r="B2519" s="46" t="s">
        <v>2956</v>
      </c>
      <c r="C2519" s="46" t="s">
        <v>677</v>
      </c>
      <c r="D2519" s="99" t="s">
        <v>4404</v>
      </c>
      <c r="E2519" s="46" t="s">
        <v>1973</v>
      </c>
      <c r="F2519" s="91">
        <f>VLOOKUP(C2519,Data!$B$4:$J$4175,3,FALSE)</f>
        <v>-8789046.5045572016</v>
      </c>
      <c r="G2519" s="90">
        <f>VLOOKUP(C2519,Data!$B$4:$J$4175,4,FALSE)</f>
        <v>-6902808.7905075988</v>
      </c>
      <c r="H2519" s="92">
        <f>VLOOKUP(C2519,Data!$B$4:$J$4175,5,FALSE)</f>
        <v>-0.93186376437322549</v>
      </c>
      <c r="I2519" s="42" t="s">
        <v>144</v>
      </c>
      <c r="J2519" s="47">
        <f t="shared" si="39"/>
        <v>8789046.5045572016</v>
      </c>
      <c r="K2519" s="42" t="s">
        <v>2183</v>
      </c>
      <c r="L2519" s="42" t="s">
        <v>4468</v>
      </c>
    </row>
    <row r="2520" spans="1:12" x14ac:dyDescent="0.3">
      <c r="A2520" s="17"/>
      <c r="B2520" s="46" t="s">
        <v>2957</v>
      </c>
      <c r="C2520" s="46" t="s">
        <v>678</v>
      </c>
      <c r="D2520" s="99" t="s">
        <v>4404</v>
      </c>
      <c r="E2520" s="46" t="s">
        <v>1973</v>
      </c>
      <c r="F2520" s="91">
        <f>VLOOKUP(C2520,Data!$B$4:$J$4175,3,FALSE)</f>
        <v>-1395908.863020346</v>
      </c>
      <c r="G2520" s="90">
        <f>VLOOKUP(C2520,Data!$B$4:$J$4175,4,FALSE)</f>
        <v>-559283.76910363871</v>
      </c>
      <c r="H2520" s="92">
        <f>VLOOKUP(C2520,Data!$B$4:$J$4175,5,FALSE)</f>
        <v>-1.1182320685867013</v>
      </c>
      <c r="I2520" s="42" t="s">
        <v>149</v>
      </c>
      <c r="J2520" s="47">
        <f t="shared" si="39"/>
        <v>1395908.863020346</v>
      </c>
      <c r="K2520" s="42">
        <v>6057680</v>
      </c>
      <c r="L2520" s="42" t="s">
        <v>4468</v>
      </c>
    </row>
    <row r="2521" spans="1:12" x14ac:dyDescent="0.3">
      <c r="A2521" s="17"/>
      <c r="B2521" s="142" t="s">
        <v>4500</v>
      </c>
      <c r="C2521" s="142" t="s">
        <v>4427</v>
      </c>
      <c r="D2521" s="142" t="s">
        <v>4404</v>
      </c>
      <c r="E2521" s="142" t="s">
        <v>1973</v>
      </c>
      <c r="F2521" s="146">
        <f>VLOOKUP(C2521,Data!$B$4:$J$4175,3,FALSE)</f>
        <v>-3553168.9961862466</v>
      </c>
      <c r="G2521" s="144">
        <f>VLOOKUP(C2521,Data!$B$4:$J$4175,4,FALSE)</f>
        <v>-1447092.1772612131</v>
      </c>
      <c r="H2521" s="145">
        <f>VLOOKUP(C2521,Data!$B$4:$J$4175,5,FALSE)</f>
        <v>-3.956506294630795</v>
      </c>
      <c r="I2521" s="212" t="s">
        <v>146</v>
      </c>
      <c r="J2521" s="47">
        <f t="shared" si="39"/>
        <v>3553168.9961862466</v>
      </c>
      <c r="K2521" s="212">
        <v>6297743</v>
      </c>
      <c r="L2521" s="212" t="s">
        <v>4468</v>
      </c>
    </row>
    <row r="2522" spans="1:12" x14ac:dyDescent="0.3">
      <c r="A2522" s="17"/>
      <c r="B2522" s="46" t="s">
        <v>4501</v>
      </c>
      <c r="C2522" s="46" t="s">
        <v>4428</v>
      </c>
      <c r="D2522" s="99" t="s">
        <v>4404</v>
      </c>
      <c r="E2522" s="46" t="s">
        <v>1973</v>
      </c>
      <c r="F2522" s="91">
        <f>VLOOKUP(C2522,Data!$B$4:$J$4175,3,FALSE)</f>
        <v>-4221304.9571012408</v>
      </c>
      <c r="G2522" s="90">
        <f>VLOOKUP(C2522,Data!$B$4:$J$4175,4,FALSE)</f>
        <v>-2845779.0500048553</v>
      </c>
      <c r="H2522" s="92">
        <f>VLOOKUP(C2522,Data!$B$4:$J$4175,5,FALSE)</f>
        <v>-0.76174772575618044</v>
      </c>
      <c r="I2522" s="42" t="s">
        <v>143</v>
      </c>
      <c r="J2522" s="47">
        <f t="shared" si="39"/>
        <v>4221304.9571012408</v>
      </c>
      <c r="K2522" s="42" t="s">
        <v>4555</v>
      </c>
      <c r="L2522" s="42" t="s">
        <v>4468</v>
      </c>
    </row>
    <row r="2523" spans="1:12" x14ac:dyDescent="0.3">
      <c r="A2523" s="17"/>
      <c r="B2523" s="46" t="s">
        <v>2958</v>
      </c>
      <c r="C2523" s="46" t="s">
        <v>679</v>
      </c>
      <c r="D2523" s="99" t="s">
        <v>4404</v>
      </c>
      <c r="E2523" s="46" t="s">
        <v>1973</v>
      </c>
      <c r="F2523" s="91">
        <f>VLOOKUP(C2523,Data!$B$4:$J$4175,3,FALSE)</f>
        <v>-7126299.7583972327</v>
      </c>
      <c r="G2523" s="90">
        <f>VLOOKUP(C2523,Data!$B$4:$J$4175,4,FALSE)</f>
        <v>-1511946.6807491013</v>
      </c>
      <c r="H2523" s="92">
        <f>VLOOKUP(C2523,Data!$B$4:$J$4175,5,FALSE)</f>
        <v>-2.176073402967885</v>
      </c>
      <c r="I2523" s="42" t="s">
        <v>148</v>
      </c>
      <c r="J2523" s="47">
        <f t="shared" si="39"/>
        <v>7126299.7583972327</v>
      </c>
      <c r="K2523" s="42">
        <v>6436892</v>
      </c>
      <c r="L2523" s="42" t="s">
        <v>4468</v>
      </c>
    </row>
    <row r="2524" spans="1:12" x14ac:dyDescent="0.3">
      <c r="A2524" s="17"/>
      <c r="B2524" s="46" t="s">
        <v>2959</v>
      </c>
      <c r="C2524" s="46" t="s">
        <v>680</v>
      </c>
      <c r="D2524" s="99" t="s">
        <v>4404</v>
      </c>
      <c r="E2524" s="46" t="s">
        <v>1973</v>
      </c>
      <c r="F2524" s="91">
        <f>VLOOKUP(C2524,Data!$B$4:$J$4175,3,FALSE)</f>
        <v>-2563572.5024472219</v>
      </c>
      <c r="G2524" s="90">
        <f>VLOOKUP(C2524,Data!$B$4:$J$4175,4,FALSE)</f>
        <v>-533582.358847089</v>
      </c>
      <c r="H2524" s="92">
        <f>VLOOKUP(C2524,Data!$B$4:$J$4175,5,FALSE)</f>
        <v>-3.0335277230568742</v>
      </c>
      <c r="I2524" s="42" t="s">
        <v>148</v>
      </c>
      <c r="J2524" s="47">
        <f t="shared" si="39"/>
        <v>2563572.5024472219</v>
      </c>
      <c r="K2524" s="42">
        <v>6436450</v>
      </c>
      <c r="L2524" s="42" t="s">
        <v>4468</v>
      </c>
    </row>
    <row r="2525" spans="1:12" x14ac:dyDescent="0.3">
      <c r="A2525" s="17"/>
      <c r="B2525" s="46" t="s">
        <v>2960</v>
      </c>
      <c r="C2525" s="46" t="s">
        <v>681</v>
      </c>
      <c r="D2525" s="99" t="s">
        <v>4404</v>
      </c>
      <c r="E2525" s="46" t="s">
        <v>1977</v>
      </c>
      <c r="F2525" s="91">
        <f>VLOOKUP(C2525,Data!$B$4:$J$4175,3,FALSE)</f>
        <v>37981367.937973395</v>
      </c>
      <c r="G2525" s="90">
        <f>VLOOKUP(C2525,Data!$B$4:$J$4175,4,FALSE)</f>
        <v>24800891.576688249</v>
      </c>
      <c r="H2525" s="92">
        <f>VLOOKUP(C2525,Data!$B$4:$J$4175,5,FALSE)</f>
        <v>5.7880284482312723</v>
      </c>
      <c r="I2525" s="42" t="s">
        <v>143</v>
      </c>
      <c r="J2525" s="47">
        <f t="shared" si="39"/>
        <v>37981367.937973395</v>
      </c>
      <c r="K2525" s="42" t="s">
        <v>2184</v>
      </c>
      <c r="L2525" s="42" t="s">
        <v>4468</v>
      </c>
    </row>
    <row r="2526" spans="1:12" x14ac:dyDescent="0.3">
      <c r="A2526" s="17"/>
      <c r="B2526" s="46" t="s">
        <v>2961</v>
      </c>
      <c r="C2526" s="46" t="s">
        <v>682</v>
      </c>
      <c r="D2526" s="99" t="s">
        <v>4404</v>
      </c>
      <c r="E2526" s="46" t="s">
        <v>1973</v>
      </c>
      <c r="F2526" s="91">
        <f>VLOOKUP(C2526,Data!$B$4:$J$4175,3,FALSE)</f>
        <v>-4520408.3430429073</v>
      </c>
      <c r="G2526" s="90">
        <f>VLOOKUP(C2526,Data!$B$4:$J$4175,4,FALSE)</f>
        <v>-6738820.0600720774</v>
      </c>
      <c r="H2526" s="92">
        <f>VLOOKUP(C2526,Data!$B$4:$J$4175,5,FALSE)</f>
        <v>-1.3228286911855676</v>
      </c>
      <c r="I2526" s="42" t="s">
        <v>146</v>
      </c>
      <c r="J2526" s="47">
        <f t="shared" si="39"/>
        <v>4520408.3430429073</v>
      </c>
      <c r="K2526" s="42">
        <v>6455217</v>
      </c>
      <c r="L2526" s="42" t="s">
        <v>4468</v>
      </c>
    </row>
    <row r="2527" spans="1:12" x14ac:dyDescent="0.3">
      <c r="A2527" s="17"/>
      <c r="B2527" s="46" t="s">
        <v>2962</v>
      </c>
      <c r="C2527" s="46" t="s">
        <v>683</v>
      </c>
      <c r="D2527" s="99" t="s">
        <v>4404</v>
      </c>
      <c r="E2527" s="46" t="s">
        <v>1978</v>
      </c>
      <c r="F2527" s="91">
        <f>VLOOKUP(C2527,Data!$B$4:$J$4175,3,FALSE)</f>
        <v>-32713401.455002874</v>
      </c>
      <c r="G2527" s="90">
        <f>VLOOKUP(C2527,Data!$B$4:$J$4175,4,FALSE)</f>
        <v>-27673296.027406603</v>
      </c>
      <c r="H2527" s="92">
        <f>VLOOKUP(C2527,Data!$B$4:$J$4175,5,FALSE)</f>
        <v>-8.9408866892633601</v>
      </c>
      <c r="I2527" s="42" t="s">
        <v>149</v>
      </c>
      <c r="J2527" s="47">
        <f t="shared" si="39"/>
        <v>32713401.455002874</v>
      </c>
      <c r="K2527" s="42" t="s">
        <v>2185</v>
      </c>
      <c r="L2527" s="42" t="s">
        <v>4468</v>
      </c>
    </row>
    <row r="2528" spans="1:12" x14ac:dyDescent="0.3">
      <c r="A2528" s="17"/>
      <c r="B2528" s="142" t="s">
        <v>2963</v>
      </c>
      <c r="C2528" s="142" t="s">
        <v>684</v>
      </c>
      <c r="D2528" s="142" t="s">
        <v>4404</v>
      </c>
      <c r="E2528" s="142" t="s">
        <v>1973</v>
      </c>
      <c r="F2528" s="146">
        <f>VLOOKUP(C2528,Data!$B$4:$J$4175,3,FALSE)</f>
        <v>-1477654.2612941114</v>
      </c>
      <c r="G2528" s="144">
        <f>VLOOKUP(C2528,Data!$B$4:$J$4175,4,FALSE)</f>
        <v>-3840442.8679226227</v>
      </c>
      <c r="H2528" s="145">
        <f>VLOOKUP(C2528,Data!$B$4:$J$4175,5,FALSE)</f>
        <v>-1.4170225545980113</v>
      </c>
      <c r="I2528" s="212" t="s">
        <v>5305</v>
      </c>
      <c r="J2528" s="47">
        <f t="shared" si="39"/>
        <v>1477654.2612941114</v>
      </c>
      <c r="K2528" s="212" t="s">
        <v>2186</v>
      </c>
      <c r="L2528" s="212" t="s">
        <v>4468</v>
      </c>
    </row>
    <row r="2529" spans="1:12" x14ac:dyDescent="0.3">
      <c r="A2529" s="17"/>
      <c r="B2529" s="46" t="s">
        <v>2964</v>
      </c>
      <c r="C2529" s="46" t="s">
        <v>685</v>
      </c>
      <c r="D2529" s="99" t="s">
        <v>4404</v>
      </c>
      <c r="E2529" s="46" t="s">
        <v>1978</v>
      </c>
      <c r="F2529" s="91">
        <f>VLOOKUP(C2529,Data!$B$4:$J$4175,3,FALSE)</f>
        <v>-31797048.118755795</v>
      </c>
      <c r="G2529" s="90">
        <f>VLOOKUP(C2529,Data!$B$4:$J$4175,4,FALSE)</f>
        <v>-4949339.5820782017</v>
      </c>
      <c r="H2529" s="92">
        <f>VLOOKUP(C2529,Data!$B$4:$J$4175,5,FALSE)</f>
        <v>-4.615414353595563</v>
      </c>
      <c r="I2529" s="42" t="s">
        <v>149</v>
      </c>
      <c r="J2529" s="47">
        <f t="shared" si="39"/>
        <v>31797048.118755795</v>
      </c>
      <c r="K2529" s="42">
        <v>6497446</v>
      </c>
      <c r="L2529" s="42" t="s">
        <v>4468</v>
      </c>
    </row>
    <row r="2530" spans="1:12" x14ac:dyDescent="0.3">
      <c r="A2530" s="17"/>
      <c r="B2530" s="46" t="s">
        <v>2965</v>
      </c>
      <c r="C2530" s="46" t="s">
        <v>686</v>
      </c>
      <c r="D2530" s="99" t="s">
        <v>4404</v>
      </c>
      <c r="E2530" s="46" t="s">
        <v>1978</v>
      </c>
      <c r="F2530" s="91">
        <f>VLOOKUP(C2530,Data!$B$4:$J$4175,3,FALSE)</f>
        <v>-126481475.80402362</v>
      </c>
      <c r="G2530" s="90">
        <f>VLOOKUP(C2530,Data!$B$4:$J$4175,4,FALSE)</f>
        <v>-46697670.108765922</v>
      </c>
      <c r="H2530" s="92">
        <f>VLOOKUP(C2530,Data!$B$4:$J$4175,5,FALSE)</f>
        <v>-2.5812481542749106</v>
      </c>
      <c r="I2530" s="42" t="s">
        <v>148</v>
      </c>
      <c r="J2530" s="47">
        <f t="shared" si="39"/>
        <v>126481475.80402362</v>
      </c>
      <c r="K2530" s="42">
        <v>6556325</v>
      </c>
      <c r="L2530" s="42" t="s">
        <v>4468</v>
      </c>
    </row>
    <row r="2531" spans="1:12" x14ac:dyDescent="0.3">
      <c r="A2531" s="17"/>
      <c r="B2531" s="46" t="s">
        <v>2966</v>
      </c>
      <c r="C2531" s="46" t="s">
        <v>687</v>
      </c>
      <c r="D2531" s="99" t="s">
        <v>4404</v>
      </c>
      <c r="E2531" s="46" t="s">
        <v>1977</v>
      </c>
      <c r="F2531" s="91">
        <f>VLOOKUP(C2531,Data!$B$4:$J$4175,3,FALSE)</f>
        <v>9023539.7683341801</v>
      </c>
      <c r="G2531" s="90">
        <f>VLOOKUP(C2531,Data!$B$4:$J$4175,4,FALSE)</f>
        <v>4027965.407322506</v>
      </c>
      <c r="H2531" s="92">
        <f>VLOOKUP(C2531,Data!$B$4:$J$4175,5,FALSE)</f>
        <v>2.004062593821835</v>
      </c>
      <c r="I2531" s="42" t="s">
        <v>146</v>
      </c>
      <c r="J2531" s="47">
        <f t="shared" si="39"/>
        <v>9023539.7683341801</v>
      </c>
      <c r="K2531" s="42">
        <v>6188193</v>
      </c>
      <c r="L2531" s="42" t="s">
        <v>4468</v>
      </c>
    </row>
    <row r="2532" spans="1:12" x14ac:dyDescent="0.3">
      <c r="A2532" s="17"/>
      <c r="B2532" s="142" t="s">
        <v>2967</v>
      </c>
      <c r="C2532" s="142" t="s">
        <v>688</v>
      </c>
      <c r="D2532" s="142" t="s">
        <v>4404</v>
      </c>
      <c r="E2532" s="142" t="s">
        <v>1977</v>
      </c>
      <c r="F2532" s="146">
        <f>VLOOKUP(C2532,Data!$B$4:$J$4175,3,FALSE)</f>
        <v>32778666.133902047</v>
      </c>
      <c r="G2532" s="144">
        <f>VLOOKUP(C2532,Data!$B$4:$J$4175,4,FALSE)</f>
        <v>23501292.298000004</v>
      </c>
      <c r="H2532" s="145">
        <f>VLOOKUP(C2532,Data!$B$4:$J$4175,5,FALSE)</f>
        <v>12.576985541543248</v>
      </c>
      <c r="I2532" s="212" t="s">
        <v>152</v>
      </c>
      <c r="J2532" s="47">
        <f t="shared" si="39"/>
        <v>32778666.133902047</v>
      </c>
      <c r="K2532" s="212" t="s">
        <v>2187</v>
      </c>
      <c r="L2532" s="212" t="s">
        <v>4468</v>
      </c>
    </row>
    <row r="2533" spans="1:12" x14ac:dyDescent="0.3">
      <c r="A2533" s="17"/>
      <c r="B2533" s="46" t="s">
        <v>2968</v>
      </c>
      <c r="C2533" s="46" t="s">
        <v>689</v>
      </c>
      <c r="D2533" s="99" t="s">
        <v>4404</v>
      </c>
      <c r="E2533" s="46" t="s">
        <v>1978</v>
      </c>
      <c r="F2533" s="91">
        <f>VLOOKUP(C2533,Data!$B$4:$J$4175,3,FALSE)</f>
        <v>-34203705.779974863</v>
      </c>
      <c r="G2533" s="90">
        <f>VLOOKUP(C2533,Data!$B$4:$J$4175,4,FALSE)</f>
        <v>-19139056.612434942</v>
      </c>
      <c r="H2533" s="92">
        <f>VLOOKUP(C2533,Data!$B$4:$J$4175,5,FALSE)</f>
        <v>-10.629443238771577</v>
      </c>
      <c r="I2533" s="42" t="s">
        <v>146</v>
      </c>
      <c r="J2533" s="47">
        <f t="shared" si="39"/>
        <v>34203705.779974863</v>
      </c>
      <c r="K2533" s="42">
        <v>6557997</v>
      </c>
      <c r="L2533" s="42" t="s">
        <v>4468</v>
      </c>
    </row>
    <row r="2534" spans="1:12" x14ac:dyDescent="0.3">
      <c r="A2534" s="17"/>
      <c r="B2534" s="46" t="s">
        <v>7095</v>
      </c>
      <c r="C2534" s="46" t="s">
        <v>7094</v>
      </c>
      <c r="D2534" s="99" t="s">
        <v>4404</v>
      </c>
      <c r="E2534" s="46" t="s">
        <v>1975</v>
      </c>
      <c r="F2534" s="91">
        <f>VLOOKUP(C2534,Data!$B$4:$J$4175,3,FALSE)</f>
        <v>101466504.17305048</v>
      </c>
      <c r="G2534" s="90">
        <f>VLOOKUP(C2534,Data!$B$4:$J$4175,4,FALSE)</f>
        <v>155365668.50218445</v>
      </c>
      <c r="H2534" s="92">
        <f>VLOOKUP(C2534,Data!$B$4:$J$4175,5,FALSE)</f>
        <v>13.357383240189371</v>
      </c>
      <c r="I2534" s="42" t="s">
        <v>147</v>
      </c>
      <c r="J2534" s="47">
        <f t="shared" si="39"/>
        <v>101466504.17305048</v>
      </c>
      <c r="K2534" s="42" t="s">
        <v>7096</v>
      </c>
      <c r="L2534" s="42" t="s">
        <v>4468</v>
      </c>
    </row>
    <row r="2535" spans="1:12" x14ac:dyDescent="0.3">
      <c r="A2535" s="17"/>
      <c r="B2535" s="46" t="s">
        <v>5950</v>
      </c>
      <c r="C2535" s="46" t="s">
        <v>5949</v>
      </c>
      <c r="D2535" s="99" t="s">
        <v>4404</v>
      </c>
      <c r="E2535" s="46" t="s">
        <v>1973</v>
      </c>
      <c r="F2535" s="91">
        <f>VLOOKUP(C2535,Data!$B$4:$J$4175,3,FALSE)</f>
        <v>-4726762.0190196363</v>
      </c>
      <c r="G2535" s="90">
        <f>VLOOKUP(C2535,Data!$B$4:$J$4175,4,FALSE)</f>
        <v>-136299.80551924871</v>
      </c>
      <c r="H2535" s="92">
        <f>VLOOKUP(C2535,Data!$B$4:$J$4175,5,FALSE)</f>
        <v>-0.62542929160394944</v>
      </c>
      <c r="I2535" s="42" t="s">
        <v>149</v>
      </c>
      <c r="J2535" s="47">
        <f t="shared" si="39"/>
        <v>4726762.0190196363</v>
      </c>
      <c r="K2535" s="42">
        <v>6629335</v>
      </c>
      <c r="L2535" s="42" t="s">
        <v>4468</v>
      </c>
    </row>
    <row r="2536" spans="1:12" x14ac:dyDescent="0.3">
      <c r="A2536" s="17"/>
      <c r="B2536" s="46" t="s">
        <v>2969</v>
      </c>
      <c r="C2536" s="46" t="s">
        <v>690</v>
      </c>
      <c r="D2536" s="99" t="s">
        <v>4404</v>
      </c>
      <c r="E2536" s="46" t="s">
        <v>1973</v>
      </c>
      <c r="F2536" s="91">
        <f>VLOOKUP(C2536,Data!$B$4:$J$4175,3,FALSE)</f>
        <v>-11892787.185700152</v>
      </c>
      <c r="G2536" s="90">
        <f>VLOOKUP(C2536,Data!$B$4:$J$4175,4,FALSE)</f>
        <v>-5579864.1065449473</v>
      </c>
      <c r="H2536" s="92">
        <f>VLOOKUP(C2536,Data!$B$4:$J$4175,5,FALSE)</f>
        <v>-0.72252528822986017</v>
      </c>
      <c r="I2536" s="42" t="s">
        <v>145</v>
      </c>
      <c r="J2536" s="47">
        <f t="shared" si="39"/>
        <v>11892787.185700152</v>
      </c>
      <c r="K2536" s="42" t="s">
        <v>2188</v>
      </c>
      <c r="L2536" s="42" t="s">
        <v>4468</v>
      </c>
    </row>
    <row r="2537" spans="1:12" x14ac:dyDescent="0.3">
      <c r="A2537" s="17"/>
      <c r="B2537" s="46" t="s">
        <v>2970</v>
      </c>
      <c r="C2537" s="46" t="s">
        <v>691</v>
      </c>
      <c r="D2537" s="99" t="s">
        <v>4404</v>
      </c>
      <c r="E2537" s="46" t="s">
        <v>1978</v>
      </c>
      <c r="F2537" s="91">
        <f>VLOOKUP(C2537,Data!$B$4:$J$4175,3,FALSE)</f>
        <v>-27693561.984081216</v>
      </c>
      <c r="G2537" s="90">
        <f>VLOOKUP(C2537,Data!$B$4:$J$4175,4,FALSE)</f>
        <v>-4144068.8112921538</v>
      </c>
      <c r="H2537" s="92">
        <f>VLOOKUP(C2537,Data!$B$4:$J$4175,5,FALSE)</f>
        <v>-4.9537610558749083</v>
      </c>
      <c r="I2537" s="42" t="s">
        <v>151</v>
      </c>
      <c r="J2537" s="47">
        <f t="shared" si="39"/>
        <v>27693561.984081216</v>
      </c>
      <c r="K2537" s="42">
        <v>6695938</v>
      </c>
      <c r="L2537" s="42" t="s">
        <v>4468</v>
      </c>
    </row>
    <row r="2538" spans="1:12" x14ac:dyDescent="0.3">
      <c r="A2538" s="17"/>
      <c r="B2538" s="46" t="s">
        <v>2971</v>
      </c>
      <c r="C2538" s="46" t="s">
        <v>692</v>
      </c>
      <c r="D2538" s="99" t="s">
        <v>4404</v>
      </c>
      <c r="E2538" s="46" t="s">
        <v>1973</v>
      </c>
      <c r="F2538" s="91">
        <f>VLOOKUP(C2538,Data!$B$4:$J$4175,3,FALSE)</f>
        <v>-7238661.6730710492</v>
      </c>
      <c r="G2538" s="90">
        <f>VLOOKUP(C2538,Data!$B$4:$J$4175,4,FALSE)</f>
        <v>-1610153.8817267555</v>
      </c>
      <c r="H2538" s="92">
        <f>VLOOKUP(C2538,Data!$B$4:$J$4175,5,FALSE)</f>
        <v>-2.1113449446995305</v>
      </c>
      <c r="I2538" s="42" t="s">
        <v>150</v>
      </c>
      <c r="J2538" s="47">
        <f t="shared" si="39"/>
        <v>7238661.6730710492</v>
      </c>
      <c r="K2538" s="42">
        <v>6703972</v>
      </c>
      <c r="L2538" s="42" t="s">
        <v>4468</v>
      </c>
    </row>
    <row r="2539" spans="1:12" x14ac:dyDescent="0.3">
      <c r="A2539" s="17"/>
      <c r="B2539" s="46" t="s">
        <v>2972</v>
      </c>
      <c r="C2539" s="46" t="s">
        <v>693</v>
      </c>
      <c r="D2539" s="99" t="s">
        <v>4404</v>
      </c>
      <c r="E2539" s="46" t="s">
        <v>1973</v>
      </c>
      <c r="F2539" s="91">
        <f>VLOOKUP(C2539,Data!$B$4:$J$4175,3,FALSE)</f>
        <v>-5347087.5547214169</v>
      </c>
      <c r="G2539" s="90">
        <f>VLOOKUP(C2539,Data!$B$4:$J$4175,4,FALSE)</f>
        <v>-1102487.9637227012</v>
      </c>
      <c r="H2539" s="92">
        <f>VLOOKUP(C2539,Data!$B$4:$J$4175,5,FALSE)</f>
        <v>-1.2813742103600105</v>
      </c>
      <c r="I2539" s="42" t="s">
        <v>149</v>
      </c>
      <c r="J2539" s="47">
        <f t="shared" si="39"/>
        <v>5347087.5547214169</v>
      </c>
      <c r="K2539" s="42">
        <v>6681669</v>
      </c>
      <c r="L2539" s="42" t="s">
        <v>4468</v>
      </c>
    </row>
    <row r="2540" spans="1:12" x14ac:dyDescent="0.3">
      <c r="A2540" s="17"/>
      <c r="B2540" s="46" t="s">
        <v>5952</v>
      </c>
      <c r="C2540" s="46" t="s">
        <v>5951</v>
      </c>
      <c r="D2540" s="99" t="s">
        <v>4404</v>
      </c>
      <c r="E2540" s="46" t="s">
        <v>1973</v>
      </c>
      <c r="F2540" s="91">
        <f>VLOOKUP(C2540,Data!$B$4:$J$4175,3,FALSE)</f>
        <v>-803529.02061757154</v>
      </c>
      <c r="G2540" s="90">
        <f>VLOOKUP(C2540,Data!$B$4:$J$4175,4,FALSE)</f>
        <v>-659946.23616418219</v>
      </c>
      <c r="H2540" s="92">
        <f>VLOOKUP(C2540,Data!$B$4:$J$4175,5,FALSE)</f>
        <v>-0.10034709789492378</v>
      </c>
      <c r="I2540" s="42" t="s">
        <v>145</v>
      </c>
      <c r="J2540" s="47">
        <f t="shared" si="39"/>
        <v>803529.02061757154</v>
      </c>
      <c r="K2540" s="42" t="s">
        <v>5953</v>
      </c>
      <c r="L2540" s="42" t="s">
        <v>4468</v>
      </c>
    </row>
    <row r="2541" spans="1:12" x14ac:dyDescent="0.3">
      <c r="A2541" s="17"/>
      <c r="B2541" s="142" t="s">
        <v>2973</v>
      </c>
      <c r="C2541" s="142" t="s">
        <v>694</v>
      </c>
      <c r="D2541" s="142" t="s">
        <v>4404</v>
      </c>
      <c r="E2541" s="142" t="s">
        <v>1973</v>
      </c>
      <c r="F2541" s="146">
        <f>VLOOKUP(C2541,Data!$B$4:$J$4175,3,FALSE)</f>
        <v>-40919178.705806218</v>
      </c>
      <c r="G2541" s="144">
        <f>VLOOKUP(C2541,Data!$B$4:$J$4175,4,FALSE)</f>
        <v>-6769313.880958437</v>
      </c>
      <c r="H2541" s="145">
        <f>VLOOKUP(C2541,Data!$B$4:$J$4175,5,FALSE)</f>
        <v>-1.2654389631991814</v>
      </c>
      <c r="I2541" s="212" t="s">
        <v>148</v>
      </c>
      <c r="J2541" s="47">
        <f t="shared" si="39"/>
        <v>40919178.705806218</v>
      </c>
      <c r="K2541" s="212" t="s">
        <v>2189</v>
      </c>
      <c r="L2541" s="212" t="s">
        <v>4468</v>
      </c>
    </row>
    <row r="2542" spans="1:12" x14ac:dyDescent="0.3">
      <c r="A2542" s="17"/>
      <c r="B2542" s="46" t="s">
        <v>5344</v>
      </c>
      <c r="C2542" s="46" t="s">
        <v>5343</v>
      </c>
      <c r="D2542" s="99" t="s">
        <v>4404</v>
      </c>
      <c r="E2542" s="46" t="s">
        <v>1977</v>
      </c>
      <c r="F2542" s="91">
        <f>VLOOKUP(C2542,Data!$B$4:$J$4175,3,FALSE)</f>
        <v>16717785.363608148</v>
      </c>
      <c r="G2542" s="90">
        <f>VLOOKUP(C2542,Data!$B$4:$J$4175,4,FALSE)</f>
        <v>12531994.512131687</v>
      </c>
      <c r="H2542" s="92">
        <f>VLOOKUP(C2542,Data!$B$4:$J$4175,5,FALSE)</f>
        <v>7.891609658681868</v>
      </c>
      <c r="I2542" s="42" t="s">
        <v>148</v>
      </c>
      <c r="J2542" s="47">
        <f t="shared" si="39"/>
        <v>16717785.363608148</v>
      </c>
      <c r="K2542" s="42">
        <v>6244675</v>
      </c>
      <c r="L2542" s="42" t="s">
        <v>4468</v>
      </c>
    </row>
    <row r="2543" spans="1:12" x14ac:dyDescent="0.3">
      <c r="A2543" s="17"/>
      <c r="B2543" s="46" t="s">
        <v>5694</v>
      </c>
      <c r="C2543" s="46" t="s">
        <v>5693</v>
      </c>
      <c r="D2543" s="99" t="s">
        <v>4404</v>
      </c>
      <c r="E2543" s="46" t="s">
        <v>1979</v>
      </c>
      <c r="F2543" s="91">
        <f>VLOOKUP(C2543,Data!$B$4:$J$4175,3,FALSE)</f>
        <v>-48966580.732396252</v>
      </c>
      <c r="G2543" s="90">
        <f>VLOOKUP(C2543,Data!$B$4:$J$4175,4,FALSE)</f>
        <v>-288720115.19900203</v>
      </c>
      <c r="H2543" s="92">
        <f>VLOOKUP(C2543,Data!$B$4:$J$4175,5,FALSE)</f>
        <v>-1.1810167150040627</v>
      </c>
      <c r="I2543" s="42" t="s">
        <v>151</v>
      </c>
      <c r="J2543" s="47">
        <f t="shared" si="39"/>
        <v>48966580.732396252</v>
      </c>
      <c r="K2543" s="42" t="s">
        <v>2190</v>
      </c>
      <c r="L2543" s="42" t="s">
        <v>4468</v>
      </c>
    </row>
    <row r="2544" spans="1:12" x14ac:dyDescent="0.3">
      <c r="A2544" s="17"/>
      <c r="B2544" s="46" t="s">
        <v>2974</v>
      </c>
      <c r="C2544" s="46" t="s">
        <v>695</v>
      </c>
      <c r="D2544" s="99" t="s">
        <v>4404</v>
      </c>
      <c r="E2544" s="46" t="s">
        <v>1973</v>
      </c>
      <c r="F2544" s="91">
        <f>VLOOKUP(C2544,Data!$B$4:$J$4175,3,FALSE)</f>
        <v>-3768279.9225155925</v>
      </c>
      <c r="G2544" s="90">
        <f>VLOOKUP(C2544,Data!$B$4:$J$4175,4,FALSE)</f>
        <v>-5534048.2653895346</v>
      </c>
      <c r="H2544" s="92">
        <f>VLOOKUP(C2544,Data!$B$4:$J$4175,5,FALSE)</f>
        <v>-0.3798283831311775</v>
      </c>
      <c r="I2544" s="42" t="s">
        <v>146</v>
      </c>
      <c r="J2544" s="47">
        <f t="shared" si="39"/>
        <v>3768279.9225155925</v>
      </c>
      <c r="K2544" s="42" t="s">
        <v>2191</v>
      </c>
      <c r="L2544" s="42" t="s">
        <v>4468</v>
      </c>
    </row>
    <row r="2545" spans="1:12" x14ac:dyDescent="0.3">
      <c r="A2545" s="17"/>
      <c r="B2545" s="46" t="s">
        <v>6058</v>
      </c>
      <c r="C2545" s="46" t="s">
        <v>6057</v>
      </c>
      <c r="D2545" s="99" t="s">
        <v>4404</v>
      </c>
      <c r="E2545" s="46" t="s">
        <v>1973</v>
      </c>
      <c r="F2545" s="91">
        <f>VLOOKUP(C2545,Data!$B$4:$J$4175,3,FALSE)</f>
        <v>-7620610.6983215297</v>
      </c>
      <c r="G2545" s="90">
        <f>VLOOKUP(C2545,Data!$B$4:$J$4175,4,FALSE)</f>
        <v>-5534048.2653895589</v>
      </c>
      <c r="H2545" s="92">
        <f>VLOOKUP(C2545,Data!$B$4:$J$4175,5,FALSE)</f>
        <v>-1.9082267043859036</v>
      </c>
      <c r="I2545" s="42" t="s">
        <v>149</v>
      </c>
      <c r="J2545" s="47">
        <f t="shared" si="39"/>
        <v>7620610.6983215297</v>
      </c>
      <c r="K2545" s="42" t="s">
        <v>6059</v>
      </c>
      <c r="L2545" s="42" t="s">
        <v>4468</v>
      </c>
    </row>
    <row r="2546" spans="1:12" x14ac:dyDescent="0.3">
      <c r="A2546" s="17"/>
      <c r="B2546" s="46" t="s">
        <v>6046</v>
      </c>
      <c r="C2546" s="46" t="s">
        <v>6045</v>
      </c>
      <c r="D2546" s="99" t="s">
        <v>4404</v>
      </c>
      <c r="E2546" s="46" t="s">
        <v>1977</v>
      </c>
      <c r="F2546" s="91">
        <f>VLOOKUP(C2546,Data!$B$4:$J$4175,3,FALSE)</f>
        <v>15453737.831643634</v>
      </c>
      <c r="G2546" s="90">
        <f>VLOOKUP(C2546,Data!$B$4:$J$4175,4,FALSE)</f>
        <v>43297866.172984518</v>
      </c>
      <c r="H2546" s="92">
        <f>VLOOKUP(C2546,Data!$B$4:$J$4175,5,FALSE)</f>
        <v>14.047167773944469</v>
      </c>
      <c r="I2546" s="42" t="s">
        <v>5305</v>
      </c>
      <c r="J2546" s="47">
        <f t="shared" si="39"/>
        <v>15453737.831643634</v>
      </c>
      <c r="K2546" s="42" t="s">
        <v>6047</v>
      </c>
      <c r="L2546" s="42" t="s">
        <v>4468</v>
      </c>
    </row>
    <row r="2547" spans="1:12" x14ac:dyDescent="0.3">
      <c r="A2547" s="17"/>
      <c r="B2547" s="46" t="s">
        <v>5955</v>
      </c>
      <c r="C2547" s="46" t="s">
        <v>5954</v>
      </c>
      <c r="D2547" s="99" t="s">
        <v>4404</v>
      </c>
      <c r="E2547" s="46" t="s">
        <v>1973</v>
      </c>
      <c r="F2547" s="91">
        <f>VLOOKUP(C2547,Data!$B$4:$J$4175,3,FALSE)</f>
        <v>-2747739.9798711403</v>
      </c>
      <c r="G2547" s="90">
        <f>VLOOKUP(C2547,Data!$B$4:$J$4175,4,FALSE)</f>
        <v>-3490336.5885790801</v>
      </c>
      <c r="H2547" s="92">
        <f>VLOOKUP(C2547,Data!$B$4:$J$4175,5,FALSE)</f>
        <v>-2.0331663007975069</v>
      </c>
      <c r="I2547" s="42" t="s">
        <v>5305</v>
      </c>
      <c r="J2547" s="47">
        <f t="shared" si="39"/>
        <v>2747739.9798711403</v>
      </c>
      <c r="K2547" s="42">
        <v>6868774</v>
      </c>
      <c r="L2547" s="42" t="s">
        <v>4468</v>
      </c>
    </row>
    <row r="2548" spans="1:12" x14ac:dyDescent="0.3">
      <c r="A2548" s="17"/>
      <c r="B2548" s="46" t="s">
        <v>2975</v>
      </c>
      <c r="C2548" s="46" t="s">
        <v>696</v>
      </c>
      <c r="D2548" s="99" t="s">
        <v>4404</v>
      </c>
      <c r="E2548" s="46" t="s">
        <v>1973</v>
      </c>
      <c r="F2548" s="91">
        <f>VLOOKUP(C2548,Data!$B$4:$J$4175,3,FALSE)</f>
        <v>-3317422.7366145267</v>
      </c>
      <c r="G2548" s="90">
        <f>VLOOKUP(C2548,Data!$B$4:$J$4175,4,FALSE)</f>
        <v>-2621095.7041991372</v>
      </c>
      <c r="H2548" s="92">
        <f>VLOOKUP(C2548,Data!$B$4:$J$4175,5,FALSE)</f>
        <v>-0.89347869729329032</v>
      </c>
      <c r="I2548" s="42" t="s">
        <v>152</v>
      </c>
      <c r="J2548" s="47">
        <f t="shared" si="39"/>
        <v>3317422.7366145267</v>
      </c>
      <c r="K2548" s="42">
        <v>6868398</v>
      </c>
      <c r="L2548" s="42" t="s">
        <v>4468</v>
      </c>
    </row>
    <row r="2549" spans="1:12" x14ac:dyDescent="0.3">
      <c r="A2549" s="17"/>
      <c r="B2549" s="46" t="s">
        <v>2976</v>
      </c>
      <c r="C2549" s="46" t="s">
        <v>697</v>
      </c>
      <c r="D2549" s="99" t="s">
        <v>4404</v>
      </c>
      <c r="E2549" s="46" t="s">
        <v>1978</v>
      </c>
      <c r="F2549" s="91">
        <f>VLOOKUP(C2549,Data!$B$4:$J$4175,3,FALSE)</f>
        <v>-114826806.45434526</v>
      </c>
      <c r="G2549" s="90">
        <f>VLOOKUP(C2549,Data!$B$4:$J$4175,4,FALSE)</f>
        <v>-28245535.42328088</v>
      </c>
      <c r="H2549" s="92">
        <f>VLOOKUP(C2549,Data!$B$4:$J$4175,5,FALSE)</f>
        <v>-2.1309038514937075</v>
      </c>
      <c r="I2549" s="42" t="s">
        <v>150</v>
      </c>
      <c r="J2549" s="47">
        <f t="shared" si="39"/>
        <v>114826806.45434526</v>
      </c>
      <c r="K2549" s="42">
        <v>6904612</v>
      </c>
      <c r="L2549" s="42" t="s">
        <v>4468</v>
      </c>
    </row>
    <row r="2550" spans="1:12" x14ac:dyDescent="0.3">
      <c r="A2550" s="17"/>
      <c r="B2550" s="46" t="s">
        <v>7098</v>
      </c>
      <c r="C2550" s="46" t="s">
        <v>7097</v>
      </c>
      <c r="D2550" s="99" t="s">
        <v>4404</v>
      </c>
      <c r="E2550" s="46" t="s">
        <v>1975</v>
      </c>
      <c r="F2550" s="91">
        <f>VLOOKUP(C2550,Data!$B$4:$J$4175,3,FALSE)</f>
        <v>125549940.52020249</v>
      </c>
      <c r="G2550" s="90">
        <f>VLOOKUP(C2550,Data!$B$4:$J$4175,4,FALSE)</f>
        <v>50507641.550413437</v>
      </c>
      <c r="H2550" s="92">
        <f>VLOOKUP(C2550,Data!$B$4:$J$4175,5,FALSE)</f>
        <v>10.856640206355319</v>
      </c>
      <c r="I2550" s="42" t="s">
        <v>143</v>
      </c>
      <c r="J2550" s="47">
        <f t="shared" si="39"/>
        <v>125549940.52020249</v>
      </c>
      <c r="K2550" s="42" t="s">
        <v>7099</v>
      </c>
      <c r="L2550" s="42" t="s">
        <v>4468</v>
      </c>
    </row>
    <row r="2551" spans="1:12" x14ac:dyDescent="0.3">
      <c r="A2551" s="17"/>
      <c r="B2551" s="46" t="s">
        <v>2977</v>
      </c>
      <c r="C2551" s="46" t="s">
        <v>698</v>
      </c>
      <c r="D2551" s="99" t="s">
        <v>4404</v>
      </c>
      <c r="E2551" s="46" t="s">
        <v>1978</v>
      </c>
      <c r="F2551" s="91">
        <f>VLOOKUP(C2551,Data!$B$4:$J$4175,3,FALSE)</f>
        <v>-8287839.6087771589</v>
      </c>
      <c r="G2551" s="90">
        <f>VLOOKUP(C2551,Data!$B$4:$J$4175,4,FALSE)</f>
        <v>-5280824.2539474461</v>
      </c>
      <c r="H2551" s="92">
        <f>VLOOKUP(C2551,Data!$B$4:$J$4175,5,FALSE)</f>
        <v>-7.6315797707233628</v>
      </c>
      <c r="I2551" s="42" t="s">
        <v>144</v>
      </c>
      <c r="J2551" s="47">
        <f t="shared" si="39"/>
        <v>8287839.6087771589</v>
      </c>
      <c r="K2551" s="42">
        <v>6910824</v>
      </c>
      <c r="L2551" s="42" t="s">
        <v>4468</v>
      </c>
    </row>
    <row r="2552" spans="1:12" x14ac:dyDescent="0.3">
      <c r="A2552" s="17"/>
      <c r="B2552" s="46" t="s">
        <v>2978</v>
      </c>
      <c r="C2552" s="46" t="s">
        <v>699</v>
      </c>
      <c r="D2552" s="99" t="s">
        <v>4404</v>
      </c>
      <c r="E2552" s="46" t="s">
        <v>1973</v>
      </c>
      <c r="F2552" s="91">
        <f>VLOOKUP(C2552,Data!$B$4:$J$4175,3,FALSE)</f>
        <v>-1962698.3080248497</v>
      </c>
      <c r="G2552" s="90">
        <f>VLOOKUP(C2552,Data!$B$4:$J$4175,4,FALSE)</f>
        <v>-2378417.0754147759</v>
      </c>
      <c r="H2552" s="92">
        <f>VLOOKUP(C2552,Data!$B$4:$J$4175,5,FALSE)</f>
        <v>-1.6467098064622898</v>
      </c>
      <c r="I2552" s="42" t="s">
        <v>146</v>
      </c>
      <c r="J2552" s="47">
        <f t="shared" si="39"/>
        <v>1962698.3080248497</v>
      </c>
      <c r="K2552" s="42" t="s">
        <v>2192</v>
      </c>
      <c r="L2552" s="42" t="s">
        <v>4468</v>
      </c>
    </row>
    <row r="2553" spans="1:12" x14ac:dyDescent="0.3">
      <c r="A2553" s="17"/>
      <c r="B2553" s="46" t="s">
        <v>2979</v>
      </c>
      <c r="C2553" s="46" t="s">
        <v>700</v>
      </c>
      <c r="D2553" s="99" t="s">
        <v>4404</v>
      </c>
      <c r="E2553" s="46" t="s">
        <v>1978</v>
      </c>
      <c r="F2553" s="91">
        <f>VLOOKUP(C2553,Data!$B$4:$J$4175,3,FALSE)</f>
        <v>-29790726.830931511</v>
      </c>
      <c r="G2553" s="90">
        <f>VLOOKUP(C2553,Data!$B$4:$J$4175,4,FALSE)</f>
        <v>-88487418.304958582</v>
      </c>
      <c r="H2553" s="92">
        <f>VLOOKUP(C2553,Data!$B$4:$J$4175,5,FALSE)</f>
        <v>-15.658870915388237</v>
      </c>
      <c r="I2553" s="42" t="s">
        <v>150</v>
      </c>
      <c r="J2553" s="47">
        <f t="shared" si="39"/>
        <v>29790726.830931511</v>
      </c>
      <c r="K2553" s="42">
        <v>6436126</v>
      </c>
      <c r="L2553" s="42" t="s">
        <v>4468</v>
      </c>
    </row>
    <row r="2554" spans="1:12" x14ac:dyDescent="0.3">
      <c r="A2554" s="17"/>
      <c r="B2554" s="46" t="s">
        <v>2980</v>
      </c>
      <c r="C2554" s="46" t="s">
        <v>701</v>
      </c>
      <c r="D2554" s="99" t="s">
        <v>4404</v>
      </c>
      <c r="E2554" s="46" t="s">
        <v>1979</v>
      </c>
      <c r="F2554" s="91">
        <f>VLOOKUP(C2554,Data!$B$4:$J$4175,3,FALSE)</f>
        <v>-35007856.930584796</v>
      </c>
      <c r="G2554" s="90">
        <f>VLOOKUP(C2554,Data!$B$4:$J$4175,4,FALSE)</f>
        <v>-151145944.04838824</v>
      </c>
      <c r="H2554" s="92">
        <f>VLOOKUP(C2554,Data!$B$4:$J$4175,5,FALSE)</f>
        <v>-18.811085589735359</v>
      </c>
      <c r="I2554" s="42" t="s">
        <v>150</v>
      </c>
      <c r="J2554" s="47">
        <f t="shared" si="39"/>
        <v>35007856.930584796</v>
      </c>
      <c r="K2554" s="42" t="s">
        <v>2193</v>
      </c>
      <c r="L2554" s="42" t="s">
        <v>4468</v>
      </c>
    </row>
    <row r="2555" spans="1:12" x14ac:dyDescent="0.3">
      <c r="A2555" s="17"/>
      <c r="B2555" s="46" t="s">
        <v>2981</v>
      </c>
      <c r="C2555" s="46" t="s">
        <v>1365</v>
      </c>
      <c r="D2555" s="99" t="s">
        <v>180</v>
      </c>
      <c r="E2555" s="46" t="s">
        <v>1978</v>
      </c>
      <c r="F2555" s="91">
        <f>VLOOKUP(C2555,Data!$B$4:$J$4175,3,FALSE)</f>
        <v>-21177801.381710216</v>
      </c>
      <c r="G2555" s="90">
        <f>VLOOKUP(C2555,Data!$B$4:$J$4175,4,FALSE)</f>
        <v>-1354945.7058035966</v>
      </c>
      <c r="H2555" s="92">
        <f>VLOOKUP(C2555,Data!$B$4:$J$4175,5,FALSE)</f>
        <v>-1.4532482884136628</v>
      </c>
      <c r="I2555" s="42" t="s">
        <v>145</v>
      </c>
      <c r="J2555" s="47">
        <f t="shared" si="39"/>
        <v>21177801.381710216</v>
      </c>
      <c r="K2555" s="42">
        <v>2210476</v>
      </c>
      <c r="L2555" s="42" t="s">
        <v>4467</v>
      </c>
    </row>
    <row r="2556" spans="1:12" x14ac:dyDescent="0.3">
      <c r="A2556" s="17"/>
      <c r="B2556" s="46" t="s">
        <v>2982</v>
      </c>
      <c r="C2556" s="46" t="s">
        <v>1366</v>
      </c>
      <c r="D2556" s="99" t="s">
        <v>180</v>
      </c>
      <c r="E2556" s="46" t="s">
        <v>1973</v>
      </c>
      <c r="F2556" s="91">
        <f>VLOOKUP(C2556,Data!$B$4:$J$4175,3,FALSE)</f>
        <v>-31573789.94687333</v>
      </c>
      <c r="G2556" s="90">
        <f>VLOOKUP(C2556,Data!$B$4:$J$4175,4,FALSE)</f>
        <v>-139085.45855633379</v>
      </c>
      <c r="H2556" s="92">
        <f>VLOOKUP(C2556,Data!$B$4:$J$4175,5,FALSE)</f>
        <v>-0.64996287700717492</v>
      </c>
      <c r="I2556" s="42" t="s">
        <v>148</v>
      </c>
      <c r="J2556" s="47">
        <f t="shared" si="39"/>
        <v>31573789.94687333</v>
      </c>
      <c r="K2556" s="42">
        <v>2232878</v>
      </c>
      <c r="L2556" s="42" t="s">
        <v>4467</v>
      </c>
    </row>
    <row r="2557" spans="1:12" x14ac:dyDescent="0.3">
      <c r="A2557" s="17"/>
      <c r="B2557" s="142" t="s">
        <v>45</v>
      </c>
      <c r="C2557" s="142" t="s">
        <v>1367</v>
      </c>
      <c r="D2557" s="142" t="s">
        <v>180</v>
      </c>
      <c r="E2557" s="142" t="s">
        <v>1974</v>
      </c>
      <c r="F2557" s="146">
        <f>VLOOKUP(C2557,Data!$B$4:$J$4175,3,FALSE)</f>
        <v>-10246425.720863027</v>
      </c>
      <c r="G2557" s="144">
        <f>VLOOKUP(C2557,Data!$B$4:$J$4175,4,FALSE)</f>
        <v>-197922.07303193019</v>
      </c>
      <c r="H2557" s="145">
        <f>VLOOKUP(C2557,Data!$B$4:$J$4175,5,FALSE)</f>
        <v>-0.18311799063781165</v>
      </c>
      <c r="I2557" s="212" t="s">
        <v>145</v>
      </c>
      <c r="J2557" s="47">
        <f t="shared" si="39"/>
        <v>10246425.720863027</v>
      </c>
      <c r="K2557" s="212">
        <v>2823777</v>
      </c>
      <c r="L2557" s="212" t="s">
        <v>4467</v>
      </c>
    </row>
    <row r="2558" spans="1:12" x14ac:dyDescent="0.3">
      <c r="A2558" s="17"/>
      <c r="B2558" s="46" t="s">
        <v>2983</v>
      </c>
      <c r="C2558" s="46" t="s">
        <v>702</v>
      </c>
      <c r="D2558" s="99" t="s">
        <v>174</v>
      </c>
      <c r="E2558" s="46" t="s">
        <v>1973</v>
      </c>
      <c r="F2558" s="91">
        <f>VLOOKUP(C2558,Data!$B$4:$J$4175,3,FALSE)</f>
        <v>-5519548.7813517209</v>
      </c>
      <c r="G2558" s="90">
        <f>VLOOKUP(C2558,Data!$B$4:$J$4175,4,FALSE)</f>
        <v>-4584387.0439098068</v>
      </c>
      <c r="H2558" s="92">
        <f>VLOOKUP(C2558,Data!$B$4:$J$4175,5,FALSE)</f>
        <v>-3.6447720889282751</v>
      </c>
      <c r="I2558" s="42" t="s">
        <v>146</v>
      </c>
      <c r="J2558" s="47">
        <f t="shared" si="39"/>
        <v>5519548.7813517209</v>
      </c>
      <c r="K2558" s="42">
        <v>6068411</v>
      </c>
      <c r="L2558" s="42" t="s">
        <v>4468</v>
      </c>
    </row>
    <row r="2559" spans="1:12" x14ac:dyDescent="0.3">
      <c r="A2559" s="17"/>
      <c r="B2559" s="46" t="s">
        <v>2984</v>
      </c>
      <c r="C2559" s="46" t="s">
        <v>703</v>
      </c>
      <c r="D2559" s="99" t="s">
        <v>174</v>
      </c>
      <c r="E2559" s="46" t="s">
        <v>1973</v>
      </c>
      <c r="F2559" s="91">
        <f>VLOOKUP(C2559,Data!$B$4:$J$4175,3,FALSE)</f>
        <v>-2553067.5511026392</v>
      </c>
      <c r="G2559" s="90">
        <f>VLOOKUP(C2559,Data!$B$4:$J$4175,4,FALSE)</f>
        <v>-3421667.6705746897</v>
      </c>
      <c r="H2559" s="92">
        <f>VLOOKUP(C2559,Data!$B$4:$J$4175,5,FALSE)</f>
        <v>-2.63935087459142</v>
      </c>
      <c r="I2559" s="42" t="s">
        <v>150</v>
      </c>
      <c r="J2559" s="47">
        <f t="shared" si="39"/>
        <v>2553067.5511026392</v>
      </c>
      <c r="K2559" s="42" t="s">
        <v>2194</v>
      </c>
      <c r="L2559" s="42" t="s">
        <v>4468</v>
      </c>
    </row>
    <row r="2560" spans="1:12" x14ac:dyDescent="0.3">
      <c r="A2560" s="17"/>
      <c r="B2560" s="46" t="s">
        <v>2985</v>
      </c>
      <c r="C2560" s="46" t="s">
        <v>704</v>
      </c>
      <c r="D2560" s="99" t="s">
        <v>174</v>
      </c>
      <c r="E2560" s="46" t="s">
        <v>1974</v>
      </c>
      <c r="F2560" s="91">
        <f>VLOOKUP(C2560,Data!$B$4:$J$4175,3,FALSE)</f>
        <v>-2968970.7434474058</v>
      </c>
      <c r="G2560" s="90">
        <f>VLOOKUP(C2560,Data!$B$4:$J$4175,4,FALSE)</f>
        <v>-11395935.754710991</v>
      </c>
      <c r="H2560" s="92">
        <f>VLOOKUP(C2560,Data!$B$4:$J$4175,5,FALSE)</f>
        <v>-1.2795968230776735</v>
      </c>
      <c r="I2560" s="42" t="s">
        <v>146</v>
      </c>
      <c r="J2560" s="47">
        <f t="shared" si="39"/>
        <v>2968970.7434474058</v>
      </c>
      <c r="K2560" s="42">
        <v>6147105</v>
      </c>
      <c r="L2560" s="42" t="s">
        <v>4468</v>
      </c>
    </row>
    <row r="2561" spans="1:12" x14ac:dyDescent="0.3">
      <c r="A2561" s="17"/>
      <c r="B2561" s="46" t="s">
        <v>2986</v>
      </c>
      <c r="C2561" s="46" t="s">
        <v>705</v>
      </c>
      <c r="D2561" s="99" t="s">
        <v>174</v>
      </c>
      <c r="E2561" s="46" t="s">
        <v>1973</v>
      </c>
      <c r="F2561" s="91">
        <f>VLOOKUP(C2561,Data!$B$4:$J$4175,3,FALSE)</f>
        <v>-10680307.555107748</v>
      </c>
      <c r="G2561" s="90">
        <f>VLOOKUP(C2561,Data!$B$4:$J$4175,4,FALSE)</f>
        <v>-574771.21117315069</v>
      </c>
      <c r="H2561" s="92">
        <f>VLOOKUP(C2561,Data!$B$4:$J$4175,5,FALSE)</f>
        <v>-2.019593324513218</v>
      </c>
      <c r="I2561" s="42" t="s">
        <v>148</v>
      </c>
      <c r="J2561" s="47">
        <f t="shared" si="39"/>
        <v>10680307.555107748</v>
      </c>
      <c r="K2561" s="42" t="s">
        <v>2195</v>
      </c>
      <c r="L2561" s="42" t="s">
        <v>4468</v>
      </c>
    </row>
    <row r="2562" spans="1:12" x14ac:dyDescent="0.3">
      <c r="A2562" s="17"/>
      <c r="B2562" s="46" t="s">
        <v>2987</v>
      </c>
      <c r="C2562" s="46" t="s">
        <v>706</v>
      </c>
      <c r="D2562" s="99" t="s">
        <v>174</v>
      </c>
      <c r="E2562" s="46" t="s">
        <v>1973</v>
      </c>
      <c r="F2562" s="91">
        <f>VLOOKUP(C2562,Data!$B$4:$J$4175,3,FALSE)</f>
        <v>-13444263.496320726</v>
      </c>
      <c r="G2562" s="90">
        <f>VLOOKUP(C2562,Data!$B$4:$J$4175,4,FALSE)</f>
        <v>-17117334.656175245</v>
      </c>
      <c r="H2562" s="92">
        <f>VLOOKUP(C2562,Data!$B$4:$J$4175,5,FALSE)</f>
        <v>-1.7705200425916969</v>
      </c>
      <c r="I2562" s="42" t="s">
        <v>5305</v>
      </c>
      <c r="J2562" s="47">
        <f t="shared" si="39"/>
        <v>13444263.496320726</v>
      </c>
      <c r="K2562" s="42">
        <v>6055112</v>
      </c>
      <c r="L2562" s="42" t="s">
        <v>4468</v>
      </c>
    </row>
    <row r="2563" spans="1:12" x14ac:dyDescent="0.3">
      <c r="A2563" s="17"/>
      <c r="B2563" s="46" t="s">
        <v>2988</v>
      </c>
      <c r="C2563" s="46" t="s">
        <v>707</v>
      </c>
      <c r="D2563" s="99" t="s">
        <v>174</v>
      </c>
      <c r="E2563" s="46" t="s">
        <v>1973</v>
      </c>
      <c r="F2563" s="91">
        <f>VLOOKUP(C2563,Data!$B$4:$J$4175,3,FALSE)</f>
        <v>-3475148.4556467505</v>
      </c>
      <c r="G2563" s="90">
        <f>VLOOKUP(C2563,Data!$B$4:$J$4175,4,FALSE)</f>
        <v>-1851101.6541575869</v>
      </c>
      <c r="H2563" s="92">
        <f>VLOOKUP(C2563,Data!$B$4:$J$4175,5,FALSE)</f>
        <v>-1.3060779413768926</v>
      </c>
      <c r="I2563" s="42" t="s">
        <v>148</v>
      </c>
      <c r="J2563" s="47">
        <f t="shared" si="39"/>
        <v>3475148.4556467505</v>
      </c>
      <c r="K2563" s="42">
        <v>6074968</v>
      </c>
      <c r="L2563" s="42" t="s">
        <v>4468</v>
      </c>
    </row>
    <row r="2564" spans="1:12" x14ac:dyDescent="0.3">
      <c r="A2564" s="17"/>
      <c r="B2564" s="46" t="s">
        <v>2989</v>
      </c>
      <c r="C2564" s="46" t="s">
        <v>708</v>
      </c>
      <c r="D2564" s="99" t="s">
        <v>174</v>
      </c>
      <c r="E2564" s="46" t="s">
        <v>1973</v>
      </c>
      <c r="F2564" s="91">
        <f>VLOOKUP(C2564,Data!$B$4:$J$4175,3,FALSE)</f>
        <v>-11603533.091593571</v>
      </c>
      <c r="G2564" s="90">
        <f>VLOOKUP(C2564,Data!$B$4:$J$4175,4,FALSE)</f>
        <v>-4554299.4938407568</v>
      </c>
      <c r="H2564" s="92">
        <f>VLOOKUP(C2564,Data!$B$4:$J$4175,5,FALSE)</f>
        <v>-1.7200256868379697</v>
      </c>
      <c r="I2564" s="42" t="s">
        <v>148</v>
      </c>
      <c r="J2564" s="47">
        <f t="shared" si="39"/>
        <v>11603533.091593571</v>
      </c>
      <c r="K2564" s="42" t="s">
        <v>2196</v>
      </c>
      <c r="L2564" s="42" t="s">
        <v>4468</v>
      </c>
    </row>
    <row r="2565" spans="1:12" x14ac:dyDescent="0.3">
      <c r="A2565" s="17"/>
      <c r="B2565" s="46" t="s">
        <v>2990</v>
      </c>
      <c r="C2565" s="46" t="s">
        <v>709</v>
      </c>
      <c r="D2565" s="99" t="s">
        <v>174</v>
      </c>
      <c r="E2565" s="46" t="s">
        <v>1973</v>
      </c>
      <c r="F2565" s="91">
        <f>VLOOKUP(C2565,Data!$B$4:$J$4175,3,FALSE)</f>
        <v>-1898234.0487878309</v>
      </c>
      <c r="G2565" s="90">
        <f>VLOOKUP(C2565,Data!$B$4:$J$4175,4,FALSE)</f>
        <v>-9260809.7848409135</v>
      </c>
      <c r="H2565" s="92">
        <f>VLOOKUP(C2565,Data!$B$4:$J$4175,5,FALSE)</f>
        <v>-1.2302742946091085</v>
      </c>
      <c r="I2565" s="42" t="s">
        <v>146</v>
      </c>
      <c r="J2565" s="47">
        <f t="shared" si="39"/>
        <v>1898234.0487878309</v>
      </c>
      <c r="K2565" s="42">
        <v>6272483</v>
      </c>
      <c r="L2565" s="42" t="s">
        <v>4468</v>
      </c>
    </row>
    <row r="2566" spans="1:12" x14ac:dyDescent="0.3">
      <c r="A2566" s="17"/>
      <c r="B2566" s="46" t="s">
        <v>2991</v>
      </c>
      <c r="C2566" s="46" t="s">
        <v>710</v>
      </c>
      <c r="D2566" s="99" t="s">
        <v>174</v>
      </c>
      <c r="E2566" s="46" t="s">
        <v>1973</v>
      </c>
      <c r="F2566" s="91">
        <f>VLOOKUP(C2566,Data!$B$4:$J$4175,3,FALSE)</f>
        <v>-2576810.5518856165</v>
      </c>
      <c r="G2566" s="90">
        <f>VLOOKUP(C2566,Data!$B$4:$J$4175,4,FALSE)</f>
        <v>-77217.781873855783</v>
      </c>
      <c r="H2566" s="92">
        <f>VLOOKUP(C2566,Data!$B$4:$J$4175,5,FALSE)</f>
        <v>-1.6799804600140495</v>
      </c>
      <c r="I2566" s="42" t="s">
        <v>152</v>
      </c>
      <c r="J2566" s="47">
        <f t="shared" si="39"/>
        <v>2576810.5518856165</v>
      </c>
      <c r="K2566" s="42">
        <v>6284864</v>
      </c>
      <c r="L2566" s="42" t="s">
        <v>4468</v>
      </c>
    </row>
    <row r="2567" spans="1:12" x14ac:dyDescent="0.3">
      <c r="A2567" s="17"/>
      <c r="B2567" s="46" t="s">
        <v>2992</v>
      </c>
      <c r="C2567" s="46" t="s">
        <v>711</v>
      </c>
      <c r="D2567" s="99" t="s">
        <v>174</v>
      </c>
      <c r="E2567" s="46" t="s">
        <v>1973</v>
      </c>
      <c r="F2567" s="91">
        <f>VLOOKUP(C2567,Data!$B$4:$J$4175,3,FALSE)</f>
        <v>-4006711.5032561691</v>
      </c>
      <c r="G2567" s="90">
        <f>VLOOKUP(C2567,Data!$B$4:$J$4175,4,FALSE)</f>
        <v>-201499.37431332035</v>
      </c>
      <c r="H2567" s="92">
        <f>VLOOKUP(C2567,Data!$B$4:$J$4175,5,FALSE)</f>
        <v>-1.7551101895857648</v>
      </c>
      <c r="I2567" s="42" t="s">
        <v>148</v>
      </c>
      <c r="J2567" s="47">
        <f t="shared" si="39"/>
        <v>4006711.5032561691</v>
      </c>
      <c r="K2567" s="42" t="s">
        <v>2197</v>
      </c>
      <c r="L2567" s="42" t="s">
        <v>4468</v>
      </c>
    </row>
    <row r="2568" spans="1:12" x14ac:dyDescent="0.3">
      <c r="A2568" s="17"/>
      <c r="B2568" s="46" t="s">
        <v>2993</v>
      </c>
      <c r="C2568" s="46" t="s">
        <v>712</v>
      </c>
      <c r="D2568" s="99" t="s">
        <v>174</v>
      </c>
      <c r="E2568" s="46" t="s">
        <v>1978</v>
      </c>
      <c r="F2568" s="91">
        <f>VLOOKUP(C2568,Data!$B$4:$J$4175,3,FALSE)</f>
        <v>-6524637.981880947</v>
      </c>
      <c r="G2568" s="90">
        <f>VLOOKUP(C2568,Data!$B$4:$J$4175,4,FALSE)</f>
        <v>-4103564.9350741883</v>
      </c>
      <c r="H2568" s="92">
        <f>VLOOKUP(C2568,Data!$B$4:$J$4175,5,FALSE)</f>
        <v>-2.7094723298314807</v>
      </c>
      <c r="I2568" s="42" t="s">
        <v>146</v>
      </c>
      <c r="J2568" s="47">
        <f t="shared" ref="J2568:J2631" si="40">IFERROR(ABS(F2568),"***")</f>
        <v>6524637.981880947</v>
      </c>
      <c r="K2568" s="42">
        <v>6455819</v>
      </c>
      <c r="L2568" s="42" t="s">
        <v>4468</v>
      </c>
    </row>
    <row r="2569" spans="1:12" x14ac:dyDescent="0.3">
      <c r="A2569" s="17"/>
      <c r="B2569" s="46" t="s">
        <v>2994</v>
      </c>
      <c r="C2569" s="46" t="s">
        <v>713</v>
      </c>
      <c r="D2569" s="99" t="s">
        <v>174</v>
      </c>
      <c r="E2569" s="46" t="s">
        <v>1973</v>
      </c>
      <c r="F2569" s="91">
        <f>VLOOKUP(C2569,Data!$B$4:$J$4175,3,FALSE)</f>
        <v>-7745749.202320152</v>
      </c>
      <c r="G2569" s="90">
        <f>VLOOKUP(C2569,Data!$B$4:$J$4175,4,FALSE)</f>
        <v>-6661280.5104598794</v>
      </c>
      <c r="H2569" s="92">
        <f>VLOOKUP(C2569,Data!$B$4:$J$4175,5,FALSE)</f>
        <v>-3.3380724735923937</v>
      </c>
      <c r="I2569" s="42" t="s">
        <v>146</v>
      </c>
      <c r="J2569" s="47">
        <f t="shared" si="40"/>
        <v>7745749.202320152</v>
      </c>
      <c r="K2569" s="42">
        <v>6466457</v>
      </c>
      <c r="L2569" s="42" t="s">
        <v>4468</v>
      </c>
    </row>
    <row r="2570" spans="1:12" x14ac:dyDescent="0.3">
      <c r="A2570" s="17"/>
      <c r="B2570" s="46" t="s">
        <v>2995</v>
      </c>
      <c r="C2570" s="46" t="s">
        <v>714</v>
      </c>
      <c r="D2570" s="99" t="s">
        <v>174</v>
      </c>
      <c r="E2570" s="46" t="s">
        <v>1973</v>
      </c>
      <c r="F2570" s="91">
        <f>VLOOKUP(C2570,Data!$B$4:$J$4175,3,FALSE)</f>
        <v>-5399361.0394854322</v>
      </c>
      <c r="G2570" s="90">
        <f>VLOOKUP(C2570,Data!$B$4:$J$4175,4,FALSE)</f>
        <v>-988964.01860595879</v>
      </c>
      <c r="H2570" s="92">
        <f>VLOOKUP(C2570,Data!$B$4:$J$4175,5,FALSE)</f>
        <v>-1.1970546042658075</v>
      </c>
      <c r="I2570" s="42" t="s">
        <v>144</v>
      </c>
      <c r="J2570" s="47">
        <f t="shared" si="40"/>
        <v>5399361.0394854322</v>
      </c>
      <c r="K2570" s="42">
        <v>6474494</v>
      </c>
      <c r="L2570" s="42" t="s">
        <v>4468</v>
      </c>
    </row>
    <row r="2571" spans="1:12" x14ac:dyDescent="0.3">
      <c r="A2571" s="17"/>
      <c r="B2571" s="46" t="s">
        <v>5957</v>
      </c>
      <c r="C2571" s="46" t="s">
        <v>5956</v>
      </c>
      <c r="D2571" s="99" t="s">
        <v>174</v>
      </c>
      <c r="E2571" s="46" t="s">
        <v>1973</v>
      </c>
      <c r="F2571" s="91">
        <f>VLOOKUP(C2571,Data!$B$4:$J$4175,3,FALSE)</f>
        <v>-3293026.2150969221</v>
      </c>
      <c r="G2571" s="90">
        <f>VLOOKUP(C2571,Data!$B$4:$J$4175,4,FALSE)</f>
        <v>-524088.13404689531</v>
      </c>
      <c r="H2571" s="92">
        <f>VLOOKUP(C2571,Data!$B$4:$J$4175,5,FALSE)</f>
        <v>-1.727417595756328</v>
      </c>
      <c r="I2571" s="42" t="s">
        <v>150</v>
      </c>
      <c r="J2571" s="47">
        <f t="shared" si="40"/>
        <v>3293026.2150969221</v>
      </c>
      <c r="K2571" s="42" t="s">
        <v>5958</v>
      </c>
      <c r="L2571" s="42" t="s">
        <v>4468</v>
      </c>
    </row>
    <row r="2572" spans="1:12" x14ac:dyDescent="0.3">
      <c r="A2572" s="17"/>
      <c r="B2572" s="46" t="s">
        <v>2996</v>
      </c>
      <c r="C2572" s="46" t="s">
        <v>715</v>
      </c>
      <c r="D2572" s="99" t="s">
        <v>174</v>
      </c>
      <c r="E2572" s="46" t="s">
        <v>1973</v>
      </c>
      <c r="F2572" s="91">
        <f>VLOOKUP(C2572,Data!$B$4:$J$4175,3,FALSE)</f>
        <v>-2171044.6616807063</v>
      </c>
      <c r="G2572" s="90">
        <f>VLOOKUP(C2572,Data!$B$4:$J$4175,4,FALSE)</f>
        <v>-26234210.163593791</v>
      </c>
      <c r="H2572" s="92">
        <f>VLOOKUP(C2572,Data!$B$4:$J$4175,5,FALSE)</f>
        <v>-1.7269005801661321</v>
      </c>
      <c r="I2572" s="42" t="s">
        <v>5305</v>
      </c>
      <c r="J2572" s="47">
        <f t="shared" si="40"/>
        <v>2171044.6616807063</v>
      </c>
      <c r="K2572" s="42">
        <v>6563648</v>
      </c>
      <c r="L2572" s="42" t="s">
        <v>4468</v>
      </c>
    </row>
    <row r="2573" spans="1:12" x14ac:dyDescent="0.3">
      <c r="A2573" s="17"/>
      <c r="B2573" s="46" t="s">
        <v>2997</v>
      </c>
      <c r="C2573" s="46" t="s">
        <v>716</v>
      </c>
      <c r="D2573" s="99" t="s">
        <v>174</v>
      </c>
      <c r="E2573" s="46" t="s">
        <v>1973</v>
      </c>
      <c r="F2573" s="91">
        <f>VLOOKUP(C2573,Data!$B$4:$J$4175,3,FALSE)</f>
        <v>-3415746.9060261669</v>
      </c>
      <c r="G2573" s="90">
        <f>VLOOKUP(C2573,Data!$B$4:$J$4175,4,FALSE)</f>
        <v>-32958800.760614529</v>
      </c>
      <c r="H2573" s="92">
        <f>VLOOKUP(C2573,Data!$B$4:$J$4175,5,FALSE)</f>
        <v>-0.83316345703660144</v>
      </c>
      <c r="I2573" s="42" t="s">
        <v>148</v>
      </c>
      <c r="J2573" s="47">
        <f t="shared" si="40"/>
        <v>3415746.9060261669</v>
      </c>
      <c r="K2573" s="42" t="s">
        <v>2198</v>
      </c>
      <c r="L2573" s="42" t="s">
        <v>4468</v>
      </c>
    </row>
    <row r="2574" spans="1:12" x14ac:dyDescent="0.3">
      <c r="A2574" s="17"/>
      <c r="B2574" s="46" t="s">
        <v>2998</v>
      </c>
      <c r="C2574" s="46" t="s">
        <v>717</v>
      </c>
      <c r="D2574" s="99" t="s">
        <v>174</v>
      </c>
      <c r="E2574" s="46" t="s">
        <v>1973</v>
      </c>
      <c r="F2574" s="91">
        <f>VLOOKUP(C2574,Data!$B$4:$J$4175,3,FALSE)</f>
        <v>-3048895.6282995725</v>
      </c>
      <c r="G2574" s="90">
        <f>VLOOKUP(C2574,Data!$B$4:$J$4175,4,FALSE)</f>
        <v>-1850661.9202404635</v>
      </c>
      <c r="H2574" s="92">
        <f>VLOOKUP(C2574,Data!$B$4:$J$4175,5,FALSE)</f>
        <v>-0.59189616808843015</v>
      </c>
      <c r="I2574" s="42" t="s">
        <v>148</v>
      </c>
      <c r="J2574" s="47">
        <f t="shared" si="40"/>
        <v>3048895.6282995725</v>
      </c>
      <c r="K2574" s="42">
        <v>6514442</v>
      </c>
      <c r="L2574" s="42" t="s">
        <v>4468</v>
      </c>
    </row>
    <row r="2575" spans="1:12" x14ac:dyDescent="0.3">
      <c r="A2575" s="17"/>
      <c r="B2575" s="46" t="s">
        <v>5508</v>
      </c>
      <c r="C2575" s="46" t="s">
        <v>718</v>
      </c>
      <c r="D2575" s="99" t="s">
        <v>174</v>
      </c>
      <c r="E2575" s="46" t="s">
        <v>1973</v>
      </c>
      <c r="F2575" s="91">
        <f>VLOOKUP(C2575,Data!$B$4:$J$4175,3,FALSE)</f>
        <v>-5373294.9770703502</v>
      </c>
      <c r="G2575" s="90">
        <f>VLOOKUP(C2575,Data!$B$4:$J$4175,4,FALSE)</f>
        <v>-200926.97546241933</v>
      </c>
      <c r="H2575" s="92">
        <f>VLOOKUP(C2575,Data!$B$4:$J$4175,5,FALSE)</f>
        <v>-2.7284754088248602</v>
      </c>
      <c r="I2575" s="42" t="s">
        <v>152</v>
      </c>
      <c r="J2575" s="47">
        <f t="shared" si="40"/>
        <v>5373294.9770703502</v>
      </c>
      <c r="K2575" s="42" t="s">
        <v>5509</v>
      </c>
      <c r="L2575" s="42" t="s">
        <v>4468</v>
      </c>
    </row>
    <row r="2576" spans="1:12" x14ac:dyDescent="0.3">
      <c r="A2576" s="17"/>
      <c r="B2576" s="46" t="s">
        <v>4502</v>
      </c>
      <c r="C2576" s="46" t="s">
        <v>4429</v>
      </c>
      <c r="D2576" s="99" t="s">
        <v>174</v>
      </c>
      <c r="E2576" s="46" t="s">
        <v>1973</v>
      </c>
      <c r="F2576" s="91">
        <f>VLOOKUP(C2576,Data!$B$4:$J$4175,3,FALSE)</f>
        <v>-1748681.9277765751</v>
      </c>
      <c r="G2576" s="90">
        <f>VLOOKUP(C2576,Data!$B$4:$J$4175,4,FALSE)</f>
        <v>-4829831.7276628958</v>
      </c>
      <c r="H2576" s="92">
        <f>VLOOKUP(C2576,Data!$B$4:$J$4175,5,FALSE)</f>
        <v>-1.5472295385901123</v>
      </c>
      <c r="I2576" s="42" t="s">
        <v>5305</v>
      </c>
      <c r="J2576" s="47">
        <f t="shared" si="40"/>
        <v>1748681.9277765751</v>
      </c>
      <c r="K2576" s="42">
        <v>6744722</v>
      </c>
      <c r="L2576" s="42" t="s">
        <v>4468</v>
      </c>
    </row>
    <row r="2577" spans="1:12" x14ac:dyDescent="0.3">
      <c r="A2577" s="17"/>
      <c r="B2577" s="46" t="s">
        <v>5274</v>
      </c>
      <c r="C2577" s="46" t="s">
        <v>5273</v>
      </c>
      <c r="D2577" s="99" t="s">
        <v>174</v>
      </c>
      <c r="E2577" s="46" t="s">
        <v>1973</v>
      </c>
      <c r="F2577" s="91">
        <f>VLOOKUP(C2577,Data!$B$4:$J$4175,3,FALSE)</f>
        <v>-2019701.7912428272</v>
      </c>
      <c r="G2577" s="90">
        <f>VLOOKUP(C2577,Data!$B$4:$J$4175,4,FALSE)</f>
        <v>-525580.57355713984</v>
      </c>
      <c r="H2577" s="92">
        <f>VLOOKUP(C2577,Data!$B$4:$J$4175,5,FALSE)</f>
        <v>-0.97487611614946768</v>
      </c>
      <c r="I2577" s="42" t="s">
        <v>148</v>
      </c>
      <c r="J2577" s="47">
        <f t="shared" si="40"/>
        <v>2019701.7912428272</v>
      </c>
      <c r="K2577" s="42">
        <v>6792334</v>
      </c>
      <c r="L2577" s="42" t="s">
        <v>4468</v>
      </c>
    </row>
    <row r="2578" spans="1:12" x14ac:dyDescent="0.3">
      <c r="A2578" s="17"/>
      <c r="B2578" s="46" t="s">
        <v>2999</v>
      </c>
      <c r="C2578" s="46" t="s">
        <v>719</v>
      </c>
      <c r="D2578" s="99" t="s">
        <v>174</v>
      </c>
      <c r="E2578" s="46" t="s">
        <v>1973</v>
      </c>
      <c r="F2578" s="91">
        <f>VLOOKUP(C2578,Data!$B$4:$J$4175,3,FALSE)</f>
        <v>-9850059.2635745555</v>
      </c>
      <c r="G2578" s="90">
        <f>VLOOKUP(C2578,Data!$B$4:$J$4175,4,FALSE)</f>
        <v>-560117.50397329649</v>
      </c>
      <c r="H2578" s="92">
        <f>VLOOKUP(C2578,Data!$B$4:$J$4175,5,FALSE)</f>
        <v>-2.0466969367129502</v>
      </c>
      <c r="I2578" s="42" t="s">
        <v>146</v>
      </c>
      <c r="J2578" s="47">
        <f t="shared" si="40"/>
        <v>9850059.2635745555</v>
      </c>
      <c r="K2578" s="42" t="s">
        <v>2199</v>
      </c>
      <c r="L2578" s="42" t="s">
        <v>4468</v>
      </c>
    </row>
    <row r="2579" spans="1:12" x14ac:dyDescent="0.3">
      <c r="A2579" s="17"/>
      <c r="B2579" s="46" t="s">
        <v>3000</v>
      </c>
      <c r="C2579" s="46" t="s">
        <v>720</v>
      </c>
      <c r="D2579" s="99" t="s">
        <v>174</v>
      </c>
      <c r="E2579" s="46" t="s">
        <v>1977</v>
      </c>
      <c r="F2579" s="91">
        <f>VLOOKUP(C2579,Data!$B$4:$J$4175,3,FALSE)</f>
        <v>57050432.615861423</v>
      </c>
      <c r="G2579" s="90">
        <f>VLOOKUP(C2579,Data!$B$4:$J$4175,4,FALSE)</f>
        <v>83537676.246756926</v>
      </c>
      <c r="H2579" s="92">
        <f>VLOOKUP(C2579,Data!$B$4:$J$4175,5,FALSE)</f>
        <v>13.032337796665059</v>
      </c>
      <c r="I2579" s="42" t="s">
        <v>5305</v>
      </c>
      <c r="J2579" s="47">
        <f t="shared" si="40"/>
        <v>57050432.615861423</v>
      </c>
      <c r="K2579" s="42">
        <v>6818843</v>
      </c>
      <c r="L2579" s="42" t="s">
        <v>4468</v>
      </c>
    </row>
    <row r="2580" spans="1:12" x14ac:dyDescent="0.3">
      <c r="A2580" s="17"/>
      <c r="B2580" s="46" t="s">
        <v>3001</v>
      </c>
      <c r="C2580" s="46" t="s">
        <v>721</v>
      </c>
      <c r="D2580" s="99" t="s">
        <v>174</v>
      </c>
      <c r="E2580" s="46" t="s">
        <v>1973</v>
      </c>
      <c r="F2580" s="91">
        <f>VLOOKUP(C2580,Data!$B$4:$J$4175,3,FALSE)</f>
        <v>-5615247.6078093601</v>
      </c>
      <c r="G2580" s="90">
        <f>VLOOKUP(C2580,Data!$B$4:$J$4175,4,FALSE)</f>
        <v>-2049820.6153780404</v>
      </c>
      <c r="H2580" s="92">
        <f>VLOOKUP(C2580,Data!$B$4:$J$4175,5,FALSE)</f>
        <v>-1.2291877987805633</v>
      </c>
      <c r="I2580" s="42" t="s">
        <v>149</v>
      </c>
      <c r="J2580" s="47">
        <f t="shared" si="40"/>
        <v>5615247.6078093601</v>
      </c>
      <c r="K2580" s="42">
        <v>6919519</v>
      </c>
      <c r="L2580" s="42" t="s">
        <v>4468</v>
      </c>
    </row>
    <row r="2581" spans="1:12" x14ac:dyDescent="0.3">
      <c r="A2581" s="17"/>
      <c r="B2581" s="46" t="s">
        <v>5697</v>
      </c>
      <c r="C2581" s="46" t="s">
        <v>5696</v>
      </c>
      <c r="D2581" s="99" t="s">
        <v>5695</v>
      </c>
      <c r="E2581" s="46" t="s">
        <v>1973</v>
      </c>
      <c r="F2581" s="91">
        <f>VLOOKUP(C2581,Data!$B$4:$J$4175,3,FALSE)</f>
        <v>-2074681.8532867681</v>
      </c>
      <c r="G2581" s="90">
        <f>VLOOKUP(C2581,Data!$B$4:$J$4175,4,FALSE)</f>
        <v>-1364139.6098307702</v>
      </c>
      <c r="H2581" s="92">
        <f>VLOOKUP(C2581,Data!$B$4:$J$4175,5,FALSE)</f>
        <v>-1.1877576054251373</v>
      </c>
      <c r="I2581" s="42" t="s">
        <v>148</v>
      </c>
      <c r="J2581" s="47">
        <f t="shared" si="40"/>
        <v>2074681.8532867681</v>
      </c>
      <c r="K2581" s="42" t="s">
        <v>5698</v>
      </c>
      <c r="L2581" s="42" t="s">
        <v>4468</v>
      </c>
    </row>
    <row r="2582" spans="1:12" x14ac:dyDescent="0.3">
      <c r="A2582" s="17"/>
      <c r="B2582" s="46" t="s">
        <v>5700</v>
      </c>
      <c r="C2582" s="46" t="s">
        <v>5699</v>
      </c>
      <c r="D2582" s="99" t="s">
        <v>5695</v>
      </c>
      <c r="E2582" s="46" t="s">
        <v>1973</v>
      </c>
      <c r="F2582" s="91">
        <f>VLOOKUP(C2582,Data!$B$4:$J$4175,3,FALSE)</f>
        <v>-1613935.2926903013</v>
      </c>
      <c r="G2582" s="90">
        <f>VLOOKUP(C2582,Data!$B$4:$J$4175,4,FALSE)</f>
        <v>-300731.42590899469</v>
      </c>
      <c r="H2582" s="92">
        <f>VLOOKUP(C2582,Data!$B$4:$J$4175,5,FALSE)</f>
        <v>-1.2748529045083392</v>
      </c>
      <c r="I2582" s="42" t="s">
        <v>145</v>
      </c>
      <c r="J2582" s="47">
        <f t="shared" si="40"/>
        <v>1613935.2926903013</v>
      </c>
      <c r="K2582" s="42">
        <v>6537557</v>
      </c>
      <c r="L2582" s="42" t="s">
        <v>4468</v>
      </c>
    </row>
    <row r="2583" spans="1:12" x14ac:dyDescent="0.3">
      <c r="A2583" s="17"/>
      <c r="B2583" s="46" t="s">
        <v>5702</v>
      </c>
      <c r="C2583" s="46" t="s">
        <v>5701</v>
      </c>
      <c r="D2583" s="99" t="s">
        <v>5695</v>
      </c>
      <c r="E2583" s="46" t="s">
        <v>1973</v>
      </c>
      <c r="F2583" s="91">
        <f>VLOOKUP(C2583,Data!$B$4:$J$4175,3,FALSE)</f>
        <v>-1668672.0777961579</v>
      </c>
      <c r="G2583" s="90">
        <f>VLOOKUP(C2583,Data!$B$4:$J$4175,4,FALSE)</f>
        <v>-964319.09460561431</v>
      </c>
      <c r="H2583" s="92">
        <f>VLOOKUP(C2583,Data!$B$4:$J$4175,5,FALSE)</f>
        <v>-2.4273644992212211</v>
      </c>
      <c r="I2583" s="42" t="s">
        <v>148</v>
      </c>
      <c r="J2583" s="47">
        <f t="shared" si="40"/>
        <v>1668672.0777961579</v>
      </c>
      <c r="K2583" s="42">
        <v>6611570</v>
      </c>
      <c r="L2583" s="42" t="s">
        <v>4468</v>
      </c>
    </row>
    <row r="2584" spans="1:12" x14ac:dyDescent="0.3">
      <c r="A2584" s="17"/>
      <c r="B2584" s="46" t="s">
        <v>5704</v>
      </c>
      <c r="C2584" s="46" t="s">
        <v>5703</v>
      </c>
      <c r="D2584" s="99" t="s">
        <v>5695</v>
      </c>
      <c r="E2584" s="46" t="s">
        <v>1973</v>
      </c>
      <c r="F2584" s="91">
        <f>VLOOKUP(C2584,Data!$B$4:$J$4175,3,FALSE)</f>
        <v>-2131683.0501220701</v>
      </c>
      <c r="G2584" s="90">
        <f>VLOOKUP(C2584,Data!$B$4:$J$4175,4,FALSE)</f>
        <v>-1499912.2502487337</v>
      </c>
      <c r="H2584" s="92">
        <f>VLOOKUP(C2584,Data!$B$4:$J$4175,5,FALSE)</f>
        <v>-1.062226947617628</v>
      </c>
      <c r="I2584" s="42" t="s">
        <v>151</v>
      </c>
      <c r="J2584" s="47">
        <f t="shared" si="40"/>
        <v>2131683.0501220701</v>
      </c>
      <c r="K2584" s="42">
        <v>6732716</v>
      </c>
      <c r="L2584" s="42" t="s">
        <v>4468</v>
      </c>
    </row>
    <row r="2585" spans="1:12" x14ac:dyDescent="0.3">
      <c r="A2585" s="17"/>
      <c r="B2585" s="46" t="s">
        <v>5706</v>
      </c>
      <c r="C2585" s="46" t="s">
        <v>5705</v>
      </c>
      <c r="D2585" s="99" t="s">
        <v>5695</v>
      </c>
      <c r="E2585" s="46" t="s">
        <v>1973</v>
      </c>
      <c r="F2585" s="91">
        <f>VLOOKUP(C2585,Data!$B$4:$J$4175,3,FALSE)</f>
        <v>-1725836.8575318791</v>
      </c>
      <c r="G2585" s="90">
        <f>VLOOKUP(C2585,Data!$B$4:$J$4175,4,FALSE)</f>
        <v>-1138459.3835054345</v>
      </c>
      <c r="H2585" s="92">
        <f>VLOOKUP(C2585,Data!$B$4:$J$4175,5,FALSE)</f>
        <v>-1.58424105189209</v>
      </c>
      <c r="I2585" s="42" t="s">
        <v>148</v>
      </c>
      <c r="J2585" s="47">
        <f t="shared" si="40"/>
        <v>1725836.8575318791</v>
      </c>
      <c r="K2585" s="42" t="s">
        <v>5707</v>
      </c>
      <c r="L2585" s="42" t="s">
        <v>4468</v>
      </c>
    </row>
    <row r="2586" spans="1:12" x14ac:dyDescent="0.3">
      <c r="A2586" s="17"/>
      <c r="B2586" s="46" t="s">
        <v>3002</v>
      </c>
      <c r="C2586" s="46" t="s">
        <v>722</v>
      </c>
      <c r="D2586" s="99" t="s">
        <v>4405</v>
      </c>
      <c r="E2586" s="46" t="s">
        <v>1973</v>
      </c>
      <c r="F2586" s="91">
        <f>VLOOKUP(C2586,Data!$B$4:$J$4175,3,FALSE)</f>
        <v>-4275288.4827156151</v>
      </c>
      <c r="G2586" s="90">
        <f>VLOOKUP(C2586,Data!$B$4:$J$4175,4,FALSE)</f>
        <v>-209606.58863335953</v>
      </c>
      <c r="H2586" s="92">
        <f>VLOOKUP(C2586,Data!$B$4:$J$4175,5,FALSE)</f>
        <v>-0.66321712411186595</v>
      </c>
      <c r="I2586" s="42" t="s">
        <v>148</v>
      </c>
      <c r="J2586" s="47">
        <f t="shared" si="40"/>
        <v>4275288.4827156151</v>
      </c>
      <c r="K2586" s="42" t="s">
        <v>2200</v>
      </c>
      <c r="L2586" s="42" t="s">
        <v>4466</v>
      </c>
    </row>
    <row r="2587" spans="1:12" x14ac:dyDescent="0.3">
      <c r="A2587" s="17"/>
      <c r="B2587" s="46" t="s">
        <v>3003</v>
      </c>
      <c r="C2587" s="46" t="s">
        <v>723</v>
      </c>
      <c r="D2587" s="99" t="s">
        <v>4405</v>
      </c>
      <c r="E2587" s="46" t="s">
        <v>1973</v>
      </c>
      <c r="F2587" s="91">
        <f>VLOOKUP(C2587,Data!$B$4:$J$4175,3,FALSE)</f>
        <v>-3358404.7469059862</v>
      </c>
      <c r="G2587" s="90">
        <f>VLOOKUP(C2587,Data!$B$4:$J$4175,4,FALSE)</f>
        <v>-1410213.9085478643</v>
      </c>
      <c r="H2587" s="92">
        <f>VLOOKUP(C2587,Data!$B$4:$J$4175,5,FALSE)</f>
        <v>-1.983973764517023</v>
      </c>
      <c r="I2587" s="42" t="s">
        <v>148</v>
      </c>
      <c r="J2587" s="47">
        <f t="shared" si="40"/>
        <v>3358404.7469059862</v>
      </c>
      <c r="K2587" s="42">
        <v>4077323</v>
      </c>
      <c r="L2587" s="42" t="s">
        <v>4466</v>
      </c>
    </row>
    <row r="2588" spans="1:12" x14ac:dyDescent="0.3">
      <c r="A2588" s="17"/>
      <c r="B2588" s="46" t="s">
        <v>3004</v>
      </c>
      <c r="C2588" s="46" t="s">
        <v>724</v>
      </c>
      <c r="D2588" s="99" t="s">
        <v>4405</v>
      </c>
      <c r="E2588" s="46" t="s">
        <v>1977</v>
      </c>
      <c r="F2588" s="91">
        <f>VLOOKUP(C2588,Data!$B$4:$J$4175,3,FALSE)</f>
        <v>19322872.942989368</v>
      </c>
      <c r="G2588" s="90">
        <f>VLOOKUP(C2588,Data!$B$4:$J$4175,4,FALSE)</f>
        <v>576167.06857241155</v>
      </c>
      <c r="H2588" s="92">
        <f>VLOOKUP(C2588,Data!$B$4:$J$4175,5,FALSE)</f>
        <v>0.7397491238856736</v>
      </c>
      <c r="I2588" s="42" t="s">
        <v>148</v>
      </c>
      <c r="J2588" s="47">
        <f t="shared" si="40"/>
        <v>19322872.942989368</v>
      </c>
      <c r="K2588" s="42">
        <v>5473113</v>
      </c>
      <c r="L2588" s="42" t="s">
        <v>4466</v>
      </c>
    </row>
    <row r="2589" spans="1:12" x14ac:dyDescent="0.3">
      <c r="A2589" s="17"/>
      <c r="B2589" s="46" t="s">
        <v>3005</v>
      </c>
      <c r="C2589" s="46" t="s">
        <v>725</v>
      </c>
      <c r="D2589" s="99" t="s">
        <v>4405</v>
      </c>
      <c r="E2589" s="46" t="s">
        <v>1973</v>
      </c>
      <c r="F2589" s="91">
        <f>VLOOKUP(C2589,Data!$B$4:$J$4175,3,FALSE)</f>
        <v>-8605751.3183321059</v>
      </c>
      <c r="G2589" s="90">
        <f>VLOOKUP(C2589,Data!$B$4:$J$4175,4,FALSE)</f>
        <v>-80830.651593134084</v>
      </c>
      <c r="H2589" s="92">
        <f>VLOOKUP(C2589,Data!$B$4:$J$4175,5,FALSE)</f>
        <v>-2.3616842706064007</v>
      </c>
      <c r="I2589" s="42" t="s">
        <v>148</v>
      </c>
      <c r="J2589" s="47">
        <f t="shared" si="40"/>
        <v>8605751.3183321059</v>
      </c>
      <c r="K2589" s="42">
        <v>7153639</v>
      </c>
      <c r="L2589" s="42" t="s">
        <v>4466</v>
      </c>
    </row>
    <row r="2590" spans="1:12" x14ac:dyDescent="0.3">
      <c r="A2590" s="17"/>
      <c r="B2590" s="46" t="s">
        <v>3006</v>
      </c>
      <c r="C2590" s="46" t="s">
        <v>726</v>
      </c>
      <c r="D2590" s="99" t="s">
        <v>4405</v>
      </c>
      <c r="E2590" s="46" t="s">
        <v>1973</v>
      </c>
      <c r="F2590" s="91">
        <f>VLOOKUP(C2590,Data!$B$4:$J$4175,3,FALSE)</f>
        <v>-1804341.2644954331</v>
      </c>
      <c r="G2590" s="90">
        <f>VLOOKUP(C2590,Data!$B$4:$J$4175,4,FALSE)</f>
        <v>-75944.042939116742</v>
      </c>
      <c r="H2590" s="92">
        <f>VLOOKUP(C2590,Data!$B$4:$J$4175,5,FALSE)</f>
        <v>-2.3435577330083905</v>
      </c>
      <c r="I2590" s="42" t="s">
        <v>148</v>
      </c>
      <c r="J2590" s="47">
        <f t="shared" si="40"/>
        <v>1804341.2644954331</v>
      </c>
      <c r="K2590" s="42">
        <v>5256068</v>
      </c>
      <c r="L2590" s="42" t="s">
        <v>4466</v>
      </c>
    </row>
    <row r="2591" spans="1:12" x14ac:dyDescent="0.3">
      <c r="A2591" s="17"/>
      <c r="B2591" s="46" t="s">
        <v>186</v>
      </c>
      <c r="C2591" s="46" t="s">
        <v>727</v>
      </c>
      <c r="D2591" s="99" t="s">
        <v>4405</v>
      </c>
      <c r="E2591" s="46" t="s">
        <v>1973</v>
      </c>
      <c r="F2591" s="91">
        <f>VLOOKUP(C2591,Data!$B$4:$J$4175,3,FALSE)</f>
        <v>-5244251.4558679778</v>
      </c>
      <c r="G2591" s="90">
        <f>VLOOKUP(C2591,Data!$B$4:$J$4175,4,FALSE)</f>
        <v>-66992.778440529655</v>
      </c>
      <c r="H2591" s="92">
        <f>VLOOKUP(C2591,Data!$B$4:$J$4175,5,FALSE)</f>
        <v>-0.83116302092746286</v>
      </c>
      <c r="I2591" s="42" t="s">
        <v>144</v>
      </c>
      <c r="J2591" s="47">
        <f t="shared" si="40"/>
        <v>5244251.4558679778</v>
      </c>
      <c r="K2591" s="42" t="s">
        <v>2201</v>
      </c>
      <c r="L2591" s="42" t="s">
        <v>4466</v>
      </c>
    </row>
    <row r="2592" spans="1:12" x14ac:dyDescent="0.3">
      <c r="A2592" s="17"/>
      <c r="B2592" s="46" t="s">
        <v>5960</v>
      </c>
      <c r="C2592" s="46" t="s">
        <v>5959</v>
      </c>
      <c r="D2592" s="99" t="s">
        <v>4405</v>
      </c>
      <c r="E2592" s="46" t="s">
        <v>1973</v>
      </c>
      <c r="F2592" s="91">
        <f>VLOOKUP(C2592,Data!$B$4:$J$4175,3,FALSE)</f>
        <v>-6355084.0756789353</v>
      </c>
      <c r="G2592" s="90">
        <f>VLOOKUP(C2592,Data!$B$4:$J$4175,4,FALSE)</f>
        <v>-156431.49022698795</v>
      </c>
      <c r="H2592" s="92">
        <f>VLOOKUP(C2592,Data!$B$4:$J$4175,5,FALSE)</f>
        <v>-0.52685596059947093</v>
      </c>
      <c r="I2592" s="42" t="s">
        <v>147</v>
      </c>
      <c r="J2592" s="47">
        <f t="shared" si="40"/>
        <v>6355084.0756789353</v>
      </c>
      <c r="K2592" s="42">
        <v>7302215</v>
      </c>
      <c r="L2592" s="42" t="s">
        <v>4466</v>
      </c>
    </row>
    <row r="2593" spans="1:12" x14ac:dyDescent="0.3">
      <c r="A2593" s="17"/>
      <c r="B2593" s="46" t="s">
        <v>3007</v>
      </c>
      <c r="C2593" s="46" t="s">
        <v>728</v>
      </c>
      <c r="D2593" s="99" t="s">
        <v>4405</v>
      </c>
      <c r="E2593" s="46" t="s">
        <v>1977</v>
      </c>
      <c r="F2593" s="91">
        <f>VLOOKUP(C2593,Data!$B$4:$J$4175,3,FALSE)</f>
        <v>12884989.206367414</v>
      </c>
      <c r="G2593" s="90">
        <f>VLOOKUP(C2593,Data!$B$4:$J$4175,4,FALSE)</f>
        <v>1775641.0608249644</v>
      </c>
      <c r="H2593" s="92">
        <f>VLOOKUP(C2593,Data!$B$4:$J$4175,5,FALSE)</f>
        <v>5.0492172439036418</v>
      </c>
      <c r="I2593" s="42" t="s">
        <v>144</v>
      </c>
      <c r="J2593" s="47">
        <f t="shared" si="40"/>
        <v>12884989.206367414</v>
      </c>
      <c r="K2593" s="42" t="s">
        <v>2202</v>
      </c>
      <c r="L2593" s="42" t="s">
        <v>4466</v>
      </c>
    </row>
    <row r="2594" spans="1:12" x14ac:dyDescent="0.3">
      <c r="A2594" s="17"/>
      <c r="B2594" s="46" t="s">
        <v>5962</v>
      </c>
      <c r="C2594" s="46" t="s">
        <v>5961</v>
      </c>
      <c r="D2594" s="99" t="s">
        <v>4405</v>
      </c>
      <c r="E2594" s="46" t="s">
        <v>1973</v>
      </c>
      <c r="F2594" s="91">
        <f>VLOOKUP(C2594,Data!$B$4:$J$4175,3,FALSE)</f>
        <v>-3135640.68523505</v>
      </c>
      <c r="G2594" s="90">
        <f>VLOOKUP(C2594,Data!$B$4:$J$4175,4,FALSE)</f>
        <v>-113968.72437618065</v>
      </c>
      <c r="H2594" s="92">
        <f>VLOOKUP(C2594,Data!$B$4:$J$4175,5,FALSE)</f>
        <v>-0.88887859325359275</v>
      </c>
      <c r="I2594" s="42" t="s">
        <v>149</v>
      </c>
      <c r="J2594" s="47">
        <f t="shared" si="40"/>
        <v>3135640.68523505</v>
      </c>
      <c r="K2594" s="42" t="s">
        <v>5963</v>
      </c>
      <c r="L2594" s="42" t="s">
        <v>4466</v>
      </c>
    </row>
    <row r="2595" spans="1:12" x14ac:dyDescent="0.3">
      <c r="A2595" s="17"/>
      <c r="B2595" s="46" t="s">
        <v>3008</v>
      </c>
      <c r="C2595" s="46" t="s">
        <v>729</v>
      </c>
      <c r="D2595" s="99" t="s">
        <v>4405</v>
      </c>
      <c r="E2595" s="46" t="s">
        <v>1973</v>
      </c>
      <c r="F2595" s="91">
        <f>VLOOKUP(C2595,Data!$B$4:$J$4175,3,FALSE)</f>
        <v>-1493091.2784077986</v>
      </c>
      <c r="G2595" s="90">
        <f>VLOOKUP(C2595,Data!$B$4:$J$4175,4,FALSE)</f>
        <v>-103780.74763180359</v>
      </c>
      <c r="H2595" s="92">
        <f>VLOOKUP(C2595,Data!$B$4:$J$4175,5,FALSE)</f>
        <v>-2.0467516607166454</v>
      </c>
      <c r="I2595" s="42" t="s">
        <v>145</v>
      </c>
      <c r="J2595" s="47">
        <f t="shared" si="40"/>
        <v>1493091.2784077986</v>
      </c>
      <c r="K2595" s="42" t="s">
        <v>2203</v>
      </c>
      <c r="L2595" s="42" t="s">
        <v>4466</v>
      </c>
    </row>
    <row r="2596" spans="1:12" x14ac:dyDescent="0.3">
      <c r="A2596" s="17"/>
      <c r="B2596" s="46" t="s">
        <v>5511</v>
      </c>
      <c r="C2596" s="46" t="s">
        <v>5510</v>
      </c>
      <c r="D2596" s="99" t="s">
        <v>4405</v>
      </c>
      <c r="E2596" s="46" t="s">
        <v>1973</v>
      </c>
      <c r="F2596" s="91">
        <f>VLOOKUP(C2596,Data!$B$4:$J$4175,3,FALSE)</f>
        <v>-2889598.0220276685</v>
      </c>
      <c r="G2596" s="90">
        <f>VLOOKUP(C2596,Data!$B$4:$J$4175,4,FALSE)</f>
        <v>-122838.89066485416</v>
      </c>
      <c r="H2596" s="92">
        <f>VLOOKUP(C2596,Data!$B$4:$J$4175,5,FALSE)</f>
        <v>-0.6796473850012803</v>
      </c>
      <c r="I2596" s="42" t="s">
        <v>145</v>
      </c>
      <c r="J2596" s="47">
        <f t="shared" si="40"/>
        <v>2889598.0220276685</v>
      </c>
      <c r="K2596" s="42" t="s">
        <v>5512</v>
      </c>
      <c r="L2596" s="42" t="s">
        <v>4466</v>
      </c>
    </row>
    <row r="2597" spans="1:12" x14ac:dyDescent="0.3">
      <c r="A2597" s="17"/>
      <c r="B2597" s="46" t="s">
        <v>3009</v>
      </c>
      <c r="C2597" s="46" t="s">
        <v>730</v>
      </c>
      <c r="D2597" s="99" t="s">
        <v>4405</v>
      </c>
      <c r="E2597" s="46" t="s">
        <v>1973</v>
      </c>
      <c r="F2597" s="91">
        <f>VLOOKUP(C2597,Data!$B$4:$J$4175,3,FALSE)</f>
        <v>-8891481.8743624557</v>
      </c>
      <c r="G2597" s="90">
        <f>VLOOKUP(C2597,Data!$B$4:$J$4175,4,FALSE)</f>
        <v>-325492.07288178947</v>
      </c>
      <c r="H2597" s="92">
        <f>VLOOKUP(C2597,Data!$B$4:$J$4175,5,FALSE)</f>
        <v>-0.53085392074409021</v>
      </c>
      <c r="I2597" s="42" t="s">
        <v>145</v>
      </c>
      <c r="J2597" s="47">
        <f t="shared" si="40"/>
        <v>8891481.8743624557</v>
      </c>
      <c r="K2597" s="42">
        <v>5263251</v>
      </c>
      <c r="L2597" s="42" t="s">
        <v>4466</v>
      </c>
    </row>
    <row r="2598" spans="1:12" x14ac:dyDescent="0.3">
      <c r="A2598" s="17"/>
      <c r="B2598" s="46" t="s">
        <v>3010</v>
      </c>
      <c r="C2598" s="46" t="s">
        <v>731</v>
      </c>
      <c r="D2598" s="99" t="s">
        <v>4405</v>
      </c>
      <c r="E2598" s="46" t="s">
        <v>1973</v>
      </c>
      <c r="F2598" s="91">
        <f>VLOOKUP(C2598,Data!$B$4:$J$4175,3,FALSE)</f>
        <v>-3492318.4081309922</v>
      </c>
      <c r="G2598" s="90">
        <f>VLOOKUP(C2598,Data!$B$4:$J$4175,4,FALSE)</f>
        <v>-214910.0493500196</v>
      </c>
      <c r="H2598" s="92">
        <f>VLOOKUP(C2598,Data!$B$4:$J$4175,5,FALSE)</f>
        <v>-0.86153108582725224</v>
      </c>
      <c r="I2598" s="42" t="s">
        <v>151</v>
      </c>
      <c r="J2598" s="47">
        <f t="shared" si="40"/>
        <v>3492318.4081309922</v>
      </c>
      <c r="K2598" s="42" t="s">
        <v>2204</v>
      </c>
      <c r="L2598" s="42" t="s">
        <v>4466</v>
      </c>
    </row>
    <row r="2599" spans="1:12" x14ac:dyDescent="0.3">
      <c r="A2599" s="17"/>
      <c r="B2599" s="46" t="s">
        <v>3011</v>
      </c>
      <c r="C2599" s="46" t="s">
        <v>732</v>
      </c>
      <c r="D2599" s="99" t="s">
        <v>4405</v>
      </c>
      <c r="E2599" s="46" t="s">
        <v>1973</v>
      </c>
      <c r="F2599" s="91">
        <f>VLOOKUP(C2599,Data!$B$4:$J$4175,3,FALSE)</f>
        <v>-8150927.1972649619</v>
      </c>
      <c r="G2599" s="90">
        <f>VLOOKUP(C2599,Data!$B$4:$J$4175,4,FALSE)</f>
        <v>-3014.7450106194924</v>
      </c>
      <c r="H2599" s="92">
        <f>VLOOKUP(C2599,Data!$B$4:$J$4175,5,FALSE)</f>
        <v>-1.5202950129195623</v>
      </c>
      <c r="I2599" s="42" t="s">
        <v>144</v>
      </c>
      <c r="J2599" s="47">
        <f t="shared" si="40"/>
        <v>8150927.1972649619</v>
      </c>
      <c r="K2599" s="42">
        <v>7127979</v>
      </c>
      <c r="L2599" s="42" t="s">
        <v>4466</v>
      </c>
    </row>
    <row r="2600" spans="1:12" x14ac:dyDescent="0.3">
      <c r="A2600" s="17"/>
      <c r="B2600" s="46" t="s">
        <v>3012</v>
      </c>
      <c r="C2600" s="46" t="s">
        <v>733</v>
      </c>
      <c r="D2600" s="99" t="s">
        <v>4405</v>
      </c>
      <c r="E2600" s="46" t="s">
        <v>1973</v>
      </c>
      <c r="F2600" s="91" t="str">
        <f>VLOOKUP(C2600,Data!$B$4:$J$4175,3,FALSE)</f>
        <v>***</v>
      </c>
      <c r="G2600" s="90" t="str">
        <f>VLOOKUP(C2600,Data!$B$4:$J$4175,4,FALSE)</f>
        <v>***</v>
      </c>
      <c r="H2600" s="92" t="str">
        <f>VLOOKUP(C2600,Data!$B$4:$J$4175,5,FALSE)</f>
        <v>***</v>
      </c>
      <c r="I2600" s="42" t="s">
        <v>148</v>
      </c>
      <c r="J2600" s="47" t="str">
        <f t="shared" si="40"/>
        <v>***</v>
      </c>
      <c r="K2600" s="42">
        <v>4143053</v>
      </c>
      <c r="L2600" s="42" t="s">
        <v>4466</v>
      </c>
    </row>
    <row r="2601" spans="1:12" x14ac:dyDescent="0.3">
      <c r="A2601" s="17"/>
      <c r="B2601" s="46" t="s">
        <v>3013</v>
      </c>
      <c r="C2601" s="46" t="s">
        <v>734</v>
      </c>
      <c r="D2601" s="99" t="s">
        <v>4405</v>
      </c>
      <c r="E2601" s="46" t="s">
        <v>1973</v>
      </c>
      <c r="F2601" s="91">
        <f>VLOOKUP(C2601,Data!$B$4:$J$4175,3,FALSE)</f>
        <v>-2244000.5263870144</v>
      </c>
      <c r="G2601" s="90">
        <f>VLOOKUP(C2601,Data!$B$4:$J$4175,4,FALSE)</f>
        <v>-1525578.4150058154</v>
      </c>
      <c r="H2601" s="92">
        <f>VLOOKUP(C2601,Data!$B$4:$J$4175,5,FALSE)</f>
        <v>-1.0361623923666947</v>
      </c>
      <c r="I2601" s="42" t="s">
        <v>152</v>
      </c>
      <c r="J2601" s="47">
        <f t="shared" si="40"/>
        <v>2244000.5263870144</v>
      </c>
      <c r="K2601" s="42">
        <v>5552551</v>
      </c>
      <c r="L2601" s="42" t="s">
        <v>4466</v>
      </c>
    </row>
    <row r="2602" spans="1:12" x14ac:dyDescent="0.3">
      <c r="A2602" s="17"/>
      <c r="B2602" s="46" t="s">
        <v>3014</v>
      </c>
      <c r="C2602" s="46" t="s">
        <v>735</v>
      </c>
      <c r="D2602" s="99" t="s">
        <v>4405</v>
      </c>
      <c r="E2602" s="46" t="s">
        <v>1973</v>
      </c>
      <c r="F2602" s="91">
        <f>VLOOKUP(C2602,Data!$B$4:$J$4175,3,FALSE)</f>
        <v>-25904990.460882746</v>
      </c>
      <c r="G2602" s="90">
        <f>VLOOKUP(C2602,Data!$B$4:$J$4175,4,FALSE)</f>
        <v>-2179634.4166191109</v>
      </c>
      <c r="H2602" s="92">
        <f>VLOOKUP(C2602,Data!$B$4:$J$4175,5,FALSE)</f>
        <v>-1.3408061673520706</v>
      </c>
      <c r="I2602" s="42" t="s">
        <v>148</v>
      </c>
      <c r="J2602" s="47">
        <f t="shared" si="40"/>
        <v>25904990.460882746</v>
      </c>
      <c r="K2602" s="42" t="s">
        <v>2205</v>
      </c>
      <c r="L2602" s="42" t="s">
        <v>4466</v>
      </c>
    </row>
    <row r="2603" spans="1:12" x14ac:dyDescent="0.3">
      <c r="A2603" s="17"/>
      <c r="B2603" s="46" t="s">
        <v>5965</v>
      </c>
      <c r="C2603" s="46" t="s">
        <v>5964</v>
      </c>
      <c r="D2603" s="99" t="s">
        <v>4405</v>
      </c>
      <c r="E2603" s="46" t="s">
        <v>1973</v>
      </c>
      <c r="F2603" s="91">
        <f>VLOOKUP(C2603,Data!$B$4:$J$4175,3,FALSE)</f>
        <v>-2156686.0518053509</v>
      </c>
      <c r="G2603" s="90">
        <f>VLOOKUP(C2603,Data!$B$4:$J$4175,4,FALSE)</f>
        <v>-265435.99503805721</v>
      </c>
      <c r="H2603" s="92">
        <f>VLOOKUP(C2603,Data!$B$4:$J$4175,5,FALSE)</f>
        <v>-1.2631196014815476</v>
      </c>
      <c r="I2603" s="42" t="s">
        <v>152</v>
      </c>
      <c r="J2603" s="47">
        <f t="shared" si="40"/>
        <v>2156686.0518053509</v>
      </c>
      <c r="K2603" s="42" t="s">
        <v>5966</v>
      </c>
      <c r="L2603" s="42" t="s">
        <v>4466</v>
      </c>
    </row>
    <row r="2604" spans="1:12" x14ac:dyDescent="0.3">
      <c r="A2604" s="17"/>
      <c r="B2604" s="46" t="s">
        <v>3015</v>
      </c>
      <c r="C2604" s="46" t="s">
        <v>736</v>
      </c>
      <c r="D2604" s="99" t="s">
        <v>4405</v>
      </c>
      <c r="E2604" s="46" t="s">
        <v>1973</v>
      </c>
      <c r="F2604" s="91">
        <f>VLOOKUP(C2604,Data!$B$4:$J$4175,3,FALSE)</f>
        <v>-7204181.2743316405</v>
      </c>
      <c r="G2604" s="90">
        <f>VLOOKUP(C2604,Data!$B$4:$J$4175,4,FALSE)</f>
        <v>-4030276.4583612056</v>
      </c>
      <c r="H2604" s="92">
        <f>VLOOKUP(C2604,Data!$B$4:$J$4175,5,FALSE)</f>
        <v>-1.3858478597344475</v>
      </c>
      <c r="I2604" s="42" t="s">
        <v>151</v>
      </c>
      <c r="J2604" s="47">
        <f t="shared" si="40"/>
        <v>7204181.2743316405</v>
      </c>
      <c r="K2604" s="42" t="s">
        <v>2206</v>
      </c>
      <c r="L2604" s="42" t="s">
        <v>4466</v>
      </c>
    </row>
    <row r="2605" spans="1:12" x14ac:dyDescent="0.3">
      <c r="A2605" s="17"/>
      <c r="B2605" s="46" t="s">
        <v>3016</v>
      </c>
      <c r="C2605" s="46" t="s">
        <v>737</v>
      </c>
      <c r="D2605" s="99" t="s">
        <v>4405</v>
      </c>
      <c r="E2605" s="46" t="s">
        <v>1973</v>
      </c>
      <c r="F2605" s="91">
        <f>VLOOKUP(C2605,Data!$B$4:$J$4175,3,FALSE)</f>
        <v>-5842480.5028997287</v>
      </c>
      <c r="G2605" s="90">
        <f>VLOOKUP(C2605,Data!$B$4:$J$4175,4,FALSE)</f>
        <v>-1956189.6257926559</v>
      </c>
      <c r="H2605" s="92">
        <f>VLOOKUP(C2605,Data!$B$4:$J$4175,5,FALSE)</f>
        <v>-1.3288422180293407</v>
      </c>
      <c r="I2605" s="42" t="s">
        <v>150</v>
      </c>
      <c r="J2605" s="47">
        <f t="shared" si="40"/>
        <v>5842480.5028997287</v>
      </c>
      <c r="K2605" s="42" t="s">
        <v>2207</v>
      </c>
      <c r="L2605" s="42" t="s">
        <v>4466</v>
      </c>
    </row>
    <row r="2606" spans="1:12" x14ac:dyDescent="0.3">
      <c r="A2606" s="17"/>
      <c r="B2606" s="46" t="s">
        <v>3017</v>
      </c>
      <c r="C2606" s="46" t="s">
        <v>738</v>
      </c>
      <c r="D2606" s="99" t="s">
        <v>4405</v>
      </c>
      <c r="E2606" s="46" t="s">
        <v>1973</v>
      </c>
      <c r="F2606" s="91">
        <f>VLOOKUP(C2606,Data!$B$4:$J$4175,3,FALSE)</f>
        <v>-16869573.176028233</v>
      </c>
      <c r="G2606" s="90">
        <f>VLOOKUP(C2606,Data!$B$4:$J$4175,4,FALSE)</f>
        <v>-696079.54427606892</v>
      </c>
      <c r="H2606" s="92">
        <f>VLOOKUP(C2606,Data!$B$4:$J$4175,5,FALSE)</f>
        <v>-1.0999573013704818</v>
      </c>
      <c r="I2606" s="42" t="s">
        <v>151</v>
      </c>
      <c r="J2606" s="47">
        <f t="shared" si="40"/>
        <v>16869573.176028233</v>
      </c>
      <c r="K2606" s="42">
        <v>5810066</v>
      </c>
      <c r="L2606" s="42" t="s">
        <v>4466</v>
      </c>
    </row>
    <row r="2607" spans="1:12" x14ac:dyDescent="0.3">
      <c r="A2607" s="17"/>
      <c r="B2607" s="46" t="s">
        <v>3018</v>
      </c>
      <c r="C2607" s="46" t="s">
        <v>739</v>
      </c>
      <c r="D2607" s="99" t="s">
        <v>4405</v>
      </c>
      <c r="E2607" s="46" t="s">
        <v>1973</v>
      </c>
      <c r="F2607" s="91">
        <f>VLOOKUP(C2607,Data!$B$4:$J$4175,3,FALSE)</f>
        <v>-15832427.893094752</v>
      </c>
      <c r="G2607" s="90">
        <f>VLOOKUP(C2607,Data!$B$4:$J$4175,4,FALSE)</f>
        <v>-1405349.4562555032</v>
      </c>
      <c r="H2607" s="92">
        <f>VLOOKUP(C2607,Data!$B$4:$J$4175,5,FALSE)</f>
        <v>-0.98169092197009078</v>
      </c>
      <c r="I2607" s="42" t="s">
        <v>148</v>
      </c>
      <c r="J2607" s="47">
        <f t="shared" si="40"/>
        <v>15832427.893094752</v>
      </c>
      <c r="K2607" s="42" t="s">
        <v>2208</v>
      </c>
      <c r="L2607" s="42" t="s">
        <v>4466</v>
      </c>
    </row>
    <row r="2608" spans="1:12" x14ac:dyDescent="0.3">
      <c r="A2608" s="17"/>
      <c r="B2608" s="46" t="s">
        <v>3019</v>
      </c>
      <c r="C2608" s="46" t="s">
        <v>740</v>
      </c>
      <c r="D2608" s="99" t="s">
        <v>4405</v>
      </c>
      <c r="E2608" s="46" t="s">
        <v>1979</v>
      </c>
      <c r="F2608" s="91">
        <f>VLOOKUP(C2608,Data!$B$4:$J$4175,3,FALSE)</f>
        <v>-53286978.628995933</v>
      </c>
      <c r="G2608" s="90">
        <f>VLOOKUP(C2608,Data!$B$4:$J$4175,4,FALSE)</f>
        <v>-77947493.492873892</v>
      </c>
      <c r="H2608" s="92">
        <f>VLOOKUP(C2608,Data!$B$4:$J$4175,5,FALSE)</f>
        <v>-15.679944538659903</v>
      </c>
      <c r="I2608" s="42" t="s">
        <v>150</v>
      </c>
      <c r="J2608" s="47">
        <f t="shared" si="40"/>
        <v>53286978.628995933</v>
      </c>
      <c r="K2608" s="42" t="s">
        <v>2209</v>
      </c>
      <c r="L2608" s="42" t="s">
        <v>4466</v>
      </c>
    </row>
    <row r="2609" spans="1:12" x14ac:dyDescent="0.3">
      <c r="A2609" s="17"/>
      <c r="B2609" s="46" t="s">
        <v>3020</v>
      </c>
      <c r="C2609" s="46" t="s">
        <v>741</v>
      </c>
      <c r="D2609" s="99" t="s">
        <v>4406</v>
      </c>
      <c r="E2609" s="46" t="s">
        <v>1973</v>
      </c>
      <c r="F2609" s="91">
        <f>VLOOKUP(C2609,Data!$B$4:$J$4175,3,FALSE)</f>
        <v>-8025556.3974080309</v>
      </c>
      <c r="G2609" s="90">
        <f>VLOOKUP(C2609,Data!$B$4:$J$4175,4,FALSE)</f>
        <v>-854416.69131469703</v>
      </c>
      <c r="H2609" s="92">
        <f>VLOOKUP(C2609,Data!$B$4:$J$4175,5,FALSE)</f>
        <v>-2.4124115111757409</v>
      </c>
      <c r="I2609" s="42" t="s">
        <v>148</v>
      </c>
      <c r="J2609" s="47">
        <f t="shared" si="40"/>
        <v>8025556.3974080309</v>
      </c>
      <c r="K2609" s="42" t="s">
        <v>2210</v>
      </c>
      <c r="L2609" s="42" t="s">
        <v>4466</v>
      </c>
    </row>
    <row r="2610" spans="1:12" x14ac:dyDescent="0.3">
      <c r="A2610" s="17"/>
      <c r="B2610" s="46" t="s">
        <v>3021</v>
      </c>
      <c r="C2610" s="46" t="s">
        <v>742</v>
      </c>
      <c r="D2610" s="99" t="s">
        <v>4406</v>
      </c>
      <c r="E2610" s="46" t="s">
        <v>1973</v>
      </c>
      <c r="F2610" s="91">
        <f>VLOOKUP(C2610,Data!$B$4:$J$4175,3,FALSE)</f>
        <v>-2056119.881599087</v>
      </c>
      <c r="G2610" s="90">
        <f>VLOOKUP(C2610,Data!$B$4:$J$4175,4,FALSE)</f>
        <v>-226173.18697589956</v>
      </c>
      <c r="H2610" s="92">
        <f>VLOOKUP(C2610,Data!$B$4:$J$4175,5,FALSE)</f>
        <v>-1.2312604494029125</v>
      </c>
      <c r="I2610" s="42" t="s">
        <v>5305</v>
      </c>
      <c r="J2610" s="47">
        <f t="shared" si="40"/>
        <v>2056119.881599087</v>
      </c>
      <c r="K2610" s="42" t="s">
        <v>2211</v>
      </c>
      <c r="L2610" s="42" t="s">
        <v>4466</v>
      </c>
    </row>
    <row r="2611" spans="1:12" x14ac:dyDescent="0.3">
      <c r="A2611" s="17"/>
      <c r="B2611" s="46" t="s">
        <v>3022</v>
      </c>
      <c r="C2611" s="46" t="s">
        <v>743</v>
      </c>
      <c r="D2611" s="99" t="s">
        <v>4406</v>
      </c>
      <c r="E2611" s="46" t="s">
        <v>1973</v>
      </c>
      <c r="F2611" s="91">
        <f>VLOOKUP(C2611,Data!$B$4:$J$4175,3,FALSE)</f>
        <v>-4581595.8767759902</v>
      </c>
      <c r="G2611" s="90">
        <f>VLOOKUP(C2611,Data!$B$4:$J$4175,4,FALSE)</f>
        <v>-461072.15553735162</v>
      </c>
      <c r="H2611" s="92">
        <f>VLOOKUP(C2611,Data!$B$4:$J$4175,5,FALSE)</f>
        <v>-2.5082261050643644</v>
      </c>
      <c r="I2611" s="42" t="s">
        <v>148</v>
      </c>
      <c r="J2611" s="47">
        <f t="shared" si="40"/>
        <v>4581595.8767759902</v>
      </c>
      <c r="K2611" s="42">
        <v>6150448</v>
      </c>
      <c r="L2611" s="42" t="s">
        <v>4466</v>
      </c>
    </row>
    <row r="2612" spans="1:12" x14ac:dyDescent="0.3">
      <c r="A2612" s="17"/>
      <c r="B2612" s="46" t="s">
        <v>3023</v>
      </c>
      <c r="C2612" s="46" t="s">
        <v>744</v>
      </c>
      <c r="D2612" s="99" t="s">
        <v>4406</v>
      </c>
      <c r="E2612" s="46" t="s">
        <v>1973</v>
      </c>
      <c r="F2612" s="91">
        <f>VLOOKUP(C2612,Data!$B$4:$J$4175,3,FALSE)</f>
        <v>-2571725.6089115259</v>
      </c>
      <c r="G2612" s="90">
        <f>VLOOKUP(C2612,Data!$B$4:$J$4175,4,FALSE)</f>
        <v>-353212.10645216395</v>
      </c>
      <c r="H2612" s="92">
        <f>VLOOKUP(C2612,Data!$B$4:$J$4175,5,FALSE)</f>
        <v>-1.1078477484586919</v>
      </c>
      <c r="I2612" s="42" t="s">
        <v>148</v>
      </c>
      <c r="J2612" s="47">
        <f t="shared" si="40"/>
        <v>2571725.6089115259</v>
      </c>
      <c r="K2612" s="42">
        <v>6273420</v>
      </c>
      <c r="L2612" s="42" t="s">
        <v>4466</v>
      </c>
    </row>
    <row r="2613" spans="1:12" x14ac:dyDescent="0.3">
      <c r="A2613" s="17"/>
      <c r="B2613" s="46" t="s">
        <v>3024</v>
      </c>
      <c r="C2613" s="46" t="s">
        <v>745</v>
      </c>
      <c r="D2613" s="99" t="s">
        <v>4406</v>
      </c>
      <c r="E2613" s="46" t="s">
        <v>1973</v>
      </c>
      <c r="F2613" s="91">
        <f>VLOOKUP(C2613,Data!$B$4:$J$4175,3,FALSE)</f>
        <v>-4623908.1576986238</v>
      </c>
      <c r="G2613" s="90">
        <f>VLOOKUP(C2613,Data!$B$4:$J$4175,4,FALSE)</f>
        <v>-1850071.3848550208</v>
      </c>
      <c r="H2613" s="92">
        <f>VLOOKUP(C2613,Data!$B$4:$J$4175,5,FALSE)</f>
        <v>-5.8401971727750013</v>
      </c>
      <c r="I2613" s="42" t="s">
        <v>5305</v>
      </c>
      <c r="J2613" s="47">
        <f t="shared" si="40"/>
        <v>4623908.1576986238</v>
      </c>
      <c r="K2613" s="42" t="s">
        <v>2212</v>
      </c>
      <c r="L2613" s="42" t="s">
        <v>4466</v>
      </c>
    </row>
    <row r="2614" spans="1:12" x14ac:dyDescent="0.3">
      <c r="A2614" s="17"/>
      <c r="B2614" s="46" t="s">
        <v>3025</v>
      </c>
      <c r="C2614" s="46" t="s">
        <v>746</v>
      </c>
      <c r="D2614" s="99" t="s">
        <v>4406</v>
      </c>
      <c r="E2614" s="46" t="s">
        <v>1977</v>
      </c>
      <c r="F2614" s="91">
        <f>VLOOKUP(C2614,Data!$B$4:$J$4175,3,FALSE)</f>
        <v>55101557.765946589</v>
      </c>
      <c r="G2614" s="90">
        <f>VLOOKUP(C2614,Data!$B$4:$J$4175,4,FALSE)</f>
        <v>1820386.2791562614</v>
      </c>
      <c r="H2614" s="92">
        <f>VLOOKUP(C2614,Data!$B$4:$J$4175,5,FALSE)</f>
        <v>9.7241220521997693</v>
      </c>
      <c r="I2614" s="42" t="s">
        <v>146</v>
      </c>
      <c r="J2614" s="47">
        <f t="shared" si="40"/>
        <v>55101557.765946589</v>
      </c>
      <c r="K2614" s="42">
        <v>6673570</v>
      </c>
      <c r="L2614" s="42" t="s">
        <v>4466</v>
      </c>
    </row>
    <row r="2615" spans="1:12" x14ac:dyDescent="0.3">
      <c r="A2615" s="17"/>
      <c r="B2615" s="46" t="s">
        <v>3026</v>
      </c>
      <c r="C2615" s="46" t="s">
        <v>747</v>
      </c>
      <c r="D2615" s="99" t="s">
        <v>4406</v>
      </c>
      <c r="E2615" s="46" t="s">
        <v>1973</v>
      </c>
      <c r="F2615" s="91">
        <f>VLOOKUP(C2615,Data!$B$4:$J$4175,3,FALSE)</f>
        <v>-3508863.5472498769</v>
      </c>
      <c r="G2615" s="90">
        <f>VLOOKUP(C2615,Data!$B$4:$J$4175,4,FALSE)</f>
        <v>-186181.46568838239</v>
      </c>
      <c r="H2615" s="92">
        <f>VLOOKUP(C2615,Data!$B$4:$J$4175,5,FALSE)</f>
        <v>-1.3509746611769629</v>
      </c>
      <c r="I2615" s="42" t="s">
        <v>152</v>
      </c>
      <c r="J2615" s="47">
        <f t="shared" si="40"/>
        <v>3508863.5472498769</v>
      </c>
      <c r="K2615" s="42">
        <v>6158174</v>
      </c>
      <c r="L2615" s="42" t="s">
        <v>4466</v>
      </c>
    </row>
    <row r="2616" spans="1:12" x14ac:dyDescent="0.3">
      <c r="A2616" s="17"/>
      <c r="B2616" s="46" t="s">
        <v>3027</v>
      </c>
      <c r="C2616" s="46" t="s">
        <v>748</v>
      </c>
      <c r="D2616" s="99" t="s">
        <v>4406</v>
      </c>
      <c r="E2616" s="46" t="s">
        <v>1977</v>
      </c>
      <c r="F2616" s="91">
        <f>VLOOKUP(C2616,Data!$B$4:$J$4175,3,FALSE)</f>
        <v>81127303.458165213</v>
      </c>
      <c r="G2616" s="90">
        <f>VLOOKUP(C2616,Data!$B$4:$J$4175,4,FALSE)</f>
        <v>1515725.1225943121</v>
      </c>
      <c r="H2616" s="92">
        <f>VLOOKUP(C2616,Data!$B$4:$J$4175,5,FALSE)</f>
        <v>36.557455723191346</v>
      </c>
      <c r="I2616" s="42" t="s">
        <v>150</v>
      </c>
      <c r="J2616" s="47">
        <f t="shared" si="40"/>
        <v>81127303.458165213</v>
      </c>
      <c r="K2616" s="42">
        <v>6566614</v>
      </c>
      <c r="L2616" s="42" t="s">
        <v>4466</v>
      </c>
    </row>
    <row r="2617" spans="1:12" x14ac:dyDescent="0.3">
      <c r="A2617" s="17"/>
      <c r="B2617" s="46" t="s">
        <v>4503</v>
      </c>
      <c r="C2617" s="46" t="s">
        <v>4430</v>
      </c>
      <c r="D2617" s="99" t="s">
        <v>4406</v>
      </c>
      <c r="E2617" s="46" t="s">
        <v>1979</v>
      </c>
      <c r="F2617" s="91">
        <f>VLOOKUP(C2617,Data!$B$4:$J$4175,3,FALSE)</f>
        <v>-81301608.770149022</v>
      </c>
      <c r="G2617" s="90">
        <f>VLOOKUP(C2617,Data!$B$4:$J$4175,4,FALSE)</f>
        <v>-20123668.085119821</v>
      </c>
      <c r="H2617" s="92">
        <f>VLOOKUP(C2617,Data!$B$4:$J$4175,5,FALSE)</f>
        <v>-32.076752251968642</v>
      </c>
      <c r="I2617" s="42" t="s">
        <v>151</v>
      </c>
      <c r="J2617" s="47">
        <f t="shared" si="40"/>
        <v>81301608.770149022</v>
      </c>
      <c r="K2617" s="42" t="s">
        <v>4556</v>
      </c>
      <c r="L2617" s="42" t="s">
        <v>4466</v>
      </c>
    </row>
    <row r="2618" spans="1:12" x14ac:dyDescent="0.3">
      <c r="A2618" s="17"/>
      <c r="B2618" s="46" t="s">
        <v>3028</v>
      </c>
      <c r="C2618" s="46" t="s">
        <v>749</v>
      </c>
      <c r="D2618" s="99" t="s">
        <v>4406</v>
      </c>
      <c r="E2618" s="46" t="s">
        <v>1973</v>
      </c>
      <c r="F2618" s="91">
        <f>VLOOKUP(C2618,Data!$B$4:$J$4175,3,FALSE)</f>
        <v>-3282813.4360118117</v>
      </c>
      <c r="G2618" s="90">
        <f>VLOOKUP(C2618,Data!$B$4:$J$4175,4,FALSE)</f>
        <v>-363304.67235620081</v>
      </c>
      <c r="H2618" s="92">
        <f>VLOOKUP(C2618,Data!$B$4:$J$4175,5,FALSE)</f>
        <v>-2.6315432165924948</v>
      </c>
      <c r="I2618" s="42" t="s">
        <v>148</v>
      </c>
      <c r="J2618" s="47">
        <f t="shared" si="40"/>
        <v>3282813.4360118117</v>
      </c>
      <c r="K2618" s="42">
        <v>6148045</v>
      </c>
      <c r="L2618" s="42" t="s">
        <v>4466</v>
      </c>
    </row>
    <row r="2619" spans="1:12" x14ac:dyDescent="0.3">
      <c r="A2619" s="17"/>
      <c r="B2619" s="46" t="s">
        <v>3029</v>
      </c>
      <c r="C2619" s="46" t="s">
        <v>750</v>
      </c>
      <c r="D2619" s="99" t="s">
        <v>4406</v>
      </c>
      <c r="E2619" s="46" t="s">
        <v>1977</v>
      </c>
      <c r="F2619" s="91">
        <f>VLOOKUP(C2619,Data!$B$4:$J$4175,3,FALSE)</f>
        <v>111036028.54249707</v>
      </c>
      <c r="G2619" s="90">
        <f>VLOOKUP(C2619,Data!$B$4:$J$4175,4,FALSE)</f>
        <v>3934619.7559438623</v>
      </c>
      <c r="H2619" s="92">
        <f>VLOOKUP(C2619,Data!$B$4:$J$4175,5,FALSE)</f>
        <v>63.424986152251812</v>
      </c>
      <c r="I2619" s="42" t="s">
        <v>148</v>
      </c>
      <c r="J2619" s="47">
        <f t="shared" si="40"/>
        <v>111036028.54249707</v>
      </c>
      <c r="K2619" s="42">
        <v>6713982</v>
      </c>
      <c r="L2619" s="42" t="s">
        <v>4466</v>
      </c>
    </row>
    <row r="2620" spans="1:12" x14ac:dyDescent="0.3">
      <c r="A2620" s="17"/>
      <c r="B2620" s="46" t="s">
        <v>3030</v>
      </c>
      <c r="C2620" s="46" t="s">
        <v>751</v>
      </c>
      <c r="D2620" s="99" t="s">
        <v>4406</v>
      </c>
      <c r="E2620" s="46" t="s">
        <v>1977</v>
      </c>
      <c r="F2620" s="91">
        <f>VLOOKUP(C2620,Data!$B$4:$J$4175,3,FALSE)</f>
        <v>605356822.35588121</v>
      </c>
      <c r="G2620" s="90">
        <f>VLOOKUP(C2620,Data!$B$4:$J$4175,4,FALSE)</f>
        <v>15379974.811232736</v>
      </c>
      <c r="H2620" s="92">
        <f>VLOOKUP(C2620,Data!$B$4:$J$4175,5,FALSE)</f>
        <v>87.855272831527728</v>
      </c>
      <c r="I2620" s="42" t="s">
        <v>148</v>
      </c>
      <c r="J2620" s="47">
        <f t="shared" si="40"/>
        <v>605356822.35588121</v>
      </c>
      <c r="K2620" s="42">
        <v>6148197</v>
      </c>
      <c r="L2620" s="42" t="s">
        <v>4466</v>
      </c>
    </row>
    <row r="2621" spans="1:12" x14ac:dyDescent="0.3">
      <c r="A2621" s="17"/>
      <c r="B2621" s="46" t="s">
        <v>3031</v>
      </c>
      <c r="C2621" s="46" t="s">
        <v>752</v>
      </c>
      <c r="D2621" s="99" t="s">
        <v>4407</v>
      </c>
      <c r="E2621" s="46" t="s">
        <v>1973</v>
      </c>
      <c r="F2621" s="91">
        <f>VLOOKUP(C2621,Data!$B$4:$J$4175,3,FALSE)</f>
        <v>-8542792.4031193312</v>
      </c>
      <c r="G2621" s="90">
        <f>VLOOKUP(C2621,Data!$B$4:$J$4175,4,FALSE)</f>
        <v>-5993094.8240295677</v>
      </c>
      <c r="H2621" s="92">
        <f>VLOOKUP(C2621,Data!$B$4:$J$4175,5,FALSE)</f>
        <v>-0.78528705162064505</v>
      </c>
      <c r="I2621" s="42" t="s">
        <v>145</v>
      </c>
      <c r="J2621" s="47">
        <f t="shared" si="40"/>
        <v>8542792.4031193312</v>
      </c>
      <c r="K2621" s="42" t="s">
        <v>2213</v>
      </c>
      <c r="L2621" s="42" t="s">
        <v>4466</v>
      </c>
    </row>
    <row r="2622" spans="1:12" x14ac:dyDescent="0.3">
      <c r="A2622" s="17"/>
      <c r="B2622" s="46" t="s">
        <v>3032</v>
      </c>
      <c r="C2622" s="46" t="s">
        <v>753</v>
      </c>
      <c r="D2622" s="99" t="s">
        <v>4407</v>
      </c>
      <c r="E2622" s="46" t="s">
        <v>1973</v>
      </c>
      <c r="F2622" s="91">
        <f>VLOOKUP(C2622,Data!$B$4:$J$4175,3,FALSE)</f>
        <v>-60507956.266840205</v>
      </c>
      <c r="G2622" s="90">
        <f>VLOOKUP(C2622,Data!$B$4:$J$4175,4,FALSE)</f>
        <v>-24767809.669975925</v>
      </c>
      <c r="H2622" s="92">
        <f>VLOOKUP(C2622,Data!$B$4:$J$4175,5,FALSE)</f>
        <v>-1.1140344897246497</v>
      </c>
      <c r="I2622" s="42" t="s">
        <v>151</v>
      </c>
      <c r="J2622" s="47">
        <f t="shared" si="40"/>
        <v>60507956.266840205</v>
      </c>
      <c r="K2622" s="42" t="s">
        <v>2214</v>
      </c>
      <c r="L2622" s="42" t="s">
        <v>4466</v>
      </c>
    </row>
    <row r="2623" spans="1:12" x14ac:dyDescent="0.3">
      <c r="A2623" s="17"/>
      <c r="B2623" s="46" t="s">
        <v>5559</v>
      </c>
      <c r="C2623" s="46" t="s">
        <v>5513</v>
      </c>
      <c r="D2623" s="99" t="s">
        <v>4407</v>
      </c>
      <c r="E2623" s="46" t="s">
        <v>1973</v>
      </c>
      <c r="F2623" s="91">
        <f>VLOOKUP(C2623,Data!$B$4:$J$4175,3,FALSE)</f>
        <v>-4703483.1806033831</v>
      </c>
      <c r="G2623" s="90">
        <f>VLOOKUP(C2623,Data!$B$4:$J$4175,4,FALSE)</f>
        <v>-72817226.590411708</v>
      </c>
      <c r="H2623" s="92">
        <f>VLOOKUP(C2623,Data!$B$4:$J$4175,5,FALSE)</f>
        <v>-0.89263652962271989</v>
      </c>
      <c r="I2623" s="42" t="s">
        <v>150</v>
      </c>
      <c r="J2623" s="47">
        <f t="shared" si="40"/>
        <v>4703483.1806033831</v>
      </c>
      <c r="K2623" s="42" t="s">
        <v>5514</v>
      </c>
      <c r="L2623" s="42" t="s">
        <v>4466</v>
      </c>
    </row>
    <row r="2624" spans="1:12" x14ac:dyDescent="0.3">
      <c r="A2624" s="17"/>
      <c r="B2624" s="46" t="s">
        <v>3033</v>
      </c>
      <c r="C2624" s="46" t="s">
        <v>754</v>
      </c>
      <c r="D2624" s="99" t="s">
        <v>4407</v>
      </c>
      <c r="E2624" s="46" t="s">
        <v>1973</v>
      </c>
      <c r="F2624" s="91">
        <f>VLOOKUP(C2624,Data!$B$4:$J$4175,3,FALSE)</f>
        <v>-70254169.260581955</v>
      </c>
      <c r="G2624" s="90">
        <f>VLOOKUP(C2624,Data!$B$4:$J$4175,4,FALSE)</f>
        <v>-988755.70352511376</v>
      </c>
      <c r="H2624" s="92">
        <f>VLOOKUP(C2624,Data!$B$4:$J$4175,5,FALSE)</f>
        <v>-1.4182096546066072</v>
      </c>
      <c r="I2624" s="42" t="s">
        <v>151</v>
      </c>
      <c r="J2624" s="47">
        <f t="shared" si="40"/>
        <v>70254169.260581955</v>
      </c>
      <c r="K2624" s="42" t="s">
        <v>2215</v>
      </c>
      <c r="L2624" s="42" t="s">
        <v>4466</v>
      </c>
    </row>
    <row r="2625" spans="1:12" x14ac:dyDescent="0.3">
      <c r="A2625" s="17"/>
      <c r="B2625" s="46" t="s">
        <v>3034</v>
      </c>
      <c r="C2625" s="46" t="s">
        <v>755</v>
      </c>
      <c r="D2625" s="99" t="s">
        <v>4407</v>
      </c>
      <c r="E2625" s="46" t="s">
        <v>1973</v>
      </c>
      <c r="F2625" s="91">
        <f>VLOOKUP(C2625,Data!$B$4:$J$4175,3,FALSE)</f>
        <v>-16249809.295405922</v>
      </c>
      <c r="G2625" s="90">
        <f>VLOOKUP(C2625,Data!$B$4:$J$4175,4,FALSE)</f>
        <v>-829283.45472854935</v>
      </c>
      <c r="H2625" s="92">
        <f>VLOOKUP(C2625,Data!$B$4:$J$4175,5,FALSE)</f>
        <v>-1.6270325775552124</v>
      </c>
      <c r="I2625" s="42" t="s">
        <v>149</v>
      </c>
      <c r="J2625" s="47">
        <f t="shared" si="40"/>
        <v>16249809.295405922</v>
      </c>
      <c r="K2625" s="42" t="s">
        <v>2216</v>
      </c>
      <c r="L2625" s="42" t="s">
        <v>4466</v>
      </c>
    </row>
    <row r="2626" spans="1:12" x14ac:dyDescent="0.3">
      <c r="A2626" s="17"/>
      <c r="B2626" s="46" t="s">
        <v>5968</v>
      </c>
      <c r="C2626" s="46" t="s">
        <v>5967</v>
      </c>
      <c r="D2626" s="99" t="s">
        <v>4407</v>
      </c>
      <c r="E2626" s="46" t="s">
        <v>1973</v>
      </c>
      <c r="F2626" s="91">
        <f>VLOOKUP(C2626,Data!$B$4:$J$4175,3,FALSE)</f>
        <v>-3836753.3462493722</v>
      </c>
      <c r="G2626" s="90">
        <f>VLOOKUP(C2626,Data!$B$4:$J$4175,4,FALSE)</f>
        <v>-5195936.906807363</v>
      </c>
      <c r="H2626" s="92">
        <f>VLOOKUP(C2626,Data!$B$4:$J$4175,5,FALSE)</f>
        <v>-0.68432466658290692</v>
      </c>
      <c r="I2626" s="42" t="s">
        <v>145</v>
      </c>
      <c r="J2626" s="47">
        <f t="shared" si="40"/>
        <v>3836753.3462493722</v>
      </c>
      <c r="K2626" s="42" t="s">
        <v>5969</v>
      </c>
      <c r="L2626" s="42" t="s">
        <v>4466</v>
      </c>
    </row>
    <row r="2627" spans="1:12" x14ac:dyDescent="0.3">
      <c r="A2627" s="17"/>
      <c r="B2627" s="46" t="s">
        <v>3035</v>
      </c>
      <c r="C2627" s="46" t="s">
        <v>1368</v>
      </c>
      <c r="D2627" s="99" t="s">
        <v>4407</v>
      </c>
      <c r="E2627" s="46" t="s">
        <v>1973</v>
      </c>
      <c r="F2627" s="91">
        <f>VLOOKUP(C2627,Data!$B$4:$J$4175,3,FALSE)</f>
        <v>-11777924.368627669</v>
      </c>
      <c r="G2627" s="90">
        <f>VLOOKUP(C2627,Data!$B$4:$J$4175,4,FALSE)</f>
        <v>-1161531.0028232415</v>
      </c>
      <c r="H2627" s="92">
        <f>VLOOKUP(C2627,Data!$B$4:$J$4175,5,FALSE)</f>
        <v>-0.58369016855468936</v>
      </c>
      <c r="I2627" s="42" t="s">
        <v>152</v>
      </c>
      <c r="J2627" s="47">
        <f t="shared" si="40"/>
        <v>11777924.368627669</v>
      </c>
      <c r="K2627" s="42">
        <v>2603225</v>
      </c>
      <c r="L2627" s="42" t="s">
        <v>4466</v>
      </c>
    </row>
    <row r="2628" spans="1:12" x14ac:dyDescent="0.3">
      <c r="A2628" s="17"/>
      <c r="B2628" s="46" t="s">
        <v>3036</v>
      </c>
      <c r="C2628" s="46" t="s">
        <v>756</v>
      </c>
      <c r="D2628" s="99" t="s">
        <v>4407</v>
      </c>
      <c r="E2628" s="46" t="s">
        <v>1978</v>
      </c>
      <c r="F2628" s="91">
        <f>VLOOKUP(C2628,Data!$B$4:$J$4175,3,FALSE)</f>
        <v>-23166620.586660668</v>
      </c>
      <c r="G2628" s="90">
        <f>VLOOKUP(C2628,Data!$B$4:$J$4175,4,FALSE)</f>
        <v>-11612725.086656075</v>
      </c>
      <c r="H2628" s="92">
        <f>VLOOKUP(C2628,Data!$B$4:$J$4175,5,FALSE)</f>
        <v>-1.5428239896350906</v>
      </c>
      <c r="I2628" s="42" t="s">
        <v>148</v>
      </c>
      <c r="J2628" s="47">
        <f t="shared" si="40"/>
        <v>23166620.586660668</v>
      </c>
      <c r="K2628" s="42" t="s">
        <v>2217</v>
      </c>
      <c r="L2628" s="42" t="s">
        <v>4466</v>
      </c>
    </row>
    <row r="2629" spans="1:12" x14ac:dyDescent="0.3">
      <c r="A2629" s="17"/>
      <c r="B2629" s="46" t="s">
        <v>3037</v>
      </c>
      <c r="C2629" s="46" t="s">
        <v>757</v>
      </c>
      <c r="D2629" s="99" t="s">
        <v>4407</v>
      </c>
      <c r="E2629" s="46" t="s">
        <v>1973</v>
      </c>
      <c r="F2629" s="91">
        <f>VLOOKUP(C2629,Data!$B$4:$J$4175,3,FALSE)</f>
        <v>-25596144.3350804</v>
      </c>
      <c r="G2629" s="90">
        <f>VLOOKUP(C2629,Data!$B$4:$J$4175,4,FALSE)</f>
        <v>-147164.70859258584</v>
      </c>
      <c r="H2629" s="92">
        <f>VLOOKUP(C2629,Data!$B$4:$J$4175,5,FALSE)</f>
        <v>-0.72198613715475557</v>
      </c>
      <c r="I2629" s="42" t="s">
        <v>145</v>
      </c>
      <c r="J2629" s="47">
        <f t="shared" si="40"/>
        <v>25596144.3350804</v>
      </c>
      <c r="K2629" s="42" t="s">
        <v>2218</v>
      </c>
      <c r="L2629" s="42" t="s">
        <v>4466</v>
      </c>
    </row>
    <row r="2630" spans="1:12" x14ac:dyDescent="0.3">
      <c r="A2630" s="17"/>
      <c r="B2630" s="46" t="s">
        <v>3038</v>
      </c>
      <c r="C2630" s="46" t="s">
        <v>758</v>
      </c>
      <c r="D2630" s="99" t="s">
        <v>4407</v>
      </c>
      <c r="E2630" s="46" t="s">
        <v>1973</v>
      </c>
      <c r="F2630" s="91">
        <f>VLOOKUP(C2630,Data!$B$4:$J$4175,3,FALSE)</f>
        <v>-27848699.935801793</v>
      </c>
      <c r="G2630" s="90">
        <f>VLOOKUP(C2630,Data!$B$4:$J$4175,4,FALSE)</f>
        <v>-211777.18582358779</v>
      </c>
      <c r="H2630" s="92">
        <f>VLOOKUP(C2630,Data!$B$4:$J$4175,5,FALSE)</f>
        <v>-1.2995355459332998</v>
      </c>
      <c r="I2630" s="42" t="s">
        <v>151</v>
      </c>
      <c r="J2630" s="47">
        <f t="shared" si="40"/>
        <v>27848699.935801793</v>
      </c>
      <c r="K2630" s="42" t="s">
        <v>2219</v>
      </c>
      <c r="L2630" s="42" t="s">
        <v>4466</v>
      </c>
    </row>
    <row r="2631" spans="1:12" x14ac:dyDescent="0.3">
      <c r="A2631" s="17"/>
      <c r="B2631" s="46" t="s">
        <v>5709</v>
      </c>
      <c r="C2631" s="46" t="s">
        <v>5708</v>
      </c>
      <c r="D2631" s="99" t="s">
        <v>4407</v>
      </c>
      <c r="E2631" s="46" t="s">
        <v>1973</v>
      </c>
      <c r="F2631" s="91">
        <f>VLOOKUP(C2631,Data!$B$4:$J$4175,3,FALSE)</f>
        <v>-7132501.4557136334</v>
      </c>
      <c r="G2631" s="90">
        <f>VLOOKUP(C2631,Data!$B$4:$J$4175,4,FALSE)</f>
        <v>-2786782.7965702754</v>
      </c>
      <c r="H2631" s="92">
        <f>VLOOKUP(C2631,Data!$B$4:$J$4175,5,FALSE)</f>
        <v>-0.68495219378020711</v>
      </c>
      <c r="I2631" s="42" t="s">
        <v>145</v>
      </c>
      <c r="J2631" s="47">
        <f t="shared" si="40"/>
        <v>7132501.4557136334</v>
      </c>
      <c r="K2631" s="42" t="s">
        <v>5710</v>
      </c>
      <c r="L2631" s="42" t="s">
        <v>4466</v>
      </c>
    </row>
    <row r="2632" spans="1:12" x14ac:dyDescent="0.3">
      <c r="A2632" s="17"/>
      <c r="B2632" s="46" t="s">
        <v>5276</v>
      </c>
      <c r="C2632" s="46" t="s">
        <v>5275</v>
      </c>
      <c r="D2632" s="99" t="s">
        <v>4407</v>
      </c>
      <c r="E2632" s="46" t="s">
        <v>1973</v>
      </c>
      <c r="F2632" s="91">
        <f>VLOOKUP(C2632,Data!$B$4:$J$4175,3,FALSE)</f>
        <v>-3936009.3897517682</v>
      </c>
      <c r="G2632" s="90">
        <f>VLOOKUP(C2632,Data!$B$4:$J$4175,4,FALSE)</f>
        <v>-270888.46453900676</v>
      </c>
      <c r="H2632" s="92">
        <f>VLOOKUP(C2632,Data!$B$4:$J$4175,5,FALSE)</f>
        <v>-2.4909066499097867</v>
      </c>
      <c r="I2632" s="42" t="s">
        <v>145</v>
      </c>
      <c r="J2632" s="47">
        <f t="shared" ref="J2632:J2695" si="41">IFERROR(ABS(F2632),"***")</f>
        <v>3936009.3897517682</v>
      </c>
      <c r="K2632" s="42" t="s">
        <v>5277</v>
      </c>
      <c r="L2632" s="42" t="s">
        <v>4466</v>
      </c>
    </row>
    <row r="2633" spans="1:12" x14ac:dyDescent="0.3">
      <c r="A2633" s="17"/>
      <c r="B2633" s="46" t="s">
        <v>5971</v>
      </c>
      <c r="C2633" s="46" t="s">
        <v>5970</v>
      </c>
      <c r="D2633" s="99" t="s">
        <v>4407</v>
      </c>
      <c r="E2633" s="46" t="s">
        <v>1973</v>
      </c>
      <c r="F2633" s="91">
        <f>VLOOKUP(C2633,Data!$B$4:$J$4175,3,FALSE)</f>
        <v>-3894220.3405033289</v>
      </c>
      <c r="G2633" s="90">
        <f>VLOOKUP(C2633,Data!$B$4:$J$4175,4,FALSE)</f>
        <v>-62104.407828173076</v>
      </c>
      <c r="H2633" s="92">
        <f>VLOOKUP(C2633,Data!$B$4:$J$4175,5,FALSE)</f>
        <v>-0.99708774436826808</v>
      </c>
      <c r="I2633" s="42" t="s">
        <v>145</v>
      </c>
      <c r="J2633" s="47">
        <f t="shared" si="41"/>
        <v>3894220.3405033289</v>
      </c>
      <c r="K2633" s="42" t="s">
        <v>5972</v>
      </c>
      <c r="L2633" s="42" t="s">
        <v>4466</v>
      </c>
    </row>
    <row r="2634" spans="1:12" x14ac:dyDescent="0.3">
      <c r="A2634" s="17"/>
      <c r="B2634" s="46" t="s">
        <v>3039</v>
      </c>
      <c r="C2634" s="46" t="s">
        <v>759</v>
      </c>
      <c r="D2634" s="99" t="s">
        <v>4407</v>
      </c>
      <c r="E2634" s="46" t="s">
        <v>1973</v>
      </c>
      <c r="F2634" s="91">
        <f>VLOOKUP(C2634,Data!$B$4:$J$4175,3,FALSE)</f>
        <v>-17639219.317791939</v>
      </c>
      <c r="G2634" s="90">
        <f>VLOOKUP(C2634,Data!$B$4:$J$4175,4,FALSE)</f>
        <v>-2710417.9664768786</v>
      </c>
      <c r="H2634" s="92">
        <f>VLOOKUP(C2634,Data!$B$4:$J$4175,5,FALSE)</f>
        <v>-0.37554760758706413</v>
      </c>
      <c r="I2634" s="42" t="s">
        <v>151</v>
      </c>
      <c r="J2634" s="47">
        <f t="shared" si="41"/>
        <v>17639219.317791939</v>
      </c>
      <c r="K2634" s="42" t="s">
        <v>2220</v>
      </c>
      <c r="L2634" s="42" t="s">
        <v>4466</v>
      </c>
    </row>
    <row r="2635" spans="1:12" x14ac:dyDescent="0.3">
      <c r="A2635" s="17"/>
      <c r="B2635" s="46" t="s">
        <v>3040</v>
      </c>
      <c r="C2635" s="46" t="s">
        <v>760</v>
      </c>
      <c r="D2635" s="99" t="s">
        <v>4407</v>
      </c>
      <c r="E2635" s="46" t="s">
        <v>1973</v>
      </c>
      <c r="F2635" s="91">
        <f>VLOOKUP(C2635,Data!$B$4:$J$4175,3,FALSE)</f>
        <v>-2992431.574208464</v>
      </c>
      <c r="G2635" s="90">
        <f>VLOOKUP(C2635,Data!$B$4:$J$4175,4,FALSE)</f>
        <v>-247774338.51613003</v>
      </c>
      <c r="H2635" s="92">
        <f>VLOOKUP(C2635,Data!$B$4:$J$4175,5,FALSE)</f>
        <v>-0.68223939367508502</v>
      </c>
      <c r="I2635" s="42" t="s">
        <v>150</v>
      </c>
      <c r="J2635" s="47">
        <f t="shared" si="41"/>
        <v>2992431.574208464</v>
      </c>
      <c r="K2635" s="42" t="s">
        <v>2221</v>
      </c>
      <c r="L2635" s="42" t="s">
        <v>4466</v>
      </c>
    </row>
    <row r="2636" spans="1:12" x14ac:dyDescent="0.3">
      <c r="A2636" s="17"/>
      <c r="B2636" s="46" t="s">
        <v>3041</v>
      </c>
      <c r="C2636" s="46" t="s">
        <v>761</v>
      </c>
      <c r="D2636" s="99" t="s">
        <v>4407</v>
      </c>
      <c r="E2636" s="46" t="s">
        <v>1973</v>
      </c>
      <c r="F2636" s="91">
        <f>VLOOKUP(C2636,Data!$B$4:$J$4175,3,FALSE)</f>
        <v>-95891849.021540731</v>
      </c>
      <c r="G2636" s="90">
        <f>VLOOKUP(C2636,Data!$B$4:$J$4175,4,FALSE)</f>
        <v>-25094215.898969188</v>
      </c>
      <c r="H2636" s="92">
        <f>VLOOKUP(C2636,Data!$B$4:$J$4175,5,FALSE)</f>
        <v>-0.30721939407867188</v>
      </c>
      <c r="I2636" s="42" t="s">
        <v>148</v>
      </c>
      <c r="J2636" s="47">
        <f t="shared" si="41"/>
        <v>95891849.021540731</v>
      </c>
      <c r="K2636" s="42">
        <v>4767981</v>
      </c>
      <c r="L2636" s="42" t="s">
        <v>4466</v>
      </c>
    </row>
    <row r="2637" spans="1:12" x14ac:dyDescent="0.3">
      <c r="A2637" s="17"/>
      <c r="B2637" s="46" t="s">
        <v>3042</v>
      </c>
      <c r="C2637" s="46" t="s">
        <v>762</v>
      </c>
      <c r="D2637" s="99" t="s">
        <v>4407</v>
      </c>
      <c r="E2637" s="46" t="s">
        <v>1973</v>
      </c>
      <c r="F2637" s="91">
        <f>VLOOKUP(C2637,Data!$B$4:$J$4175,3,FALSE)</f>
        <v>-7784436.9788326463</v>
      </c>
      <c r="G2637" s="90">
        <f>VLOOKUP(C2637,Data!$B$4:$J$4175,4,FALSE)</f>
        <v>-486912.11274134589</v>
      </c>
      <c r="H2637" s="92">
        <f>VLOOKUP(C2637,Data!$B$4:$J$4175,5,FALSE)</f>
        <v>-0.64993584594854159</v>
      </c>
      <c r="I2637" s="42" t="s">
        <v>145</v>
      </c>
      <c r="J2637" s="47">
        <f t="shared" si="41"/>
        <v>7784436.9788326463</v>
      </c>
      <c r="K2637" s="42" t="s">
        <v>2222</v>
      </c>
      <c r="L2637" s="42" t="s">
        <v>4466</v>
      </c>
    </row>
    <row r="2638" spans="1:12" x14ac:dyDescent="0.3">
      <c r="A2638" s="17"/>
      <c r="B2638" s="46" t="s">
        <v>3043</v>
      </c>
      <c r="C2638" s="46" t="s">
        <v>763</v>
      </c>
      <c r="D2638" s="99" t="s">
        <v>4407</v>
      </c>
      <c r="E2638" s="46" t="s">
        <v>1973</v>
      </c>
      <c r="F2638" s="91">
        <f>VLOOKUP(C2638,Data!$B$4:$J$4175,3,FALSE)</f>
        <v>-7994206.9939423958</v>
      </c>
      <c r="G2638" s="90">
        <f>VLOOKUP(C2638,Data!$B$4:$J$4175,4,FALSE)</f>
        <v>-16612182.960420387</v>
      </c>
      <c r="H2638" s="92">
        <f>VLOOKUP(C2638,Data!$B$4:$J$4175,5,FALSE)</f>
        <v>-1.2579974162129628</v>
      </c>
      <c r="I2638" s="42" t="s">
        <v>151</v>
      </c>
      <c r="J2638" s="47">
        <f t="shared" si="41"/>
        <v>7994206.9939423958</v>
      </c>
      <c r="K2638" s="42" t="s">
        <v>2223</v>
      </c>
      <c r="L2638" s="42" t="s">
        <v>4466</v>
      </c>
    </row>
    <row r="2639" spans="1:12" x14ac:dyDescent="0.3">
      <c r="A2639" s="17"/>
      <c r="B2639" s="46" t="s">
        <v>3044</v>
      </c>
      <c r="C2639" s="46" t="s">
        <v>764</v>
      </c>
      <c r="D2639" s="99" t="s">
        <v>4407</v>
      </c>
      <c r="E2639" s="46" t="s">
        <v>1973</v>
      </c>
      <c r="F2639" s="91">
        <f>VLOOKUP(C2639,Data!$B$4:$J$4175,3,FALSE)</f>
        <v>-8255759.2085232185</v>
      </c>
      <c r="G2639" s="90">
        <f>VLOOKUP(C2639,Data!$B$4:$J$4175,4,FALSE)</f>
        <v>-16116038.812555868</v>
      </c>
      <c r="H2639" s="92">
        <f>VLOOKUP(C2639,Data!$B$4:$J$4175,5,FALSE)</f>
        <v>-0.84418337071487315</v>
      </c>
      <c r="I2639" s="42" t="s">
        <v>151</v>
      </c>
      <c r="J2639" s="47">
        <f t="shared" si="41"/>
        <v>8255759.2085232185</v>
      </c>
      <c r="K2639" s="42" t="s">
        <v>2224</v>
      </c>
      <c r="L2639" s="42" t="s">
        <v>4466</v>
      </c>
    </row>
    <row r="2640" spans="1:12" x14ac:dyDescent="0.3">
      <c r="A2640" s="17"/>
      <c r="B2640" s="46" t="s">
        <v>3045</v>
      </c>
      <c r="C2640" s="46" t="s">
        <v>765</v>
      </c>
      <c r="D2640" s="99" t="s">
        <v>4407</v>
      </c>
      <c r="E2640" s="46" t="s">
        <v>1973</v>
      </c>
      <c r="F2640" s="91">
        <f>VLOOKUP(C2640,Data!$B$4:$J$4175,3,FALSE)</f>
        <v>-38945657.463708639</v>
      </c>
      <c r="G2640" s="90">
        <f>VLOOKUP(C2640,Data!$B$4:$J$4175,4,FALSE)</f>
        <v>-3545733.2487944765</v>
      </c>
      <c r="H2640" s="92">
        <f>VLOOKUP(C2640,Data!$B$4:$J$4175,5,FALSE)</f>
        <v>-2.2619138971411856</v>
      </c>
      <c r="I2640" s="42" t="s">
        <v>151</v>
      </c>
      <c r="J2640" s="47">
        <f t="shared" si="41"/>
        <v>38945657.463708639</v>
      </c>
      <c r="K2640" s="42" t="s">
        <v>2225</v>
      </c>
      <c r="L2640" s="42" t="s">
        <v>4466</v>
      </c>
    </row>
    <row r="2641" spans="1:12" x14ac:dyDescent="0.3">
      <c r="A2641" s="17"/>
      <c r="B2641" s="46" t="s">
        <v>3046</v>
      </c>
      <c r="C2641" s="46" t="s">
        <v>766</v>
      </c>
      <c r="D2641" s="99" t="s">
        <v>4407</v>
      </c>
      <c r="E2641" s="46" t="s">
        <v>1973</v>
      </c>
      <c r="F2641" s="91">
        <f>VLOOKUP(C2641,Data!$B$4:$J$4175,3,FALSE)</f>
        <v>-3072259.747240141</v>
      </c>
      <c r="G2641" s="90">
        <f>VLOOKUP(C2641,Data!$B$4:$J$4175,4,FALSE)</f>
        <v>-1084.4989003330022</v>
      </c>
      <c r="H2641" s="92">
        <f>VLOOKUP(C2641,Data!$B$4:$J$4175,5,FALSE)</f>
        <v>-0.61234798584625072</v>
      </c>
      <c r="I2641" s="42" t="s">
        <v>151</v>
      </c>
      <c r="J2641" s="47">
        <f t="shared" si="41"/>
        <v>3072259.747240141</v>
      </c>
      <c r="K2641" s="42" t="s">
        <v>2226</v>
      </c>
      <c r="L2641" s="42" t="s">
        <v>4466</v>
      </c>
    </row>
    <row r="2642" spans="1:12" x14ac:dyDescent="0.3">
      <c r="A2642" s="17"/>
      <c r="B2642" s="46" t="s">
        <v>3047</v>
      </c>
      <c r="C2642" s="46" t="s">
        <v>767</v>
      </c>
      <c r="D2642" s="99" t="s">
        <v>4407</v>
      </c>
      <c r="E2642" s="46" t="s">
        <v>1978</v>
      </c>
      <c r="F2642" s="91">
        <f>VLOOKUP(C2642,Data!$B$4:$J$4175,3,FALSE)</f>
        <v>-128765862.62411797</v>
      </c>
      <c r="G2642" s="90">
        <f>VLOOKUP(C2642,Data!$B$4:$J$4175,4,FALSE)</f>
        <v>-151643436298.1481</v>
      </c>
      <c r="H2642" s="92">
        <f>VLOOKUP(C2642,Data!$B$4:$J$4175,5,FALSE)</f>
        <v>-8.3885923647034435</v>
      </c>
      <c r="I2642" s="42" t="s">
        <v>148</v>
      </c>
      <c r="J2642" s="47">
        <f t="shared" si="41"/>
        <v>128765862.62411797</v>
      </c>
      <c r="K2642" s="42" t="s">
        <v>2227</v>
      </c>
      <c r="L2642" s="42" t="s">
        <v>4466</v>
      </c>
    </row>
    <row r="2643" spans="1:12" x14ac:dyDescent="0.3">
      <c r="A2643" s="17"/>
      <c r="B2643" s="46" t="s">
        <v>7101</v>
      </c>
      <c r="C2643" s="46" t="s">
        <v>7100</v>
      </c>
      <c r="D2643" s="99" t="s">
        <v>4407</v>
      </c>
      <c r="E2643" s="46" t="s">
        <v>1975</v>
      </c>
      <c r="F2643" s="91">
        <f>VLOOKUP(C2643,Data!$B$4:$J$4175,3,FALSE)</f>
        <v>255954178.99493641</v>
      </c>
      <c r="G2643" s="90">
        <f>VLOOKUP(C2643,Data!$B$4:$J$4175,4,FALSE)</f>
        <v>8774022.4918179475</v>
      </c>
      <c r="H2643" s="92">
        <f>VLOOKUP(C2643,Data!$B$4:$J$4175,5,FALSE)</f>
        <v>50.088613871199108</v>
      </c>
      <c r="I2643" s="42" t="s">
        <v>149</v>
      </c>
      <c r="J2643" s="47">
        <f t="shared" si="41"/>
        <v>255954178.99493641</v>
      </c>
      <c r="K2643" s="42" t="s">
        <v>7102</v>
      </c>
      <c r="L2643" s="42" t="s">
        <v>4466</v>
      </c>
    </row>
    <row r="2644" spans="1:12" x14ac:dyDescent="0.3">
      <c r="A2644" s="17"/>
      <c r="B2644" s="46" t="s">
        <v>3048</v>
      </c>
      <c r="C2644" s="46" t="s">
        <v>768</v>
      </c>
      <c r="D2644" s="99" t="s">
        <v>4408</v>
      </c>
      <c r="E2644" s="46" t="s">
        <v>1973</v>
      </c>
      <c r="F2644" s="91">
        <f>VLOOKUP(C2644,Data!$B$4:$J$4175,3,FALSE)</f>
        <v>-14963943.130444501</v>
      </c>
      <c r="G2644" s="90">
        <f>VLOOKUP(C2644,Data!$B$4:$J$4175,4,FALSE)</f>
        <v>-2419297.4045921694</v>
      </c>
      <c r="H2644" s="92">
        <f>VLOOKUP(C2644,Data!$B$4:$J$4175,5,FALSE)</f>
        <v>-0.45100385041565361</v>
      </c>
      <c r="I2644" s="42" t="s">
        <v>152</v>
      </c>
      <c r="J2644" s="47">
        <f t="shared" si="41"/>
        <v>14963943.130444501</v>
      </c>
      <c r="K2644" s="42">
        <v>6412568</v>
      </c>
      <c r="L2644" s="42" t="s">
        <v>4468</v>
      </c>
    </row>
    <row r="2645" spans="1:12" x14ac:dyDescent="0.3">
      <c r="A2645" s="17"/>
      <c r="B2645" s="46" t="s">
        <v>3049</v>
      </c>
      <c r="C2645" s="46" t="s">
        <v>769</v>
      </c>
      <c r="D2645" s="99" t="s">
        <v>4408</v>
      </c>
      <c r="E2645" s="46" t="s">
        <v>1973</v>
      </c>
      <c r="F2645" s="91">
        <f>VLOOKUP(C2645,Data!$B$4:$J$4175,3,FALSE)</f>
        <v>-22290026.913321882</v>
      </c>
      <c r="G2645" s="90">
        <f>VLOOKUP(C2645,Data!$B$4:$J$4175,4,FALSE)</f>
        <v>-9964033.0833586231</v>
      </c>
      <c r="H2645" s="92">
        <f>VLOOKUP(C2645,Data!$B$4:$J$4175,5,FALSE)</f>
        <v>-0.41583754358511466</v>
      </c>
      <c r="I2645" s="42" t="s">
        <v>146</v>
      </c>
      <c r="J2645" s="47">
        <f t="shared" si="41"/>
        <v>22290026.913321882</v>
      </c>
      <c r="K2645" s="42" t="s">
        <v>5711</v>
      </c>
      <c r="L2645" s="42" t="s">
        <v>4468</v>
      </c>
    </row>
    <row r="2646" spans="1:12" x14ac:dyDescent="0.3">
      <c r="A2646" s="17"/>
      <c r="B2646" s="46" t="s">
        <v>3050</v>
      </c>
      <c r="C2646" s="46" t="s">
        <v>770</v>
      </c>
      <c r="D2646" s="99" t="s">
        <v>4408</v>
      </c>
      <c r="E2646" s="46" t="s">
        <v>1973</v>
      </c>
      <c r="F2646" s="91">
        <f>VLOOKUP(C2646,Data!$B$4:$J$4175,3,FALSE)</f>
        <v>-3568475.4047703957</v>
      </c>
      <c r="G2646" s="90">
        <f>VLOOKUP(C2646,Data!$B$4:$J$4175,4,FALSE)</f>
        <v>-576933.7139184624</v>
      </c>
      <c r="H2646" s="92">
        <f>VLOOKUP(C2646,Data!$B$4:$J$4175,5,FALSE)</f>
        <v>-0.64876894758594228</v>
      </c>
      <c r="I2646" s="42" t="s">
        <v>148</v>
      </c>
      <c r="J2646" s="47">
        <f t="shared" si="41"/>
        <v>3568475.4047703957</v>
      </c>
      <c r="K2646" s="42">
        <v>6077019</v>
      </c>
      <c r="L2646" s="42" t="s">
        <v>4468</v>
      </c>
    </row>
    <row r="2647" spans="1:12" x14ac:dyDescent="0.3">
      <c r="A2647" s="17"/>
      <c r="B2647" s="46" t="s">
        <v>3051</v>
      </c>
      <c r="C2647" s="46" t="s">
        <v>771</v>
      </c>
      <c r="D2647" s="99" t="s">
        <v>4408</v>
      </c>
      <c r="E2647" s="46" t="s">
        <v>1973</v>
      </c>
      <c r="F2647" s="91">
        <f>VLOOKUP(C2647,Data!$B$4:$J$4175,3,FALSE)</f>
        <v>-6643379.3196606906</v>
      </c>
      <c r="G2647" s="90">
        <f>VLOOKUP(C2647,Data!$B$4:$J$4175,4,FALSE)</f>
        <v>-9003899.205582682</v>
      </c>
      <c r="H2647" s="92">
        <f>VLOOKUP(C2647,Data!$B$4:$J$4175,5,FALSE)</f>
        <v>-0.33518570573994011</v>
      </c>
      <c r="I2647" s="42" t="s">
        <v>143</v>
      </c>
      <c r="J2647" s="47">
        <f t="shared" si="41"/>
        <v>6643379.3196606906</v>
      </c>
      <c r="K2647" s="42" t="s">
        <v>2228</v>
      </c>
      <c r="L2647" s="42" t="s">
        <v>4468</v>
      </c>
    </row>
    <row r="2648" spans="1:12" x14ac:dyDescent="0.3">
      <c r="A2648" s="17"/>
      <c r="B2648" s="46" t="s">
        <v>5279</v>
      </c>
      <c r="C2648" s="46" t="s">
        <v>5278</v>
      </c>
      <c r="D2648" s="99" t="s">
        <v>4408</v>
      </c>
      <c r="E2648" s="46" t="s">
        <v>1973</v>
      </c>
      <c r="F2648" s="91">
        <f>VLOOKUP(C2648,Data!$B$4:$J$4175,3,FALSE)</f>
        <v>-4237075.1745588351</v>
      </c>
      <c r="G2648" s="90">
        <f>VLOOKUP(C2648,Data!$B$4:$J$4175,4,FALSE)</f>
        <v>-17413012.168993406</v>
      </c>
      <c r="H2648" s="92">
        <f>VLOOKUP(C2648,Data!$B$4:$J$4175,5,FALSE)</f>
        <v>-0.42481734108867159</v>
      </c>
      <c r="I2648" s="42" t="s">
        <v>146</v>
      </c>
      <c r="J2648" s="47">
        <f t="shared" si="41"/>
        <v>4237075.1745588351</v>
      </c>
      <c r="K2648" s="42" t="s">
        <v>5280</v>
      </c>
      <c r="L2648" s="42" t="s">
        <v>4468</v>
      </c>
    </row>
    <row r="2649" spans="1:12" x14ac:dyDescent="0.3">
      <c r="A2649" s="17"/>
      <c r="B2649" s="46" t="s">
        <v>3052</v>
      </c>
      <c r="C2649" s="46" t="s">
        <v>772</v>
      </c>
      <c r="D2649" s="99" t="s">
        <v>4408</v>
      </c>
      <c r="E2649" s="46" t="s">
        <v>1973</v>
      </c>
      <c r="F2649" s="91">
        <f>VLOOKUP(C2649,Data!$B$4:$J$4175,3,FALSE)</f>
        <v>-3074714.7838663664</v>
      </c>
      <c r="G2649" s="90">
        <f>VLOOKUP(C2649,Data!$B$4:$J$4175,4,FALSE)</f>
        <v>-4800473.8169678319</v>
      </c>
      <c r="H2649" s="92">
        <f>VLOOKUP(C2649,Data!$B$4:$J$4175,5,FALSE)</f>
        <v>-0.10217768791453748</v>
      </c>
      <c r="I2649" s="42" t="s">
        <v>151</v>
      </c>
      <c r="J2649" s="47">
        <f t="shared" si="41"/>
        <v>3074714.7838663664</v>
      </c>
      <c r="K2649" s="42" t="s">
        <v>2229</v>
      </c>
      <c r="L2649" s="42" t="s">
        <v>4468</v>
      </c>
    </row>
    <row r="2650" spans="1:12" x14ac:dyDescent="0.3">
      <c r="A2650" s="17"/>
      <c r="B2650" s="46" t="s">
        <v>5516</v>
      </c>
      <c r="C2650" s="46" t="s">
        <v>5515</v>
      </c>
      <c r="D2650" s="99" t="s">
        <v>4408</v>
      </c>
      <c r="E2650" s="46" t="s">
        <v>1973</v>
      </c>
      <c r="F2650" s="91">
        <f>VLOOKUP(C2650,Data!$B$4:$J$4175,3,FALSE)</f>
        <v>-4982163.0170691814</v>
      </c>
      <c r="G2650" s="90">
        <f>VLOOKUP(C2650,Data!$B$4:$J$4175,4,FALSE)</f>
        <v>-2724152.6539682993</v>
      </c>
      <c r="H2650" s="92">
        <f>VLOOKUP(C2650,Data!$B$4:$J$4175,5,FALSE)</f>
        <v>-0.43894900709760415</v>
      </c>
      <c r="I2650" s="42" t="s">
        <v>149</v>
      </c>
      <c r="J2650" s="47">
        <f t="shared" si="41"/>
        <v>4982163.0170691814</v>
      </c>
      <c r="K2650" s="42">
        <v>6094018</v>
      </c>
      <c r="L2650" s="42" t="s">
        <v>4468</v>
      </c>
    </row>
    <row r="2651" spans="1:12" x14ac:dyDescent="0.3">
      <c r="A2651" s="17"/>
      <c r="B2651" s="46" t="s">
        <v>3053</v>
      </c>
      <c r="C2651" s="46" t="s">
        <v>773</v>
      </c>
      <c r="D2651" s="99" t="s">
        <v>4408</v>
      </c>
      <c r="E2651" s="46" t="s">
        <v>1973</v>
      </c>
      <c r="F2651" s="91">
        <f>VLOOKUP(C2651,Data!$B$4:$J$4175,3,FALSE)</f>
        <v>-3993267.2946078102</v>
      </c>
      <c r="G2651" s="90">
        <f>VLOOKUP(C2651,Data!$B$4:$J$4175,4,FALSE)</f>
        <v>-13602734.046337835</v>
      </c>
      <c r="H2651" s="92">
        <f>VLOOKUP(C2651,Data!$B$4:$J$4175,5,FALSE)</f>
        <v>-0.32209756188802718</v>
      </c>
      <c r="I2651" s="42" t="s">
        <v>146</v>
      </c>
      <c r="J2651" s="47">
        <f t="shared" si="41"/>
        <v>3993267.2946078102</v>
      </c>
      <c r="K2651" s="42" t="s">
        <v>7103</v>
      </c>
      <c r="L2651" s="42" t="s">
        <v>4468</v>
      </c>
    </row>
    <row r="2652" spans="1:12" x14ac:dyDescent="0.3">
      <c r="A2652" s="17"/>
      <c r="B2652" s="46" t="s">
        <v>3054</v>
      </c>
      <c r="C2652" s="142" t="s">
        <v>774</v>
      </c>
      <c r="D2652" s="142" t="s">
        <v>4408</v>
      </c>
      <c r="E2652" s="46" t="s">
        <v>1973</v>
      </c>
      <c r="F2652" s="91">
        <f>VLOOKUP(C2652,Data!$B$4:$J$4175,3,FALSE)</f>
        <v>-5004288.9821705343</v>
      </c>
      <c r="G2652" s="90">
        <f>VLOOKUP(C2652,Data!$B$4:$J$4175,4,FALSE)</f>
        <v>-830138.56292776833</v>
      </c>
      <c r="H2652" s="92">
        <f>VLOOKUP(C2652,Data!$B$4:$J$4175,5,FALSE)</f>
        <v>-0.3612038537619926</v>
      </c>
      <c r="I2652" s="42" t="s">
        <v>143</v>
      </c>
      <c r="J2652" s="47">
        <f t="shared" si="41"/>
        <v>5004288.9821705343</v>
      </c>
      <c r="K2652" s="42" t="s">
        <v>2230</v>
      </c>
      <c r="L2652" s="42" t="s">
        <v>4468</v>
      </c>
    </row>
    <row r="2653" spans="1:12" x14ac:dyDescent="0.3">
      <c r="A2653" s="17"/>
      <c r="B2653" s="46" t="s">
        <v>3055</v>
      </c>
      <c r="C2653" s="46" t="s">
        <v>775</v>
      </c>
      <c r="D2653" s="99" t="s">
        <v>4408</v>
      </c>
      <c r="E2653" s="46" t="s">
        <v>1973</v>
      </c>
      <c r="F2653" s="91">
        <f>VLOOKUP(C2653,Data!$B$4:$J$4175,3,FALSE)</f>
        <v>-7715191.3800966665</v>
      </c>
      <c r="G2653" s="90">
        <f>VLOOKUP(C2653,Data!$B$4:$J$4175,4,FALSE)</f>
        <v>-3130303.7637717049</v>
      </c>
      <c r="H2653" s="92">
        <f>VLOOKUP(C2653,Data!$B$4:$J$4175,5,FALSE)</f>
        <v>-0.54962447676994475</v>
      </c>
      <c r="I2653" s="42" t="s">
        <v>5305</v>
      </c>
      <c r="J2653" s="47">
        <f t="shared" si="41"/>
        <v>7715191.3800966665</v>
      </c>
      <c r="K2653" s="42" t="s">
        <v>2231</v>
      </c>
      <c r="L2653" s="42" t="s">
        <v>4468</v>
      </c>
    </row>
    <row r="2654" spans="1:12" x14ac:dyDescent="0.3">
      <c r="A2654" s="17"/>
      <c r="B2654" s="46" t="s">
        <v>3056</v>
      </c>
      <c r="C2654" s="46" t="s">
        <v>776</v>
      </c>
      <c r="D2654" s="99" t="s">
        <v>4408</v>
      </c>
      <c r="E2654" s="46" t="s">
        <v>1977</v>
      </c>
      <c r="F2654" s="91">
        <f>VLOOKUP(C2654,Data!$B$4:$J$4175,3,FALSE)</f>
        <v>17640367.1849824</v>
      </c>
      <c r="G2654" s="90">
        <f>VLOOKUP(C2654,Data!$B$4:$J$4175,4,FALSE)</f>
        <v>23908327.440071892</v>
      </c>
      <c r="H2654" s="92">
        <f>VLOOKUP(C2654,Data!$B$4:$J$4175,5,FALSE)</f>
        <v>1.0706855235775261</v>
      </c>
      <c r="I2654" s="42" t="s">
        <v>149</v>
      </c>
      <c r="J2654" s="47">
        <f t="shared" si="41"/>
        <v>17640367.1849824</v>
      </c>
      <c r="K2654" s="42" t="s">
        <v>2232</v>
      </c>
      <c r="L2654" s="42" t="s">
        <v>4468</v>
      </c>
    </row>
    <row r="2655" spans="1:12" x14ac:dyDescent="0.3">
      <c r="A2655" s="17"/>
      <c r="B2655" s="46" t="s">
        <v>3057</v>
      </c>
      <c r="C2655" s="46" t="s">
        <v>777</v>
      </c>
      <c r="D2655" s="99" t="s">
        <v>4408</v>
      </c>
      <c r="E2655" s="46" t="s">
        <v>1973</v>
      </c>
      <c r="F2655" s="91">
        <f>VLOOKUP(C2655,Data!$B$4:$J$4175,3,FALSE)</f>
        <v>-13520932.37093533</v>
      </c>
      <c r="G2655" s="90">
        <f>VLOOKUP(C2655,Data!$B$4:$J$4175,4,FALSE)</f>
        <v>-5036744.9826232782</v>
      </c>
      <c r="H2655" s="92">
        <f>VLOOKUP(C2655,Data!$B$4:$J$4175,5,FALSE)</f>
        <v>-0.2377903209493058</v>
      </c>
      <c r="I2655" s="42" t="s">
        <v>149</v>
      </c>
      <c r="J2655" s="47">
        <f t="shared" si="41"/>
        <v>13520932.37093533</v>
      </c>
      <c r="K2655" s="42" t="s">
        <v>2233</v>
      </c>
      <c r="L2655" s="42" t="s">
        <v>4468</v>
      </c>
    </row>
    <row r="2656" spans="1:12" x14ac:dyDescent="0.3">
      <c r="A2656" s="17"/>
      <c r="B2656" s="46" t="s">
        <v>3058</v>
      </c>
      <c r="C2656" s="46" t="s">
        <v>778</v>
      </c>
      <c r="D2656" s="99" t="s">
        <v>4408</v>
      </c>
      <c r="E2656" s="46" t="s">
        <v>1973</v>
      </c>
      <c r="F2656" s="91">
        <f>VLOOKUP(C2656,Data!$B$4:$J$4175,3,FALSE)</f>
        <v>-2385632.6694428967</v>
      </c>
      <c r="G2656" s="90">
        <f>VLOOKUP(C2656,Data!$B$4:$J$4175,4,FALSE)</f>
        <v>-1160036.6491871185</v>
      </c>
      <c r="H2656" s="92">
        <f>VLOOKUP(C2656,Data!$B$4:$J$4175,5,FALSE)</f>
        <v>-0.693235874532525</v>
      </c>
      <c r="I2656" s="42" t="s">
        <v>147</v>
      </c>
      <c r="J2656" s="47">
        <f t="shared" si="41"/>
        <v>2385632.6694428967</v>
      </c>
      <c r="K2656" s="42">
        <v>6418920</v>
      </c>
      <c r="L2656" s="42" t="s">
        <v>4468</v>
      </c>
    </row>
    <row r="2657" spans="1:12" x14ac:dyDescent="0.3">
      <c r="A2657" s="17"/>
      <c r="B2657" s="46" t="s">
        <v>5282</v>
      </c>
      <c r="C2657" s="46" t="s">
        <v>5281</v>
      </c>
      <c r="D2657" s="99" t="s">
        <v>4408</v>
      </c>
      <c r="E2657" s="46" t="s">
        <v>1973</v>
      </c>
      <c r="F2657" s="91">
        <f>VLOOKUP(C2657,Data!$B$4:$J$4175,3,FALSE)</f>
        <v>-2190520.4073858606</v>
      </c>
      <c r="G2657" s="90">
        <f>VLOOKUP(C2657,Data!$B$4:$J$4175,4,FALSE)</f>
        <v>-306000.32883877045</v>
      </c>
      <c r="H2657" s="92">
        <f>VLOOKUP(C2657,Data!$B$4:$J$4175,5,FALSE)</f>
        <v>-0.28310558054046314</v>
      </c>
      <c r="I2657" s="42" t="s">
        <v>150</v>
      </c>
      <c r="J2657" s="47">
        <f t="shared" si="41"/>
        <v>2190520.4073858606</v>
      </c>
      <c r="K2657" s="42">
        <v>6304632</v>
      </c>
      <c r="L2657" s="42" t="s">
        <v>4468</v>
      </c>
    </row>
    <row r="2658" spans="1:12" x14ac:dyDescent="0.3">
      <c r="A2658" s="17"/>
      <c r="B2658" s="46" t="s">
        <v>3059</v>
      </c>
      <c r="C2658" s="46" t="s">
        <v>779</v>
      </c>
      <c r="D2658" s="99" t="s">
        <v>4408</v>
      </c>
      <c r="E2658" s="46" t="s">
        <v>1977</v>
      </c>
      <c r="F2658" s="91">
        <f>VLOOKUP(C2658,Data!$B$4:$J$4175,3,FALSE)</f>
        <v>12026091.492366605</v>
      </c>
      <c r="G2658" s="90">
        <f>VLOOKUP(C2658,Data!$B$4:$J$4175,4,FALSE)</f>
        <v>10789606.029066939</v>
      </c>
      <c r="H2658" s="92">
        <f>VLOOKUP(C2658,Data!$B$4:$J$4175,5,FALSE)</f>
        <v>0.27945834977229894</v>
      </c>
      <c r="I2658" s="42" t="s">
        <v>151</v>
      </c>
      <c r="J2658" s="47">
        <f t="shared" si="41"/>
        <v>12026091.492366605</v>
      </c>
      <c r="K2658" s="42" t="s">
        <v>2234</v>
      </c>
      <c r="L2658" s="42" t="s">
        <v>4468</v>
      </c>
    </row>
    <row r="2659" spans="1:12" x14ac:dyDescent="0.3">
      <c r="A2659" s="17"/>
      <c r="B2659" s="46" t="s">
        <v>3060</v>
      </c>
      <c r="C2659" s="46" t="s">
        <v>780</v>
      </c>
      <c r="D2659" s="99" t="s">
        <v>4408</v>
      </c>
      <c r="E2659" s="46" t="s">
        <v>1973</v>
      </c>
      <c r="F2659" s="91">
        <f>VLOOKUP(C2659,Data!$B$4:$J$4175,3,FALSE)</f>
        <v>-3195518.6935880235</v>
      </c>
      <c r="G2659" s="90">
        <f>VLOOKUP(C2659,Data!$B$4:$J$4175,4,FALSE)</f>
        <v>-1190377.431471094</v>
      </c>
      <c r="H2659" s="92">
        <f>VLOOKUP(C2659,Data!$B$4:$J$4175,5,FALSE)</f>
        <v>-0.95537059552971648</v>
      </c>
      <c r="I2659" s="42" t="s">
        <v>150</v>
      </c>
      <c r="J2659" s="47">
        <f t="shared" si="41"/>
        <v>3195518.6935880235</v>
      </c>
      <c r="K2659" s="42" t="s">
        <v>2235</v>
      </c>
      <c r="L2659" s="42" t="s">
        <v>4468</v>
      </c>
    </row>
    <row r="2660" spans="1:12" x14ac:dyDescent="0.3">
      <c r="A2660" s="17"/>
      <c r="B2660" s="46" t="s">
        <v>3061</v>
      </c>
      <c r="C2660" s="46" t="s">
        <v>781</v>
      </c>
      <c r="D2660" s="99" t="s">
        <v>4408</v>
      </c>
      <c r="E2660" s="46" t="s">
        <v>1973</v>
      </c>
      <c r="F2660" s="91">
        <f>VLOOKUP(C2660,Data!$B$4:$J$4175,3,FALSE)</f>
        <v>-4147171.6192141999</v>
      </c>
      <c r="G2660" s="90">
        <f>VLOOKUP(C2660,Data!$B$4:$J$4175,4,FALSE)</f>
        <v>-9172737.2272202969</v>
      </c>
      <c r="H2660" s="92">
        <f>VLOOKUP(C2660,Data!$B$4:$J$4175,5,FALSE)</f>
        <v>-0.24359479057153322</v>
      </c>
      <c r="I2660" s="42" t="s">
        <v>144</v>
      </c>
      <c r="J2660" s="47">
        <f t="shared" si="41"/>
        <v>4147171.6192141999</v>
      </c>
      <c r="K2660" s="42">
        <v>6418544</v>
      </c>
      <c r="L2660" s="42" t="s">
        <v>4468</v>
      </c>
    </row>
    <row r="2661" spans="1:12" x14ac:dyDescent="0.3">
      <c r="A2661" s="17"/>
      <c r="B2661" s="46" t="s">
        <v>3062</v>
      </c>
      <c r="C2661" s="46" t="s">
        <v>782</v>
      </c>
      <c r="D2661" s="99" t="s">
        <v>4408</v>
      </c>
      <c r="E2661" s="46" t="s">
        <v>1973</v>
      </c>
      <c r="F2661" s="91">
        <f>VLOOKUP(C2661,Data!$B$4:$J$4175,3,FALSE)</f>
        <v>-151161.80348677142</v>
      </c>
      <c r="G2661" s="90">
        <f>VLOOKUP(C2661,Data!$B$4:$J$4175,4,FALSE)</f>
        <v>-77653.281307317258</v>
      </c>
      <c r="H2661" s="92">
        <f>VLOOKUP(C2661,Data!$B$4:$J$4175,5,FALSE)</f>
        <v>-2.5249958763606563E-3</v>
      </c>
      <c r="I2661" s="42" t="s">
        <v>145</v>
      </c>
      <c r="J2661" s="47">
        <f t="shared" si="41"/>
        <v>151161.80348677142</v>
      </c>
      <c r="K2661" s="42" t="s">
        <v>2236</v>
      </c>
      <c r="L2661" s="42" t="s">
        <v>4468</v>
      </c>
    </row>
    <row r="2662" spans="1:12" x14ac:dyDescent="0.3">
      <c r="A2662" s="17"/>
      <c r="B2662" s="46" t="s">
        <v>3063</v>
      </c>
      <c r="C2662" s="46" t="s">
        <v>783</v>
      </c>
      <c r="D2662" s="99" t="s">
        <v>4408</v>
      </c>
      <c r="E2662" s="46" t="s">
        <v>1973</v>
      </c>
      <c r="F2662" s="91">
        <f>VLOOKUP(C2662,Data!$B$4:$J$4175,3,FALSE)</f>
        <v>-4897067.9017645651</v>
      </c>
      <c r="G2662" s="90">
        <f>VLOOKUP(C2662,Data!$B$4:$J$4175,4,FALSE)</f>
        <v>-23279345.174806181</v>
      </c>
      <c r="H2662" s="92">
        <f>VLOOKUP(C2662,Data!$B$4:$J$4175,5,FALSE)</f>
        <v>-0.17961148029565885</v>
      </c>
      <c r="I2662" s="42" t="s">
        <v>151</v>
      </c>
      <c r="J2662" s="47">
        <f t="shared" si="41"/>
        <v>4897067.9017645651</v>
      </c>
      <c r="K2662" s="42">
        <v>6905295</v>
      </c>
      <c r="L2662" s="42" t="s">
        <v>4468</v>
      </c>
    </row>
    <row r="2663" spans="1:12" x14ac:dyDescent="0.3">
      <c r="A2663" s="17"/>
      <c r="B2663" s="46" t="s">
        <v>3064</v>
      </c>
      <c r="C2663" s="46" t="s">
        <v>784</v>
      </c>
      <c r="D2663" s="99" t="s">
        <v>4408</v>
      </c>
      <c r="E2663" s="46" t="s">
        <v>1973</v>
      </c>
      <c r="F2663" s="91">
        <f>VLOOKUP(C2663,Data!$B$4:$J$4175,3,FALSE)</f>
        <v>-9538619.0346739609</v>
      </c>
      <c r="G2663" s="90">
        <f>VLOOKUP(C2663,Data!$B$4:$J$4175,4,FALSE)</f>
        <v>-1557974.4423300803</v>
      </c>
      <c r="H2663" s="92">
        <f>VLOOKUP(C2663,Data!$B$4:$J$4175,5,FALSE)</f>
        <v>-0.21377212345612359</v>
      </c>
      <c r="I2663" s="42" t="s">
        <v>148</v>
      </c>
      <c r="J2663" s="47">
        <f t="shared" si="41"/>
        <v>9538619.0346739609</v>
      </c>
      <c r="K2663" s="42">
        <v>6888783</v>
      </c>
      <c r="L2663" s="42" t="s">
        <v>4468</v>
      </c>
    </row>
    <row r="2664" spans="1:12" x14ac:dyDescent="0.3">
      <c r="A2664" s="17"/>
      <c r="B2664" s="46" t="s">
        <v>3065</v>
      </c>
      <c r="C2664" s="46" t="s">
        <v>785</v>
      </c>
      <c r="D2664" s="99" t="s">
        <v>4408</v>
      </c>
      <c r="E2664" s="46" t="s">
        <v>1973</v>
      </c>
      <c r="F2664" s="91">
        <f>VLOOKUP(C2664,Data!$B$4:$J$4175,3,FALSE)</f>
        <v>-17077796.77169513</v>
      </c>
      <c r="G2664" s="90">
        <f>VLOOKUP(C2664,Data!$B$4:$J$4175,4,FALSE)</f>
        <v>-2726455.2740776436</v>
      </c>
      <c r="H2664" s="92">
        <f>VLOOKUP(C2664,Data!$B$4:$J$4175,5,FALSE)</f>
        <v>-1.1063665976247052</v>
      </c>
      <c r="I2664" s="42" t="s">
        <v>148</v>
      </c>
      <c r="J2664" s="47">
        <f t="shared" si="41"/>
        <v>17077796.77169513</v>
      </c>
      <c r="K2664" s="42">
        <v>6888794</v>
      </c>
      <c r="L2664" s="42" t="s">
        <v>4468</v>
      </c>
    </row>
    <row r="2665" spans="1:12" x14ac:dyDescent="0.3">
      <c r="A2665" s="17"/>
      <c r="B2665" s="46" t="s">
        <v>5518</v>
      </c>
      <c r="C2665" s="46" t="s">
        <v>5517</v>
      </c>
      <c r="D2665" s="99" t="s">
        <v>4408</v>
      </c>
      <c r="E2665" s="46" t="s">
        <v>1979</v>
      </c>
      <c r="F2665" s="91">
        <f>VLOOKUP(C2665,Data!$B$4:$J$4175,3,FALSE)</f>
        <v>-44372424.155950025</v>
      </c>
      <c r="G2665" s="90">
        <f>VLOOKUP(C2665,Data!$B$4:$J$4175,4,FALSE)</f>
        <v>-19560715.700581431</v>
      </c>
      <c r="H2665" s="92">
        <f>VLOOKUP(C2665,Data!$B$4:$J$4175,5,FALSE)</f>
        <v>-5.5717661084892072</v>
      </c>
      <c r="I2665" s="42" t="s">
        <v>147</v>
      </c>
      <c r="J2665" s="47">
        <f t="shared" si="41"/>
        <v>44372424.155950025</v>
      </c>
      <c r="K2665" s="42" t="s">
        <v>5519</v>
      </c>
      <c r="L2665" s="42" t="s">
        <v>4468</v>
      </c>
    </row>
    <row r="2666" spans="1:12" x14ac:dyDescent="0.3">
      <c r="A2666" s="17"/>
      <c r="B2666" s="46" t="s">
        <v>3066</v>
      </c>
      <c r="C2666" s="46" t="s">
        <v>786</v>
      </c>
      <c r="D2666" s="99" t="s">
        <v>4408</v>
      </c>
      <c r="E2666" s="46" t="s">
        <v>1973</v>
      </c>
      <c r="F2666" s="91">
        <f>VLOOKUP(C2666,Data!$B$4:$J$4175,3,FALSE)</f>
        <v>-4437894.7273797169</v>
      </c>
      <c r="G2666" s="90">
        <f>VLOOKUP(C2666,Data!$B$4:$J$4175,4,FALSE)</f>
        <v>-8123387.7624737937</v>
      </c>
      <c r="H2666" s="92">
        <f>VLOOKUP(C2666,Data!$B$4:$J$4175,5,FALSE)</f>
        <v>-0.22367479799805864</v>
      </c>
      <c r="I2666" s="42" t="s">
        <v>148</v>
      </c>
      <c r="J2666" s="47">
        <f t="shared" si="41"/>
        <v>4437894.7273797169</v>
      </c>
      <c r="K2666" s="42">
        <v>6492827</v>
      </c>
      <c r="L2666" s="42" t="s">
        <v>4468</v>
      </c>
    </row>
    <row r="2667" spans="1:12" x14ac:dyDescent="0.3">
      <c r="A2667" s="17"/>
      <c r="B2667" s="46" t="s">
        <v>7105</v>
      </c>
      <c r="C2667" s="46" t="s">
        <v>7104</v>
      </c>
      <c r="D2667" s="99" t="s">
        <v>4408</v>
      </c>
      <c r="E2667" s="46" t="s">
        <v>1975</v>
      </c>
      <c r="F2667" s="91">
        <f>VLOOKUP(C2667,Data!$B$4:$J$4175,3,FALSE)</f>
        <v>72063120.497889057</v>
      </c>
      <c r="G2667" s="90">
        <f>VLOOKUP(C2667,Data!$B$4:$J$4175,4,FALSE)</f>
        <v>214505643.72502491</v>
      </c>
      <c r="H2667" s="92">
        <f>VLOOKUP(C2667,Data!$B$4:$J$4175,5,FALSE)</f>
        <v>4.7167728035402563</v>
      </c>
      <c r="I2667" s="42" t="s">
        <v>5305</v>
      </c>
      <c r="J2667" s="47">
        <f t="shared" si="41"/>
        <v>72063120.497889057</v>
      </c>
      <c r="K2667" s="42">
        <v>6581907</v>
      </c>
      <c r="L2667" s="42" t="s">
        <v>4468</v>
      </c>
    </row>
    <row r="2668" spans="1:12" x14ac:dyDescent="0.3">
      <c r="A2668" s="17"/>
      <c r="B2668" s="46" t="s">
        <v>3067</v>
      </c>
      <c r="C2668" s="46" t="s">
        <v>787</v>
      </c>
      <c r="D2668" s="99" t="s">
        <v>4408</v>
      </c>
      <c r="E2668" s="46" t="s">
        <v>1973</v>
      </c>
      <c r="F2668" s="91">
        <f>VLOOKUP(C2668,Data!$B$4:$J$4175,3,FALSE)</f>
        <v>-6484531.2627863493</v>
      </c>
      <c r="G2668" s="90">
        <f>VLOOKUP(C2668,Data!$B$4:$J$4175,4,FALSE)</f>
        <v>-5261969.9546431908</v>
      </c>
      <c r="H2668" s="92">
        <f>VLOOKUP(C2668,Data!$B$4:$J$4175,5,FALSE)</f>
        <v>-0.60367957013033235</v>
      </c>
      <c r="I2668" s="42" t="s">
        <v>144</v>
      </c>
      <c r="J2668" s="47">
        <f t="shared" si="41"/>
        <v>6484531.2627863493</v>
      </c>
      <c r="K2668" s="42" t="s">
        <v>2237</v>
      </c>
      <c r="L2668" s="42" t="s">
        <v>4468</v>
      </c>
    </row>
    <row r="2669" spans="1:12" x14ac:dyDescent="0.3">
      <c r="A2669" s="17"/>
      <c r="B2669" s="46" t="s">
        <v>3068</v>
      </c>
      <c r="C2669" s="46" t="s">
        <v>788</v>
      </c>
      <c r="D2669" s="99" t="s">
        <v>4408</v>
      </c>
      <c r="E2669" s="46" t="s">
        <v>1973</v>
      </c>
      <c r="F2669" s="91">
        <f>VLOOKUP(C2669,Data!$B$4:$J$4175,3,FALSE)</f>
        <v>-43779852.753426641</v>
      </c>
      <c r="G2669" s="90">
        <f>VLOOKUP(C2669,Data!$B$4:$J$4175,4,FALSE)</f>
        <v>-24570719.122407727</v>
      </c>
      <c r="H2669" s="92">
        <f>VLOOKUP(C2669,Data!$B$4:$J$4175,5,FALSE)</f>
        <v>-0.18588996583611686</v>
      </c>
      <c r="I2669" s="42" t="s">
        <v>151</v>
      </c>
      <c r="J2669" s="47">
        <f t="shared" si="41"/>
        <v>43779852.753426641</v>
      </c>
      <c r="K2669" s="42" t="s">
        <v>7106</v>
      </c>
      <c r="L2669" s="42" t="s">
        <v>4468</v>
      </c>
    </row>
    <row r="2670" spans="1:12" x14ac:dyDescent="0.3">
      <c r="A2670" s="17"/>
      <c r="B2670" s="46" t="s">
        <v>3069</v>
      </c>
      <c r="C2670" s="46" t="s">
        <v>789</v>
      </c>
      <c r="D2670" s="99" t="s">
        <v>4408</v>
      </c>
      <c r="E2670" s="46" t="s">
        <v>1973</v>
      </c>
      <c r="F2670" s="91">
        <f>VLOOKUP(C2670,Data!$B$4:$J$4175,3,FALSE)</f>
        <v>-13794272.660382705</v>
      </c>
      <c r="G2670" s="90">
        <f>VLOOKUP(C2670,Data!$B$4:$J$4175,4,FALSE)</f>
        <v>-3230496.9428910972</v>
      </c>
      <c r="H2670" s="92">
        <f>VLOOKUP(C2670,Data!$B$4:$J$4175,5,FALSE)</f>
        <v>-0.17135719444384701</v>
      </c>
      <c r="I2670" s="42" t="s">
        <v>151</v>
      </c>
      <c r="J2670" s="47">
        <f t="shared" si="41"/>
        <v>13794272.660382705</v>
      </c>
      <c r="K2670" s="42" t="s">
        <v>2238</v>
      </c>
      <c r="L2670" s="42" t="s">
        <v>4468</v>
      </c>
    </row>
    <row r="2671" spans="1:12" x14ac:dyDescent="0.3">
      <c r="A2671" s="17"/>
      <c r="B2671" s="46" t="s">
        <v>3070</v>
      </c>
      <c r="C2671" s="46" t="s">
        <v>790</v>
      </c>
      <c r="D2671" s="99" t="s">
        <v>4408</v>
      </c>
      <c r="E2671" s="46" t="s">
        <v>1973</v>
      </c>
      <c r="F2671" s="91">
        <f>VLOOKUP(C2671,Data!$B$4:$J$4175,3,FALSE)</f>
        <v>-15592575.986991093</v>
      </c>
      <c r="G2671" s="90">
        <f>VLOOKUP(C2671,Data!$B$4:$J$4175,4,FALSE)</f>
        <v>-5241409.4478698289</v>
      </c>
      <c r="H2671" s="92">
        <f>VLOOKUP(C2671,Data!$B$4:$J$4175,5,FALSE)</f>
        <v>-0.25510806313442669</v>
      </c>
      <c r="I2671" s="42" t="s">
        <v>145</v>
      </c>
      <c r="J2671" s="47">
        <f t="shared" si="41"/>
        <v>15592575.986991093</v>
      </c>
      <c r="K2671" s="42" t="s">
        <v>2239</v>
      </c>
      <c r="L2671" s="42" t="s">
        <v>4468</v>
      </c>
    </row>
    <row r="2672" spans="1:12" x14ac:dyDescent="0.3">
      <c r="A2672" s="17"/>
      <c r="B2672" s="46" t="s">
        <v>5712</v>
      </c>
      <c r="C2672" s="46" t="s">
        <v>5283</v>
      </c>
      <c r="D2672" s="99" t="s">
        <v>4408</v>
      </c>
      <c r="E2672" s="46" t="s">
        <v>1973</v>
      </c>
      <c r="F2672" s="91">
        <f>VLOOKUP(C2672,Data!$B$4:$J$4175,3,FALSE)</f>
        <v>-2353188.6575227515</v>
      </c>
      <c r="G2672" s="90">
        <f>VLOOKUP(C2672,Data!$B$4:$J$4175,4,FALSE)</f>
        <v>-1162000.9107302271</v>
      </c>
      <c r="H2672" s="92">
        <f>VLOOKUP(C2672,Data!$B$4:$J$4175,5,FALSE)</f>
        <v>-0.53934295395872633</v>
      </c>
      <c r="I2672" s="42" t="s">
        <v>144</v>
      </c>
      <c r="J2672" s="47">
        <f t="shared" si="41"/>
        <v>2353188.6575227515</v>
      </c>
      <c r="K2672" s="42" t="s">
        <v>5713</v>
      </c>
      <c r="L2672" s="42" t="s">
        <v>4468</v>
      </c>
    </row>
    <row r="2673" spans="1:12" x14ac:dyDescent="0.3">
      <c r="A2673" s="17"/>
      <c r="B2673" s="46" t="s">
        <v>3071</v>
      </c>
      <c r="C2673" s="46" t="s">
        <v>791</v>
      </c>
      <c r="D2673" s="99" t="s">
        <v>4408</v>
      </c>
      <c r="E2673" s="46" t="s">
        <v>1978</v>
      </c>
      <c r="F2673" s="91">
        <f>VLOOKUP(C2673,Data!$B$4:$J$4175,3,FALSE)</f>
        <v>-38031077.569921553</v>
      </c>
      <c r="G2673" s="90">
        <f>VLOOKUP(C2673,Data!$B$4:$J$4175,4,FALSE)</f>
        <v>-2671843.5150018521</v>
      </c>
      <c r="H2673" s="92">
        <f>VLOOKUP(C2673,Data!$B$4:$J$4175,5,FALSE)</f>
        <v>-0.78213498912553592</v>
      </c>
      <c r="I2673" s="42" t="s">
        <v>145</v>
      </c>
      <c r="J2673" s="47">
        <f t="shared" si="41"/>
        <v>38031077.569921553</v>
      </c>
      <c r="K2673" s="42">
        <v>6609917</v>
      </c>
      <c r="L2673" s="42" t="s">
        <v>4468</v>
      </c>
    </row>
    <row r="2674" spans="1:12" x14ac:dyDescent="0.3">
      <c r="A2674" s="17"/>
      <c r="B2674" s="46" t="s">
        <v>3072</v>
      </c>
      <c r="C2674" s="46" t="s">
        <v>792</v>
      </c>
      <c r="D2674" s="99" t="s">
        <v>4408</v>
      </c>
      <c r="E2674" s="46" t="s">
        <v>1973</v>
      </c>
      <c r="F2674" s="91">
        <f>VLOOKUP(C2674,Data!$B$4:$J$4175,3,FALSE)</f>
        <v>-17933956.322589368</v>
      </c>
      <c r="G2674" s="90">
        <f>VLOOKUP(C2674,Data!$B$4:$J$4175,4,FALSE)</f>
        <v>-4262660.5139885927</v>
      </c>
      <c r="H2674" s="92">
        <f>VLOOKUP(C2674,Data!$B$4:$J$4175,5,FALSE)</f>
        <v>-0.55791101297623924</v>
      </c>
      <c r="I2674" s="42" t="s">
        <v>148</v>
      </c>
      <c r="J2674" s="47">
        <f t="shared" si="41"/>
        <v>17933956.322589368</v>
      </c>
      <c r="K2674" s="42">
        <v>6889924</v>
      </c>
      <c r="L2674" s="42" t="s">
        <v>4468</v>
      </c>
    </row>
    <row r="2675" spans="1:12" x14ac:dyDescent="0.3">
      <c r="A2675" s="17"/>
      <c r="B2675" s="46" t="s">
        <v>3073</v>
      </c>
      <c r="C2675" s="46" t="s">
        <v>793</v>
      </c>
      <c r="D2675" s="99" t="s">
        <v>4408</v>
      </c>
      <c r="E2675" s="46" t="s">
        <v>1973</v>
      </c>
      <c r="F2675" s="91">
        <f>VLOOKUP(C2675,Data!$B$4:$J$4175,3,FALSE)</f>
        <v>-7371302.6699731117</v>
      </c>
      <c r="G2675" s="90">
        <f>VLOOKUP(C2675,Data!$B$4:$J$4175,4,FALSE)</f>
        <v>-2608622.1115404847</v>
      </c>
      <c r="H2675" s="92">
        <f>VLOOKUP(C2675,Data!$B$4:$J$4175,5,FALSE)</f>
        <v>-0.49210882133154332</v>
      </c>
      <c r="I2675" s="42" t="s">
        <v>151</v>
      </c>
      <c r="J2675" s="47">
        <f t="shared" si="41"/>
        <v>7371302.6699731117</v>
      </c>
      <c r="K2675" s="42" t="s">
        <v>2240</v>
      </c>
      <c r="L2675" s="42" t="s">
        <v>4468</v>
      </c>
    </row>
    <row r="2676" spans="1:12" x14ac:dyDescent="0.3">
      <c r="A2676" s="17"/>
      <c r="B2676" s="46" t="s">
        <v>4504</v>
      </c>
      <c r="C2676" s="46" t="s">
        <v>4431</v>
      </c>
      <c r="D2676" s="99" t="s">
        <v>4408</v>
      </c>
      <c r="E2676" s="46" t="s">
        <v>1973</v>
      </c>
      <c r="F2676" s="91">
        <f>VLOOKUP(C2676,Data!$B$4:$J$4175,3,FALSE)</f>
        <v>-2549750.3964839978</v>
      </c>
      <c r="G2676" s="90">
        <f>VLOOKUP(C2676,Data!$B$4:$J$4175,4,FALSE)</f>
        <v>-4437680.3348642262</v>
      </c>
      <c r="H2676" s="92">
        <f>VLOOKUP(C2676,Data!$B$4:$J$4175,5,FALSE)</f>
        <v>-0.59563020952100199</v>
      </c>
      <c r="I2676" s="42" t="s">
        <v>149</v>
      </c>
      <c r="J2676" s="47">
        <f t="shared" si="41"/>
        <v>2549750.3964839978</v>
      </c>
      <c r="K2676" s="42" t="s">
        <v>4557</v>
      </c>
      <c r="L2676" s="42" t="s">
        <v>4468</v>
      </c>
    </row>
    <row r="2677" spans="1:12" x14ac:dyDescent="0.3">
      <c r="A2677" s="17"/>
      <c r="B2677" s="46" t="s">
        <v>3074</v>
      </c>
      <c r="C2677" s="46" t="s">
        <v>794</v>
      </c>
      <c r="D2677" s="99" t="s">
        <v>4408</v>
      </c>
      <c r="E2677" s="46" t="s">
        <v>1973</v>
      </c>
      <c r="F2677" s="91">
        <f>VLOOKUP(C2677,Data!$B$4:$J$4175,3,FALSE)</f>
        <v>-1936098.5772491468</v>
      </c>
      <c r="G2677" s="90">
        <f>VLOOKUP(C2677,Data!$B$4:$J$4175,4,FALSE)</f>
        <v>-25481297.390655097</v>
      </c>
      <c r="H2677" s="92">
        <f>VLOOKUP(C2677,Data!$B$4:$J$4175,5,FALSE)</f>
        <v>-0.13547751233340899</v>
      </c>
      <c r="I2677" s="42" t="s">
        <v>148</v>
      </c>
      <c r="J2677" s="47">
        <f t="shared" si="41"/>
        <v>1936098.5772491468</v>
      </c>
      <c r="K2677" s="42">
        <v>6887876</v>
      </c>
      <c r="L2677" s="42" t="s">
        <v>4468</v>
      </c>
    </row>
    <row r="2678" spans="1:12" x14ac:dyDescent="0.3">
      <c r="A2678" s="17"/>
      <c r="B2678" s="46" t="s">
        <v>3075</v>
      </c>
      <c r="C2678" s="46" t="s">
        <v>795</v>
      </c>
      <c r="D2678" s="99" t="s">
        <v>4408</v>
      </c>
      <c r="E2678" s="46" t="s">
        <v>1973</v>
      </c>
      <c r="F2678" s="91">
        <f>VLOOKUP(C2678,Data!$B$4:$J$4175,3,FALSE)</f>
        <v>-5517011.2410312062</v>
      </c>
      <c r="G2678" s="90">
        <f>VLOOKUP(C2678,Data!$B$4:$J$4175,4,FALSE)</f>
        <v>-23273749.407529</v>
      </c>
      <c r="H2678" s="92">
        <f>VLOOKUP(C2678,Data!$B$4:$J$4175,5,FALSE)</f>
        <v>-0.12372718307627929</v>
      </c>
      <c r="I2678" s="42" t="s">
        <v>152</v>
      </c>
      <c r="J2678" s="47">
        <f t="shared" si="41"/>
        <v>5517011.2410312062</v>
      </c>
      <c r="K2678" s="42" t="s">
        <v>4558</v>
      </c>
      <c r="L2678" s="42" t="s">
        <v>4468</v>
      </c>
    </row>
    <row r="2679" spans="1:12" x14ac:dyDescent="0.3">
      <c r="A2679" s="17"/>
      <c r="B2679" s="46" t="s">
        <v>3076</v>
      </c>
      <c r="C2679" s="46" t="s">
        <v>796</v>
      </c>
      <c r="D2679" s="99" t="s">
        <v>191</v>
      </c>
      <c r="E2679" s="46" t="s">
        <v>1973</v>
      </c>
      <c r="F2679" s="91">
        <f>VLOOKUP(C2679,Data!$B$4:$J$4175,3,FALSE)</f>
        <v>-10159289.358030479</v>
      </c>
      <c r="G2679" s="90">
        <f>VLOOKUP(C2679,Data!$B$4:$J$4175,4,FALSE)</f>
        <v>-5114875.4309995202</v>
      </c>
      <c r="H2679" s="92">
        <f>VLOOKUP(C2679,Data!$B$4:$J$4175,5,FALSE)</f>
        <v>-0.19686866776857764</v>
      </c>
      <c r="I2679" s="42" t="s">
        <v>148</v>
      </c>
      <c r="J2679" s="47">
        <f t="shared" si="41"/>
        <v>10159289.358030479</v>
      </c>
      <c r="K2679" s="42" t="s">
        <v>2241</v>
      </c>
      <c r="L2679" s="42" t="s">
        <v>4466</v>
      </c>
    </row>
    <row r="2680" spans="1:12" x14ac:dyDescent="0.3">
      <c r="A2680" s="17"/>
      <c r="B2680" s="46" t="s">
        <v>3077</v>
      </c>
      <c r="C2680" s="46" t="s">
        <v>797</v>
      </c>
      <c r="D2680" s="99" t="s">
        <v>191</v>
      </c>
      <c r="E2680" s="46" t="s">
        <v>1973</v>
      </c>
      <c r="F2680" s="91">
        <f>VLOOKUP(C2680,Data!$B$4:$J$4175,3,FALSE)</f>
        <v>-2876567.8592015775</v>
      </c>
      <c r="G2680" s="90">
        <f>VLOOKUP(C2680,Data!$B$4:$J$4175,4,FALSE)</f>
        <v>-481813.92354521673</v>
      </c>
      <c r="H2680" s="92">
        <f>VLOOKUP(C2680,Data!$B$4:$J$4175,5,FALSE)</f>
        <v>-1.2722078374378107</v>
      </c>
      <c r="I2680" s="42" t="s">
        <v>149</v>
      </c>
      <c r="J2680" s="47">
        <f t="shared" si="41"/>
        <v>2876567.8592015775</v>
      </c>
      <c r="K2680" s="42" t="s">
        <v>2242</v>
      </c>
      <c r="L2680" s="42" t="s">
        <v>4466</v>
      </c>
    </row>
    <row r="2681" spans="1:12" x14ac:dyDescent="0.3">
      <c r="A2681" s="17"/>
      <c r="B2681" s="46" t="s">
        <v>3078</v>
      </c>
      <c r="C2681" s="46" t="s">
        <v>798</v>
      </c>
      <c r="D2681" s="99" t="s">
        <v>191</v>
      </c>
      <c r="E2681" s="46" t="s">
        <v>1973</v>
      </c>
      <c r="F2681" s="91">
        <f>VLOOKUP(C2681,Data!$B$4:$J$4175,3,FALSE)</f>
        <v>-2193233.753126218</v>
      </c>
      <c r="G2681" s="90">
        <f>VLOOKUP(C2681,Data!$B$4:$J$4175,4,FALSE)</f>
        <v>-549860.43537535076</v>
      </c>
      <c r="H2681" s="92">
        <f>VLOOKUP(C2681,Data!$B$4:$J$4175,5,FALSE)</f>
        <v>-0.21926431881792713</v>
      </c>
      <c r="I2681" s="42" t="s">
        <v>144</v>
      </c>
      <c r="J2681" s="47">
        <f t="shared" si="41"/>
        <v>2193233.753126218</v>
      </c>
      <c r="K2681" s="42" t="s">
        <v>2243</v>
      </c>
      <c r="L2681" s="42" t="s">
        <v>4466</v>
      </c>
    </row>
    <row r="2682" spans="1:12" x14ac:dyDescent="0.3">
      <c r="A2682" s="17"/>
      <c r="B2682" s="46" t="s">
        <v>5715</v>
      </c>
      <c r="C2682" s="46" t="s">
        <v>5714</v>
      </c>
      <c r="D2682" s="99" t="s">
        <v>191</v>
      </c>
      <c r="E2682" s="46" t="s">
        <v>1973</v>
      </c>
      <c r="F2682" s="91">
        <f>VLOOKUP(C2682,Data!$B$4:$J$4175,3,FALSE)</f>
        <v>-2503905.6599590341</v>
      </c>
      <c r="G2682" s="90">
        <f>VLOOKUP(C2682,Data!$B$4:$J$4175,4,FALSE)</f>
        <v>-464988.67554541223</v>
      </c>
      <c r="H2682" s="92">
        <f>VLOOKUP(C2682,Data!$B$4:$J$4175,5,FALSE)</f>
        <v>-9.0699151943331682E-2</v>
      </c>
      <c r="I2682" s="42" t="s">
        <v>146</v>
      </c>
      <c r="J2682" s="47">
        <f t="shared" si="41"/>
        <v>2503905.6599590341</v>
      </c>
      <c r="K2682" s="42" t="s">
        <v>5716</v>
      </c>
      <c r="L2682" s="42" t="s">
        <v>4466</v>
      </c>
    </row>
    <row r="2683" spans="1:12" x14ac:dyDescent="0.3">
      <c r="A2683" s="17"/>
      <c r="B2683" s="46" t="s">
        <v>3079</v>
      </c>
      <c r="C2683" s="46" t="s">
        <v>799</v>
      </c>
      <c r="D2683" s="99" t="s">
        <v>191</v>
      </c>
      <c r="E2683" s="46" t="s">
        <v>1973</v>
      </c>
      <c r="F2683" s="91">
        <f>VLOOKUP(C2683,Data!$B$4:$J$4175,3,FALSE)</f>
        <v>-7960141.8549954835</v>
      </c>
      <c r="G2683" s="90">
        <f>VLOOKUP(C2683,Data!$B$4:$J$4175,4,FALSE)</f>
        <v>-494096.96663455386</v>
      </c>
      <c r="H2683" s="92">
        <f>VLOOKUP(C2683,Data!$B$4:$J$4175,5,FALSE)</f>
        <v>-0.53009454766307584</v>
      </c>
      <c r="I2683" s="42" t="s">
        <v>149</v>
      </c>
      <c r="J2683" s="47">
        <f t="shared" si="41"/>
        <v>7960141.8549954835</v>
      </c>
      <c r="K2683" s="42" t="s">
        <v>2244</v>
      </c>
      <c r="L2683" s="42" t="s">
        <v>4466</v>
      </c>
    </row>
    <row r="2684" spans="1:12" x14ac:dyDescent="0.3">
      <c r="A2684" s="17"/>
      <c r="B2684" s="46" t="s">
        <v>3080</v>
      </c>
      <c r="C2684" s="46" t="s">
        <v>800</v>
      </c>
      <c r="D2684" s="99" t="s">
        <v>191</v>
      </c>
      <c r="E2684" s="46" t="s">
        <v>1973</v>
      </c>
      <c r="F2684" s="91">
        <f>VLOOKUP(C2684,Data!$B$4:$J$4175,3,FALSE)</f>
        <v>-1489536.5442008451</v>
      </c>
      <c r="G2684" s="90">
        <f>VLOOKUP(C2684,Data!$B$4:$J$4175,4,FALSE)</f>
        <v>-177419.29952944571</v>
      </c>
      <c r="H2684" s="92">
        <f>VLOOKUP(C2684,Data!$B$4:$J$4175,5,FALSE)</f>
        <v>-0.55996478832523311</v>
      </c>
      <c r="I2684" s="42" t="s">
        <v>149</v>
      </c>
      <c r="J2684" s="47">
        <f t="shared" si="41"/>
        <v>1489536.5442008451</v>
      </c>
      <c r="K2684" s="42" t="s">
        <v>2245</v>
      </c>
      <c r="L2684" s="42" t="s">
        <v>4466</v>
      </c>
    </row>
    <row r="2685" spans="1:12" x14ac:dyDescent="0.3">
      <c r="A2685" s="17"/>
      <c r="B2685" s="46" t="s">
        <v>3081</v>
      </c>
      <c r="C2685" s="46" t="s">
        <v>801</v>
      </c>
      <c r="D2685" s="99" t="s">
        <v>191</v>
      </c>
      <c r="E2685" s="46" t="s">
        <v>1978</v>
      </c>
      <c r="F2685" s="91">
        <f>VLOOKUP(C2685,Data!$B$4:$J$4175,3,FALSE)</f>
        <v>-10278838.816953862</v>
      </c>
      <c r="G2685" s="90">
        <f>VLOOKUP(C2685,Data!$B$4:$J$4175,4,FALSE)</f>
        <v>-18059919.801387932</v>
      </c>
      <c r="H2685" s="92">
        <f>VLOOKUP(C2685,Data!$B$4:$J$4175,5,FALSE)</f>
        <v>-0.30512896402436973</v>
      </c>
      <c r="I2685" s="42" t="s">
        <v>5305</v>
      </c>
      <c r="J2685" s="47">
        <f t="shared" si="41"/>
        <v>10278838.816953862</v>
      </c>
      <c r="K2685" s="42" t="s">
        <v>2246</v>
      </c>
      <c r="L2685" s="42" t="s">
        <v>4466</v>
      </c>
    </row>
    <row r="2686" spans="1:12" x14ac:dyDescent="0.3">
      <c r="A2686" s="17"/>
      <c r="B2686" s="46" t="s">
        <v>3082</v>
      </c>
      <c r="C2686" s="46" t="s">
        <v>802</v>
      </c>
      <c r="D2686" s="99" t="s">
        <v>191</v>
      </c>
      <c r="E2686" s="46" t="s">
        <v>1973</v>
      </c>
      <c r="F2686" s="91">
        <f>VLOOKUP(C2686,Data!$B$4:$J$4175,3,FALSE)</f>
        <v>-8105825.1619638801</v>
      </c>
      <c r="G2686" s="90">
        <f>VLOOKUP(C2686,Data!$B$4:$J$4175,4,FALSE)</f>
        <v>-3254919.80256043</v>
      </c>
      <c r="H2686" s="92">
        <f>VLOOKUP(C2686,Data!$B$4:$J$4175,5,FALSE)</f>
        <v>-0.23069075109290788</v>
      </c>
      <c r="I2686" s="42" t="s">
        <v>145</v>
      </c>
      <c r="J2686" s="47">
        <f t="shared" si="41"/>
        <v>8105825.1619638801</v>
      </c>
      <c r="K2686" s="42" t="s">
        <v>2247</v>
      </c>
      <c r="L2686" s="42" t="s">
        <v>4466</v>
      </c>
    </row>
    <row r="2687" spans="1:12" x14ac:dyDescent="0.3">
      <c r="A2687" s="17"/>
      <c r="B2687" s="46" t="s">
        <v>3083</v>
      </c>
      <c r="C2687" s="46" t="s">
        <v>803</v>
      </c>
      <c r="D2687" s="99" t="s">
        <v>191</v>
      </c>
      <c r="E2687" s="46" t="s">
        <v>1973</v>
      </c>
      <c r="F2687" s="91">
        <f>VLOOKUP(C2687,Data!$B$4:$J$4175,3,FALSE)</f>
        <v>-2153022.7090482088</v>
      </c>
      <c r="G2687" s="90">
        <f>VLOOKUP(C2687,Data!$B$4:$J$4175,4,FALSE)</f>
        <v>-163169.17613564036</v>
      </c>
      <c r="H2687" s="92">
        <f>VLOOKUP(C2687,Data!$B$4:$J$4175,5,FALSE)</f>
        <v>-0.50801797619847444</v>
      </c>
      <c r="I2687" s="42" t="s">
        <v>144</v>
      </c>
      <c r="J2687" s="47">
        <f t="shared" si="41"/>
        <v>2153022.7090482088</v>
      </c>
      <c r="K2687" s="42" t="s">
        <v>2248</v>
      </c>
      <c r="L2687" s="42" t="s">
        <v>4466</v>
      </c>
    </row>
    <row r="2688" spans="1:12" x14ac:dyDescent="0.3">
      <c r="A2688" s="17"/>
      <c r="B2688" s="46" t="s">
        <v>3084</v>
      </c>
      <c r="C2688" s="46" t="s">
        <v>804</v>
      </c>
      <c r="D2688" s="99" t="s">
        <v>191</v>
      </c>
      <c r="E2688" s="46" t="s">
        <v>1973</v>
      </c>
      <c r="F2688" s="91">
        <f>VLOOKUP(C2688,Data!$B$4:$J$4175,3,FALSE)</f>
        <v>-5555257.0954751372</v>
      </c>
      <c r="G2688" s="90">
        <f>VLOOKUP(C2688,Data!$B$4:$J$4175,4,FALSE)</f>
        <v>-1768745.3739672373</v>
      </c>
      <c r="H2688" s="92">
        <f>VLOOKUP(C2688,Data!$B$4:$J$4175,5,FALSE)</f>
        <v>-0.2082882800199794</v>
      </c>
      <c r="I2688" s="42" t="s">
        <v>146</v>
      </c>
      <c r="J2688" s="47">
        <f t="shared" si="41"/>
        <v>5555257.0954751372</v>
      </c>
      <c r="K2688" s="42" t="s">
        <v>2249</v>
      </c>
      <c r="L2688" s="42" t="s">
        <v>4466</v>
      </c>
    </row>
    <row r="2689" spans="1:12" x14ac:dyDescent="0.3">
      <c r="A2689" s="17"/>
      <c r="B2689" s="46" t="s">
        <v>3085</v>
      </c>
      <c r="C2689" s="46" t="s">
        <v>805</v>
      </c>
      <c r="D2689" s="99" t="s">
        <v>191</v>
      </c>
      <c r="E2689" s="46" t="s">
        <v>1977</v>
      </c>
      <c r="F2689" s="91">
        <f>VLOOKUP(C2689,Data!$B$4:$J$4175,3,FALSE)</f>
        <v>4441131.2657344472</v>
      </c>
      <c r="G2689" s="90">
        <f>VLOOKUP(C2689,Data!$B$4:$J$4175,4,FALSE)</f>
        <v>3815871.3978131316</v>
      </c>
      <c r="H2689" s="92">
        <f>VLOOKUP(C2689,Data!$B$4:$J$4175,5,FALSE)</f>
        <v>0.11478954315746626</v>
      </c>
      <c r="I2689" s="42" t="s">
        <v>145</v>
      </c>
      <c r="J2689" s="47">
        <f t="shared" si="41"/>
        <v>4441131.2657344472</v>
      </c>
      <c r="K2689" s="42" t="s">
        <v>2250</v>
      </c>
      <c r="L2689" s="42" t="s">
        <v>4466</v>
      </c>
    </row>
    <row r="2690" spans="1:12" x14ac:dyDescent="0.3">
      <c r="A2690" s="17"/>
      <c r="B2690" s="46" t="s">
        <v>3086</v>
      </c>
      <c r="C2690" s="46" t="s">
        <v>806</v>
      </c>
      <c r="D2690" s="99" t="s">
        <v>191</v>
      </c>
      <c r="E2690" s="46" t="s">
        <v>1973</v>
      </c>
      <c r="F2690" s="91">
        <f>VLOOKUP(C2690,Data!$B$4:$J$4175,3,FALSE)</f>
        <v>-4914471.8796199057</v>
      </c>
      <c r="G2690" s="90">
        <f>VLOOKUP(C2690,Data!$B$4:$J$4175,4,FALSE)</f>
        <v>-2134720.6232700124</v>
      </c>
      <c r="H2690" s="92">
        <f>VLOOKUP(C2690,Data!$B$4:$J$4175,5,FALSE)</f>
        <v>-0.30169222778542498</v>
      </c>
      <c r="I2690" s="42" t="s">
        <v>148</v>
      </c>
      <c r="J2690" s="47">
        <f t="shared" si="41"/>
        <v>4914471.8796199057</v>
      </c>
      <c r="K2690" s="42" t="s">
        <v>2251</v>
      </c>
      <c r="L2690" s="42" t="s">
        <v>4466</v>
      </c>
    </row>
    <row r="2691" spans="1:12" x14ac:dyDescent="0.3">
      <c r="A2691" s="17"/>
      <c r="B2691" s="46" t="s">
        <v>3087</v>
      </c>
      <c r="C2691" s="46" t="s">
        <v>807</v>
      </c>
      <c r="D2691" s="99" t="s">
        <v>191</v>
      </c>
      <c r="E2691" s="46" t="s">
        <v>1977</v>
      </c>
      <c r="F2691" s="91">
        <f>VLOOKUP(C2691,Data!$B$4:$J$4175,3,FALSE)</f>
        <v>4847653.2300847843</v>
      </c>
      <c r="G2691" s="90">
        <f>VLOOKUP(C2691,Data!$B$4:$J$4175,4,FALSE)</f>
        <v>924156.35415785946</v>
      </c>
      <c r="H2691" s="92">
        <f>VLOOKUP(C2691,Data!$B$4:$J$4175,5,FALSE)</f>
        <v>0.63945918251285039</v>
      </c>
      <c r="I2691" s="42" t="s">
        <v>146</v>
      </c>
      <c r="J2691" s="47">
        <f t="shared" si="41"/>
        <v>4847653.2300847843</v>
      </c>
      <c r="K2691" s="42" t="s">
        <v>2252</v>
      </c>
      <c r="L2691" s="42" t="s">
        <v>4466</v>
      </c>
    </row>
    <row r="2692" spans="1:12" x14ac:dyDescent="0.3">
      <c r="A2692" s="17"/>
      <c r="B2692" s="46" t="s">
        <v>3088</v>
      </c>
      <c r="C2692" s="46" t="s">
        <v>808</v>
      </c>
      <c r="D2692" s="99" t="s">
        <v>191</v>
      </c>
      <c r="E2692" s="46" t="s">
        <v>1973</v>
      </c>
      <c r="F2692" s="91">
        <f>VLOOKUP(C2692,Data!$B$4:$J$4175,3,FALSE)</f>
        <v>-1613550.0774649729</v>
      </c>
      <c r="G2692" s="90">
        <f>VLOOKUP(C2692,Data!$B$4:$J$4175,4,FALSE)</f>
        <v>-290617.92221588263</v>
      </c>
      <c r="H2692" s="92">
        <f>VLOOKUP(C2692,Data!$B$4:$J$4175,5,FALSE)</f>
        <v>-0.27989012554973697</v>
      </c>
      <c r="I2692" s="42" t="s">
        <v>144</v>
      </c>
      <c r="J2692" s="47">
        <f t="shared" si="41"/>
        <v>1613550.0774649729</v>
      </c>
      <c r="K2692" s="42" t="s">
        <v>2253</v>
      </c>
      <c r="L2692" s="42" t="s">
        <v>4466</v>
      </c>
    </row>
    <row r="2693" spans="1:12" x14ac:dyDescent="0.3">
      <c r="A2693" s="17"/>
      <c r="B2693" s="46" t="s">
        <v>3089</v>
      </c>
      <c r="C2693" s="46" t="s">
        <v>809</v>
      </c>
      <c r="D2693" s="99" t="s">
        <v>191</v>
      </c>
      <c r="E2693" s="46" t="s">
        <v>1973</v>
      </c>
      <c r="F2693" s="91">
        <f>VLOOKUP(C2693,Data!$B$4:$J$4175,3,FALSE)</f>
        <v>-7100704.8625381198</v>
      </c>
      <c r="G2693" s="90">
        <f>VLOOKUP(C2693,Data!$B$4:$J$4175,4,FALSE)</f>
        <v>-291105.23034785443</v>
      </c>
      <c r="H2693" s="92">
        <f>VLOOKUP(C2693,Data!$B$4:$J$4175,5,FALSE)</f>
        <v>-0.20180922102371623</v>
      </c>
      <c r="I2693" s="42" t="s">
        <v>151</v>
      </c>
      <c r="J2693" s="47">
        <f t="shared" si="41"/>
        <v>7100704.8625381198</v>
      </c>
      <c r="K2693" s="42" t="s">
        <v>2254</v>
      </c>
      <c r="L2693" s="42" t="s">
        <v>4466</v>
      </c>
    </row>
    <row r="2694" spans="1:12" x14ac:dyDescent="0.3">
      <c r="A2694" s="17"/>
      <c r="B2694" s="46" t="s">
        <v>3090</v>
      </c>
      <c r="C2694" s="46" t="s">
        <v>810</v>
      </c>
      <c r="D2694" s="99" t="s">
        <v>191</v>
      </c>
      <c r="E2694" s="46" t="s">
        <v>1973</v>
      </c>
      <c r="F2694" s="91">
        <f>VLOOKUP(C2694,Data!$B$4:$J$4175,3,FALSE)</f>
        <v>-4859607.7579912432</v>
      </c>
      <c r="G2694" s="90">
        <f>VLOOKUP(C2694,Data!$B$4:$J$4175,4,FALSE)</f>
        <v>-1283368.7445053377</v>
      </c>
      <c r="H2694" s="92">
        <f>VLOOKUP(C2694,Data!$B$4:$J$4175,5,FALSE)</f>
        <v>-1.9986724195240037E-2</v>
      </c>
      <c r="I2694" s="42" t="s">
        <v>146</v>
      </c>
      <c r="J2694" s="47">
        <f t="shared" si="41"/>
        <v>4859607.7579912432</v>
      </c>
      <c r="K2694" s="42" t="s">
        <v>2255</v>
      </c>
      <c r="L2694" s="42" t="s">
        <v>4466</v>
      </c>
    </row>
    <row r="2695" spans="1:12" x14ac:dyDescent="0.3">
      <c r="A2695" s="17"/>
      <c r="B2695" s="46" t="s">
        <v>3091</v>
      </c>
      <c r="C2695" s="46" t="s">
        <v>811</v>
      </c>
      <c r="D2695" s="99" t="s">
        <v>191</v>
      </c>
      <c r="E2695" s="46" t="s">
        <v>1979</v>
      </c>
      <c r="F2695" s="91">
        <f>VLOOKUP(C2695,Data!$B$4:$J$4175,3,FALSE)</f>
        <v>-52255250.381017439</v>
      </c>
      <c r="G2695" s="90">
        <f>VLOOKUP(C2695,Data!$B$4:$J$4175,4,FALSE)</f>
        <v>-38917052.517758943</v>
      </c>
      <c r="H2695" s="92">
        <f>VLOOKUP(C2695,Data!$B$4:$J$4175,5,FALSE)</f>
        <v>-7.6792745491370331</v>
      </c>
      <c r="I2695" s="42" t="s">
        <v>152</v>
      </c>
      <c r="J2695" s="47">
        <f t="shared" si="41"/>
        <v>52255250.381017439</v>
      </c>
      <c r="K2695" s="42" t="s">
        <v>2256</v>
      </c>
      <c r="L2695" s="42" t="s">
        <v>4466</v>
      </c>
    </row>
    <row r="2696" spans="1:12" x14ac:dyDescent="0.3">
      <c r="A2696" s="17"/>
      <c r="B2696" s="46" t="s">
        <v>3092</v>
      </c>
      <c r="C2696" s="46" t="s">
        <v>812</v>
      </c>
      <c r="D2696" s="99" t="s">
        <v>191</v>
      </c>
      <c r="E2696" s="46" t="s">
        <v>1973</v>
      </c>
      <c r="F2696" s="91">
        <f>VLOOKUP(C2696,Data!$B$4:$J$4175,3,FALSE)</f>
        <v>-7782847.4029356604</v>
      </c>
      <c r="G2696" s="90">
        <f>VLOOKUP(C2696,Data!$B$4:$J$4175,4,FALSE)</f>
        <v>-2557437.7154997704</v>
      </c>
      <c r="H2696" s="92">
        <f>VLOOKUP(C2696,Data!$B$4:$J$4175,5,FALSE)</f>
        <v>-0.33325138978332425</v>
      </c>
      <c r="I2696" s="42" t="s">
        <v>152</v>
      </c>
      <c r="J2696" s="47">
        <f t="shared" ref="J2696:J2759" si="42">IFERROR(ABS(F2696),"***")</f>
        <v>7782847.4029356604</v>
      </c>
      <c r="K2696" s="42" t="s">
        <v>2257</v>
      </c>
      <c r="L2696" s="42" t="s">
        <v>4466</v>
      </c>
    </row>
    <row r="2697" spans="1:12" x14ac:dyDescent="0.3">
      <c r="A2697" s="17"/>
      <c r="B2697" s="46" t="s">
        <v>3093</v>
      </c>
      <c r="C2697" s="46" t="s">
        <v>813</v>
      </c>
      <c r="D2697" s="99" t="s">
        <v>191</v>
      </c>
      <c r="E2697" s="46" t="s">
        <v>1973</v>
      </c>
      <c r="F2697" s="91">
        <f>VLOOKUP(C2697,Data!$B$4:$J$4175,3,FALSE)</f>
        <v>-11453262.002579642</v>
      </c>
      <c r="G2697" s="90">
        <f>VLOOKUP(C2697,Data!$B$4:$J$4175,4,FALSE)</f>
        <v>-5370619.202549505</v>
      </c>
      <c r="H2697" s="92">
        <f>VLOOKUP(C2697,Data!$B$4:$J$4175,5,FALSE)</f>
        <v>-6.1857917535594921E-2</v>
      </c>
      <c r="I2697" s="42" t="s">
        <v>148</v>
      </c>
      <c r="J2697" s="47">
        <f t="shared" si="42"/>
        <v>11453262.002579642</v>
      </c>
      <c r="K2697" s="42" t="s">
        <v>2258</v>
      </c>
      <c r="L2697" s="42" t="s">
        <v>4466</v>
      </c>
    </row>
    <row r="2698" spans="1:12" x14ac:dyDescent="0.3">
      <c r="A2698" s="17"/>
      <c r="B2698" s="46" t="s">
        <v>3094</v>
      </c>
      <c r="C2698" s="46" t="s">
        <v>814</v>
      </c>
      <c r="D2698" s="99" t="s">
        <v>191</v>
      </c>
      <c r="E2698" s="46" t="s">
        <v>1973</v>
      </c>
      <c r="F2698" s="91">
        <f>VLOOKUP(C2698,Data!$B$4:$J$4175,3,FALSE)</f>
        <v>-2551974.5995052727</v>
      </c>
      <c r="G2698" s="90">
        <f>VLOOKUP(C2698,Data!$B$4:$J$4175,4,FALSE)</f>
        <v>-1453089.6110794144</v>
      </c>
      <c r="H2698" s="92">
        <f>VLOOKUP(C2698,Data!$B$4:$J$4175,5,FALSE)</f>
        <v>-2.5208127704927395E-2</v>
      </c>
      <c r="I2698" s="42" t="s">
        <v>148</v>
      </c>
      <c r="J2698" s="47">
        <f t="shared" si="42"/>
        <v>2551974.5995052727</v>
      </c>
      <c r="K2698" s="42" t="s">
        <v>2259</v>
      </c>
      <c r="L2698" s="42" t="s">
        <v>4466</v>
      </c>
    </row>
    <row r="2699" spans="1:12" x14ac:dyDescent="0.3">
      <c r="A2699" s="17"/>
      <c r="B2699" s="46" t="s">
        <v>3095</v>
      </c>
      <c r="C2699" s="46" t="s">
        <v>815</v>
      </c>
      <c r="D2699" s="99" t="s">
        <v>191</v>
      </c>
      <c r="E2699" s="46" t="s">
        <v>1973</v>
      </c>
      <c r="F2699" s="91">
        <f>VLOOKUP(C2699,Data!$B$4:$J$4175,3,FALSE)</f>
        <v>-5018849.9198044734</v>
      </c>
      <c r="G2699" s="90">
        <f>VLOOKUP(C2699,Data!$B$4:$J$4175,4,FALSE)</f>
        <v>-3661761.4080146314</v>
      </c>
      <c r="H2699" s="92">
        <f>VLOOKUP(C2699,Data!$B$4:$J$4175,5,FALSE)</f>
        <v>-0.15450431873677442</v>
      </c>
      <c r="I2699" s="42" t="s">
        <v>148</v>
      </c>
      <c r="J2699" s="47">
        <f t="shared" si="42"/>
        <v>5018849.9198044734</v>
      </c>
      <c r="K2699" s="42" t="s">
        <v>2260</v>
      </c>
      <c r="L2699" s="42" t="s">
        <v>4466</v>
      </c>
    </row>
    <row r="2700" spans="1:12" x14ac:dyDescent="0.3">
      <c r="A2700" s="17"/>
      <c r="B2700" s="46" t="s">
        <v>3096</v>
      </c>
      <c r="C2700" s="46" t="s">
        <v>816</v>
      </c>
      <c r="D2700" s="99" t="s">
        <v>191</v>
      </c>
      <c r="E2700" s="46" t="s">
        <v>1978</v>
      </c>
      <c r="F2700" s="91">
        <f>VLOOKUP(C2700,Data!$B$4:$J$4175,3,FALSE)</f>
        <v>-10059128.960154654</v>
      </c>
      <c r="G2700" s="90">
        <f>VLOOKUP(C2700,Data!$B$4:$J$4175,4,FALSE)</f>
        <v>-9908702.3977871221</v>
      </c>
      <c r="H2700" s="92">
        <f>VLOOKUP(C2700,Data!$B$4:$J$4175,5,FALSE)</f>
        <v>-1.8473898300693588</v>
      </c>
      <c r="I2700" s="42" t="s">
        <v>146</v>
      </c>
      <c r="J2700" s="47">
        <f t="shared" si="42"/>
        <v>10059128.960154654</v>
      </c>
      <c r="K2700" s="42" t="s">
        <v>2261</v>
      </c>
      <c r="L2700" s="42" t="s">
        <v>4466</v>
      </c>
    </row>
    <row r="2701" spans="1:12" x14ac:dyDescent="0.3">
      <c r="A2701" s="17"/>
      <c r="B2701" s="46" t="s">
        <v>3097</v>
      </c>
      <c r="C2701" s="46" t="s">
        <v>817</v>
      </c>
      <c r="D2701" s="99" t="s">
        <v>191</v>
      </c>
      <c r="E2701" s="46" t="s">
        <v>1973</v>
      </c>
      <c r="F2701" s="91">
        <f>VLOOKUP(C2701,Data!$B$4:$J$4175,3,FALSE)</f>
        <v>-2317030.9062174861</v>
      </c>
      <c r="G2701" s="90">
        <f>VLOOKUP(C2701,Data!$B$4:$J$4175,4,FALSE)</f>
        <v>-1743707.5332952975</v>
      </c>
      <c r="H2701" s="92">
        <f>VLOOKUP(C2701,Data!$B$4:$J$4175,5,FALSE)</f>
        <v>-0.14863522166577978</v>
      </c>
      <c r="I2701" s="42" t="s">
        <v>148</v>
      </c>
      <c r="J2701" s="47">
        <f t="shared" si="42"/>
        <v>2317030.9062174861</v>
      </c>
      <c r="K2701" s="42" t="s">
        <v>2262</v>
      </c>
      <c r="L2701" s="42" t="s">
        <v>4466</v>
      </c>
    </row>
    <row r="2702" spans="1:12" x14ac:dyDescent="0.3">
      <c r="A2702" s="17"/>
      <c r="B2702" s="46" t="s">
        <v>3098</v>
      </c>
      <c r="C2702" s="46" t="s">
        <v>818</v>
      </c>
      <c r="D2702" s="99" t="s">
        <v>191</v>
      </c>
      <c r="E2702" s="46" t="s">
        <v>1973</v>
      </c>
      <c r="F2702" s="91">
        <f>VLOOKUP(C2702,Data!$B$4:$J$4175,3,FALSE)</f>
        <v>-1715626.9010434041</v>
      </c>
      <c r="G2702" s="90">
        <f>VLOOKUP(C2702,Data!$B$4:$J$4175,4,FALSE)</f>
        <v>-357808.78583219426</v>
      </c>
      <c r="H2702" s="92">
        <f>VLOOKUP(C2702,Data!$B$4:$J$4175,5,FALSE)</f>
        <v>-0.83810041600005014</v>
      </c>
      <c r="I2702" s="42" t="s">
        <v>149</v>
      </c>
      <c r="J2702" s="47">
        <f t="shared" si="42"/>
        <v>1715626.9010434041</v>
      </c>
      <c r="K2702" s="42" t="s">
        <v>2263</v>
      </c>
      <c r="L2702" s="42" t="s">
        <v>4466</v>
      </c>
    </row>
    <row r="2703" spans="1:12" x14ac:dyDescent="0.3">
      <c r="A2703" s="17"/>
      <c r="B2703" s="46" t="s">
        <v>3099</v>
      </c>
      <c r="C2703" s="46" t="s">
        <v>819</v>
      </c>
      <c r="D2703" s="99" t="s">
        <v>191</v>
      </c>
      <c r="E2703" s="46" t="s">
        <v>1973</v>
      </c>
      <c r="F2703" s="91">
        <f>VLOOKUP(C2703,Data!$B$4:$J$4175,3,FALSE)</f>
        <v>-1901753.9073453932</v>
      </c>
      <c r="G2703" s="90">
        <f>VLOOKUP(C2703,Data!$B$4:$J$4175,4,FALSE)</f>
        <v>-2021329.6190751472</v>
      </c>
      <c r="H2703" s="92">
        <f>VLOOKUP(C2703,Data!$B$4:$J$4175,5,FALSE)</f>
        <v>-7.2554633486355297E-2</v>
      </c>
      <c r="I2703" s="42" t="s">
        <v>148</v>
      </c>
      <c r="J2703" s="47">
        <f t="shared" si="42"/>
        <v>1901753.9073453932</v>
      </c>
      <c r="K2703" s="42" t="s">
        <v>2264</v>
      </c>
      <c r="L2703" s="42" t="s">
        <v>4466</v>
      </c>
    </row>
    <row r="2704" spans="1:12" x14ac:dyDescent="0.3">
      <c r="A2704" s="17"/>
      <c r="B2704" s="46" t="s">
        <v>3100</v>
      </c>
      <c r="C2704" s="46" t="s">
        <v>820</v>
      </c>
      <c r="D2704" s="99" t="s">
        <v>176</v>
      </c>
      <c r="E2704" s="46" t="s">
        <v>1973</v>
      </c>
      <c r="F2704" s="91">
        <f>VLOOKUP(C2704,Data!$B$4:$J$4175,3,FALSE)</f>
        <v>-5297402.3011001097</v>
      </c>
      <c r="G2704" s="90">
        <f>VLOOKUP(C2704,Data!$B$4:$J$4175,4,FALSE)</f>
        <v>-6795060.1326913005</v>
      </c>
      <c r="H2704" s="92">
        <f>VLOOKUP(C2704,Data!$B$4:$J$4175,5,FALSE)</f>
        <v>-0.24387082651290062</v>
      </c>
      <c r="I2704" s="42" t="s">
        <v>147</v>
      </c>
      <c r="J2704" s="47">
        <f t="shared" si="42"/>
        <v>5297402.3011001097</v>
      </c>
      <c r="K2704" s="42">
        <v>6005850</v>
      </c>
      <c r="L2704" s="42" t="s">
        <v>4468</v>
      </c>
    </row>
    <row r="2705" spans="1:12" x14ac:dyDescent="0.3">
      <c r="A2705" s="17"/>
      <c r="B2705" s="46" t="s">
        <v>3101</v>
      </c>
      <c r="C2705" s="46" t="s">
        <v>821</v>
      </c>
      <c r="D2705" s="99" t="s">
        <v>176</v>
      </c>
      <c r="E2705" s="46" t="s">
        <v>1973</v>
      </c>
      <c r="F2705" s="91">
        <f>VLOOKUP(C2705,Data!$B$4:$J$4175,3,FALSE)</f>
        <v>-5677055.5654014926</v>
      </c>
      <c r="G2705" s="90">
        <f>VLOOKUP(C2705,Data!$B$4:$J$4175,4,FALSE)</f>
        <v>-810280.55909248453</v>
      </c>
      <c r="H2705" s="92">
        <f>VLOOKUP(C2705,Data!$B$4:$J$4175,5,FALSE)</f>
        <v>-1.0564596358881608</v>
      </c>
      <c r="I2705" s="42" t="s">
        <v>147</v>
      </c>
      <c r="J2705" s="47">
        <f t="shared" si="42"/>
        <v>5677055.5654014926</v>
      </c>
      <c r="K2705" s="42">
        <v>6202673</v>
      </c>
      <c r="L2705" s="42" t="s">
        <v>4468</v>
      </c>
    </row>
    <row r="2706" spans="1:12" x14ac:dyDescent="0.3">
      <c r="A2706" s="17"/>
      <c r="B2706" s="46" t="s">
        <v>5974</v>
      </c>
      <c r="C2706" s="46" t="s">
        <v>5973</v>
      </c>
      <c r="D2706" s="99" t="s">
        <v>176</v>
      </c>
      <c r="E2706" s="46" t="s">
        <v>1978</v>
      </c>
      <c r="F2706" s="91">
        <f>VLOOKUP(C2706,Data!$B$4:$J$4175,3,FALSE)</f>
        <v>-16622776.423895722</v>
      </c>
      <c r="G2706" s="90">
        <f>VLOOKUP(C2706,Data!$B$4:$J$4175,4,FALSE)</f>
        <v>-964283.04795070714</v>
      </c>
      <c r="H2706" s="92">
        <f>VLOOKUP(C2706,Data!$B$4:$J$4175,5,FALSE)</f>
        <v>-0.94323910064361793</v>
      </c>
      <c r="I2706" s="42" t="s">
        <v>146</v>
      </c>
      <c r="J2706" s="47">
        <f t="shared" si="42"/>
        <v>16622776.423895722</v>
      </c>
      <c r="K2706" s="42" t="s">
        <v>5975</v>
      </c>
      <c r="L2706" s="42" t="s">
        <v>4468</v>
      </c>
    </row>
    <row r="2707" spans="1:12" x14ac:dyDescent="0.3">
      <c r="A2707" s="17"/>
      <c r="B2707" s="46" t="s">
        <v>7108</v>
      </c>
      <c r="C2707" s="46" t="s">
        <v>7107</v>
      </c>
      <c r="D2707" s="99" t="s">
        <v>176</v>
      </c>
      <c r="E2707" s="46" t="s">
        <v>1973</v>
      </c>
      <c r="F2707" s="91">
        <f>VLOOKUP(C2707,Data!$B$4:$J$4175,3,FALSE)</f>
        <v>-20780084.815421671</v>
      </c>
      <c r="G2707" s="90">
        <f>VLOOKUP(C2707,Data!$B$4:$J$4175,4,FALSE)</f>
        <v>-7749305.0629340038</v>
      </c>
      <c r="H2707" s="92">
        <f>VLOOKUP(C2707,Data!$B$4:$J$4175,5,FALSE)</f>
        <v>-0.34803438303918743</v>
      </c>
      <c r="I2707" s="42" t="s">
        <v>147</v>
      </c>
      <c r="J2707" s="47">
        <f t="shared" si="42"/>
        <v>20780084.815421671</v>
      </c>
      <c r="K2707" s="42" t="s">
        <v>7109</v>
      </c>
      <c r="L2707" s="42" t="s">
        <v>4468</v>
      </c>
    </row>
    <row r="2708" spans="1:12" x14ac:dyDescent="0.3">
      <c r="A2708" s="17"/>
      <c r="B2708" s="46" t="s">
        <v>3102</v>
      </c>
      <c r="C2708" s="46" t="s">
        <v>822</v>
      </c>
      <c r="D2708" s="99" t="s">
        <v>176</v>
      </c>
      <c r="E2708" s="46" t="s">
        <v>1978</v>
      </c>
      <c r="F2708" s="91">
        <f>VLOOKUP(C2708,Data!$B$4:$J$4175,3,FALSE)</f>
        <v>-19448791.067437354</v>
      </c>
      <c r="G2708" s="90">
        <f>VLOOKUP(C2708,Data!$B$4:$J$4175,4,FALSE)</f>
        <v>-17538684.04169298</v>
      </c>
      <c r="H2708" s="92">
        <f>VLOOKUP(C2708,Data!$B$4:$J$4175,5,FALSE)</f>
        <v>-1.8150339971536573</v>
      </c>
      <c r="I2708" s="42" t="s">
        <v>145</v>
      </c>
      <c r="J2708" s="47">
        <f t="shared" si="42"/>
        <v>19448791.067437354</v>
      </c>
      <c r="K2708" s="42">
        <v>6056331</v>
      </c>
      <c r="L2708" s="42" t="s">
        <v>4468</v>
      </c>
    </row>
    <row r="2709" spans="1:12" x14ac:dyDescent="0.3">
      <c r="A2709" s="17"/>
      <c r="B2709" s="46" t="s">
        <v>3103</v>
      </c>
      <c r="C2709" s="46" t="s">
        <v>823</v>
      </c>
      <c r="D2709" s="99" t="s">
        <v>176</v>
      </c>
      <c r="E2709" s="46" t="s">
        <v>1979</v>
      </c>
      <c r="F2709" s="91">
        <f>VLOOKUP(C2709,Data!$B$4:$J$4175,3,FALSE)</f>
        <v>-45930187.025193043</v>
      </c>
      <c r="G2709" s="90">
        <f>VLOOKUP(C2709,Data!$B$4:$J$4175,4,FALSE)</f>
        <v>-156209878.3637394</v>
      </c>
      <c r="H2709" s="92">
        <f>VLOOKUP(C2709,Data!$B$4:$J$4175,5,FALSE)</f>
        <v>-41.558800317933823</v>
      </c>
      <c r="I2709" s="42" t="s">
        <v>152</v>
      </c>
      <c r="J2709" s="47">
        <f t="shared" si="42"/>
        <v>45930187.025193043</v>
      </c>
      <c r="K2709" s="42" t="s">
        <v>2265</v>
      </c>
      <c r="L2709" s="42" t="s">
        <v>4468</v>
      </c>
    </row>
    <row r="2710" spans="1:12" x14ac:dyDescent="0.3">
      <c r="A2710" s="17"/>
      <c r="B2710" s="46" t="s">
        <v>3104</v>
      </c>
      <c r="C2710" s="46" t="s">
        <v>824</v>
      </c>
      <c r="D2710" s="99" t="s">
        <v>176</v>
      </c>
      <c r="E2710" s="46" t="s">
        <v>1973</v>
      </c>
      <c r="F2710" s="91">
        <f>VLOOKUP(C2710,Data!$B$4:$J$4175,3,FALSE)</f>
        <v>-15380502.579026738</v>
      </c>
      <c r="G2710" s="90">
        <f>VLOOKUP(C2710,Data!$B$4:$J$4175,4,FALSE)</f>
        <v>-1640531.8145134649</v>
      </c>
      <c r="H2710" s="92">
        <f>VLOOKUP(C2710,Data!$B$4:$J$4175,5,FALSE)</f>
        <v>-1.2771806303711752</v>
      </c>
      <c r="I2710" s="42" t="s">
        <v>147</v>
      </c>
      <c r="J2710" s="47">
        <f t="shared" si="42"/>
        <v>15380502.579026738</v>
      </c>
      <c r="K2710" s="42">
        <v>6051046</v>
      </c>
      <c r="L2710" s="42" t="s">
        <v>4468</v>
      </c>
    </row>
    <row r="2711" spans="1:12" x14ac:dyDescent="0.3">
      <c r="A2711" s="17"/>
      <c r="B2711" s="46" t="s">
        <v>3105</v>
      </c>
      <c r="C2711" s="46" t="s">
        <v>825</v>
      </c>
      <c r="D2711" s="99" t="s">
        <v>176</v>
      </c>
      <c r="E2711" s="46" t="s">
        <v>1973</v>
      </c>
      <c r="F2711" s="91">
        <f>VLOOKUP(C2711,Data!$B$4:$J$4175,3,FALSE)</f>
        <v>-8560394.0659048967</v>
      </c>
      <c r="G2711" s="90">
        <f>VLOOKUP(C2711,Data!$B$4:$J$4175,4,FALSE)</f>
        <v>-20138242.451167099</v>
      </c>
      <c r="H2711" s="92">
        <f>VLOOKUP(C2711,Data!$B$4:$J$4175,5,FALSE)</f>
        <v>-0.35395113695656405</v>
      </c>
      <c r="I2711" s="42" t="s">
        <v>147</v>
      </c>
      <c r="J2711" s="47">
        <f t="shared" si="42"/>
        <v>8560394.0659048967</v>
      </c>
      <c r="K2711" s="42">
        <v>6288190</v>
      </c>
      <c r="L2711" s="42" t="s">
        <v>4468</v>
      </c>
    </row>
    <row r="2712" spans="1:12" x14ac:dyDescent="0.3">
      <c r="A2712" s="17"/>
      <c r="B2712" s="46" t="s">
        <v>3106</v>
      </c>
      <c r="C2712" s="46" t="s">
        <v>826</v>
      </c>
      <c r="D2712" s="99" t="s">
        <v>176</v>
      </c>
      <c r="E2712" s="46" t="s">
        <v>1973</v>
      </c>
      <c r="F2712" s="91">
        <f>VLOOKUP(C2712,Data!$B$4:$J$4175,3,FALSE)</f>
        <v>-17701102.25868177</v>
      </c>
      <c r="G2712" s="90">
        <f>VLOOKUP(C2712,Data!$B$4:$J$4175,4,FALSE)</f>
        <v>-1522448.272011881</v>
      </c>
      <c r="H2712" s="92">
        <f>VLOOKUP(C2712,Data!$B$4:$J$4175,5,FALSE)</f>
        <v>-0.2755861413188006</v>
      </c>
      <c r="I2712" s="42" t="s">
        <v>147</v>
      </c>
      <c r="J2712" s="47">
        <f t="shared" si="42"/>
        <v>17701102.25868177</v>
      </c>
      <c r="K2712" s="42">
        <v>6186669</v>
      </c>
      <c r="L2712" s="42" t="s">
        <v>4468</v>
      </c>
    </row>
    <row r="2713" spans="1:12" x14ac:dyDescent="0.3">
      <c r="A2713" s="17"/>
      <c r="B2713" s="46" t="s">
        <v>3107</v>
      </c>
      <c r="C2713" s="46" t="s">
        <v>827</v>
      </c>
      <c r="D2713" s="99" t="s">
        <v>176</v>
      </c>
      <c r="E2713" s="46" t="s">
        <v>1973</v>
      </c>
      <c r="F2713" s="91">
        <f>VLOOKUP(C2713,Data!$B$4:$J$4175,3,FALSE)</f>
        <v>-34833785.249040112</v>
      </c>
      <c r="G2713" s="90">
        <f>VLOOKUP(C2713,Data!$B$4:$J$4175,4,FALSE)</f>
        <v>-18985688.923556495</v>
      </c>
      <c r="H2713" s="92">
        <f>VLOOKUP(C2713,Data!$B$4:$J$4175,5,FALSE)</f>
        <v>-1.2291443818563763</v>
      </c>
      <c r="I2713" s="42" t="s">
        <v>148</v>
      </c>
      <c r="J2713" s="47">
        <f t="shared" si="42"/>
        <v>34833785.249040112</v>
      </c>
      <c r="K2713" s="42">
        <v>6425663</v>
      </c>
      <c r="L2713" s="42" t="s">
        <v>4468</v>
      </c>
    </row>
    <row r="2714" spans="1:12" x14ac:dyDescent="0.3">
      <c r="A2714" s="17"/>
      <c r="B2714" s="46" t="s">
        <v>3108</v>
      </c>
      <c r="C2714" s="46" t="s">
        <v>828</v>
      </c>
      <c r="D2714" s="99" t="s">
        <v>176</v>
      </c>
      <c r="E2714" s="46" t="s">
        <v>1978</v>
      </c>
      <c r="F2714" s="91">
        <f>VLOOKUP(C2714,Data!$B$4:$J$4175,3,FALSE)</f>
        <v>-27590942.162906285</v>
      </c>
      <c r="G2714" s="90">
        <f>VLOOKUP(C2714,Data!$B$4:$J$4175,4,FALSE)</f>
        <v>-7331061.1413029293</v>
      </c>
      <c r="H2714" s="92">
        <f>VLOOKUP(C2714,Data!$B$4:$J$4175,5,FALSE)</f>
        <v>-1.42846803172843</v>
      </c>
      <c r="I2714" s="42" t="s">
        <v>148</v>
      </c>
      <c r="J2714" s="47">
        <f t="shared" si="42"/>
        <v>27590942.162906285</v>
      </c>
      <c r="K2714" s="42" t="s">
        <v>2266</v>
      </c>
      <c r="L2714" s="42" t="s">
        <v>4468</v>
      </c>
    </row>
    <row r="2715" spans="1:12" x14ac:dyDescent="0.3">
      <c r="A2715" s="17"/>
      <c r="B2715" s="46" t="s">
        <v>3109</v>
      </c>
      <c r="C2715" s="46" t="s">
        <v>829</v>
      </c>
      <c r="D2715" s="99" t="s">
        <v>176</v>
      </c>
      <c r="E2715" s="46" t="s">
        <v>1977</v>
      </c>
      <c r="F2715" s="91">
        <f>VLOOKUP(C2715,Data!$B$4:$J$4175,3,FALSE)</f>
        <v>13207705.164478095</v>
      </c>
      <c r="G2715" s="90">
        <f>VLOOKUP(C2715,Data!$B$4:$J$4175,4,FALSE)</f>
        <v>22851633.604052536</v>
      </c>
      <c r="H2715" s="92">
        <f>VLOOKUP(C2715,Data!$B$4:$J$4175,5,FALSE)</f>
        <v>4.8428925595478036</v>
      </c>
      <c r="I2715" s="42" t="s">
        <v>148</v>
      </c>
      <c r="J2715" s="47">
        <f t="shared" si="42"/>
        <v>13207705.164478095</v>
      </c>
      <c r="K2715" s="42">
        <v>6187855</v>
      </c>
      <c r="L2715" s="42" t="s">
        <v>4468</v>
      </c>
    </row>
    <row r="2716" spans="1:12" x14ac:dyDescent="0.3">
      <c r="A2716" s="17"/>
      <c r="B2716" s="46" t="s">
        <v>3110</v>
      </c>
      <c r="C2716" s="46" t="s">
        <v>830</v>
      </c>
      <c r="D2716" s="99" t="s">
        <v>176</v>
      </c>
      <c r="E2716" s="46" t="s">
        <v>1973</v>
      </c>
      <c r="F2716" s="91">
        <f>VLOOKUP(C2716,Data!$B$4:$J$4175,3,FALSE)</f>
        <v>-7027352.5882625347</v>
      </c>
      <c r="G2716" s="90">
        <f>VLOOKUP(C2716,Data!$B$4:$J$4175,4,FALSE)</f>
        <v>-4521664.5551157789</v>
      </c>
      <c r="H2716" s="92">
        <f>VLOOKUP(C2716,Data!$B$4:$J$4175,5,FALSE)</f>
        <v>-1.3493941317340878</v>
      </c>
      <c r="I2716" s="42" t="s">
        <v>144</v>
      </c>
      <c r="J2716" s="47">
        <f t="shared" si="42"/>
        <v>7027352.5882625347</v>
      </c>
      <c r="K2716" s="42">
        <v>6190228</v>
      </c>
      <c r="L2716" s="42" t="s">
        <v>4468</v>
      </c>
    </row>
    <row r="2717" spans="1:12" x14ac:dyDescent="0.3">
      <c r="A2717" s="17"/>
      <c r="B2717" s="46" t="s">
        <v>3111</v>
      </c>
      <c r="C2717" s="46" t="s">
        <v>831</v>
      </c>
      <c r="D2717" s="99" t="s">
        <v>176</v>
      </c>
      <c r="E2717" s="46" t="s">
        <v>1977</v>
      </c>
      <c r="F2717" s="91">
        <f>VLOOKUP(C2717,Data!$B$4:$J$4175,3,FALSE)</f>
        <v>3232588.6579753747</v>
      </c>
      <c r="G2717" s="90">
        <f>VLOOKUP(C2717,Data!$B$4:$J$4175,4,FALSE)</f>
        <v>1330547.7990690067</v>
      </c>
      <c r="H2717" s="92">
        <f>VLOOKUP(C2717,Data!$B$4:$J$4175,5,FALSE)</f>
        <v>1.9570150203324523</v>
      </c>
      <c r="I2717" s="42" t="s">
        <v>147</v>
      </c>
      <c r="J2717" s="47">
        <f t="shared" si="42"/>
        <v>3232588.6579753747</v>
      </c>
      <c r="K2717" s="42">
        <v>6140579</v>
      </c>
      <c r="L2717" s="42" t="s">
        <v>4468</v>
      </c>
    </row>
    <row r="2718" spans="1:12" x14ac:dyDescent="0.3">
      <c r="A2718" s="17"/>
      <c r="B2718" s="46" t="s">
        <v>3112</v>
      </c>
      <c r="C2718" s="46" t="s">
        <v>832</v>
      </c>
      <c r="D2718" s="99" t="s">
        <v>176</v>
      </c>
      <c r="E2718" s="46" t="s">
        <v>1973</v>
      </c>
      <c r="F2718" s="91">
        <f>VLOOKUP(C2718,Data!$B$4:$J$4175,3,FALSE)</f>
        <v>-2091518.4853003756</v>
      </c>
      <c r="G2718" s="90">
        <f>VLOOKUP(C2718,Data!$B$4:$J$4175,4,FALSE)</f>
        <v>-6102107.7062797928</v>
      </c>
      <c r="H2718" s="92">
        <f>VLOOKUP(C2718,Data!$B$4:$J$4175,5,FALSE)</f>
        <v>-0.82111386749374848</v>
      </c>
      <c r="I2718" s="42" t="s">
        <v>146</v>
      </c>
      <c r="J2718" s="47">
        <f t="shared" si="42"/>
        <v>2091518.4853003756</v>
      </c>
      <c r="K2718" s="42">
        <v>6189657</v>
      </c>
      <c r="L2718" s="42" t="s">
        <v>4468</v>
      </c>
    </row>
    <row r="2719" spans="1:12" x14ac:dyDescent="0.3">
      <c r="A2719" s="17"/>
      <c r="B2719" s="46" t="s">
        <v>3113</v>
      </c>
      <c r="C2719" s="46" t="s">
        <v>833</v>
      </c>
      <c r="D2719" s="99" t="s">
        <v>176</v>
      </c>
      <c r="E2719" s="46" t="s">
        <v>1973</v>
      </c>
      <c r="F2719" s="91">
        <f>VLOOKUP(C2719,Data!$B$4:$J$4175,3,FALSE)</f>
        <v>-11779873.691227878</v>
      </c>
      <c r="G2719" s="90">
        <f>VLOOKUP(C2719,Data!$B$4:$J$4175,4,FALSE)</f>
        <v>-31299755.462254502</v>
      </c>
      <c r="H2719" s="92">
        <f>VLOOKUP(C2719,Data!$B$4:$J$4175,5,FALSE)</f>
        <v>-0.77155298363162705</v>
      </c>
      <c r="I2719" s="42" t="s">
        <v>148</v>
      </c>
      <c r="J2719" s="47">
        <f t="shared" si="42"/>
        <v>11779873.691227878</v>
      </c>
      <c r="K2719" s="42">
        <v>6431756</v>
      </c>
      <c r="L2719" s="42" t="s">
        <v>4468</v>
      </c>
    </row>
    <row r="2720" spans="1:12" x14ac:dyDescent="0.3">
      <c r="A2720" s="17"/>
      <c r="B2720" s="46" t="s">
        <v>3114</v>
      </c>
      <c r="C2720" s="46" t="s">
        <v>834</v>
      </c>
      <c r="D2720" s="99" t="s">
        <v>176</v>
      </c>
      <c r="E2720" s="46" t="s">
        <v>1973</v>
      </c>
      <c r="F2720" s="91">
        <f>VLOOKUP(C2720,Data!$B$4:$J$4175,3,FALSE)</f>
        <v>-6056814.3958448526</v>
      </c>
      <c r="G2720" s="90">
        <f>VLOOKUP(C2720,Data!$B$4:$J$4175,4,FALSE)</f>
        <v>-5722055.2255856181</v>
      </c>
      <c r="H2720" s="92">
        <f>VLOOKUP(C2720,Data!$B$4:$J$4175,5,FALSE)</f>
        <v>-0.76217718321087691</v>
      </c>
      <c r="I2720" s="42" t="s">
        <v>148</v>
      </c>
      <c r="J2720" s="47">
        <f t="shared" si="42"/>
        <v>6056814.3958448526</v>
      </c>
      <c r="K2720" s="42">
        <v>6199816</v>
      </c>
      <c r="L2720" s="42" t="s">
        <v>4468</v>
      </c>
    </row>
    <row r="2721" spans="1:12" x14ac:dyDescent="0.3">
      <c r="A2721" s="17"/>
      <c r="B2721" s="46" t="s">
        <v>3115</v>
      </c>
      <c r="C2721" s="46" t="s">
        <v>835</v>
      </c>
      <c r="D2721" s="99" t="s">
        <v>176</v>
      </c>
      <c r="E2721" s="46" t="s">
        <v>1973</v>
      </c>
      <c r="F2721" s="91">
        <f>VLOOKUP(C2721,Data!$B$4:$J$4175,3,FALSE)</f>
        <v>-23159962.728266329</v>
      </c>
      <c r="G2721" s="90">
        <f>VLOOKUP(C2721,Data!$B$4:$J$4175,4,FALSE)</f>
        <v>-29266128.697684828</v>
      </c>
      <c r="H2721" s="92">
        <f>VLOOKUP(C2721,Data!$B$4:$J$4175,5,FALSE)</f>
        <v>-2.7129192582645536</v>
      </c>
      <c r="I2721" s="42" t="s">
        <v>145</v>
      </c>
      <c r="J2721" s="47">
        <f t="shared" si="42"/>
        <v>23159962.728266329</v>
      </c>
      <c r="K2721" s="42">
        <v>6190950</v>
      </c>
      <c r="L2721" s="42" t="s">
        <v>4468</v>
      </c>
    </row>
    <row r="2722" spans="1:12" x14ac:dyDescent="0.3">
      <c r="A2722" s="17"/>
      <c r="B2722" s="46" t="s">
        <v>3116</v>
      </c>
      <c r="C2722" s="46" t="s">
        <v>836</v>
      </c>
      <c r="D2722" s="99" t="s">
        <v>176</v>
      </c>
      <c r="E2722" s="46" t="s">
        <v>1973</v>
      </c>
      <c r="F2722" s="91">
        <f>VLOOKUP(C2722,Data!$B$4:$J$4175,3,FALSE)</f>
        <v>-32369457.185757451</v>
      </c>
      <c r="G2722" s="90">
        <f>VLOOKUP(C2722,Data!$B$4:$J$4175,4,FALSE)</f>
        <v>-8837455.7467060182</v>
      </c>
      <c r="H2722" s="92">
        <f>VLOOKUP(C2722,Data!$B$4:$J$4175,5,FALSE)</f>
        <v>-1.1687930271510121</v>
      </c>
      <c r="I2722" s="42" t="s">
        <v>152</v>
      </c>
      <c r="J2722" s="47">
        <f t="shared" si="42"/>
        <v>32369457.185757451</v>
      </c>
      <c r="K2722" s="42">
        <v>6287841</v>
      </c>
      <c r="L2722" s="42" t="s">
        <v>4468</v>
      </c>
    </row>
    <row r="2723" spans="1:12" x14ac:dyDescent="0.3">
      <c r="A2723" s="17"/>
      <c r="B2723" s="46" t="s">
        <v>3117</v>
      </c>
      <c r="C2723" s="46" t="s">
        <v>837</v>
      </c>
      <c r="D2723" s="99" t="s">
        <v>176</v>
      </c>
      <c r="E2723" s="46" t="s">
        <v>1973</v>
      </c>
      <c r="F2723" s="91">
        <f>VLOOKUP(C2723,Data!$B$4:$J$4175,3,FALSE)</f>
        <v>-6627028.8847300038</v>
      </c>
      <c r="G2723" s="90">
        <f>VLOOKUP(C2723,Data!$B$4:$J$4175,4,FALSE)</f>
        <v>-9763057.0584495142</v>
      </c>
      <c r="H2723" s="92">
        <f>VLOOKUP(C2723,Data!$B$4:$J$4175,5,FALSE)</f>
        <v>-1.0427377511298068</v>
      </c>
      <c r="I2723" s="42" t="s">
        <v>147</v>
      </c>
      <c r="J2723" s="47">
        <f t="shared" si="42"/>
        <v>6627028.8847300038</v>
      </c>
      <c r="K2723" s="42">
        <v>6225744</v>
      </c>
      <c r="L2723" s="42" t="s">
        <v>4468</v>
      </c>
    </row>
    <row r="2724" spans="1:12" x14ac:dyDescent="0.3">
      <c r="A2724" s="17"/>
      <c r="B2724" s="46" t="s">
        <v>3118</v>
      </c>
      <c r="C2724" s="46" t="s">
        <v>838</v>
      </c>
      <c r="D2724" s="99" t="s">
        <v>176</v>
      </c>
      <c r="E2724" s="46" t="s">
        <v>1973</v>
      </c>
      <c r="F2724" s="91">
        <f>VLOOKUP(C2724,Data!$B$4:$J$4175,3,FALSE)</f>
        <v>-30091139.939820014</v>
      </c>
      <c r="G2724" s="90">
        <f>VLOOKUP(C2724,Data!$B$4:$J$4175,4,FALSE)</f>
        <v>-40796457.105653934</v>
      </c>
      <c r="H2724" s="92">
        <f>VLOOKUP(C2724,Data!$B$4:$J$4175,5,FALSE)</f>
        <v>-1.2360251073968136</v>
      </c>
      <c r="I2724" s="42" t="s">
        <v>148</v>
      </c>
      <c r="J2724" s="47">
        <f t="shared" si="42"/>
        <v>30091139.939820014</v>
      </c>
      <c r="K2724" s="42">
        <v>6527666</v>
      </c>
      <c r="L2724" s="42" t="s">
        <v>4468</v>
      </c>
    </row>
    <row r="2725" spans="1:12" x14ac:dyDescent="0.3">
      <c r="A2725" s="17"/>
      <c r="B2725" s="46" t="s">
        <v>3119</v>
      </c>
      <c r="C2725" s="46" t="s">
        <v>839</v>
      </c>
      <c r="D2725" s="99" t="s">
        <v>176</v>
      </c>
      <c r="E2725" s="46" t="s">
        <v>1977</v>
      </c>
      <c r="F2725" s="91">
        <f>VLOOKUP(C2725,Data!$B$4:$J$4175,3,FALSE)</f>
        <v>18373098.604106631</v>
      </c>
      <c r="G2725" s="90">
        <f>VLOOKUP(C2725,Data!$B$4:$J$4175,4,FALSE)</f>
        <v>4796184.573329906</v>
      </c>
      <c r="H2725" s="92">
        <f>VLOOKUP(C2725,Data!$B$4:$J$4175,5,FALSE)</f>
        <v>0.55903998500603203</v>
      </c>
      <c r="I2725" s="42" t="s">
        <v>147</v>
      </c>
      <c r="J2725" s="47">
        <f t="shared" si="42"/>
        <v>18373098.604106631</v>
      </c>
      <c r="K2725" s="42">
        <v>6260734</v>
      </c>
      <c r="L2725" s="42" t="s">
        <v>4468</v>
      </c>
    </row>
    <row r="2726" spans="1:12" x14ac:dyDescent="0.3">
      <c r="A2726" s="17"/>
      <c r="B2726" s="46" t="s">
        <v>3120</v>
      </c>
      <c r="C2726" s="46" t="s">
        <v>840</v>
      </c>
      <c r="D2726" s="99" t="s">
        <v>176</v>
      </c>
      <c r="E2726" s="46" t="s">
        <v>1973</v>
      </c>
      <c r="F2726" s="91">
        <f>VLOOKUP(C2726,Data!$B$4:$J$4175,3,FALSE)</f>
        <v>-14968048.982019257</v>
      </c>
      <c r="G2726" s="90">
        <f>VLOOKUP(C2726,Data!$B$4:$J$4175,4,FALSE)</f>
        <v>-21312639.696455076</v>
      </c>
      <c r="H2726" s="92">
        <f>VLOOKUP(C2726,Data!$B$4:$J$4175,5,FALSE)</f>
        <v>-0.96816460543165306</v>
      </c>
      <c r="I2726" s="42" t="s">
        <v>148</v>
      </c>
      <c r="J2726" s="47">
        <f t="shared" si="42"/>
        <v>14968048.982019257</v>
      </c>
      <c r="K2726" s="42">
        <v>6433912</v>
      </c>
      <c r="L2726" s="42" t="s">
        <v>4468</v>
      </c>
    </row>
    <row r="2727" spans="1:12" x14ac:dyDescent="0.3">
      <c r="A2727" s="17"/>
      <c r="B2727" s="46" t="s">
        <v>3121</v>
      </c>
      <c r="C2727" s="46" t="s">
        <v>841</v>
      </c>
      <c r="D2727" s="99" t="s">
        <v>176</v>
      </c>
      <c r="E2727" s="46" t="s">
        <v>1973</v>
      </c>
      <c r="F2727" s="91">
        <f>VLOOKUP(C2727,Data!$B$4:$J$4175,3,FALSE)</f>
        <v>-5113349.9738480551</v>
      </c>
      <c r="G2727" s="90">
        <f>VLOOKUP(C2727,Data!$B$4:$J$4175,4,FALSE)</f>
        <v>-414627.19856061111</v>
      </c>
      <c r="H2727" s="92">
        <f>VLOOKUP(C2727,Data!$B$4:$J$4175,5,FALSE)</f>
        <v>-0.26550101388391562</v>
      </c>
      <c r="I2727" s="42" t="s">
        <v>144</v>
      </c>
      <c r="J2727" s="47">
        <f t="shared" si="42"/>
        <v>5113349.9738480551</v>
      </c>
      <c r="K2727" s="42">
        <v>6345783</v>
      </c>
      <c r="L2727" s="42" t="s">
        <v>4468</v>
      </c>
    </row>
    <row r="2728" spans="1:12" x14ac:dyDescent="0.3">
      <c r="A2728" s="17"/>
      <c r="B2728" s="46" t="s">
        <v>3122</v>
      </c>
      <c r="C2728" s="46" t="s">
        <v>842</v>
      </c>
      <c r="D2728" s="99" t="s">
        <v>176</v>
      </c>
      <c r="E2728" s="46" t="s">
        <v>1973</v>
      </c>
      <c r="F2728" s="91">
        <f>VLOOKUP(C2728,Data!$B$4:$J$4175,3,FALSE)</f>
        <v>-2363237.3661707989</v>
      </c>
      <c r="G2728" s="90">
        <f>VLOOKUP(C2728,Data!$B$4:$J$4175,4,FALSE)</f>
        <v>-4657455.6807865435</v>
      </c>
      <c r="H2728" s="92">
        <f>VLOOKUP(C2728,Data!$B$4:$J$4175,5,FALSE)</f>
        <v>-0.72438374005279738</v>
      </c>
      <c r="I2728" s="42" t="s">
        <v>146</v>
      </c>
      <c r="J2728" s="47">
        <f t="shared" si="42"/>
        <v>2363237.3661707989</v>
      </c>
      <c r="K2728" s="42">
        <v>6186023</v>
      </c>
      <c r="L2728" s="42" t="s">
        <v>4468</v>
      </c>
    </row>
    <row r="2729" spans="1:12" x14ac:dyDescent="0.3">
      <c r="A2729" s="17"/>
      <c r="B2729" s="46" t="s">
        <v>3123</v>
      </c>
      <c r="C2729" s="46" t="s">
        <v>843</v>
      </c>
      <c r="D2729" s="99" t="s">
        <v>176</v>
      </c>
      <c r="E2729" s="46" t="s">
        <v>1973</v>
      </c>
      <c r="F2729" s="91">
        <f>VLOOKUP(C2729,Data!$B$4:$J$4175,3,FALSE)</f>
        <v>-481201.35304145771</v>
      </c>
      <c r="G2729" s="90">
        <f>VLOOKUP(C2729,Data!$B$4:$J$4175,4,FALSE)</f>
        <v>-957864.28529503278</v>
      </c>
      <c r="H2729" s="92">
        <f>VLOOKUP(C2729,Data!$B$4:$J$4175,5,FALSE)</f>
        <v>-7.8839161570020133E-2</v>
      </c>
      <c r="I2729" s="42" t="s">
        <v>146</v>
      </c>
      <c r="J2729" s="47">
        <f t="shared" si="42"/>
        <v>481201.35304145771</v>
      </c>
      <c r="K2729" s="42">
        <v>6324500</v>
      </c>
      <c r="L2729" s="42" t="s">
        <v>4468</v>
      </c>
    </row>
    <row r="2730" spans="1:12" x14ac:dyDescent="0.3">
      <c r="A2730" s="17"/>
      <c r="B2730" s="46" t="s">
        <v>3124</v>
      </c>
      <c r="C2730" s="46" t="s">
        <v>844</v>
      </c>
      <c r="D2730" s="99" t="s">
        <v>176</v>
      </c>
      <c r="E2730" s="46" t="s">
        <v>1973</v>
      </c>
      <c r="F2730" s="91">
        <f>VLOOKUP(C2730,Data!$B$4:$J$4175,3,FALSE)</f>
        <v>-7113535.1316672359</v>
      </c>
      <c r="G2730" s="90">
        <f>VLOOKUP(C2730,Data!$B$4:$J$4175,4,FALSE)</f>
        <v>-7467079.0823028311</v>
      </c>
      <c r="H2730" s="92">
        <f>VLOOKUP(C2730,Data!$B$4:$J$4175,5,FALSE)</f>
        <v>-1.2970636267507016</v>
      </c>
      <c r="I2730" s="42" t="s">
        <v>146</v>
      </c>
      <c r="J2730" s="47">
        <f t="shared" si="42"/>
        <v>7113535.1316672359</v>
      </c>
      <c r="K2730" s="42">
        <v>6331470</v>
      </c>
      <c r="L2730" s="42" t="s">
        <v>4468</v>
      </c>
    </row>
    <row r="2731" spans="1:12" x14ac:dyDescent="0.3">
      <c r="A2731" s="17"/>
      <c r="B2731" s="46" t="s">
        <v>3125</v>
      </c>
      <c r="C2731" s="46" t="s">
        <v>845</v>
      </c>
      <c r="D2731" s="99" t="s">
        <v>176</v>
      </c>
      <c r="E2731" s="46" t="s">
        <v>1973</v>
      </c>
      <c r="F2731" s="91">
        <f>VLOOKUP(C2731,Data!$B$4:$J$4175,3,FALSE)</f>
        <v>-9355547.8367097452</v>
      </c>
      <c r="G2731" s="90">
        <f>VLOOKUP(C2731,Data!$B$4:$J$4175,4,FALSE)</f>
        <v>-3712156.6409686045</v>
      </c>
      <c r="H2731" s="92">
        <f>VLOOKUP(C2731,Data!$B$4:$J$4175,5,FALSE)</f>
        <v>-0.83302307023517719</v>
      </c>
      <c r="I2731" s="42" t="s">
        <v>152</v>
      </c>
      <c r="J2731" s="47">
        <f t="shared" si="42"/>
        <v>9355547.8367097452</v>
      </c>
      <c r="K2731" s="42">
        <v>6421854</v>
      </c>
      <c r="L2731" s="42" t="s">
        <v>4468</v>
      </c>
    </row>
    <row r="2732" spans="1:12" x14ac:dyDescent="0.3">
      <c r="A2732" s="17"/>
      <c r="B2732" s="46" t="s">
        <v>3126</v>
      </c>
      <c r="C2732" s="46" t="s">
        <v>846</v>
      </c>
      <c r="D2732" s="99" t="s">
        <v>176</v>
      </c>
      <c r="E2732" s="46" t="s">
        <v>1973</v>
      </c>
      <c r="F2732" s="91">
        <f>VLOOKUP(C2732,Data!$B$4:$J$4175,3,FALSE)</f>
        <v>-3470190.2897836319</v>
      </c>
      <c r="G2732" s="90">
        <f>VLOOKUP(C2732,Data!$B$4:$J$4175,4,FALSE)</f>
        <v>-776461.60025316617</v>
      </c>
      <c r="H2732" s="92">
        <f>VLOOKUP(C2732,Data!$B$4:$J$4175,5,FALSE)</f>
        <v>-1.2207875581573924</v>
      </c>
      <c r="I2732" s="42" t="s">
        <v>144</v>
      </c>
      <c r="J2732" s="47">
        <f t="shared" si="42"/>
        <v>3470190.2897836319</v>
      </c>
      <c r="K2732" s="42">
        <v>6336055</v>
      </c>
      <c r="L2732" s="42" t="s">
        <v>4468</v>
      </c>
    </row>
    <row r="2733" spans="1:12" x14ac:dyDescent="0.3">
      <c r="A2733" s="17"/>
      <c r="B2733" s="46" t="s">
        <v>3127</v>
      </c>
      <c r="C2733" s="46" t="s">
        <v>847</v>
      </c>
      <c r="D2733" s="99" t="s">
        <v>176</v>
      </c>
      <c r="E2733" s="46" t="s">
        <v>1977</v>
      </c>
      <c r="F2733" s="91">
        <f>VLOOKUP(C2733,Data!$B$4:$J$4175,3,FALSE)</f>
        <v>15614389.930094898</v>
      </c>
      <c r="G2733" s="90">
        <f>VLOOKUP(C2733,Data!$B$4:$J$4175,4,FALSE)</f>
        <v>22556729.608237576</v>
      </c>
      <c r="H2733" s="92">
        <f>VLOOKUP(C2733,Data!$B$4:$J$4175,5,FALSE)</f>
        <v>2.0730592259393905</v>
      </c>
      <c r="I2733" s="42" t="s">
        <v>148</v>
      </c>
      <c r="J2733" s="47">
        <f t="shared" si="42"/>
        <v>15614389.930094898</v>
      </c>
      <c r="K2733" s="42">
        <v>6580119</v>
      </c>
      <c r="L2733" s="42" t="s">
        <v>4468</v>
      </c>
    </row>
    <row r="2734" spans="1:12" x14ac:dyDescent="0.3">
      <c r="A2734" s="17"/>
      <c r="B2734" s="46" t="s">
        <v>3128</v>
      </c>
      <c r="C2734" s="46" t="s">
        <v>848</v>
      </c>
      <c r="D2734" s="99" t="s">
        <v>176</v>
      </c>
      <c r="E2734" s="46" t="s">
        <v>1977</v>
      </c>
      <c r="F2734" s="91">
        <f>VLOOKUP(C2734,Data!$B$4:$J$4175,3,FALSE)</f>
        <v>135709704.32487974</v>
      </c>
      <c r="G2734" s="90">
        <f>VLOOKUP(C2734,Data!$B$4:$J$4175,4,FALSE)</f>
        <v>35271485.510952801</v>
      </c>
      <c r="H2734" s="92">
        <f>VLOOKUP(C2734,Data!$B$4:$J$4175,5,FALSE)</f>
        <v>5.0292126575820273</v>
      </c>
      <c r="I2734" s="42" t="s">
        <v>145</v>
      </c>
      <c r="J2734" s="47">
        <f t="shared" si="42"/>
        <v>135709704.32487974</v>
      </c>
      <c r="K2734" s="42">
        <v>6348715</v>
      </c>
      <c r="L2734" s="42" t="s">
        <v>4468</v>
      </c>
    </row>
    <row r="2735" spans="1:12" x14ac:dyDescent="0.3">
      <c r="A2735" s="17"/>
      <c r="B2735" s="46" t="s">
        <v>3129</v>
      </c>
      <c r="C2735" s="46" t="s">
        <v>849</v>
      </c>
      <c r="D2735" s="99" t="s">
        <v>176</v>
      </c>
      <c r="E2735" s="46" t="s">
        <v>1978</v>
      </c>
      <c r="F2735" s="91">
        <f>VLOOKUP(C2735,Data!$B$4:$J$4175,3,FALSE)</f>
        <v>-41921309.133796573</v>
      </c>
      <c r="G2735" s="90">
        <f>VLOOKUP(C2735,Data!$B$4:$J$4175,4,FALSE)</f>
        <v>-9940527.7969135642</v>
      </c>
      <c r="H2735" s="92">
        <f>VLOOKUP(C2735,Data!$B$4:$J$4175,5,FALSE)</f>
        <v>-4.58152462643306</v>
      </c>
      <c r="I2735" s="42" t="s">
        <v>151</v>
      </c>
      <c r="J2735" s="47">
        <f t="shared" si="42"/>
        <v>41921309.133796573</v>
      </c>
      <c r="K2735" s="42">
        <v>6718716</v>
      </c>
      <c r="L2735" s="42" t="s">
        <v>4468</v>
      </c>
    </row>
    <row r="2736" spans="1:12" x14ac:dyDescent="0.3">
      <c r="A2736" s="17"/>
      <c r="B2736" s="46" t="s">
        <v>3130</v>
      </c>
      <c r="C2736" s="46" t="s">
        <v>850</v>
      </c>
      <c r="D2736" s="99" t="s">
        <v>176</v>
      </c>
      <c r="E2736" s="46" t="s">
        <v>1977</v>
      </c>
      <c r="F2736" s="91">
        <f>VLOOKUP(C2736,Data!$B$4:$J$4175,3,FALSE)</f>
        <v>48250220.190067329</v>
      </c>
      <c r="G2736" s="90">
        <f>VLOOKUP(C2736,Data!$B$4:$J$4175,4,FALSE)</f>
        <v>13233901.40678538</v>
      </c>
      <c r="H2736" s="92">
        <f>VLOOKUP(C2736,Data!$B$4:$J$4175,5,FALSE)</f>
        <v>2.1793594948751456</v>
      </c>
      <c r="I2736" s="42" t="s">
        <v>145</v>
      </c>
      <c r="J2736" s="47">
        <f t="shared" si="42"/>
        <v>48250220.190067329</v>
      </c>
      <c r="K2736" s="42">
        <v>6348544</v>
      </c>
      <c r="L2736" s="42" t="s">
        <v>4468</v>
      </c>
    </row>
    <row r="2737" spans="1:12" x14ac:dyDescent="0.3">
      <c r="A2737" s="17"/>
      <c r="B2737" s="46" t="s">
        <v>3131</v>
      </c>
      <c r="C2737" s="46" t="s">
        <v>851</v>
      </c>
      <c r="D2737" s="99" t="s">
        <v>176</v>
      </c>
      <c r="E2737" s="46" t="s">
        <v>1977</v>
      </c>
      <c r="F2737" s="91">
        <f>VLOOKUP(C2737,Data!$B$4:$J$4175,3,FALSE)</f>
        <v>4745183.5461901957</v>
      </c>
      <c r="G2737" s="90">
        <f>VLOOKUP(C2737,Data!$B$4:$J$4175,4,FALSE)</f>
        <v>4285642.4021570263</v>
      </c>
      <c r="H2737" s="92">
        <f>VLOOKUP(C2737,Data!$B$4:$J$4175,5,FALSE)</f>
        <v>2.4988560932116264</v>
      </c>
      <c r="I2737" s="42" t="s">
        <v>144</v>
      </c>
      <c r="J2737" s="47">
        <f t="shared" si="42"/>
        <v>4745183.5461901957</v>
      </c>
      <c r="K2737" s="42">
        <v>6348588</v>
      </c>
      <c r="L2737" s="42" t="s">
        <v>4468</v>
      </c>
    </row>
    <row r="2738" spans="1:12" x14ac:dyDescent="0.3">
      <c r="A2738" s="17"/>
      <c r="B2738" s="46" t="s">
        <v>3132</v>
      </c>
      <c r="C2738" s="46" t="s">
        <v>852</v>
      </c>
      <c r="D2738" s="99" t="s">
        <v>176</v>
      </c>
      <c r="E2738" s="46" t="s">
        <v>1973</v>
      </c>
      <c r="F2738" s="91">
        <f>VLOOKUP(C2738,Data!$B$4:$J$4175,3,FALSE)</f>
        <v>-5552458.2649543947</v>
      </c>
      <c r="G2738" s="90">
        <f>VLOOKUP(C2738,Data!$B$4:$J$4175,4,FALSE)</f>
        <v>-2137588.6870217053</v>
      </c>
      <c r="H2738" s="92">
        <f>VLOOKUP(C2738,Data!$B$4:$J$4175,5,FALSE)</f>
        <v>-0.84830562873038784</v>
      </c>
      <c r="I2738" s="42" t="s">
        <v>147</v>
      </c>
      <c r="J2738" s="47">
        <f t="shared" si="42"/>
        <v>5552458.2649543947</v>
      </c>
      <c r="K2738" s="42">
        <v>6801779</v>
      </c>
      <c r="L2738" s="42" t="s">
        <v>4468</v>
      </c>
    </row>
    <row r="2739" spans="1:12" x14ac:dyDescent="0.3">
      <c r="A2739" s="17"/>
      <c r="B2739" s="46" t="s">
        <v>3133</v>
      </c>
      <c r="C2739" s="46" t="s">
        <v>853</v>
      </c>
      <c r="D2739" s="99" t="s">
        <v>176</v>
      </c>
      <c r="E2739" s="46" t="s">
        <v>1973</v>
      </c>
      <c r="F2739" s="91">
        <f>VLOOKUP(C2739,Data!$B$4:$J$4175,3,FALSE)</f>
        <v>-26919424.478673063</v>
      </c>
      <c r="G2739" s="90">
        <f>VLOOKUP(C2739,Data!$B$4:$J$4175,4,FALSE)</f>
        <v>-15465157.394996751</v>
      </c>
      <c r="H2739" s="92">
        <f>VLOOKUP(C2739,Data!$B$4:$J$4175,5,FALSE)</f>
        <v>-1.3745785169853757</v>
      </c>
      <c r="I2739" s="42" t="s">
        <v>148</v>
      </c>
      <c r="J2739" s="47">
        <f t="shared" si="42"/>
        <v>26919424.478673063</v>
      </c>
      <c r="K2739" s="42">
        <v>6411673</v>
      </c>
      <c r="L2739" s="42" t="s">
        <v>4468</v>
      </c>
    </row>
    <row r="2740" spans="1:12" x14ac:dyDescent="0.3">
      <c r="A2740" s="17"/>
      <c r="B2740" s="46" t="s">
        <v>5771</v>
      </c>
      <c r="C2740" s="46" t="s">
        <v>5770</v>
      </c>
      <c r="D2740" s="99" t="s">
        <v>176</v>
      </c>
      <c r="E2740" s="46" t="s">
        <v>1973</v>
      </c>
      <c r="F2740" s="91">
        <f>VLOOKUP(C2740,Data!$B$4:$J$4175,3,FALSE)</f>
        <v>-2419856.8922733786</v>
      </c>
      <c r="G2740" s="90">
        <f>VLOOKUP(C2740,Data!$B$4:$J$4175,4,FALSE)</f>
        <v>-394589.15757349849</v>
      </c>
      <c r="H2740" s="92">
        <f>VLOOKUP(C2740,Data!$B$4:$J$4175,5,FALSE)</f>
        <v>-3.631102478311167E-2</v>
      </c>
      <c r="I2740" s="42" t="s">
        <v>147</v>
      </c>
      <c r="J2740" s="47">
        <f t="shared" si="42"/>
        <v>2419856.8922733786</v>
      </c>
      <c r="K2740" s="42" t="s">
        <v>5772</v>
      </c>
      <c r="L2740" s="42" t="s">
        <v>4468</v>
      </c>
    </row>
    <row r="2741" spans="1:12" x14ac:dyDescent="0.3">
      <c r="A2741" s="17"/>
      <c r="B2741" s="46" t="s">
        <v>3134</v>
      </c>
      <c r="C2741" s="46" t="s">
        <v>854</v>
      </c>
      <c r="D2741" s="99" t="s">
        <v>176</v>
      </c>
      <c r="E2741" s="46" t="s">
        <v>1977</v>
      </c>
      <c r="F2741" s="91">
        <f>VLOOKUP(C2741,Data!$B$4:$J$4175,3,FALSE)</f>
        <v>3260027.6043367377</v>
      </c>
      <c r="G2741" s="90">
        <f>VLOOKUP(C2741,Data!$B$4:$J$4175,4,FALSE)</f>
        <v>648930.84600305674</v>
      </c>
      <c r="H2741" s="92">
        <f>VLOOKUP(C2741,Data!$B$4:$J$4175,5,FALSE)</f>
        <v>1.5086285686193599</v>
      </c>
      <c r="I2741" s="42" t="s">
        <v>144</v>
      </c>
      <c r="J2741" s="47">
        <f t="shared" si="42"/>
        <v>3260027.6043367377</v>
      </c>
      <c r="K2741" s="42">
        <v>6372167</v>
      </c>
      <c r="L2741" s="42" t="s">
        <v>4468</v>
      </c>
    </row>
    <row r="2742" spans="1:12" x14ac:dyDescent="0.3">
      <c r="A2742" s="17"/>
      <c r="B2742" s="46" t="s">
        <v>5718</v>
      </c>
      <c r="C2742" s="46" t="s">
        <v>5717</v>
      </c>
      <c r="D2742" s="99" t="s">
        <v>176</v>
      </c>
      <c r="E2742" s="46" t="s">
        <v>1973</v>
      </c>
      <c r="F2742" s="91">
        <f>VLOOKUP(C2742,Data!$B$4:$J$4175,3,FALSE)</f>
        <v>-9052525.1304296926</v>
      </c>
      <c r="G2742" s="90">
        <f>VLOOKUP(C2742,Data!$B$4:$J$4175,4,FALSE)</f>
        <v>-508290.74595557968</v>
      </c>
      <c r="H2742" s="92">
        <f>VLOOKUP(C2742,Data!$B$4:$J$4175,5,FALSE)</f>
        <v>-0.10605422736196922</v>
      </c>
      <c r="I2742" s="42" t="s">
        <v>147</v>
      </c>
      <c r="J2742" s="47">
        <f t="shared" si="42"/>
        <v>9052525.1304296926</v>
      </c>
      <c r="K2742" s="42" t="s">
        <v>5719</v>
      </c>
      <c r="L2742" s="42" t="s">
        <v>4468</v>
      </c>
    </row>
    <row r="2743" spans="1:12" x14ac:dyDescent="0.3">
      <c r="A2743" s="17"/>
      <c r="B2743" s="46" t="s">
        <v>3135</v>
      </c>
      <c r="C2743" s="46" t="s">
        <v>855</v>
      </c>
      <c r="D2743" s="99" t="s">
        <v>176</v>
      </c>
      <c r="E2743" s="46" t="s">
        <v>1973</v>
      </c>
      <c r="F2743" s="91">
        <f>VLOOKUP(C2743,Data!$B$4:$J$4175,3,FALSE)</f>
        <v>-2890161.9528892795</v>
      </c>
      <c r="G2743" s="90">
        <f>VLOOKUP(C2743,Data!$B$4:$J$4175,4,FALSE)</f>
        <v>-1898638.6215459618</v>
      </c>
      <c r="H2743" s="92">
        <f>VLOOKUP(C2743,Data!$B$4:$J$4175,5,FALSE)</f>
        <v>-0.86822258913469008</v>
      </c>
      <c r="I2743" s="42" t="s">
        <v>5305</v>
      </c>
      <c r="J2743" s="47">
        <f t="shared" si="42"/>
        <v>2890161.9528892795</v>
      </c>
      <c r="K2743" s="42">
        <v>6154075</v>
      </c>
      <c r="L2743" s="42" t="s">
        <v>4468</v>
      </c>
    </row>
    <row r="2744" spans="1:12" x14ac:dyDescent="0.3">
      <c r="A2744" s="17"/>
      <c r="B2744" s="46" t="s">
        <v>3136</v>
      </c>
      <c r="C2744" s="46" t="s">
        <v>856</v>
      </c>
      <c r="D2744" s="99" t="s">
        <v>176</v>
      </c>
      <c r="E2744" s="46" t="s">
        <v>1973</v>
      </c>
      <c r="F2744" s="91">
        <f>VLOOKUP(C2744,Data!$B$4:$J$4175,3,FALSE)</f>
        <v>-7879497.0220578536</v>
      </c>
      <c r="G2744" s="90">
        <f>VLOOKUP(C2744,Data!$B$4:$J$4175,4,FALSE)</f>
        <v>-488512.39974879101</v>
      </c>
      <c r="H2744" s="92">
        <f>VLOOKUP(C2744,Data!$B$4:$J$4175,5,FALSE)</f>
        <v>-8.9391973653366472E-2</v>
      </c>
      <c r="I2744" s="42" t="s">
        <v>146</v>
      </c>
      <c r="J2744" s="47">
        <f t="shared" si="42"/>
        <v>7879497.0220578536</v>
      </c>
      <c r="K2744" s="42" t="s">
        <v>2267</v>
      </c>
      <c r="L2744" s="42" t="s">
        <v>4468</v>
      </c>
    </row>
    <row r="2745" spans="1:12" x14ac:dyDescent="0.3">
      <c r="A2745" s="17"/>
      <c r="B2745" s="46" t="s">
        <v>3137</v>
      </c>
      <c r="C2745" s="46" t="s">
        <v>857</v>
      </c>
      <c r="D2745" s="99" t="s">
        <v>176</v>
      </c>
      <c r="E2745" s="46" t="s">
        <v>1977</v>
      </c>
      <c r="F2745" s="91">
        <f>VLOOKUP(C2745,Data!$B$4:$J$4175,3,FALSE)</f>
        <v>74129213.192241728</v>
      </c>
      <c r="G2745" s="90">
        <f>VLOOKUP(C2745,Data!$B$4:$J$4175,4,FALSE)</f>
        <v>25953073.592799079</v>
      </c>
      <c r="H2745" s="92">
        <f>VLOOKUP(C2745,Data!$B$4:$J$4175,5,FALSE)</f>
        <v>0.5707855102670002</v>
      </c>
      <c r="I2745" s="42" t="s">
        <v>147</v>
      </c>
      <c r="J2745" s="47">
        <f t="shared" si="42"/>
        <v>74129213.192241728</v>
      </c>
      <c r="K2745" s="42">
        <v>6438564</v>
      </c>
      <c r="L2745" s="42" t="s">
        <v>4468</v>
      </c>
    </row>
    <row r="2746" spans="1:12" x14ac:dyDescent="0.3">
      <c r="A2746" s="17"/>
      <c r="B2746" s="46" t="s">
        <v>3138</v>
      </c>
      <c r="C2746" s="46" t="s">
        <v>858</v>
      </c>
      <c r="D2746" s="99" t="s">
        <v>176</v>
      </c>
      <c r="E2746" s="46" t="s">
        <v>1973</v>
      </c>
      <c r="F2746" s="91">
        <f>VLOOKUP(C2746,Data!$B$4:$J$4175,3,FALSE)</f>
        <v>-6144570.5793513544</v>
      </c>
      <c r="G2746" s="90">
        <f>VLOOKUP(C2746,Data!$B$4:$J$4175,4,FALSE)</f>
        <v>-634917.62455179496</v>
      </c>
      <c r="H2746" s="92">
        <f>VLOOKUP(C2746,Data!$B$4:$J$4175,5,FALSE)</f>
        <v>-2.5738538512050337</v>
      </c>
      <c r="I2746" s="42" t="s">
        <v>144</v>
      </c>
      <c r="J2746" s="47">
        <f t="shared" si="42"/>
        <v>6144570.5793513544</v>
      </c>
      <c r="K2746" s="42">
        <v>6417165</v>
      </c>
      <c r="L2746" s="42" t="s">
        <v>4468</v>
      </c>
    </row>
    <row r="2747" spans="1:12" x14ac:dyDescent="0.3">
      <c r="A2747" s="17"/>
      <c r="B2747" s="46" t="s">
        <v>3139</v>
      </c>
      <c r="C2747" s="46" t="s">
        <v>859</v>
      </c>
      <c r="D2747" s="99" t="s">
        <v>176</v>
      </c>
      <c r="E2747" s="46" t="s">
        <v>1973</v>
      </c>
      <c r="F2747" s="91">
        <f>VLOOKUP(C2747,Data!$B$4:$J$4175,3,FALSE)</f>
        <v>-2893403.3541235258</v>
      </c>
      <c r="G2747" s="90">
        <f>VLOOKUP(C2747,Data!$B$4:$J$4175,4,FALSE)</f>
        <v>-1526680.6811234397</v>
      </c>
      <c r="H2747" s="92">
        <f>VLOOKUP(C2747,Data!$B$4:$J$4175,5,FALSE)</f>
        <v>-0.24354282209999686</v>
      </c>
      <c r="I2747" s="42" t="s">
        <v>147</v>
      </c>
      <c r="J2747" s="47">
        <f t="shared" si="42"/>
        <v>2893403.3541235258</v>
      </c>
      <c r="K2747" s="42">
        <v>6510536</v>
      </c>
      <c r="L2747" s="42" t="s">
        <v>4468</v>
      </c>
    </row>
    <row r="2748" spans="1:12" x14ac:dyDescent="0.3">
      <c r="A2748" s="17"/>
      <c r="B2748" s="46" t="s">
        <v>3140</v>
      </c>
      <c r="C2748" s="46" t="s">
        <v>860</v>
      </c>
      <c r="D2748" s="99" t="s">
        <v>176</v>
      </c>
      <c r="E2748" s="46" t="s">
        <v>1973</v>
      </c>
      <c r="F2748" s="91">
        <f>VLOOKUP(C2748,Data!$B$4:$J$4175,3,FALSE)</f>
        <v>-10013158.246816089</v>
      </c>
      <c r="G2748" s="90">
        <f>VLOOKUP(C2748,Data!$B$4:$J$4175,4,FALSE)</f>
        <v>-16693645.729243696</v>
      </c>
      <c r="H2748" s="92">
        <f>VLOOKUP(C2748,Data!$B$4:$J$4175,5,FALSE)</f>
        <v>-2.6176775796314171</v>
      </c>
      <c r="I2748" s="42" t="s">
        <v>148</v>
      </c>
      <c r="J2748" s="47">
        <f t="shared" si="42"/>
        <v>10013158.246816089</v>
      </c>
      <c r="K2748" s="42">
        <v>6411877</v>
      </c>
      <c r="L2748" s="42" t="s">
        <v>4468</v>
      </c>
    </row>
    <row r="2749" spans="1:12" x14ac:dyDescent="0.3">
      <c r="A2749" s="17"/>
      <c r="B2749" s="46" t="s">
        <v>3141</v>
      </c>
      <c r="C2749" s="46" t="s">
        <v>861</v>
      </c>
      <c r="D2749" s="99" t="s">
        <v>176</v>
      </c>
      <c r="E2749" s="46" t="s">
        <v>1973</v>
      </c>
      <c r="F2749" s="91">
        <f>VLOOKUP(C2749,Data!$B$4:$J$4175,3,FALSE)</f>
        <v>-8082245.7035431219</v>
      </c>
      <c r="G2749" s="90">
        <f>VLOOKUP(C2749,Data!$B$4:$J$4175,4,FALSE)</f>
        <v>-20824203.453830283</v>
      </c>
      <c r="H2749" s="92">
        <f>VLOOKUP(C2749,Data!$B$4:$J$4175,5,FALSE)</f>
        <v>-0.34695319996742935</v>
      </c>
      <c r="I2749" s="42" t="s">
        <v>147</v>
      </c>
      <c r="J2749" s="47">
        <f t="shared" si="42"/>
        <v>8082245.7035431219</v>
      </c>
      <c r="K2749" s="42" t="s">
        <v>2268</v>
      </c>
      <c r="L2749" s="42" t="s">
        <v>4468</v>
      </c>
    </row>
    <row r="2750" spans="1:12" x14ac:dyDescent="0.3">
      <c r="A2750" s="17"/>
      <c r="B2750" s="46" t="s">
        <v>3142</v>
      </c>
      <c r="C2750" s="46" t="s">
        <v>862</v>
      </c>
      <c r="D2750" s="99" t="s">
        <v>176</v>
      </c>
      <c r="E2750" s="46" t="s">
        <v>1973</v>
      </c>
      <c r="F2750" s="91">
        <f>VLOOKUP(C2750,Data!$B$4:$J$4175,3,FALSE)</f>
        <v>-4532031.9011690635</v>
      </c>
      <c r="G2750" s="90">
        <f>VLOOKUP(C2750,Data!$B$4:$J$4175,4,FALSE)</f>
        <v>-5838473.4782203529</v>
      </c>
      <c r="H2750" s="92">
        <f>VLOOKUP(C2750,Data!$B$4:$J$4175,5,FALSE)</f>
        <v>-1.0472594504151436</v>
      </c>
      <c r="I2750" s="42" t="s">
        <v>147</v>
      </c>
      <c r="J2750" s="47">
        <f t="shared" si="42"/>
        <v>4532031.9011690635</v>
      </c>
      <c r="K2750" s="42">
        <v>6459930</v>
      </c>
      <c r="L2750" s="42" t="s">
        <v>4468</v>
      </c>
    </row>
    <row r="2751" spans="1:12" x14ac:dyDescent="0.3">
      <c r="A2751" s="17"/>
      <c r="B2751" s="46" t="s">
        <v>3143</v>
      </c>
      <c r="C2751" s="46" t="s">
        <v>863</v>
      </c>
      <c r="D2751" s="99" t="s">
        <v>176</v>
      </c>
      <c r="E2751" s="46" t="s">
        <v>1973</v>
      </c>
      <c r="F2751" s="91">
        <f>VLOOKUP(C2751,Data!$B$4:$J$4175,3,FALSE)</f>
        <v>-32028888.18537087</v>
      </c>
      <c r="G2751" s="90">
        <f>VLOOKUP(C2751,Data!$B$4:$J$4175,4,FALSE)</f>
        <v>-233901.27202661394</v>
      </c>
      <c r="H2751" s="92">
        <f>VLOOKUP(C2751,Data!$B$4:$J$4175,5,FALSE)</f>
        <v>-0.24737222329268505</v>
      </c>
      <c r="I2751" s="42" t="s">
        <v>147</v>
      </c>
      <c r="J2751" s="47">
        <f t="shared" si="42"/>
        <v>32028888.18537087</v>
      </c>
      <c r="K2751" s="42">
        <v>6451668</v>
      </c>
      <c r="L2751" s="42" t="s">
        <v>4468</v>
      </c>
    </row>
    <row r="2752" spans="1:12" x14ac:dyDescent="0.3">
      <c r="A2752" s="17"/>
      <c r="B2752" s="46" t="s">
        <v>3144</v>
      </c>
      <c r="C2752" s="46" t="s">
        <v>864</v>
      </c>
      <c r="D2752" s="99" t="s">
        <v>176</v>
      </c>
      <c r="E2752" s="46" t="s">
        <v>1973</v>
      </c>
      <c r="F2752" s="91">
        <f>VLOOKUP(C2752,Data!$B$4:$J$4175,3,FALSE)</f>
        <v>-6421783.2817956172</v>
      </c>
      <c r="G2752" s="90">
        <f>VLOOKUP(C2752,Data!$B$4:$J$4175,4,FALSE)</f>
        <v>-4919069.464168746</v>
      </c>
      <c r="H2752" s="92">
        <f>VLOOKUP(C2752,Data!$B$4:$J$4175,5,FALSE)</f>
        <v>-1.0539489352708362</v>
      </c>
      <c r="I2752" s="42" t="s">
        <v>147</v>
      </c>
      <c r="J2752" s="47">
        <f t="shared" si="42"/>
        <v>6421783.2817956172</v>
      </c>
      <c r="K2752" s="42">
        <v>6519481</v>
      </c>
      <c r="L2752" s="42" t="s">
        <v>4468</v>
      </c>
    </row>
    <row r="2753" spans="1:12" x14ac:dyDescent="0.3">
      <c r="A2753" s="17"/>
      <c r="B2753" s="46" t="s">
        <v>5977</v>
      </c>
      <c r="C2753" s="46" t="s">
        <v>5976</v>
      </c>
      <c r="D2753" s="99" t="s">
        <v>176</v>
      </c>
      <c r="E2753" s="46" t="s">
        <v>1974</v>
      </c>
      <c r="F2753" s="91">
        <f>VLOOKUP(C2753,Data!$B$4:$J$4175,3,FALSE)</f>
        <v>-5769310.0798624204</v>
      </c>
      <c r="G2753" s="90">
        <f>VLOOKUP(C2753,Data!$B$4:$J$4175,4,FALSE)</f>
        <v>-4208061.2418290637</v>
      </c>
      <c r="H2753" s="92">
        <f>VLOOKUP(C2753,Data!$B$4:$J$4175,5,FALSE)</f>
        <v>-0.12191006724200021</v>
      </c>
      <c r="I2753" s="42" t="s">
        <v>147</v>
      </c>
      <c r="J2753" s="47">
        <f t="shared" si="42"/>
        <v>5769310.0798624204</v>
      </c>
      <c r="K2753" s="42">
        <v>6574101</v>
      </c>
      <c r="L2753" s="42" t="s">
        <v>4468</v>
      </c>
    </row>
    <row r="2754" spans="1:12" x14ac:dyDescent="0.3">
      <c r="A2754" s="17"/>
      <c r="B2754" s="46" t="s">
        <v>3145</v>
      </c>
      <c r="C2754" s="46" t="s">
        <v>865</v>
      </c>
      <c r="D2754" s="99" t="s">
        <v>176</v>
      </c>
      <c r="E2754" s="46" t="s">
        <v>1974</v>
      </c>
      <c r="F2754" s="91">
        <f>VLOOKUP(C2754,Data!$B$4:$J$4175,3,FALSE)</f>
        <v>-37517552.529997148</v>
      </c>
      <c r="G2754" s="90">
        <f>VLOOKUP(C2754,Data!$B$4:$J$4175,4,FALSE)</f>
        <v>-3494475.2605326609</v>
      </c>
      <c r="H2754" s="92">
        <f>VLOOKUP(C2754,Data!$B$4:$J$4175,5,FALSE)</f>
        <v>-0.3543406138177726</v>
      </c>
      <c r="I2754" s="42" t="s">
        <v>147</v>
      </c>
      <c r="J2754" s="47">
        <f t="shared" si="42"/>
        <v>37517552.529997148</v>
      </c>
      <c r="K2754" s="42">
        <v>6372480</v>
      </c>
      <c r="L2754" s="42" t="s">
        <v>4468</v>
      </c>
    </row>
    <row r="2755" spans="1:12" x14ac:dyDescent="0.3">
      <c r="A2755" s="17"/>
      <c r="B2755" s="46" t="s">
        <v>3146</v>
      </c>
      <c r="C2755" s="46" t="s">
        <v>866</v>
      </c>
      <c r="D2755" s="99" t="s">
        <v>176</v>
      </c>
      <c r="E2755" s="46" t="s">
        <v>1973</v>
      </c>
      <c r="F2755" s="91">
        <f>VLOOKUP(C2755,Data!$B$4:$J$4175,3,FALSE)</f>
        <v>-22439917.140286017</v>
      </c>
      <c r="G2755" s="90">
        <f>VLOOKUP(C2755,Data!$B$4:$J$4175,4,FALSE)</f>
        <v>-25295056.597642865</v>
      </c>
      <c r="H2755" s="92">
        <f>VLOOKUP(C2755,Data!$B$4:$J$4175,5,FALSE)</f>
        <v>-1.6893886830755369</v>
      </c>
      <c r="I2755" s="42" t="s">
        <v>148</v>
      </c>
      <c r="J2755" s="47">
        <f t="shared" si="42"/>
        <v>22439917.140286017</v>
      </c>
      <c r="K2755" s="42">
        <v>6444066</v>
      </c>
      <c r="L2755" s="42" t="s">
        <v>4468</v>
      </c>
    </row>
    <row r="2756" spans="1:12" x14ac:dyDescent="0.3">
      <c r="A2756" s="17"/>
      <c r="B2756" s="46" t="s">
        <v>5521</v>
      </c>
      <c r="C2756" s="46" t="s">
        <v>5520</v>
      </c>
      <c r="D2756" s="99" t="s">
        <v>176</v>
      </c>
      <c r="E2756" s="46" t="s">
        <v>1973</v>
      </c>
      <c r="F2756" s="91">
        <f>VLOOKUP(C2756,Data!$B$4:$J$4175,3,FALSE)</f>
        <v>-5412410.0826549828</v>
      </c>
      <c r="G2756" s="90">
        <f>VLOOKUP(C2756,Data!$B$4:$J$4175,4,FALSE)</f>
        <v>-1571394.2599973623</v>
      </c>
      <c r="H2756" s="92">
        <f>VLOOKUP(C2756,Data!$B$4:$J$4175,5,FALSE)</f>
        <v>-0.22061708905840149</v>
      </c>
      <c r="I2756" s="42" t="s">
        <v>147</v>
      </c>
      <c r="J2756" s="47">
        <f t="shared" si="42"/>
        <v>5412410.0826549828</v>
      </c>
      <c r="K2756" s="42">
        <v>6133450</v>
      </c>
      <c r="L2756" s="42" t="s">
        <v>4468</v>
      </c>
    </row>
    <row r="2757" spans="1:12" x14ac:dyDescent="0.3">
      <c r="A2757" s="17"/>
      <c r="B2757" s="46" t="s">
        <v>3147</v>
      </c>
      <c r="C2757" s="46" t="s">
        <v>867</v>
      </c>
      <c r="D2757" s="99" t="s">
        <v>176</v>
      </c>
      <c r="E2757" s="46" t="s">
        <v>1977</v>
      </c>
      <c r="F2757" s="91">
        <f>VLOOKUP(C2757,Data!$B$4:$J$4175,3,FALSE)</f>
        <v>49726457.724193364</v>
      </c>
      <c r="G2757" s="90">
        <f>VLOOKUP(C2757,Data!$B$4:$J$4175,4,FALSE)</f>
        <v>17409525.357814945</v>
      </c>
      <c r="H2757" s="92">
        <f>VLOOKUP(C2757,Data!$B$4:$J$4175,5,FALSE)</f>
        <v>2.649238537384909</v>
      </c>
      <c r="I2757" s="42" t="s">
        <v>145</v>
      </c>
      <c r="J2757" s="47">
        <f t="shared" si="42"/>
        <v>49726457.724193364</v>
      </c>
      <c r="K2757" s="42">
        <v>6621580</v>
      </c>
      <c r="L2757" s="42" t="s">
        <v>4468</v>
      </c>
    </row>
    <row r="2758" spans="1:12" x14ac:dyDescent="0.3">
      <c r="A2758" s="17"/>
      <c r="B2758" s="46" t="s">
        <v>5285</v>
      </c>
      <c r="C2758" s="46" t="s">
        <v>5284</v>
      </c>
      <c r="D2758" s="99" t="s">
        <v>176</v>
      </c>
      <c r="E2758" s="46" t="s">
        <v>1973</v>
      </c>
      <c r="F2758" s="91">
        <f>VLOOKUP(C2758,Data!$B$4:$J$4175,3,FALSE)</f>
        <v>-7747991.4984092303</v>
      </c>
      <c r="G2758" s="90">
        <f>VLOOKUP(C2758,Data!$B$4:$J$4175,4,FALSE)</f>
        <v>-2411846.0146564883</v>
      </c>
      <c r="H2758" s="92">
        <f>VLOOKUP(C2758,Data!$B$4:$J$4175,5,FALSE)</f>
        <v>-0.16368460346328842</v>
      </c>
      <c r="I2758" s="42" t="s">
        <v>147</v>
      </c>
      <c r="J2758" s="47">
        <f t="shared" si="42"/>
        <v>7747991.4984092303</v>
      </c>
      <c r="K2758" s="42">
        <v>6283601</v>
      </c>
      <c r="L2758" s="42" t="s">
        <v>4468</v>
      </c>
    </row>
    <row r="2759" spans="1:12" x14ac:dyDescent="0.3">
      <c r="A2759" s="17"/>
      <c r="B2759" s="46" t="s">
        <v>5287</v>
      </c>
      <c r="C2759" s="46" t="s">
        <v>5286</v>
      </c>
      <c r="D2759" s="99" t="s">
        <v>176</v>
      </c>
      <c r="E2759" s="46" t="s">
        <v>1977</v>
      </c>
      <c r="F2759" s="91">
        <f>VLOOKUP(C2759,Data!$B$4:$J$4175,3,FALSE)</f>
        <v>5952065.5608844347</v>
      </c>
      <c r="G2759" s="90">
        <f>VLOOKUP(C2759,Data!$B$4:$J$4175,4,FALSE)</f>
        <v>711355.49809783092</v>
      </c>
      <c r="H2759" s="92">
        <f>VLOOKUP(C2759,Data!$B$4:$J$4175,5,FALSE)</f>
        <v>1.8914617470814148</v>
      </c>
      <c r="I2759" s="42" t="s">
        <v>144</v>
      </c>
      <c r="J2759" s="47">
        <f t="shared" si="42"/>
        <v>5952065.5608844347</v>
      </c>
      <c r="K2759" s="42" t="s">
        <v>5288</v>
      </c>
      <c r="L2759" s="42" t="s">
        <v>4468</v>
      </c>
    </row>
    <row r="2760" spans="1:12" x14ac:dyDescent="0.3">
      <c r="A2760" s="17"/>
      <c r="B2760" s="46" t="s">
        <v>3148</v>
      </c>
      <c r="C2760" s="46" t="s">
        <v>868</v>
      </c>
      <c r="D2760" s="99" t="s">
        <v>176</v>
      </c>
      <c r="E2760" s="46" t="s">
        <v>1973</v>
      </c>
      <c r="F2760" s="91">
        <f>VLOOKUP(C2760,Data!$B$4:$J$4175,3,FALSE)</f>
        <v>-6164801.1369715752</v>
      </c>
      <c r="G2760" s="90">
        <f>VLOOKUP(C2760,Data!$B$4:$J$4175,4,FALSE)</f>
        <v>-1344016.974616389</v>
      </c>
      <c r="H2760" s="92">
        <f>VLOOKUP(C2760,Data!$B$4:$J$4175,5,FALSE)</f>
        <v>-0.5016818071501592</v>
      </c>
      <c r="I2760" s="42" t="s">
        <v>147</v>
      </c>
      <c r="J2760" s="47">
        <f t="shared" ref="J2760:J2823" si="43">IFERROR(ABS(F2760),"***")</f>
        <v>6164801.1369715752</v>
      </c>
      <c r="K2760" s="42">
        <v>6346333</v>
      </c>
      <c r="L2760" s="42" t="s">
        <v>4468</v>
      </c>
    </row>
    <row r="2761" spans="1:12" x14ac:dyDescent="0.3">
      <c r="A2761" s="17"/>
      <c r="B2761" s="46" t="s">
        <v>3149</v>
      </c>
      <c r="C2761" s="46" t="s">
        <v>869</v>
      </c>
      <c r="D2761" s="99" t="s">
        <v>176</v>
      </c>
      <c r="E2761" s="46" t="s">
        <v>1974</v>
      </c>
      <c r="F2761" s="91">
        <f>VLOOKUP(C2761,Data!$B$4:$J$4175,3,FALSE)</f>
        <v>-10317589.49449137</v>
      </c>
      <c r="G2761" s="90">
        <f>VLOOKUP(C2761,Data!$B$4:$J$4175,4,FALSE)</f>
        <v>-4582703.6681577414</v>
      </c>
      <c r="H2761" s="92">
        <f>VLOOKUP(C2761,Data!$B$4:$J$4175,5,FALSE)</f>
        <v>-0.6638237444216375</v>
      </c>
      <c r="I2761" s="42" t="s">
        <v>147</v>
      </c>
      <c r="J2761" s="47">
        <f t="shared" si="43"/>
        <v>10317589.49449137</v>
      </c>
      <c r="K2761" s="42" t="s">
        <v>2269</v>
      </c>
      <c r="L2761" s="42" t="s">
        <v>4468</v>
      </c>
    </row>
    <row r="2762" spans="1:12" x14ac:dyDescent="0.3">
      <c r="A2762" s="17"/>
      <c r="B2762" s="46" t="s">
        <v>3150</v>
      </c>
      <c r="C2762" s="46" t="s">
        <v>870</v>
      </c>
      <c r="D2762" s="99" t="s">
        <v>176</v>
      </c>
      <c r="E2762" s="46" t="s">
        <v>1973</v>
      </c>
      <c r="F2762" s="91">
        <f>VLOOKUP(C2762,Data!$B$4:$J$4175,3,FALSE)</f>
        <v>-3106253.5794439875</v>
      </c>
      <c r="G2762" s="90">
        <f>VLOOKUP(C2762,Data!$B$4:$J$4175,4,FALSE)</f>
        <v>-343639.40621068265</v>
      </c>
      <c r="H2762" s="92">
        <f>VLOOKUP(C2762,Data!$B$4:$J$4175,5,FALSE)</f>
        <v>-0.26364757262648697</v>
      </c>
      <c r="I2762" s="42" t="s">
        <v>147</v>
      </c>
      <c r="J2762" s="47">
        <f t="shared" si="43"/>
        <v>3106253.5794439875</v>
      </c>
      <c r="K2762" s="42">
        <v>6728469</v>
      </c>
      <c r="L2762" s="42" t="s">
        <v>4468</v>
      </c>
    </row>
    <row r="2763" spans="1:12" x14ac:dyDescent="0.3">
      <c r="A2763" s="17"/>
      <c r="B2763" s="46" t="s">
        <v>3151</v>
      </c>
      <c r="C2763" s="46" t="s">
        <v>871</v>
      </c>
      <c r="D2763" s="99" t="s">
        <v>176</v>
      </c>
      <c r="E2763" s="46" t="s">
        <v>1973</v>
      </c>
      <c r="F2763" s="91">
        <f>VLOOKUP(C2763,Data!$B$4:$J$4175,3,FALSE)</f>
        <v>-6492200.6231214274</v>
      </c>
      <c r="G2763" s="90">
        <f>VLOOKUP(C2763,Data!$B$4:$J$4175,4,FALSE)</f>
        <v>-5138335.0623263447</v>
      </c>
      <c r="H2763" s="92">
        <f>VLOOKUP(C2763,Data!$B$4:$J$4175,5,FALSE)</f>
        <v>-1.0465181319493362</v>
      </c>
      <c r="I2763" s="42" t="s">
        <v>144</v>
      </c>
      <c r="J2763" s="47">
        <f t="shared" si="43"/>
        <v>6492200.6231214274</v>
      </c>
      <c r="K2763" s="42">
        <v>6696157</v>
      </c>
      <c r="L2763" s="42" t="s">
        <v>4468</v>
      </c>
    </row>
    <row r="2764" spans="1:12" x14ac:dyDescent="0.3">
      <c r="A2764" s="17"/>
      <c r="B2764" s="46" t="s">
        <v>3152</v>
      </c>
      <c r="C2764" s="46" t="s">
        <v>872</v>
      </c>
      <c r="D2764" s="99" t="s">
        <v>176</v>
      </c>
      <c r="E2764" s="46" t="s">
        <v>1977</v>
      </c>
      <c r="F2764" s="91">
        <f>VLOOKUP(C2764,Data!$B$4:$J$4175,3,FALSE)</f>
        <v>3438921.9165606303</v>
      </c>
      <c r="G2764" s="90">
        <f>VLOOKUP(C2764,Data!$B$4:$J$4175,4,FALSE)</f>
        <v>1166919.923773407</v>
      </c>
      <c r="H2764" s="92">
        <f>VLOOKUP(C2764,Data!$B$4:$J$4175,5,FALSE)</f>
        <v>0.44596232845357964</v>
      </c>
      <c r="I2764" s="42" t="s">
        <v>147</v>
      </c>
      <c r="J2764" s="47">
        <f t="shared" si="43"/>
        <v>3438921.9165606303</v>
      </c>
      <c r="K2764" s="42">
        <v>6599676</v>
      </c>
      <c r="L2764" s="42" t="s">
        <v>4468</v>
      </c>
    </row>
    <row r="2765" spans="1:12" x14ac:dyDescent="0.3">
      <c r="A2765" s="17"/>
      <c r="B2765" s="46" t="s">
        <v>3153</v>
      </c>
      <c r="C2765" s="46" t="s">
        <v>873</v>
      </c>
      <c r="D2765" s="99" t="s">
        <v>176</v>
      </c>
      <c r="E2765" s="46" t="s">
        <v>1973</v>
      </c>
      <c r="F2765" s="91">
        <f>VLOOKUP(C2765,Data!$B$4:$J$4175,3,FALSE)</f>
        <v>-13535530.052004596</v>
      </c>
      <c r="G2765" s="90">
        <f>VLOOKUP(C2765,Data!$B$4:$J$4175,4,FALSE)</f>
        <v>-1329385.6066587616</v>
      </c>
      <c r="H2765" s="92">
        <f>VLOOKUP(C2765,Data!$B$4:$J$4175,5,FALSE)</f>
        <v>-1.5583962162222098</v>
      </c>
      <c r="I2765" s="42" t="s">
        <v>149</v>
      </c>
      <c r="J2765" s="47">
        <f t="shared" si="43"/>
        <v>13535530.052004596</v>
      </c>
      <c r="K2765" s="42">
        <v>6704986</v>
      </c>
      <c r="L2765" s="42" t="s">
        <v>4468</v>
      </c>
    </row>
    <row r="2766" spans="1:12" x14ac:dyDescent="0.3">
      <c r="A2766" s="17"/>
      <c r="B2766" s="46" t="s">
        <v>3154</v>
      </c>
      <c r="C2766" s="46" t="s">
        <v>874</v>
      </c>
      <c r="D2766" s="99" t="s">
        <v>176</v>
      </c>
      <c r="E2766" s="46" t="s">
        <v>1973</v>
      </c>
      <c r="F2766" s="91">
        <f>VLOOKUP(C2766,Data!$B$4:$J$4175,3,FALSE)</f>
        <v>-11216811.682244573</v>
      </c>
      <c r="G2766" s="90">
        <f>VLOOKUP(C2766,Data!$B$4:$J$4175,4,FALSE)</f>
        <v>-6286273.0480586858</v>
      </c>
      <c r="H2766" s="92">
        <f>VLOOKUP(C2766,Data!$B$4:$J$4175,5,FALSE)</f>
        <v>-0.76936008201843298</v>
      </c>
      <c r="I2766" s="42" t="s">
        <v>147</v>
      </c>
      <c r="J2766" s="47">
        <f t="shared" si="43"/>
        <v>11216811.682244573</v>
      </c>
      <c r="K2766" s="42">
        <v>6141011</v>
      </c>
      <c r="L2766" s="42" t="s">
        <v>4468</v>
      </c>
    </row>
    <row r="2767" spans="1:12" x14ac:dyDescent="0.3">
      <c r="A2767" s="17"/>
      <c r="B2767" s="46" t="s">
        <v>3155</v>
      </c>
      <c r="C2767" s="46" t="s">
        <v>875</v>
      </c>
      <c r="D2767" s="99" t="s">
        <v>176</v>
      </c>
      <c r="E2767" s="46" t="s">
        <v>1973</v>
      </c>
      <c r="F2767" s="91">
        <f>VLOOKUP(C2767,Data!$B$4:$J$4175,3,FALSE)</f>
        <v>-4042194.4454747937</v>
      </c>
      <c r="G2767" s="90">
        <f>VLOOKUP(C2767,Data!$B$4:$J$4175,4,FALSE)</f>
        <v>-1059838.4537699067</v>
      </c>
      <c r="H2767" s="92">
        <f>VLOOKUP(C2767,Data!$B$4:$J$4175,5,FALSE)</f>
        <v>-0.36951773836778518</v>
      </c>
      <c r="I2767" s="42" t="s">
        <v>147</v>
      </c>
      <c r="J2767" s="47">
        <f t="shared" si="43"/>
        <v>4042194.4454747937</v>
      </c>
      <c r="K2767" s="42">
        <v>6051422</v>
      </c>
      <c r="L2767" s="42" t="s">
        <v>4468</v>
      </c>
    </row>
    <row r="2768" spans="1:12" x14ac:dyDescent="0.3">
      <c r="A2768" s="17"/>
      <c r="B2768" s="46" t="s">
        <v>3156</v>
      </c>
      <c r="C2768" s="46" t="s">
        <v>876</v>
      </c>
      <c r="D2768" s="99" t="s">
        <v>176</v>
      </c>
      <c r="E2768" s="46" t="s">
        <v>1973</v>
      </c>
      <c r="F2768" s="91">
        <f>VLOOKUP(C2768,Data!$B$4:$J$4175,3,FALSE)</f>
        <v>-2554206.4095473541</v>
      </c>
      <c r="G2768" s="90">
        <f>VLOOKUP(C2768,Data!$B$4:$J$4175,4,FALSE)</f>
        <v>-2138133.0110188387</v>
      </c>
      <c r="H2768" s="92">
        <f>VLOOKUP(C2768,Data!$B$4:$J$4175,5,FALSE)</f>
        <v>-0.59333224868294288</v>
      </c>
      <c r="I2768" s="42" t="s">
        <v>5305</v>
      </c>
      <c r="J2768" s="47">
        <f t="shared" si="43"/>
        <v>2554206.4095473541</v>
      </c>
      <c r="K2768" s="42">
        <v>6748423</v>
      </c>
      <c r="L2768" s="42" t="s">
        <v>4468</v>
      </c>
    </row>
    <row r="2769" spans="1:12" x14ac:dyDescent="0.3">
      <c r="A2769" s="17"/>
      <c r="B2769" s="46" t="s">
        <v>3157</v>
      </c>
      <c r="C2769" s="46" t="s">
        <v>877</v>
      </c>
      <c r="D2769" s="99" t="s">
        <v>176</v>
      </c>
      <c r="E2769" s="46" t="s">
        <v>1977</v>
      </c>
      <c r="F2769" s="91">
        <f>VLOOKUP(C2769,Data!$B$4:$J$4175,3,FALSE)</f>
        <v>4041692.1858587041</v>
      </c>
      <c r="G2769" s="90">
        <f>VLOOKUP(C2769,Data!$B$4:$J$4175,4,FALSE)</f>
        <v>2066610.2707726662</v>
      </c>
      <c r="H2769" s="92">
        <f>VLOOKUP(C2769,Data!$B$4:$J$4175,5,FALSE)</f>
        <v>0.64184876333466823</v>
      </c>
      <c r="I2769" s="42" t="s">
        <v>144</v>
      </c>
      <c r="J2769" s="47">
        <f t="shared" si="43"/>
        <v>4041692.1858587041</v>
      </c>
      <c r="K2769" s="42">
        <v>6758422</v>
      </c>
      <c r="L2769" s="42" t="s">
        <v>4468</v>
      </c>
    </row>
    <row r="2770" spans="1:12" x14ac:dyDescent="0.3">
      <c r="A2770" s="17"/>
      <c r="B2770" s="46" t="s">
        <v>3158</v>
      </c>
      <c r="C2770" s="46" t="s">
        <v>878</v>
      </c>
      <c r="D2770" s="99" t="s">
        <v>176</v>
      </c>
      <c r="E2770" s="46" t="s">
        <v>1973</v>
      </c>
      <c r="F2770" s="91">
        <f>VLOOKUP(C2770,Data!$B$4:$J$4175,3,FALSE)</f>
        <v>-7862958.4844914898</v>
      </c>
      <c r="G2770" s="90">
        <f>VLOOKUP(C2770,Data!$B$4:$J$4175,4,FALSE)</f>
        <v>-19023884.678047337</v>
      </c>
      <c r="H2770" s="92">
        <f>VLOOKUP(C2770,Data!$B$4:$J$4175,5,FALSE)</f>
        <v>-0.40442425976670338</v>
      </c>
      <c r="I2770" s="42" t="s">
        <v>148</v>
      </c>
      <c r="J2770" s="47">
        <f t="shared" si="43"/>
        <v>7862958.4844914898</v>
      </c>
      <c r="K2770" s="42">
        <v>6452586</v>
      </c>
      <c r="L2770" s="42" t="s">
        <v>4468</v>
      </c>
    </row>
    <row r="2771" spans="1:12" x14ac:dyDescent="0.3">
      <c r="A2771" s="17"/>
      <c r="B2771" s="46" t="s">
        <v>3159</v>
      </c>
      <c r="C2771" s="46" t="s">
        <v>879</v>
      </c>
      <c r="D2771" s="99" t="s">
        <v>176</v>
      </c>
      <c r="E2771" s="46" t="s">
        <v>1973</v>
      </c>
      <c r="F2771" s="91">
        <f>VLOOKUP(C2771,Data!$B$4:$J$4175,3,FALSE)</f>
        <v>-8775377.1915640663</v>
      </c>
      <c r="G2771" s="90">
        <f>VLOOKUP(C2771,Data!$B$4:$J$4175,4,FALSE)</f>
        <v>-24406210.265771501</v>
      </c>
      <c r="H2771" s="92">
        <f>VLOOKUP(C2771,Data!$B$4:$J$4175,5,FALSE)</f>
        <v>-1.9518904938062862</v>
      </c>
      <c r="I2771" s="42" t="s">
        <v>148</v>
      </c>
      <c r="J2771" s="47">
        <f t="shared" si="43"/>
        <v>8775377.1915640663</v>
      </c>
      <c r="K2771" s="42">
        <v>6525875</v>
      </c>
      <c r="L2771" s="42" t="s">
        <v>4468</v>
      </c>
    </row>
    <row r="2772" spans="1:12" x14ac:dyDescent="0.3">
      <c r="A2772" s="17"/>
      <c r="B2772" s="46" t="s">
        <v>3160</v>
      </c>
      <c r="C2772" s="46" t="s">
        <v>880</v>
      </c>
      <c r="D2772" s="99" t="s">
        <v>176</v>
      </c>
      <c r="E2772" s="46" t="s">
        <v>1978</v>
      </c>
      <c r="F2772" s="91">
        <f>VLOOKUP(C2772,Data!$B$4:$J$4175,3,FALSE)</f>
        <v>-30503566.238146242</v>
      </c>
      <c r="G2772" s="90">
        <f>VLOOKUP(C2772,Data!$B$4:$J$4175,4,FALSE)</f>
        <v>-14524090.042895906</v>
      </c>
      <c r="H2772" s="92">
        <f>VLOOKUP(C2772,Data!$B$4:$J$4175,5,FALSE)</f>
        <v>-17.107082431793565</v>
      </c>
      <c r="I2772" s="42" t="s">
        <v>149</v>
      </c>
      <c r="J2772" s="47">
        <f t="shared" si="43"/>
        <v>30503566.238146242</v>
      </c>
      <c r="K2772" s="42">
        <v>6853554</v>
      </c>
      <c r="L2772" s="42" t="s">
        <v>4468</v>
      </c>
    </row>
    <row r="2773" spans="1:12" x14ac:dyDescent="0.3">
      <c r="A2773" s="17"/>
      <c r="B2773" s="46" t="s">
        <v>3161</v>
      </c>
      <c r="C2773" s="46" t="s">
        <v>881</v>
      </c>
      <c r="D2773" s="99" t="s">
        <v>176</v>
      </c>
      <c r="E2773" s="46" t="s">
        <v>1973</v>
      </c>
      <c r="F2773" s="91">
        <f>VLOOKUP(C2773,Data!$B$4:$J$4175,3,FALSE)</f>
        <v>-4796043.4319991814</v>
      </c>
      <c r="G2773" s="90">
        <f>VLOOKUP(C2773,Data!$B$4:$J$4175,4,FALSE)</f>
        <v>-3296199.9190037795</v>
      </c>
      <c r="H2773" s="92">
        <f>VLOOKUP(C2773,Data!$B$4:$J$4175,5,FALSE)</f>
        <v>-0.97562201906428558</v>
      </c>
      <c r="I2773" s="42" t="s">
        <v>147</v>
      </c>
      <c r="J2773" s="47">
        <f t="shared" si="43"/>
        <v>4796043.4319991814</v>
      </c>
      <c r="K2773" s="42">
        <v>6868439</v>
      </c>
      <c r="L2773" s="42" t="s">
        <v>4468</v>
      </c>
    </row>
    <row r="2774" spans="1:12" x14ac:dyDescent="0.3">
      <c r="A2774" s="17"/>
      <c r="B2774" s="46" t="s">
        <v>5290</v>
      </c>
      <c r="C2774" s="46" t="s">
        <v>5289</v>
      </c>
      <c r="D2774" s="99" t="s">
        <v>176</v>
      </c>
      <c r="E2774" s="46" t="s">
        <v>1973</v>
      </c>
      <c r="F2774" s="91">
        <f>VLOOKUP(C2774,Data!$B$4:$J$4175,3,FALSE)</f>
        <v>-4339238.2905596858</v>
      </c>
      <c r="G2774" s="90">
        <f>VLOOKUP(C2774,Data!$B$4:$J$4175,4,FALSE)</f>
        <v>-407354.54980683181</v>
      </c>
      <c r="H2774" s="92">
        <f>VLOOKUP(C2774,Data!$B$4:$J$4175,5,FALSE)</f>
        <v>-7.6502942021602613E-2</v>
      </c>
      <c r="I2774" s="42" t="s">
        <v>143</v>
      </c>
      <c r="J2774" s="47">
        <f t="shared" si="43"/>
        <v>4339238.2905596858</v>
      </c>
      <c r="K2774" s="42" t="s">
        <v>5291</v>
      </c>
      <c r="L2774" s="42" t="s">
        <v>4468</v>
      </c>
    </row>
    <row r="2775" spans="1:12" x14ac:dyDescent="0.3">
      <c r="A2775" s="17"/>
      <c r="B2775" s="46" t="s">
        <v>3162</v>
      </c>
      <c r="C2775" s="46" t="s">
        <v>882</v>
      </c>
      <c r="D2775" s="99" t="s">
        <v>176</v>
      </c>
      <c r="E2775" s="46" t="s">
        <v>1973</v>
      </c>
      <c r="F2775" s="91">
        <f>VLOOKUP(C2775,Data!$B$4:$J$4175,3,FALSE)</f>
        <v>-10757105.930139523</v>
      </c>
      <c r="G2775" s="90">
        <f>VLOOKUP(C2775,Data!$B$4:$J$4175,4,FALSE)</f>
        <v>-21926076.395549458</v>
      </c>
      <c r="H2775" s="92">
        <f>VLOOKUP(C2775,Data!$B$4:$J$4175,5,FALSE)</f>
        <v>-1.793513771419573</v>
      </c>
      <c r="I2775" s="42" t="s">
        <v>148</v>
      </c>
      <c r="J2775" s="47">
        <f t="shared" si="43"/>
        <v>10757105.930139523</v>
      </c>
      <c r="K2775" s="42">
        <v>6451680</v>
      </c>
      <c r="L2775" s="42" t="s">
        <v>4468</v>
      </c>
    </row>
    <row r="2776" spans="1:12" x14ac:dyDescent="0.3">
      <c r="A2776" s="17"/>
      <c r="B2776" s="46" t="s">
        <v>3163</v>
      </c>
      <c r="C2776" s="46" t="s">
        <v>883</v>
      </c>
      <c r="D2776" s="99" t="s">
        <v>176</v>
      </c>
      <c r="E2776" s="46" t="s">
        <v>1973</v>
      </c>
      <c r="F2776" s="91">
        <f>VLOOKUP(C2776,Data!$B$4:$J$4175,3,FALSE)</f>
        <v>-2659978.6651553265</v>
      </c>
      <c r="G2776" s="90">
        <f>VLOOKUP(C2776,Data!$B$4:$J$4175,4,FALSE)</f>
        <v>-8576197.735249985</v>
      </c>
      <c r="H2776" s="92">
        <f>VLOOKUP(C2776,Data!$B$4:$J$4175,5,FALSE)</f>
        <v>-0.42024315647519994</v>
      </c>
      <c r="I2776" s="42" t="s">
        <v>148</v>
      </c>
      <c r="J2776" s="47">
        <f t="shared" si="43"/>
        <v>2659978.6651553265</v>
      </c>
      <c r="K2776" s="42">
        <v>6098816</v>
      </c>
      <c r="L2776" s="42" t="s">
        <v>4468</v>
      </c>
    </row>
    <row r="2777" spans="1:12" x14ac:dyDescent="0.3">
      <c r="A2777" s="17"/>
      <c r="B2777" s="46" t="s">
        <v>3164</v>
      </c>
      <c r="C2777" s="46" t="s">
        <v>884</v>
      </c>
      <c r="D2777" s="99" t="s">
        <v>176</v>
      </c>
      <c r="E2777" s="46" t="s">
        <v>1977</v>
      </c>
      <c r="F2777" s="91">
        <f>VLOOKUP(C2777,Data!$B$4:$J$4175,3,FALSE)</f>
        <v>9500013.5405807421</v>
      </c>
      <c r="G2777" s="90">
        <f>VLOOKUP(C2777,Data!$B$4:$J$4175,4,FALSE)</f>
        <v>6853597.6473731473</v>
      </c>
      <c r="H2777" s="92">
        <f>VLOOKUP(C2777,Data!$B$4:$J$4175,5,FALSE)</f>
        <v>0.49378439581501204</v>
      </c>
      <c r="I2777" s="42" t="s">
        <v>145</v>
      </c>
      <c r="J2777" s="47">
        <f t="shared" si="43"/>
        <v>9500013.5405807421</v>
      </c>
      <c r="K2777" s="42">
        <v>6869937</v>
      </c>
      <c r="L2777" s="42" t="s">
        <v>4468</v>
      </c>
    </row>
    <row r="2778" spans="1:12" x14ac:dyDescent="0.3">
      <c r="A2778" s="17"/>
      <c r="B2778" s="46" t="s">
        <v>3165</v>
      </c>
      <c r="C2778" s="46" t="s">
        <v>885</v>
      </c>
      <c r="D2778" s="99" t="s">
        <v>176</v>
      </c>
      <c r="E2778" s="46" t="s">
        <v>1977</v>
      </c>
      <c r="F2778" s="91">
        <f>VLOOKUP(C2778,Data!$B$4:$J$4175,3,FALSE)</f>
        <v>14790271.71604082</v>
      </c>
      <c r="G2778" s="90">
        <f>VLOOKUP(C2778,Data!$B$4:$J$4175,4,FALSE)</f>
        <v>25368512.737617221</v>
      </c>
      <c r="H2778" s="92">
        <f>VLOOKUP(C2778,Data!$B$4:$J$4175,5,FALSE)</f>
        <v>2.4158637309757762</v>
      </c>
      <c r="I2778" s="42" t="s">
        <v>148</v>
      </c>
      <c r="J2778" s="47">
        <f t="shared" si="43"/>
        <v>14790271.71604082</v>
      </c>
      <c r="K2778" s="42" t="s">
        <v>2270</v>
      </c>
      <c r="L2778" s="42" t="s">
        <v>4468</v>
      </c>
    </row>
    <row r="2779" spans="1:12" x14ac:dyDescent="0.3">
      <c r="A2779" s="17"/>
      <c r="B2779" s="46" t="s">
        <v>5721</v>
      </c>
      <c r="C2779" s="46" t="s">
        <v>5720</v>
      </c>
      <c r="D2779" s="99" t="s">
        <v>176</v>
      </c>
      <c r="E2779" s="46" t="s">
        <v>1977</v>
      </c>
      <c r="F2779" s="91">
        <f>VLOOKUP(C2779,Data!$B$4:$J$4175,3,FALSE)</f>
        <v>12500901.246885244</v>
      </c>
      <c r="G2779" s="90">
        <f>VLOOKUP(C2779,Data!$B$4:$J$4175,4,FALSE)</f>
        <v>16280714.232212601</v>
      </c>
      <c r="H2779" s="92">
        <f>VLOOKUP(C2779,Data!$B$4:$J$4175,5,FALSE)</f>
        <v>6.5860109483634286</v>
      </c>
      <c r="I2779" s="42" t="s">
        <v>146</v>
      </c>
      <c r="J2779" s="47">
        <f t="shared" si="43"/>
        <v>12500901.246885244</v>
      </c>
      <c r="K2779" s="42" t="s">
        <v>5722</v>
      </c>
      <c r="L2779" s="42" t="s">
        <v>4468</v>
      </c>
    </row>
    <row r="2780" spans="1:12" x14ac:dyDescent="0.3">
      <c r="A2780" s="17"/>
      <c r="B2780" s="46" t="s">
        <v>3166</v>
      </c>
      <c r="C2780" s="46" t="s">
        <v>886</v>
      </c>
      <c r="D2780" s="99" t="s">
        <v>176</v>
      </c>
      <c r="E2780" s="46" t="s">
        <v>1973</v>
      </c>
      <c r="F2780" s="91">
        <f>VLOOKUP(C2780,Data!$B$4:$J$4175,3,FALSE)</f>
        <v>-13440255.779233454</v>
      </c>
      <c r="G2780" s="90">
        <f>VLOOKUP(C2780,Data!$B$4:$J$4175,4,FALSE)</f>
        <v>-3738024.0348991435</v>
      </c>
      <c r="H2780" s="92">
        <f>VLOOKUP(C2780,Data!$B$4:$J$4175,5,FALSE)</f>
        <v>-0.86286700420657492</v>
      </c>
      <c r="I2780" s="42" t="s">
        <v>152</v>
      </c>
      <c r="J2780" s="47">
        <f t="shared" si="43"/>
        <v>13440255.779233454</v>
      </c>
      <c r="K2780" s="42">
        <v>6290496</v>
      </c>
      <c r="L2780" s="42" t="s">
        <v>4468</v>
      </c>
    </row>
    <row r="2781" spans="1:12" x14ac:dyDescent="0.3">
      <c r="A2781" s="17"/>
      <c r="B2781" s="46" t="s">
        <v>3167</v>
      </c>
      <c r="C2781" s="46" t="s">
        <v>887</v>
      </c>
      <c r="D2781" s="99" t="s">
        <v>176</v>
      </c>
      <c r="E2781" s="46" t="s">
        <v>1973</v>
      </c>
      <c r="F2781" s="91">
        <f>VLOOKUP(C2781,Data!$B$4:$J$4175,3,FALSE)</f>
        <v>-448417406.21835095</v>
      </c>
      <c r="G2781" s="90">
        <f>VLOOKUP(C2781,Data!$B$4:$J$4175,4,FALSE)</f>
        <v>-57272333.011381574</v>
      </c>
      <c r="H2781" s="92">
        <f>VLOOKUP(C2781,Data!$B$4:$J$4175,5,FALSE)</f>
        <v>-1.3778024411086185</v>
      </c>
      <c r="I2781" s="42" t="s">
        <v>147</v>
      </c>
      <c r="J2781" s="47">
        <f t="shared" si="43"/>
        <v>448417406.21835095</v>
      </c>
      <c r="K2781" s="42">
        <v>6889106</v>
      </c>
      <c r="L2781" s="42" t="s">
        <v>4468</v>
      </c>
    </row>
    <row r="2782" spans="1:12" x14ac:dyDescent="0.3">
      <c r="A2782" s="17"/>
      <c r="B2782" s="46" t="s">
        <v>3168</v>
      </c>
      <c r="C2782" s="46" t="s">
        <v>888</v>
      </c>
      <c r="D2782" s="99" t="s">
        <v>176</v>
      </c>
      <c r="E2782" s="46" t="s">
        <v>1973</v>
      </c>
      <c r="F2782" s="91">
        <f>VLOOKUP(C2782,Data!$B$4:$J$4175,3,FALSE)</f>
        <v>-3604489.3807226671</v>
      </c>
      <c r="G2782" s="90">
        <f>VLOOKUP(C2782,Data!$B$4:$J$4175,4,FALSE)</f>
        <v>-4423340.1847804468</v>
      </c>
      <c r="H2782" s="92">
        <f>VLOOKUP(C2782,Data!$B$4:$J$4175,5,FALSE)</f>
        <v>-1.557578756182368</v>
      </c>
      <c r="I2782" s="42" t="s">
        <v>146</v>
      </c>
      <c r="J2782" s="47">
        <f t="shared" si="43"/>
        <v>3604489.3807226671</v>
      </c>
      <c r="K2782" s="42">
        <v>6879851</v>
      </c>
      <c r="L2782" s="42" t="s">
        <v>4468</v>
      </c>
    </row>
    <row r="2783" spans="1:12" x14ac:dyDescent="0.3">
      <c r="A2783" s="17"/>
      <c r="B2783" s="46" t="s">
        <v>3169</v>
      </c>
      <c r="C2783" s="46" t="s">
        <v>889</v>
      </c>
      <c r="D2783" s="99" t="s">
        <v>176</v>
      </c>
      <c r="E2783" s="46" t="s">
        <v>1973</v>
      </c>
      <c r="F2783" s="91">
        <f>VLOOKUP(C2783,Data!$B$4:$J$4175,3,FALSE)</f>
        <v>-26412737.842307214</v>
      </c>
      <c r="G2783" s="90">
        <f>VLOOKUP(C2783,Data!$B$4:$J$4175,4,FALSE)</f>
        <v>-11228809.506417435</v>
      </c>
      <c r="H2783" s="92">
        <f>VLOOKUP(C2783,Data!$B$4:$J$4175,5,FALSE)</f>
        <v>-1.3254927033944788</v>
      </c>
      <c r="I2783" s="42" t="s">
        <v>149</v>
      </c>
      <c r="J2783" s="47">
        <f t="shared" si="43"/>
        <v>26412737.842307214</v>
      </c>
      <c r="K2783" s="42">
        <v>6700393</v>
      </c>
      <c r="L2783" s="42" t="s">
        <v>4468</v>
      </c>
    </row>
    <row r="2784" spans="1:12" x14ac:dyDescent="0.3">
      <c r="A2784" s="17"/>
      <c r="B2784" s="46" t="s">
        <v>3170</v>
      </c>
      <c r="C2784" s="46" t="s">
        <v>890</v>
      </c>
      <c r="D2784" s="99" t="s">
        <v>176</v>
      </c>
      <c r="E2784" s="46" t="s">
        <v>1973</v>
      </c>
      <c r="F2784" s="91">
        <f>VLOOKUP(C2784,Data!$B$4:$J$4175,3,FALSE)</f>
        <v>-15132062.599315519</v>
      </c>
      <c r="G2784" s="90">
        <f>VLOOKUP(C2784,Data!$B$4:$J$4175,4,FALSE)</f>
        <v>-27883284.885017369</v>
      </c>
      <c r="H2784" s="92">
        <f>VLOOKUP(C2784,Data!$B$4:$J$4175,5,FALSE)</f>
        <v>-0.59609016700466755</v>
      </c>
      <c r="I2784" s="42" t="s">
        <v>147</v>
      </c>
      <c r="J2784" s="47">
        <f t="shared" si="43"/>
        <v>15132062.599315519</v>
      </c>
      <c r="K2784" s="42">
        <v>6916628</v>
      </c>
      <c r="L2784" s="42" t="s">
        <v>4468</v>
      </c>
    </row>
    <row r="2785" spans="1:12" x14ac:dyDescent="0.3">
      <c r="A2785" s="17"/>
      <c r="B2785" s="46" t="s">
        <v>3171</v>
      </c>
      <c r="C2785" s="46" t="s">
        <v>891</v>
      </c>
      <c r="D2785" s="99" t="s">
        <v>176</v>
      </c>
      <c r="E2785" s="46" t="s">
        <v>1973</v>
      </c>
      <c r="F2785" s="91">
        <f>VLOOKUP(C2785,Data!$B$4:$J$4175,3,FALSE)</f>
        <v>-4457944.9509904096</v>
      </c>
      <c r="G2785" s="90">
        <f>VLOOKUP(C2785,Data!$B$4:$J$4175,4,FALSE)</f>
        <v>-2095797.5323305468</v>
      </c>
      <c r="H2785" s="92">
        <f>VLOOKUP(C2785,Data!$B$4:$J$4175,5,FALSE)</f>
        <v>-0.8136060702625435</v>
      </c>
      <c r="I2785" s="42" t="s">
        <v>147</v>
      </c>
      <c r="J2785" s="47">
        <f t="shared" si="43"/>
        <v>4457944.9509904096</v>
      </c>
      <c r="K2785" s="42">
        <v>6109677</v>
      </c>
      <c r="L2785" s="42" t="s">
        <v>4468</v>
      </c>
    </row>
    <row r="2786" spans="1:12" x14ac:dyDescent="0.3">
      <c r="A2786" s="17"/>
      <c r="B2786" s="46" t="s">
        <v>7111</v>
      </c>
      <c r="C2786" s="46" t="s">
        <v>7110</v>
      </c>
      <c r="D2786" s="99" t="s">
        <v>176</v>
      </c>
      <c r="E2786" s="46" t="s">
        <v>1975</v>
      </c>
      <c r="F2786" s="91">
        <f>VLOOKUP(C2786,Data!$B$4:$J$4175,3,FALSE)</f>
        <v>197330445.74914289</v>
      </c>
      <c r="G2786" s="90">
        <f>VLOOKUP(C2786,Data!$B$4:$J$4175,4,FALSE)</f>
        <v>22673192.027215227</v>
      </c>
      <c r="H2786" s="92">
        <f>VLOOKUP(C2786,Data!$B$4:$J$4175,5,FALSE)</f>
        <v>1.0611443224023731</v>
      </c>
      <c r="I2786" s="42" t="s">
        <v>147</v>
      </c>
      <c r="J2786" s="47">
        <f t="shared" si="43"/>
        <v>197330445.74914289</v>
      </c>
      <c r="K2786" s="42">
        <v>6089694</v>
      </c>
      <c r="L2786" s="42" t="s">
        <v>4468</v>
      </c>
    </row>
    <row r="2787" spans="1:12" x14ac:dyDescent="0.3">
      <c r="A2787" s="17"/>
      <c r="B2787" s="46" t="s">
        <v>5979</v>
      </c>
      <c r="C2787" s="46" t="s">
        <v>5978</v>
      </c>
      <c r="D2787" s="99" t="s">
        <v>176</v>
      </c>
      <c r="E2787" s="46" t="s">
        <v>1976</v>
      </c>
      <c r="F2787" s="91">
        <f>VLOOKUP(C2787,Data!$B$4:$J$4175,3,FALSE)</f>
        <v>3755097.4160050564</v>
      </c>
      <c r="G2787" s="90">
        <f>VLOOKUP(C2787,Data!$B$4:$J$4175,4,FALSE)</f>
        <v>424897.12548629072</v>
      </c>
      <c r="H2787" s="92">
        <f>VLOOKUP(C2787,Data!$B$4:$J$4175,5,FALSE)</f>
        <v>6.5519576297236357E-2</v>
      </c>
      <c r="I2787" s="42" t="s">
        <v>147</v>
      </c>
      <c r="J2787" s="47">
        <f t="shared" si="43"/>
        <v>3755097.4160050564</v>
      </c>
      <c r="K2787" s="42" t="s">
        <v>5980</v>
      </c>
      <c r="L2787" s="42" t="s">
        <v>4468</v>
      </c>
    </row>
    <row r="2788" spans="1:12" x14ac:dyDescent="0.3">
      <c r="A2788" s="17"/>
      <c r="B2788" s="46" t="s">
        <v>5982</v>
      </c>
      <c r="C2788" s="46" t="s">
        <v>5981</v>
      </c>
      <c r="D2788" s="99" t="s">
        <v>176</v>
      </c>
      <c r="E2788" s="46" t="s">
        <v>1973</v>
      </c>
      <c r="F2788" s="91">
        <f>VLOOKUP(C2788,Data!$B$4:$J$4175,3,FALSE)</f>
        <v>-4290977.3940836461</v>
      </c>
      <c r="G2788" s="90">
        <f>VLOOKUP(C2788,Data!$B$4:$J$4175,4,FALSE)</f>
        <v>-6939956.3190508289</v>
      </c>
      <c r="H2788" s="92">
        <f>VLOOKUP(C2788,Data!$B$4:$J$4175,5,FALSE)</f>
        <v>-0.24205557254414825</v>
      </c>
      <c r="I2788" s="42" t="s">
        <v>147</v>
      </c>
      <c r="J2788" s="47">
        <f t="shared" si="43"/>
        <v>4290977.3940836461</v>
      </c>
      <c r="K2788" s="42">
        <v>6966515</v>
      </c>
      <c r="L2788" s="42" t="s">
        <v>4468</v>
      </c>
    </row>
    <row r="2789" spans="1:12" x14ac:dyDescent="0.3">
      <c r="A2789" s="17"/>
      <c r="B2789" s="46" t="s">
        <v>3172</v>
      </c>
      <c r="C2789" s="46" t="s">
        <v>892</v>
      </c>
      <c r="D2789" s="99" t="s">
        <v>176</v>
      </c>
      <c r="E2789" s="46" t="s">
        <v>1977</v>
      </c>
      <c r="F2789" s="91">
        <f>VLOOKUP(C2789,Data!$B$4:$J$4175,3,FALSE)</f>
        <v>2953867.0587541293</v>
      </c>
      <c r="G2789" s="90">
        <f>VLOOKUP(C2789,Data!$B$4:$J$4175,4,FALSE)</f>
        <v>3797154.6350524467</v>
      </c>
      <c r="H2789" s="92">
        <f>VLOOKUP(C2789,Data!$B$4:$J$4175,5,FALSE)</f>
        <v>0.24715871626671568</v>
      </c>
      <c r="I2789" s="42" t="s">
        <v>147</v>
      </c>
      <c r="J2789" s="47">
        <f t="shared" si="43"/>
        <v>2953867.0587541293</v>
      </c>
      <c r="K2789" s="42">
        <v>6672481</v>
      </c>
      <c r="L2789" s="42" t="s">
        <v>4468</v>
      </c>
    </row>
    <row r="2790" spans="1:12" x14ac:dyDescent="0.3">
      <c r="A2790" s="17"/>
      <c r="B2790" s="46" t="s">
        <v>3173</v>
      </c>
      <c r="C2790" s="46" t="s">
        <v>893</v>
      </c>
      <c r="D2790" s="99" t="s">
        <v>176</v>
      </c>
      <c r="E2790" s="46" t="s">
        <v>1973</v>
      </c>
      <c r="F2790" s="91">
        <f>VLOOKUP(C2790,Data!$B$4:$J$4175,3,FALSE)</f>
        <v>-5325522.4804825261</v>
      </c>
      <c r="G2790" s="90">
        <f>VLOOKUP(C2790,Data!$B$4:$J$4175,4,FALSE)</f>
        <v>-3818848.7589561325</v>
      </c>
      <c r="H2790" s="92">
        <f>VLOOKUP(C2790,Data!$B$4:$J$4175,5,FALSE)</f>
        <v>-0.82036239412454026</v>
      </c>
      <c r="I2790" s="42" t="s">
        <v>147</v>
      </c>
      <c r="J2790" s="47">
        <f t="shared" si="43"/>
        <v>5325522.4804825261</v>
      </c>
      <c r="K2790" s="42" t="s">
        <v>2271</v>
      </c>
      <c r="L2790" s="42" t="s">
        <v>4468</v>
      </c>
    </row>
    <row r="2791" spans="1:12" x14ac:dyDescent="0.3">
      <c r="A2791" s="17"/>
      <c r="B2791" s="46" t="s">
        <v>5984</v>
      </c>
      <c r="C2791" s="46" t="s">
        <v>5983</v>
      </c>
      <c r="D2791" s="99" t="s">
        <v>176</v>
      </c>
      <c r="E2791" s="46" t="s">
        <v>1973</v>
      </c>
      <c r="F2791" s="91">
        <f>VLOOKUP(C2791,Data!$B$4:$J$4175,3,FALSE)</f>
        <v>-13632913.242329722</v>
      </c>
      <c r="G2791" s="90">
        <f>VLOOKUP(C2791,Data!$B$4:$J$4175,4,FALSE)</f>
        <v>-488797.42792589182</v>
      </c>
      <c r="H2791" s="92">
        <f>VLOOKUP(C2791,Data!$B$4:$J$4175,5,FALSE)</f>
        <v>-3.9863698205080435E-2</v>
      </c>
      <c r="I2791" s="42" t="s">
        <v>147</v>
      </c>
      <c r="J2791" s="47">
        <f t="shared" si="43"/>
        <v>13632913.242329722</v>
      </c>
      <c r="K2791" s="42">
        <v>6984380</v>
      </c>
      <c r="L2791" s="42" t="s">
        <v>4468</v>
      </c>
    </row>
    <row r="2792" spans="1:12" x14ac:dyDescent="0.3">
      <c r="A2792" s="17"/>
      <c r="B2792" s="46" t="s">
        <v>3174</v>
      </c>
      <c r="C2792" s="46" t="s">
        <v>894</v>
      </c>
      <c r="D2792" s="99" t="s">
        <v>176</v>
      </c>
      <c r="E2792" s="46" t="s">
        <v>1973</v>
      </c>
      <c r="F2792" s="91">
        <f>VLOOKUP(C2792,Data!$B$4:$J$4175,3,FALSE)</f>
        <v>-11369150.217273278</v>
      </c>
      <c r="G2792" s="90">
        <f>VLOOKUP(C2792,Data!$B$4:$J$4175,4,FALSE)</f>
        <v>-23495454.258044131</v>
      </c>
      <c r="H2792" s="92">
        <f>VLOOKUP(C2792,Data!$B$4:$J$4175,5,FALSE)</f>
        <v>-1.0602219183669921</v>
      </c>
      <c r="I2792" s="42" t="s">
        <v>148</v>
      </c>
      <c r="J2792" s="47">
        <f t="shared" si="43"/>
        <v>11369150.217273278</v>
      </c>
      <c r="K2792" s="42">
        <v>6424110</v>
      </c>
      <c r="L2792" s="42" t="s">
        <v>4468</v>
      </c>
    </row>
    <row r="2793" spans="1:12" x14ac:dyDescent="0.3">
      <c r="A2793" s="17"/>
      <c r="B2793" s="46" t="s">
        <v>3175</v>
      </c>
      <c r="C2793" s="46" t="s">
        <v>895</v>
      </c>
      <c r="D2793" s="99" t="s">
        <v>176</v>
      </c>
      <c r="E2793" s="46" t="s">
        <v>1973</v>
      </c>
      <c r="F2793" s="91">
        <f>VLOOKUP(C2793,Data!$B$4:$J$4175,3,FALSE)</f>
        <v>-2282237.1571011776</v>
      </c>
      <c r="G2793" s="90">
        <f>VLOOKUP(C2793,Data!$B$4:$J$4175,4,FALSE)</f>
        <v>-1029046.902396575</v>
      </c>
      <c r="H2793" s="92">
        <f>VLOOKUP(C2793,Data!$B$4:$J$4175,5,FALSE)</f>
        <v>-0.50341734715042941</v>
      </c>
      <c r="I2793" s="42" t="s">
        <v>147</v>
      </c>
      <c r="J2793" s="47">
        <f t="shared" si="43"/>
        <v>2282237.1571011776</v>
      </c>
      <c r="K2793" s="42" t="s">
        <v>2272</v>
      </c>
      <c r="L2793" s="42" t="s">
        <v>4468</v>
      </c>
    </row>
    <row r="2794" spans="1:12" x14ac:dyDescent="0.3">
      <c r="A2794" s="17"/>
      <c r="B2794" s="46" t="s">
        <v>3176</v>
      </c>
      <c r="C2794" s="46" t="s">
        <v>896</v>
      </c>
      <c r="D2794" s="99" t="s">
        <v>4409</v>
      </c>
      <c r="E2794" s="46" t="s">
        <v>1973</v>
      </c>
      <c r="F2794" s="91">
        <f>VLOOKUP(C2794,Data!$B$4:$J$4175,3,FALSE)</f>
        <v>-3670934.2228896949</v>
      </c>
      <c r="G2794" s="90">
        <f>VLOOKUP(C2794,Data!$B$4:$J$4175,4,FALSE)</f>
        <v>-125399.02298972895</v>
      </c>
      <c r="H2794" s="92">
        <f>VLOOKUP(C2794,Data!$B$4:$J$4175,5,FALSE)</f>
        <v>-0.43772180080895029</v>
      </c>
      <c r="I2794" s="42" t="s">
        <v>145</v>
      </c>
      <c r="J2794" s="47">
        <f t="shared" si="43"/>
        <v>3670934.2228896949</v>
      </c>
      <c r="K2794" s="42">
        <v>6761000</v>
      </c>
      <c r="L2794" s="42" t="s">
        <v>4466</v>
      </c>
    </row>
    <row r="2795" spans="1:12" x14ac:dyDescent="0.3">
      <c r="A2795" s="17"/>
      <c r="B2795" s="46" t="s">
        <v>3177</v>
      </c>
      <c r="C2795" s="46" t="s">
        <v>897</v>
      </c>
      <c r="D2795" s="99" t="s">
        <v>4409</v>
      </c>
      <c r="E2795" s="46" t="s">
        <v>1973</v>
      </c>
      <c r="F2795" s="91">
        <f>VLOOKUP(C2795,Data!$B$4:$J$4175,3,FALSE)</f>
        <v>-8644170.0682216492</v>
      </c>
      <c r="G2795" s="90">
        <f>VLOOKUP(C2795,Data!$B$4:$J$4175,4,FALSE)</f>
        <v>-945733.49192683061</v>
      </c>
      <c r="H2795" s="92">
        <f>VLOOKUP(C2795,Data!$B$4:$J$4175,5,FALSE)</f>
        <v>-0.8147075757599358</v>
      </c>
      <c r="I2795" s="42" t="s">
        <v>145</v>
      </c>
      <c r="J2795" s="47">
        <f t="shared" si="43"/>
        <v>8644170.0682216492</v>
      </c>
      <c r="K2795" s="42">
        <v>6565655</v>
      </c>
      <c r="L2795" s="42" t="s">
        <v>4466</v>
      </c>
    </row>
    <row r="2796" spans="1:12" x14ac:dyDescent="0.3">
      <c r="A2796" s="17"/>
      <c r="B2796" s="46" t="s">
        <v>3178</v>
      </c>
      <c r="C2796" s="46" t="s">
        <v>898</v>
      </c>
      <c r="D2796" s="99" t="s">
        <v>4409</v>
      </c>
      <c r="E2796" s="46" t="s">
        <v>1973</v>
      </c>
      <c r="F2796" s="91">
        <f>VLOOKUP(C2796,Data!$B$4:$J$4175,3,FALSE)</f>
        <v>-18736525.533255324</v>
      </c>
      <c r="G2796" s="90">
        <f>VLOOKUP(C2796,Data!$B$4:$J$4175,4,FALSE)</f>
        <v>-902040.38937607396</v>
      </c>
      <c r="H2796" s="92">
        <f>VLOOKUP(C2796,Data!$B$4:$J$4175,5,FALSE)</f>
        <v>-0.95458044959262967</v>
      </c>
      <c r="I2796" s="42" t="s">
        <v>143</v>
      </c>
      <c r="J2796" s="47">
        <f t="shared" si="43"/>
        <v>18736525.533255324</v>
      </c>
      <c r="K2796" s="42" t="s">
        <v>2273</v>
      </c>
      <c r="L2796" s="42" t="s">
        <v>4466</v>
      </c>
    </row>
    <row r="2797" spans="1:12" x14ac:dyDescent="0.3">
      <c r="A2797" s="17"/>
      <c r="B2797" s="46" t="s">
        <v>3179</v>
      </c>
      <c r="C2797" s="46" t="s">
        <v>899</v>
      </c>
      <c r="D2797" s="99" t="s">
        <v>4409</v>
      </c>
      <c r="E2797" s="46" t="s">
        <v>1973</v>
      </c>
      <c r="F2797" s="91">
        <f>VLOOKUP(C2797,Data!$B$4:$J$4175,3,FALSE)</f>
        <v>-24617488.602826677</v>
      </c>
      <c r="G2797" s="90">
        <f>VLOOKUP(C2797,Data!$B$4:$J$4175,4,FALSE)</f>
        <v>-1675326.4780389573</v>
      </c>
      <c r="H2797" s="92">
        <f>VLOOKUP(C2797,Data!$B$4:$J$4175,5,FALSE)</f>
        <v>-0.53925509458983167</v>
      </c>
      <c r="I2797" s="42" t="s">
        <v>148</v>
      </c>
      <c r="J2797" s="47">
        <f t="shared" si="43"/>
        <v>24617488.602826677</v>
      </c>
      <c r="K2797" s="42" t="s">
        <v>2274</v>
      </c>
      <c r="L2797" s="42" t="s">
        <v>4466</v>
      </c>
    </row>
    <row r="2798" spans="1:12" x14ac:dyDescent="0.3">
      <c r="A2798" s="17"/>
      <c r="B2798" s="46" t="s">
        <v>5346</v>
      </c>
      <c r="C2798" s="46" t="s">
        <v>5345</v>
      </c>
      <c r="D2798" s="99" t="s">
        <v>4409</v>
      </c>
      <c r="E2798" s="46" t="s">
        <v>1973</v>
      </c>
      <c r="F2798" s="91">
        <f>VLOOKUP(C2798,Data!$B$4:$J$4175,3,FALSE)</f>
        <v>-17316844.696515471</v>
      </c>
      <c r="G2798" s="90">
        <f>VLOOKUP(C2798,Data!$B$4:$J$4175,4,FALSE)</f>
        <v>-779795.80155116261</v>
      </c>
      <c r="H2798" s="92">
        <f>VLOOKUP(C2798,Data!$B$4:$J$4175,5,FALSE)</f>
        <v>-1.2650852068208263</v>
      </c>
      <c r="I2798" s="42" t="s">
        <v>149</v>
      </c>
      <c r="J2798" s="47">
        <f t="shared" si="43"/>
        <v>17316844.696515471</v>
      </c>
      <c r="K2798" s="42" t="s">
        <v>5347</v>
      </c>
      <c r="L2798" s="42" t="s">
        <v>4466</v>
      </c>
    </row>
    <row r="2799" spans="1:12" x14ac:dyDescent="0.3">
      <c r="A2799" s="17"/>
      <c r="B2799" s="46" t="s">
        <v>3180</v>
      </c>
      <c r="C2799" s="46" t="s">
        <v>900</v>
      </c>
      <c r="D2799" s="99" t="s">
        <v>4409</v>
      </c>
      <c r="E2799" s="46" t="s">
        <v>1973</v>
      </c>
      <c r="F2799" s="91">
        <f>VLOOKUP(C2799,Data!$B$4:$J$4175,3,FALSE)</f>
        <v>-15076412.015588393</v>
      </c>
      <c r="G2799" s="90">
        <f>VLOOKUP(C2799,Data!$B$4:$J$4175,4,FALSE)</f>
        <v>-764616.65723331587</v>
      </c>
      <c r="H2799" s="92">
        <f>VLOOKUP(C2799,Data!$B$4:$J$4175,5,FALSE)</f>
        <v>-0.98998834559902826</v>
      </c>
      <c r="I2799" s="42" t="s">
        <v>146</v>
      </c>
      <c r="J2799" s="47">
        <f t="shared" si="43"/>
        <v>15076412.015588393</v>
      </c>
      <c r="K2799" s="42">
        <v>6100089</v>
      </c>
      <c r="L2799" s="42" t="s">
        <v>4466</v>
      </c>
    </row>
    <row r="2800" spans="1:12" x14ac:dyDescent="0.3">
      <c r="A2800" s="17"/>
      <c r="B2800" s="46" t="s">
        <v>3181</v>
      </c>
      <c r="C2800" s="46" t="s">
        <v>901</v>
      </c>
      <c r="D2800" s="99" t="s">
        <v>4409</v>
      </c>
      <c r="E2800" s="46" t="s">
        <v>1979</v>
      </c>
      <c r="F2800" s="91">
        <f>VLOOKUP(C2800,Data!$B$4:$J$4175,3,FALSE)</f>
        <v>-83624024.511068702</v>
      </c>
      <c r="G2800" s="90">
        <f>VLOOKUP(C2800,Data!$B$4:$J$4175,4,FALSE)</f>
        <v>-27271848.824111506</v>
      </c>
      <c r="H2800" s="92">
        <f>VLOOKUP(C2800,Data!$B$4:$J$4175,5,FALSE)</f>
        <v>-18.729963027561954</v>
      </c>
      <c r="I2800" s="42" t="s">
        <v>148</v>
      </c>
      <c r="J2800" s="47">
        <f t="shared" si="43"/>
        <v>83624024.511068702</v>
      </c>
      <c r="K2800" s="42">
        <v>6896292</v>
      </c>
      <c r="L2800" s="42" t="s">
        <v>4466</v>
      </c>
    </row>
    <row r="2801" spans="1:12" x14ac:dyDescent="0.3">
      <c r="A2801" s="17"/>
      <c r="B2801" s="46" t="s">
        <v>3182</v>
      </c>
      <c r="C2801" s="46" t="s">
        <v>902</v>
      </c>
      <c r="D2801" s="99" t="s">
        <v>4409</v>
      </c>
      <c r="E2801" s="46" t="s">
        <v>1973</v>
      </c>
      <c r="F2801" s="91">
        <f>VLOOKUP(C2801,Data!$B$4:$J$4175,3,FALSE)</f>
        <v>-6634582.5199136343</v>
      </c>
      <c r="G2801" s="90">
        <f>VLOOKUP(C2801,Data!$B$4:$J$4175,4,FALSE)</f>
        <v>-94089.172454184532</v>
      </c>
      <c r="H2801" s="92">
        <f>VLOOKUP(C2801,Data!$B$4:$J$4175,5,FALSE)</f>
        <v>-0.52152348084197508</v>
      </c>
      <c r="I2801" s="42" t="s">
        <v>148</v>
      </c>
      <c r="J2801" s="47">
        <f t="shared" si="43"/>
        <v>6634582.5199136343</v>
      </c>
      <c r="K2801" s="42">
        <v>6440859</v>
      </c>
      <c r="L2801" s="42" t="s">
        <v>4466</v>
      </c>
    </row>
    <row r="2802" spans="1:12" x14ac:dyDescent="0.3">
      <c r="A2802" s="17"/>
      <c r="B2802" s="46" t="s">
        <v>7113</v>
      </c>
      <c r="C2802" s="46" t="s">
        <v>7112</v>
      </c>
      <c r="D2802" s="99" t="s">
        <v>4409</v>
      </c>
      <c r="E2802" s="46" t="s">
        <v>1975</v>
      </c>
      <c r="F2802" s="91">
        <f>VLOOKUP(C2802,Data!$B$4:$J$4175,3,FALSE)</f>
        <v>314412463.33538109</v>
      </c>
      <c r="G2802" s="90">
        <f>VLOOKUP(C2802,Data!$B$4:$J$4175,4,FALSE)</f>
        <v>18234196.55898498</v>
      </c>
      <c r="H2802" s="92">
        <f>VLOOKUP(C2802,Data!$B$4:$J$4175,5,FALSE)</f>
        <v>13.091902245300917</v>
      </c>
      <c r="I2802" s="42" t="s">
        <v>149</v>
      </c>
      <c r="J2802" s="47">
        <f t="shared" si="43"/>
        <v>314412463.33538109</v>
      </c>
      <c r="K2802" s="42">
        <v>6105578</v>
      </c>
      <c r="L2802" s="42" t="s">
        <v>4466</v>
      </c>
    </row>
    <row r="2803" spans="1:12" x14ac:dyDescent="0.3">
      <c r="A2803" s="17"/>
      <c r="B2803" s="46" t="s">
        <v>3183</v>
      </c>
      <c r="C2803" s="46" t="s">
        <v>903</v>
      </c>
      <c r="D2803" s="99" t="s">
        <v>4409</v>
      </c>
      <c r="E2803" s="46" t="s">
        <v>1973</v>
      </c>
      <c r="F2803" s="91">
        <f>VLOOKUP(C2803,Data!$B$4:$J$4175,3,FALSE)</f>
        <v>-2973479.7478459198</v>
      </c>
      <c r="G2803" s="90">
        <f>VLOOKUP(C2803,Data!$B$4:$J$4175,4,FALSE)</f>
        <v>-528621.01872434898</v>
      </c>
      <c r="H2803" s="92">
        <f>VLOOKUP(C2803,Data!$B$4:$J$4175,5,FALSE)</f>
        <v>-0.5600468135645329</v>
      </c>
      <c r="I2803" s="42" t="s">
        <v>148</v>
      </c>
      <c r="J2803" s="47">
        <f t="shared" si="43"/>
        <v>2973479.7478459198</v>
      </c>
      <c r="K2803" s="42">
        <v>6622710</v>
      </c>
      <c r="L2803" s="42" t="s">
        <v>4466</v>
      </c>
    </row>
    <row r="2804" spans="1:12" x14ac:dyDescent="0.3">
      <c r="A2804" s="17"/>
      <c r="B2804" s="46" t="s">
        <v>3184</v>
      </c>
      <c r="C2804" s="99" t="s">
        <v>904</v>
      </c>
      <c r="D2804" s="99" t="s">
        <v>4409</v>
      </c>
      <c r="E2804" s="46" t="s">
        <v>1973</v>
      </c>
      <c r="F2804" s="91">
        <f>VLOOKUP(C2804,Data!$B$4:$J$4175,3,FALSE)</f>
        <v>-11368225.142628198</v>
      </c>
      <c r="G2804" s="90">
        <f>VLOOKUP(C2804,Data!$B$4:$J$4175,4,FALSE)</f>
        <v>-827132.88931147265</v>
      </c>
      <c r="H2804" s="92">
        <f>VLOOKUP(C2804,Data!$B$4:$J$4175,5,FALSE)</f>
        <v>-0.89279251102127222</v>
      </c>
      <c r="I2804" s="42" t="s">
        <v>148</v>
      </c>
      <c r="J2804" s="47">
        <f t="shared" si="43"/>
        <v>11368225.142628198</v>
      </c>
      <c r="K2804" s="42">
        <v>6177878</v>
      </c>
      <c r="L2804" s="42" t="s">
        <v>4466</v>
      </c>
    </row>
    <row r="2805" spans="1:12" x14ac:dyDescent="0.3">
      <c r="A2805" s="17"/>
      <c r="B2805" s="46" t="s">
        <v>3185</v>
      </c>
      <c r="C2805" s="46" t="s">
        <v>905</v>
      </c>
      <c r="D2805" s="99" t="s">
        <v>4409</v>
      </c>
      <c r="E2805" s="46" t="s">
        <v>1973</v>
      </c>
      <c r="F2805" s="91">
        <f>VLOOKUP(C2805,Data!$B$4:$J$4175,3,FALSE)</f>
        <v>-5593625.16105159</v>
      </c>
      <c r="G2805" s="90">
        <f>VLOOKUP(C2805,Data!$B$4:$J$4175,4,FALSE)</f>
        <v>-583781.0245807888</v>
      </c>
      <c r="H2805" s="92">
        <f>VLOOKUP(C2805,Data!$B$4:$J$4175,5,FALSE)</f>
        <v>-0.45705561402269085</v>
      </c>
      <c r="I2805" s="42" t="s">
        <v>151</v>
      </c>
      <c r="J2805" s="47">
        <f t="shared" si="43"/>
        <v>5593625.16105159</v>
      </c>
      <c r="K2805" s="42">
        <v>6418801</v>
      </c>
      <c r="L2805" s="42" t="s">
        <v>4466</v>
      </c>
    </row>
    <row r="2806" spans="1:12" x14ac:dyDescent="0.3">
      <c r="A2806" s="17"/>
      <c r="B2806" s="46" t="s">
        <v>3186</v>
      </c>
      <c r="C2806" s="46" t="s">
        <v>906</v>
      </c>
      <c r="D2806" s="99" t="s">
        <v>4409</v>
      </c>
      <c r="E2806" s="46" t="s">
        <v>1973</v>
      </c>
      <c r="F2806" s="91">
        <f>VLOOKUP(C2806,Data!$B$4:$J$4175,3,FALSE)</f>
        <v>-42246622.256736137</v>
      </c>
      <c r="G2806" s="90">
        <f>VLOOKUP(C2806,Data!$B$4:$J$4175,4,FALSE)</f>
        <v>-7825045.1882185861</v>
      </c>
      <c r="H2806" s="92">
        <f>VLOOKUP(C2806,Data!$B$4:$J$4175,5,FALSE)</f>
        <v>-0.95290917939218323</v>
      </c>
      <c r="I2806" s="42" t="s">
        <v>148</v>
      </c>
      <c r="J2806" s="47">
        <f t="shared" si="43"/>
        <v>42246622.256736137</v>
      </c>
      <c r="K2806" s="42">
        <v>6606996</v>
      </c>
      <c r="L2806" s="42" t="s">
        <v>4466</v>
      </c>
    </row>
    <row r="2807" spans="1:12" x14ac:dyDescent="0.3">
      <c r="A2807" s="17"/>
      <c r="B2807" s="46" t="s">
        <v>5294</v>
      </c>
      <c r="C2807" s="46" t="s">
        <v>5293</v>
      </c>
      <c r="D2807" s="99" t="s">
        <v>4409</v>
      </c>
      <c r="E2807" s="46" t="s">
        <v>1978</v>
      </c>
      <c r="F2807" s="91">
        <f>VLOOKUP(C2807,Data!$B$4:$J$4175,3,FALSE)</f>
        <v>-17671871.517272979</v>
      </c>
      <c r="G2807" s="90">
        <f>VLOOKUP(C2807,Data!$B$4:$J$4175,4,FALSE)</f>
        <v>-13844284.256098924</v>
      </c>
      <c r="H2807" s="92">
        <f>VLOOKUP(C2807,Data!$B$4:$J$4175,5,FALSE)</f>
        <v>-3.4474798058252412</v>
      </c>
      <c r="I2807" s="42" t="s">
        <v>5305</v>
      </c>
      <c r="J2807" s="47">
        <f t="shared" si="43"/>
        <v>17671871.517272979</v>
      </c>
      <c r="K2807" s="42" t="s">
        <v>6016</v>
      </c>
      <c r="L2807" s="42" t="s">
        <v>4466</v>
      </c>
    </row>
    <row r="2808" spans="1:12" x14ac:dyDescent="0.3">
      <c r="A2808" s="17"/>
      <c r="B2808" s="46" t="s">
        <v>6022</v>
      </c>
      <c r="C2808" s="46" t="s">
        <v>5292</v>
      </c>
      <c r="D2808" s="99" t="s">
        <v>4409</v>
      </c>
      <c r="E2808" s="46" t="s">
        <v>1973</v>
      </c>
      <c r="F2808" s="91">
        <f>VLOOKUP(C2808,Data!$B$4:$J$4175,3,FALSE)</f>
        <v>-3402435.7207645527</v>
      </c>
      <c r="G2808" s="90">
        <f>VLOOKUP(C2808,Data!$B$4:$J$4175,4,FALSE)</f>
        <v>-2478498.4345224542</v>
      </c>
      <c r="H2808" s="92">
        <f>VLOOKUP(C2808,Data!$B$4:$J$4175,5,FALSE)</f>
        <v>-0.811397719151699</v>
      </c>
      <c r="I2808" s="42" t="s">
        <v>5305</v>
      </c>
      <c r="J2808" s="47">
        <f t="shared" si="43"/>
        <v>3402435.7207645527</v>
      </c>
      <c r="K2808" s="42" t="s">
        <v>6023</v>
      </c>
      <c r="L2808" s="42" t="s">
        <v>4466</v>
      </c>
    </row>
    <row r="2809" spans="1:12" x14ac:dyDescent="0.3">
      <c r="A2809" s="17"/>
      <c r="B2809" s="46" t="s">
        <v>3187</v>
      </c>
      <c r="C2809" s="46" t="s">
        <v>907</v>
      </c>
      <c r="D2809" s="99" t="s">
        <v>4409</v>
      </c>
      <c r="E2809" s="46" t="s">
        <v>1973</v>
      </c>
      <c r="F2809" s="91">
        <f>VLOOKUP(C2809,Data!$B$4:$J$4175,3,FALSE)</f>
        <v>-7412471.7095134556</v>
      </c>
      <c r="G2809" s="90">
        <f>VLOOKUP(C2809,Data!$B$4:$J$4175,4,FALSE)</f>
        <v>-1910017.0267258384</v>
      </c>
      <c r="H2809" s="92">
        <f>VLOOKUP(C2809,Data!$B$4:$J$4175,5,FALSE)</f>
        <v>-1.0025920851497743</v>
      </c>
      <c r="I2809" s="42" t="s">
        <v>145</v>
      </c>
      <c r="J2809" s="47">
        <f t="shared" si="43"/>
        <v>7412471.7095134556</v>
      </c>
      <c r="K2809" s="42">
        <v>6280215</v>
      </c>
      <c r="L2809" s="42" t="s">
        <v>4466</v>
      </c>
    </row>
    <row r="2810" spans="1:12" x14ac:dyDescent="0.3">
      <c r="A2810" s="17"/>
      <c r="B2810" s="46" t="s">
        <v>3188</v>
      </c>
      <c r="C2810" s="46" t="s">
        <v>908</v>
      </c>
      <c r="D2810" s="99" t="s">
        <v>4409</v>
      </c>
      <c r="E2810" s="46" t="s">
        <v>1973</v>
      </c>
      <c r="F2810" s="91">
        <f>VLOOKUP(C2810,Data!$B$4:$J$4175,3,FALSE)</f>
        <v>-16004900.49055055</v>
      </c>
      <c r="G2810" s="90">
        <f>VLOOKUP(C2810,Data!$B$4:$J$4175,4,FALSE)</f>
        <v>-6907363.2708866009</v>
      </c>
      <c r="H2810" s="92">
        <f>VLOOKUP(C2810,Data!$B$4:$J$4175,5,FALSE)</f>
        <v>-0.95537053569631658</v>
      </c>
      <c r="I2810" s="42" t="s">
        <v>5305</v>
      </c>
      <c r="J2810" s="47">
        <f t="shared" si="43"/>
        <v>16004900.49055055</v>
      </c>
      <c r="K2810" s="42" t="s">
        <v>2275</v>
      </c>
      <c r="L2810" s="42" t="s">
        <v>4466</v>
      </c>
    </row>
    <row r="2811" spans="1:12" x14ac:dyDescent="0.3">
      <c r="A2811" s="17"/>
      <c r="B2811" s="46" t="s">
        <v>3189</v>
      </c>
      <c r="C2811" s="46" t="s">
        <v>909</v>
      </c>
      <c r="D2811" s="99" t="s">
        <v>4409</v>
      </c>
      <c r="E2811" s="46" t="s">
        <v>1973</v>
      </c>
      <c r="F2811" s="91">
        <f>VLOOKUP(C2811,Data!$B$4:$J$4175,3,FALSE)</f>
        <v>-5063090.6748754736</v>
      </c>
      <c r="G2811" s="90">
        <f>VLOOKUP(C2811,Data!$B$4:$J$4175,4,FALSE)</f>
        <v>-577611.9040401465</v>
      </c>
      <c r="H2811" s="92">
        <f>VLOOKUP(C2811,Data!$B$4:$J$4175,5,FALSE)</f>
        <v>-1.2758903747368009</v>
      </c>
      <c r="I2811" s="42" t="s">
        <v>5305</v>
      </c>
      <c r="J2811" s="47">
        <f t="shared" si="43"/>
        <v>5063090.6748754736</v>
      </c>
      <c r="K2811" s="42" t="s">
        <v>2276</v>
      </c>
      <c r="L2811" s="42" t="s">
        <v>4466</v>
      </c>
    </row>
    <row r="2812" spans="1:12" x14ac:dyDescent="0.3">
      <c r="A2812" s="17"/>
      <c r="B2812" s="46" t="s">
        <v>3190</v>
      </c>
      <c r="C2812" s="46" t="s">
        <v>910</v>
      </c>
      <c r="D2812" s="99" t="s">
        <v>4409</v>
      </c>
      <c r="E2812" s="46" t="s">
        <v>1977</v>
      </c>
      <c r="F2812" s="91">
        <f>VLOOKUP(C2812,Data!$B$4:$J$4175,3,FALSE)</f>
        <v>6909800.1103924997</v>
      </c>
      <c r="G2812" s="90">
        <f>VLOOKUP(C2812,Data!$B$4:$J$4175,4,FALSE)</f>
        <v>371391.14692307467</v>
      </c>
      <c r="H2812" s="92">
        <f>VLOOKUP(C2812,Data!$B$4:$J$4175,5,FALSE)</f>
        <v>0.61465835736511942</v>
      </c>
      <c r="I2812" s="42" t="s">
        <v>144</v>
      </c>
      <c r="J2812" s="47">
        <f t="shared" si="43"/>
        <v>6909800.1103924997</v>
      </c>
      <c r="K2812" s="42" t="s">
        <v>2277</v>
      </c>
      <c r="L2812" s="42" t="s">
        <v>4466</v>
      </c>
    </row>
    <row r="2813" spans="1:12" x14ac:dyDescent="0.3">
      <c r="A2813" s="17"/>
      <c r="B2813" s="46" t="s">
        <v>3191</v>
      </c>
      <c r="C2813" s="46" t="s">
        <v>911</v>
      </c>
      <c r="D2813" s="99" t="s">
        <v>4409</v>
      </c>
      <c r="E2813" s="46" t="s">
        <v>1973</v>
      </c>
      <c r="F2813" s="91">
        <f>VLOOKUP(C2813,Data!$B$4:$J$4175,3,FALSE)</f>
        <v>-5134510.9205128513</v>
      </c>
      <c r="G2813" s="90">
        <f>VLOOKUP(C2813,Data!$B$4:$J$4175,4,FALSE)</f>
        <v>-650171.5073747799</v>
      </c>
      <c r="H2813" s="92">
        <f>VLOOKUP(C2813,Data!$B$4:$J$4175,5,FALSE)</f>
        <v>-0.92666340288047866</v>
      </c>
      <c r="I2813" s="42" t="s">
        <v>148</v>
      </c>
      <c r="J2813" s="47">
        <f t="shared" si="43"/>
        <v>5134510.9205128513</v>
      </c>
      <c r="K2813" s="42" t="s">
        <v>2278</v>
      </c>
      <c r="L2813" s="42" t="s">
        <v>4466</v>
      </c>
    </row>
    <row r="2814" spans="1:12" x14ac:dyDescent="0.3">
      <c r="A2814" s="17"/>
      <c r="B2814" s="46" t="s">
        <v>5986</v>
      </c>
      <c r="C2814" s="46" t="s">
        <v>5985</v>
      </c>
      <c r="D2814" s="99" t="s">
        <v>4409</v>
      </c>
      <c r="E2814" s="46" t="s">
        <v>1973</v>
      </c>
      <c r="F2814" s="91">
        <f>VLOOKUP(C2814,Data!$B$4:$J$4175,3,FALSE)</f>
        <v>-3584124.33528437</v>
      </c>
      <c r="G2814" s="90">
        <f>VLOOKUP(C2814,Data!$B$4:$J$4175,4,FALSE)</f>
        <v>-149766.33046201398</v>
      </c>
      <c r="H2814" s="92">
        <f>VLOOKUP(C2814,Data!$B$4:$J$4175,5,FALSE)</f>
        <v>-0.38411674250150324</v>
      </c>
      <c r="I2814" s="42" t="s">
        <v>145</v>
      </c>
      <c r="J2814" s="47">
        <f t="shared" si="43"/>
        <v>3584124.33528437</v>
      </c>
      <c r="K2814" s="42" t="s">
        <v>5987</v>
      </c>
      <c r="L2814" s="42" t="s">
        <v>4466</v>
      </c>
    </row>
    <row r="2815" spans="1:12" x14ac:dyDescent="0.3">
      <c r="A2815" s="17"/>
      <c r="B2815" s="46" t="s">
        <v>3192</v>
      </c>
      <c r="C2815" s="46" t="s">
        <v>912</v>
      </c>
      <c r="D2815" s="99" t="s">
        <v>4409</v>
      </c>
      <c r="E2815" s="46" t="s">
        <v>1973</v>
      </c>
      <c r="F2815" s="91">
        <f>VLOOKUP(C2815,Data!$B$4:$J$4175,3,FALSE)</f>
        <v>-3205834.0689358572</v>
      </c>
      <c r="G2815" s="90">
        <f>VLOOKUP(C2815,Data!$B$4:$J$4175,4,FALSE)</f>
        <v>-299431.9403082527</v>
      </c>
      <c r="H2815" s="92">
        <f>VLOOKUP(C2815,Data!$B$4:$J$4175,5,FALSE)</f>
        <v>-0.92178511801609142</v>
      </c>
      <c r="I2815" s="42" t="s">
        <v>148</v>
      </c>
      <c r="J2815" s="47">
        <f t="shared" si="43"/>
        <v>3205834.0689358572</v>
      </c>
      <c r="K2815" s="42">
        <v>6515058</v>
      </c>
      <c r="L2815" s="42" t="s">
        <v>4466</v>
      </c>
    </row>
    <row r="2816" spans="1:12" x14ac:dyDescent="0.3">
      <c r="A2816" s="17"/>
      <c r="B2816" s="46" t="s">
        <v>3193</v>
      </c>
      <c r="C2816" s="46" t="s">
        <v>913</v>
      </c>
      <c r="D2816" s="99" t="s">
        <v>4409</v>
      </c>
      <c r="E2816" s="46" t="s">
        <v>1974</v>
      </c>
      <c r="F2816" s="91">
        <f>VLOOKUP(C2816,Data!$B$4:$J$4175,3,FALSE)</f>
        <v>-9116143.9041045196</v>
      </c>
      <c r="G2816" s="90">
        <f>VLOOKUP(C2816,Data!$B$4:$J$4175,4,FALSE)</f>
        <v>-3854228.8883726918</v>
      </c>
      <c r="H2816" s="92">
        <f>VLOOKUP(C2816,Data!$B$4:$J$4175,5,FALSE)</f>
        <v>-1.2585250131351782</v>
      </c>
      <c r="I2816" s="42" t="s">
        <v>143</v>
      </c>
      <c r="J2816" s="47">
        <f t="shared" si="43"/>
        <v>9116143.9041045196</v>
      </c>
      <c r="K2816" s="42" t="s">
        <v>2279</v>
      </c>
      <c r="L2816" s="42" t="s">
        <v>4466</v>
      </c>
    </row>
    <row r="2817" spans="1:12" x14ac:dyDescent="0.3">
      <c r="A2817" s="17"/>
      <c r="B2817" s="46" t="s">
        <v>3194</v>
      </c>
      <c r="C2817" s="46" t="s">
        <v>914</v>
      </c>
      <c r="D2817" s="99" t="s">
        <v>4409</v>
      </c>
      <c r="E2817" s="46" t="s">
        <v>1973</v>
      </c>
      <c r="F2817" s="91">
        <f>VLOOKUP(C2817,Data!$B$4:$J$4175,3,FALSE)</f>
        <v>-3834721.3173445933</v>
      </c>
      <c r="G2817" s="90">
        <f>VLOOKUP(C2817,Data!$B$4:$J$4175,4,FALSE)</f>
        <v>-2198639.3514630147</v>
      </c>
      <c r="H2817" s="92">
        <f>VLOOKUP(C2817,Data!$B$4:$J$4175,5,FALSE)</f>
        <v>-0.96376030723135153</v>
      </c>
      <c r="I2817" s="42" t="s">
        <v>148</v>
      </c>
      <c r="J2817" s="47">
        <f t="shared" si="43"/>
        <v>3834721.3173445933</v>
      </c>
      <c r="K2817" s="42" t="s">
        <v>2280</v>
      </c>
      <c r="L2817" s="42" t="s">
        <v>4466</v>
      </c>
    </row>
    <row r="2818" spans="1:12" x14ac:dyDescent="0.3">
      <c r="A2818" s="17"/>
      <c r="B2818" s="46" t="s">
        <v>3195</v>
      </c>
      <c r="C2818" s="46" t="s">
        <v>915</v>
      </c>
      <c r="D2818" s="99" t="s">
        <v>4409</v>
      </c>
      <c r="E2818" s="46" t="s">
        <v>1973</v>
      </c>
      <c r="F2818" s="91">
        <f>VLOOKUP(C2818,Data!$B$4:$J$4175,3,FALSE)</f>
        <v>-7446728.4223242244</v>
      </c>
      <c r="G2818" s="90">
        <f>VLOOKUP(C2818,Data!$B$4:$J$4175,4,FALSE)</f>
        <v>-275070.96772543731</v>
      </c>
      <c r="H2818" s="92">
        <f>VLOOKUP(C2818,Data!$B$4:$J$4175,5,FALSE)</f>
        <v>-0.51317932235351471</v>
      </c>
      <c r="I2818" s="42" t="s">
        <v>145</v>
      </c>
      <c r="J2818" s="47">
        <f t="shared" si="43"/>
        <v>7446728.4223242244</v>
      </c>
      <c r="K2818" s="42" t="s">
        <v>2281</v>
      </c>
      <c r="L2818" s="42" t="s">
        <v>4466</v>
      </c>
    </row>
    <row r="2819" spans="1:12" x14ac:dyDescent="0.3">
      <c r="A2819" s="17"/>
      <c r="B2819" s="46" t="s">
        <v>3196</v>
      </c>
      <c r="C2819" s="46" t="s">
        <v>916</v>
      </c>
      <c r="D2819" s="99" t="s">
        <v>4409</v>
      </c>
      <c r="E2819" s="46" t="s">
        <v>1973</v>
      </c>
      <c r="F2819" s="91">
        <f>VLOOKUP(C2819,Data!$B$4:$J$4175,3,FALSE)</f>
        <v>-40320353.177033938</v>
      </c>
      <c r="G2819" s="90">
        <f>VLOOKUP(C2819,Data!$B$4:$J$4175,4,FALSE)</f>
        <v>-3942738.4461421254</v>
      </c>
      <c r="H2819" s="92">
        <f>VLOOKUP(C2819,Data!$B$4:$J$4175,5,FALSE)</f>
        <v>-0.89146680032293113</v>
      </c>
      <c r="I2819" s="42" t="s">
        <v>152</v>
      </c>
      <c r="J2819" s="47">
        <f t="shared" si="43"/>
        <v>40320353.177033938</v>
      </c>
      <c r="K2819" s="42">
        <v>6563206</v>
      </c>
      <c r="L2819" s="42" t="s">
        <v>4466</v>
      </c>
    </row>
    <row r="2820" spans="1:12" x14ac:dyDescent="0.3">
      <c r="A2820" s="17"/>
      <c r="B2820" s="99" t="s">
        <v>3197</v>
      </c>
      <c r="C2820" s="99" t="s">
        <v>917</v>
      </c>
      <c r="D2820" s="99" t="s">
        <v>4409</v>
      </c>
      <c r="E2820" s="99" t="s">
        <v>1973</v>
      </c>
      <c r="F2820" s="91">
        <f>VLOOKUP(C2820,Data!$B$4:$J$4175,3,FALSE)</f>
        <v>-266282320.33222175</v>
      </c>
      <c r="G2820" s="90">
        <f>VLOOKUP(C2820,Data!$B$4:$J$4175,4,FALSE)</f>
        <v>-1019850.4994719008</v>
      </c>
      <c r="H2820" s="92">
        <f>VLOOKUP(C2820,Data!$B$4:$J$4175,5,FALSE)</f>
        <v>-1.099521200956552</v>
      </c>
      <c r="I2820" s="42" t="s">
        <v>144</v>
      </c>
      <c r="J2820" s="47">
        <f t="shared" si="43"/>
        <v>266282320.33222175</v>
      </c>
      <c r="K2820" s="42">
        <v>6622691</v>
      </c>
      <c r="L2820" s="42" t="s">
        <v>4466</v>
      </c>
    </row>
    <row r="2821" spans="1:12" x14ac:dyDescent="0.3">
      <c r="A2821" s="17"/>
      <c r="B2821" s="46" t="s">
        <v>3198</v>
      </c>
      <c r="C2821" s="46" t="s">
        <v>918</v>
      </c>
      <c r="D2821" s="99" t="s">
        <v>4409</v>
      </c>
      <c r="E2821" s="46" t="s">
        <v>1973</v>
      </c>
      <c r="F2821" s="91">
        <f>VLOOKUP(C2821,Data!$B$4:$J$4175,3,FALSE)</f>
        <v>-13057585.321356716</v>
      </c>
      <c r="G2821" s="90">
        <f>VLOOKUP(C2821,Data!$B$4:$J$4175,4,FALSE)</f>
        <v>-521133.75944600377</v>
      </c>
      <c r="H2821" s="92">
        <f>VLOOKUP(C2821,Data!$B$4:$J$4175,5,FALSE)</f>
        <v>-0.43171260874211831</v>
      </c>
      <c r="I2821" s="42" t="s">
        <v>148</v>
      </c>
      <c r="J2821" s="47">
        <f t="shared" si="43"/>
        <v>13057585.321356716</v>
      </c>
      <c r="K2821" s="42">
        <v>6628008</v>
      </c>
      <c r="L2821" s="42" t="s">
        <v>4466</v>
      </c>
    </row>
    <row r="2822" spans="1:12" x14ac:dyDescent="0.3">
      <c r="A2822" s="17"/>
      <c r="B2822" s="46" t="s">
        <v>5774</v>
      </c>
      <c r="C2822" s="46" t="s">
        <v>5773</v>
      </c>
      <c r="D2822" s="99" t="s">
        <v>4409</v>
      </c>
      <c r="E2822" s="46" t="s">
        <v>1973</v>
      </c>
      <c r="F2822" s="91">
        <f>VLOOKUP(C2822,Data!$B$4:$J$4175,3,FALSE)</f>
        <v>-9358580.6890025046</v>
      </c>
      <c r="G2822" s="90">
        <f>VLOOKUP(C2822,Data!$B$4:$J$4175,4,FALSE)</f>
        <v>-873180.0936034359</v>
      </c>
      <c r="H2822" s="92">
        <f>VLOOKUP(C2822,Data!$B$4:$J$4175,5,FALSE)</f>
        <v>-1.4355970648233809</v>
      </c>
      <c r="I2822" s="42" t="s">
        <v>5305</v>
      </c>
      <c r="J2822" s="47">
        <f t="shared" si="43"/>
        <v>9358580.6890025046</v>
      </c>
      <c r="K2822" s="42" t="s">
        <v>5775</v>
      </c>
      <c r="L2822" s="42" t="s">
        <v>4466</v>
      </c>
    </row>
    <row r="2823" spans="1:12" x14ac:dyDescent="0.3">
      <c r="A2823" s="17"/>
      <c r="B2823" s="46" t="s">
        <v>3199</v>
      </c>
      <c r="C2823" s="46" t="s">
        <v>919</v>
      </c>
      <c r="D2823" s="99" t="s">
        <v>4409</v>
      </c>
      <c r="E2823" s="46" t="s">
        <v>1977</v>
      </c>
      <c r="F2823" s="91">
        <f>VLOOKUP(C2823,Data!$B$4:$J$4175,3,FALSE)</f>
        <v>20795393.348343827</v>
      </c>
      <c r="G2823" s="90">
        <f>VLOOKUP(C2823,Data!$B$4:$J$4175,4,FALSE)</f>
        <v>8564556.5378347132</v>
      </c>
      <c r="H2823" s="92">
        <f>VLOOKUP(C2823,Data!$B$4:$J$4175,5,FALSE)</f>
        <v>2.5164548123151871</v>
      </c>
      <c r="I2823" s="42" t="s">
        <v>143</v>
      </c>
      <c r="J2823" s="47">
        <f t="shared" si="43"/>
        <v>20795393.348343827</v>
      </c>
      <c r="K2823" s="42">
        <v>6636421</v>
      </c>
      <c r="L2823" s="42" t="s">
        <v>4466</v>
      </c>
    </row>
    <row r="2824" spans="1:12" x14ac:dyDescent="0.3">
      <c r="A2824" s="17"/>
      <c r="B2824" s="46" t="s">
        <v>3200</v>
      </c>
      <c r="C2824" s="46" t="s">
        <v>920</v>
      </c>
      <c r="D2824" s="99" t="s">
        <v>4409</v>
      </c>
      <c r="E2824" s="46" t="s">
        <v>1973</v>
      </c>
      <c r="F2824" s="91">
        <f>VLOOKUP(C2824,Data!$B$4:$J$4175,3,FALSE)</f>
        <v>-5436653.0411456693</v>
      </c>
      <c r="G2824" s="90">
        <f>VLOOKUP(C2824,Data!$B$4:$J$4175,4,FALSE)</f>
        <v>-851714.50436820509</v>
      </c>
      <c r="H2824" s="92">
        <f>VLOOKUP(C2824,Data!$B$4:$J$4175,5,FALSE)</f>
        <v>-0.33426244086711038</v>
      </c>
      <c r="I2824" s="42" t="s">
        <v>149</v>
      </c>
      <c r="J2824" s="47">
        <f t="shared" ref="J2824:J2847" si="44">IFERROR(ABS(F2824),"***")</f>
        <v>5436653.0411456693</v>
      </c>
      <c r="K2824" s="42">
        <v>6688068</v>
      </c>
      <c r="L2824" s="42" t="s">
        <v>4466</v>
      </c>
    </row>
    <row r="2825" spans="1:12" x14ac:dyDescent="0.3">
      <c r="A2825" s="17"/>
      <c r="B2825" s="46" t="s">
        <v>3201</v>
      </c>
      <c r="C2825" s="46" t="s">
        <v>921</v>
      </c>
      <c r="D2825" s="99" t="s">
        <v>4409</v>
      </c>
      <c r="E2825" s="46" t="s">
        <v>1973</v>
      </c>
      <c r="F2825" s="91">
        <f>VLOOKUP(C2825,Data!$B$4:$J$4175,3,FALSE)</f>
        <v>-2665112.0154950046</v>
      </c>
      <c r="G2825" s="90">
        <f>VLOOKUP(C2825,Data!$B$4:$J$4175,4,FALSE)</f>
        <v>-295835.16008201253</v>
      </c>
      <c r="H2825" s="92">
        <f>VLOOKUP(C2825,Data!$B$4:$J$4175,5,FALSE)</f>
        <v>-0.8642810808248157</v>
      </c>
      <c r="I2825" s="42" t="s">
        <v>149</v>
      </c>
      <c r="J2825" s="47">
        <f t="shared" si="44"/>
        <v>2665112.0154950046</v>
      </c>
      <c r="K2825" s="42" t="s">
        <v>2282</v>
      </c>
      <c r="L2825" s="42" t="s">
        <v>4466</v>
      </c>
    </row>
    <row r="2826" spans="1:12" x14ac:dyDescent="0.3">
      <c r="A2826" s="17"/>
      <c r="B2826" s="46" t="s">
        <v>3202</v>
      </c>
      <c r="C2826" s="46" t="s">
        <v>4432</v>
      </c>
      <c r="D2826" s="99" t="s">
        <v>4409</v>
      </c>
      <c r="E2826" s="46" t="s">
        <v>1977</v>
      </c>
      <c r="F2826" s="91">
        <f>VLOOKUP(C2826,Data!$B$4:$J$4175,3,FALSE)</f>
        <v>8052265.2907371912</v>
      </c>
      <c r="G2826" s="90">
        <f>VLOOKUP(C2826,Data!$B$4:$J$4175,4,FALSE)</f>
        <v>372008.5233390801</v>
      </c>
      <c r="H2826" s="92">
        <f>VLOOKUP(C2826,Data!$B$4:$J$4175,5,FALSE)</f>
        <v>0.3649171253341737</v>
      </c>
      <c r="I2826" s="42" t="s">
        <v>144</v>
      </c>
      <c r="J2826" s="47">
        <f t="shared" si="44"/>
        <v>8052265.2907371912</v>
      </c>
      <c r="K2826" s="42" t="s">
        <v>4559</v>
      </c>
      <c r="L2826" s="42" t="s">
        <v>4466</v>
      </c>
    </row>
    <row r="2827" spans="1:12" x14ac:dyDescent="0.3">
      <c r="A2827" s="17"/>
      <c r="B2827" s="46" t="s">
        <v>3203</v>
      </c>
      <c r="C2827" s="46" t="s">
        <v>922</v>
      </c>
      <c r="D2827" s="99" t="s">
        <v>4409</v>
      </c>
      <c r="E2827" s="46" t="s">
        <v>1973</v>
      </c>
      <c r="F2827" s="91">
        <f>VLOOKUP(C2827,Data!$B$4:$J$4175,3,FALSE)</f>
        <v>-6287998.7177118473</v>
      </c>
      <c r="G2827" s="90">
        <f>VLOOKUP(C2827,Data!$B$4:$J$4175,4,FALSE)</f>
        <v>-349769.39342064015</v>
      </c>
      <c r="H2827" s="92">
        <f>VLOOKUP(C2827,Data!$B$4:$J$4175,5,FALSE)</f>
        <v>-0.76139231923598139</v>
      </c>
      <c r="I2827" s="42" t="s">
        <v>148</v>
      </c>
      <c r="J2827" s="47">
        <f t="shared" si="44"/>
        <v>6287998.7177118473</v>
      </c>
      <c r="K2827" s="42">
        <v>6613219</v>
      </c>
      <c r="L2827" s="42" t="s">
        <v>4466</v>
      </c>
    </row>
    <row r="2828" spans="1:12" x14ac:dyDescent="0.3">
      <c r="A2828" s="17"/>
      <c r="B2828" s="46" t="s">
        <v>5295</v>
      </c>
      <c r="C2828" s="46" t="s">
        <v>923</v>
      </c>
      <c r="D2828" s="99" t="s">
        <v>4409</v>
      </c>
      <c r="E2828" s="46" t="s">
        <v>1973</v>
      </c>
      <c r="F2828" s="91">
        <f>VLOOKUP(C2828,Data!$B$4:$J$4175,3,FALSE)</f>
        <v>-5184281.7947826209</v>
      </c>
      <c r="G2828" s="90">
        <f>VLOOKUP(C2828,Data!$B$4:$J$4175,4,FALSE)</f>
        <v>-1588010.3172643515</v>
      </c>
      <c r="H2828" s="92">
        <f>VLOOKUP(C2828,Data!$B$4:$J$4175,5,FALSE)</f>
        <v>-1.2541642185200719</v>
      </c>
      <c r="I2828" s="42" t="s">
        <v>148</v>
      </c>
      <c r="J2828" s="47">
        <f t="shared" si="44"/>
        <v>5184281.7947826209</v>
      </c>
      <c r="K2828" s="42" t="s">
        <v>5296</v>
      </c>
      <c r="L2828" s="42" t="s">
        <v>4466</v>
      </c>
    </row>
    <row r="2829" spans="1:12" x14ac:dyDescent="0.3">
      <c r="A2829" s="17"/>
      <c r="B2829" s="46" t="s">
        <v>3204</v>
      </c>
      <c r="C2829" s="46" t="s">
        <v>924</v>
      </c>
      <c r="D2829" s="99" t="s">
        <v>4409</v>
      </c>
      <c r="E2829" s="46" t="s">
        <v>1977</v>
      </c>
      <c r="F2829" s="91">
        <f>VLOOKUP(C2829,Data!$B$4:$J$4175,3,FALSE)</f>
        <v>10232965.041470839</v>
      </c>
      <c r="G2829" s="90">
        <f>VLOOKUP(C2829,Data!$B$4:$J$4175,4,FALSE)</f>
        <v>10716188.390651407</v>
      </c>
      <c r="H2829" s="92">
        <f>VLOOKUP(C2829,Data!$B$4:$J$4175,5,FALSE)</f>
        <v>0.91388644379822603</v>
      </c>
      <c r="I2829" s="42" t="s">
        <v>5305</v>
      </c>
      <c r="J2829" s="47">
        <f t="shared" si="44"/>
        <v>10232965.041470839</v>
      </c>
      <c r="K2829" s="42" t="s">
        <v>2283</v>
      </c>
      <c r="L2829" s="42" t="s">
        <v>4466</v>
      </c>
    </row>
    <row r="2830" spans="1:12" x14ac:dyDescent="0.3">
      <c r="A2830" s="17"/>
      <c r="B2830" s="46" t="s">
        <v>7115</v>
      </c>
      <c r="C2830" s="46" t="s">
        <v>7114</v>
      </c>
      <c r="D2830" s="99" t="s">
        <v>4409</v>
      </c>
      <c r="E2830" s="46" t="s">
        <v>1975</v>
      </c>
      <c r="F2830" s="91">
        <f>VLOOKUP(C2830,Data!$B$4:$J$4175,3,FALSE)</f>
        <v>194639685.77965653</v>
      </c>
      <c r="G2830" s="90">
        <f>VLOOKUP(C2830,Data!$B$4:$J$4175,4,FALSE)</f>
        <v>10551846.157317117</v>
      </c>
      <c r="H2830" s="92">
        <f>VLOOKUP(C2830,Data!$B$4:$J$4175,5,FALSE)</f>
        <v>24.914267196701779</v>
      </c>
      <c r="I2830" s="42" t="s">
        <v>148</v>
      </c>
      <c r="J2830" s="47">
        <f t="shared" si="44"/>
        <v>194639685.77965653</v>
      </c>
      <c r="K2830" s="42" t="s">
        <v>7116</v>
      </c>
      <c r="L2830" s="42" t="s">
        <v>4466</v>
      </c>
    </row>
    <row r="2831" spans="1:12" x14ac:dyDescent="0.3">
      <c r="A2831" s="17"/>
      <c r="B2831" s="46" t="s">
        <v>3205</v>
      </c>
      <c r="C2831" s="46" t="s">
        <v>925</v>
      </c>
      <c r="D2831" s="99" t="s">
        <v>4409</v>
      </c>
      <c r="E2831" s="46" t="s">
        <v>1973</v>
      </c>
      <c r="F2831" s="91">
        <f>VLOOKUP(C2831,Data!$B$4:$J$4175,3,FALSE)</f>
        <v>-22037232.149393864</v>
      </c>
      <c r="G2831" s="90">
        <f>VLOOKUP(C2831,Data!$B$4:$J$4175,4,FALSE)</f>
        <v>-1230399.575805187</v>
      </c>
      <c r="H2831" s="92">
        <f>VLOOKUP(C2831,Data!$B$4:$J$4175,5,FALSE)</f>
        <v>-1.1785557340532007</v>
      </c>
      <c r="I2831" s="42" t="s">
        <v>148</v>
      </c>
      <c r="J2831" s="47">
        <f t="shared" si="44"/>
        <v>22037232.149393864</v>
      </c>
      <c r="K2831" s="42">
        <v>6290689</v>
      </c>
      <c r="L2831" s="42" t="s">
        <v>4466</v>
      </c>
    </row>
    <row r="2832" spans="1:12" x14ac:dyDescent="0.3">
      <c r="A2832" s="17"/>
      <c r="B2832" s="46" t="s">
        <v>5297</v>
      </c>
      <c r="C2832" s="46" t="s">
        <v>926</v>
      </c>
      <c r="D2832" s="99" t="s">
        <v>4409</v>
      </c>
      <c r="E2832" s="46" t="s">
        <v>1978</v>
      </c>
      <c r="F2832" s="91">
        <f>VLOOKUP(C2832,Data!$B$4:$J$4175,3,FALSE)</f>
        <v>-10528382.094772432</v>
      </c>
      <c r="G2832" s="90">
        <f>VLOOKUP(C2832,Data!$B$4:$J$4175,4,FALSE)</f>
        <v>-2217239.6290168306</v>
      </c>
      <c r="H2832" s="92">
        <f>VLOOKUP(C2832,Data!$B$4:$J$4175,5,FALSE)</f>
        <v>-1.7539508012753418</v>
      </c>
      <c r="I2832" s="42" t="s">
        <v>5305</v>
      </c>
      <c r="J2832" s="47">
        <f t="shared" si="44"/>
        <v>10528382.094772432</v>
      </c>
      <c r="K2832" s="42" t="s">
        <v>5298</v>
      </c>
      <c r="L2832" s="42" t="s">
        <v>4466</v>
      </c>
    </row>
    <row r="2833" spans="1:12" x14ac:dyDescent="0.3">
      <c r="A2833" s="17"/>
      <c r="B2833" s="46" t="s">
        <v>3206</v>
      </c>
      <c r="C2833" s="46" t="s">
        <v>927</v>
      </c>
      <c r="D2833" s="99" t="s">
        <v>4409</v>
      </c>
      <c r="E2833" s="46" t="s">
        <v>1973</v>
      </c>
      <c r="F2833" s="91">
        <f>VLOOKUP(C2833,Data!$B$4:$J$4175,3,FALSE)</f>
        <v>-10325215.482583616</v>
      </c>
      <c r="G2833" s="90">
        <f>VLOOKUP(C2833,Data!$B$4:$J$4175,4,FALSE)</f>
        <v>-1641065.0240025392</v>
      </c>
      <c r="H2833" s="92">
        <f>VLOOKUP(C2833,Data!$B$4:$J$4175,5,FALSE)</f>
        <v>-0.96261115027476829</v>
      </c>
      <c r="I2833" s="42" t="s">
        <v>148</v>
      </c>
      <c r="J2833" s="47">
        <f t="shared" si="44"/>
        <v>10325215.482583616</v>
      </c>
      <c r="K2833" s="42">
        <v>6755821</v>
      </c>
      <c r="L2833" s="42" t="s">
        <v>4466</v>
      </c>
    </row>
    <row r="2834" spans="1:12" x14ac:dyDescent="0.3">
      <c r="A2834" s="17"/>
      <c r="B2834" s="46" t="s">
        <v>3207</v>
      </c>
      <c r="C2834" s="46" t="s">
        <v>928</v>
      </c>
      <c r="D2834" s="99" t="s">
        <v>4409</v>
      </c>
      <c r="E2834" s="46" t="s">
        <v>1977</v>
      </c>
      <c r="F2834" s="91">
        <f>VLOOKUP(C2834,Data!$B$4:$J$4175,3,FALSE)</f>
        <v>129551697.94932202</v>
      </c>
      <c r="G2834" s="90">
        <f>VLOOKUP(C2834,Data!$B$4:$J$4175,4,FALSE)</f>
        <v>20059802.592241477</v>
      </c>
      <c r="H2834" s="92">
        <f>VLOOKUP(C2834,Data!$B$4:$J$4175,5,FALSE)</f>
        <v>3.6394015012899326</v>
      </c>
      <c r="I2834" s="42" t="s">
        <v>148</v>
      </c>
      <c r="J2834" s="47">
        <f t="shared" si="44"/>
        <v>129551697.94932202</v>
      </c>
      <c r="K2834" s="42" t="s">
        <v>2284</v>
      </c>
      <c r="L2834" s="42" t="s">
        <v>4466</v>
      </c>
    </row>
    <row r="2835" spans="1:12" x14ac:dyDescent="0.3">
      <c r="A2835" s="17"/>
      <c r="B2835" s="46" t="s">
        <v>3208</v>
      </c>
      <c r="C2835" s="46" t="s">
        <v>929</v>
      </c>
      <c r="D2835" s="99" t="s">
        <v>4409</v>
      </c>
      <c r="E2835" s="46" t="s">
        <v>1978</v>
      </c>
      <c r="F2835" s="91">
        <f>VLOOKUP(C2835,Data!$B$4:$J$4175,3,FALSE)</f>
        <v>-21697385.30054839</v>
      </c>
      <c r="G2835" s="90">
        <f>VLOOKUP(C2835,Data!$B$4:$J$4175,4,FALSE)</f>
        <v>-3295899.0006814916</v>
      </c>
      <c r="H2835" s="92">
        <f>VLOOKUP(C2835,Data!$B$4:$J$4175,5,FALSE)</f>
        <v>-1.8727932144403665</v>
      </c>
      <c r="I2835" s="42" t="s">
        <v>145</v>
      </c>
      <c r="J2835" s="47">
        <f t="shared" si="44"/>
        <v>21697385.30054839</v>
      </c>
      <c r="K2835" s="42">
        <v>6777007</v>
      </c>
      <c r="L2835" s="42" t="s">
        <v>4466</v>
      </c>
    </row>
    <row r="2836" spans="1:12" x14ac:dyDescent="0.3">
      <c r="A2836" s="17"/>
      <c r="B2836" s="46" t="s">
        <v>3209</v>
      </c>
      <c r="C2836" s="46" t="s">
        <v>930</v>
      </c>
      <c r="D2836" s="99" t="s">
        <v>4409</v>
      </c>
      <c r="E2836" s="46" t="s">
        <v>1973</v>
      </c>
      <c r="F2836" s="91">
        <f>VLOOKUP(C2836,Data!$B$4:$J$4175,3,FALSE)</f>
        <v>-47560385.941160366</v>
      </c>
      <c r="G2836" s="90">
        <f>VLOOKUP(C2836,Data!$B$4:$J$4175,4,FALSE)</f>
        <v>-1285252.8203442155</v>
      </c>
      <c r="H2836" s="92">
        <f>VLOOKUP(C2836,Data!$B$4:$J$4175,5,FALSE)</f>
        <v>-0.98871282860962506</v>
      </c>
      <c r="I2836" s="42" t="s">
        <v>145</v>
      </c>
      <c r="J2836" s="47">
        <f t="shared" si="44"/>
        <v>47560385.941160366</v>
      </c>
      <c r="K2836" s="42">
        <v>6777450</v>
      </c>
      <c r="L2836" s="42" t="s">
        <v>4466</v>
      </c>
    </row>
    <row r="2837" spans="1:12" x14ac:dyDescent="0.3">
      <c r="A2837" s="17"/>
      <c r="B2837" s="46" t="s">
        <v>3210</v>
      </c>
      <c r="C2837" s="46" t="s">
        <v>931</v>
      </c>
      <c r="D2837" s="99" t="s">
        <v>4409</v>
      </c>
      <c r="E2837" s="46" t="s">
        <v>1973</v>
      </c>
      <c r="F2837" s="91">
        <f>VLOOKUP(C2837,Data!$B$4:$J$4175,3,FALSE)</f>
        <v>-20421295.171218798</v>
      </c>
      <c r="G2837" s="90">
        <f>VLOOKUP(C2837,Data!$B$4:$J$4175,4,FALSE)</f>
        <v>-1031121.4006649564</v>
      </c>
      <c r="H2837" s="92">
        <f>VLOOKUP(C2837,Data!$B$4:$J$4175,5,FALSE)</f>
        <v>-0.84005527961052462</v>
      </c>
      <c r="I2837" s="42" t="s">
        <v>149</v>
      </c>
      <c r="J2837" s="47">
        <f t="shared" si="44"/>
        <v>20421295.171218798</v>
      </c>
      <c r="K2837" s="42">
        <v>6801575</v>
      </c>
      <c r="L2837" s="42" t="s">
        <v>4466</v>
      </c>
    </row>
    <row r="2838" spans="1:12" x14ac:dyDescent="0.3">
      <c r="A2838" s="17"/>
      <c r="B2838" s="46" t="s">
        <v>5300</v>
      </c>
      <c r="C2838" s="46" t="s">
        <v>5299</v>
      </c>
      <c r="D2838" s="99" t="s">
        <v>4409</v>
      </c>
      <c r="E2838" s="46" t="s">
        <v>1979</v>
      </c>
      <c r="F2838" s="91">
        <f>VLOOKUP(C2838,Data!$B$4:$J$4175,3,FALSE)</f>
        <v>-96938422.221906394</v>
      </c>
      <c r="G2838" s="90">
        <f>VLOOKUP(C2838,Data!$B$4:$J$4175,4,FALSE)</f>
        <v>-133754281.3371518</v>
      </c>
      <c r="H2838" s="92">
        <f>VLOOKUP(C2838,Data!$B$4:$J$4175,5,FALSE)</f>
        <v>-11.372556682252096</v>
      </c>
      <c r="I2838" s="42" t="s">
        <v>145</v>
      </c>
      <c r="J2838" s="47">
        <f t="shared" si="44"/>
        <v>96938422.221906394</v>
      </c>
      <c r="K2838" s="42" t="s">
        <v>5301</v>
      </c>
      <c r="L2838" s="42" t="s">
        <v>4466</v>
      </c>
    </row>
    <row r="2839" spans="1:12" x14ac:dyDescent="0.3">
      <c r="A2839" s="17"/>
      <c r="B2839" s="46" t="s">
        <v>3211</v>
      </c>
      <c r="C2839" s="46" t="s">
        <v>932</v>
      </c>
      <c r="D2839" s="99" t="s">
        <v>4409</v>
      </c>
      <c r="E2839" s="46" t="s">
        <v>1973</v>
      </c>
      <c r="F2839" s="91">
        <f>VLOOKUP(C2839,Data!$B$4:$J$4175,3,FALSE)</f>
        <v>-7395608.8425289579</v>
      </c>
      <c r="G2839" s="90">
        <f>VLOOKUP(C2839,Data!$B$4:$J$4175,4,FALSE)</f>
        <v>-447789.56979188597</v>
      </c>
      <c r="H2839" s="92">
        <f>VLOOKUP(C2839,Data!$B$4:$J$4175,5,FALSE)</f>
        <v>-1.0644547847367842</v>
      </c>
      <c r="I2839" s="42" t="s">
        <v>149</v>
      </c>
      <c r="J2839" s="47">
        <f t="shared" si="44"/>
        <v>7395608.8425289579</v>
      </c>
      <c r="K2839" s="42" t="s">
        <v>2285</v>
      </c>
      <c r="L2839" s="42" t="s">
        <v>4466</v>
      </c>
    </row>
    <row r="2840" spans="1:12" x14ac:dyDescent="0.3">
      <c r="A2840" s="17"/>
      <c r="B2840" s="46" t="s">
        <v>3212</v>
      </c>
      <c r="C2840" s="46" t="s">
        <v>933</v>
      </c>
      <c r="D2840" s="99" t="s">
        <v>4409</v>
      </c>
      <c r="E2840" s="46" t="s">
        <v>1973</v>
      </c>
      <c r="F2840" s="91">
        <f>VLOOKUP(C2840,Data!$B$4:$J$4175,3,FALSE)</f>
        <v>-52821382.910639778</v>
      </c>
      <c r="G2840" s="90">
        <f>VLOOKUP(C2840,Data!$B$4:$J$4175,4,FALSE)</f>
        <v>-2958736.3724632617</v>
      </c>
      <c r="H2840" s="92">
        <f>VLOOKUP(C2840,Data!$B$4:$J$4175,5,FALSE)</f>
        <v>-0.91061679039619681</v>
      </c>
      <c r="I2840" s="42" t="s">
        <v>148</v>
      </c>
      <c r="J2840" s="47">
        <f t="shared" si="44"/>
        <v>52821382.910639778</v>
      </c>
      <c r="K2840" s="42" t="s">
        <v>2286</v>
      </c>
      <c r="L2840" s="42" t="s">
        <v>4466</v>
      </c>
    </row>
    <row r="2841" spans="1:12" x14ac:dyDescent="0.3">
      <c r="A2841" s="17"/>
      <c r="B2841" s="46" t="s">
        <v>5303</v>
      </c>
      <c r="C2841" s="46" t="s">
        <v>5302</v>
      </c>
      <c r="D2841" s="99" t="s">
        <v>4409</v>
      </c>
      <c r="E2841" s="46" t="s">
        <v>1979</v>
      </c>
      <c r="F2841" s="91">
        <f>VLOOKUP(C2841,Data!$B$4:$J$4175,3,FALSE)</f>
        <v>-29202748.191298611</v>
      </c>
      <c r="G2841" s="90">
        <f>VLOOKUP(C2841,Data!$B$4:$J$4175,4,FALSE)</f>
        <v>-223629170.13367888</v>
      </c>
      <c r="H2841" s="92">
        <f>VLOOKUP(C2841,Data!$B$4:$J$4175,5,FALSE)</f>
        <v>-15.208992544459909</v>
      </c>
      <c r="I2841" s="42" t="s">
        <v>144</v>
      </c>
      <c r="J2841" s="47">
        <f t="shared" si="44"/>
        <v>29202748.191298611</v>
      </c>
      <c r="K2841" s="42" t="s">
        <v>5304</v>
      </c>
      <c r="L2841" s="42" t="s">
        <v>4466</v>
      </c>
    </row>
    <row r="2842" spans="1:12" x14ac:dyDescent="0.3">
      <c r="A2842" s="17"/>
      <c r="B2842" s="46" t="s">
        <v>3213</v>
      </c>
      <c r="C2842" s="46" t="s">
        <v>934</v>
      </c>
      <c r="D2842" s="99" t="s">
        <v>4409</v>
      </c>
      <c r="E2842" s="46" t="s">
        <v>1977</v>
      </c>
      <c r="F2842" s="91">
        <f>VLOOKUP(C2842,Data!$B$4:$J$4175,3,FALSE)</f>
        <v>5796718.5460316297</v>
      </c>
      <c r="G2842" s="90">
        <f>VLOOKUP(C2842,Data!$B$4:$J$4175,4,FALSE)</f>
        <v>1279256.0155845196</v>
      </c>
      <c r="H2842" s="92">
        <f>VLOOKUP(C2842,Data!$B$4:$J$4175,5,FALSE)</f>
        <v>1.3134683863579193</v>
      </c>
      <c r="I2842" s="42" t="s">
        <v>152</v>
      </c>
      <c r="J2842" s="47">
        <f t="shared" si="44"/>
        <v>5796718.5460316297</v>
      </c>
      <c r="K2842" s="42">
        <v>6588577</v>
      </c>
      <c r="L2842" s="42" t="s">
        <v>4466</v>
      </c>
    </row>
    <row r="2843" spans="1:12" x14ac:dyDescent="0.3">
      <c r="A2843" s="17"/>
      <c r="B2843" s="46" t="s">
        <v>3214</v>
      </c>
      <c r="C2843" s="46" t="s">
        <v>935</v>
      </c>
      <c r="D2843" s="99" t="s">
        <v>4409</v>
      </c>
      <c r="E2843" s="46" t="s">
        <v>1973</v>
      </c>
      <c r="F2843" s="91">
        <f>VLOOKUP(C2843,Data!$B$4:$J$4175,3,FALSE)</f>
        <v>-9005259.18402691</v>
      </c>
      <c r="G2843" s="90">
        <f>VLOOKUP(C2843,Data!$B$4:$J$4175,4,FALSE)</f>
        <v>-522923.87749900337</v>
      </c>
      <c r="H2843" s="92">
        <f>VLOOKUP(C2843,Data!$B$4:$J$4175,5,FALSE)</f>
        <v>-0.47725638344526533</v>
      </c>
      <c r="I2843" s="42" t="s">
        <v>144</v>
      </c>
      <c r="J2843" s="47">
        <f t="shared" si="44"/>
        <v>9005259.18402691</v>
      </c>
      <c r="K2843" s="42">
        <v>6349688</v>
      </c>
      <c r="L2843" s="42" t="s">
        <v>4466</v>
      </c>
    </row>
    <row r="2844" spans="1:12" x14ac:dyDescent="0.3">
      <c r="A2844" s="17"/>
      <c r="B2844" s="46" t="s">
        <v>3215</v>
      </c>
      <c r="C2844" s="46" t="s">
        <v>936</v>
      </c>
      <c r="D2844" s="99" t="s">
        <v>4409</v>
      </c>
      <c r="E2844" s="46" t="s">
        <v>1974</v>
      </c>
      <c r="F2844" s="91">
        <f>VLOOKUP(C2844,Data!$B$4:$J$4175,3,FALSE)</f>
        <v>-15188874.766127225</v>
      </c>
      <c r="G2844" s="90">
        <f>VLOOKUP(C2844,Data!$B$4:$J$4175,4,FALSE)</f>
        <v>-516949.13353326061</v>
      </c>
      <c r="H2844" s="92">
        <f>VLOOKUP(C2844,Data!$B$4:$J$4175,5,FALSE)</f>
        <v>-0.63510463491804936</v>
      </c>
      <c r="I2844" s="42" t="s">
        <v>149</v>
      </c>
      <c r="J2844" s="47">
        <f t="shared" si="44"/>
        <v>15188874.766127225</v>
      </c>
      <c r="K2844" s="42" t="s">
        <v>2287</v>
      </c>
      <c r="L2844" s="42" t="s">
        <v>4466</v>
      </c>
    </row>
    <row r="2845" spans="1:12" x14ac:dyDescent="0.3">
      <c r="A2845" s="17"/>
      <c r="B2845" s="46" t="s">
        <v>3216</v>
      </c>
      <c r="C2845" s="46" t="s">
        <v>937</v>
      </c>
      <c r="D2845" s="99" t="s">
        <v>4409</v>
      </c>
      <c r="E2845" s="46" t="s">
        <v>1973</v>
      </c>
      <c r="F2845" s="91">
        <f>VLOOKUP(C2845,Data!$B$4:$J$4175,3,FALSE)</f>
        <v>-8136545.7686744845</v>
      </c>
      <c r="G2845" s="90">
        <f>VLOOKUP(C2845,Data!$B$4:$J$4175,4,FALSE)</f>
        <v>-1027763.1652647847</v>
      </c>
      <c r="H2845" s="92">
        <f>VLOOKUP(C2845,Data!$B$4:$J$4175,5,FALSE)</f>
        <v>-0.49029296305622938</v>
      </c>
      <c r="I2845" s="42" t="s">
        <v>144</v>
      </c>
      <c r="J2845" s="47">
        <f t="shared" si="44"/>
        <v>8136545.7686744845</v>
      </c>
      <c r="K2845" s="42">
        <v>6113485</v>
      </c>
      <c r="L2845" s="42" t="s">
        <v>4466</v>
      </c>
    </row>
    <row r="2846" spans="1:12" x14ac:dyDescent="0.3">
      <c r="A2846" s="17"/>
      <c r="B2846" s="46" t="s">
        <v>3217</v>
      </c>
      <c r="C2846" s="46" t="s">
        <v>938</v>
      </c>
      <c r="D2846" s="99" t="s">
        <v>4409</v>
      </c>
      <c r="E2846" s="46" t="s">
        <v>1973</v>
      </c>
      <c r="F2846" s="91">
        <f>VLOOKUP(C2846,Data!$B$4:$J$4175,3,FALSE)</f>
        <v>-17949015.865904909</v>
      </c>
      <c r="G2846" s="90">
        <f>VLOOKUP(C2846,Data!$B$4:$J$4175,4,FALSE)</f>
        <v>-1400766.3496624196</v>
      </c>
      <c r="H2846" s="92">
        <f>VLOOKUP(C2846,Data!$B$4:$J$4175,5,FALSE)</f>
        <v>-0.83131270156644876</v>
      </c>
      <c r="I2846" s="42" t="s">
        <v>152</v>
      </c>
      <c r="J2846" s="47">
        <f t="shared" si="44"/>
        <v>17949015.865904909</v>
      </c>
      <c r="K2846" s="42" t="s">
        <v>2288</v>
      </c>
      <c r="L2846" s="42" t="s">
        <v>4466</v>
      </c>
    </row>
    <row r="2847" spans="1:12" x14ac:dyDescent="0.3">
      <c r="A2847" s="17"/>
      <c r="B2847" s="46" t="s">
        <v>3218</v>
      </c>
      <c r="C2847" s="46" t="s">
        <v>939</v>
      </c>
      <c r="D2847" s="99" t="s">
        <v>4409</v>
      </c>
      <c r="E2847" s="46" t="s">
        <v>1973</v>
      </c>
      <c r="F2847" s="91">
        <f>VLOOKUP(C2847,Data!$B$4:$J$4175,3,FALSE)</f>
        <v>-11692425.93086352</v>
      </c>
      <c r="G2847" s="90">
        <f>VLOOKUP(C2847,Data!$B$4:$J$4175,4,FALSE)</f>
        <v>-2311787.1343860785</v>
      </c>
      <c r="H2847" s="92">
        <f>VLOOKUP(C2847,Data!$B$4:$J$4175,5,FALSE)</f>
        <v>-0.67428656366761386</v>
      </c>
      <c r="I2847" s="42" t="s">
        <v>144</v>
      </c>
      <c r="J2847" s="47">
        <f t="shared" si="44"/>
        <v>11692425.93086352</v>
      </c>
      <c r="K2847" s="42" t="s">
        <v>2289</v>
      </c>
      <c r="L2847" s="42" t="s">
        <v>4466</v>
      </c>
    </row>
    <row r="2848" spans="1:12" x14ac:dyDescent="0.3">
      <c r="A2848" s="17"/>
      <c r="B2848" s="46"/>
      <c r="C2848" s="46"/>
      <c r="D2848" s="99"/>
      <c r="E2848" s="46"/>
      <c r="F2848" s="91"/>
      <c r="G2848" s="90"/>
      <c r="H2848" s="92"/>
      <c r="I2848" s="42"/>
      <c r="J2848" s="47"/>
      <c r="K2848" s="42"/>
      <c r="L2848" s="42"/>
    </row>
    <row r="2849" spans="1:12" x14ac:dyDescent="0.3">
      <c r="A2849" s="17"/>
      <c r="B2849" s="46"/>
      <c r="C2849" s="46"/>
      <c r="D2849" s="99"/>
      <c r="E2849" s="46"/>
      <c r="F2849" s="91"/>
      <c r="G2849" s="90"/>
      <c r="H2849" s="92"/>
      <c r="I2849" s="42"/>
      <c r="J2849" s="47"/>
      <c r="K2849" s="42"/>
      <c r="L2849" s="42"/>
    </row>
    <row r="2850" spans="1:12" x14ac:dyDescent="0.3">
      <c r="A2850" s="17"/>
      <c r="B2850" s="46"/>
      <c r="C2850" s="46"/>
      <c r="D2850" s="99"/>
      <c r="E2850" s="46"/>
      <c r="F2850" s="91"/>
      <c r="G2850" s="90"/>
      <c r="H2850" s="92"/>
      <c r="I2850" s="42"/>
      <c r="J2850" s="47"/>
      <c r="K2850" s="42"/>
      <c r="L2850" s="42"/>
    </row>
    <row r="2851" spans="1:12" x14ac:dyDescent="0.3">
      <c r="A2851" s="17"/>
      <c r="B2851" s="46"/>
      <c r="C2851" s="46"/>
      <c r="D2851" s="99"/>
      <c r="E2851" s="46"/>
      <c r="F2851" s="91"/>
      <c r="G2851" s="90"/>
      <c r="H2851" s="92"/>
      <c r="I2851" s="42"/>
      <c r="J2851" s="47"/>
      <c r="K2851" s="42"/>
      <c r="L2851" s="42"/>
    </row>
    <row r="2852" spans="1:12" x14ac:dyDescent="0.3">
      <c r="A2852" s="17"/>
      <c r="B2852" s="46"/>
      <c r="C2852" s="46"/>
      <c r="D2852" s="99"/>
      <c r="E2852" s="46"/>
      <c r="F2852" s="91"/>
      <c r="G2852" s="90"/>
      <c r="H2852" s="92"/>
      <c r="I2852" s="42"/>
      <c r="J2852" s="47"/>
      <c r="K2852" s="42"/>
      <c r="L2852" s="42"/>
    </row>
    <row r="2853" spans="1:12" x14ac:dyDescent="0.3">
      <c r="A2853" s="17"/>
      <c r="B2853" s="46"/>
      <c r="C2853" s="46"/>
      <c r="D2853" s="99"/>
      <c r="E2853" s="46"/>
      <c r="F2853" s="91"/>
      <c r="G2853" s="90"/>
      <c r="H2853" s="92"/>
      <c r="I2853" s="42"/>
      <c r="J2853" s="47"/>
      <c r="K2853" s="42"/>
      <c r="L2853" s="42"/>
    </row>
    <row r="2854" spans="1:12" x14ac:dyDescent="0.3">
      <c r="A2854" s="17"/>
      <c r="B2854" s="46"/>
      <c r="C2854" s="46"/>
      <c r="D2854" s="99"/>
      <c r="E2854" s="46"/>
      <c r="F2854" s="91"/>
      <c r="G2854" s="90"/>
      <c r="H2854" s="92"/>
      <c r="I2854" s="42"/>
      <c r="J2854" s="47"/>
      <c r="K2854" s="42"/>
      <c r="L2854" s="42"/>
    </row>
    <row r="2855" spans="1:12" x14ac:dyDescent="0.3">
      <c r="A2855" s="17"/>
      <c r="B2855" s="46"/>
      <c r="C2855" s="46"/>
      <c r="D2855" s="99"/>
      <c r="E2855" s="46"/>
      <c r="F2855" s="91"/>
      <c r="G2855" s="90"/>
      <c r="H2855" s="92"/>
      <c r="I2855" s="42"/>
      <c r="J2855" s="47"/>
      <c r="K2855" s="42"/>
      <c r="L2855" s="42"/>
    </row>
    <row r="2856" spans="1:12" x14ac:dyDescent="0.3">
      <c r="A2856" s="17"/>
      <c r="B2856" s="46"/>
      <c r="C2856" s="46"/>
      <c r="D2856" s="99"/>
      <c r="E2856" s="46"/>
      <c r="F2856" s="91"/>
      <c r="G2856" s="90"/>
      <c r="H2856" s="92"/>
      <c r="I2856" s="42"/>
      <c r="J2856" s="47"/>
      <c r="K2856" s="42"/>
      <c r="L2856" s="42"/>
    </row>
    <row r="2857" spans="1:12" x14ac:dyDescent="0.3">
      <c r="A2857" s="17"/>
      <c r="B2857" s="46"/>
      <c r="C2857" s="46"/>
      <c r="D2857" s="99"/>
      <c r="E2857" s="46"/>
      <c r="F2857" s="91"/>
      <c r="G2857" s="90"/>
      <c r="H2857" s="92"/>
      <c r="I2857" s="42"/>
      <c r="J2857" s="47"/>
      <c r="K2857" s="42"/>
      <c r="L2857" s="42"/>
    </row>
    <row r="2858" spans="1:12" x14ac:dyDescent="0.3">
      <c r="A2858" s="17"/>
      <c r="B2858" s="46"/>
      <c r="C2858" s="46"/>
      <c r="D2858" s="99"/>
      <c r="E2858" s="46"/>
      <c r="F2858" s="91"/>
      <c r="G2858" s="90"/>
      <c r="H2858" s="92"/>
      <c r="I2858" s="42"/>
      <c r="J2858" s="47"/>
      <c r="K2858" s="42"/>
      <c r="L2858" s="42"/>
    </row>
    <row r="2859" spans="1:12" x14ac:dyDescent="0.3">
      <c r="A2859" s="17"/>
      <c r="B2859" s="46"/>
      <c r="C2859" s="46"/>
      <c r="D2859" s="99"/>
      <c r="E2859" s="46"/>
      <c r="F2859" s="91"/>
      <c r="G2859" s="90"/>
      <c r="H2859" s="92"/>
      <c r="I2859" s="42"/>
      <c r="J2859" s="47"/>
      <c r="K2859" s="42"/>
      <c r="L2859" s="42"/>
    </row>
    <row r="2860" spans="1:12" x14ac:dyDescent="0.3">
      <c r="A2860" s="17"/>
      <c r="B2860" s="46"/>
      <c r="C2860" s="46"/>
      <c r="D2860" s="99"/>
      <c r="E2860" s="46"/>
      <c r="F2860" s="91"/>
      <c r="G2860" s="90"/>
      <c r="H2860" s="92"/>
      <c r="I2860" s="42"/>
      <c r="J2860" s="47"/>
      <c r="K2860" s="42"/>
      <c r="L2860" s="42"/>
    </row>
    <row r="2861" spans="1:12" x14ac:dyDescent="0.3">
      <c r="A2861" s="17"/>
      <c r="B2861" s="46"/>
      <c r="C2861" s="46"/>
      <c r="D2861" s="99"/>
      <c r="E2861" s="46"/>
      <c r="F2861" s="91"/>
      <c r="G2861" s="90"/>
      <c r="H2861" s="92"/>
      <c r="I2861" s="42"/>
      <c r="J2861" s="47"/>
      <c r="K2861" s="42"/>
      <c r="L2861" s="42"/>
    </row>
    <row r="2862" spans="1:12" x14ac:dyDescent="0.3">
      <c r="A2862" s="17"/>
      <c r="B2862" s="46"/>
      <c r="C2862" s="46"/>
      <c r="D2862" s="99"/>
      <c r="E2862" s="46"/>
      <c r="F2862" s="91"/>
      <c r="G2862" s="90"/>
      <c r="H2862" s="92"/>
      <c r="I2862" s="42"/>
      <c r="J2862" s="47"/>
      <c r="K2862" s="42"/>
      <c r="L2862" s="42"/>
    </row>
    <row r="2863" spans="1:12" x14ac:dyDescent="0.3">
      <c r="A2863" s="17"/>
      <c r="B2863" s="46"/>
      <c r="C2863" s="46"/>
      <c r="D2863" s="99"/>
      <c r="E2863" s="46"/>
      <c r="F2863" s="91"/>
      <c r="G2863" s="90"/>
      <c r="H2863" s="92"/>
      <c r="I2863" s="42"/>
      <c r="J2863" s="47"/>
      <c r="K2863" s="42"/>
      <c r="L2863" s="42"/>
    </row>
    <row r="2864" spans="1:12" x14ac:dyDescent="0.3">
      <c r="A2864" s="17"/>
      <c r="B2864" s="46"/>
      <c r="C2864" s="46"/>
      <c r="D2864" s="99"/>
      <c r="E2864" s="46"/>
      <c r="F2864" s="91"/>
      <c r="G2864" s="90"/>
      <c r="H2864" s="92"/>
      <c r="I2864" s="42"/>
      <c r="J2864" s="47"/>
      <c r="K2864" s="42"/>
      <c r="L2864" s="42"/>
    </row>
    <row r="2865" spans="1:12" x14ac:dyDescent="0.3">
      <c r="A2865" s="17"/>
      <c r="B2865" s="46"/>
      <c r="C2865" s="46"/>
      <c r="D2865" s="99"/>
      <c r="E2865" s="46"/>
      <c r="F2865" s="91"/>
      <c r="G2865" s="90"/>
      <c r="H2865" s="92"/>
      <c r="I2865" s="42"/>
      <c r="J2865" s="47"/>
      <c r="K2865" s="42"/>
      <c r="L2865" s="42"/>
    </row>
    <row r="2866" spans="1:12" x14ac:dyDescent="0.3">
      <c r="A2866" s="17"/>
      <c r="B2866" s="46"/>
      <c r="C2866" s="46"/>
      <c r="D2866" s="99"/>
      <c r="E2866" s="46"/>
      <c r="F2866" s="91"/>
      <c r="G2866" s="90"/>
      <c r="H2866" s="92"/>
      <c r="I2866" s="42"/>
      <c r="J2866" s="47"/>
      <c r="K2866" s="42"/>
      <c r="L2866" s="42"/>
    </row>
    <row r="2867" spans="1:12" x14ac:dyDescent="0.3">
      <c r="A2867" s="17"/>
      <c r="B2867" s="46"/>
      <c r="C2867" s="46"/>
      <c r="D2867" s="99"/>
      <c r="E2867" s="46"/>
      <c r="F2867" s="91"/>
      <c r="G2867" s="90"/>
      <c r="H2867" s="92"/>
      <c r="I2867" s="42"/>
      <c r="J2867" s="47"/>
      <c r="K2867" s="42"/>
      <c r="L2867" s="42"/>
    </row>
    <row r="2868" spans="1:12" x14ac:dyDescent="0.3">
      <c r="A2868" s="17"/>
      <c r="B2868" s="46"/>
      <c r="C2868" s="46"/>
      <c r="D2868" s="99"/>
      <c r="E2868" s="46"/>
      <c r="F2868" s="91"/>
      <c r="G2868" s="90"/>
      <c r="H2868" s="92"/>
      <c r="I2868" s="42"/>
      <c r="J2868" s="47"/>
      <c r="K2868" s="42"/>
      <c r="L2868" s="42"/>
    </row>
    <row r="2869" spans="1:12" x14ac:dyDescent="0.3">
      <c r="A2869" s="17"/>
      <c r="B2869" s="46"/>
      <c r="C2869" s="46"/>
      <c r="D2869" s="99"/>
      <c r="E2869" s="46"/>
      <c r="F2869" s="91"/>
      <c r="G2869" s="90"/>
      <c r="H2869" s="92"/>
      <c r="I2869" s="42"/>
      <c r="J2869" s="47"/>
      <c r="K2869" s="42"/>
      <c r="L2869" s="42"/>
    </row>
    <row r="2870" spans="1:12" x14ac:dyDescent="0.3">
      <c r="A2870" s="17"/>
      <c r="B2870" s="46"/>
      <c r="C2870" s="46"/>
      <c r="D2870" s="99"/>
      <c r="E2870" s="46"/>
      <c r="F2870" s="91"/>
      <c r="G2870" s="90"/>
      <c r="H2870" s="92"/>
      <c r="I2870" s="42"/>
      <c r="J2870" s="47"/>
      <c r="K2870" s="42"/>
      <c r="L2870" s="42"/>
    </row>
    <row r="2871" spans="1:12" x14ac:dyDescent="0.3">
      <c r="A2871" s="17"/>
      <c r="B2871" s="46"/>
      <c r="C2871" s="46"/>
      <c r="D2871" s="99"/>
      <c r="E2871" s="46"/>
      <c r="F2871" s="91"/>
      <c r="G2871" s="90"/>
      <c r="H2871" s="92"/>
      <c r="I2871" s="42"/>
      <c r="J2871" s="47"/>
      <c r="K2871" s="42"/>
      <c r="L2871" s="42"/>
    </row>
    <row r="2872" spans="1:12" x14ac:dyDescent="0.3">
      <c r="A2872" s="17"/>
      <c r="B2872" s="46"/>
      <c r="C2872" s="46"/>
      <c r="D2872" s="99"/>
      <c r="E2872" s="46"/>
      <c r="F2872" s="91"/>
      <c r="G2872" s="90"/>
      <c r="H2872" s="92"/>
      <c r="I2872" s="42"/>
      <c r="J2872" s="47"/>
      <c r="K2872" s="42"/>
      <c r="L2872" s="42"/>
    </row>
    <row r="2873" spans="1:12" x14ac:dyDescent="0.3">
      <c r="A2873" s="17"/>
      <c r="B2873" s="46"/>
      <c r="C2873" s="46"/>
      <c r="D2873" s="99"/>
      <c r="E2873" s="46"/>
      <c r="F2873" s="91"/>
      <c r="G2873" s="90"/>
      <c r="H2873" s="92"/>
      <c r="I2873" s="42"/>
      <c r="J2873" s="47"/>
      <c r="K2873" s="42"/>
      <c r="L2873" s="42"/>
    </row>
    <row r="2874" spans="1:12" x14ac:dyDescent="0.3">
      <c r="A2874" s="17"/>
      <c r="B2874" s="46"/>
      <c r="C2874" s="46"/>
      <c r="D2874" s="99"/>
      <c r="E2874" s="46"/>
      <c r="F2874" s="91"/>
      <c r="G2874" s="90"/>
      <c r="H2874" s="92"/>
      <c r="I2874" s="42"/>
      <c r="J2874" s="47"/>
      <c r="K2874" s="42"/>
      <c r="L2874" s="42"/>
    </row>
    <row r="2875" spans="1:12" x14ac:dyDescent="0.3">
      <c r="A2875" s="17"/>
      <c r="B2875" s="46"/>
      <c r="C2875" s="46"/>
      <c r="D2875" s="99"/>
      <c r="E2875" s="46"/>
      <c r="F2875" s="91"/>
      <c r="G2875" s="90"/>
      <c r="H2875" s="92"/>
      <c r="I2875" s="42"/>
      <c r="J2875" s="47"/>
      <c r="K2875" s="42"/>
      <c r="L2875" s="42"/>
    </row>
    <row r="2876" spans="1:12" x14ac:dyDescent="0.3">
      <c r="A2876" s="17"/>
      <c r="B2876" s="46"/>
      <c r="C2876" s="46"/>
      <c r="D2876" s="99"/>
      <c r="E2876" s="46"/>
      <c r="F2876" s="91"/>
      <c r="G2876" s="90"/>
      <c r="H2876" s="92"/>
      <c r="I2876" s="42"/>
      <c r="J2876" s="47"/>
      <c r="K2876" s="42"/>
      <c r="L2876" s="42"/>
    </row>
    <row r="2877" spans="1:12" x14ac:dyDescent="0.3">
      <c r="A2877" s="17"/>
      <c r="B2877" s="46"/>
      <c r="C2877" s="46"/>
      <c r="D2877" s="99"/>
      <c r="E2877" s="46"/>
      <c r="F2877" s="91"/>
      <c r="G2877" s="90"/>
      <c r="H2877" s="92"/>
      <c r="I2877" s="42"/>
      <c r="J2877" s="47"/>
      <c r="K2877" s="42"/>
      <c r="L2877" s="42"/>
    </row>
    <row r="2878" spans="1:12" x14ac:dyDescent="0.3">
      <c r="A2878" s="17"/>
      <c r="B2878" s="46"/>
      <c r="C2878" s="46"/>
      <c r="D2878" s="99"/>
      <c r="E2878" s="46"/>
      <c r="F2878" s="91"/>
      <c r="G2878" s="90"/>
      <c r="H2878" s="92"/>
      <c r="I2878" s="42"/>
      <c r="J2878" s="47"/>
      <c r="K2878" s="42"/>
      <c r="L2878" s="42"/>
    </row>
    <row r="2879" spans="1:12" x14ac:dyDescent="0.3">
      <c r="A2879" s="17"/>
      <c r="B2879" s="46"/>
      <c r="C2879" s="46"/>
      <c r="D2879" s="99"/>
      <c r="E2879" s="46"/>
      <c r="F2879" s="91"/>
      <c r="G2879" s="90"/>
      <c r="H2879" s="92"/>
      <c r="I2879" s="42"/>
      <c r="J2879" s="47"/>
      <c r="K2879" s="42"/>
      <c r="L2879" s="42"/>
    </row>
    <row r="2880" spans="1:12" x14ac:dyDescent="0.3">
      <c r="A2880" s="17"/>
      <c r="B2880" s="46"/>
      <c r="C2880" s="46"/>
      <c r="D2880" s="99"/>
      <c r="E2880" s="46"/>
      <c r="F2880" s="91"/>
      <c r="G2880" s="90"/>
      <c r="H2880" s="92"/>
      <c r="I2880" s="42"/>
      <c r="J2880" s="47"/>
      <c r="K2880" s="42"/>
      <c r="L2880" s="42"/>
    </row>
    <row r="2881" spans="1:12" x14ac:dyDescent="0.3">
      <c r="A2881" s="17"/>
      <c r="B2881" s="46"/>
      <c r="C2881" s="46"/>
      <c r="D2881" s="99"/>
      <c r="E2881" s="46"/>
      <c r="F2881" s="91"/>
      <c r="G2881" s="90"/>
      <c r="H2881" s="92"/>
      <c r="I2881" s="42"/>
      <c r="J2881" s="47"/>
      <c r="K2881" s="42"/>
      <c r="L2881" s="42"/>
    </row>
    <row r="2882" spans="1:12" x14ac:dyDescent="0.3">
      <c r="A2882" s="17"/>
      <c r="B2882" s="46"/>
      <c r="C2882" s="46"/>
      <c r="D2882" s="99"/>
      <c r="E2882" s="46"/>
      <c r="F2882" s="91"/>
      <c r="G2882" s="90"/>
      <c r="H2882" s="92"/>
      <c r="I2882" s="42"/>
      <c r="J2882" s="47"/>
      <c r="K2882" s="42"/>
      <c r="L2882" s="42"/>
    </row>
    <row r="2883" spans="1:12" x14ac:dyDescent="0.3">
      <c r="A2883" s="17"/>
      <c r="B2883" s="46"/>
      <c r="C2883" s="46"/>
      <c r="D2883" s="99"/>
      <c r="E2883" s="46"/>
      <c r="F2883" s="91"/>
      <c r="G2883" s="90"/>
      <c r="H2883" s="92"/>
      <c r="I2883" s="42"/>
      <c r="J2883" s="47"/>
      <c r="K2883" s="42"/>
      <c r="L2883" s="42"/>
    </row>
    <row r="2884" spans="1:12" x14ac:dyDescent="0.3">
      <c r="A2884" s="17"/>
      <c r="B2884" s="46"/>
      <c r="C2884" s="46"/>
      <c r="D2884" s="99"/>
      <c r="E2884" s="46"/>
      <c r="F2884" s="91"/>
      <c r="G2884" s="90"/>
      <c r="H2884" s="92"/>
      <c r="I2884" s="42"/>
      <c r="J2884" s="47"/>
      <c r="K2884" s="42"/>
      <c r="L2884" s="42"/>
    </row>
    <row r="2885" spans="1:12" x14ac:dyDescent="0.3">
      <c r="A2885" s="17"/>
      <c r="B2885" s="46"/>
      <c r="C2885" s="46"/>
      <c r="D2885" s="99"/>
      <c r="E2885" s="46"/>
      <c r="F2885" s="91"/>
      <c r="G2885" s="90"/>
      <c r="H2885" s="92"/>
      <c r="I2885" s="42"/>
      <c r="J2885" s="47"/>
      <c r="K2885" s="42"/>
      <c r="L2885" s="42"/>
    </row>
    <row r="2886" spans="1:12" x14ac:dyDescent="0.3">
      <c r="A2886" s="17"/>
      <c r="B2886" s="46"/>
      <c r="C2886" s="46"/>
      <c r="D2886" s="99"/>
      <c r="E2886" s="46"/>
      <c r="F2886" s="91"/>
      <c r="G2886" s="90"/>
      <c r="H2886" s="92"/>
      <c r="I2886" s="42"/>
      <c r="J2886" s="47"/>
      <c r="K2886" s="42"/>
      <c r="L2886" s="42"/>
    </row>
    <row r="2887" spans="1:12" x14ac:dyDescent="0.3">
      <c r="A2887" s="17"/>
      <c r="B2887" s="46"/>
      <c r="C2887" s="46"/>
      <c r="D2887" s="99"/>
      <c r="E2887" s="46"/>
      <c r="F2887" s="91"/>
      <c r="G2887" s="90"/>
      <c r="H2887" s="92"/>
      <c r="I2887" s="42"/>
      <c r="J2887" s="47"/>
      <c r="K2887" s="42"/>
      <c r="L2887" s="42"/>
    </row>
    <row r="2888" spans="1:12" x14ac:dyDescent="0.3">
      <c r="A2888" s="17"/>
      <c r="B2888" s="46"/>
      <c r="C2888" s="46"/>
      <c r="D2888" s="99"/>
      <c r="E2888" s="46"/>
      <c r="F2888" s="91"/>
      <c r="G2888" s="90"/>
      <c r="H2888" s="92"/>
      <c r="I2888" s="42"/>
      <c r="J2888" s="47"/>
      <c r="K2888" s="42"/>
      <c r="L2888" s="42"/>
    </row>
    <row r="2889" spans="1:12" x14ac:dyDescent="0.3">
      <c r="A2889" s="17"/>
      <c r="B2889" s="46"/>
      <c r="C2889" s="46"/>
      <c r="D2889" s="99"/>
      <c r="E2889" s="46"/>
      <c r="F2889" s="91"/>
      <c r="G2889" s="90"/>
      <c r="H2889" s="92"/>
      <c r="I2889" s="42"/>
      <c r="J2889" s="47"/>
      <c r="K2889" s="42"/>
      <c r="L2889" s="42"/>
    </row>
    <row r="2890" spans="1:12" x14ac:dyDescent="0.3">
      <c r="A2890" s="17"/>
      <c r="B2890" s="46"/>
      <c r="C2890" s="46"/>
      <c r="D2890" s="99"/>
      <c r="E2890" s="46"/>
      <c r="F2890" s="91"/>
      <c r="G2890" s="90"/>
      <c r="H2890" s="92"/>
      <c r="I2890" s="42"/>
      <c r="J2890" s="47"/>
      <c r="K2890" s="42"/>
      <c r="L2890" s="42"/>
    </row>
    <row r="2891" spans="1:12" x14ac:dyDescent="0.3">
      <c r="A2891" s="17"/>
      <c r="B2891" s="46"/>
      <c r="C2891" s="46"/>
      <c r="D2891" s="99"/>
      <c r="E2891" s="46"/>
      <c r="F2891" s="91"/>
      <c r="G2891" s="90"/>
      <c r="H2891" s="92"/>
      <c r="I2891" s="42"/>
      <c r="J2891" s="47"/>
      <c r="K2891" s="42"/>
      <c r="L2891" s="42"/>
    </row>
    <row r="2892" spans="1:12" x14ac:dyDescent="0.3">
      <c r="A2892" s="17"/>
      <c r="B2892" s="46"/>
      <c r="C2892" s="46"/>
      <c r="D2892" s="99"/>
      <c r="E2892" s="46"/>
      <c r="F2892" s="91"/>
      <c r="G2892" s="90"/>
      <c r="H2892" s="92"/>
      <c r="I2892" s="42"/>
      <c r="J2892" s="47"/>
      <c r="K2892" s="42"/>
      <c r="L2892" s="42"/>
    </row>
    <row r="2893" spans="1:12" x14ac:dyDescent="0.3">
      <c r="A2893" s="17"/>
      <c r="B2893" s="46"/>
      <c r="C2893" s="46"/>
      <c r="D2893" s="99"/>
      <c r="E2893" s="46"/>
      <c r="F2893" s="91"/>
      <c r="G2893" s="90"/>
      <c r="H2893" s="92"/>
      <c r="I2893" s="42"/>
      <c r="J2893" s="47"/>
      <c r="K2893" s="42"/>
      <c r="L2893" s="42"/>
    </row>
    <row r="2894" spans="1:12" x14ac:dyDescent="0.3">
      <c r="A2894" s="17"/>
      <c r="B2894" s="46"/>
      <c r="C2894" s="46"/>
      <c r="D2894" s="99"/>
      <c r="E2894" s="46"/>
      <c r="F2894" s="91"/>
      <c r="G2894" s="90"/>
      <c r="H2894" s="92"/>
      <c r="I2894" s="42"/>
      <c r="J2894" s="47"/>
      <c r="K2894" s="42"/>
      <c r="L2894" s="42"/>
    </row>
    <row r="2895" spans="1:12" x14ac:dyDescent="0.3">
      <c r="A2895" s="17"/>
      <c r="B2895" s="46"/>
      <c r="C2895" s="46"/>
      <c r="D2895" s="99"/>
      <c r="E2895" s="46"/>
      <c r="F2895" s="91"/>
      <c r="G2895" s="90"/>
      <c r="H2895" s="92"/>
      <c r="I2895" s="42"/>
      <c r="J2895" s="47"/>
      <c r="K2895" s="42"/>
      <c r="L2895" s="42"/>
    </row>
    <row r="2896" spans="1:12" x14ac:dyDescent="0.3">
      <c r="A2896" s="17"/>
      <c r="B2896" s="46"/>
      <c r="C2896" s="46"/>
      <c r="D2896" s="99"/>
      <c r="E2896" s="46"/>
      <c r="F2896" s="91"/>
      <c r="G2896" s="90"/>
      <c r="H2896" s="92"/>
      <c r="I2896" s="42"/>
      <c r="J2896" s="47"/>
      <c r="K2896" s="42"/>
      <c r="L2896" s="42"/>
    </row>
    <row r="2897" spans="1:12" x14ac:dyDescent="0.3">
      <c r="A2897" s="17"/>
      <c r="B2897" s="46"/>
      <c r="C2897" s="46"/>
      <c r="D2897" s="99"/>
      <c r="E2897" s="46"/>
      <c r="F2897" s="91"/>
      <c r="G2897" s="90"/>
      <c r="H2897" s="92"/>
      <c r="I2897" s="42"/>
      <c r="J2897" s="47"/>
      <c r="K2897" s="42"/>
      <c r="L2897" s="42"/>
    </row>
    <row r="2898" spans="1:12" x14ac:dyDescent="0.3">
      <c r="A2898" s="17"/>
      <c r="B2898" s="46"/>
      <c r="C2898" s="46"/>
      <c r="D2898" s="99"/>
      <c r="E2898" s="46"/>
      <c r="F2898" s="91"/>
      <c r="G2898" s="90"/>
      <c r="H2898" s="92"/>
      <c r="I2898" s="42"/>
      <c r="J2898" s="47"/>
      <c r="K2898" s="42"/>
      <c r="L2898" s="42"/>
    </row>
    <row r="2899" spans="1:12" x14ac:dyDescent="0.3">
      <c r="A2899" s="17"/>
      <c r="B2899" s="46"/>
      <c r="C2899" s="46"/>
      <c r="D2899" s="99"/>
      <c r="E2899" s="46"/>
      <c r="F2899" s="91"/>
      <c r="G2899" s="90"/>
      <c r="H2899" s="92"/>
      <c r="I2899" s="42"/>
      <c r="J2899" s="47"/>
      <c r="K2899" s="42"/>
      <c r="L2899" s="42"/>
    </row>
    <row r="2900" spans="1:12" x14ac:dyDescent="0.3">
      <c r="A2900" s="17"/>
      <c r="B2900" s="46"/>
      <c r="C2900" s="46"/>
      <c r="D2900" s="99"/>
      <c r="E2900" s="46"/>
      <c r="F2900" s="91"/>
      <c r="G2900" s="90"/>
      <c r="H2900" s="92"/>
      <c r="I2900" s="42"/>
      <c r="J2900" s="47"/>
      <c r="K2900" s="42"/>
      <c r="L2900" s="42"/>
    </row>
    <row r="2901" spans="1:12" x14ac:dyDescent="0.3">
      <c r="A2901" s="17"/>
      <c r="B2901" s="46"/>
      <c r="C2901" s="46"/>
      <c r="D2901" s="99"/>
      <c r="E2901" s="46"/>
      <c r="F2901" s="91"/>
      <c r="G2901" s="90"/>
      <c r="H2901" s="92"/>
      <c r="I2901" s="42"/>
      <c r="J2901" s="47"/>
      <c r="K2901" s="42"/>
      <c r="L2901" s="42"/>
    </row>
    <row r="2902" spans="1:12" x14ac:dyDescent="0.3">
      <c r="A2902" s="17"/>
      <c r="B2902" s="46"/>
      <c r="C2902" s="46"/>
      <c r="D2902" s="99"/>
      <c r="E2902" s="46"/>
      <c r="F2902" s="91"/>
      <c r="G2902" s="90"/>
      <c r="H2902" s="92"/>
      <c r="I2902" s="42"/>
      <c r="J2902" s="47"/>
      <c r="K2902" s="42"/>
      <c r="L2902" s="42"/>
    </row>
    <row r="2903" spans="1:12" x14ac:dyDescent="0.3">
      <c r="A2903" s="17"/>
      <c r="B2903" s="46"/>
      <c r="C2903" s="46"/>
      <c r="D2903" s="99"/>
      <c r="E2903" s="46"/>
      <c r="F2903" s="91"/>
      <c r="G2903" s="90"/>
      <c r="H2903" s="92"/>
      <c r="I2903" s="42"/>
      <c r="J2903" s="47"/>
      <c r="K2903" s="42"/>
      <c r="L2903" s="42"/>
    </row>
    <row r="2904" spans="1:12" x14ac:dyDescent="0.3">
      <c r="A2904" s="17"/>
      <c r="B2904" s="46"/>
      <c r="C2904" s="46"/>
      <c r="D2904" s="99"/>
      <c r="E2904" s="46"/>
      <c r="F2904" s="91"/>
      <c r="G2904" s="90"/>
      <c r="H2904" s="92"/>
      <c r="I2904" s="42"/>
      <c r="J2904" s="47"/>
      <c r="K2904" s="42"/>
      <c r="L2904" s="42"/>
    </row>
    <row r="2905" spans="1:12" x14ac:dyDescent="0.3">
      <c r="A2905" s="17"/>
      <c r="B2905" s="46"/>
      <c r="C2905" s="46"/>
      <c r="D2905" s="99"/>
      <c r="E2905" s="46"/>
      <c r="F2905" s="91"/>
      <c r="G2905" s="90"/>
      <c r="H2905" s="92"/>
      <c r="I2905" s="42"/>
      <c r="J2905" s="47"/>
      <c r="K2905" s="42"/>
      <c r="L2905" s="42"/>
    </row>
    <row r="2906" spans="1:12" x14ac:dyDescent="0.3">
      <c r="A2906" s="17"/>
      <c r="B2906" s="46"/>
      <c r="C2906" s="46"/>
      <c r="D2906" s="99"/>
      <c r="E2906" s="46"/>
      <c r="F2906" s="91"/>
      <c r="G2906" s="90"/>
      <c r="H2906" s="92"/>
      <c r="I2906" s="42"/>
      <c r="J2906" s="47"/>
      <c r="K2906" s="42"/>
      <c r="L2906" s="42"/>
    </row>
    <row r="2907" spans="1:12" x14ac:dyDescent="0.3">
      <c r="A2907" s="17"/>
      <c r="B2907" s="46"/>
      <c r="C2907" s="46"/>
      <c r="D2907" s="99"/>
      <c r="E2907" s="46"/>
      <c r="F2907" s="91"/>
      <c r="G2907" s="90"/>
      <c r="H2907" s="92"/>
      <c r="I2907" s="42"/>
      <c r="J2907" s="47"/>
      <c r="K2907" s="42"/>
      <c r="L2907" s="42"/>
    </row>
    <row r="2908" spans="1:12" x14ac:dyDescent="0.3">
      <c r="A2908" s="17"/>
      <c r="B2908" s="46"/>
      <c r="C2908" s="46"/>
      <c r="D2908" s="99"/>
      <c r="E2908" s="46"/>
      <c r="F2908" s="91"/>
      <c r="G2908" s="90"/>
      <c r="H2908" s="92"/>
      <c r="I2908" s="42"/>
      <c r="J2908" s="47"/>
      <c r="K2908" s="42"/>
      <c r="L2908" s="42"/>
    </row>
    <row r="2909" spans="1:12" x14ac:dyDescent="0.3">
      <c r="A2909" s="17"/>
      <c r="B2909" s="46"/>
      <c r="C2909" s="46"/>
      <c r="D2909" s="99"/>
      <c r="E2909" s="46"/>
      <c r="F2909" s="91"/>
      <c r="G2909" s="90"/>
      <c r="H2909" s="92"/>
      <c r="I2909" s="42"/>
      <c r="J2909" s="47"/>
      <c r="K2909" s="42"/>
      <c r="L2909" s="42"/>
    </row>
    <row r="2910" spans="1:12" x14ac:dyDescent="0.3">
      <c r="A2910" s="17"/>
      <c r="B2910" s="46"/>
      <c r="C2910" s="46"/>
      <c r="D2910" s="99"/>
      <c r="E2910" s="46"/>
      <c r="F2910" s="91"/>
      <c r="G2910" s="90"/>
      <c r="H2910" s="92"/>
      <c r="I2910" s="42"/>
      <c r="J2910" s="47"/>
      <c r="K2910" s="42"/>
      <c r="L2910" s="42"/>
    </row>
    <row r="2911" spans="1:12" x14ac:dyDescent="0.3">
      <c r="A2911" s="17"/>
      <c r="B2911" s="46"/>
      <c r="C2911" s="46"/>
      <c r="D2911" s="99"/>
      <c r="E2911" s="46"/>
      <c r="F2911" s="91"/>
      <c r="G2911" s="90"/>
      <c r="H2911" s="92"/>
      <c r="I2911" s="42"/>
      <c r="J2911" s="47"/>
      <c r="K2911" s="42"/>
      <c r="L2911" s="42"/>
    </row>
    <row r="2912" spans="1:12" x14ac:dyDescent="0.3">
      <c r="A2912" s="17"/>
      <c r="B2912" s="46"/>
      <c r="C2912" s="46"/>
      <c r="D2912" s="99"/>
      <c r="E2912" s="46"/>
      <c r="F2912" s="91"/>
      <c r="G2912" s="90"/>
      <c r="H2912" s="92"/>
      <c r="I2912" s="42"/>
      <c r="J2912" s="47"/>
      <c r="K2912" s="42"/>
      <c r="L2912" s="42"/>
    </row>
    <row r="2913" spans="1:12" x14ac:dyDescent="0.3">
      <c r="A2913" s="17"/>
      <c r="B2913" s="46"/>
      <c r="C2913" s="46"/>
      <c r="D2913" s="99"/>
      <c r="E2913" s="46"/>
      <c r="F2913" s="91"/>
      <c r="G2913" s="90"/>
      <c r="H2913" s="92"/>
      <c r="I2913" s="42"/>
      <c r="J2913" s="47"/>
      <c r="K2913" s="42"/>
      <c r="L2913" s="42"/>
    </row>
    <row r="2914" spans="1:12" x14ac:dyDescent="0.3">
      <c r="A2914" s="17"/>
      <c r="B2914" s="46"/>
      <c r="C2914" s="46"/>
      <c r="D2914" s="99"/>
      <c r="E2914" s="46"/>
      <c r="F2914" s="91"/>
      <c r="G2914" s="90"/>
      <c r="H2914" s="92"/>
      <c r="I2914" s="42"/>
      <c r="J2914" s="47"/>
      <c r="K2914" s="42"/>
      <c r="L2914" s="42"/>
    </row>
    <row r="2915" spans="1:12" x14ac:dyDescent="0.3">
      <c r="A2915" s="17"/>
      <c r="B2915" s="46"/>
      <c r="C2915" s="46"/>
      <c r="D2915" s="99"/>
      <c r="E2915" s="46"/>
      <c r="F2915" s="91"/>
      <c r="G2915" s="90"/>
      <c r="H2915" s="92"/>
      <c r="I2915" s="42"/>
      <c r="J2915" s="47"/>
      <c r="K2915" s="42"/>
      <c r="L2915" s="42"/>
    </row>
    <row r="2916" spans="1:12" x14ac:dyDescent="0.3">
      <c r="A2916" s="17"/>
      <c r="B2916" s="46"/>
      <c r="C2916" s="46"/>
      <c r="D2916" s="99"/>
      <c r="E2916" s="46"/>
      <c r="F2916" s="91"/>
      <c r="G2916" s="90"/>
      <c r="H2916" s="92"/>
      <c r="I2916" s="42"/>
      <c r="J2916" s="47"/>
      <c r="K2916" s="42"/>
      <c r="L2916" s="42"/>
    </row>
    <row r="2917" spans="1:12" x14ac:dyDescent="0.3">
      <c r="A2917" s="17"/>
      <c r="B2917" s="46"/>
      <c r="C2917" s="46"/>
      <c r="D2917" s="99"/>
      <c r="E2917" s="46"/>
      <c r="F2917" s="91"/>
      <c r="G2917" s="90"/>
      <c r="H2917" s="92"/>
      <c r="I2917" s="42"/>
      <c r="J2917" s="47"/>
      <c r="K2917" s="42"/>
      <c r="L2917" s="42"/>
    </row>
    <row r="2918" spans="1:12" x14ac:dyDescent="0.3">
      <c r="A2918" s="17"/>
      <c r="B2918" s="46"/>
      <c r="C2918" s="46"/>
      <c r="D2918" s="99"/>
      <c r="E2918" s="46"/>
      <c r="F2918" s="91"/>
      <c r="G2918" s="90"/>
      <c r="H2918" s="92"/>
      <c r="I2918" s="42"/>
      <c r="J2918" s="47"/>
      <c r="K2918" s="42"/>
      <c r="L2918" s="42"/>
    </row>
    <row r="2919" spans="1:12" x14ac:dyDescent="0.3">
      <c r="A2919" s="17"/>
      <c r="B2919" s="46"/>
      <c r="C2919" s="46"/>
      <c r="D2919" s="99"/>
      <c r="E2919" s="46"/>
      <c r="F2919" s="91"/>
      <c r="G2919" s="90"/>
      <c r="H2919" s="92"/>
      <c r="I2919" s="42"/>
      <c r="J2919" s="47"/>
      <c r="K2919" s="42"/>
      <c r="L2919" s="42"/>
    </row>
    <row r="2920" spans="1:12" x14ac:dyDescent="0.3">
      <c r="A2920" s="17"/>
      <c r="B2920" s="46"/>
      <c r="C2920" s="46"/>
      <c r="D2920" s="99"/>
      <c r="E2920" s="46"/>
      <c r="F2920" s="91"/>
      <c r="G2920" s="90"/>
      <c r="H2920" s="92"/>
      <c r="I2920" s="42"/>
      <c r="J2920" s="47"/>
      <c r="K2920" s="42"/>
      <c r="L2920" s="42"/>
    </row>
    <row r="2921" spans="1:12" x14ac:dyDescent="0.3">
      <c r="A2921" s="17"/>
      <c r="B2921" s="46"/>
      <c r="C2921" s="46"/>
      <c r="D2921" s="99"/>
      <c r="E2921" s="46"/>
      <c r="F2921" s="91"/>
      <c r="G2921" s="90"/>
      <c r="H2921" s="92"/>
      <c r="I2921" s="42"/>
      <c r="J2921" s="47"/>
      <c r="K2921" s="42"/>
      <c r="L2921" s="42"/>
    </row>
    <row r="2922" spans="1:12" x14ac:dyDescent="0.3">
      <c r="A2922" s="17"/>
      <c r="B2922" s="46"/>
      <c r="C2922" s="46"/>
      <c r="D2922" s="99"/>
      <c r="E2922" s="46"/>
      <c r="F2922" s="91"/>
      <c r="G2922" s="90"/>
      <c r="H2922" s="92"/>
      <c r="I2922" s="42"/>
      <c r="J2922" s="47"/>
      <c r="K2922" s="42"/>
      <c r="L2922" s="42"/>
    </row>
    <row r="2923" spans="1:12" x14ac:dyDescent="0.3">
      <c r="A2923" s="17"/>
      <c r="B2923" s="46"/>
      <c r="C2923" s="46"/>
      <c r="D2923" s="99"/>
      <c r="E2923" s="46"/>
      <c r="F2923" s="91"/>
      <c r="G2923" s="90"/>
      <c r="H2923" s="92"/>
      <c r="I2923" s="42"/>
      <c r="J2923" s="47"/>
      <c r="K2923" s="42"/>
      <c r="L2923" s="42"/>
    </row>
    <row r="2924" spans="1:12" x14ac:dyDescent="0.3">
      <c r="A2924" s="17"/>
      <c r="B2924" s="46"/>
      <c r="C2924" s="46"/>
      <c r="D2924" s="99"/>
      <c r="E2924" s="46"/>
      <c r="F2924" s="91"/>
      <c r="G2924" s="90"/>
      <c r="H2924" s="92"/>
      <c r="I2924" s="42"/>
      <c r="J2924" s="47"/>
      <c r="K2924" s="42"/>
      <c r="L2924" s="42"/>
    </row>
    <row r="2925" spans="1:12" x14ac:dyDescent="0.3">
      <c r="A2925" s="17"/>
      <c r="B2925" s="46"/>
      <c r="C2925" s="46"/>
      <c r="D2925" s="99"/>
      <c r="E2925" s="46"/>
      <c r="F2925" s="91"/>
      <c r="G2925" s="90"/>
      <c r="H2925" s="92"/>
      <c r="I2925" s="42"/>
      <c r="J2925" s="47"/>
      <c r="K2925" s="42"/>
      <c r="L2925" s="42"/>
    </row>
    <row r="2926" spans="1:12" x14ac:dyDescent="0.3">
      <c r="A2926" s="17"/>
      <c r="B2926" s="46"/>
      <c r="C2926" s="46"/>
      <c r="D2926" s="99"/>
      <c r="E2926" s="46"/>
      <c r="F2926" s="91"/>
      <c r="G2926" s="90"/>
      <c r="H2926" s="92"/>
      <c r="I2926" s="42"/>
      <c r="J2926" s="47"/>
      <c r="K2926" s="42"/>
      <c r="L2926" s="42"/>
    </row>
    <row r="2927" spans="1:12" x14ac:dyDescent="0.3">
      <c r="A2927" s="17"/>
      <c r="B2927" s="46"/>
      <c r="C2927" s="46"/>
      <c r="D2927" s="99"/>
      <c r="E2927" s="46"/>
      <c r="F2927" s="91"/>
      <c r="G2927" s="90"/>
      <c r="H2927" s="92"/>
      <c r="I2927" s="42"/>
      <c r="J2927" s="47"/>
      <c r="K2927" s="42"/>
      <c r="L2927" s="42"/>
    </row>
    <row r="2928" spans="1:12" x14ac:dyDescent="0.3">
      <c r="A2928" s="17"/>
      <c r="B2928" s="46"/>
      <c r="C2928" s="46"/>
      <c r="D2928" s="99"/>
      <c r="E2928" s="46"/>
      <c r="F2928" s="91"/>
      <c r="G2928" s="90"/>
      <c r="H2928" s="92"/>
      <c r="I2928" s="42"/>
      <c r="J2928" s="47"/>
      <c r="K2928" s="42"/>
      <c r="L2928" s="42"/>
    </row>
    <row r="2929" spans="1:12" x14ac:dyDescent="0.3">
      <c r="A2929" s="17"/>
      <c r="B2929" s="46"/>
      <c r="C2929" s="46"/>
      <c r="D2929" s="99"/>
      <c r="E2929" s="46"/>
      <c r="F2929" s="91"/>
      <c r="G2929" s="90"/>
      <c r="H2929" s="92"/>
      <c r="I2929" s="42"/>
      <c r="J2929" s="47"/>
      <c r="K2929" s="42"/>
      <c r="L2929" s="42"/>
    </row>
    <row r="2930" spans="1:12" x14ac:dyDescent="0.3">
      <c r="A2930" s="17"/>
      <c r="B2930" s="46"/>
      <c r="C2930" s="46"/>
      <c r="D2930" s="99"/>
      <c r="E2930" s="46"/>
      <c r="F2930" s="91"/>
      <c r="G2930" s="90"/>
      <c r="H2930" s="92"/>
      <c r="I2930" s="42"/>
      <c r="J2930" s="47"/>
      <c r="K2930" s="42"/>
      <c r="L2930" s="42"/>
    </row>
    <row r="2931" spans="1:12" x14ac:dyDescent="0.3">
      <c r="A2931" s="17"/>
      <c r="B2931" s="46"/>
      <c r="C2931" s="46"/>
      <c r="D2931" s="99"/>
      <c r="E2931" s="46"/>
      <c r="F2931" s="91"/>
      <c r="G2931" s="90"/>
      <c r="H2931" s="92"/>
      <c r="I2931" s="42"/>
      <c r="J2931" s="47"/>
      <c r="K2931" s="42"/>
      <c r="L2931" s="42"/>
    </row>
    <row r="2932" spans="1:12" x14ac:dyDescent="0.3">
      <c r="A2932" s="17"/>
      <c r="B2932" s="46"/>
      <c r="C2932" s="46"/>
      <c r="D2932" s="99"/>
      <c r="E2932" s="46"/>
      <c r="F2932" s="91"/>
      <c r="G2932" s="90"/>
      <c r="H2932" s="92"/>
      <c r="I2932" s="42"/>
      <c r="J2932" s="47"/>
      <c r="K2932" s="42"/>
      <c r="L2932" s="42"/>
    </row>
    <row r="2933" spans="1:12" x14ac:dyDescent="0.3">
      <c r="A2933" s="17"/>
      <c r="B2933" s="46"/>
      <c r="C2933" s="46"/>
      <c r="D2933" s="99"/>
      <c r="E2933" s="46"/>
      <c r="F2933" s="91"/>
      <c r="G2933" s="90"/>
      <c r="H2933" s="92"/>
      <c r="I2933" s="42"/>
      <c r="J2933" s="47"/>
      <c r="K2933" s="42"/>
      <c r="L2933" s="42"/>
    </row>
    <row r="2934" spans="1:12" x14ac:dyDescent="0.3">
      <c r="A2934" s="17"/>
      <c r="B2934" s="46"/>
      <c r="C2934" s="46"/>
      <c r="D2934" s="99"/>
      <c r="E2934" s="46"/>
      <c r="F2934" s="91"/>
      <c r="G2934" s="90"/>
      <c r="H2934" s="92"/>
      <c r="I2934" s="42"/>
      <c r="J2934" s="47"/>
      <c r="K2934" s="42"/>
      <c r="L2934" s="42"/>
    </row>
    <row r="2935" spans="1:12" x14ac:dyDescent="0.3">
      <c r="A2935" s="17"/>
      <c r="B2935" s="46"/>
      <c r="C2935" s="46"/>
      <c r="D2935" s="99"/>
      <c r="E2935" s="46"/>
      <c r="F2935" s="91"/>
      <c r="G2935" s="90"/>
      <c r="H2935" s="92"/>
      <c r="I2935" s="42"/>
      <c r="J2935" s="47"/>
      <c r="K2935" s="42"/>
      <c r="L2935" s="42"/>
    </row>
    <row r="2936" spans="1:12" x14ac:dyDescent="0.3">
      <c r="A2936" s="17"/>
      <c r="B2936" s="46"/>
      <c r="C2936" s="46"/>
      <c r="D2936" s="99"/>
      <c r="E2936" s="46"/>
      <c r="F2936" s="91"/>
      <c r="G2936" s="90"/>
      <c r="H2936" s="92"/>
      <c r="I2936" s="42"/>
      <c r="J2936" s="47"/>
      <c r="K2936" s="42"/>
      <c r="L2936" s="42"/>
    </row>
    <row r="2937" spans="1:12" x14ac:dyDescent="0.3">
      <c r="A2937" s="17"/>
      <c r="B2937" s="46"/>
      <c r="C2937" s="46"/>
      <c r="D2937" s="99"/>
      <c r="E2937" s="46"/>
      <c r="F2937" s="91"/>
      <c r="G2937" s="90"/>
      <c r="H2937" s="92"/>
      <c r="I2937" s="42"/>
      <c r="J2937" s="47"/>
      <c r="K2937" s="42"/>
      <c r="L2937" s="42"/>
    </row>
    <row r="2938" spans="1:12" x14ac:dyDescent="0.3">
      <c r="A2938" s="17"/>
      <c r="B2938" s="46"/>
      <c r="C2938" s="46"/>
      <c r="D2938" s="99"/>
      <c r="E2938" s="46"/>
      <c r="F2938" s="91"/>
      <c r="G2938" s="90"/>
      <c r="H2938" s="92"/>
      <c r="I2938" s="42"/>
      <c r="J2938" s="47"/>
      <c r="K2938" s="42"/>
      <c r="L2938" s="42"/>
    </row>
    <row r="2939" spans="1:12" x14ac:dyDescent="0.3">
      <c r="A2939" s="17"/>
      <c r="B2939" s="46"/>
      <c r="C2939" s="46"/>
      <c r="D2939" s="99"/>
      <c r="E2939" s="46"/>
      <c r="F2939" s="91"/>
      <c r="G2939" s="90"/>
      <c r="H2939" s="92"/>
      <c r="I2939" s="42"/>
      <c r="J2939" s="47"/>
      <c r="K2939" s="42"/>
      <c r="L2939" s="42"/>
    </row>
    <row r="2940" spans="1:12" x14ac:dyDescent="0.3">
      <c r="A2940" s="17"/>
      <c r="B2940" s="46"/>
      <c r="C2940" s="46"/>
      <c r="D2940" s="99"/>
      <c r="E2940" s="46"/>
      <c r="F2940" s="91"/>
      <c r="G2940" s="90"/>
      <c r="H2940" s="92"/>
      <c r="I2940" s="42"/>
      <c r="J2940" s="47"/>
      <c r="K2940" s="42"/>
      <c r="L2940" s="42"/>
    </row>
    <row r="2941" spans="1:12" x14ac:dyDescent="0.3">
      <c r="A2941" s="17"/>
      <c r="B2941" s="46"/>
      <c r="C2941" s="46"/>
      <c r="D2941" s="99"/>
      <c r="E2941" s="46"/>
      <c r="F2941" s="91"/>
      <c r="G2941" s="90"/>
      <c r="H2941" s="92"/>
      <c r="I2941" s="42"/>
      <c r="J2941" s="47"/>
      <c r="K2941" s="42"/>
      <c r="L2941" s="42"/>
    </row>
    <row r="2942" spans="1:12" x14ac:dyDescent="0.3">
      <c r="A2942" s="17"/>
      <c r="B2942" s="46"/>
      <c r="C2942" s="46"/>
      <c r="D2942" s="99"/>
      <c r="E2942" s="46"/>
      <c r="F2942" s="91"/>
      <c r="G2942" s="90"/>
      <c r="H2942" s="92"/>
      <c r="I2942" s="42"/>
      <c r="J2942" s="47"/>
      <c r="K2942" s="42"/>
      <c r="L2942" s="42"/>
    </row>
    <row r="2943" spans="1:12" x14ac:dyDescent="0.3">
      <c r="A2943" s="17"/>
      <c r="B2943" s="46"/>
      <c r="C2943" s="46"/>
      <c r="D2943" s="99"/>
      <c r="E2943" s="46"/>
      <c r="F2943" s="91"/>
      <c r="G2943" s="90"/>
      <c r="H2943" s="92"/>
      <c r="I2943" s="42"/>
      <c r="J2943" s="47"/>
      <c r="K2943" s="42"/>
      <c r="L2943" s="42"/>
    </row>
    <row r="2944" spans="1:12" x14ac:dyDescent="0.3">
      <c r="A2944" s="17"/>
      <c r="B2944" s="46"/>
      <c r="C2944" s="46"/>
      <c r="D2944" s="99"/>
      <c r="E2944" s="46"/>
      <c r="F2944" s="91"/>
      <c r="G2944" s="90"/>
      <c r="H2944" s="92"/>
      <c r="I2944" s="42"/>
      <c r="J2944" s="47"/>
      <c r="K2944" s="42"/>
      <c r="L2944" s="42"/>
    </row>
    <row r="2945" spans="1:12" x14ac:dyDescent="0.3">
      <c r="A2945" s="17"/>
      <c r="B2945" s="46"/>
      <c r="C2945" s="46"/>
      <c r="D2945" s="99"/>
      <c r="E2945" s="46"/>
      <c r="F2945" s="91"/>
      <c r="G2945" s="90"/>
      <c r="H2945" s="92"/>
      <c r="I2945" s="42"/>
      <c r="J2945" s="47"/>
      <c r="K2945" s="42"/>
      <c r="L2945" s="42"/>
    </row>
    <row r="2946" spans="1:12" x14ac:dyDescent="0.3">
      <c r="A2946" s="17"/>
      <c r="B2946" s="46"/>
      <c r="C2946" s="46"/>
      <c r="D2946" s="99"/>
      <c r="E2946" s="46"/>
      <c r="F2946" s="91"/>
      <c r="G2946" s="90"/>
      <c r="H2946" s="92"/>
      <c r="I2946" s="42"/>
      <c r="J2946" s="47"/>
      <c r="K2946" s="42"/>
      <c r="L2946" s="42"/>
    </row>
    <row r="2947" spans="1:12" x14ac:dyDescent="0.3">
      <c r="A2947" s="17"/>
      <c r="B2947" s="46"/>
      <c r="C2947" s="46"/>
      <c r="D2947" s="99"/>
      <c r="E2947" s="46"/>
      <c r="F2947" s="91"/>
      <c r="G2947" s="90"/>
      <c r="H2947" s="92"/>
      <c r="I2947" s="42"/>
      <c r="J2947" s="47"/>
      <c r="K2947" s="42"/>
      <c r="L2947" s="42"/>
    </row>
    <row r="2948" spans="1:12" x14ac:dyDescent="0.3">
      <c r="A2948" s="17"/>
      <c r="B2948" s="46"/>
      <c r="C2948" s="46"/>
      <c r="D2948" s="99"/>
      <c r="E2948" s="46"/>
      <c r="F2948" s="91"/>
      <c r="G2948" s="90"/>
      <c r="H2948" s="92"/>
      <c r="I2948" s="42"/>
      <c r="J2948" s="47"/>
      <c r="K2948" s="42"/>
      <c r="L2948" s="42"/>
    </row>
    <row r="2949" spans="1:12" x14ac:dyDescent="0.3">
      <c r="A2949" s="17"/>
      <c r="B2949" s="46"/>
      <c r="C2949" s="46"/>
      <c r="D2949" s="99"/>
      <c r="E2949" s="46"/>
      <c r="F2949" s="91"/>
      <c r="G2949" s="90"/>
      <c r="H2949" s="92"/>
      <c r="I2949" s="42"/>
      <c r="J2949" s="47"/>
      <c r="K2949" s="42"/>
      <c r="L2949" s="42"/>
    </row>
    <row r="2950" spans="1:12" x14ac:dyDescent="0.3">
      <c r="A2950" s="17"/>
      <c r="B2950" s="46"/>
      <c r="C2950" s="46"/>
      <c r="D2950" s="99"/>
      <c r="E2950" s="46"/>
      <c r="F2950" s="91"/>
      <c r="G2950" s="90"/>
      <c r="H2950" s="92"/>
      <c r="I2950" s="42"/>
      <c r="J2950" s="47"/>
      <c r="K2950" s="42"/>
      <c r="L2950" s="42"/>
    </row>
    <row r="2951" spans="1:12" x14ac:dyDescent="0.3">
      <c r="A2951" s="17"/>
      <c r="B2951" s="46"/>
      <c r="C2951" s="46"/>
      <c r="D2951" s="99"/>
      <c r="E2951" s="46"/>
      <c r="F2951" s="91"/>
      <c r="G2951" s="90"/>
      <c r="H2951" s="92"/>
      <c r="I2951" s="42"/>
      <c r="J2951" s="47"/>
      <c r="K2951" s="42"/>
      <c r="L2951" s="42"/>
    </row>
    <row r="2952" spans="1:12" x14ac:dyDescent="0.3">
      <c r="A2952" s="17"/>
      <c r="B2952" s="46"/>
      <c r="C2952" s="46"/>
      <c r="D2952" s="99"/>
      <c r="E2952" s="46"/>
      <c r="F2952" s="91"/>
      <c r="G2952" s="90"/>
      <c r="H2952" s="92"/>
      <c r="I2952" s="42"/>
      <c r="J2952" s="47"/>
      <c r="K2952" s="42"/>
      <c r="L2952" s="42"/>
    </row>
    <row r="2953" spans="1:12" x14ac:dyDescent="0.3">
      <c r="A2953" s="17"/>
      <c r="B2953" s="46"/>
      <c r="C2953" s="46"/>
      <c r="D2953" s="99"/>
      <c r="E2953" s="46"/>
      <c r="F2953" s="91"/>
      <c r="G2953" s="90"/>
      <c r="H2953" s="92"/>
      <c r="I2953" s="42"/>
      <c r="J2953" s="47"/>
      <c r="K2953" s="42"/>
      <c r="L2953" s="42"/>
    </row>
    <row r="2954" spans="1:12" x14ac:dyDescent="0.3">
      <c r="A2954" s="17"/>
      <c r="B2954" s="46"/>
      <c r="C2954" s="46"/>
      <c r="D2954" s="99"/>
      <c r="E2954" s="46"/>
      <c r="F2954" s="91"/>
      <c r="G2954" s="90"/>
      <c r="H2954" s="92"/>
      <c r="I2954" s="42"/>
      <c r="J2954" s="47"/>
      <c r="K2954" s="42"/>
      <c r="L2954" s="42"/>
    </row>
    <row r="2955" spans="1:12" x14ac:dyDescent="0.3">
      <c r="A2955" s="17"/>
      <c r="B2955" s="46"/>
      <c r="C2955" s="46"/>
      <c r="D2955" s="99"/>
      <c r="E2955" s="46"/>
      <c r="F2955" s="91"/>
      <c r="G2955" s="90"/>
      <c r="H2955" s="92"/>
      <c r="I2955" s="42"/>
      <c r="J2955" s="47"/>
      <c r="K2955" s="42"/>
      <c r="L2955" s="42"/>
    </row>
    <row r="2956" spans="1:12" x14ac:dyDescent="0.3">
      <c r="A2956" s="17"/>
      <c r="B2956" s="46"/>
      <c r="C2956" s="46"/>
      <c r="D2956" s="99"/>
      <c r="E2956" s="46"/>
      <c r="F2956" s="91"/>
      <c r="G2956" s="90"/>
      <c r="H2956" s="92"/>
      <c r="I2956" s="42"/>
      <c r="J2956" s="47"/>
      <c r="K2956" s="42"/>
      <c r="L2956" s="42"/>
    </row>
    <row r="2957" spans="1:12" x14ac:dyDescent="0.3">
      <c r="A2957" s="17"/>
      <c r="B2957" s="46"/>
      <c r="C2957" s="46"/>
      <c r="D2957" s="99"/>
      <c r="E2957" s="46"/>
      <c r="F2957" s="91"/>
      <c r="G2957" s="90"/>
      <c r="H2957" s="92"/>
      <c r="I2957" s="42"/>
      <c r="J2957" s="47"/>
      <c r="K2957" s="42"/>
      <c r="L2957" s="42"/>
    </row>
    <row r="2958" spans="1:12" x14ac:dyDescent="0.3">
      <c r="A2958" s="17"/>
      <c r="B2958" s="46"/>
      <c r="C2958" s="46"/>
      <c r="D2958" s="99"/>
      <c r="E2958" s="46"/>
      <c r="F2958" s="91"/>
      <c r="G2958" s="90"/>
      <c r="H2958" s="92"/>
      <c r="I2958" s="42"/>
      <c r="J2958" s="47"/>
      <c r="K2958" s="42"/>
      <c r="L2958" s="42"/>
    </row>
    <row r="2959" spans="1:12" x14ac:dyDescent="0.3">
      <c r="A2959" s="17"/>
      <c r="B2959" s="46"/>
      <c r="C2959" s="46"/>
      <c r="D2959" s="99"/>
      <c r="E2959" s="46"/>
      <c r="F2959" s="91"/>
      <c r="G2959" s="90"/>
      <c r="H2959" s="92"/>
      <c r="I2959" s="42"/>
      <c r="J2959" s="47"/>
      <c r="K2959" s="42"/>
      <c r="L2959" s="42"/>
    </row>
    <row r="2960" spans="1:12" x14ac:dyDescent="0.3">
      <c r="A2960" s="17"/>
      <c r="B2960" s="46"/>
      <c r="C2960" s="46"/>
      <c r="D2960" s="99"/>
      <c r="E2960" s="46"/>
      <c r="F2960" s="91"/>
      <c r="G2960" s="90"/>
      <c r="H2960" s="92"/>
      <c r="I2960" s="42"/>
      <c r="J2960" s="47"/>
      <c r="K2960" s="42"/>
      <c r="L2960" s="42"/>
    </row>
    <row r="2961" spans="1:12" x14ac:dyDescent="0.3">
      <c r="A2961" s="17"/>
      <c r="B2961" s="46"/>
      <c r="C2961" s="46"/>
      <c r="D2961" s="99"/>
      <c r="E2961" s="46"/>
      <c r="F2961" s="91"/>
      <c r="G2961" s="90"/>
      <c r="H2961" s="92"/>
      <c r="I2961" s="42"/>
      <c r="J2961" s="47"/>
      <c r="K2961" s="42"/>
      <c r="L2961" s="42"/>
    </row>
    <row r="2962" spans="1:12" x14ac:dyDescent="0.3">
      <c r="A2962" s="17"/>
      <c r="B2962" s="46"/>
      <c r="C2962" s="46"/>
      <c r="D2962" s="99"/>
      <c r="E2962" s="46"/>
      <c r="F2962" s="91"/>
      <c r="G2962" s="90"/>
      <c r="H2962" s="92"/>
      <c r="I2962" s="42"/>
      <c r="J2962" s="47"/>
      <c r="K2962" s="42"/>
      <c r="L2962" s="42"/>
    </row>
    <row r="2963" spans="1:12" x14ac:dyDescent="0.3">
      <c r="A2963" s="17"/>
      <c r="B2963" s="46"/>
      <c r="C2963" s="46"/>
      <c r="D2963" s="99"/>
      <c r="E2963" s="46"/>
      <c r="F2963" s="91"/>
      <c r="G2963" s="90"/>
      <c r="H2963" s="92"/>
      <c r="I2963" s="42"/>
      <c r="J2963" s="47"/>
      <c r="K2963" s="42"/>
      <c r="L2963" s="42"/>
    </row>
    <row r="2964" spans="1:12" x14ac:dyDescent="0.3">
      <c r="A2964" s="17"/>
      <c r="B2964" s="46"/>
      <c r="C2964" s="46"/>
      <c r="D2964" s="99"/>
      <c r="E2964" s="46"/>
      <c r="F2964" s="91"/>
      <c r="G2964" s="90"/>
      <c r="H2964" s="92"/>
      <c r="I2964" s="42"/>
      <c r="J2964" s="47"/>
      <c r="K2964" s="42"/>
      <c r="L2964" s="42"/>
    </row>
    <row r="2965" spans="1:12" x14ac:dyDescent="0.3">
      <c r="A2965" s="17"/>
      <c r="B2965" s="46"/>
      <c r="C2965" s="46"/>
      <c r="D2965" s="99"/>
      <c r="E2965" s="46"/>
      <c r="F2965" s="91"/>
      <c r="G2965" s="90"/>
      <c r="H2965" s="92"/>
      <c r="I2965" s="42"/>
      <c r="J2965" s="47"/>
      <c r="K2965" s="42"/>
      <c r="L2965" s="42"/>
    </row>
    <row r="2966" spans="1:12" x14ac:dyDescent="0.3">
      <c r="A2966" s="17"/>
      <c r="B2966" s="46"/>
      <c r="C2966" s="46"/>
      <c r="D2966" s="99"/>
      <c r="E2966" s="46"/>
      <c r="F2966" s="91"/>
      <c r="G2966" s="90"/>
      <c r="H2966" s="92"/>
      <c r="I2966" s="42"/>
      <c r="J2966" s="47"/>
      <c r="K2966" s="42"/>
      <c r="L2966" s="42"/>
    </row>
    <row r="2967" spans="1:12" x14ac:dyDescent="0.3">
      <c r="A2967" s="17"/>
      <c r="B2967" s="46"/>
      <c r="C2967" s="46"/>
      <c r="D2967" s="99"/>
      <c r="E2967" s="46"/>
      <c r="F2967" s="91"/>
      <c r="G2967" s="90"/>
      <c r="H2967" s="92"/>
      <c r="I2967" s="42"/>
      <c r="J2967" s="47"/>
      <c r="K2967" s="42"/>
      <c r="L2967" s="42"/>
    </row>
    <row r="2968" spans="1:12" x14ac:dyDescent="0.3">
      <c r="A2968" s="17"/>
      <c r="B2968" s="46"/>
      <c r="C2968" s="46"/>
      <c r="D2968" s="99"/>
      <c r="E2968" s="46"/>
      <c r="F2968" s="91"/>
      <c r="G2968" s="90"/>
      <c r="H2968" s="92"/>
      <c r="I2968" s="42"/>
      <c r="J2968" s="47"/>
      <c r="K2968" s="42"/>
      <c r="L2968" s="42"/>
    </row>
    <row r="2969" spans="1:12" x14ac:dyDescent="0.3">
      <c r="A2969" s="17"/>
      <c r="B2969" s="46"/>
      <c r="C2969" s="46"/>
      <c r="D2969" s="99"/>
      <c r="E2969" s="46"/>
      <c r="F2969" s="91"/>
      <c r="G2969" s="90"/>
      <c r="H2969" s="92"/>
      <c r="I2969" s="42"/>
      <c r="J2969" s="47"/>
      <c r="K2969" s="42"/>
      <c r="L2969" s="42"/>
    </row>
    <row r="2970" spans="1:12" x14ac:dyDescent="0.3">
      <c r="A2970" s="17"/>
      <c r="B2970" s="46"/>
      <c r="C2970" s="46"/>
      <c r="D2970" s="99"/>
      <c r="E2970" s="46"/>
      <c r="F2970" s="91"/>
      <c r="G2970" s="90"/>
      <c r="H2970" s="92"/>
      <c r="I2970" s="42"/>
      <c r="J2970" s="47"/>
      <c r="K2970" s="42"/>
      <c r="L2970" s="42"/>
    </row>
    <row r="2971" spans="1:12" x14ac:dyDescent="0.3">
      <c r="A2971" s="17"/>
      <c r="B2971" s="46"/>
      <c r="C2971" s="46"/>
      <c r="D2971" s="99"/>
      <c r="E2971" s="46"/>
      <c r="F2971" s="91"/>
      <c r="G2971" s="90"/>
      <c r="H2971" s="92"/>
      <c r="I2971" s="42"/>
      <c r="J2971" s="47"/>
      <c r="K2971" s="42"/>
      <c r="L2971" s="42"/>
    </row>
    <row r="2972" spans="1:12" x14ac:dyDescent="0.3">
      <c r="A2972" s="17"/>
      <c r="B2972" s="46"/>
      <c r="C2972" s="46"/>
      <c r="D2972" s="99"/>
      <c r="E2972" s="46"/>
      <c r="F2972" s="91"/>
      <c r="G2972" s="90"/>
      <c r="H2972" s="92"/>
      <c r="I2972" s="42"/>
      <c r="J2972" s="47"/>
      <c r="K2972" s="42"/>
      <c r="L2972" s="42"/>
    </row>
    <row r="2973" spans="1:12" x14ac:dyDescent="0.3">
      <c r="A2973" s="17"/>
      <c r="B2973" s="46"/>
      <c r="C2973" s="46"/>
      <c r="D2973" s="99"/>
      <c r="E2973" s="46"/>
      <c r="F2973" s="91"/>
      <c r="G2973" s="90"/>
      <c r="H2973" s="92"/>
      <c r="I2973" s="42"/>
      <c r="J2973" s="47"/>
      <c r="K2973" s="42"/>
      <c r="L2973" s="42"/>
    </row>
    <row r="2974" spans="1:12" x14ac:dyDescent="0.3">
      <c r="A2974" s="17"/>
      <c r="B2974" s="46"/>
      <c r="C2974" s="46"/>
      <c r="D2974" s="99"/>
      <c r="E2974" s="46"/>
      <c r="F2974" s="91"/>
      <c r="G2974" s="90"/>
      <c r="H2974" s="92"/>
      <c r="I2974" s="42"/>
      <c r="J2974" s="47"/>
      <c r="K2974" s="42"/>
      <c r="L2974" s="42"/>
    </row>
    <row r="2975" spans="1:12" x14ac:dyDescent="0.3">
      <c r="A2975" s="17"/>
      <c r="B2975" s="46"/>
      <c r="C2975" s="46"/>
      <c r="D2975" s="99"/>
      <c r="E2975" s="46"/>
      <c r="F2975" s="91"/>
      <c r="G2975" s="90"/>
      <c r="H2975" s="92"/>
      <c r="I2975" s="42"/>
      <c r="J2975" s="47"/>
      <c r="K2975" s="42"/>
      <c r="L2975" s="42"/>
    </row>
    <row r="2976" spans="1:12" x14ac:dyDescent="0.3">
      <c r="A2976" s="17"/>
      <c r="B2976" s="46"/>
      <c r="C2976" s="46"/>
      <c r="D2976" s="99"/>
      <c r="E2976" s="46"/>
      <c r="F2976" s="91"/>
      <c r="G2976" s="90"/>
      <c r="H2976" s="92"/>
      <c r="I2976" s="42"/>
      <c r="J2976" s="47"/>
      <c r="K2976" s="42"/>
      <c r="L2976" s="42"/>
    </row>
    <row r="2977" spans="1:12" x14ac:dyDescent="0.3">
      <c r="A2977" s="17"/>
      <c r="B2977" s="46"/>
      <c r="C2977" s="46"/>
      <c r="D2977" s="99"/>
      <c r="E2977" s="46"/>
      <c r="F2977" s="91"/>
      <c r="G2977" s="90"/>
      <c r="H2977" s="92"/>
      <c r="I2977" s="42"/>
      <c r="J2977" s="47"/>
      <c r="K2977" s="42"/>
      <c r="L2977" s="42"/>
    </row>
    <row r="2978" spans="1:12" x14ac:dyDescent="0.3">
      <c r="A2978" s="17"/>
      <c r="B2978" s="46"/>
      <c r="C2978" s="46"/>
      <c r="D2978" s="99"/>
      <c r="E2978" s="46"/>
      <c r="F2978" s="91"/>
      <c r="G2978" s="90"/>
      <c r="H2978" s="92"/>
      <c r="I2978" s="42"/>
      <c r="J2978" s="47"/>
      <c r="K2978" s="42"/>
      <c r="L2978" s="42"/>
    </row>
    <row r="2979" spans="1:12" x14ac:dyDescent="0.3">
      <c r="A2979" s="17"/>
      <c r="B2979" s="46"/>
      <c r="C2979" s="46"/>
      <c r="D2979" s="99"/>
      <c r="E2979" s="46"/>
      <c r="F2979" s="91"/>
      <c r="G2979" s="90"/>
      <c r="H2979" s="92"/>
      <c r="I2979" s="42"/>
      <c r="J2979" s="47"/>
      <c r="K2979" s="42"/>
      <c r="L2979" s="42"/>
    </row>
    <row r="2980" spans="1:12" x14ac:dyDescent="0.3">
      <c r="A2980" s="17"/>
      <c r="B2980" s="46"/>
      <c r="C2980" s="46"/>
      <c r="D2980" s="99"/>
      <c r="E2980" s="46"/>
      <c r="F2980" s="91"/>
      <c r="G2980" s="90"/>
      <c r="H2980" s="92"/>
      <c r="I2980" s="42"/>
      <c r="J2980" s="47"/>
      <c r="K2980" s="42"/>
      <c r="L2980" s="42"/>
    </row>
    <row r="2981" spans="1:12" x14ac:dyDescent="0.3">
      <c r="A2981" s="17"/>
      <c r="B2981" s="46"/>
      <c r="C2981" s="46"/>
      <c r="D2981" s="99"/>
      <c r="E2981" s="46"/>
      <c r="F2981" s="91"/>
      <c r="G2981" s="90"/>
      <c r="H2981" s="92"/>
      <c r="I2981" s="42"/>
      <c r="J2981" s="47"/>
      <c r="K2981" s="42"/>
      <c r="L2981" s="42"/>
    </row>
    <row r="2982" spans="1:12" x14ac:dyDescent="0.3">
      <c r="A2982" s="17"/>
      <c r="B2982" s="46"/>
      <c r="C2982" s="46"/>
      <c r="D2982" s="99"/>
      <c r="E2982" s="46"/>
      <c r="F2982" s="91"/>
      <c r="G2982" s="90"/>
      <c r="H2982" s="92"/>
      <c r="I2982" s="42"/>
      <c r="J2982" s="47"/>
      <c r="K2982" s="42"/>
      <c r="L2982" s="42"/>
    </row>
    <row r="2983" spans="1:12" x14ac:dyDescent="0.3">
      <c r="A2983" s="17"/>
      <c r="B2983" s="46"/>
      <c r="C2983" s="46"/>
      <c r="D2983" s="99"/>
      <c r="E2983" s="46"/>
      <c r="F2983" s="91"/>
      <c r="G2983" s="90"/>
      <c r="H2983" s="92"/>
      <c r="I2983" s="42"/>
      <c r="J2983" s="47"/>
      <c r="K2983" s="42"/>
      <c r="L2983" s="42"/>
    </row>
    <row r="2984" spans="1:12" x14ac:dyDescent="0.3">
      <c r="A2984" s="17"/>
      <c r="B2984" s="46"/>
      <c r="C2984" s="46"/>
      <c r="D2984" s="99"/>
      <c r="E2984" s="46"/>
      <c r="F2984" s="91"/>
      <c r="G2984" s="90"/>
      <c r="H2984" s="92"/>
      <c r="I2984" s="42"/>
      <c r="J2984" s="47"/>
      <c r="K2984" s="42"/>
      <c r="L2984" s="42"/>
    </row>
    <row r="2985" spans="1:12" x14ac:dyDescent="0.3">
      <c r="A2985" s="17"/>
      <c r="B2985" s="46"/>
      <c r="C2985" s="46"/>
      <c r="D2985" s="99"/>
      <c r="E2985" s="46"/>
      <c r="F2985" s="91"/>
      <c r="G2985" s="90"/>
      <c r="H2985" s="92"/>
      <c r="I2985" s="42"/>
      <c r="J2985" s="47"/>
      <c r="K2985" s="42"/>
      <c r="L2985" s="42"/>
    </row>
    <row r="2986" spans="1:12" x14ac:dyDescent="0.3">
      <c r="A2986" s="17"/>
      <c r="B2986" s="46"/>
      <c r="C2986" s="46"/>
      <c r="D2986" s="99"/>
      <c r="E2986" s="46"/>
      <c r="F2986" s="91"/>
      <c r="G2986" s="90"/>
      <c r="H2986" s="92"/>
      <c r="I2986" s="42"/>
      <c r="J2986" s="47"/>
      <c r="K2986" s="42"/>
      <c r="L2986" s="42"/>
    </row>
    <row r="2987" spans="1:12" x14ac:dyDescent="0.3">
      <c r="A2987" s="17"/>
      <c r="B2987" s="46"/>
      <c r="C2987" s="46"/>
      <c r="D2987" s="99"/>
      <c r="E2987" s="46"/>
      <c r="F2987" s="91"/>
      <c r="G2987" s="90"/>
      <c r="H2987" s="92"/>
      <c r="I2987" s="42"/>
      <c r="J2987" s="47"/>
      <c r="K2987" s="42"/>
      <c r="L2987" s="42"/>
    </row>
    <row r="2988" spans="1:12" x14ac:dyDescent="0.3">
      <c r="A2988" s="17"/>
      <c r="B2988" s="46"/>
      <c r="C2988" s="46"/>
      <c r="D2988" s="99"/>
      <c r="E2988" s="46"/>
      <c r="F2988" s="91"/>
      <c r="G2988" s="90"/>
      <c r="H2988" s="92"/>
      <c r="I2988" s="42"/>
      <c r="J2988" s="47"/>
      <c r="K2988" s="42"/>
      <c r="L2988" s="42"/>
    </row>
    <row r="2989" spans="1:12" x14ac:dyDescent="0.3">
      <c r="A2989" s="17"/>
      <c r="B2989" s="46"/>
      <c r="C2989" s="46"/>
      <c r="D2989" s="99"/>
      <c r="E2989" s="46"/>
      <c r="F2989" s="91"/>
      <c r="G2989" s="90"/>
      <c r="H2989" s="92"/>
      <c r="I2989" s="42"/>
      <c r="J2989" s="47"/>
      <c r="K2989" s="42"/>
      <c r="L2989" s="42"/>
    </row>
    <row r="2990" spans="1:12" x14ac:dyDescent="0.3">
      <c r="A2990" s="17"/>
      <c r="B2990" s="46"/>
      <c r="C2990" s="46"/>
      <c r="D2990" s="99"/>
      <c r="E2990" s="46"/>
      <c r="F2990" s="91"/>
      <c r="G2990" s="90"/>
      <c r="H2990" s="92"/>
      <c r="I2990" s="42"/>
      <c r="J2990" s="47"/>
      <c r="K2990" s="42"/>
      <c r="L2990" s="42"/>
    </row>
    <row r="2991" spans="1:12" x14ac:dyDescent="0.3">
      <c r="A2991" s="17"/>
      <c r="B2991" s="46"/>
      <c r="C2991" s="46"/>
      <c r="D2991" s="99"/>
      <c r="E2991" s="46"/>
      <c r="F2991" s="91"/>
      <c r="G2991" s="90"/>
      <c r="H2991" s="92"/>
      <c r="I2991" s="42"/>
      <c r="J2991" s="47"/>
      <c r="K2991" s="42"/>
      <c r="L2991" s="42"/>
    </row>
    <row r="2992" spans="1:12" x14ac:dyDescent="0.3">
      <c r="A2992" s="17"/>
      <c r="B2992" s="46"/>
      <c r="C2992" s="46"/>
      <c r="D2992" s="99"/>
      <c r="E2992" s="46"/>
      <c r="F2992" s="91"/>
      <c r="G2992" s="90"/>
      <c r="H2992" s="92"/>
      <c r="I2992" s="42"/>
      <c r="J2992" s="47"/>
      <c r="K2992" s="42"/>
      <c r="L2992" s="42"/>
    </row>
    <row r="2993" spans="1:12" x14ac:dyDescent="0.3">
      <c r="A2993" s="17"/>
      <c r="B2993" s="46"/>
      <c r="C2993" s="46"/>
      <c r="D2993" s="99"/>
      <c r="E2993" s="46"/>
      <c r="F2993" s="91"/>
      <c r="G2993" s="90"/>
      <c r="H2993" s="92"/>
      <c r="I2993" s="42"/>
      <c r="J2993" s="47"/>
      <c r="K2993" s="42"/>
      <c r="L2993" s="42"/>
    </row>
    <row r="2994" spans="1:12" x14ac:dyDescent="0.3">
      <c r="A2994" s="17"/>
      <c r="B2994" s="46"/>
      <c r="C2994" s="46"/>
      <c r="D2994" s="99"/>
      <c r="E2994" s="46"/>
      <c r="F2994" s="91"/>
      <c r="G2994" s="90"/>
      <c r="H2994" s="92"/>
      <c r="I2994" s="42"/>
      <c r="J2994" s="47"/>
      <c r="K2994" s="42"/>
      <c r="L2994" s="42"/>
    </row>
    <row r="2995" spans="1:12" x14ac:dyDescent="0.3">
      <c r="A2995" s="17"/>
      <c r="B2995" s="46"/>
      <c r="C2995" s="46"/>
      <c r="D2995" s="99"/>
      <c r="E2995" s="46"/>
      <c r="F2995" s="91"/>
      <c r="G2995" s="90"/>
      <c r="H2995" s="92"/>
      <c r="I2995" s="42"/>
      <c r="J2995" s="47"/>
      <c r="K2995" s="42"/>
      <c r="L2995" s="42"/>
    </row>
    <row r="2996" spans="1:12" x14ac:dyDescent="0.3">
      <c r="A2996" s="17"/>
      <c r="B2996" s="46"/>
      <c r="C2996" s="46"/>
      <c r="D2996" s="99"/>
      <c r="E2996" s="46"/>
      <c r="F2996" s="91"/>
      <c r="G2996" s="90"/>
      <c r="H2996" s="92"/>
      <c r="I2996" s="42"/>
      <c r="J2996" s="47"/>
      <c r="K2996" s="42"/>
      <c r="L2996" s="42"/>
    </row>
    <row r="2997" spans="1:12" x14ac:dyDescent="0.3">
      <c r="A2997" s="17"/>
      <c r="B2997" s="46"/>
      <c r="C2997" s="46"/>
      <c r="D2997" s="99"/>
      <c r="E2997" s="46"/>
      <c r="F2997" s="91"/>
      <c r="G2997" s="90"/>
      <c r="H2997" s="92"/>
      <c r="I2997" s="42"/>
      <c r="J2997" s="47"/>
      <c r="K2997" s="42"/>
      <c r="L2997" s="42"/>
    </row>
    <row r="2998" spans="1:12" x14ac:dyDescent="0.3">
      <c r="A2998" s="17"/>
      <c r="B2998" s="46"/>
      <c r="C2998" s="46"/>
      <c r="D2998" s="99"/>
      <c r="E2998" s="46"/>
      <c r="F2998" s="91"/>
      <c r="G2998" s="90"/>
      <c r="H2998" s="92"/>
      <c r="I2998" s="42"/>
      <c r="J2998" s="47"/>
      <c r="K2998" s="42"/>
      <c r="L2998" s="42"/>
    </row>
    <row r="2999" spans="1:12" x14ac:dyDescent="0.3">
      <c r="A2999" s="17"/>
      <c r="B2999" s="46"/>
      <c r="C2999" s="46"/>
      <c r="D2999" s="99"/>
      <c r="E2999" s="46"/>
      <c r="F2999" s="91"/>
      <c r="G2999" s="90"/>
      <c r="H2999" s="92"/>
      <c r="I2999" s="42"/>
      <c r="J2999" s="47"/>
      <c r="K2999" s="42"/>
      <c r="L2999" s="42"/>
    </row>
    <row r="3000" spans="1:12" x14ac:dyDescent="0.3">
      <c r="A3000" s="17"/>
      <c r="B3000" s="46"/>
      <c r="C3000" s="46"/>
      <c r="D3000" s="99"/>
      <c r="E3000" s="46"/>
      <c r="F3000" s="91"/>
      <c r="G3000" s="90"/>
      <c r="H3000" s="92"/>
      <c r="I3000" s="42"/>
      <c r="J3000" s="47"/>
      <c r="K3000" s="42"/>
      <c r="L3000" s="42"/>
    </row>
    <row r="3001" spans="1:12" x14ac:dyDescent="0.3">
      <c r="A3001" s="17"/>
      <c r="B3001" s="46"/>
      <c r="C3001" s="46"/>
      <c r="D3001" s="99"/>
      <c r="E3001" s="46"/>
      <c r="F3001" s="91"/>
      <c r="G3001" s="90"/>
      <c r="H3001" s="92"/>
      <c r="I3001" s="42"/>
      <c r="J3001" s="47"/>
      <c r="K3001" s="42"/>
      <c r="L3001" s="42"/>
    </row>
    <row r="3002" spans="1:12" x14ac:dyDescent="0.3">
      <c r="A3002" s="17"/>
      <c r="B3002" s="46"/>
      <c r="C3002" s="46"/>
      <c r="D3002" s="99"/>
      <c r="E3002" s="46"/>
      <c r="F3002" s="91"/>
      <c r="G3002" s="90"/>
      <c r="H3002" s="92"/>
      <c r="I3002" s="42"/>
      <c r="J3002" s="47"/>
      <c r="K3002" s="42"/>
      <c r="L3002" s="42"/>
    </row>
    <row r="3003" spans="1:12" x14ac:dyDescent="0.3">
      <c r="A3003" s="17"/>
      <c r="B3003" s="46"/>
      <c r="C3003" s="46"/>
      <c r="D3003" s="99"/>
      <c r="E3003" s="46"/>
      <c r="F3003" s="91"/>
      <c r="G3003" s="90"/>
      <c r="H3003" s="92"/>
      <c r="I3003" s="42"/>
      <c r="J3003" s="47"/>
      <c r="K3003" s="42"/>
      <c r="L3003" s="42"/>
    </row>
    <row r="3004" spans="1:12" x14ac:dyDescent="0.3">
      <c r="A3004" s="17"/>
      <c r="B3004" s="46"/>
      <c r="C3004" s="46"/>
      <c r="D3004" s="99"/>
      <c r="E3004" s="46"/>
      <c r="F3004" s="91"/>
      <c r="G3004" s="90"/>
      <c r="H3004" s="92"/>
      <c r="I3004" s="42"/>
      <c r="J3004" s="47"/>
      <c r="K3004" s="42"/>
      <c r="L3004" s="42"/>
    </row>
    <row r="3005" spans="1:12" x14ac:dyDescent="0.3">
      <c r="A3005" s="17"/>
      <c r="B3005" s="46"/>
      <c r="C3005" s="46"/>
      <c r="D3005" s="99"/>
      <c r="E3005" s="46"/>
      <c r="F3005" s="91"/>
      <c r="G3005" s="90"/>
      <c r="H3005" s="92"/>
      <c r="I3005" s="42"/>
      <c r="J3005" s="47"/>
      <c r="K3005" s="42"/>
      <c r="L3005" s="42"/>
    </row>
    <row r="3006" spans="1:12" x14ac:dyDescent="0.3">
      <c r="A3006" s="17"/>
      <c r="B3006" s="46"/>
      <c r="C3006" s="99"/>
      <c r="D3006" s="99"/>
      <c r="E3006" s="46"/>
      <c r="F3006" s="91"/>
      <c r="G3006" s="90"/>
      <c r="H3006" s="92"/>
      <c r="I3006" s="42"/>
      <c r="J3006" s="47"/>
      <c r="K3006" s="42"/>
      <c r="L3006" s="42"/>
    </row>
    <row r="3007" spans="1:12" x14ac:dyDescent="0.3">
      <c r="A3007" s="17"/>
      <c r="B3007" s="46"/>
      <c r="C3007" s="46"/>
      <c r="D3007" s="99"/>
      <c r="E3007" s="46"/>
      <c r="F3007" s="91"/>
      <c r="G3007" s="90"/>
      <c r="H3007" s="92"/>
      <c r="I3007" s="42"/>
      <c r="J3007" s="47"/>
      <c r="K3007" s="42"/>
      <c r="L3007" s="42"/>
    </row>
    <row r="3008" spans="1:12" x14ac:dyDescent="0.3">
      <c r="A3008" s="17"/>
      <c r="B3008" s="46"/>
      <c r="C3008" s="46"/>
      <c r="D3008" s="99"/>
      <c r="E3008" s="46"/>
      <c r="F3008" s="91"/>
      <c r="G3008" s="90"/>
      <c r="H3008" s="92"/>
      <c r="I3008" s="42"/>
      <c r="J3008" s="47"/>
      <c r="K3008" s="42"/>
      <c r="L3008" s="42"/>
    </row>
    <row r="3009" spans="1:12" x14ac:dyDescent="0.3">
      <c r="A3009" s="17"/>
      <c r="B3009" s="46"/>
      <c r="C3009" s="46"/>
      <c r="D3009" s="99"/>
      <c r="E3009" s="46"/>
      <c r="F3009" s="91"/>
      <c r="G3009" s="90"/>
      <c r="H3009" s="92"/>
      <c r="I3009" s="42"/>
      <c r="J3009" s="47"/>
      <c r="K3009" s="42"/>
      <c r="L3009" s="42"/>
    </row>
    <row r="3010" spans="1:12" x14ac:dyDescent="0.3">
      <c r="A3010" s="17"/>
      <c r="B3010" s="46"/>
      <c r="C3010" s="46"/>
      <c r="D3010" s="99"/>
      <c r="E3010" s="46"/>
      <c r="F3010" s="91"/>
      <c r="G3010" s="90"/>
      <c r="H3010" s="92"/>
      <c r="I3010" s="42"/>
      <c r="J3010" s="47"/>
      <c r="K3010" s="42"/>
      <c r="L3010" s="42"/>
    </row>
    <row r="3011" spans="1:12" x14ac:dyDescent="0.3">
      <c r="A3011" s="17"/>
      <c r="B3011" s="46"/>
      <c r="C3011" s="46"/>
      <c r="D3011" s="99"/>
      <c r="E3011" s="46"/>
      <c r="F3011" s="91"/>
      <c r="G3011" s="90"/>
      <c r="H3011" s="92"/>
      <c r="I3011" s="42"/>
      <c r="J3011" s="47"/>
      <c r="K3011" s="42"/>
      <c r="L3011" s="42"/>
    </row>
    <row r="3012" spans="1:12" x14ac:dyDescent="0.3">
      <c r="A3012" s="17"/>
      <c r="B3012" s="46"/>
      <c r="C3012" s="46"/>
      <c r="D3012" s="99"/>
      <c r="E3012" s="46"/>
      <c r="F3012" s="91"/>
      <c r="G3012" s="90"/>
      <c r="H3012" s="92"/>
      <c r="I3012" s="42"/>
      <c r="J3012" s="47"/>
      <c r="K3012" s="42"/>
      <c r="L3012" s="42"/>
    </row>
    <row r="3013" spans="1:12" x14ac:dyDescent="0.3">
      <c r="A3013" s="17"/>
      <c r="B3013" s="46"/>
      <c r="C3013" s="46"/>
      <c r="D3013" s="99"/>
      <c r="E3013" s="46"/>
      <c r="F3013" s="91"/>
      <c r="G3013" s="90"/>
      <c r="H3013" s="92"/>
      <c r="I3013" s="42"/>
      <c r="J3013" s="47"/>
      <c r="K3013" s="42"/>
      <c r="L3013" s="42"/>
    </row>
    <row r="3014" spans="1:12" x14ac:dyDescent="0.3">
      <c r="A3014" s="17"/>
      <c r="B3014" s="142"/>
      <c r="C3014" s="142"/>
      <c r="D3014" s="142"/>
      <c r="E3014" s="142"/>
      <c r="F3014" s="146"/>
      <c r="G3014" s="144"/>
      <c r="H3014" s="145"/>
      <c r="I3014" s="148"/>
      <c r="J3014" s="47"/>
      <c r="K3014" s="148"/>
      <c r="L3014" s="148"/>
    </row>
    <row r="3015" spans="1:12" x14ac:dyDescent="0.3">
      <c r="A3015" s="17"/>
      <c r="B3015" s="46"/>
      <c r="C3015" s="46"/>
      <c r="D3015" s="99"/>
      <c r="E3015" s="46"/>
      <c r="F3015" s="91"/>
      <c r="G3015" s="90"/>
      <c r="H3015" s="92"/>
      <c r="I3015" s="42"/>
      <c r="J3015" s="47"/>
      <c r="K3015" s="42"/>
      <c r="L3015" s="42"/>
    </row>
    <row r="3016" spans="1:12" x14ac:dyDescent="0.3">
      <c r="A3016" s="17"/>
      <c r="B3016" s="46"/>
      <c r="C3016" s="46"/>
      <c r="D3016" s="99"/>
      <c r="E3016" s="46"/>
      <c r="F3016" s="91"/>
      <c r="G3016" s="90"/>
      <c r="H3016" s="92"/>
      <c r="I3016" s="42"/>
      <c r="J3016" s="47"/>
      <c r="K3016" s="42"/>
      <c r="L3016" s="42"/>
    </row>
    <row r="3017" spans="1:12" x14ac:dyDescent="0.3">
      <c r="A3017" s="17"/>
      <c r="B3017" s="46"/>
      <c r="C3017" s="46"/>
      <c r="D3017" s="99"/>
      <c r="E3017" s="46"/>
      <c r="F3017" s="91"/>
      <c r="G3017" s="90"/>
      <c r="H3017" s="92"/>
      <c r="I3017" s="42"/>
      <c r="J3017" s="47"/>
      <c r="K3017" s="42"/>
      <c r="L3017" s="42"/>
    </row>
    <row r="3018" spans="1:12" x14ac:dyDescent="0.3">
      <c r="A3018" s="17"/>
      <c r="B3018" s="46"/>
      <c r="C3018" s="46"/>
      <c r="D3018" s="99"/>
      <c r="E3018" s="46"/>
      <c r="F3018" s="91"/>
      <c r="G3018" s="90"/>
      <c r="H3018" s="92"/>
      <c r="I3018" s="42"/>
      <c r="J3018" s="47"/>
      <c r="K3018" s="42"/>
      <c r="L3018" s="42"/>
    </row>
    <row r="3019" spans="1:12" x14ac:dyDescent="0.3">
      <c r="A3019" s="17"/>
      <c r="B3019" s="46"/>
      <c r="C3019" s="46"/>
      <c r="D3019" s="99"/>
      <c r="E3019" s="46"/>
      <c r="F3019" s="91"/>
      <c r="G3019" s="90"/>
      <c r="H3019" s="92"/>
      <c r="I3019" s="42"/>
      <c r="J3019" s="47"/>
      <c r="K3019" s="42"/>
      <c r="L3019" s="42"/>
    </row>
    <row r="3020" spans="1:12" x14ac:dyDescent="0.3">
      <c r="A3020" s="17"/>
      <c r="B3020" s="46"/>
      <c r="C3020" s="46"/>
      <c r="D3020" s="99"/>
      <c r="E3020" s="46"/>
      <c r="F3020" s="91"/>
      <c r="G3020" s="90"/>
      <c r="H3020" s="92"/>
      <c r="I3020" s="42"/>
      <c r="J3020" s="47"/>
      <c r="K3020" s="42"/>
      <c r="L3020" s="42"/>
    </row>
    <row r="3021" spans="1:12" x14ac:dyDescent="0.3">
      <c r="A3021" s="17"/>
      <c r="B3021" s="46"/>
      <c r="C3021" s="46"/>
      <c r="D3021" s="99"/>
      <c r="E3021" s="46"/>
      <c r="F3021" s="91"/>
      <c r="G3021" s="90"/>
      <c r="H3021" s="92"/>
      <c r="I3021" s="42"/>
      <c r="J3021" s="47"/>
      <c r="K3021" s="42"/>
      <c r="L3021" s="42"/>
    </row>
    <row r="3022" spans="1:12" x14ac:dyDescent="0.3">
      <c r="A3022" s="17"/>
      <c r="B3022" s="46"/>
      <c r="C3022" s="46"/>
      <c r="D3022" s="99"/>
      <c r="E3022" s="46"/>
      <c r="F3022" s="91"/>
      <c r="G3022" s="90"/>
      <c r="H3022" s="92"/>
      <c r="I3022" s="42"/>
      <c r="J3022" s="47"/>
      <c r="K3022" s="42"/>
      <c r="L3022" s="42"/>
    </row>
    <row r="3023" spans="1:12" x14ac:dyDescent="0.3">
      <c r="A3023" s="17"/>
      <c r="B3023" s="46"/>
      <c r="C3023" s="46"/>
      <c r="D3023" s="99"/>
      <c r="E3023" s="46"/>
      <c r="F3023" s="91"/>
      <c r="G3023" s="90"/>
      <c r="H3023" s="92"/>
      <c r="I3023" s="42"/>
      <c r="J3023" s="47"/>
      <c r="K3023" s="42"/>
      <c r="L3023" s="42"/>
    </row>
    <row r="3024" spans="1:12" x14ac:dyDescent="0.3">
      <c r="A3024" s="17"/>
      <c r="B3024" s="46"/>
      <c r="C3024" s="46"/>
      <c r="D3024" s="99"/>
      <c r="E3024" s="46"/>
      <c r="F3024" s="91"/>
      <c r="G3024" s="90"/>
      <c r="H3024" s="92"/>
      <c r="I3024" s="42"/>
      <c r="J3024" s="47"/>
      <c r="K3024" s="42"/>
      <c r="L3024" s="42"/>
    </row>
    <row r="3025" spans="1:12" x14ac:dyDescent="0.3">
      <c r="A3025" s="17"/>
      <c r="B3025" s="46"/>
      <c r="C3025" s="46"/>
      <c r="D3025" s="99"/>
      <c r="E3025" s="46"/>
      <c r="F3025" s="91"/>
      <c r="G3025" s="90"/>
      <c r="H3025" s="92"/>
      <c r="I3025" s="42"/>
      <c r="J3025" s="47"/>
      <c r="K3025" s="42"/>
      <c r="L3025" s="42"/>
    </row>
    <row r="3026" spans="1:12" x14ac:dyDescent="0.3">
      <c r="A3026" s="17"/>
      <c r="B3026" s="46"/>
      <c r="C3026" s="46"/>
      <c r="D3026" s="99"/>
      <c r="E3026" s="46"/>
      <c r="F3026" s="91"/>
      <c r="G3026" s="90"/>
      <c r="H3026" s="92"/>
      <c r="I3026" s="42"/>
      <c r="J3026" s="47"/>
      <c r="K3026" s="42"/>
      <c r="L3026" s="42"/>
    </row>
    <row r="3027" spans="1:12" x14ac:dyDescent="0.3">
      <c r="A3027" s="17"/>
      <c r="B3027" s="46"/>
      <c r="C3027" s="46"/>
      <c r="D3027" s="99"/>
      <c r="E3027" s="46"/>
      <c r="F3027" s="91"/>
      <c r="G3027" s="90"/>
      <c r="H3027" s="92"/>
      <c r="I3027" s="42"/>
      <c r="J3027" s="47"/>
      <c r="K3027" s="42"/>
      <c r="L3027" s="42"/>
    </row>
    <row r="3028" spans="1:12" x14ac:dyDescent="0.3">
      <c r="A3028" s="17"/>
      <c r="B3028" s="46"/>
      <c r="C3028" s="46"/>
      <c r="D3028" s="99"/>
      <c r="E3028" s="46"/>
      <c r="F3028" s="91"/>
      <c r="G3028" s="90"/>
      <c r="H3028" s="92"/>
      <c r="I3028" s="42"/>
      <c r="J3028" s="47"/>
      <c r="K3028" s="42"/>
      <c r="L3028" s="42"/>
    </row>
    <row r="3029" spans="1:12" x14ac:dyDescent="0.3">
      <c r="A3029" s="17"/>
      <c r="B3029" s="46"/>
      <c r="C3029" s="46"/>
      <c r="D3029" s="99"/>
      <c r="E3029" s="46"/>
      <c r="F3029" s="91"/>
      <c r="G3029" s="90"/>
      <c r="H3029" s="92"/>
      <c r="I3029" s="42"/>
      <c r="J3029" s="47"/>
      <c r="K3029" s="42"/>
      <c r="L3029" s="42"/>
    </row>
    <row r="3030" spans="1:12" x14ac:dyDescent="0.3">
      <c r="A3030" s="17"/>
      <c r="B3030" s="46"/>
      <c r="C3030" s="46"/>
      <c r="D3030" s="99"/>
      <c r="E3030" s="46"/>
      <c r="F3030" s="91"/>
      <c r="G3030" s="90"/>
      <c r="H3030" s="92"/>
      <c r="I3030" s="42"/>
      <c r="J3030" s="47"/>
      <c r="K3030" s="42"/>
      <c r="L3030" s="42"/>
    </row>
    <row r="3031" spans="1:12" x14ac:dyDescent="0.3">
      <c r="A3031" s="17"/>
      <c r="B3031" s="46"/>
      <c r="C3031" s="46"/>
      <c r="D3031" s="99"/>
      <c r="E3031" s="46"/>
      <c r="F3031" s="91"/>
      <c r="G3031" s="90"/>
      <c r="H3031" s="92"/>
      <c r="I3031" s="42"/>
      <c r="J3031" s="47"/>
      <c r="K3031" s="42"/>
      <c r="L3031" s="42"/>
    </row>
    <row r="3032" spans="1:12" x14ac:dyDescent="0.3">
      <c r="A3032" s="17"/>
      <c r="B3032" s="46"/>
      <c r="C3032" s="46"/>
      <c r="D3032" s="99"/>
      <c r="E3032" s="46"/>
      <c r="F3032" s="91"/>
      <c r="G3032" s="90"/>
      <c r="H3032" s="92"/>
      <c r="I3032" s="42"/>
      <c r="J3032" s="47"/>
      <c r="K3032" s="42"/>
      <c r="L3032" s="42"/>
    </row>
    <row r="3033" spans="1:12" x14ac:dyDescent="0.3">
      <c r="A3033" s="17"/>
      <c r="B3033" s="46"/>
      <c r="C3033" s="46"/>
      <c r="D3033" s="99"/>
      <c r="E3033" s="46"/>
      <c r="F3033" s="91"/>
      <c r="G3033" s="90"/>
      <c r="H3033" s="92"/>
      <c r="I3033" s="42"/>
      <c r="J3033" s="47"/>
      <c r="K3033" s="42"/>
      <c r="L3033" s="42"/>
    </row>
    <row r="3034" spans="1:12" x14ac:dyDescent="0.3">
      <c r="A3034" s="17"/>
      <c r="B3034" s="46"/>
      <c r="C3034" s="46"/>
      <c r="D3034" s="99"/>
      <c r="E3034" s="46"/>
      <c r="F3034" s="91"/>
      <c r="G3034" s="90"/>
      <c r="H3034" s="92"/>
      <c r="I3034" s="42"/>
      <c r="J3034" s="47"/>
      <c r="K3034" s="42"/>
      <c r="L3034" s="42"/>
    </row>
    <row r="3035" spans="1:12" x14ac:dyDescent="0.3">
      <c r="A3035" s="17"/>
      <c r="B3035" s="46"/>
      <c r="C3035" s="46"/>
      <c r="D3035" s="99"/>
      <c r="E3035" s="46"/>
      <c r="F3035" s="91"/>
      <c r="G3035" s="90"/>
      <c r="H3035" s="92"/>
      <c r="I3035" s="42"/>
      <c r="J3035" s="47"/>
      <c r="K3035" s="42"/>
      <c r="L3035" s="42"/>
    </row>
    <row r="3036" spans="1:12" x14ac:dyDescent="0.3">
      <c r="A3036" s="17"/>
      <c r="B3036" s="46"/>
      <c r="C3036" s="46"/>
      <c r="D3036" s="99"/>
      <c r="E3036" s="46"/>
      <c r="F3036" s="91"/>
      <c r="G3036" s="90"/>
      <c r="H3036" s="92"/>
      <c r="I3036" s="42"/>
      <c r="J3036" s="47"/>
      <c r="K3036" s="42"/>
      <c r="L3036" s="42"/>
    </row>
    <row r="3037" spans="1:12" x14ac:dyDescent="0.3">
      <c r="A3037" s="17"/>
      <c r="B3037" s="46"/>
      <c r="C3037" s="46"/>
      <c r="D3037" s="99"/>
      <c r="E3037" s="46"/>
      <c r="F3037" s="91"/>
      <c r="G3037" s="90"/>
      <c r="H3037" s="92"/>
      <c r="I3037" s="42"/>
      <c r="J3037" s="47"/>
      <c r="K3037" s="42"/>
      <c r="L3037" s="42"/>
    </row>
    <row r="3038" spans="1:12" x14ac:dyDescent="0.3">
      <c r="A3038" s="17"/>
      <c r="B3038" s="46"/>
      <c r="C3038" s="46"/>
      <c r="D3038" s="99"/>
      <c r="E3038" s="46"/>
      <c r="F3038" s="91"/>
      <c r="G3038" s="90"/>
      <c r="H3038" s="92"/>
      <c r="I3038" s="42"/>
      <c r="J3038" s="47"/>
      <c r="K3038" s="42"/>
      <c r="L3038" s="42"/>
    </row>
    <row r="3039" spans="1:12" x14ac:dyDescent="0.3">
      <c r="A3039" s="17"/>
      <c r="B3039" s="46"/>
      <c r="C3039" s="46"/>
      <c r="D3039" s="99"/>
      <c r="E3039" s="46"/>
      <c r="F3039" s="91"/>
      <c r="G3039" s="90"/>
      <c r="H3039" s="92"/>
      <c r="I3039" s="42"/>
      <c r="J3039" s="47"/>
      <c r="K3039" s="42"/>
      <c r="L3039" s="42"/>
    </row>
    <row r="3040" spans="1:12" x14ac:dyDescent="0.3">
      <c r="A3040" s="17"/>
      <c r="B3040" s="46"/>
      <c r="C3040" s="46"/>
      <c r="D3040" s="99"/>
      <c r="E3040" s="46"/>
      <c r="F3040" s="91"/>
      <c r="G3040" s="90"/>
      <c r="H3040" s="92"/>
      <c r="I3040" s="42"/>
      <c r="J3040" s="47"/>
      <c r="K3040" s="42"/>
      <c r="L3040" s="42"/>
    </row>
    <row r="3041" spans="1:12" x14ac:dyDescent="0.3">
      <c r="A3041" s="17"/>
      <c r="B3041" s="46"/>
      <c r="C3041" s="46"/>
      <c r="D3041" s="99"/>
      <c r="E3041" s="46"/>
      <c r="F3041" s="91"/>
      <c r="G3041" s="90"/>
      <c r="H3041" s="92"/>
      <c r="I3041" s="42"/>
      <c r="J3041" s="47"/>
      <c r="K3041" s="42"/>
      <c r="L3041" s="42"/>
    </row>
    <row r="3042" spans="1:12" x14ac:dyDescent="0.3">
      <c r="A3042" s="17"/>
      <c r="B3042" s="46"/>
      <c r="C3042" s="46"/>
      <c r="D3042" s="99"/>
      <c r="E3042" s="46"/>
      <c r="F3042" s="91"/>
      <c r="G3042" s="90"/>
      <c r="H3042" s="92"/>
      <c r="I3042" s="42"/>
      <c r="J3042" s="47"/>
      <c r="K3042" s="42"/>
      <c r="L3042" s="42"/>
    </row>
    <row r="3043" spans="1:12" x14ac:dyDescent="0.3">
      <c r="A3043" s="17"/>
      <c r="B3043" s="46"/>
      <c r="C3043" s="46"/>
      <c r="D3043" s="99"/>
      <c r="E3043" s="46"/>
      <c r="F3043" s="91"/>
      <c r="G3043" s="90"/>
      <c r="H3043" s="92"/>
      <c r="I3043" s="42"/>
      <c r="J3043" s="47"/>
      <c r="K3043" s="42"/>
      <c r="L3043" s="42"/>
    </row>
    <row r="3044" spans="1:12" x14ac:dyDescent="0.3">
      <c r="A3044" s="17"/>
      <c r="B3044" s="46"/>
      <c r="C3044" s="46"/>
      <c r="D3044" s="99"/>
      <c r="E3044" s="46"/>
      <c r="F3044" s="91"/>
      <c r="G3044" s="90"/>
      <c r="H3044" s="92"/>
      <c r="I3044" s="42"/>
      <c r="J3044" s="47"/>
      <c r="K3044" s="42"/>
      <c r="L3044" s="42"/>
    </row>
    <row r="3045" spans="1:12" x14ac:dyDescent="0.3">
      <c r="A3045" s="17"/>
      <c r="B3045" s="46"/>
      <c r="C3045" s="46"/>
      <c r="D3045" s="99"/>
      <c r="E3045" s="46"/>
      <c r="F3045" s="91"/>
      <c r="G3045" s="90"/>
      <c r="H3045" s="92"/>
      <c r="I3045" s="42"/>
      <c r="J3045" s="47"/>
      <c r="K3045" s="42"/>
      <c r="L3045" s="42"/>
    </row>
    <row r="3046" spans="1:12" x14ac:dyDescent="0.3">
      <c r="A3046" s="17"/>
      <c r="B3046" s="46"/>
      <c r="C3046" s="46"/>
      <c r="D3046" s="99"/>
      <c r="E3046" s="46"/>
      <c r="F3046" s="91"/>
      <c r="G3046" s="90"/>
      <c r="H3046" s="92"/>
      <c r="I3046" s="42"/>
      <c r="J3046" s="47"/>
      <c r="K3046" s="42"/>
      <c r="L3046" s="42"/>
    </row>
    <row r="3047" spans="1:12" x14ac:dyDescent="0.3">
      <c r="A3047" s="17"/>
      <c r="B3047" s="46"/>
      <c r="C3047" s="46"/>
      <c r="D3047" s="99"/>
      <c r="E3047" s="46"/>
      <c r="F3047" s="91"/>
      <c r="G3047" s="90"/>
      <c r="H3047" s="92"/>
      <c r="I3047" s="42"/>
      <c r="J3047" s="47"/>
      <c r="K3047" s="42"/>
      <c r="L3047" s="42"/>
    </row>
    <row r="3048" spans="1:12" x14ac:dyDescent="0.3">
      <c r="A3048" s="17"/>
      <c r="B3048" s="46"/>
      <c r="C3048" s="46"/>
      <c r="D3048" s="99"/>
      <c r="E3048" s="46"/>
      <c r="F3048" s="91"/>
      <c r="G3048" s="90"/>
      <c r="H3048" s="92"/>
      <c r="I3048" s="42"/>
      <c r="J3048" s="47"/>
      <c r="K3048" s="42"/>
      <c r="L3048" s="42"/>
    </row>
    <row r="3049" spans="1:12" x14ac:dyDescent="0.3">
      <c r="A3049" s="17"/>
      <c r="B3049" s="46"/>
      <c r="C3049" s="46"/>
      <c r="D3049" s="99"/>
      <c r="E3049" s="46"/>
      <c r="F3049" s="91"/>
      <c r="G3049" s="90"/>
      <c r="H3049" s="92"/>
      <c r="I3049" s="42"/>
      <c r="J3049" s="47"/>
      <c r="K3049" s="42"/>
      <c r="L3049" s="42"/>
    </row>
    <row r="3050" spans="1:12" x14ac:dyDescent="0.3">
      <c r="A3050" s="17"/>
      <c r="B3050" s="46"/>
      <c r="C3050" s="46"/>
      <c r="D3050" s="99"/>
      <c r="E3050" s="46"/>
      <c r="F3050" s="91"/>
      <c r="G3050" s="90"/>
      <c r="H3050" s="92"/>
      <c r="I3050" s="42"/>
      <c r="J3050" s="47"/>
      <c r="K3050" s="42"/>
      <c r="L3050" s="42"/>
    </row>
    <row r="3051" spans="1:12" x14ac:dyDescent="0.3">
      <c r="A3051" s="17"/>
      <c r="B3051" s="46"/>
      <c r="C3051" s="46"/>
      <c r="D3051" s="99"/>
      <c r="E3051" s="46"/>
      <c r="F3051" s="91"/>
      <c r="G3051" s="90"/>
      <c r="H3051" s="92"/>
      <c r="I3051" s="42"/>
      <c r="J3051" s="47"/>
      <c r="K3051" s="42"/>
      <c r="L3051" s="42"/>
    </row>
    <row r="3052" spans="1:12" x14ac:dyDescent="0.3">
      <c r="A3052" s="17"/>
      <c r="B3052" s="46"/>
      <c r="C3052" s="46"/>
      <c r="D3052" s="99"/>
      <c r="E3052" s="46"/>
      <c r="F3052" s="91"/>
      <c r="G3052" s="90"/>
      <c r="H3052" s="92"/>
      <c r="I3052" s="42"/>
      <c r="J3052" s="47"/>
      <c r="K3052" s="42"/>
      <c r="L3052" s="42"/>
    </row>
    <row r="3053" spans="1:12" x14ac:dyDescent="0.3">
      <c r="A3053" s="17"/>
      <c r="B3053" s="46"/>
      <c r="C3053" s="46"/>
      <c r="D3053" s="99"/>
      <c r="E3053" s="46"/>
      <c r="F3053" s="91"/>
      <c r="G3053" s="90"/>
      <c r="H3053" s="92"/>
      <c r="I3053" s="42"/>
      <c r="J3053" s="47"/>
      <c r="K3053" s="42"/>
      <c r="L3053" s="42"/>
    </row>
    <row r="3054" spans="1:12" x14ac:dyDescent="0.3">
      <c r="A3054" s="17"/>
      <c r="B3054" s="46"/>
      <c r="C3054" s="46"/>
      <c r="D3054" s="99"/>
      <c r="E3054" s="46"/>
      <c r="F3054" s="91"/>
      <c r="G3054" s="90"/>
      <c r="H3054" s="92"/>
      <c r="I3054" s="42"/>
      <c r="J3054" s="47"/>
      <c r="K3054" s="42"/>
      <c r="L3054" s="42"/>
    </row>
    <row r="3055" spans="1:12" x14ac:dyDescent="0.3">
      <c r="A3055" s="17"/>
      <c r="B3055" s="46"/>
      <c r="C3055" s="46"/>
      <c r="D3055" s="99"/>
      <c r="E3055" s="46"/>
      <c r="F3055" s="91"/>
      <c r="G3055" s="90"/>
      <c r="H3055" s="92"/>
      <c r="I3055" s="42"/>
      <c r="J3055" s="47"/>
      <c r="K3055" s="42"/>
      <c r="L3055" s="42"/>
    </row>
    <row r="3056" spans="1:12" x14ac:dyDescent="0.3">
      <c r="A3056" s="17"/>
      <c r="B3056" s="46"/>
      <c r="C3056" s="46"/>
      <c r="D3056" s="99"/>
      <c r="E3056" s="46"/>
      <c r="F3056" s="91"/>
      <c r="G3056" s="90"/>
      <c r="H3056" s="92"/>
      <c r="I3056" s="42"/>
      <c r="J3056" s="47"/>
      <c r="K3056" s="42"/>
      <c r="L3056" s="42"/>
    </row>
    <row r="3057" spans="1:12" x14ac:dyDescent="0.3">
      <c r="A3057" s="17"/>
      <c r="B3057" s="46"/>
      <c r="C3057" s="46"/>
      <c r="D3057" s="99"/>
      <c r="E3057" s="46"/>
      <c r="F3057" s="91"/>
      <c r="G3057" s="90"/>
      <c r="H3057" s="92"/>
      <c r="I3057" s="42"/>
      <c r="J3057" s="47"/>
      <c r="K3057" s="42"/>
      <c r="L3057" s="42"/>
    </row>
    <row r="3058" spans="1:12" x14ac:dyDescent="0.3">
      <c r="A3058" s="17"/>
      <c r="B3058" s="46"/>
      <c r="C3058" s="46"/>
      <c r="D3058" s="99"/>
      <c r="E3058" s="46"/>
      <c r="F3058" s="91"/>
      <c r="G3058" s="90"/>
      <c r="H3058" s="92"/>
      <c r="I3058" s="42"/>
      <c r="J3058" s="47"/>
      <c r="K3058" s="42"/>
      <c r="L3058" s="42"/>
    </row>
    <row r="3059" spans="1:12" x14ac:dyDescent="0.3">
      <c r="A3059" s="17"/>
      <c r="B3059" s="46"/>
      <c r="C3059" s="46"/>
      <c r="D3059" s="99"/>
      <c r="E3059" s="46"/>
      <c r="F3059" s="91"/>
      <c r="G3059" s="90"/>
      <c r="H3059" s="92"/>
      <c r="I3059" s="42"/>
      <c r="J3059" s="47"/>
      <c r="K3059" s="42"/>
      <c r="L3059" s="42"/>
    </row>
    <row r="3060" spans="1:12" x14ac:dyDescent="0.3">
      <c r="A3060" s="17"/>
      <c r="B3060" s="46"/>
      <c r="C3060" s="99"/>
      <c r="D3060" s="99"/>
      <c r="E3060" s="46"/>
      <c r="F3060" s="91"/>
      <c r="G3060" s="90"/>
      <c r="H3060" s="92"/>
      <c r="I3060" s="42"/>
      <c r="J3060" s="47"/>
      <c r="K3060" s="42"/>
      <c r="L3060" s="42"/>
    </row>
    <row r="3061" spans="1:12" x14ac:dyDescent="0.3">
      <c r="A3061" s="17"/>
      <c r="B3061" s="46"/>
      <c r="C3061" s="46"/>
      <c r="D3061" s="99"/>
      <c r="E3061" s="46"/>
      <c r="F3061" s="91"/>
      <c r="G3061" s="90"/>
      <c r="H3061" s="92"/>
      <c r="I3061" s="42"/>
      <c r="J3061" s="47"/>
      <c r="K3061" s="42"/>
      <c r="L3061" s="42"/>
    </row>
    <row r="3062" spans="1:12" x14ac:dyDescent="0.3">
      <c r="A3062" s="17"/>
      <c r="B3062" s="46"/>
      <c r="C3062" s="46"/>
      <c r="D3062" s="99"/>
      <c r="E3062" s="46"/>
      <c r="F3062" s="91"/>
      <c r="G3062" s="90"/>
      <c r="H3062" s="92"/>
      <c r="I3062" s="42"/>
      <c r="J3062" s="47"/>
      <c r="K3062" s="42"/>
      <c r="L3062" s="42"/>
    </row>
    <row r="3063" spans="1:12" x14ac:dyDescent="0.3">
      <c r="A3063" s="17"/>
      <c r="B3063" s="46"/>
      <c r="C3063" s="46"/>
      <c r="D3063" s="99"/>
      <c r="E3063" s="46"/>
      <c r="F3063" s="91"/>
      <c r="G3063" s="90"/>
      <c r="H3063" s="92"/>
      <c r="I3063" s="42"/>
      <c r="J3063" s="47"/>
      <c r="K3063" s="42"/>
      <c r="L3063" s="42"/>
    </row>
    <row r="3064" spans="1:12" x14ac:dyDescent="0.3">
      <c r="A3064" s="17"/>
      <c r="B3064" s="46"/>
      <c r="C3064" s="46"/>
      <c r="D3064" s="99"/>
      <c r="E3064" s="46"/>
      <c r="F3064" s="91"/>
      <c r="G3064" s="90"/>
      <c r="H3064" s="92"/>
      <c r="I3064" s="42"/>
      <c r="J3064" s="47"/>
      <c r="K3064" s="42"/>
      <c r="L3064" s="42"/>
    </row>
    <row r="3065" spans="1:12" x14ac:dyDescent="0.3">
      <c r="A3065" s="17"/>
      <c r="B3065" s="46"/>
      <c r="C3065" s="46"/>
      <c r="D3065" s="99"/>
      <c r="E3065" s="46"/>
      <c r="F3065" s="91"/>
      <c r="G3065" s="90"/>
      <c r="H3065" s="92"/>
      <c r="I3065" s="42"/>
      <c r="J3065" s="47"/>
      <c r="K3065" s="42"/>
      <c r="L3065" s="42"/>
    </row>
    <row r="3066" spans="1:12" x14ac:dyDescent="0.3">
      <c r="A3066" s="17"/>
      <c r="B3066" s="46"/>
      <c r="C3066" s="46"/>
      <c r="D3066" s="99"/>
      <c r="E3066" s="46"/>
      <c r="F3066" s="91"/>
      <c r="G3066" s="90"/>
      <c r="H3066" s="92"/>
      <c r="I3066" s="42"/>
      <c r="J3066" s="47"/>
      <c r="K3066" s="42"/>
      <c r="L3066" s="42"/>
    </row>
    <row r="3067" spans="1:12" x14ac:dyDescent="0.3">
      <c r="A3067" s="17"/>
      <c r="B3067" s="46"/>
      <c r="C3067" s="46"/>
      <c r="D3067" s="99"/>
      <c r="E3067" s="46"/>
      <c r="F3067" s="91"/>
      <c r="G3067" s="90"/>
      <c r="H3067" s="92"/>
      <c r="I3067" s="42"/>
      <c r="J3067" s="47"/>
      <c r="K3067" s="42"/>
      <c r="L3067" s="42"/>
    </row>
    <row r="3068" spans="1:12" x14ac:dyDescent="0.3">
      <c r="A3068" s="17"/>
      <c r="B3068" s="46"/>
      <c r="C3068" s="46"/>
      <c r="D3068" s="99"/>
      <c r="E3068" s="46"/>
      <c r="F3068" s="91"/>
      <c r="G3068" s="90"/>
      <c r="H3068" s="92"/>
      <c r="I3068" s="42"/>
      <c r="J3068" s="47"/>
      <c r="K3068" s="42"/>
      <c r="L3068" s="42"/>
    </row>
    <row r="3069" spans="1:12" x14ac:dyDescent="0.3">
      <c r="A3069" s="17"/>
      <c r="B3069" s="46"/>
      <c r="C3069" s="46"/>
      <c r="D3069" s="99"/>
      <c r="E3069" s="46"/>
      <c r="F3069" s="91"/>
      <c r="G3069" s="90"/>
      <c r="H3069" s="92"/>
      <c r="I3069" s="42"/>
      <c r="J3069" s="47"/>
      <c r="K3069" s="42"/>
      <c r="L3069" s="42"/>
    </row>
    <row r="3070" spans="1:12" x14ac:dyDescent="0.3">
      <c r="A3070" s="17"/>
      <c r="B3070" s="46"/>
      <c r="C3070" s="46"/>
      <c r="D3070" s="99"/>
      <c r="E3070" s="46"/>
      <c r="F3070" s="91"/>
      <c r="G3070" s="90"/>
      <c r="H3070" s="92"/>
      <c r="I3070" s="42"/>
      <c r="J3070" s="47"/>
      <c r="K3070" s="42"/>
      <c r="L3070" s="42"/>
    </row>
    <row r="3071" spans="1:12" x14ac:dyDescent="0.3">
      <c r="A3071" s="17"/>
      <c r="B3071" s="46"/>
      <c r="C3071" s="46"/>
      <c r="D3071" s="99"/>
      <c r="E3071" s="46"/>
      <c r="F3071" s="91"/>
      <c r="G3071" s="90"/>
      <c r="H3071" s="92"/>
      <c r="I3071" s="42"/>
      <c r="J3071" s="47"/>
      <c r="K3071" s="42"/>
      <c r="L3071" s="42"/>
    </row>
    <row r="3072" spans="1:12" x14ac:dyDescent="0.3">
      <c r="A3072" s="17"/>
      <c r="B3072" s="46"/>
      <c r="C3072" s="46"/>
      <c r="D3072" s="99"/>
      <c r="E3072" s="46"/>
      <c r="F3072" s="91"/>
      <c r="G3072" s="90"/>
      <c r="H3072" s="92"/>
      <c r="I3072" s="42"/>
      <c r="J3072" s="47"/>
      <c r="K3072" s="42"/>
      <c r="L3072" s="42"/>
    </row>
    <row r="3073" spans="1:12" x14ac:dyDescent="0.3">
      <c r="A3073" s="17"/>
      <c r="B3073" s="46"/>
      <c r="C3073" s="46"/>
      <c r="D3073" s="99"/>
      <c r="E3073" s="46"/>
      <c r="F3073" s="91"/>
      <c r="G3073" s="90"/>
      <c r="H3073" s="92"/>
      <c r="I3073" s="42"/>
      <c r="J3073" s="47"/>
      <c r="K3073" s="42"/>
      <c r="L3073" s="42"/>
    </row>
    <row r="3074" spans="1:12" x14ac:dyDescent="0.3">
      <c r="A3074" s="17"/>
      <c r="B3074" s="46"/>
      <c r="C3074" s="46"/>
      <c r="D3074" s="99"/>
      <c r="E3074" s="46"/>
      <c r="F3074" s="91"/>
      <c r="G3074" s="90"/>
      <c r="H3074" s="92"/>
      <c r="I3074" s="42"/>
      <c r="J3074" s="47"/>
      <c r="K3074" s="42"/>
      <c r="L3074" s="42"/>
    </row>
    <row r="3075" spans="1:12" x14ac:dyDescent="0.3">
      <c r="A3075" s="17"/>
      <c r="B3075" s="46"/>
      <c r="C3075" s="46"/>
      <c r="D3075" s="99"/>
      <c r="E3075" s="46"/>
      <c r="F3075" s="91"/>
      <c r="G3075" s="90"/>
      <c r="H3075" s="92"/>
      <c r="I3075" s="42"/>
      <c r="J3075" s="47"/>
      <c r="K3075" s="42"/>
      <c r="L3075" s="42"/>
    </row>
    <row r="3076" spans="1:12" x14ac:dyDescent="0.3">
      <c r="A3076" s="17"/>
      <c r="B3076" s="46"/>
      <c r="C3076" s="46"/>
      <c r="D3076" s="99"/>
      <c r="E3076" s="46"/>
      <c r="F3076" s="91"/>
      <c r="G3076" s="90"/>
      <c r="H3076" s="92"/>
      <c r="I3076" s="42"/>
      <c r="J3076" s="47"/>
      <c r="K3076" s="42"/>
      <c r="L3076" s="42"/>
    </row>
    <row r="3077" spans="1:12" x14ac:dyDescent="0.3">
      <c r="A3077" s="17"/>
      <c r="B3077" s="46"/>
      <c r="C3077" s="46"/>
      <c r="D3077" s="99"/>
      <c r="E3077" s="46"/>
      <c r="F3077" s="91"/>
      <c r="G3077" s="90"/>
      <c r="H3077" s="92"/>
      <c r="I3077" s="42"/>
      <c r="J3077" s="47"/>
      <c r="K3077" s="42"/>
      <c r="L3077" s="42"/>
    </row>
    <row r="3078" spans="1:12" x14ac:dyDescent="0.3">
      <c r="A3078" s="17"/>
      <c r="B3078" s="46"/>
      <c r="C3078" s="46"/>
      <c r="D3078" s="99"/>
      <c r="E3078" s="46"/>
      <c r="F3078" s="91"/>
      <c r="G3078" s="90"/>
      <c r="H3078" s="92"/>
      <c r="I3078" s="42"/>
      <c r="J3078" s="47"/>
      <c r="K3078" s="42"/>
      <c r="L3078" s="42"/>
    </row>
    <row r="3079" spans="1:12" x14ac:dyDescent="0.3">
      <c r="A3079" s="17"/>
      <c r="B3079" s="46"/>
      <c r="C3079" s="46"/>
      <c r="D3079" s="99"/>
      <c r="E3079" s="46"/>
      <c r="F3079" s="91"/>
      <c r="G3079" s="90"/>
      <c r="H3079" s="92"/>
      <c r="I3079" s="42"/>
      <c r="J3079" s="47"/>
      <c r="K3079" s="42"/>
      <c r="L3079" s="42"/>
    </row>
    <row r="3080" spans="1:12" x14ac:dyDescent="0.3">
      <c r="A3080" s="17"/>
      <c r="B3080" s="46"/>
      <c r="C3080" s="46"/>
      <c r="D3080" s="99"/>
      <c r="E3080" s="46"/>
      <c r="F3080" s="91"/>
      <c r="G3080" s="90"/>
      <c r="H3080" s="92"/>
      <c r="I3080" s="42"/>
      <c r="J3080" s="47"/>
      <c r="K3080" s="42"/>
      <c r="L3080" s="42"/>
    </row>
    <row r="3081" spans="1:12" x14ac:dyDescent="0.3">
      <c r="A3081" s="17"/>
      <c r="B3081" s="46"/>
      <c r="C3081" s="46"/>
      <c r="D3081" s="99"/>
      <c r="E3081" s="46"/>
      <c r="F3081" s="91"/>
      <c r="G3081" s="90"/>
      <c r="H3081" s="92"/>
      <c r="I3081" s="42"/>
      <c r="J3081" s="47"/>
      <c r="K3081" s="42"/>
      <c r="L3081" s="42"/>
    </row>
    <row r="3082" spans="1:12" x14ac:dyDescent="0.3">
      <c r="A3082" s="17"/>
      <c r="B3082" s="46"/>
      <c r="C3082" s="46"/>
      <c r="D3082" s="99"/>
      <c r="E3082" s="46"/>
      <c r="F3082" s="91"/>
      <c r="G3082" s="90"/>
      <c r="H3082" s="92"/>
      <c r="I3082" s="42"/>
      <c r="J3082" s="47"/>
      <c r="K3082" s="42"/>
      <c r="L3082" s="42"/>
    </row>
    <row r="3083" spans="1:12" x14ac:dyDescent="0.3">
      <c r="A3083" s="17"/>
      <c r="B3083" s="46"/>
      <c r="C3083" s="46"/>
      <c r="D3083" s="99"/>
      <c r="E3083" s="46"/>
      <c r="F3083" s="91"/>
      <c r="G3083" s="90"/>
      <c r="H3083" s="92"/>
      <c r="I3083" s="42"/>
      <c r="J3083" s="47"/>
      <c r="K3083" s="42"/>
      <c r="L3083" s="42"/>
    </row>
    <row r="3084" spans="1:12" x14ac:dyDescent="0.3">
      <c r="A3084" s="17"/>
      <c r="B3084" s="46"/>
      <c r="C3084" s="46"/>
      <c r="D3084" s="99"/>
      <c r="E3084" s="46"/>
      <c r="F3084" s="91"/>
      <c r="G3084" s="90"/>
      <c r="H3084" s="92"/>
      <c r="I3084" s="42"/>
      <c r="J3084" s="47"/>
      <c r="K3084" s="42"/>
      <c r="L3084" s="42"/>
    </row>
    <row r="3085" spans="1:12" x14ac:dyDescent="0.3">
      <c r="A3085" s="17"/>
      <c r="B3085" s="46"/>
      <c r="C3085" s="46"/>
      <c r="D3085" s="99"/>
      <c r="E3085" s="46"/>
      <c r="F3085" s="91"/>
      <c r="G3085" s="90"/>
      <c r="H3085" s="92"/>
      <c r="I3085" s="42"/>
      <c r="J3085" s="47"/>
      <c r="K3085" s="42"/>
      <c r="L3085" s="42"/>
    </row>
    <row r="3086" spans="1:12" x14ac:dyDescent="0.3">
      <c r="A3086" s="17"/>
      <c r="B3086" s="46"/>
      <c r="C3086" s="46"/>
      <c r="D3086" s="99"/>
      <c r="E3086" s="46"/>
      <c r="F3086" s="91"/>
      <c r="G3086" s="90"/>
      <c r="H3086" s="92"/>
      <c r="I3086" s="42"/>
      <c r="J3086" s="47"/>
      <c r="K3086" s="42"/>
      <c r="L3086" s="42"/>
    </row>
    <row r="3087" spans="1:12" x14ac:dyDescent="0.3">
      <c r="A3087" s="17"/>
      <c r="B3087" s="46"/>
      <c r="C3087" s="46"/>
      <c r="D3087" s="99"/>
      <c r="E3087" s="46"/>
      <c r="F3087" s="91"/>
      <c r="G3087" s="90"/>
      <c r="H3087" s="92"/>
      <c r="I3087" s="42"/>
      <c r="J3087" s="47"/>
      <c r="K3087" s="42"/>
      <c r="L3087" s="42"/>
    </row>
    <row r="3088" spans="1:12" x14ac:dyDescent="0.3">
      <c r="A3088" s="17"/>
      <c r="B3088" s="46"/>
      <c r="C3088" s="46"/>
      <c r="D3088" s="99"/>
      <c r="E3088" s="46"/>
      <c r="F3088" s="91"/>
      <c r="G3088" s="90"/>
      <c r="H3088" s="92"/>
      <c r="I3088" s="42"/>
      <c r="J3088" s="47"/>
      <c r="K3088" s="42"/>
      <c r="L3088" s="42"/>
    </row>
    <row r="3089" spans="1:12" x14ac:dyDescent="0.3">
      <c r="A3089" s="17"/>
      <c r="B3089" s="46"/>
      <c r="C3089" s="46"/>
      <c r="D3089" s="99"/>
      <c r="E3089" s="46"/>
      <c r="F3089" s="91"/>
      <c r="G3089" s="90"/>
      <c r="H3089" s="92"/>
      <c r="I3089" s="42"/>
      <c r="J3089" s="47"/>
      <c r="K3089" s="42"/>
      <c r="L3089" s="42"/>
    </row>
    <row r="3090" spans="1:12" x14ac:dyDescent="0.3">
      <c r="A3090" s="17"/>
      <c r="B3090" s="46"/>
      <c r="C3090" s="46"/>
      <c r="D3090" s="99"/>
      <c r="E3090" s="46"/>
      <c r="F3090" s="91"/>
      <c r="G3090" s="90"/>
      <c r="H3090" s="92"/>
      <c r="I3090" s="42"/>
      <c r="J3090" s="47"/>
      <c r="K3090" s="42"/>
      <c r="L3090" s="42"/>
    </row>
    <row r="3091" spans="1:12" x14ac:dyDescent="0.3">
      <c r="A3091" s="17"/>
      <c r="B3091" s="46"/>
      <c r="C3091" s="46"/>
      <c r="D3091" s="99"/>
      <c r="E3091" s="46"/>
      <c r="F3091" s="91"/>
      <c r="G3091" s="90"/>
      <c r="H3091" s="92"/>
      <c r="I3091" s="42"/>
      <c r="J3091" s="47"/>
      <c r="K3091" s="42"/>
      <c r="L3091" s="42"/>
    </row>
    <row r="3092" spans="1:12" x14ac:dyDescent="0.3">
      <c r="A3092" s="17"/>
      <c r="B3092" s="46"/>
      <c r="C3092" s="46"/>
      <c r="D3092" s="99"/>
      <c r="E3092" s="46"/>
      <c r="F3092" s="91"/>
      <c r="G3092" s="90"/>
      <c r="H3092" s="92"/>
      <c r="I3092" s="42"/>
      <c r="J3092" s="47"/>
      <c r="K3092" s="42"/>
      <c r="L3092" s="42"/>
    </row>
    <row r="3093" spans="1:12" x14ac:dyDescent="0.3">
      <c r="A3093" s="17"/>
      <c r="B3093" s="46"/>
      <c r="C3093" s="46"/>
      <c r="D3093" s="99"/>
      <c r="E3093" s="46"/>
      <c r="F3093" s="91"/>
      <c r="G3093" s="90"/>
      <c r="H3093" s="92"/>
      <c r="I3093" s="42"/>
      <c r="J3093" s="47"/>
      <c r="K3093" s="42"/>
      <c r="L3093" s="42"/>
    </row>
    <row r="3094" spans="1:12" x14ac:dyDescent="0.3">
      <c r="A3094" s="17"/>
      <c r="B3094" s="46"/>
      <c r="C3094" s="46"/>
      <c r="D3094" s="99"/>
      <c r="E3094" s="46"/>
      <c r="F3094" s="91"/>
      <c r="G3094" s="90"/>
      <c r="H3094" s="92"/>
      <c r="I3094" s="42"/>
      <c r="J3094" s="47"/>
      <c r="K3094" s="42"/>
      <c r="L3094" s="42"/>
    </row>
    <row r="3095" spans="1:12" x14ac:dyDescent="0.3">
      <c r="A3095" s="17"/>
      <c r="B3095" s="46"/>
      <c r="C3095" s="46"/>
      <c r="D3095" s="99"/>
      <c r="E3095" s="46"/>
      <c r="F3095" s="91"/>
      <c r="G3095" s="90"/>
      <c r="H3095" s="92"/>
      <c r="I3095" s="42"/>
      <c r="J3095" s="47"/>
      <c r="K3095" s="42"/>
      <c r="L3095" s="42"/>
    </row>
    <row r="3096" spans="1:12" x14ac:dyDescent="0.3">
      <c r="A3096" s="17"/>
      <c r="B3096" s="46"/>
      <c r="C3096" s="46"/>
      <c r="D3096" s="99"/>
      <c r="E3096" s="46"/>
      <c r="F3096" s="91"/>
      <c r="G3096" s="90"/>
      <c r="H3096" s="92"/>
      <c r="I3096" s="42"/>
      <c r="J3096" s="47"/>
      <c r="K3096" s="42"/>
      <c r="L3096" s="42"/>
    </row>
    <row r="3097" spans="1:12" x14ac:dyDescent="0.3">
      <c r="A3097" s="17"/>
      <c r="B3097" s="46"/>
      <c r="C3097" s="46"/>
      <c r="D3097" s="99"/>
      <c r="E3097" s="46"/>
      <c r="F3097" s="91"/>
      <c r="G3097" s="90"/>
      <c r="H3097" s="92"/>
      <c r="I3097" s="42"/>
      <c r="J3097" s="47"/>
      <c r="K3097" s="42"/>
      <c r="L3097" s="42"/>
    </row>
    <row r="3098" spans="1:12" x14ac:dyDescent="0.3">
      <c r="A3098" s="17"/>
      <c r="B3098" s="46"/>
      <c r="C3098" s="46"/>
      <c r="D3098" s="99"/>
      <c r="E3098" s="46"/>
      <c r="F3098" s="91"/>
      <c r="G3098" s="90"/>
      <c r="H3098" s="92"/>
      <c r="I3098" s="42"/>
      <c r="J3098" s="47"/>
      <c r="K3098" s="42"/>
      <c r="L3098" s="42"/>
    </row>
    <row r="3099" spans="1:12" x14ac:dyDescent="0.3">
      <c r="A3099" s="17"/>
      <c r="B3099" s="46"/>
      <c r="C3099" s="46"/>
      <c r="D3099" s="99"/>
      <c r="E3099" s="46"/>
      <c r="F3099" s="91"/>
      <c r="G3099" s="90"/>
      <c r="H3099" s="92"/>
      <c r="I3099" s="42"/>
      <c r="J3099" s="47"/>
      <c r="K3099" s="42"/>
      <c r="L3099" s="42"/>
    </row>
    <row r="3100" spans="1:12" x14ac:dyDescent="0.3">
      <c r="A3100" s="17"/>
      <c r="B3100" s="46"/>
      <c r="C3100" s="99"/>
      <c r="D3100" s="99"/>
      <c r="E3100" s="46"/>
      <c r="F3100" s="91"/>
      <c r="G3100" s="90"/>
      <c r="H3100" s="92"/>
      <c r="I3100" s="42"/>
      <c r="J3100" s="47"/>
      <c r="K3100" s="42"/>
      <c r="L3100" s="42"/>
    </row>
    <row r="3101" spans="1:12" x14ac:dyDescent="0.3">
      <c r="A3101" s="17"/>
      <c r="B3101" s="46"/>
      <c r="C3101" s="46"/>
      <c r="D3101" s="99"/>
      <c r="E3101" s="46"/>
      <c r="F3101" s="91"/>
      <c r="G3101" s="90"/>
      <c r="H3101" s="92"/>
      <c r="I3101" s="42"/>
      <c r="J3101" s="47"/>
      <c r="K3101" s="42"/>
      <c r="L3101" s="42"/>
    </row>
    <row r="3102" spans="1:12" x14ac:dyDescent="0.3">
      <c r="A3102" s="17"/>
      <c r="B3102" s="46"/>
      <c r="C3102" s="46"/>
      <c r="D3102" s="99"/>
      <c r="E3102" s="46"/>
      <c r="F3102" s="91"/>
      <c r="G3102" s="90"/>
      <c r="H3102" s="92"/>
      <c r="I3102" s="42"/>
      <c r="J3102" s="47"/>
      <c r="K3102" s="42"/>
      <c r="L3102" s="42"/>
    </row>
    <row r="3103" spans="1:12" x14ac:dyDescent="0.3">
      <c r="A3103" s="17"/>
      <c r="B3103" s="46"/>
      <c r="C3103" s="46"/>
      <c r="D3103" s="99"/>
      <c r="E3103" s="46"/>
      <c r="F3103" s="91"/>
      <c r="G3103" s="90"/>
      <c r="H3103" s="92"/>
      <c r="I3103" s="42"/>
      <c r="J3103" s="47"/>
      <c r="K3103" s="42"/>
      <c r="L3103" s="42"/>
    </row>
    <row r="3104" spans="1:12" x14ac:dyDescent="0.3">
      <c r="A3104" s="17"/>
      <c r="B3104" s="46"/>
      <c r="C3104" s="46"/>
      <c r="D3104" s="99"/>
      <c r="E3104" s="46"/>
      <c r="F3104" s="91"/>
      <c r="G3104" s="90"/>
      <c r="H3104" s="92"/>
      <c r="I3104" s="42"/>
      <c r="J3104" s="47"/>
      <c r="K3104" s="42"/>
      <c r="L3104" s="42"/>
    </row>
    <row r="3105" spans="1:12" x14ac:dyDescent="0.3">
      <c r="A3105" s="17"/>
      <c r="B3105" s="46"/>
      <c r="C3105" s="46"/>
      <c r="D3105" s="99"/>
      <c r="E3105" s="46"/>
      <c r="F3105" s="91"/>
      <c r="G3105" s="90"/>
      <c r="H3105" s="92"/>
      <c r="I3105" s="42"/>
      <c r="J3105" s="47"/>
      <c r="K3105" s="42"/>
      <c r="L3105" s="42"/>
    </row>
    <row r="3106" spans="1:12" x14ac:dyDescent="0.3">
      <c r="A3106" s="17"/>
      <c r="B3106" s="46"/>
      <c r="C3106" s="46"/>
      <c r="D3106" s="99"/>
      <c r="E3106" s="46"/>
      <c r="F3106" s="91"/>
      <c r="G3106" s="90"/>
      <c r="H3106" s="92"/>
      <c r="I3106" s="42"/>
      <c r="J3106" s="47"/>
      <c r="K3106" s="42"/>
      <c r="L3106" s="42"/>
    </row>
    <row r="3107" spans="1:12" x14ac:dyDescent="0.3">
      <c r="A3107" s="17"/>
      <c r="B3107" s="46"/>
      <c r="C3107" s="46"/>
      <c r="D3107" s="99"/>
      <c r="E3107" s="46"/>
      <c r="F3107" s="91"/>
      <c r="G3107" s="90"/>
      <c r="H3107" s="92"/>
      <c r="I3107" s="42"/>
      <c r="J3107" s="47"/>
      <c r="K3107" s="42"/>
      <c r="L3107" s="42"/>
    </row>
    <row r="3108" spans="1:12" x14ac:dyDescent="0.3">
      <c r="A3108" s="17"/>
      <c r="B3108" s="46"/>
      <c r="C3108" s="46"/>
      <c r="D3108" s="99"/>
      <c r="E3108" s="46"/>
      <c r="F3108" s="91"/>
      <c r="G3108" s="90"/>
      <c r="H3108" s="92"/>
      <c r="I3108" s="42"/>
      <c r="J3108" s="47"/>
      <c r="K3108" s="42"/>
      <c r="L3108" s="42"/>
    </row>
    <row r="3109" spans="1:12" x14ac:dyDescent="0.3">
      <c r="A3109" s="17"/>
      <c r="B3109" s="46"/>
      <c r="C3109" s="46"/>
      <c r="D3109" s="99"/>
      <c r="E3109" s="46"/>
      <c r="F3109" s="91"/>
      <c r="G3109" s="90"/>
      <c r="H3109" s="92"/>
      <c r="I3109" s="42"/>
      <c r="J3109" s="47"/>
      <c r="K3109" s="42"/>
      <c r="L3109" s="42"/>
    </row>
    <row r="3110" spans="1:12" x14ac:dyDescent="0.3">
      <c r="A3110" s="17"/>
      <c r="B3110" s="46"/>
      <c r="C3110" s="46"/>
      <c r="D3110" s="99"/>
      <c r="E3110" s="46"/>
      <c r="F3110" s="91"/>
      <c r="G3110" s="90"/>
      <c r="H3110" s="92"/>
      <c r="I3110" s="42"/>
      <c r="J3110" s="47"/>
      <c r="K3110" s="42"/>
      <c r="L3110" s="42"/>
    </row>
    <row r="3111" spans="1:12" x14ac:dyDescent="0.3">
      <c r="A3111" s="17"/>
      <c r="B3111" s="46"/>
      <c r="C3111" s="46"/>
      <c r="D3111" s="99"/>
      <c r="E3111" s="46"/>
      <c r="F3111" s="91"/>
      <c r="G3111" s="90"/>
      <c r="H3111" s="92"/>
      <c r="I3111" s="42"/>
      <c r="J3111" s="47"/>
      <c r="K3111" s="42"/>
      <c r="L3111" s="42"/>
    </row>
    <row r="3112" spans="1:12" x14ac:dyDescent="0.3">
      <c r="A3112" s="17"/>
      <c r="B3112" s="46"/>
      <c r="C3112" s="46"/>
      <c r="D3112" s="99"/>
      <c r="E3112" s="46"/>
      <c r="F3112" s="91"/>
      <c r="G3112" s="90"/>
      <c r="H3112" s="92"/>
      <c r="I3112" s="42"/>
      <c r="J3112" s="47"/>
      <c r="K3112" s="42"/>
      <c r="L3112" s="42"/>
    </row>
    <row r="3113" spans="1:12" x14ac:dyDescent="0.3">
      <c r="A3113" s="17"/>
      <c r="B3113" s="46"/>
      <c r="C3113" s="46"/>
      <c r="D3113" s="99"/>
      <c r="E3113" s="46"/>
      <c r="F3113" s="91"/>
      <c r="G3113" s="90"/>
      <c r="H3113" s="92"/>
      <c r="I3113" s="42"/>
      <c r="J3113" s="47"/>
      <c r="K3113" s="42"/>
      <c r="L3113" s="42"/>
    </row>
    <row r="3114" spans="1:12" x14ac:dyDescent="0.3">
      <c r="A3114" s="17"/>
      <c r="B3114" s="46"/>
      <c r="C3114" s="46"/>
      <c r="D3114" s="99"/>
      <c r="E3114" s="46"/>
      <c r="F3114" s="91"/>
      <c r="G3114" s="90"/>
      <c r="H3114" s="92"/>
      <c r="I3114" s="42"/>
      <c r="J3114" s="47"/>
      <c r="K3114" s="42"/>
      <c r="L3114" s="42"/>
    </row>
    <row r="3115" spans="1:12" x14ac:dyDescent="0.3">
      <c r="A3115" s="17"/>
      <c r="B3115" s="46"/>
      <c r="C3115" s="46"/>
      <c r="D3115" s="99"/>
      <c r="E3115" s="46"/>
      <c r="F3115" s="91"/>
      <c r="G3115" s="90"/>
      <c r="H3115" s="92"/>
      <c r="I3115" s="42"/>
      <c r="J3115" s="47"/>
      <c r="K3115" s="42"/>
      <c r="L3115" s="42"/>
    </row>
    <row r="3116" spans="1:12" x14ac:dyDescent="0.3">
      <c r="A3116" s="17"/>
      <c r="B3116" s="46"/>
      <c r="C3116" s="46"/>
      <c r="D3116" s="99"/>
      <c r="E3116" s="46"/>
      <c r="F3116" s="91"/>
      <c r="G3116" s="90"/>
      <c r="H3116" s="92"/>
      <c r="I3116" s="42"/>
      <c r="J3116" s="47"/>
      <c r="K3116" s="42"/>
      <c r="L3116" s="42"/>
    </row>
    <row r="3117" spans="1:12" x14ac:dyDescent="0.3">
      <c r="A3117" s="17"/>
      <c r="B3117" s="46"/>
      <c r="C3117" s="46"/>
      <c r="D3117" s="99"/>
      <c r="E3117" s="46"/>
      <c r="F3117" s="91"/>
      <c r="G3117" s="90"/>
      <c r="H3117" s="92"/>
      <c r="I3117" s="42"/>
      <c r="J3117" s="47"/>
      <c r="K3117" s="42"/>
      <c r="L3117" s="42"/>
    </row>
    <row r="3118" spans="1:12" x14ac:dyDescent="0.3">
      <c r="A3118" s="17"/>
      <c r="B3118" s="46"/>
      <c r="C3118" s="46"/>
      <c r="D3118" s="99"/>
      <c r="E3118" s="46"/>
      <c r="F3118" s="91"/>
      <c r="G3118" s="90"/>
      <c r="H3118" s="92"/>
      <c r="I3118" s="42"/>
      <c r="J3118" s="47"/>
      <c r="K3118" s="42"/>
      <c r="L3118" s="42"/>
    </row>
    <row r="3119" spans="1:12" x14ac:dyDescent="0.3">
      <c r="A3119" s="17"/>
      <c r="B3119" s="46"/>
      <c r="C3119" s="46"/>
      <c r="D3119" s="99"/>
      <c r="E3119" s="46"/>
      <c r="F3119" s="91"/>
      <c r="G3119" s="90"/>
      <c r="H3119" s="92"/>
      <c r="I3119" s="42"/>
      <c r="J3119" s="47"/>
      <c r="K3119" s="42"/>
      <c r="L3119" s="42"/>
    </row>
    <row r="3120" spans="1:12" x14ac:dyDescent="0.3">
      <c r="A3120" s="17"/>
      <c r="B3120" s="46"/>
      <c r="C3120" s="46"/>
      <c r="D3120" s="99"/>
      <c r="E3120" s="46"/>
      <c r="F3120" s="91"/>
      <c r="G3120" s="90"/>
      <c r="H3120" s="92"/>
      <c r="I3120" s="42"/>
      <c r="J3120" s="47"/>
      <c r="K3120" s="42"/>
      <c r="L3120" s="42"/>
    </row>
    <row r="3121" spans="1:12" x14ac:dyDescent="0.3">
      <c r="A3121" s="17"/>
      <c r="B3121" s="46"/>
      <c r="C3121" s="46"/>
      <c r="D3121" s="99"/>
      <c r="E3121" s="46"/>
      <c r="F3121" s="91"/>
      <c r="G3121" s="90"/>
      <c r="H3121" s="92"/>
      <c r="I3121" s="42"/>
      <c r="J3121" s="47"/>
      <c r="K3121" s="42"/>
      <c r="L3121" s="42"/>
    </row>
    <row r="3122" spans="1:12" x14ac:dyDescent="0.3">
      <c r="A3122" s="17"/>
      <c r="B3122" s="46"/>
      <c r="C3122" s="46"/>
      <c r="D3122" s="99"/>
      <c r="E3122" s="46"/>
      <c r="F3122" s="91"/>
      <c r="G3122" s="90"/>
      <c r="H3122" s="92"/>
      <c r="I3122" s="42"/>
      <c r="J3122" s="47"/>
      <c r="K3122" s="42"/>
      <c r="L3122" s="42"/>
    </row>
    <row r="3123" spans="1:12" x14ac:dyDescent="0.3">
      <c r="A3123" s="17"/>
      <c r="B3123" s="46"/>
      <c r="C3123" s="46"/>
      <c r="D3123" s="99"/>
      <c r="E3123" s="46"/>
      <c r="F3123" s="91"/>
      <c r="G3123" s="90"/>
      <c r="H3123" s="92"/>
      <c r="I3123" s="42"/>
      <c r="J3123" s="47"/>
      <c r="K3123" s="42"/>
      <c r="L3123" s="42"/>
    </row>
    <row r="3124" spans="1:12" x14ac:dyDescent="0.3">
      <c r="A3124" s="17"/>
      <c r="B3124" s="46"/>
      <c r="C3124" s="46"/>
      <c r="D3124" s="99"/>
      <c r="E3124" s="46"/>
      <c r="F3124" s="91"/>
      <c r="G3124" s="90"/>
      <c r="H3124" s="92"/>
      <c r="I3124" s="42"/>
      <c r="J3124" s="47"/>
      <c r="K3124" s="42"/>
      <c r="L3124" s="42"/>
    </row>
    <row r="3125" spans="1:12" x14ac:dyDescent="0.3">
      <c r="A3125" s="17"/>
      <c r="B3125" s="46"/>
      <c r="C3125" s="46"/>
      <c r="D3125" s="99"/>
      <c r="E3125" s="46"/>
      <c r="F3125" s="91"/>
      <c r="G3125" s="90"/>
      <c r="H3125" s="92"/>
      <c r="I3125" s="42"/>
      <c r="J3125" s="47"/>
      <c r="K3125" s="42"/>
      <c r="L3125" s="42"/>
    </row>
    <row r="3126" spans="1:12" x14ac:dyDescent="0.3">
      <c r="A3126" s="17"/>
      <c r="B3126" s="46"/>
      <c r="C3126" s="46"/>
      <c r="D3126" s="99"/>
      <c r="E3126" s="46"/>
      <c r="F3126" s="91"/>
      <c r="G3126" s="90"/>
      <c r="H3126" s="92"/>
      <c r="I3126" s="42"/>
      <c r="J3126" s="47"/>
      <c r="K3126" s="42"/>
      <c r="L3126" s="42"/>
    </row>
    <row r="3127" spans="1:12" x14ac:dyDescent="0.3">
      <c r="A3127" s="17"/>
      <c r="B3127" s="46"/>
      <c r="C3127" s="46"/>
      <c r="D3127" s="99"/>
      <c r="E3127" s="46"/>
      <c r="F3127" s="91"/>
      <c r="G3127" s="90"/>
      <c r="H3127" s="92"/>
      <c r="I3127" s="42"/>
      <c r="J3127" s="47"/>
      <c r="K3127" s="42"/>
      <c r="L3127" s="42"/>
    </row>
    <row r="3128" spans="1:12" x14ac:dyDescent="0.3">
      <c r="A3128" s="17"/>
      <c r="B3128" s="46"/>
      <c r="C3128" s="46"/>
      <c r="D3128" s="99"/>
      <c r="E3128" s="46"/>
      <c r="F3128" s="91"/>
      <c r="G3128" s="90"/>
      <c r="H3128" s="92"/>
      <c r="I3128" s="42"/>
      <c r="J3128" s="47"/>
      <c r="K3128" s="42"/>
      <c r="L3128" s="42"/>
    </row>
    <row r="3129" spans="1:12" x14ac:dyDescent="0.3">
      <c r="A3129" s="17"/>
      <c r="B3129" s="46"/>
      <c r="C3129" s="46"/>
      <c r="D3129" s="99"/>
      <c r="E3129" s="46"/>
      <c r="F3129" s="91"/>
      <c r="G3129" s="90"/>
      <c r="H3129" s="92"/>
      <c r="I3129" s="42"/>
      <c r="J3129" s="47"/>
      <c r="K3129" s="42"/>
      <c r="L3129" s="42"/>
    </row>
    <row r="3130" spans="1:12" x14ac:dyDescent="0.3">
      <c r="A3130" s="17"/>
      <c r="B3130" s="46"/>
      <c r="C3130" s="46"/>
      <c r="D3130" s="99"/>
      <c r="E3130" s="46"/>
      <c r="F3130" s="91"/>
      <c r="G3130" s="90"/>
      <c r="H3130" s="92"/>
      <c r="I3130" s="42"/>
      <c r="J3130" s="47"/>
      <c r="K3130" s="42"/>
      <c r="L3130" s="42"/>
    </row>
    <row r="3131" spans="1:12" x14ac:dyDescent="0.3">
      <c r="A3131" s="17"/>
      <c r="B3131" s="46"/>
      <c r="C3131" s="46"/>
      <c r="D3131" s="99"/>
      <c r="E3131" s="46"/>
      <c r="F3131" s="91"/>
      <c r="G3131" s="90"/>
      <c r="H3131" s="92"/>
      <c r="I3131" s="42"/>
      <c r="J3131" s="47"/>
      <c r="K3131" s="42"/>
      <c r="L3131" s="42"/>
    </row>
    <row r="3132" spans="1:12" x14ac:dyDescent="0.3">
      <c r="A3132" s="17"/>
      <c r="B3132" s="46"/>
      <c r="C3132" s="46"/>
      <c r="D3132" s="99"/>
      <c r="E3132" s="46"/>
      <c r="F3132" s="91"/>
      <c r="G3132" s="90"/>
      <c r="H3132" s="92"/>
      <c r="I3132" s="42"/>
      <c r="J3132" s="47"/>
      <c r="K3132" s="42"/>
      <c r="L3132" s="42"/>
    </row>
    <row r="3133" spans="1:12" x14ac:dyDescent="0.3">
      <c r="A3133" s="17"/>
      <c r="B3133" s="46"/>
      <c r="C3133" s="46"/>
      <c r="D3133" s="99"/>
      <c r="E3133" s="46"/>
      <c r="F3133" s="91"/>
      <c r="G3133" s="90"/>
      <c r="H3133" s="92"/>
      <c r="I3133" s="42"/>
      <c r="J3133" s="47"/>
      <c r="K3133" s="42"/>
      <c r="L3133" s="42"/>
    </row>
    <row r="3134" spans="1:12" x14ac:dyDescent="0.3">
      <c r="A3134" s="17"/>
      <c r="B3134" s="46"/>
      <c r="C3134" s="46"/>
      <c r="D3134" s="99"/>
      <c r="E3134" s="46"/>
      <c r="F3134" s="91"/>
      <c r="G3134" s="90"/>
      <c r="H3134" s="92"/>
      <c r="I3134" s="42"/>
      <c r="J3134" s="47"/>
      <c r="K3134" s="42"/>
      <c r="L3134" s="42"/>
    </row>
    <row r="3135" spans="1:12" x14ac:dyDescent="0.3">
      <c r="A3135" s="17"/>
      <c r="B3135" s="46"/>
      <c r="C3135" s="46"/>
      <c r="D3135" s="99"/>
      <c r="E3135" s="46"/>
      <c r="F3135" s="91"/>
      <c r="G3135" s="90"/>
      <c r="H3135" s="92"/>
      <c r="I3135" s="42"/>
      <c r="J3135" s="47"/>
      <c r="K3135" s="42"/>
      <c r="L3135" s="42"/>
    </row>
    <row r="3136" spans="1:12" x14ac:dyDescent="0.3">
      <c r="A3136" s="17"/>
      <c r="B3136" s="46"/>
      <c r="C3136" s="46"/>
      <c r="D3136" s="99"/>
      <c r="E3136" s="46"/>
      <c r="F3136" s="91"/>
      <c r="G3136" s="90"/>
      <c r="H3136" s="92"/>
      <c r="I3136" s="42"/>
      <c r="J3136" s="47"/>
      <c r="K3136" s="42"/>
      <c r="L3136" s="42"/>
    </row>
    <row r="3137" spans="1:12" x14ac:dyDescent="0.3">
      <c r="A3137" s="17"/>
      <c r="B3137" s="46"/>
      <c r="C3137" s="46"/>
      <c r="D3137" s="99"/>
      <c r="E3137" s="46"/>
      <c r="F3137" s="91"/>
      <c r="G3137" s="90"/>
      <c r="H3137" s="92"/>
      <c r="I3137" s="42"/>
      <c r="J3137" s="47"/>
      <c r="K3137" s="42"/>
      <c r="L3137" s="42"/>
    </row>
    <row r="3138" spans="1:12" x14ac:dyDescent="0.3">
      <c r="A3138" s="17"/>
      <c r="B3138" s="46"/>
      <c r="C3138" s="46"/>
      <c r="D3138" s="99"/>
      <c r="E3138" s="46"/>
      <c r="F3138" s="91"/>
      <c r="G3138" s="90"/>
      <c r="H3138" s="92"/>
      <c r="I3138" s="42"/>
      <c r="J3138" s="47"/>
      <c r="K3138" s="42"/>
      <c r="L3138" s="42"/>
    </row>
    <row r="3139" spans="1:12" x14ac:dyDescent="0.3">
      <c r="A3139" s="17"/>
      <c r="B3139" s="46"/>
      <c r="C3139" s="46"/>
      <c r="D3139" s="99"/>
      <c r="E3139" s="46"/>
      <c r="F3139" s="91"/>
      <c r="G3139" s="90"/>
      <c r="H3139" s="92"/>
      <c r="I3139" s="42"/>
      <c r="J3139" s="47"/>
      <c r="K3139" s="42"/>
      <c r="L3139" s="42"/>
    </row>
    <row r="3140" spans="1:12" x14ac:dyDescent="0.3">
      <c r="A3140" s="17"/>
      <c r="B3140" s="46"/>
      <c r="C3140" s="46"/>
      <c r="D3140" s="99"/>
      <c r="E3140" s="46"/>
      <c r="F3140" s="91"/>
      <c r="G3140" s="90"/>
      <c r="H3140" s="92"/>
      <c r="I3140" s="42"/>
      <c r="J3140" s="47"/>
      <c r="K3140" s="42"/>
      <c r="L3140" s="42"/>
    </row>
    <row r="3141" spans="1:12" x14ac:dyDescent="0.3">
      <c r="A3141" s="17"/>
      <c r="B3141" s="46"/>
      <c r="C3141" s="46"/>
      <c r="D3141" s="99"/>
      <c r="E3141" s="46"/>
      <c r="F3141" s="91"/>
      <c r="G3141" s="90"/>
      <c r="H3141" s="92"/>
      <c r="I3141" s="42"/>
      <c r="J3141" s="47"/>
      <c r="K3141" s="42"/>
      <c r="L3141" s="42"/>
    </row>
    <row r="3142" spans="1:12" x14ac:dyDescent="0.3">
      <c r="A3142" s="17"/>
      <c r="B3142" s="46"/>
      <c r="C3142" s="46"/>
      <c r="D3142" s="99"/>
      <c r="E3142" s="46"/>
      <c r="F3142" s="91"/>
      <c r="G3142" s="90"/>
      <c r="H3142" s="92"/>
      <c r="I3142" s="42"/>
      <c r="J3142" s="47"/>
      <c r="K3142" s="42"/>
      <c r="L3142" s="42"/>
    </row>
    <row r="3143" spans="1:12" x14ac:dyDescent="0.3">
      <c r="A3143" s="17"/>
      <c r="B3143" s="46"/>
      <c r="C3143" s="46"/>
      <c r="D3143" s="99"/>
      <c r="E3143" s="46"/>
      <c r="F3143" s="91"/>
      <c r="G3143" s="90"/>
      <c r="H3143" s="92"/>
      <c r="I3143" s="42"/>
      <c r="J3143" s="47"/>
      <c r="K3143" s="42"/>
      <c r="L3143" s="42"/>
    </row>
    <row r="3144" spans="1:12" x14ac:dyDescent="0.3">
      <c r="A3144" s="17"/>
      <c r="B3144" s="46"/>
      <c r="C3144" s="46"/>
      <c r="D3144" s="99"/>
      <c r="E3144" s="46"/>
      <c r="F3144" s="91"/>
      <c r="G3144" s="90"/>
      <c r="H3144" s="92"/>
      <c r="I3144" s="42"/>
      <c r="J3144" s="47"/>
      <c r="K3144" s="42"/>
      <c r="L3144" s="42"/>
    </row>
    <row r="3145" spans="1:12" x14ac:dyDescent="0.3">
      <c r="A3145" s="17"/>
      <c r="B3145" s="46"/>
      <c r="C3145" s="46"/>
      <c r="D3145" s="99"/>
      <c r="E3145" s="46"/>
      <c r="F3145" s="91"/>
      <c r="G3145" s="90"/>
      <c r="H3145" s="92"/>
      <c r="I3145" s="42"/>
      <c r="J3145" s="47"/>
      <c r="K3145" s="42"/>
      <c r="L3145" s="42"/>
    </row>
    <row r="3146" spans="1:12" x14ac:dyDescent="0.3">
      <c r="A3146" s="17"/>
      <c r="B3146" s="46"/>
      <c r="C3146" s="46"/>
      <c r="D3146" s="99"/>
      <c r="E3146" s="46"/>
      <c r="F3146" s="91"/>
      <c r="G3146" s="90"/>
      <c r="H3146" s="92"/>
      <c r="I3146" s="42"/>
      <c r="J3146" s="47"/>
      <c r="K3146" s="42"/>
      <c r="L3146" s="42"/>
    </row>
    <row r="3147" spans="1:12" x14ac:dyDescent="0.3">
      <c r="A3147" s="17"/>
      <c r="B3147" s="46"/>
      <c r="C3147" s="46"/>
      <c r="D3147" s="99"/>
      <c r="E3147" s="46"/>
      <c r="F3147" s="91"/>
      <c r="G3147" s="90"/>
      <c r="H3147" s="92"/>
      <c r="I3147" s="42"/>
      <c r="J3147" s="47"/>
      <c r="K3147" s="42"/>
      <c r="L3147" s="42"/>
    </row>
    <row r="3148" spans="1:12" x14ac:dyDescent="0.3">
      <c r="A3148" s="17"/>
      <c r="B3148" s="46"/>
      <c r="C3148" s="46"/>
      <c r="D3148" s="99"/>
      <c r="E3148" s="46"/>
      <c r="F3148" s="91"/>
      <c r="G3148" s="90"/>
      <c r="H3148" s="92"/>
      <c r="I3148" s="42"/>
      <c r="J3148" s="47"/>
      <c r="K3148" s="42"/>
      <c r="L3148" s="42"/>
    </row>
    <row r="3149" spans="1:12" x14ac:dyDescent="0.3">
      <c r="A3149" s="17"/>
      <c r="B3149" s="46"/>
      <c r="C3149" s="46"/>
      <c r="D3149" s="99"/>
      <c r="E3149" s="46"/>
      <c r="F3149" s="91"/>
      <c r="G3149" s="90"/>
      <c r="H3149" s="92"/>
      <c r="I3149" s="42"/>
      <c r="J3149" s="47"/>
      <c r="K3149" s="42"/>
      <c r="L3149" s="42"/>
    </row>
    <row r="3150" spans="1:12" x14ac:dyDescent="0.3">
      <c r="A3150" s="17"/>
      <c r="B3150" s="46"/>
      <c r="C3150" s="46"/>
      <c r="D3150" s="99"/>
      <c r="E3150" s="46"/>
      <c r="F3150" s="91"/>
      <c r="G3150" s="90"/>
      <c r="H3150" s="92"/>
      <c r="I3150" s="42"/>
      <c r="J3150" s="47"/>
      <c r="K3150" s="42"/>
      <c r="L3150" s="42"/>
    </row>
    <row r="3151" spans="1:12" x14ac:dyDescent="0.3">
      <c r="A3151" s="17"/>
      <c r="B3151" s="46"/>
      <c r="C3151" s="46"/>
      <c r="D3151" s="99"/>
      <c r="E3151" s="46"/>
      <c r="F3151" s="91"/>
      <c r="G3151" s="90"/>
      <c r="H3151" s="92"/>
      <c r="I3151" s="42"/>
      <c r="J3151" s="47"/>
      <c r="K3151" s="42"/>
      <c r="L3151" s="42"/>
    </row>
    <row r="3152" spans="1:12" x14ac:dyDescent="0.3">
      <c r="A3152" s="17"/>
      <c r="B3152" s="46"/>
      <c r="C3152" s="46"/>
      <c r="D3152" s="99"/>
      <c r="E3152" s="46"/>
      <c r="F3152" s="91"/>
      <c r="G3152" s="90"/>
      <c r="H3152" s="92"/>
      <c r="I3152" s="42"/>
      <c r="J3152" s="47"/>
      <c r="K3152" s="42"/>
      <c r="L3152" s="42"/>
    </row>
    <row r="3153" spans="1:12" x14ac:dyDescent="0.3">
      <c r="A3153" s="17"/>
      <c r="B3153" s="46"/>
      <c r="C3153" s="46"/>
      <c r="D3153" s="99"/>
      <c r="E3153" s="46"/>
      <c r="F3153" s="91"/>
      <c r="G3153" s="90"/>
      <c r="H3153" s="92"/>
      <c r="I3153" s="42"/>
      <c r="J3153" s="47"/>
      <c r="K3153" s="42"/>
      <c r="L3153" s="42"/>
    </row>
    <row r="3154" spans="1:12" x14ac:dyDescent="0.3">
      <c r="A3154" s="17"/>
      <c r="B3154" s="46"/>
      <c r="C3154" s="46"/>
      <c r="D3154" s="99"/>
      <c r="E3154" s="46"/>
      <c r="F3154" s="91"/>
      <c r="G3154" s="90"/>
      <c r="H3154" s="92"/>
      <c r="I3154" s="42"/>
      <c r="J3154" s="47"/>
      <c r="K3154" s="42"/>
      <c r="L3154" s="42"/>
    </row>
    <row r="3155" spans="1:12" x14ac:dyDescent="0.3">
      <c r="A3155" s="17"/>
      <c r="B3155" s="46"/>
      <c r="C3155" s="46"/>
      <c r="D3155" s="99"/>
      <c r="E3155" s="46"/>
      <c r="F3155" s="91"/>
      <c r="G3155" s="90"/>
      <c r="H3155" s="92"/>
      <c r="I3155" s="42"/>
      <c r="J3155" s="47"/>
      <c r="K3155" s="42"/>
      <c r="L3155" s="42"/>
    </row>
    <row r="3156" spans="1:12" x14ac:dyDescent="0.3">
      <c r="A3156" s="17"/>
      <c r="B3156" s="46"/>
      <c r="C3156" s="46"/>
      <c r="D3156" s="99"/>
      <c r="E3156" s="46"/>
      <c r="F3156" s="91"/>
      <c r="G3156" s="90"/>
      <c r="H3156" s="92"/>
      <c r="I3156" s="42"/>
      <c r="J3156" s="47"/>
      <c r="K3156" s="42"/>
      <c r="L3156" s="42"/>
    </row>
    <row r="3157" spans="1:12" x14ac:dyDescent="0.3">
      <c r="A3157" s="17"/>
      <c r="B3157" s="46"/>
      <c r="C3157" s="46"/>
      <c r="D3157" s="99"/>
      <c r="E3157" s="46"/>
      <c r="F3157" s="91"/>
      <c r="G3157" s="90"/>
      <c r="H3157" s="92"/>
      <c r="I3157" s="42"/>
      <c r="J3157" s="47"/>
      <c r="K3157" s="42"/>
      <c r="L3157" s="42"/>
    </row>
    <row r="3158" spans="1:12" x14ac:dyDescent="0.3">
      <c r="A3158" s="17"/>
      <c r="B3158" s="46"/>
      <c r="C3158" s="46"/>
      <c r="D3158" s="99"/>
      <c r="E3158" s="46"/>
      <c r="F3158" s="91"/>
      <c r="G3158" s="90"/>
      <c r="H3158" s="92"/>
      <c r="I3158" s="42"/>
      <c r="J3158" s="47"/>
      <c r="K3158" s="42"/>
      <c r="L3158" s="42"/>
    </row>
    <row r="3159" spans="1:12" x14ac:dyDescent="0.3">
      <c r="A3159" s="17"/>
      <c r="B3159" s="46"/>
      <c r="C3159" s="46"/>
      <c r="D3159" s="99"/>
      <c r="E3159" s="46"/>
      <c r="F3159" s="91"/>
      <c r="G3159" s="90"/>
      <c r="H3159" s="92"/>
      <c r="I3159" s="42"/>
      <c r="J3159" s="47"/>
      <c r="K3159" s="42"/>
      <c r="L3159" s="42"/>
    </row>
    <row r="3160" spans="1:12" x14ac:dyDescent="0.3">
      <c r="A3160" s="17"/>
      <c r="B3160" s="46"/>
      <c r="C3160" s="46"/>
      <c r="D3160" s="99"/>
      <c r="E3160" s="46"/>
      <c r="F3160" s="91"/>
      <c r="G3160" s="90"/>
      <c r="H3160" s="92"/>
      <c r="I3160" s="42"/>
      <c r="J3160" s="47"/>
      <c r="K3160" s="42"/>
      <c r="L3160" s="42"/>
    </row>
    <row r="3161" spans="1:12" x14ac:dyDescent="0.3">
      <c r="A3161" s="17"/>
      <c r="B3161" s="46"/>
      <c r="C3161" s="46"/>
      <c r="D3161" s="99"/>
      <c r="E3161" s="46"/>
      <c r="F3161" s="91"/>
      <c r="G3161" s="90"/>
      <c r="H3161" s="92"/>
      <c r="I3161" s="42"/>
      <c r="J3161" s="47"/>
      <c r="K3161" s="42"/>
      <c r="L3161" s="42"/>
    </row>
    <row r="3162" spans="1:12" x14ac:dyDescent="0.3">
      <c r="A3162" s="17"/>
      <c r="B3162" s="46"/>
      <c r="C3162" s="46"/>
      <c r="D3162" s="99"/>
      <c r="E3162" s="46"/>
      <c r="F3162" s="91"/>
      <c r="G3162" s="90"/>
      <c r="H3162" s="92"/>
      <c r="I3162" s="42"/>
      <c r="J3162" s="47"/>
      <c r="K3162" s="42"/>
      <c r="L3162" s="42"/>
    </row>
    <row r="3163" spans="1:12" x14ac:dyDescent="0.3">
      <c r="A3163" s="17"/>
      <c r="B3163" s="46"/>
      <c r="C3163" s="46"/>
      <c r="D3163" s="99"/>
      <c r="E3163" s="46"/>
      <c r="F3163" s="91"/>
      <c r="G3163" s="90"/>
      <c r="H3163" s="92"/>
      <c r="I3163" s="42"/>
      <c r="J3163" s="47"/>
      <c r="K3163" s="42"/>
      <c r="L3163" s="42"/>
    </row>
    <row r="3164" spans="1:12" x14ac:dyDescent="0.3">
      <c r="A3164" s="17"/>
      <c r="B3164" s="46"/>
      <c r="C3164" s="46"/>
      <c r="D3164" s="99"/>
      <c r="E3164" s="46"/>
      <c r="F3164" s="91"/>
      <c r="G3164" s="90"/>
      <c r="H3164" s="92"/>
      <c r="I3164" s="42"/>
      <c r="J3164" s="47"/>
      <c r="K3164" s="42"/>
      <c r="L3164" s="42"/>
    </row>
    <row r="3165" spans="1:12" x14ac:dyDescent="0.3">
      <c r="A3165" s="17"/>
      <c r="B3165" s="46"/>
      <c r="C3165" s="46"/>
      <c r="D3165" s="99"/>
      <c r="E3165" s="46"/>
      <c r="F3165" s="91"/>
      <c r="G3165" s="90"/>
      <c r="H3165" s="92"/>
      <c r="I3165" s="42"/>
      <c r="J3165" s="47"/>
      <c r="K3165" s="42"/>
      <c r="L3165" s="42"/>
    </row>
    <row r="3166" spans="1:12" x14ac:dyDescent="0.3">
      <c r="A3166" s="17"/>
      <c r="B3166" s="46"/>
      <c r="C3166" s="46"/>
      <c r="D3166" s="99"/>
      <c r="E3166" s="46"/>
      <c r="F3166" s="91"/>
      <c r="G3166" s="90"/>
      <c r="H3166" s="92"/>
      <c r="I3166" s="42"/>
      <c r="J3166" s="47"/>
      <c r="K3166" s="42"/>
      <c r="L3166" s="42"/>
    </row>
    <row r="3167" spans="1:12" x14ac:dyDescent="0.3">
      <c r="A3167" s="17"/>
      <c r="B3167" s="142"/>
      <c r="C3167" s="142"/>
      <c r="D3167" s="142"/>
      <c r="E3167" s="142"/>
      <c r="F3167" s="146"/>
      <c r="G3167" s="144"/>
      <c r="H3167" s="145"/>
      <c r="I3167" s="148"/>
      <c r="J3167" s="47"/>
      <c r="K3167" s="148"/>
      <c r="L3167" s="148"/>
    </row>
    <row r="3168" spans="1:12" x14ac:dyDescent="0.3">
      <c r="A3168" s="17"/>
      <c r="B3168" s="99"/>
      <c r="C3168" s="99"/>
      <c r="D3168" s="99"/>
      <c r="E3168" s="99"/>
      <c r="F3168" s="91"/>
      <c r="G3168" s="90"/>
      <c r="H3168" s="92"/>
      <c r="I3168" s="42"/>
      <c r="J3168" s="47"/>
      <c r="K3168" s="42"/>
      <c r="L3168" s="42"/>
    </row>
    <row r="3169" spans="1:12" x14ac:dyDescent="0.3">
      <c r="A3169" s="17"/>
      <c r="B3169" s="46"/>
      <c r="C3169" s="46"/>
      <c r="D3169" s="99"/>
      <c r="E3169" s="46"/>
      <c r="F3169" s="91"/>
      <c r="G3169" s="90"/>
      <c r="H3169" s="92"/>
      <c r="I3169" s="42"/>
      <c r="J3169" s="47"/>
      <c r="K3169" s="42"/>
      <c r="L3169" s="42"/>
    </row>
    <row r="3170" spans="1:12" x14ac:dyDescent="0.3">
      <c r="A3170" s="17"/>
      <c r="B3170" s="46"/>
      <c r="C3170" s="46"/>
      <c r="D3170" s="99"/>
      <c r="E3170" s="46"/>
      <c r="F3170" s="91"/>
      <c r="G3170" s="90"/>
      <c r="H3170" s="92"/>
      <c r="I3170" s="42"/>
      <c r="J3170" s="47"/>
      <c r="K3170" s="42"/>
      <c r="L3170" s="42"/>
    </row>
    <row r="3171" spans="1:12" x14ac:dyDescent="0.3">
      <c r="A3171" s="17"/>
      <c r="B3171" s="46"/>
      <c r="C3171" s="46"/>
      <c r="D3171" s="99"/>
      <c r="E3171" s="46"/>
      <c r="F3171" s="91"/>
      <c r="G3171" s="90"/>
      <c r="H3171" s="92"/>
      <c r="I3171" s="42"/>
      <c r="J3171" s="47"/>
      <c r="K3171" s="42"/>
      <c r="L3171" s="42"/>
    </row>
    <row r="3172" spans="1:12" x14ac:dyDescent="0.3">
      <c r="A3172" s="17"/>
      <c r="B3172" s="46"/>
      <c r="C3172" s="46"/>
      <c r="D3172" s="99"/>
      <c r="E3172" s="46"/>
      <c r="F3172" s="91"/>
      <c r="G3172" s="90"/>
      <c r="H3172" s="92"/>
      <c r="I3172" s="42"/>
      <c r="J3172" s="47"/>
      <c r="K3172" s="42"/>
      <c r="L3172" s="42"/>
    </row>
    <row r="3173" spans="1:12" x14ac:dyDescent="0.3">
      <c r="A3173" s="17"/>
      <c r="B3173" s="46"/>
      <c r="C3173" s="46"/>
      <c r="D3173" s="99"/>
      <c r="E3173" s="46"/>
      <c r="F3173" s="91"/>
      <c r="G3173" s="90"/>
      <c r="H3173" s="92"/>
      <c r="I3173" s="42"/>
      <c r="J3173" s="47"/>
      <c r="K3173" s="42"/>
      <c r="L3173" s="42"/>
    </row>
    <row r="3174" spans="1:12" x14ac:dyDescent="0.3">
      <c r="A3174" s="17"/>
      <c r="B3174" s="46"/>
      <c r="C3174" s="46"/>
      <c r="D3174" s="99"/>
      <c r="E3174" s="46"/>
      <c r="F3174" s="91"/>
      <c r="G3174" s="90"/>
      <c r="H3174" s="92"/>
      <c r="I3174" s="42"/>
      <c r="J3174" s="47"/>
      <c r="K3174" s="42"/>
      <c r="L3174" s="42"/>
    </row>
    <row r="3175" spans="1:12" x14ac:dyDescent="0.3">
      <c r="A3175" s="17"/>
      <c r="B3175" s="46"/>
      <c r="C3175" s="46"/>
      <c r="D3175" s="99"/>
      <c r="E3175" s="46"/>
      <c r="F3175" s="91"/>
      <c r="G3175" s="90"/>
      <c r="H3175" s="92"/>
      <c r="I3175" s="42"/>
      <c r="J3175" s="47"/>
      <c r="K3175" s="42"/>
      <c r="L3175" s="42"/>
    </row>
    <row r="3176" spans="1:12" x14ac:dyDescent="0.3">
      <c r="A3176" s="17"/>
      <c r="B3176" s="46"/>
      <c r="C3176" s="46"/>
      <c r="D3176" s="99"/>
      <c r="E3176" s="46"/>
      <c r="F3176" s="91"/>
      <c r="G3176" s="90"/>
      <c r="H3176" s="92"/>
      <c r="I3176" s="42"/>
      <c r="J3176" s="47"/>
      <c r="K3176" s="42"/>
      <c r="L3176" s="42"/>
    </row>
    <row r="3177" spans="1:12" x14ac:dyDescent="0.3">
      <c r="A3177" s="17"/>
      <c r="B3177" s="46"/>
      <c r="C3177" s="46"/>
      <c r="D3177" s="99"/>
      <c r="E3177" s="46"/>
      <c r="F3177" s="91"/>
      <c r="G3177" s="90"/>
      <c r="H3177" s="92"/>
      <c r="I3177" s="42"/>
      <c r="J3177" s="47"/>
      <c r="K3177" s="42"/>
      <c r="L3177" s="42"/>
    </row>
    <row r="3178" spans="1:12" x14ac:dyDescent="0.3">
      <c r="A3178" s="17"/>
      <c r="B3178" s="98"/>
      <c r="C3178" s="98"/>
      <c r="D3178" s="99"/>
      <c r="E3178" s="98"/>
      <c r="F3178" s="91"/>
      <c r="G3178" s="90"/>
      <c r="H3178" s="92"/>
      <c r="I3178" s="42"/>
      <c r="J3178" s="47"/>
      <c r="K3178" s="42"/>
      <c r="L3178" s="42"/>
    </row>
    <row r="3179" spans="1:12" x14ac:dyDescent="0.3">
      <c r="A3179" s="17"/>
      <c r="B3179" s="17"/>
      <c r="C3179" s="17"/>
      <c r="D3179" s="17"/>
      <c r="E3179" s="17"/>
      <c r="F3179" s="17"/>
      <c r="G3179" s="17"/>
      <c r="H3179" s="17"/>
      <c r="I3179" s="17"/>
      <c r="J3179" s="51"/>
      <c r="K3179" s="45"/>
      <c r="L3179" s="45"/>
    </row>
    <row r="3180" spans="1:12" x14ac:dyDescent="0.3">
      <c r="A3180" s="17"/>
      <c r="B3180" s="17"/>
      <c r="C3180" s="17"/>
      <c r="D3180" s="17"/>
      <c r="E3180" s="17"/>
      <c r="F3180" s="17"/>
      <c r="G3180" s="17"/>
      <c r="H3180" s="17"/>
      <c r="I3180" s="17"/>
      <c r="J3180" s="51"/>
      <c r="K3180" s="45"/>
      <c r="L3180" s="45"/>
    </row>
    <row r="3181" spans="1:12" x14ac:dyDescent="0.3">
      <c r="A3181" s="17"/>
      <c r="B3181" s="17"/>
      <c r="C3181" s="17"/>
      <c r="D3181" s="17"/>
      <c r="E3181" s="17"/>
      <c r="F3181" s="17"/>
      <c r="G3181" s="17"/>
      <c r="H3181" s="17"/>
      <c r="I3181" s="17"/>
      <c r="J3181" s="51"/>
      <c r="K3181" s="45"/>
      <c r="L3181" s="45"/>
    </row>
    <row r="3182" spans="1:12" x14ac:dyDescent="0.3">
      <c r="A3182" s="17"/>
      <c r="B3182" s="17"/>
      <c r="C3182" s="17"/>
      <c r="D3182" s="17"/>
      <c r="E3182" s="17"/>
      <c r="F3182" s="17"/>
      <c r="G3182" s="17"/>
      <c r="H3182" s="17"/>
      <c r="I3182" s="17"/>
      <c r="J3182" s="51"/>
      <c r="K3182" s="45"/>
      <c r="L3182" s="45"/>
    </row>
    <row r="3183" spans="1:12" x14ac:dyDescent="0.3">
      <c r="A3183" s="17"/>
      <c r="B3183" s="17"/>
      <c r="C3183" s="17"/>
      <c r="D3183" s="17"/>
      <c r="E3183" s="17"/>
      <c r="F3183" s="17"/>
      <c r="G3183" s="17"/>
      <c r="H3183" s="17"/>
      <c r="I3183" s="17"/>
      <c r="J3183" s="51"/>
      <c r="K3183" s="45"/>
      <c r="L3183" s="45"/>
    </row>
    <row r="3184" spans="1:12" x14ac:dyDescent="0.3">
      <c r="A3184" s="17"/>
      <c r="B3184" s="17"/>
      <c r="C3184" s="17"/>
      <c r="D3184" s="17"/>
      <c r="E3184" s="17"/>
      <c r="F3184" s="17"/>
      <c r="G3184" s="17"/>
      <c r="H3184" s="17"/>
      <c r="I3184" s="17"/>
      <c r="J3184" s="51"/>
      <c r="K3184" s="45"/>
      <c r="L3184" s="45"/>
    </row>
    <row r="3185" spans="1:12" x14ac:dyDescent="0.3">
      <c r="A3185" s="17"/>
      <c r="B3185" s="17"/>
      <c r="C3185" s="17"/>
      <c r="D3185" s="17"/>
      <c r="E3185" s="17"/>
      <c r="F3185" s="17"/>
      <c r="G3185" s="17"/>
      <c r="H3185" s="17"/>
      <c r="I3185" s="17"/>
      <c r="J3185" s="51"/>
      <c r="K3185" s="45"/>
      <c r="L3185" s="45"/>
    </row>
    <row r="3186" spans="1:12" x14ac:dyDescent="0.3">
      <c r="A3186" s="17"/>
      <c r="B3186" s="17"/>
      <c r="C3186" s="17"/>
      <c r="D3186" s="17"/>
      <c r="E3186" s="17"/>
      <c r="F3186" s="17"/>
      <c r="G3186" s="17"/>
      <c r="H3186" s="17"/>
      <c r="I3186" s="17"/>
      <c r="J3186" s="51"/>
      <c r="K3186" s="45"/>
      <c r="L3186" s="45"/>
    </row>
    <row r="3187" spans="1:12" x14ac:dyDescent="0.3">
      <c r="A3187" s="17"/>
      <c r="B3187" s="17"/>
      <c r="C3187" s="17"/>
      <c r="D3187" s="17"/>
      <c r="E3187" s="17"/>
      <c r="F3187" s="17"/>
      <c r="G3187" s="17"/>
      <c r="H3187" s="17"/>
      <c r="I3187" s="17"/>
      <c r="J3187" s="51"/>
      <c r="K3187" s="45"/>
      <c r="L3187" s="45"/>
    </row>
    <row r="3188" spans="1:12" x14ac:dyDescent="0.3">
      <c r="A3188" s="17"/>
      <c r="B3188" s="17"/>
      <c r="C3188" s="17"/>
      <c r="D3188" s="17"/>
      <c r="E3188" s="17"/>
      <c r="F3188" s="17"/>
      <c r="G3188" s="17"/>
      <c r="H3188" s="17"/>
      <c r="I3188" s="17"/>
      <c r="J3188" s="51"/>
      <c r="K3188" s="45"/>
      <c r="L3188" s="45"/>
    </row>
    <row r="3189" spans="1:12" x14ac:dyDescent="0.3">
      <c r="A3189" s="17"/>
      <c r="B3189" s="17"/>
      <c r="C3189" s="17"/>
      <c r="D3189" s="17"/>
      <c r="E3189" s="17"/>
      <c r="F3189" s="17"/>
      <c r="G3189" s="17"/>
      <c r="H3189" s="17"/>
      <c r="I3189" s="17"/>
      <c r="J3189" s="51"/>
      <c r="K3189" s="45"/>
      <c r="L3189" s="45"/>
    </row>
    <row r="3190" spans="1:12" x14ac:dyDescent="0.3">
      <c r="A3190" s="17"/>
      <c r="B3190" s="17"/>
      <c r="C3190" s="17"/>
      <c r="D3190" s="17"/>
      <c r="E3190" s="17"/>
      <c r="F3190" s="17"/>
      <c r="G3190" s="17"/>
      <c r="H3190" s="17"/>
      <c r="I3190" s="17"/>
      <c r="J3190" s="51"/>
      <c r="K3190" s="45"/>
      <c r="L3190" s="45"/>
    </row>
    <row r="3191" spans="1:12" x14ac:dyDescent="0.3">
      <c r="A3191" s="17"/>
      <c r="B3191" s="17"/>
      <c r="C3191" s="17"/>
      <c r="D3191" s="17"/>
      <c r="E3191" s="17"/>
      <c r="F3191" s="17"/>
      <c r="G3191" s="17"/>
      <c r="H3191" s="17"/>
      <c r="I3191" s="17"/>
      <c r="J3191" s="51"/>
      <c r="K3191" s="45"/>
      <c r="L3191" s="45"/>
    </row>
    <row r="3192" spans="1:12" x14ac:dyDescent="0.3">
      <c r="A3192" s="17"/>
      <c r="B3192" s="17"/>
      <c r="C3192" s="17"/>
      <c r="D3192" s="17"/>
      <c r="E3192" s="17"/>
      <c r="F3192" s="17"/>
      <c r="G3192" s="17"/>
      <c r="H3192" s="17"/>
      <c r="I3192" s="17"/>
      <c r="J3192" s="51"/>
      <c r="K3192" s="45"/>
      <c r="L3192" s="45"/>
    </row>
    <row r="3193" spans="1:12" x14ac:dyDescent="0.3">
      <c r="A3193" s="17"/>
      <c r="B3193" s="17"/>
      <c r="C3193" s="17"/>
      <c r="D3193" s="17"/>
      <c r="E3193" s="17"/>
      <c r="F3193" s="17"/>
      <c r="G3193" s="17"/>
      <c r="H3193" s="17"/>
      <c r="I3193" s="17"/>
      <c r="J3193" s="51"/>
      <c r="K3193" s="45"/>
      <c r="L3193" s="45"/>
    </row>
    <row r="3194" spans="1:12" x14ac:dyDescent="0.3">
      <c r="A3194" s="17"/>
      <c r="B3194" s="17"/>
      <c r="C3194" s="17"/>
      <c r="D3194" s="17"/>
      <c r="E3194" s="17"/>
      <c r="F3194" s="17"/>
      <c r="G3194" s="17"/>
      <c r="H3194" s="17"/>
      <c r="I3194" s="17"/>
      <c r="J3194" s="51"/>
      <c r="K3194" s="45"/>
      <c r="L3194" s="45"/>
    </row>
    <row r="3195" spans="1:12" x14ac:dyDescent="0.3">
      <c r="A3195" s="17"/>
      <c r="B3195" s="17"/>
      <c r="C3195" s="17"/>
      <c r="D3195" s="17"/>
      <c r="E3195" s="17"/>
      <c r="F3195" s="17"/>
      <c r="G3195" s="17"/>
      <c r="H3195" s="17"/>
      <c r="I3195" s="17"/>
      <c r="J3195" s="51"/>
      <c r="K3195" s="45"/>
      <c r="L3195" s="45"/>
    </row>
    <row r="3196" spans="1:12" x14ac:dyDescent="0.3">
      <c r="A3196" s="17"/>
      <c r="B3196" s="17"/>
      <c r="C3196" s="17"/>
      <c r="D3196" s="17"/>
      <c r="E3196" s="17"/>
      <c r="F3196" s="17"/>
      <c r="G3196" s="17"/>
      <c r="H3196" s="17"/>
      <c r="I3196" s="17"/>
      <c r="J3196" s="51"/>
      <c r="K3196" s="45"/>
      <c r="L3196" s="45"/>
    </row>
    <row r="3197" spans="1:12" x14ac:dyDescent="0.3">
      <c r="A3197" s="17"/>
      <c r="B3197" s="17"/>
      <c r="C3197" s="17"/>
      <c r="D3197" s="17"/>
      <c r="E3197" s="17"/>
      <c r="F3197" s="17"/>
      <c r="G3197" s="17"/>
      <c r="H3197" s="17"/>
      <c r="I3197" s="17"/>
      <c r="J3197" s="51"/>
      <c r="K3197" s="45"/>
      <c r="L3197" s="45"/>
    </row>
    <row r="3198" spans="1:12" x14ac:dyDescent="0.3">
      <c r="A3198" s="17"/>
      <c r="B3198" s="17"/>
      <c r="C3198" s="17"/>
      <c r="D3198" s="17"/>
      <c r="E3198" s="17"/>
      <c r="F3198" s="17"/>
      <c r="G3198" s="17"/>
      <c r="H3198" s="17"/>
      <c r="I3198" s="17"/>
      <c r="J3198" s="51"/>
      <c r="K3198" s="45"/>
      <c r="L3198" s="45"/>
    </row>
    <row r="3199" spans="1:12" x14ac:dyDescent="0.3">
      <c r="A3199" s="17"/>
      <c r="B3199" s="17"/>
      <c r="C3199" s="17"/>
      <c r="D3199" s="17"/>
      <c r="E3199" s="17"/>
      <c r="F3199" s="17"/>
      <c r="G3199" s="17"/>
      <c r="H3199" s="17"/>
      <c r="I3199" s="17"/>
      <c r="J3199" s="51"/>
      <c r="K3199" s="45"/>
      <c r="L3199" s="45"/>
    </row>
    <row r="3200" spans="1:12" x14ac:dyDescent="0.3">
      <c r="A3200" s="17"/>
      <c r="B3200" s="17"/>
      <c r="C3200" s="17"/>
      <c r="D3200" s="17"/>
      <c r="E3200" s="17"/>
      <c r="F3200" s="17"/>
      <c r="G3200" s="17"/>
      <c r="H3200" s="17"/>
      <c r="I3200" s="17"/>
      <c r="J3200" s="51"/>
      <c r="K3200" s="45"/>
      <c r="L3200" s="45"/>
    </row>
    <row r="3201" spans="1:12" x14ac:dyDescent="0.3">
      <c r="A3201" s="17"/>
      <c r="B3201" s="17"/>
      <c r="C3201" s="17"/>
      <c r="D3201" s="17"/>
      <c r="E3201" s="17"/>
      <c r="F3201" s="17"/>
      <c r="G3201" s="17"/>
      <c r="H3201" s="17"/>
      <c r="I3201" s="17"/>
      <c r="J3201" s="51"/>
      <c r="K3201" s="45"/>
      <c r="L3201" s="45"/>
    </row>
    <row r="3202" spans="1:12" x14ac:dyDescent="0.3">
      <c r="A3202" s="17"/>
      <c r="B3202" s="17"/>
      <c r="C3202" s="17"/>
      <c r="D3202" s="17"/>
      <c r="E3202" s="17"/>
      <c r="F3202" s="17"/>
      <c r="G3202" s="17"/>
      <c r="H3202" s="17"/>
      <c r="I3202" s="17"/>
      <c r="J3202" s="51"/>
      <c r="K3202" s="45"/>
      <c r="L3202" s="45"/>
    </row>
    <row r="3203" spans="1:12" x14ac:dyDescent="0.3">
      <c r="A3203" s="17"/>
      <c r="B3203" s="17"/>
      <c r="C3203" s="17"/>
      <c r="D3203" s="17"/>
      <c r="E3203" s="17"/>
      <c r="F3203" s="17"/>
      <c r="G3203" s="17"/>
      <c r="H3203" s="17"/>
      <c r="I3203" s="17"/>
      <c r="J3203" s="51"/>
      <c r="K3203" s="45"/>
      <c r="L3203" s="45"/>
    </row>
    <row r="3204" spans="1:12" x14ac:dyDescent="0.3">
      <c r="A3204" s="17"/>
      <c r="B3204" s="17"/>
      <c r="C3204" s="17"/>
      <c r="D3204" s="17"/>
      <c r="E3204" s="17"/>
      <c r="F3204" s="17"/>
      <c r="G3204" s="17"/>
      <c r="H3204" s="17"/>
      <c r="I3204" s="17"/>
      <c r="J3204" s="51"/>
      <c r="K3204" s="45"/>
      <c r="L3204" s="45"/>
    </row>
    <row r="3205" spans="1:12" x14ac:dyDescent="0.3">
      <c r="A3205" s="17"/>
      <c r="B3205" s="17"/>
      <c r="C3205" s="17"/>
      <c r="D3205" s="17"/>
      <c r="E3205" s="17"/>
      <c r="F3205" s="17"/>
      <c r="G3205" s="17"/>
      <c r="H3205" s="17"/>
      <c r="I3205" s="17"/>
      <c r="J3205" s="51"/>
      <c r="K3205" s="45"/>
      <c r="L3205" s="45"/>
    </row>
    <row r="3206" spans="1:12" x14ac:dyDescent="0.3">
      <c r="A3206" s="17"/>
      <c r="B3206" s="17"/>
      <c r="C3206" s="17"/>
      <c r="D3206" s="17"/>
      <c r="E3206" s="17"/>
      <c r="F3206" s="17"/>
      <c r="G3206" s="17"/>
      <c r="H3206" s="17"/>
      <c r="I3206" s="17"/>
      <c r="J3206" s="51"/>
      <c r="K3206" s="45"/>
      <c r="L3206" s="45"/>
    </row>
    <row r="3207" spans="1:12" x14ac:dyDescent="0.3">
      <c r="A3207" s="17"/>
      <c r="B3207" s="17"/>
      <c r="C3207" s="17"/>
      <c r="D3207" s="17"/>
      <c r="E3207" s="17"/>
      <c r="F3207" s="17"/>
      <c r="G3207" s="17"/>
      <c r="H3207" s="17"/>
      <c r="I3207" s="17"/>
      <c r="J3207" s="51"/>
      <c r="K3207" s="45"/>
      <c r="L3207" s="45"/>
    </row>
    <row r="3208" spans="1:12" x14ac:dyDescent="0.3">
      <c r="A3208" s="17"/>
      <c r="B3208" s="17"/>
      <c r="C3208" s="17"/>
      <c r="D3208" s="17"/>
      <c r="E3208" s="17"/>
      <c r="F3208" s="17"/>
      <c r="G3208" s="17"/>
      <c r="H3208" s="17"/>
      <c r="I3208" s="17"/>
      <c r="J3208" s="51"/>
      <c r="K3208" s="45"/>
      <c r="L3208" s="45"/>
    </row>
    <row r="3209" spans="1:12" x14ac:dyDescent="0.3">
      <c r="A3209" s="17"/>
      <c r="B3209" s="17"/>
      <c r="C3209" s="17"/>
      <c r="D3209" s="17"/>
      <c r="E3209" s="17"/>
      <c r="F3209" s="17"/>
      <c r="G3209" s="17"/>
      <c r="H3209" s="17"/>
      <c r="I3209" s="17"/>
      <c r="J3209" s="51"/>
      <c r="K3209" s="45"/>
      <c r="L3209" s="45"/>
    </row>
    <row r="3210" spans="1:12" x14ac:dyDescent="0.3">
      <c r="A3210" s="17"/>
      <c r="B3210" s="17"/>
      <c r="C3210" s="17"/>
      <c r="D3210" s="17"/>
      <c r="E3210" s="17"/>
      <c r="F3210" s="17"/>
      <c r="G3210" s="17"/>
      <c r="H3210" s="17"/>
      <c r="I3210" s="17"/>
      <c r="J3210" s="51"/>
      <c r="K3210" s="45"/>
      <c r="L3210" s="45"/>
    </row>
    <row r="3211" spans="1:12" x14ac:dyDescent="0.3">
      <c r="A3211" s="17"/>
      <c r="B3211" s="17"/>
      <c r="C3211" s="17"/>
      <c r="D3211" s="17"/>
      <c r="E3211" s="17"/>
      <c r="F3211" s="17"/>
      <c r="G3211" s="17"/>
      <c r="H3211" s="17"/>
      <c r="I3211" s="17"/>
      <c r="J3211" s="51"/>
      <c r="K3211" s="45"/>
      <c r="L3211" s="45"/>
    </row>
    <row r="3212" spans="1:12" x14ac:dyDescent="0.3">
      <c r="A3212" s="17"/>
      <c r="B3212" s="17"/>
      <c r="C3212" s="17"/>
      <c r="D3212" s="17"/>
      <c r="E3212" s="17"/>
      <c r="F3212" s="17"/>
      <c r="G3212" s="17"/>
      <c r="H3212" s="17"/>
      <c r="I3212" s="17"/>
      <c r="J3212" s="51"/>
      <c r="K3212" s="45"/>
      <c r="L3212" s="45"/>
    </row>
    <row r="3213" spans="1:12" x14ac:dyDescent="0.3">
      <c r="A3213" s="17"/>
      <c r="B3213" s="17"/>
      <c r="C3213" s="17"/>
      <c r="D3213" s="17"/>
      <c r="E3213" s="17"/>
      <c r="F3213" s="17"/>
      <c r="G3213" s="17"/>
      <c r="H3213" s="17"/>
      <c r="I3213" s="17"/>
      <c r="J3213" s="51"/>
      <c r="K3213" s="45"/>
      <c r="L3213" s="45"/>
    </row>
    <row r="3214" spans="1:12" x14ac:dyDescent="0.3">
      <c r="A3214" s="17"/>
      <c r="B3214" s="17"/>
      <c r="C3214" s="17"/>
      <c r="D3214" s="17"/>
      <c r="E3214" s="17"/>
      <c r="F3214" s="17"/>
      <c r="G3214" s="17"/>
      <c r="H3214" s="17"/>
      <c r="I3214" s="17"/>
      <c r="J3214" s="51"/>
      <c r="K3214" s="45"/>
      <c r="L3214" s="45"/>
    </row>
    <row r="3215" spans="1:12" x14ac:dyDescent="0.3">
      <c r="A3215" s="17"/>
      <c r="B3215" s="17"/>
      <c r="C3215" s="17"/>
      <c r="D3215" s="17"/>
      <c r="E3215" s="17"/>
      <c r="F3215" s="17"/>
      <c r="G3215" s="17"/>
      <c r="H3215" s="17"/>
      <c r="I3215" s="17"/>
      <c r="J3215" s="51"/>
      <c r="K3215" s="45"/>
      <c r="L3215" s="45"/>
    </row>
    <row r="3216" spans="1:12" x14ac:dyDescent="0.3">
      <c r="A3216" s="17"/>
      <c r="B3216" s="17"/>
      <c r="C3216" s="17"/>
      <c r="D3216" s="17"/>
      <c r="E3216" s="17"/>
      <c r="F3216" s="17"/>
      <c r="G3216" s="17"/>
      <c r="H3216" s="17"/>
      <c r="I3216" s="17"/>
      <c r="J3216" s="51"/>
      <c r="K3216" s="45"/>
      <c r="L3216" s="45"/>
    </row>
    <row r="3217" spans="1:12" x14ac:dyDescent="0.3">
      <c r="A3217" s="17"/>
      <c r="B3217" s="17"/>
      <c r="C3217" s="17"/>
      <c r="D3217" s="17"/>
      <c r="E3217" s="17"/>
      <c r="F3217" s="17"/>
      <c r="G3217" s="17"/>
      <c r="H3217" s="17"/>
      <c r="I3217" s="17"/>
      <c r="J3217" s="51"/>
      <c r="K3217" s="45"/>
      <c r="L3217" s="45"/>
    </row>
    <row r="3218" spans="1:12" x14ac:dyDescent="0.3">
      <c r="A3218" s="17"/>
      <c r="B3218" s="17"/>
      <c r="C3218" s="17"/>
      <c r="D3218" s="17"/>
      <c r="E3218" s="17"/>
      <c r="F3218" s="17"/>
      <c r="G3218" s="17"/>
      <c r="H3218" s="17"/>
      <c r="I3218" s="17"/>
      <c r="J3218" s="51"/>
      <c r="K3218" s="45"/>
      <c r="L3218" s="45"/>
    </row>
    <row r="3219" spans="1:12" x14ac:dyDescent="0.3">
      <c r="A3219" s="17"/>
      <c r="B3219" s="17"/>
      <c r="C3219" s="17"/>
      <c r="D3219" s="17"/>
      <c r="E3219" s="17"/>
      <c r="F3219" s="17"/>
      <c r="G3219" s="17"/>
      <c r="H3219" s="17"/>
      <c r="I3219" s="17"/>
      <c r="J3219" s="51"/>
      <c r="K3219" s="45"/>
      <c r="L3219" s="45"/>
    </row>
    <row r="3220" spans="1:12" x14ac:dyDescent="0.3">
      <c r="A3220" s="17"/>
      <c r="B3220" s="17"/>
      <c r="C3220" s="17"/>
      <c r="D3220" s="17"/>
      <c r="E3220" s="17"/>
      <c r="F3220" s="17"/>
      <c r="G3220" s="17"/>
      <c r="H3220" s="17"/>
      <c r="I3220" s="17"/>
      <c r="J3220" s="51"/>
      <c r="K3220" s="45"/>
      <c r="L3220" s="45"/>
    </row>
    <row r="3221" spans="1:12" x14ac:dyDescent="0.3">
      <c r="A3221" s="17"/>
      <c r="B3221" s="17"/>
      <c r="C3221" s="17"/>
      <c r="D3221" s="17"/>
      <c r="E3221" s="17"/>
      <c r="F3221" s="17"/>
      <c r="G3221" s="17"/>
      <c r="H3221" s="17"/>
      <c r="I3221" s="17"/>
      <c r="J3221" s="51"/>
      <c r="K3221" s="45"/>
      <c r="L3221" s="45"/>
    </row>
    <row r="3222" spans="1:12" x14ac:dyDescent="0.3">
      <c r="A3222" s="17"/>
      <c r="B3222" s="17"/>
      <c r="C3222" s="17"/>
      <c r="D3222" s="17"/>
      <c r="E3222" s="17"/>
      <c r="F3222" s="17"/>
      <c r="G3222" s="17"/>
      <c r="H3222" s="17"/>
      <c r="I3222" s="17"/>
      <c r="J3222" s="51"/>
      <c r="K3222" s="95"/>
      <c r="L3222" s="95"/>
    </row>
    <row r="3223" spans="1:12" x14ac:dyDescent="0.3">
      <c r="A3223" s="17"/>
      <c r="B3223" s="17"/>
      <c r="C3223" s="17"/>
      <c r="D3223" s="17"/>
      <c r="E3223" s="17"/>
      <c r="F3223" s="17"/>
      <c r="G3223" s="17"/>
      <c r="H3223" s="17"/>
      <c r="I3223" s="17"/>
      <c r="J3223" s="51"/>
      <c r="K3223" s="95"/>
      <c r="L3223" s="95"/>
    </row>
    <row r="3224" spans="1:12" x14ac:dyDescent="0.3">
      <c r="A3224" s="17"/>
      <c r="B3224" s="17"/>
      <c r="C3224" s="17"/>
      <c r="D3224" s="17"/>
      <c r="E3224" s="17"/>
      <c r="F3224" s="17"/>
      <c r="G3224" s="17"/>
      <c r="H3224" s="17"/>
      <c r="I3224" s="17"/>
      <c r="J3224" s="51"/>
      <c r="K3224" s="95"/>
      <c r="L3224" s="95"/>
    </row>
    <row r="3225" spans="1:12" x14ac:dyDescent="0.3">
      <c r="A3225" s="17"/>
      <c r="B3225" s="17"/>
      <c r="C3225" s="17"/>
      <c r="D3225" s="17"/>
      <c r="E3225" s="17"/>
      <c r="F3225" s="17"/>
      <c r="G3225" s="17"/>
      <c r="H3225" s="17"/>
      <c r="I3225" s="17"/>
      <c r="J3225" s="51"/>
      <c r="K3225" s="95"/>
      <c r="L3225" s="95"/>
    </row>
    <row r="3226" spans="1:12" x14ac:dyDescent="0.3">
      <c r="A3226" s="17"/>
      <c r="B3226" s="17"/>
      <c r="C3226" s="17"/>
      <c r="D3226" s="17"/>
      <c r="E3226" s="17"/>
      <c r="F3226" s="17"/>
      <c r="G3226" s="17"/>
      <c r="H3226" s="17"/>
      <c r="I3226" s="17"/>
      <c r="J3226" s="51"/>
      <c r="K3226" s="95"/>
      <c r="L3226" s="95"/>
    </row>
    <row r="3227" spans="1:12" x14ac:dyDescent="0.3">
      <c r="A3227" s="17"/>
      <c r="B3227" s="17"/>
      <c r="C3227" s="17"/>
      <c r="D3227" s="17"/>
      <c r="E3227" s="17"/>
      <c r="F3227" s="17"/>
      <c r="G3227" s="17"/>
      <c r="H3227" s="17"/>
      <c r="I3227" s="17"/>
      <c r="J3227" s="51"/>
      <c r="K3227" s="95"/>
      <c r="L3227" s="95"/>
    </row>
    <row r="3228" spans="1:12" x14ac:dyDescent="0.3">
      <c r="A3228" s="17"/>
      <c r="B3228" s="17"/>
      <c r="C3228" s="17"/>
      <c r="D3228" s="17"/>
      <c r="E3228" s="17"/>
      <c r="F3228" s="17"/>
      <c r="G3228" s="17"/>
      <c r="H3228" s="17"/>
      <c r="I3228" s="17"/>
      <c r="J3228" s="51"/>
      <c r="K3228" s="95"/>
      <c r="L3228" s="95"/>
    </row>
    <row r="3229" spans="1:12" x14ac:dyDescent="0.3">
      <c r="A3229" s="17"/>
      <c r="B3229" s="17"/>
      <c r="C3229" s="17"/>
      <c r="D3229" s="17"/>
      <c r="E3229" s="17"/>
      <c r="F3229" s="17"/>
      <c r="G3229" s="17"/>
      <c r="H3229" s="17"/>
      <c r="I3229" s="17"/>
      <c r="J3229" s="51"/>
      <c r="K3229" s="95"/>
      <c r="L3229" s="95"/>
    </row>
    <row r="3230" spans="1:12" x14ac:dyDescent="0.3">
      <c r="A3230" s="17"/>
      <c r="B3230" s="17"/>
      <c r="C3230" s="17"/>
      <c r="D3230" s="17"/>
      <c r="E3230" s="17"/>
      <c r="F3230" s="17"/>
      <c r="G3230" s="17"/>
      <c r="H3230" s="17"/>
      <c r="I3230" s="17"/>
      <c r="J3230" s="51"/>
      <c r="K3230" s="95"/>
      <c r="L3230" s="95"/>
    </row>
    <row r="3231" spans="1:12" x14ac:dyDescent="0.3">
      <c r="A3231" s="17"/>
      <c r="B3231" s="17"/>
      <c r="C3231" s="17"/>
      <c r="D3231" s="17"/>
      <c r="E3231" s="17"/>
      <c r="F3231" s="17"/>
      <c r="G3231" s="17"/>
      <c r="H3231" s="17"/>
      <c r="I3231" s="17"/>
      <c r="J3231" s="51"/>
      <c r="K3231" s="95"/>
      <c r="L3231" s="95"/>
    </row>
    <row r="3232" spans="1:12" x14ac:dyDescent="0.3">
      <c r="A3232" s="17"/>
      <c r="B3232" s="17"/>
      <c r="C3232" s="17"/>
      <c r="D3232" s="17"/>
      <c r="E3232" s="17"/>
      <c r="F3232" s="17"/>
      <c r="G3232" s="17"/>
      <c r="H3232" s="17"/>
      <c r="I3232" s="17"/>
      <c r="J3232" s="51"/>
      <c r="K3232" s="95"/>
      <c r="L3232" s="95"/>
    </row>
    <row r="3233" spans="1:12" x14ac:dyDescent="0.3">
      <c r="A3233" s="17"/>
      <c r="B3233" s="17"/>
      <c r="C3233" s="17"/>
      <c r="D3233" s="17"/>
      <c r="E3233" s="17"/>
      <c r="F3233" s="17"/>
      <c r="G3233" s="17"/>
      <c r="H3233" s="17"/>
      <c r="I3233" s="17"/>
      <c r="J3233" s="51"/>
      <c r="K3233" s="95"/>
      <c r="L3233" s="95"/>
    </row>
    <row r="3234" spans="1:12" x14ac:dyDescent="0.3">
      <c r="A3234" s="17"/>
      <c r="B3234" s="17"/>
      <c r="C3234" s="17"/>
      <c r="D3234" s="17"/>
      <c r="E3234" s="17"/>
      <c r="F3234" s="17"/>
      <c r="G3234" s="17"/>
      <c r="H3234" s="17"/>
      <c r="I3234" s="17"/>
      <c r="J3234" s="51"/>
      <c r="K3234" s="95"/>
      <c r="L3234" s="95"/>
    </row>
    <row r="3235" spans="1:12" x14ac:dyDescent="0.3">
      <c r="A3235" s="17"/>
      <c r="B3235" s="17"/>
      <c r="C3235" s="17"/>
      <c r="D3235" s="17"/>
      <c r="E3235" s="17"/>
      <c r="F3235" s="17"/>
      <c r="G3235" s="17"/>
      <c r="H3235" s="17"/>
      <c r="I3235" s="17"/>
      <c r="J3235" s="51"/>
      <c r="K3235" s="95"/>
      <c r="L3235" s="95"/>
    </row>
    <row r="3236" spans="1:12" x14ac:dyDescent="0.3">
      <c r="A3236" s="17"/>
      <c r="B3236" s="17"/>
      <c r="C3236" s="17"/>
      <c r="D3236" s="17"/>
      <c r="E3236" s="17"/>
      <c r="F3236" s="17"/>
      <c r="G3236" s="17"/>
      <c r="H3236" s="17"/>
      <c r="I3236" s="17"/>
      <c r="J3236" s="51"/>
      <c r="K3236" s="95"/>
      <c r="L3236" s="95"/>
    </row>
    <row r="3237" spans="1:12" x14ac:dyDescent="0.3">
      <c r="A3237" s="17"/>
      <c r="B3237" s="17"/>
      <c r="C3237" s="17"/>
      <c r="D3237" s="17"/>
      <c r="E3237" s="17"/>
      <c r="F3237" s="17"/>
      <c r="G3237" s="17"/>
      <c r="H3237" s="17"/>
      <c r="I3237" s="17"/>
      <c r="J3237" s="51"/>
      <c r="K3237" s="95"/>
      <c r="L3237" s="95"/>
    </row>
    <row r="3238" spans="1:12" x14ac:dyDescent="0.3">
      <c r="A3238" s="17"/>
      <c r="B3238" s="17"/>
      <c r="C3238" s="17"/>
      <c r="D3238" s="17"/>
      <c r="E3238" s="17"/>
      <c r="F3238" s="17"/>
      <c r="G3238" s="17"/>
      <c r="H3238" s="17"/>
      <c r="I3238" s="17"/>
      <c r="J3238" s="51"/>
      <c r="K3238" s="95"/>
      <c r="L3238" s="95"/>
    </row>
    <row r="3239" spans="1:12" x14ac:dyDescent="0.3">
      <c r="A3239" s="17"/>
      <c r="B3239" s="17"/>
      <c r="C3239" s="17"/>
      <c r="D3239" s="17"/>
      <c r="E3239" s="17"/>
      <c r="F3239" s="17"/>
      <c r="G3239" s="17"/>
      <c r="H3239" s="17"/>
      <c r="I3239" s="17"/>
      <c r="J3239" s="51"/>
      <c r="K3239" s="95"/>
      <c r="L3239" s="95"/>
    </row>
    <row r="3240" spans="1:12" x14ac:dyDescent="0.3">
      <c r="A3240" s="17"/>
      <c r="B3240" s="17"/>
      <c r="C3240" s="17"/>
      <c r="D3240" s="17"/>
      <c r="E3240" s="17"/>
      <c r="F3240" s="17"/>
      <c r="G3240" s="17"/>
      <c r="H3240" s="17"/>
      <c r="I3240" s="17"/>
      <c r="J3240" s="51"/>
      <c r="K3240" s="95"/>
      <c r="L3240" s="95"/>
    </row>
    <row r="3241" spans="1:12" x14ac:dyDescent="0.3">
      <c r="A3241" s="17"/>
      <c r="B3241" s="17"/>
      <c r="C3241" s="17"/>
      <c r="D3241" s="17"/>
      <c r="E3241" s="17"/>
      <c r="F3241" s="17"/>
      <c r="G3241" s="17"/>
      <c r="H3241" s="17"/>
      <c r="I3241" s="17"/>
      <c r="J3241" s="51"/>
      <c r="K3241" s="95"/>
      <c r="L3241" s="95"/>
    </row>
    <row r="3242" spans="1:12" x14ac:dyDescent="0.3">
      <c r="A3242" s="17"/>
      <c r="B3242" s="17"/>
      <c r="C3242" s="17"/>
      <c r="D3242" s="17"/>
      <c r="E3242" s="17"/>
      <c r="F3242" s="17"/>
      <c r="G3242" s="17"/>
      <c r="H3242" s="17"/>
      <c r="I3242" s="17"/>
      <c r="J3242" s="51"/>
      <c r="K3242" s="95"/>
      <c r="L3242" s="95"/>
    </row>
    <row r="3243" spans="1:12" x14ac:dyDescent="0.3">
      <c r="A3243" s="17"/>
      <c r="B3243" s="17"/>
      <c r="C3243" s="17"/>
      <c r="D3243" s="17"/>
      <c r="E3243" s="17"/>
      <c r="F3243" s="17"/>
      <c r="G3243" s="17"/>
      <c r="H3243" s="17"/>
      <c r="I3243" s="17"/>
      <c r="J3243" s="51"/>
      <c r="K3243" s="95"/>
      <c r="L3243" s="95"/>
    </row>
    <row r="3244" spans="1:12" x14ac:dyDescent="0.3">
      <c r="A3244" s="17"/>
      <c r="B3244" s="17"/>
      <c r="C3244" s="17"/>
      <c r="D3244" s="17"/>
      <c r="E3244" s="17"/>
      <c r="F3244" s="17"/>
      <c r="G3244" s="17"/>
      <c r="H3244" s="17"/>
      <c r="I3244" s="17"/>
      <c r="J3244" s="51"/>
      <c r="K3244" s="95"/>
      <c r="L3244" s="95"/>
    </row>
    <row r="3245" spans="1:12" x14ac:dyDescent="0.3">
      <c r="A3245" s="17"/>
      <c r="B3245" s="17"/>
      <c r="C3245" s="17"/>
      <c r="D3245" s="17"/>
      <c r="E3245" s="17"/>
      <c r="F3245" s="17"/>
      <c r="G3245" s="17"/>
      <c r="H3245" s="17"/>
      <c r="I3245" s="17"/>
      <c r="J3245" s="51"/>
      <c r="K3245" s="95"/>
      <c r="L3245" s="95"/>
    </row>
    <row r="3246" spans="1:12" x14ac:dyDescent="0.3">
      <c r="A3246" s="17"/>
      <c r="B3246" s="17"/>
      <c r="C3246" s="17"/>
      <c r="D3246" s="17"/>
      <c r="E3246" s="17"/>
      <c r="F3246" s="17"/>
      <c r="G3246" s="17"/>
      <c r="H3246" s="17"/>
      <c r="I3246" s="17"/>
      <c r="J3246" s="51"/>
      <c r="K3246" s="95"/>
      <c r="L3246" s="95"/>
    </row>
    <row r="3247" spans="1:12" x14ac:dyDescent="0.3">
      <c r="A3247" s="17"/>
      <c r="B3247" s="17"/>
      <c r="C3247" s="17"/>
      <c r="D3247" s="17"/>
      <c r="E3247" s="17"/>
      <c r="F3247" s="17"/>
      <c r="G3247" s="17"/>
      <c r="H3247" s="17"/>
      <c r="I3247" s="17"/>
      <c r="J3247" s="51"/>
      <c r="K3247" s="95"/>
      <c r="L3247" s="95"/>
    </row>
    <row r="3248" spans="1:12" x14ac:dyDescent="0.3">
      <c r="A3248" s="17"/>
      <c r="B3248" s="17"/>
      <c r="C3248" s="17"/>
      <c r="D3248" s="17"/>
      <c r="E3248" s="17"/>
      <c r="F3248" s="17"/>
      <c r="G3248" s="17"/>
      <c r="H3248" s="17"/>
      <c r="I3248" s="17"/>
      <c r="J3248" s="51"/>
      <c r="K3248" s="95"/>
      <c r="L3248" s="95"/>
    </row>
    <row r="3249" spans="1:12" x14ac:dyDescent="0.3">
      <c r="A3249" s="17"/>
      <c r="B3249" s="17"/>
      <c r="C3249" s="17"/>
      <c r="D3249" s="17"/>
      <c r="E3249" s="17"/>
      <c r="F3249" s="17"/>
      <c r="G3249" s="17"/>
      <c r="H3249" s="17"/>
      <c r="I3249" s="17"/>
      <c r="J3249" s="51"/>
      <c r="K3249" s="95"/>
      <c r="L3249" s="95"/>
    </row>
    <row r="3250" spans="1:12" x14ac:dyDescent="0.3">
      <c r="A3250" s="17"/>
      <c r="B3250" s="17"/>
      <c r="C3250" s="17"/>
      <c r="D3250" s="17"/>
      <c r="E3250" s="17"/>
      <c r="F3250" s="17"/>
      <c r="G3250" s="17"/>
      <c r="H3250" s="17"/>
      <c r="I3250" s="17"/>
      <c r="J3250" s="51"/>
      <c r="K3250" s="95"/>
      <c r="L3250" s="95"/>
    </row>
    <row r="3251" spans="1:12" x14ac:dyDescent="0.3">
      <c r="A3251" s="17"/>
      <c r="B3251" s="17"/>
      <c r="C3251" s="17"/>
      <c r="D3251" s="17"/>
      <c r="E3251" s="17"/>
      <c r="F3251" s="17"/>
      <c r="G3251" s="17"/>
      <c r="H3251" s="17"/>
      <c r="I3251" s="17"/>
      <c r="J3251" s="51"/>
      <c r="K3251" s="95"/>
      <c r="L3251" s="95"/>
    </row>
    <row r="3252" spans="1:12" x14ac:dyDescent="0.3">
      <c r="A3252" s="17"/>
      <c r="B3252" s="17"/>
      <c r="C3252" s="17"/>
      <c r="D3252" s="17"/>
      <c r="E3252" s="17"/>
      <c r="F3252" s="17"/>
      <c r="G3252" s="17"/>
      <c r="H3252" s="17"/>
      <c r="I3252" s="17"/>
      <c r="J3252" s="51"/>
      <c r="K3252" s="95"/>
      <c r="L3252" s="95"/>
    </row>
    <row r="3253" spans="1:12" x14ac:dyDescent="0.3">
      <c r="A3253" s="17"/>
      <c r="B3253" s="17"/>
      <c r="C3253" s="17"/>
      <c r="D3253" s="17"/>
      <c r="E3253" s="17"/>
      <c r="F3253" s="17"/>
      <c r="G3253" s="17"/>
      <c r="H3253" s="17"/>
      <c r="I3253" s="17"/>
      <c r="J3253" s="51"/>
      <c r="K3253" s="95"/>
      <c r="L3253" s="95"/>
    </row>
    <row r="3254" spans="1:12" x14ac:dyDescent="0.3">
      <c r="A3254" s="17"/>
      <c r="B3254" s="17"/>
      <c r="C3254" s="17"/>
      <c r="D3254" s="17"/>
      <c r="E3254" s="17"/>
      <c r="F3254" s="17"/>
      <c r="G3254" s="17"/>
      <c r="H3254" s="17"/>
      <c r="I3254" s="17"/>
      <c r="J3254" s="51"/>
      <c r="K3254" s="95"/>
      <c r="L3254" s="95"/>
    </row>
    <row r="3255" spans="1:12" x14ac:dyDescent="0.3">
      <c r="A3255" s="17"/>
      <c r="B3255" s="17"/>
      <c r="C3255" s="17"/>
      <c r="D3255" s="17"/>
      <c r="E3255" s="17"/>
      <c r="F3255" s="17"/>
      <c r="G3255" s="17"/>
      <c r="H3255" s="17"/>
      <c r="I3255" s="17"/>
      <c r="J3255" s="51"/>
      <c r="K3255" s="95"/>
      <c r="L3255" s="95"/>
    </row>
    <row r="3256" spans="1:12" x14ac:dyDescent="0.3">
      <c r="A3256" s="17"/>
      <c r="B3256" s="17"/>
      <c r="C3256" s="17"/>
      <c r="D3256" s="17"/>
      <c r="E3256" s="17"/>
      <c r="F3256" s="17"/>
      <c r="G3256" s="17"/>
      <c r="H3256" s="17"/>
      <c r="I3256" s="17"/>
      <c r="J3256" s="51"/>
      <c r="K3256" s="95"/>
      <c r="L3256" s="95"/>
    </row>
    <row r="3257" spans="1:12" x14ac:dyDescent="0.3">
      <c r="A3257" s="17"/>
      <c r="B3257" s="17"/>
      <c r="C3257" s="17"/>
      <c r="D3257" s="17"/>
      <c r="E3257" s="17"/>
      <c r="F3257" s="17"/>
      <c r="G3257" s="17"/>
      <c r="H3257" s="17"/>
      <c r="I3257" s="17"/>
      <c r="J3257" s="51"/>
      <c r="K3257" s="95"/>
      <c r="L3257" s="95"/>
    </row>
    <row r="3258" spans="1:12" x14ac:dyDescent="0.3">
      <c r="A3258" s="17"/>
      <c r="B3258" s="17"/>
      <c r="C3258" s="17"/>
      <c r="D3258" s="17"/>
      <c r="E3258" s="17"/>
      <c r="F3258" s="17"/>
      <c r="G3258" s="17"/>
      <c r="H3258" s="17"/>
      <c r="I3258" s="17"/>
      <c r="J3258" s="51"/>
      <c r="K3258" s="95"/>
      <c r="L3258" s="95"/>
    </row>
    <row r="3259" spans="1:12" x14ac:dyDescent="0.3">
      <c r="A3259" s="17"/>
      <c r="B3259" s="17"/>
      <c r="C3259" s="17"/>
      <c r="D3259" s="17"/>
      <c r="E3259" s="17"/>
      <c r="F3259" s="17"/>
      <c r="G3259" s="17"/>
      <c r="H3259" s="17"/>
      <c r="I3259" s="17"/>
      <c r="J3259" s="51"/>
      <c r="K3259" s="95"/>
      <c r="L3259" s="95"/>
    </row>
    <row r="3260" spans="1:12" x14ac:dyDescent="0.3">
      <c r="A3260" s="17"/>
      <c r="B3260" s="17"/>
      <c r="C3260" s="17"/>
      <c r="D3260" s="17"/>
      <c r="E3260" s="17"/>
      <c r="F3260" s="17"/>
      <c r="G3260" s="17"/>
      <c r="H3260" s="17"/>
      <c r="I3260" s="17"/>
      <c r="J3260" s="51"/>
      <c r="K3260" s="95"/>
      <c r="L3260" s="95"/>
    </row>
    <row r="3261" spans="1:12" x14ac:dyDescent="0.3">
      <c r="A3261" s="17"/>
      <c r="B3261" s="17"/>
      <c r="C3261" s="17"/>
      <c r="D3261" s="17"/>
      <c r="E3261" s="17"/>
      <c r="F3261" s="17"/>
      <c r="G3261" s="17"/>
      <c r="H3261" s="17"/>
      <c r="I3261" s="17"/>
      <c r="J3261" s="51"/>
      <c r="K3261" s="95"/>
      <c r="L3261" s="95"/>
    </row>
    <row r="3262" spans="1:12" x14ac:dyDescent="0.3">
      <c r="A3262" s="17"/>
      <c r="B3262" s="17"/>
      <c r="C3262" s="17"/>
      <c r="D3262" s="17"/>
      <c r="E3262" s="17"/>
      <c r="F3262" s="17"/>
      <c r="G3262" s="17"/>
      <c r="H3262" s="17"/>
      <c r="I3262" s="17"/>
      <c r="J3262" s="51"/>
      <c r="K3262" s="95"/>
      <c r="L3262" s="95"/>
    </row>
    <row r="3263" spans="1:12" x14ac:dyDescent="0.3">
      <c r="A3263" s="17"/>
      <c r="B3263" s="17"/>
      <c r="C3263" s="17"/>
      <c r="D3263" s="17"/>
      <c r="E3263" s="17"/>
      <c r="F3263" s="17"/>
      <c r="G3263" s="17"/>
      <c r="H3263" s="17"/>
      <c r="I3263" s="17"/>
      <c r="J3263" s="51"/>
      <c r="K3263" s="95"/>
      <c r="L3263" s="95"/>
    </row>
    <row r="3264" spans="1:12" x14ac:dyDescent="0.3">
      <c r="A3264" s="17"/>
      <c r="B3264" s="17"/>
      <c r="C3264" s="17"/>
      <c r="D3264" s="17"/>
      <c r="E3264" s="17"/>
      <c r="F3264" s="17"/>
      <c r="G3264" s="17"/>
      <c r="H3264" s="17"/>
      <c r="I3264" s="17"/>
      <c r="J3264" s="51"/>
      <c r="K3264" s="95"/>
      <c r="L3264" s="95"/>
    </row>
    <row r="3265" spans="1:12" x14ac:dyDescent="0.3">
      <c r="A3265" s="17"/>
      <c r="B3265" s="17"/>
      <c r="C3265" s="17"/>
      <c r="D3265" s="17"/>
      <c r="E3265" s="17"/>
      <c r="F3265" s="17"/>
      <c r="G3265" s="17"/>
      <c r="H3265" s="17"/>
      <c r="I3265" s="17"/>
      <c r="J3265" s="51"/>
      <c r="K3265" s="95"/>
      <c r="L3265" s="95"/>
    </row>
    <row r="3266" spans="1:12" x14ac:dyDescent="0.3">
      <c r="A3266" s="17"/>
      <c r="B3266" s="17"/>
      <c r="C3266" s="17"/>
      <c r="D3266" s="17"/>
      <c r="E3266" s="17"/>
      <c r="F3266" s="17"/>
      <c r="G3266" s="17"/>
      <c r="H3266" s="17"/>
      <c r="I3266" s="17"/>
      <c r="J3266" s="51"/>
      <c r="K3266" s="95"/>
      <c r="L3266" s="95"/>
    </row>
    <row r="3267" spans="1:12" x14ac:dyDescent="0.3">
      <c r="A3267" s="17"/>
      <c r="B3267" s="17"/>
      <c r="C3267" s="17"/>
      <c r="D3267" s="17"/>
      <c r="E3267" s="17"/>
      <c r="F3267" s="17"/>
      <c r="G3267" s="17"/>
      <c r="H3267" s="17"/>
      <c r="I3267" s="17"/>
      <c r="J3267" s="51"/>
      <c r="K3267" s="95"/>
      <c r="L3267" s="95"/>
    </row>
    <row r="3268" spans="1:12" x14ac:dyDescent="0.3">
      <c r="A3268" s="17"/>
      <c r="B3268" s="17"/>
      <c r="C3268" s="17"/>
      <c r="D3268" s="17"/>
      <c r="E3268" s="17"/>
      <c r="F3268" s="17"/>
      <c r="G3268" s="17"/>
      <c r="H3268" s="17"/>
      <c r="I3268" s="17"/>
      <c r="J3268" s="51"/>
      <c r="K3268" s="95"/>
      <c r="L3268" s="95"/>
    </row>
    <row r="3269" spans="1:12" x14ac:dyDescent="0.3">
      <c r="A3269" s="17"/>
      <c r="B3269" s="17"/>
      <c r="C3269" s="17"/>
      <c r="D3269" s="17"/>
      <c r="E3269" s="17"/>
      <c r="F3269" s="17"/>
      <c r="G3269" s="17"/>
      <c r="H3269" s="17"/>
      <c r="I3269" s="17"/>
      <c r="J3269" s="51"/>
      <c r="K3269" s="95"/>
      <c r="L3269" s="95"/>
    </row>
    <row r="3270" spans="1:12" x14ac:dyDescent="0.3">
      <c r="A3270" s="17"/>
      <c r="B3270" s="17"/>
      <c r="C3270" s="17"/>
      <c r="D3270" s="17"/>
      <c r="E3270" s="17"/>
      <c r="F3270" s="17"/>
      <c r="G3270" s="17"/>
      <c r="H3270" s="17"/>
      <c r="I3270" s="17"/>
      <c r="J3270" s="51"/>
      <c r="K3270" s="95"/>
      <c r="L3270" s="95"/>
    </row>
    <row r="3271" spans="1:12" x14ac:dyDescent="0.3">
      <c r="A3271" s="17"/>
      <c r="B3271" s="17"/>
      <c r="C3271" s="17"/>
      <c r="D3271" s="17"/>
      <c r="E3271" s="17"/>
      <c r="F3271" s="17"/>
      <c r="G3271" s="17"/>
      <c r="H3271" s="17"/>
      <c r="I3271" s="17"/>
      <c r="J3271" s="51"/>
      <c r="K3271" s="95"/>
      <c r="L3271" s="95"/>
    </row>
    <row r="3272" spans="1:12" x14ac:dyDescent="0.3">
      <c r="A3272" s="17"/>
      <c r="B3272" s="17"/>
      <c r="C3272" s="17"/>
      <c r="D3272" s="17"/>
      <c r="E3272" s="17"/>
      <c r="F3272" s="17"/>
      <c r="G3272" s="17"/>
      <c r="H3272" s="17"/>
      <c r="I3272" s="17"/>
      <c r="J3272" s="51"/>
      <c r="K3272" s="95"/>
      <c r="L3272" s="95"/>
    </row>
    <row r="3273" spans="1:12" x14ac:dyDescent="0.3">
      <c r="A3273" s="17"/>
      <c r="B3273" s="17"/>
      <c r="C3273" s="17"/>
      <c r="D3273" s="17"/>
      <c r="E3273" s="17"/>
      <c r="F3273" s="17"/>
      <c r="G3273" s="17"/>
      <c r="H3273" s="17"/>
      <c r="I3273" s="17"/>
      <c r="J3273" s="51"/>
      <c r="K3273" s="95"/>
      <c r="L3273" s="95"/>
    </row>
    <row r="3274" spans="1:12" x14ac:dyDescent="0.3">
      <c r="A3274" s="17"/>
      <c r="B3274" s="17"/>
      <c r="C3274" s="17"/>
      <c r="D3274" s="17"/>
      <c r="E3274" s="17"/>
      <c r="F3274" s="17"/>
      <c r="G3274" s="17"/>
      <c r="H3274" s="17"/>
      <c r="I3274" s="17"/>
      <c r="J3274" s="51"/>
      <c r="K3274" s="95"/>
      <c r="L3274" s="95"/>
    </row>
    <row r="3275" spans="1:12" x14ac:dyDescent="0.3">
      <c r="A3275" s="17"/>
      <c r="B3275" s="17"/>
      <c r="C3275" s="17"/>
      <c r="D3275" s="17"/>
      <c r="E3275" s="17"/>
      <c r="F3275" s="17"/>
      <c r="G3275" s="17"/>
      <c r="H3275" s="17"/>
      <c r="I3275" s="17"/>
      <c r="J3275" s="51"/>
      <c r="K3275" s="95"/>
      <c r="L3275" s="95"/>
    </row>
    <row r="3276" spans="1:12" x14ac:dyDescent="0.3">
      <c r="A3276" s="17"/>
      <c r="B3276" s="17"/>
      <c r="C3276" s="17"/>
      <c r="D3276" s="17"/>
      <c r="E3276" s="17"/>
      <c r="F3276" s="17"/>
      <c r="G3276" s="17"/>
      <c r="H3276" s="17"/>
      <c r="I3276" s="17"/>
      <c r="J3276" s="51"/>
      <c r="K3276" s="95"/>
      <c r="L3276" s="95"/>
    </row>
    <row r="3277" spans="1:12" x14ac:dyDescent="0.3">
      <c r="A3277" s="17"/>
      <c r="B3277" s="17"/>
      <c r="C3277" s="17"/>
      <c r="D3277" s="17"/>
      <c r="E3277" s="17"/>
      <c r="F3277" s="17"/>
      <c r="G3277" s="17"/>
      <c r="H3277" s="17"/>
      <c r="I3277" s="17"/>
      <c r="J3277" s="51"/>
      <c r="K3277" s="95"/>
      <c r="L3277" s="95"/>
    </row>
    <row r="3278" spans="1:12" x14ac:dyDescent="0.3">
      <c r="A3278" s="17"/>
      <c r="B3278" s="17"/>
      <c r="C3278" s="17"/>
      <c r="D3278" s="17"/>
      <c r="E3278" s="17"/>
      <c r="F3278" s="17"/>
      <c r="G3278" s="17"/>
      <c r="H3278" s="17"/>
      <c r="I3278" s="17"/>
      <c r="J3278" s="51"/>
      <c r="K3278" s="95"/>
      <c r="L3278" s="95"/>
    </row>
    <row r="3279" spans="1:12" x14ac:dyDescent="0.3">
      <c r="A3279" s="17"/>
      <c r="B3279" s="17"/>
      <c r="C3279" s="17"/>
      <c r="D3279" s="17"/>
      <c r="E3279" s="17"/>
      <c r="F3279" s="17"/>
      <c r="G3279" s="17"/>
      <c r="H3279" s="17"/>
      <c r="I3279" s="17"/>
      <c r="J3279" s="51"/>
      <c r="K3279" s="95"/>
      <c r="L3279" s="95"/>
    </row>
    <row r="3280" spans="1:12" x14ac:dyDescent="0.3">
      <c r="A3280" s="17"/>
      <c r="B3280" s="17"/>
      <c r="C3280" s="17"/>
      <c r="D3280" s="17"/>
      <c r="E3280" s="17"/>
      <c r="F3280" s="17"/>
      <c r="G3280" s="17"/>
      <c r="H3280" s="17"/>
      <c r="I3280" s="17"/>
      <c r="J3280" s="51"/>
      <c r="K3280" s="95"/>
      <c r="L3280" s="95"/>
    </row>
    <row r="3281" spans="1:12" x14ac:dyDescent="0.3">
      <c r="A3281" s="17"/>
      <c r="B3281" s="17"/>
      <c r="C3281" s="17"/>
      <c r="D3281" s="17"/>
      <c r="E3281" s="17"/>
      <c r="F3281" s="17"/>
      <c r="G3281" s="17"/>
      <c r="H3281" s="17"/>
      <c r="I3281" s="17"/>
      <c r="J3281" s="51"/>
      <c r="K3281" s="95"/>
      <c r="L3281" s="95"/>
    </row>
    <row r="3282" spans="1:12" x14ac:dyDescent="0.3">
      <c r="A3282" s="17"/>
      <c r="B3282" s="17"/>
      <c r="C3282" s="17"/>
      <c r="D3282" s="17"/>
      <c r="E3282" s="17"/>
      <c r="F3282" s="17"/>
      <c r="G3282" s="17"/>
      <c r="H3282" s="17"/>
      <c r="I3282" s="17"/>
      <c r="J3282" s="51"/>
      <c r="K3282" s="95"/>
      <c r="L3282" s="95"/>
    </row>
    <row r="3283" spans="1:12" x14ac:dyDescent="0.3">
      <c r="A3283" s="17"/>
      <c r="B3283" s="17"/>
      <c r="C3283" s="17"/>
      <c r="D3283" s="17"/>
      <c r="E3283" s="17"/>
      <c r="F3283" s="17"/>
      <c r="G3283" s="17"/>
      <c r="H3283" s="17"/>
      <c r="I3283" s="17"/>
      <c r="J3283" s="51"/>
      <c r="K3283" s="95"/>
      <c r="L3283" s="95"/>
    </row>
    <row r="3284" spans="1:12" x14ac:dyDescent="0.3">
      <c r="A3284" s="17"/>
      <c r="B3284" s="17"/>
      <c r="C3284" s="17"/>
      <c r="D3284" s="17"/>
      <c r="E3284" s="17"/>
      <c r="F3284" s="17"/>
      <c r="G3284" s="17"/>
      <c r="H3284" s="17"/>
      <c r="I3284" s="17"/>
      <c r="J3284" s="51"/>
      <c r="K3284" s="95"/>
      <c r="L3284" s="95"/>
    </row>
    <row r="3285" spans="1:12" x14ac:dyDescent="0.3">
      <c r="A3285" s="17"/>
      <c r="B3285" s="17"/>
      <c r="C3285" s="17"/>
      <c r="D3285" s="17"/>
      <c r="E3285" s="17"/>
      <c r="F3285" s="17"/>
      <c r="G3285" s="17"/>
      <c r="H3285" s="17"/>
      <c r="I3285" s="17"/>
      <c r="J3285" s="51"/>
      <c r="K3285" s="95"/>
      <c r="L3285" s="95"/>
    </row>
    <row r="3286" spans="1:12" x14ac:dyDescent="0.3">
      <c r="A3286" s="17"/>
      <c r="B3286" s="17"/>
      <c r="C3286" s="17"/>
      <c r="D3286" s="17"/>
      <c r="E3286" s="17"/>
      <c r="F3286" s="17"/>
      <c r="G3286" s="17"/>
      <c r="H3286" s="17"/>
      <c r="I3286" s="17"/>
      <c r="J3286" s="51"/>
      <c r="K3286" s="95"/>
      <c r="L3286" s="95"/>
    </row>
    <row r="3287" spans="1:12" x14ac:dyDescent="0.3">
      <c r="A3287" s="17"/>
      <c r="B3287" s="17"/>
      <c r="C3287" s="17"/>
      <c r="D3287" s="17"/>
      <c r="E3287" s="17"/>
      <c r="F3287" s="17"/>
      <c r="G3287" s="17"/>
      <c r="H3287" s="17"/>
      <c r="I3287" s="17"/>
      <c r="J3287" s="51"/>
      <c r="K3287" s="95"/>
      <c r="L3287" s="95"/>
    </row>
    <row r="3288" spans="1:12" x14ac:dyDescent="0.3">
      <c r="A3288" s="17"/>
      <c r="B3288" s="17"/>
      <c r="C3288" s="17"/>
      <c r="D3288" s="17"/>
      <c r="E3288" s="17"/>
      <c r="F3288" s="17"/>
      <c r="G3288" s="17"/>
      <c r="H3288" s="17"/>
      <c r="I3288" s="17"/>
      <c r="J3288" s="51"/>
      <c r="K3288" s="95"/>
      <c r="L3288" s="95"/>
    </row>
    <row r="3289" spans="1:12" x14ac:dyDescent="0.3">
      <c r="A3289" s="17"/>
      <c r="B3289" s="17"/>
      <c r="C3289" s="17"/>
      <c r="D3289" s="17"/>
      <c r="E3289" s="17"/>
      <c r="F3289" s="17"/>
      <c r="G3289" s="17"/>
      <c r="H3289" s="17"/>
      <c r="I3289" s="17"/>
      <c r="J3289" s="51"/>
      <c r="K3289" s="95"/>
      <c r="L3289" s="95"/>
    </row>
    <row r="3290" spans="1:12" x14ac:dyDescent="0.3">
      <c r="A3290" s="17"/>
      <c r="B3290" s="17"/>
      <c r="C3290" s="17"/>
      <c r="D3290" s="17"/>
      <c r="E3290" s="17"/>
      <c r="F3290" s="17"/>
      <c r="G3290" s="17"/>
      <c r="H3290" s="17"/>
      <c r="I3290" s="17"/>
      <c r="J3290" s="51"/>
      <c r="K3290" s="95"/>
      <c r="L3290" s="95"/>
    </row>
    <row r="3291" spans="1:12" x14ac:dyDescent="0.3">
      <c r="A3291" s="17"/>
      <c r="B3291" s="17"/>
      <c r="C3291" s="17"/>
      <c r="D3291" s="17"/>
      <c r="E3291" s="17"/>
      <c r="F3291" s="17"/>
      <c r="G3291" s="17"/>
      <c r="H3291" s="17"/>
      <c r="I3291" s="17"/>
      <c r="J3291" s="51"/>
      <c r="K3291" s="95"/>
      <c r="L3291" s="95"/>
    </row>
    <row r="3292" spans="1:12" x14ac:dyDescent="0.3">
      <c r="A3292" s="17"/>
      <c r="B3292" s="17"/>
      <c r="C3292" s="17"/>
      <c r="D3292" s="17"/>
      <c r="E3292" s="17"/>
      <c r="F3292" s="17"/>
      <c r="G3292" s="17"/>
      <c r="H3292" s="17"/>
      <c r="I3292" s="17"/>
      <c r="J3292" s="51"/>
      <c r="K3292" s="95"/>
      <c r="L3292" s="95"/>
    </row>
    <row r="3293" spans="1:12" x14ac:dyDescent="0.3">
      <c r="A3293" s="17"/>
      <c r="B3293" s="17"/>
      <c r="C3293" s="17"/>
      <c r="D3293" s="17"/>
      <c r="E3293" s="17"/>
      <c r="F3293" s="17"/>
      <c r="G3293" s="17"/>
      <c r="H3293" s="17"/>
      <c r="I3293" s="17"/>
      <c r="J3293" s="51"/>
      <c r="K3293" s="95"/>
      <c r="L3293" s="95"/>
    </row>
    <row r="3294" spans="1:12" x14ac:dyDescent="0.3">
      <c r="A3294" s="17"/>
      <c r="B3294" s="17"/>
      <c r="C3294" s="17"/>
      <c r="D3294" s="17"/>
      <c r="E3294" s="17"/>
      <c r="F3294" s="17"/>
      <c r="G3294" s="17"/>
      <c r="H3294" s="17"/>
      <c r="I3294" s="17"/>
      <c r="J3294" s="51"/>
      <c r="K3294" s="95"/>
      <c r="L3294" s="95"/>
    </row>
    <row r="3295" spans="1:12" x14ac:dyDescent="0.3">
      <c r="A3295" s="17"/>
      <c r="B3295" s="17"/>
      <c r="C3295" s="17"/>
      <c r="D3295" s="17"/>
      <c r="E3295" s="17"/>
      <c r="F3295" s="17"/>
      <c r="G3295" s="17"/>
      <c r="H3295" s="17"/>
      <c r="I3295" s="17"/>
      <c r="J3295" s="51"/>
      <c r="K3295" s="95"/>
      <c r="L3295" s="95"/>
    </row>
    <row r="3296" spans="1:12" x14ac:dyDescent="0.3">
      <c r="A3296" s="17"/>
      <c r="B3296" s="17"/>
      <c r="C3296" s="17"/>
      <c r="D3296" s="17"/>
      <c r="E3296" s="17"/>
      <c r="F3296" s="17"/>
      <c r="G3296" s="17"/>
      <c r="H3296" s="17"/>
      <c r="I3296" s="17"/>
      <c r="J3296" s="51"/>
      <c r="K3296" s="95"/>
      <c r="L3296" s="95"/>
    </row>
    <row r="3297" spans="1:12" x14ac:dyDescent="0.3">
      <c r="A3297" s="17"/>
      <c r="B3297" s="17"/>
      <c r="C3297" s="17"/>
      <c r="D3297" s="17"/>
      <c r="E3297" s="17"/>
      <c r="F3297" s="17"/>
      <c r="G3297" s="17"/>
      <c r="H3297" s="17"/>
      <c r="I3297" s="17"/>
      <c r="J3297" s="51"/>
      <c r="K3297" s="95"/>
      <c r="L3297" s="95"/>
    </row>
    <row r="3298" spans="1:12" x14ac:dyDescent="0.3">
      <c r="A3298" s="17"/>
      <c r="B3298" s="17"/>
      <c r="C3298" s="17"/>
      <c r="D3298" s="17"/>
      <c r="E3298" s="17"/>
      <c r="F3298" s="17"/>
      <c r="G3298" s="17"/>
      <c r="H3298" s="17"/>
      <c r="I3298" s="17"/>
      <c r="J3298" s="51"/>
      <c r="K3298" s="95"/>
      <c r="L3298" s="95"/>
    </row>
    <row r="3299" spans="1:12" x14ac:dyDescent="0.3">
      <c r="A3299" s="17"/>
      <c r="B3299" s="17"/>
      <c r="C3299" s="17"/>
      <c r="D3299" s="17"/>
      <c r="E3299" s="17"/>
      <c r="F3299" s="17"/>
      <c r="G3299" s="17"/>
      <c r="H3299" s="17"/>
      <c r="I3299" s="17"/>
      <c r="J3299" s="51"/>
      <c r="K3299" s="95"/>
      <c r="L3299" s="95"/>
    </row>
    <row r="3300" spans="1:12" x14ac:dyDescent="0.3">
      <c r="A3300" s="17"/>
      <c r="B3300" s="17"/>
      <c r="C3300" s="17"/>
      <c r="D3300" s="17"/>
      <c r="E3300" s="17"/>
      <c r="F3300" s="17"/>
      <c r="G3300" s="17"/>
      <c r="H3300" s="17"/>
      <c r="I3300" s="17"/>
      <c r="J3300" s="51"/>
      <c r="K3300" s="95"/>
      <c r="L3300" s="95"/>
    </row>
    <row r="3301" spans="1:12" x14ac:dyDescent="0.3">
      <c r="A3301" s="17"/>
      <c r="B3301" s="17"/>
      <c r="C3301" s="17"/>
      <c r="D3301" s="17"/>
      <c r="E3301" s="17"/>
      <c r="F3301" s="17"/>
      <c r="G3301" s="17"/>
      <c r="H3301" s="17"/>
      <c r="I3301" s="17"/>
      <c r="J3301" s="51"/>
      <c r="K3301" s="95"/>
      <c r="L3301" s="95"/>
    </row>
    <row r="3302" spans="1:12" x14ac:dyDescent="0.3">
      <c r="A3302" s="17"/>
      <c r="B3302" s="17"/>
      <c r="C3302" s="17"/>
      <c r="D3302" s="17"/>
      <c r="E3302" s="17"/>
      <c r="F3302" s="17"/>
      <c r="G3302" s="17"/>
      <c r="H3302" s="17"/>
      <c r="I3302" s="17"/>
      <c r="J3302" s="51"/>
      <c r="K3302" s="95"/>
      <c r="L3302" s="95"/>
    </row>
    <row r="3303" spans="1:12" x14ac:dyDescent="0.3">
      <c r="A3303" s="17"/>
      <c r="B3303" s="17"/>
      <c r="C3303" s="17"/>
      <c r="D3303" s="17"/>
      <c r="E3303" s="17"/>
      <c r="F3303" s="17"/>
      <c r="G3303" s="17"/>
      <c r="H3303" s="17"/>
      <c r="I3303" s="17"/>
      <c r="J3303" s="51"/>
      <c r="K3303" s="95"/>
      <c r="L3303" s="95"/>
    </row>
    <row r="3304" spans="1:12" x14ac:dyDescent="0.3">
      <c r="A3304" s="17"/>
      <c r="B3304" s="17"/>
      <c r="C3304" s="17"/>
      <c r="D3304" s="17"/>
      <c r="E3304" s="17"/>
      <c r="F3304" s="17"/>
      <c r="G3304" s="17"/>
      <c r="H3304" s="17"/>
      <c r="I3304" s="17"/>
      <c r="J3304" s="51"/>
      <c r="K3304" s="95"/>
      <c r="L3304" s="95"/>
    </row>
    <row r="3305" spans="1:12" x14ac:dyDescent="0.3">
      <c r="A3305" s="17"/>
      <c r="B3305" s="17"/>
      <c r="C3305" s="17"/>
      <c r="D3305" s="17"/>
      <c r="E3305" s="17"/>
      <c r="F3305" s="17"/>
      <c r="G3305" s="17"/>
      <c r="H3305" s="17"/>
      <c r="I3305" s="17"/>
      <c r="J3305" s="51"/>
      <c r="K3305" s="95"/>
      <c r="L3305" s="95"/>
    </row>
    <row r="3306" spans="1:12" x14ac:dyDescent="0.3">
      <c r="A3306" s="17"/>
      <c r="B3306" s="17"/>
      <c r="C3306" s="17"/>
      <c r="D3306" s="17"/>
      <c r="E3306" s="17"/>
      <c r="F3306" s="17"/>
      <c r="G3306" s="17"/>
      <c r="H3306" s="17"/>
      <c r="I3306" s="17"/>
      <c r="J3306" s="51"/>
      <c r="K3306" s="95"/>
      <c r="L3306" s="95"/>
    </row>
    <row r="3307" spans="1:12" x14ac:dyDescent="0.3">
      <c r="A3307" s="17"/>
      <c r="B3307" s="17"/>
      <c r="C3307" s="17"/>
      <c r="D3307" s="17"/>
      <c r="E3307" s="17"/>
      <c r="F3307" s="17"/>
      <c r="G3307" s="17"/>
      <c r="H3307" s="17"/>
      <c r="I3307" s="17"/>
      <c r="J3307" s="51"/>
      <c r="K3307" s="95"/>
      <c r="L3307" s="95"/>
    </row>
    <row r="3308" spans="1:12" x14ac:dyDescent="0.3">
      <c r="A3308" s="17"/>
      <c r="B3308" s="17"/>
      <c r="C3308" s="17"/>
      <c r="D3308" s="17"/>
      <c r="E3308" s="17"/>
      <c r="F3308" s="17"/>
      <c r="G3308" s="17"/>
      <c r="H3308" s="17"/>
      <c r="I3308" s="17"/>
      <c r="J3308" s="51"/>
      <c r="K3308" s="95"/>
      <c r="L3308" s="95"/>
    </row>
    <row r="3309" spans="1:12" x14ac:dyDescent="0.3">
      <c r="A3309" s="17"/>
      <c r="B3309" s="17"/>
      <c r="C3309" s="17"/>
      <c r="D3309" s="17"/>
      <c r="E3309" s="17"/>
      <c r="F3309" s="17"/>
      <c r="G3309" s="17"/>
      <c r="H3309" s="17"/>
      <c r="I3309" s="17"/>
      <c r="J3309" s="51"/>
      <c r="K3309" s="95"/>
      <c r="L3309" s="95"/>
    </row>
    <row r="3310" spans="1:12" x14ac:dyDescent="0.3">
      <c r="A3310" s="17"/>
      <c r="B3310" s="17"/>
      <c r="C3310" s="17"/>
      <c r="D3310" s="17"/>
      <c r="E3310" s="17"/>
      <c r="F3310" s="17"/>
      <c r="G3310" s="17"/>
      <c r="H3310" s="17"/>
      <c r="I3310" s="17"/>
      <c r="J3310" s="51"/>
      <c r="K3310" s="95"/>
      <c r="L3310" s="95"/>
    </row>
    <row r="3311" spans="1:12" x14ac:dyDescent="0.3">
      <c r="A3311" s="17"/>
      <c r="B3311" s="17"/>
      <c r="C3311" s="17"/>
      <c r="D3311" s="17"/>
      <c r="E3311" s="17"/>
      <c r="F3311" s="17"/>
      <c r="G3311" s="17"/>
      <c r="H3311" s="17"/>
      <c r="I3311" s="17"/>
      <c r="J3311" s="51"/>
      <c r="K3311" s="95"/>
      <c r="L3311" s="95"/>
    </row>
    <row r="3312" spans="1:12" x14ac:dyDescent="0.3">
      <c r="A3312" s="17"/>
      <c r="B3312" s="17"/>
      <c r="C3312" s="17"/>
      <c r="D3312" s="17"/>
      <c r="E3312" s="17"/>
      <c r="F3312" s="17"/>
      <c r="G3312" s="17"/>
      <c r="H3312" s="17"/>
      <c r="I3312" s="17"/>
      <c r="J3312" s="51"/>
      <c r="K3312" s="95"/>
      <c r="L3312" s="95"/>
    </row>
    <row r="3313" spans="1:12" x14ac:dyDescent="0.3">
      <c r="A3313" s="17"/>
      <c r="B3313" s="17"/>
      <c r="C3313" s="17"/>
      <c r="D3313" s="17"/>
      <c r="E3313" s="17"/>
      <c r="F3313" s="17"/>
      <c r="G3313" s="17"/>
      <c r="H3313" s="17"/>
      <c r="I3313" s="17"/>
      <c r="J3313" s="51"/>
      <c r="K3313" s="95"/>
      <c r="L3313" s="95"/>
    </row>
    <row r="3314" spans="1:12" x14ac:dyDescent="0.3">
      <c r="A3314" s="17"/>
      <c r="B3314" s="17"/>
      <c r="C3314" s="17"/>
      <c r="D3314" s="17"/>
      <c r="E3314" s="17"/>
      <c r="F3314" s="17"/>
      <c r="G3314" s="17"/>
      <c r="H3314" s="17"/>
      <c r="I3314" s="17"/>
      <c r="J3314" s="51"/>
      <c r="K3314" s="95"/>
      <c r="L3314" s="95"/>
    </row>
    <row r="3315" spans="1:12" x14ac:dyDescent="0.3">
      <c r="A3315" s="17"/>
      <c r="B3315" s="17"/>
      <c r="C3315" s="17"/>
      <c r="D3315" s="17"/>
      <c r="E3315" s="17"/>
      <c r="F3315" s="17"/>
      <c r="G3315" s="17"/>
      <c r="H3315" s="17"/>
      <c r="I3315" s="17"/>
      <c r="J3315" s="51"/>
      <c r="K3315" s="95"/>
      <c r="L3315" s="95"/>
    </row>
    <row r="3316" spans="1:12" x14ac:dyDescent="0.3">
      <c r="A3316" s="17"/>
      <c r="B3316" s="17"/>
      <c r="C3316" s="17"/>
      <c r="D3316" s="17"/>
      <c r="E3316" s="17"/>
      <c r="F3316" s="17"/>
      <c r="G3316" s="17"/>
      <c r="H3316" s="17"/>
      <c r="I3316" s="17"/>
      <c r="J3316" s="51"/>
      <c r="K3316" s="95"/>
      <c r="L3316" s="95"/>
    </row>
    <row r="3317" spans="1:12" x14ac:dyDescent="0.3">
      <c r="A3317" s="17"/>
      <c r="B3317" s="17"/>
      <c r="C3317" s="17"/>
      <c r="D3317" s="17"/>
      <c r="E3317" s="17"/>
      <c r="F3317" s="17"/>
      <c r="G3317" s="17"/>
      <c r="H3317" s="17"/>
      <c r="I3317" s="17"/>
      <c r="J3317" s="51"/>
      <c r="K3317" s="95"/>
      <c r="L3317" s="95"/>
    </row>
    <row r="3318" spans="1:12" x14ac:dyDescent="0.3">
      <c r="A3318" s="17"/>
      <c r="B3318" s="17"/>
      <c r="C3318" s="17"/>
      <c r="D3318" s="17"/>
      <c r="E3318" s="17"/>
      <c r="F3318" s="17"/>
      <c r="G3318" s="17"/>
      <c r="H3318" s="17"/>
      <c r="I3318" s="17"/>
      <c r="J3318" s="51"/>
      <c r="K3318" s="95"/>
      <c r="L3318" s="95"/>
    </row>
    <row r="3319" spans="1:12" x14ac:dyDescent="0.3">
      <c r="A3319" s="17"/>
      <c r="B3319" s="17"/>
      <c r="C3319" s="17"/>
      <c r="D3319" s="17"/>
      <c r="E3319" s="17"/>
      <c r="F3319" s="17"/>
      <c r="G3319" s="17"/>
      <c r="H3319" s="17"/>
      <c r="I3319" s="17"/>
      <c r="J3319" s="51"/>
      <c r="K3319" s="95"/>
      <c r="L3319" s="95"/>
    </row>
    <row r="3320" spans="1:12" x14ac:dyDescent="0.3">
      <c r="A3320" s="17"/>
      <c r="B3320" s="17"/>
      <c r="C3320" s="17"/>
      <c r="D3320" s="17"/>
      <c r="E3320" s="17"/>
      <c r="F3320" s="17"/>
      <c r="G3320" s="17"/>
      <c r="H3320" s="17"/>
      <c r="I3320" s="17"/>
      <c r="J3320" s="51"/>
      <c r="K3320" s="95"/>
      <c r="L3320" s="95"/>
    </row>
    <row r="3321" spans="1:12" x14ac:dyDescent="0.3">
      <c r="A3321" s="17"/>
      <c r="B3321" s="17"/>
      <c r="C3321" s="17"/>
      <c r="D3321" s="17"/>
      <c r="E3321" s="17"/>
      <c r="F3321" s="17"/>
      <c r="G3321" s="17"/>
      <c r="H3321" s="17"/>
      <c r="I3321" s="17"/>
      <c r="J3321" s="51"/>
      <c r="K3321" s="95"/>
      <c r="L3321" s="95"/>
    </row>
    <row r="3322" spans="1:12" x14ac:dyDescent="0.3">
      <c r="A3322" s="17"/>
      <c r="B3322" s="17"/>
      <c r="C3322" s="17"/>
      <c r="D3322" s="17"/>
      <c r="E3322" s="17"/>
      <c r="F3322" s="17"/>
      <c r="G3322" s="17"/>
      <c r="H3322" s="17"/>
      <c r="I3322" s="17"/>
      <c r="J3322" s="51"/>
      <c r="K3322" s="95"/>
      <c r="L3322" s="95"/>
    </row>
    <row r="3323" spans="1:12" x14ac:dyDescent="0.3">
      <c r="A3323" s="17"/>
      <c r="B3323" s="17"/>
      <c r="C3323" s="17"/>
      <c r="D3323" s="17"/>
      <c r="E3323" s="17"/>
      <c r="F3323" s="17"/>
      <c r="G3323" s="17"/>
      <c r="H3323" s="17"/>
      <c r="I3323" s="17"/>
      <c r="J3323" s="51"/>
      <c r="K3323" s="95"/>
      <c r="L3323" s="95"/>
    </row>
    <row r="3324" spans="1:12" x14ac:dyDescent="0.3">
      <c r="A3324" s="17"/>
      <c r="B3324" s="17"/>
      <c r="C3324" s="17"/>
      <c r="D3324" s="17"/>
      <c r="E3324" s="17"/>
      <c r="F3324" s="17"/>
      <c r="G3324" s="17"/>
      <c r="H3324" s="17"/>
      <c r="I3324" s="17"/>
      <c r="J3324" s="51"/>
      <c r="K3324" s="95"/>
      <c r="L3324" s="95"/>
    </row>
    <row r="3325" spans="1:12" x14ac:dyDescent="0.3">
      <c r="A3325" s="17"/>
      <c r="B3325" s="17"/>
      <c r="C3325" s="17"/>
      <c r="D3325" s="17"/>
      <c r="E3325" s="17"/>
      <c r="F3325" s="17"/>
      <c r="G3325" s="17"/>
      <c r="H3325" s="17"/>
      <c r="I3325" s="17"/>
      <c r="J3325" s="51"/>
      <c r="K3325" s="95"/>
      <c r="L3325" s="95"/>
    </row>
    <row r="3326" spans="1:12" x14ac:dyDescent="0.3">
      <c r="A3326" s="17"/>
      <c r="B3326" s="17"/>
      <c r="C3326" s="17"/>
      <c r="D3326" s="17"/>
      <c r="E3326" s="17"/>
      <c r="F3326" s="17"/>
      <c r="G3326" s="17"/>
      <c r="H3326" s="17"/>
      <c r="I3326" s="17"/>
      <c r="J3326" s="51"/>
      <c r="K3326" s="95"/>
      <c r="L3326" s="95"/>
    </row>
    <row r="3327" spans="1:12" x14ac:dyDescent="0.3">
      <c r="A3327" s="17"/>
      <c r="B3327" s="17"/>
      <c r="C3327" s="17"/>
      <c r="D3327" s="17"/>
      <c r="E3327" s="17"/>
      <c r="F3327" s="17"/>
      <c r="G3327" s="17"/>
      <c r="H3327" s="17"/>
      <c r="I3327" s="17"/>
      <c r="J3327" s="51"/>
      <c r="K3327" s="95"/>
      <c r="L3327" s="95"/>
    </row>
    <row r="3328" spans="1:12" x14ac:dyDescent="0.3">
      <c r="A3328" s="17"/>
      <c r="B3328" s="17"/>
      <c r="C3328" s="17"/>
      <c r="D3328" s="17"/>
      <c r="E3328" s="17"/>
      <c r="F3328" s="17"/>
      <c r="G3328" s="17"/>
      <c r="H3328" s="17"/>
      <c r="I3328" s="17"/>
      <c r="J3328" s="51"/>
      <c r="K3328" s="95"/>
      <c r="L3328" s="95"/>
    </row>
    <row r="3329" spans="1:12" x14ac:dyDescent="0.3">
      <c r="A3329" s="17"/>
      <c r="B3329" s="17"/>
      <c r="C3329" s="17"/>
      <c r="D3329" s="17"/>
      <c r="E3329" s="17"/>
      <c r="F3329" s="17"/>
      <c r="G3329" s="17"/>
      <c r="H3329" s="17"/>
      <c r="I3329" s="17"/>
      <c r="J3329" s="51"/>
      <c r="K3329" s="95"/>
      <c r="L3329" s="95"/>
    </row>
    <row r="3330" spans="1:12" x14ac:dyDescent="0.3">
      <c r="A3330" s="17"/>
      <c r="B3330" s="17"/>
      <c r="C3330" s="17"/>
      <c r="D3330" s="17"/>
      <c r="E3330" s="17"/>
      <c r="F3330" s="17"/>
      <c r="G3330" s="17"/>
      <c r="H3330" s="17"/>
      <c r="I3330" s="17"/>
      <c r="J3330" s="51"/>
      <c r="K3330" s="95"/>
      <c r="L3330" s="95"/>
    </row>
    <row r="3331" spans="1:12" x14ac:dyDescent="0.3">
      <c r="A3331" s="17"/>
      <c r="B3331" s="17"/>
      <c r="C3331" s="17"/>
      <c r="D3331" s="17"/>
      <c r="E3331" s="17"/>
      <c r="F3331" s="17"/>
      <c r="G3331" s="17"/>
      <c r="H3331" s="17"/>
      <c r="I3331" s="17"/>
      <c r="J3331" s="51"/>
      <c r="K3331" s="95"/>
      <c r="L3331" s="95"/>
    </row>
    <row r="3332" spans="1:12" x14ac:dyDescent="0.3">
      <c r="A3332" s="17"/>
      <c r="B3332" s="17"/>
      <c r="C3332" s="17"/>
      <c r="D3332" s="17"/>
      <c r="E3332" s="17"/>
      <c r="F3332" s="17"/>
      <c r="G3332" s="17"/>
      <c r="H3332" s="17"/>
      <c r="I3332" s="17"/>
      <c r="J3332" s="51"/>
      <c r="K3332" s="95"/>
      <c r="L3332" s="95"/>
    </row>
    <row r="3333" spans="1:12" x14ac:dyDescent="0.3">
      <c r="A3333" s="17"/>
      <c r="B3333" s="17"/>
      <c r="C3333" s="17"/>
      <c r="D3333" s="17"/>
      <c r="E3333" s="17"/>
      <c r="F3333" s="17"/>
      <c r="G3333" s="17"/>
      <c r="H3333" s="17"/>
      <c r="I3333" s="17"/>
      <c r="J3333" s="51"/>
      <c r="K3333" s="95"/>
      <c r="L3333" s="95"/>
    </row>
    <row r="3334" spans="1:12" x14ac:dyDescent="0.3">
      <c r="A3334" s="17"/>
      <c r="B3334" s="17"/>
      <c r="C3334" s="17"/>
      <c r="D3334" s="17"/>
      <c r="E3334" s="17"/>
      <c r="F3334" s="17"/>
      <c r="G3334" s="17"/>
      <c r="H3334" s="17"/>
      <c r="I3334" s="17"/>
      <c r="J3334" s="51"/>
      <c r="K3334" s="95"/>
      <c r="L3334" s="95"/>
    </row>
    <row r="3335" spans="1:12" x14ac:dyDescent="0.3">
      <c r="A3335" s="17"/>
      <c r="B3335" s="17"/>
      <c r="C3335" s="17"/>
      <c r="D3335" s="17"/>
      <c r="E3335" s="17"/>
      <c r="F3335" s="17"/>
      <c r="G3335" s="17"/>
      <c r="H3335" s="17"/>
      <c r="I3335" s="17"/>
      <c r="J3335" s="51"/>
      <c r="K3335" s="95"/>
      <c r="L3335" s="95"/>
    </row>
    <row r="3336" spans="1:12" x14ac:dyDescent="0.3">
      <c r="A3336" s="17"/>
      <c r="B3336" s="17"/>
      <c r="C3336" s="17"/>
      <c r="D3336" s="17"/>
      <c r="E3336" s="17"/>
      <c r="F3336" s="17"/>
      <c r="G3336" s="17"/>
      <c r="H3336" s="17"/>
      <c r="I3336" s="17"/>
      <c r="J3336" s="51"/>
      <c r="K3336" s="95"/>
      <c r="L3336" s="95"/>
    </row>
    <row r="3337" spans="1:12" x14ac:dyDescent="0.3">
      <c r="A3337" s="17"/>
      <c r="B3337" s="17"/>
      <c r="C3337" s="17"/>
      <c r="D3337" s="17"/>
      <c r="E3337" s="17"/>
      <c r="F3337" s="17"/>
      <c r="G3337" s="17"/>
      <c r="H3337" s="17"/>
      <c r="I3337" s="17"/>
      <c r="J3337" s="51"/>
      <c r="K3337" s="95"/>
      <c r="L3337" s="95"/>
    </row>
    <row r="3338" spans="1:12" x14ac:dyDescent="0.3">
      <c r="A3338" s="17"/>
      <c r="B3338" s="17"/>
      <c r="C3338" s="17"/>
      <c r="D3338" s="17"/>
      <c r="E3338" s="17"/>
      <c r="F3338" s="17"/>
      <c r="G3338" s="17"/>
      <c r="H3338" s="17"/>
      <c r="I3338" s="17"/>
      <c r="J3338" s="51"/>
      <c r="K3338" s="95"/>
      <c r="L3338" s="95"/>
    </row>
    <row r="3339" spans="1:12" x14ac:dyDescent="0.3">
      <c r="A3339" s="17"/>
      <c r="B3339" s="17"/>
      <c r="C3339" s="17"/>
      <c r="D3339" s="17"/>
      <c r="E3339" s="17"/>
      <c r="F3339" s="17"/>
      <c r="G3339" s="17"/>
      <c r="H3339" s="17"/>
      <c r="I3339" s="17"/>
      <c r="J3339" s="51"/>
      <c r="K3339" s="95"/>
      <c r="L3339" s="95"/>
    </row>
    <row r="3340" spans="1:12" x14ac:dyDescent="0.3">
      <c r="A3340" s="17"/>
      <c r="B3340" s="17"/>
      <c r="C3340" s="17"/>
      <c r="D3340" s="17"/>
      <c r="E3340" s="17"/>
      <c r="F3340" s="17"/>
      <c r="G3340" s="17"/>
      <c r="H3340" s="17"/>
      <c r="I3340" s="17"/>
      <c r="J3340" s="51"/>
      <c r="K3340" s="95"/>
      <c r="L3340" s="95"/>
    </row>
    <row r="3341" spans="1:12" x14ac:dyDescent="0.3">
      <c r="A3341" s="17"/>
      <c r="B3341" s="17"/>
      <c r="C3341" s="17"/>
      <c r="D3341" s="17"/>
      <c r="E3341" s="17"/>
      <c r="F3341" s="17"/>
      <c r="G3341" s="17"/>
      <c r="H3341" s="17"/>
      <c r="I3341" s="17"/>
      <c r="J3341" s="51"/>
    </row>
    <row r="3342" spans="1:12" x14ac:dyDescent="0.3">
      <c r="A3342" s="17"/>
      <c r="B3342" s="17"/>
      <c r="C3342" s="17"/>
      <c r="D3342" s="17"/>
      <c r="E3342" s="17"/>
      <c r="F3342" s="17"/>
      <c r="G3342" s="17"/>
      <c r="H3342" s="17"/>
      <c r="I3342" s="17"/>
      <c r="J3342" s="51"/>
    </row>
    <row r="3343" spans="1:12" x14ac:dyDescent="0.3">
      <c r="A3343" s="17"/>
      <c r="B3343" s="17"/>
      <c r="C3343" s="17"/>
      <c r="D3343" s="17"/>
      <c r="E3343" s="17"/>
      <c r="F3343" s="17"/>
      <c r="G3343" s="17"/>
      <c r="H3343" s="17"/>
      <c r="I3343" s="17"/>
      <c r="J3343" s="51"/>
    </row>
    <row r="3344" spans="1:12" x14ac:dyDescent="0.3">
      <c r="A3344" s="17"/>
      <c r="B3344" s="17"/>
      <c r="C3344" s="17"/>
      <c r="D3344" s="17"/>
      <c r="E3344" s="17"/>
      <c r="F3344" s="17"/>
      <c r="G3344" s="17"/>
      <c r="H3344" s="17"/>
      <c r="I3344" s="17"/>
      <c r="J3344" s="51"/>
    </row>
    <row r="3345" spans="1:10" x14ac:dyDescent="0.3">
      <c r="A3345" s="17"/>
      <c r="B3345" s="17"/>
      <c r="C3345" s="17"/>
      <c r="D3345" s="17"/>
      <c r="E3345" s="17"/>
      <c r="F3345" s="17"/>
      <c r="G3345" s="17"/>
      <c r="H3345" s="17"/>
      <c r="I3345" s="17"/>
      <c r="J3345" s="51"/>
    </row>
    <row r="3346" spans="1:10" x14ac:dyDescent="0.3">
      <c r="A3346" s="17"/>
      <c r="B3346" s="17"/>
      <c r="C3346" s="17"/>
      <c r="D3346" s="17"/>
      <c r="E3346" s="17"/>
      <c r="F3346" s="17"/>
      <c r="G3346" s="17"/>
      <c r="H3346" s="17"/>
      <c r="I3346" s="17"/>
      <c r="J3346" s="51"/>
    </row>
    <row r="3347" spans="1:10" x14ac:dyDescent="0.3">
      <c r="A3347" s="17"/>
      <c r="B3347" s="17"/>
      <c r="C3347" s="17"/>
      <c r="D3347" s="17"/>
      <c r="E3347" s="17"/>
      <c r="F3347" s="17"/>
      <c r="G3347" s="17"/>
      <c r="H3347" s="17"/>
      <c r="I3347" s="17"/>
      <c r="J3347" s="51"/>
    </row>
    <row r="3348" spans="1:10" x14ac:dyDescent="0.3">
      <c r="A3348" s="17"/>
      <c r="B3348" s="17"/>
      <c r="C3348" s="17"/>
      <c r="D3348" s="17"/>
      <c r="E3348" s="17"/>
      <c r="F3348" s="17"/>
      <c r="G3348" s="17"/>
      <c r="H3348" s="17"/>
      <c r="I3348" s="17"/>
      <c r="J3348" s="51"/>
    </row>
    <row r="3349" spans="1:10" x14ac:dyDescent="0.3">
      <c r="A3349" s="17"/>
      <c r="B3349" s="17"/>
      <c r="C3349" s="17"/>
      <c r="D3349" s="17"/>
      <c r="E3349" s="17"/>
      <c r="F3349" s="17"/>
      <c r="G3349" s="17"/>
      <c r="H3349" s="17"/>
      <c r="I3349" s="17"/>
      <c r="J3349" s="51"/>
    </row>
    <row r="3350" spans="1:10" x14ac:dyDescent="0.3">
      <c r="A3350" s="17"/>
      <c r="B3350" s="17"/>
      <c r="C3350" s="17"/>
      <c r="D3350" s="17"/>
      <c r="E3350" s="17"/>
      <c r="F3350" s="17"/>
      <c r="G3350" s="17"/>
      <c r="H3350" s="17"/>
      <c r="I3350" s="17"/>
      <c r="J3350" s="51"/>
    </row>
    <row r="3351" spans="1:10" x14ac:dyDescent="0.3">
      <c r="A3351" s="17"/>
      <c r="B3351" s="17"/>
      <c r="C3351" s="17"/>
      <c r="D3351" s="17"/>
      <c r="E3351" s="17"/>
      <c r="F3351" s="17"/>
      <c r="G3351" s="17"/>
      <c r="H3351" s="17"/>
      <c r="I3351" s="17"/>
      <c r="J3351" s="51"/>
    </row>
    <row r="3352" spans="1:10" x14ac:dyDescent="0.3">
      <c r="A3352" s="17"/>
      <c r="B3352" s="17"/>
      <c r="C3352" s="17"/>
      <c r="D3352" s="17"/>
      <c r="E3352" s="17"/>
      <c r="F3352" s="17"/>
      <c r="G3352" s="17"/>
      <c r="H3352" s="17"/>
      <c r="I3352" s="17"/>
      <c r="J3352" s="51"/>
    </row>
    <row r="3353" spans="1:10" x14ac:dyDescent="0.3">
      <c r="A3353" s="17"/>
      <c r="B3353" s="17"/>
      <c r="C3353" s="17"/>
      <c r="D3353" s="17"/>
      <c r="E3353" s="17"/>
      <c r="F3353" s="17"/>
      <c r="G3353" s="17"/>
      <c r="H3353" s="17"/>
      <c r="I3353" s="17"/>
      <c r="J3353" s="51"/>
    </row>
    <row r="3354" spans="1:10" x14ac:dyDescent="0.3">
      <c r="A3354" s="17"/>
      <c r="B3354" s="17"/>
      <c r="C3354" s="17"/>
      <c r="D3354" s="17"/>
      <c r="E3354" s="17"/>
      <c r="F3354" s="17"/>
      <c r="G3354" s="17"/>
      <c r="H3354" s="17"/>
      <c r="I3354" s="17"/>
      <c r="J3354" s="51"/>
    </row>
    <row r="3355" spans="1:10" x14ac:dyDescent="0.3">
      <c r="A3355" s="17"/>
      <c r="B3355" s="17"/>
      <c r="C3355" s="17"/>
      <c r="D3355" s="17"/>
      <c r="E3355" s="17"/>
      <c r="F3355" s="17"/>
      <c r="G3355" s="17"/>
      <c r="H3355" s="17"/>
      <c r="I3355" s="17"/>
      <c r="J3355" s="51"/>
    </row>
    <row r="3356" spans="1:10" x14ac:dyDescent="0.3">
      <c r="A3356" s="17"/>
      <c r="B3356" s="17"/>
      <c r="C3356" s="17"/>
      <c r="D3356" s="17"/>
      <c r="E3356" s="17"/>
      <c r="F3356" s="17"/>
      <c r="G3356" s="17"/>
      <c r="H3356" s="17"/>
      <c r="I3356" s="17"/>
      <c r="J3356" s="51"/>
    </row>
    <row r="3357" spans="1:10" x14ac:dyDescent="0.3">
      <c r="A3357" s="17"/>
      <c r="B3357" s="17"/>
      <c r="C3357" s="17"/>
      <c r="D3357" s="17"/>
      <c r="E3357" s="17"/>
      <c r="F3357" s="17"/>
      <c r="G3357" s="17"/>
      <c r="H3357" s="17"/>
      <c r="I3357" s="17"/>
      <c r="J3357" s="51"/>
    </row>
    <row r="3358" spans="1:10" x14ac:dyDescent="0.3">
      <c r="A3358" s="17"/>
      <c r="B3358" s="17"/>
      <c r="C3358" s="17"/>
      <c r="D3358" s="17"/>
      <c r="E3358" s="17"/>
      <c r="F3358" s="17"/>
      <c r="G3358" s="17"/>
      <c r="H3358" s="17"/>
      <c r="I3358" s="17"/>
      <c r="J3358" s="51"/>
    </row>
    <row r="3359" spans="1:10" x14ac:dyDescent="0.3">
      <c r="A3359" s="17"/>
      <c r="B3359" s="17"/>
      <c r="C3359" s="17"/>
      <c r="D3359" s="17"/>
      <c r="E3359" s="17"/>
      <c r="F3359" s="17"/>
      <c r="G3359" s="17"/>
      <c r="H3359" s="17"/>
      <c r="I3359" s="17"/>
      <c r="J3359" s="51"/>
    </row>
    <row r="3360" spans="1:10" x14ac:dyDescent="0.3">
      <c r="A3360" s="17"/>
      <c r="B3360" s="17"/>
      <c r="C3360" s="17"/>
      <c r="D3360" s="17"/>
      <c r="E3360" s="17"/>
      <c r="F3360" s="17"/>
      <c r="G3360" s="17"/>
      <c r="H3360" s="17"/>
      <c r="I3360" s="17"/>
      <c r="J3360" s="51"/>
    </row>
    <row r="3361" spans="1:10" x14ac:dyDescent="0.3">
      <c r="A3361" s="17"/>
      <c r="B3361" s="17"/>
      <c r="C3361" s="17"/>
      <c r="D3361" s="17"/>
      <c r="E3361" s="17"/>
      <c r="F3361" s="17"/>
      <c r="G3361" s="17"/>
      <c r="H3361" s="17"/>
      <c r="I3361" s="17"/>
      <c r="J3361" s="51"/>
    </row>
    <row r="3362" spans="1:10" x14ac:dyDescent="0.3">
      <c r="A3362" s="17"/>
      <c r="B3362" s="17"/>
      <c r="C3362" s="17"/>
      <c r="D3362" s="17"/>
      <c r="E3362" s="17"/>
      <c r="F3362" s="17"/>
      <c r="G3362" s="17"/>
      <c r="H3362" s="17"/>
      <c r="I3362" s="17"/>
      <c r="J3362" s="51"/>
    </row>
    <row r="3363" spans="1:10" x14ac:dyDescent="0.3">
      <c r="A3363" s="17"/>
      <c r="B3363" s="17"/>
      <c r="C3363" s="17"/>
      <c r="D3363" s="17"/>
      <c r="E3363" s="17"/>
      <c r="F3363" s="17"/>
      <c r="G3363" s="17"/>
      <c r="H3363" s="17"/>
      <c r="I3363" s="17"/>
      <c r="J3363" s="51"/>
    </row>
    <row r="3364" spans="1:10" x14ac:dyDescent="0.3">
      <c r="A3364" s="17"/>
      <c r="B3364" s="17"/>
      <c r="C3364" s="17"/>
      <c r="D3364" s="17"/>
      <c r="E3364" s="17"/>
      <c r="F3364" s="17"/>
      <c r="G3364" s="17"/>
      <c r="H3364" s="17"/>
      <c r="I3364" s="17"/>
      <c r="J3364" s="51"/>
    </row>
    <row r="3365" spans="1:10" x14ac:dyDescent="0.3">
      <c r="A3365" s="17"/>
      <c r="B3365" s="17"/>
      <c r="C3365" s="17"/>
      <c r="D3365" s="17"/>
      <c r="E3365" s="17"/>
      <c r="F3365" s="17"/>
      <c r="G3365" s="17"/>
      <c r="H3365" s="17"/>
      <c r="I3365" s="17"/>
      <c r="J3365" s="51"/>
    </row>
    <row r="3366" spans="1:10" x14ac:dyDescent="0.3">
      <c r="A3366" s="17"/>
      <c r="B3366" s="17"/>
      <c r="C3366" s="17"/>
      <c r="D3366" s="17"/>
      <c r="E3366" s="17"/>
      <c r="F3366" s="17"/>
      <c r="G3366" s="17"/>
      <c r="H3366" s="17"/>
      <c r="I3366" s="17"/>
      <c r="J3366" s="51"/>
    </row>
    <row r="3367" spans="1:10" x14ac:dyDescent="0.3">
      <c r="A3367" s="17"/>
      <c r="B3367" s="17"/>
      <c r="C3367" s="17"/>
      <c r="D3367" s="17"/>
      <c r="E3367" s="17"/>
      <c r="F3367" s="17"/>
      <c r="G3367" s="17"/>
      <c r="H3367" s="17"/>
      <c r="I3367" s="17"/>
      <c r="J3367" s="51"/>
    </row>
    <row r="3368" spans="1:10" x14ac:dyDescent="0.3">
      <c r="A3368" s="17"/>
      <c r="B3368" s="17"/>
      <c r="C3368" s="17"/>
      <c r="D3368" s="17"/>
      <c r="E3368" s="17"/>
      <c r="F3368" s="17"/>
      <c r="G3368" s="17"/>
      <c r="H3368" s="17"/>
      <c r="I3368" s="17"/>
      <c r="J3368" s="51"/>
    </row>
    <row r="3369" spans="1:10" x14ac:dyDescent="0.3">
      <c r="A3369" s="17"/>
      <c r="B3369" s="17"/>
      <c r="C3369" s="17"/>
      <c r="D3369" s="17"/>
      <c r="E3369" s="17"/>
      <c r="F3369" s="17"/>
      <c r="G3369" s="17"/>
      <c r="H3369" s="17"/>
      <c r="I3369" s="17"/>
      <c r="J3369" s="51"/>
    </row>
    <row r="3370" spans="1:10" x14ac:dyDescent="0.3">
      <c r="A3370" s="17"/>
      <c r="B3370" s="17"/>
      <c r="C3370" s="17"/>
      <c r="D3370" s="17"/>
      <c r="E3370" s="17"/>
      <c r="F3370" s="17"/>
      <c r="G3370" s="17"/>
      <c r="H3370" s="17"/>
      <c r="I3370" s="17"/>
      <c r="J3370" s="51"/>
    </row>
    <row r="3371" spans="1:10" x14ac:dyDescent="0.3">
      <c r="A3371" s="17"/>
      <c r="B3371" s="17"/>
      <c r="C3371" s="17"/>
      <c r="D3371" s="17"/>
      <c r="E3371" s="17"/>
      <c r="F3371" s="17"/>
      <c r="G3371" s="17"/>
      <c r="H3371" s="17"/>
      <c r="I3371" s="17"/>
      <c r="J3371" s="51"/>
    </row>
    <row r="3372" spans="1:10" x14ac:dyDescent="0.3">
      <c r="A3372" s="17"/>
      <c r="B3372" s="17"/>
      <c r="C3372" s="17"/>
      <c r="D3372" s="17"/>
      <c r="E3372" s="17"/>
      <c r="F3372" s="17"/>
      <c r="G3372" s="17"/>
      <c r="H3372" s="17"/>
      <c r="I3372" s="17"/>
      <c r="J3372" s="51"/>
    </row>
    <row r="3373" spans="1:10" x14ac:dyDescent="0.3">
      <c r="A3373" s="17"/>
      <c r="B3373" s="17"/>
      <c r="C3373" s="17"/>
      <c r="D3373" s="17"/>
      <c r="E3373" s="17"/>
      <c r="F3373" s="17"/>
      <c r="G3373" s="17"/>
      <c r="H3373" s="17"/>
      <c r="I3373" s="17"/>
      <c r="J3373" s="51"/>
    </row>
    <row r="3374" spans="1:10" x14ac:dyDescent="0.3">
      <c r="A3374" s="17"/>
      <c r="B3374" s="17"/>
      <c r="C3374" s="17"/>
      <c r="D3374" s="17"/>
      <c r="E3374" s="17"/>
      <c r="F3374" s="17"/>
      <c r="G3374" s="17"/>
      <c r="H3374" s="17"/>
      <c r="I3374" s="17"/>
      <c r="J3374" s="51"/>
    </row>
    <row r="3375" spans="1:10" x14ac:dyDescent="0.3">
      <c r="A3375" s="17"/>
      <c r="B3375" s="17"/>
      <c r="C3375" s="17"/>
      <c r="D3375" s="17"/>
      <c r="E3375" s="17"/>
      <c r="F3375" s="17"/>
      <c r="G3375" s="17"/>
      <c r="H3375" s="17"/>
      <c r="I3375" s="17"/>
      <c r="J3375" s="51"/>
    </row>
    <row r="3376" spans="1:10" x14ac:dyDescent="0.3">
      <c r="A3376" s="17"/>
      <c r="B3376" s="17"/>
      <c r="C3376" s="17"/>
      <c r="D3376" s="17"/>
      <c r="E3376" s="17"/>
      <c r="F3376" s="17"/>
      <c r="G3376" s="17"/>
      <c r="H3376" s="17"/>
      <c r="I3376" s="17"/>
      <c r="J3376" s="51"/>
    </row>
    <row r="3377" spans="1:10" x14ac:dyDescent="0.3">
      <c r="A3377" s="17"/>
      <c r="B3377" s="17"/>
      <c r="C3377" s="17"/>
      <c r="D3377" s="17"/>
      <c r="E3377" s="17"/>
      <c r="F3377" s="17"/>
      <c r="G3377" s="17"/>
      <c r="H3377" s="17"/>
      <c r="I3377" s="17"/>
      <c r="J3377" s="51"/>
    </row>
    <row r="3378" spans="1:10" x14ac:dyDescent="0.3">
      <c r="A3378" s="17"/>
      <c r="B3378" s="17"/>
      <c r="C3378" s="17"/>
      <c r="D3378" s="17"/>
      <c r="E3378" s="17"/>
      <c r="F3378" s="17"/>
      <c r="G3378" s="17"/>
      <c r="H3378" s="17"/>
      <c r="I3378" s="17"/>
      <c r="J3378" s="51"/>
    </row>
    <row r="3379" spans="1:10" x14ac:dyDescent="0.3">
      <c r="A3379" s="17"/>
      <c r="B3379" s="17"/>
      <c r="C3379" s="17"/>
      <c r="D3379" s="17"/>
      <c r="E3379" s="17"/>
      <c r="F3379" s="17"/>
      <c r="G3379" s="17"/>
      <c r="H3379" s="17"/>
      <c r="I3379" s="17"/>
      <c r="J3379" s="51"/>
    </row>
    <row r="3380" spans="1:10" x14ac:dyDescent="0.3">
      <c r="A3380" s="17"/>
      <c r="B3380" s="17"/>
      <c r="C3380" s="17"/>
      <c r="D3380" s="17"/>
      <c r="E3380" s="17"/>
      <c r="F3380" s="17"/>
      <c r="G3380" s="17"/>
      <c r="H3380" s="17"/>
      <c r="I3380" s="17"/>
      <c r="J3380" s="51"/>
    </row>
    <row r="3381" spans="1:10" x14ac:dyDescent="0.3">
      <c r="A3381" s="17"/>
      <c r="B3381" s="17"/>
      <c r="C3381" s="17"/>
      <c r="D3381" s="17"/>
      <c r="E3381" s="17"/>
      <c r="F3381" s="17"/>
      <c r="G3381" s="17"/>
      <c r="H3381" s="17"/>
      <c r="I3381" s="17"/>
      <c r="J3381" s="51"/>
    </row>
    <row r="3382" spans="1:10" x14ac:dyDescent="0.3">
      <c r="A3382" s="17"/>
      <c r="B3382" s="17"/>
      <c r="C3382" s="17"/>
      <c r="D3382" s="17"/>
      <c r="E3382" s="17"/>
      <c r="F3382" s="17"/>
      <c r="G3382" s="17"/>
      <c r="H3382" s="17"/>
      <c r="I3382" s="17"/>
      <c r="J3382" s="51"/>
    </row>
    <row r="3383" spans="1:10" x14ac:dyDescent="0.3">
      <c r="A3383" s="17"/>
      <c r="B3383" s="17"/>
      <c r="C3383" s="17"/>
      <c r="D3383" s="17"/>
      <c r="E3383" s="17"/>
      <c r="F3383" s="17"/>
      <c r="G3383" s="17"/>
      <c r="H3383" s="17"/>
      <c r="I3383" s="17"/>
      <c r="J3383" s="51"/>
    </row>
    <row r="3384" spans="1:10" x14ac:dyDescent="0.3">
      <c r="A3384" s="17"/>
      <c r="B3384" s="17"/>
      <c r="C3384" s="17"/>
      <c r="D3384" s="17"/>
      <c r="E3384" s="17"/>
      <c r="F3384" s="17"/>
      <c r="G3384" s="17"/>
      <c r="H3384" s="17"/>
      <c r="I3384" s="17"/>
      <c r="J3384" s="51"/>
    </row>
    <row r="3385" spans="1:10" x14ac:dyDescent="0.3">
      <c r="A3385" s="17"/>
      <c r="B3385" s="17"/>
      <c r="C3385" s="17"/>
      <c r="D3385" s="17"/>
      <c r="E3385" s="17"/>
      <c r="F3385" s="17"/>
      <c r="G3385" s="17"/>
      <c r="H3385" s="17"/>
      <c r="I3385" s="17"/>
      <c r="J3385" s="51"/>
    </row>
    <row r="3386" spans="1:10" x14ac:dyDescent="0.3">
      <c r="A3386" s="17"/>
      <c r="B3386" s="17"/>
      <c r="C3386" s="17"/>
      <c r="D3386" s="17"/>
      <c r="E3386" s="17"/>
      <c r="F3386" s="17"/>
      <c r="G3386" s="17"/>
      <c r="H3386" s="17"/>
      <c r="I3386" s="17"/>
      <c r="J3386" s="51"/>
    </row>
    <row r="3387" spans="1:10" x14ac:dyDescent="0.3">
      <c r="A3387" s="17"/>
      <c r="B3387" s="17"/>
      <c r="C3387" s="17"/>
      <c r="D3387" s="17"/>
      <c r="E3387" s="17"/>
      <c r="F3387" s="17"/>
      <c r="G3387" s="17"/>
      <c r="H3387" s="17"/>
      <c r="I3387" s="17"/>
      <c r="J3387" s="51"/>
    </row>
    <row r="3388" spans="1:10" x14ac:dyDescent="0.3">
      <c r="A3388" s="17"/>
      <c r="B3388" s="17"/>
      <c r="C3388" s="17"/>
      <c r="D3388" s="17"/>
      <c r="E3388" s="17"/>
      <c r="F3388" s="17"/>
      <c r="G3388" s="17"/>
      <c r="H3388" s="17"/>
      <c r="I3388" s="17"/>
      <c r="J3388" s="51"/>
    </row>
    <row r="3389" spans="1:10" x14ac:dyDescent="0.3">
      <c r="A3389" s="17"/>
      <c r="B3389" s="17"/>
      <c r="C3389" s="17"/>
      <c r="D3389" s="17"/>
      <c r="E3389" s="17"/>
      <c r="F3389" s="17"/>
      <c r="G3389" s="17"/>
      <c r="H3389" s="17"/>
      <c r="I3389" s="17"/>
      <c r="J3389" s="51"/>
    </row>
    <row r="3390" spans="1:10" x14ac:dyDescent="0.3">
      <c r="A3390" s="17"/>
      <c r="B3390" s="17"/>
      <c r="C3390" s="17"/>
      <c r="D3390" s="17"/>
      <c r="E3390" s="17"/>
      <c r="F3390" s="17"/>
      <c r="G3390" s="17"/>
      <c r="H3390" s="17"/>
      <c r="I3390" s="17"/>
      <c r="J3390" s="51"/>
    </row>
    <row r="3391" spans="1:10" x14ac:dyDescent="0.3">
      <c r="A3391" s="17"/>
      <c r="B3391" s="17"/>
      <c r="C3391" s="17"/>
      <c r="D3391" s="17"/>
      <c r="E3391" s="17"/>
      <c r="F3391" s="17"/>
      <c r="G3391" s="17"/>
      <c r="H3391" s="17"/>
      <c r="I3391" s="17"/>
      <c r="J3391" s="51"/>
    </row>
    <row r="3392" spans="1:10" x14ac:dyDescent="0.3">
      <c r="A3392" s="17"/>
      <c r="B3392" s="17"/>
      <c r="C3392" s="17"/>
      <c r="D3392" s="17"/>
      <c r="E3392" s="17"/>
      <c r="F3392" s="17"/>
      <c r="G3392" s="17"/>
      <c r="H3392" s="17"/>
      <c r="I3392" s="17"/>
      <c r="J3392" s="51"/>
    </row>
    <row r="3393" spans="1:10" x14ac:dyDescent="0.3">
      <c r="A3393" s="17"/>
      <c r="B3393" s="17"/>
      <c r="C3393" s="17"/>
      <c r="D3393" s="17"/>
      <c r="E3393" s="17"/>
      <c r="F3393" s="17"/>
      <c r="G3393" s="17"/>
      <c r="H3393" s="17"/>
      <c r="I3393" s="17"/>
      <c r="J3393" s="51"/>
    </row>
    <row r="3394" spans="1:10" x14ac:dyDescent="0.3">
      <c r="A3394" s="17"/>
      <c r="B3394" s="17"/>
      <c r="C3394" s="17"/>
      <c r="D3394" s="17"/>
      <c r="E3394" s="17"/>
      <c r="F3394" s="17"/>
      <c r="G3394" s="17"/>
      <c r="H3394" s="17"/>
      <c r="I3394" s="17"/>
      <c r="J3394" s="51"/>
    </row>
    <row r="3395" spans="1:10" x14ac:dyDescent="0.3">
      <c r="A3395" s="17"/>
      <c r="B3395" s="17"/>
      <c r="C3395" s="17"/>
      <c r="D3395" s="17"/>
      <c r="E3395" s="17"/>
      <c r="F3395" s="17"/>
      <c r="G3395" s="17"/>
      <c r="H3395" s="17"/>
      <c r="I3395" s="17"/>
      <c r="J3395" s="51"/>
    </row>
    <row r="3396" spans="1:10" x14ac:dyDescent="0.3">
      <c r="A3396" s="17"/>
      <c r="B3396" s="17"/>
      <c r="C3396" s="17"/>
      <c r="D3396" s="17"/>
      <c r="E3396" s="17"/>
      <c r="F3396" s="17"/>
      <c r="G3396" s="17"/>
      <c r="H3396" s="17"/>
      <c r="I3396" s="17"/>
      <c r="J3396" s="51"/>
    </row>
    <row r="3397" spans="1:10" x14ac:dyDescent="0.3">
      <c r="A3397" s="17"/>
      <c r="B3397" s="17"/>
      <c r="C3397" s="17"/>
      <c r="D3397" s="17"/>
      <c r="E3397" s="17"/>
      <c r="F3397" s="17"/>
      <c r="G3397" s="17"/>
      <c r="H3397" s="17"/>
      <c r="I3397" s="17"/>
      <c r="J3397" s="51"/>
    </row>
    <row r="3398" spans="1:10" x14ac:dyDescent="0.3">
      <c r="A3398" s="17"/>
      <c r="B3398" s="17"/>
      <c r="C3398" s="17"/>
      <c r="D3398" s="17"/>
      <c r="E3398" s="17"/>
      <c r="F3398" s="17"/>
      <c r="G3398" s="17"/>
      <c r="H3398" s="17"/>
      <c r="I3398" s="17"/>
      <c r="J3398" s="51"/>
    </row>
    <row r="3399" spans="1:10" x14ac:dyDescent="0.3">
      <c r="A3399" s="17"/>
      <c r="B3399" s="17"/>
      <c r="C3399" s="17"/>
      <c r="D3399" s="17"/>
      <c r="E3399" s="17"/>
      <c r="F3399" s="17"/>
      <c r="G3399" s="17"/>
      <c r="H3399" s="17"/>
      <c r="I3399" s="17"/>
      <c r="J3399" s="51"/>
    </row>
    <row r="3400" spans="1:10" x14ac:dyDescent="0.3">
      <c r="A3400" s="17"/>
      <c r="B3400" s="17"/>
      <c r="C3400" s="17"/>
      <c r="D3400" s="17"/>
      <c r="E3400" s="17"/>
      <c r="F3400" s="17"/>
      <c r="G3400" s="17"/>
      <c r="H3400" s="17"/>
      <c r="I3400" s="17"/>
      <c r="J3400" s="51"/>
    </row>
    <row r="3401" spans="1:10" x14ac:dyDescent="0.3">
      <c r="A3401" s="17"/>
      <c r="B3401" s="17"/>
      <c r="C3401" s="17"/>
      <c r="D3401" s="17"/>
      <c r="E3401" s="17"/>
      <c r="F3401" s="17"/>
      <c r="G3401" s="17"/>
      <c r="H3401" s="17"/>
      <c r="I3401" s="17"/>
      <c r="J3401" s="51"/>
    </row>
    <row r="3402" spans="1:10" x14ac:dyDescent="0.3">
      <c r="A3402" s="17"/>
      <c r="B3402" s="17"/>
      <c r="C3402" s="17"/>
      <c r="D3402" s="17"/>
      <c r="E3402" s="17"/>
      <c r="F3402" s="17"/>
      <c r="G3402" s="17"/>
      <c r="H3402" s="17"/>
      <c r="I3402" s="17"/>
      <c r="J3402" s="51"/>
    </row>
    <row r="3403" spans="1:10" x14ac:dyDescent="0.3">
      <c r="A3403" s="17"/>
      <c r="B3403" s="17"/>
      <c r="C3403" s="17"/>
      <c r="D3403" s="17"/>
      <c r="E3403" s="17"/>
      <c r="F3403" s="17"/>
      <c r="G3403" s="17"/>
      <c r="H3403" s="17"/>
      <c r="I3403" s="17"/>
      <c r="J3403" s="51"/>
    </row>
    <row r="3404" spans="1:10" x14ac:dyDescent="0.3">
      <c r="A3404" s="17"/>
      <c r="B3404" s="17"/>
      <c r="C3404" s="17"/>
      <c r="D3404" s="17"/>
      <c r="E3404" s="17"/>
      <c r="F3404" s="17"/>
      <c r="G3404" s="17"/>
      <c r="H3404" s="17"/>
      <c r="I3404" s="17"/>
      <c r="J3404" s="51"/>
    </row>
    <row r="3405" spans="1:10" x14ac:dyDescent="0.3">
      <c r="A3405" s="17"/>
      <c r="B3405" s="17"/>
      <c r="C3405" s="17"/>
      <c r="D3405" s="17"/>
      <c r="E3405" s="17"/>
      <c r="F3405" s="17"/>
      <c r="G3405" s="17"/>
      <c r="H3405" s="17"/>
      <c r="I3405" s="17"/>
      <c r="J3405" s="51"/>
    </row>
    <row r="3406" spans="1:10" x14ac:dyDescent="0.3">
      <c r="A3406" s="17"/>
      <c r="B3406" s="17"/>
      <c r="C3406" s="17"/>
      <c r="D3406" s="17"/>
      <c r="E3406" s="17"/>
      <c r="F3406" s="17"/>
      <c r="G3406" s="17"/>
      <c r="H3406" s="17"/>
      <c r="I3406" s="17"/>
      <c r="J3406" s="51"/>
    </row>
    <row r="3407" spans="1:10" x14ac:dyDescent="0.3">
      <c r="A3407" s="17"/>
      <c r="B3407" s="17"/>
      <c r="C3407" s="17"/>
      <c r="D3407" s="17"/>
      <c r="E3407" s="17"/>
      <c r="F3407" s="17"/>
      <c r="G3407" s="17"/>
      <c r="H3407" s="17"/>
      <c r="I3407" s="17"/>
      <c r="J3407" s="51"/>
    </row>
    <row r="3408" spans="1:10" x14ac:dyDescent="0.3">
      <c r="A3408" s="17"/>
      <c r="B3408" s="17"/>
      <c r="C3408" s="17"/>
      <c r="D3408" s="17"/>
      <c r="E3408" s="17"/>
      <c r="F3408" s="17"/>
      <c r="G3408" s="17"/>
      <c r="H3408" s="17"/>
      <c r="I3408" s="17"/>
      <c r="J3408" s="51"/>
    </row>
    <row r="3409" spans="1:10" x14ac:dyDescent="0.3">
      <c r="A3409" s="17"/>
      <c r="B3409" s="17"/>
      <c r="C3409" s="17"/>
      <c r="D3409" s="17"/>
      <c r="E3409" s="17"/>
      <c r="F3409" s="17"/>
      <c r="G3409" s="17"/>
      <c r="H3409" s="17"/>
      <c r="I3409" s="17"/>
      <c r="J3409" s="51"/>
    </row>
    <row r="3410" spans="1:10" x14ac:dyDescent="0.3">
      <c r="A3410" s="17"/>
      <c r="B3410" s="17"/>
      <c r="C3410" s="17"/>
      <c r="D3410" s="17"/>
      <c r="E3410" s="17"/>
      <c r="F3410" s="17"/>
      <c r="G3410" s="17"/>
      <c r="H3410" s="17"/>
      <c r="I3410" s="17"/>
      <c r="J3410" s="51"/>
    </row>
    <row r="3411" spans="1:10" x14ac:dyDescent="0.3">
      <c r="A3411" s="17"/>
      <c r="B3411" s="17"/>
      <c r="C3411" s="17"/>
      <c r="D3411" s="17"/>
      <c r="E3411" s="17"/>
      <c r="F3411" s="17"/>
      <c r="G3411" s="17"/>
      <c r="H3411" s="17"/>
      <c r="I3411" s="17"/>
      <c r="J3411" s="51"/>
    </row>
    <row r="3412" spans="1:10" x14ac:dyDescent="0.3">
      <c r="A3412" s="17"/>
      <c r="B3412" s="17"/>
      <c r="C3412" s="17"/>
      <c r="D3412" s="17"/>
      <c r="E3412" s="17"/>
      <c r="F3412" s="17"/>
      <c r="G3412" s="17"/>
      <c r="H3412" s="17"/>
      <c r="I3412" s="17"/>
      <c r="J3412" s="51"/>
    </row>
    <row r="3413" spans="1:10" x14ac:dyDescent="0.3">
      <c r="A3413" s="17"/>
      <c r="B3413" s="17"/>
      <c r="C3413" s="17"/>
      <c r="D3413" s="17"/>
      <c r="E3413" s="17"/>
      <c r="F3413" s="17"/>
      <c r="G3413" s="17"/>
      <c r="H3413" s="17"/>
      <c r="I3413" s="17"/>
      <c r="J3413" s="51"/>
    </row>
    <row r="3414" spans="1:10" x14ac:dyDescent="0.3">
      <c r="A3414" s="17"/>
      <c r="B3414" s="17"/>
      <c r="C3414" s="17"/>
      <c r="D3414" s="17"/>
      <c r="E3414" s="17"/>
      <c r="F3414" s="17"/>
      <c r="G3414" s="17"/>
      <c r="H3414" s="17"/>
      <c r="I3414" s="17"/>
      <c r="J3414" s="51"/>
    </row>
    <row r="3415" spans="1:10" x14ac:dyDescent="0.3">
      <c r="A3415" s="17"/>
      <c r="B3415" s="17"/>
      <c r="C3415" s="17"/>
      <c r="D3415" s="17"/>
      <c r="E3415" s="17"/>
      <c r="F3415" s="17"/>
      <c r="G3415" s="17"/>
      <c r="H3415" s="17"/>
      <c r="I3415" s="17"/>
      <c r="J3415" s="51"/>
    </row>
    <row r="3416" spans="1:10" x14ac:dyDescent="0.3">
      <c r="A3416" s="17"/>
      <c r="B3416" s="17"/>
      <c r="C3416" s="17"/>
      <c r="D3416" s="17"/>
      <c r="E3416" s="17"/>
      <c r="F3416" s="17"/>
      <c r="G3416" s="17"/>
      <c r="H3416" s="17"/>
      <c r="I3416" s="17"/>
      <c r="J3416" s="51"/>
    </row>
    <row r="3417" spans="1:10" x14ac:dyDescent="0.3">
      <c r="A3417" s="17"/>
      <c r="B3417" s="17"/>
      <c r="C3417" s="17"/>
      <c r="D3417" s="17"/>
      <c r="E3417" s="17"/>
      <c r="F3417" s="17"/>
      <c r="G3417" s="17"/>
      <c r="H3417" s="17"/>
      <c r="I3417" s="17"/>
      <c r="J3417" s="51"/>
    </row>
    <row r="3418" spans="1:10" x14ac:dyDescent="0.3">
      <c r="A3418" s="17"/>
      <c r="B3418" s="17"/>
      <c r="C3418" s="17"/>
      <c r="D3418" s="17"/>
      <c r="E3418" s="17"/>
      <c r="F3418" s="17"/>
      <c r="G3418" s="17"/>
      <c r="H3418" s="17"/>
      <c r="I3418" s="17"/>
      <c r="J3418" s="51"/>
    </row>
    <row r="3419" spans="1:10" x14ac:dyDescent="0.3">
      <c r="A3419" s="17"/>
      <c r="B3419" s="17"/>
      <c r="C3419" s="17"/>
      <c r="D3419" s="17"/>
      <c r="E3419" s="17"/>
      <c r="F3419" s="17"/>
      <c r="G3419" s="17"/>
      <c r="H3419" s="17"/>
      <c r="I3419" s="17"/>
      <c r="J3419" s="51"/>
    </row>
    <row r="3420" spans="1:10" x14ac:dyDescent="0.3">
      <c r="A3420" s="17"/>
      <c r="B3420" s="17"/>
      <c r="C3420" s="17"/>
      <c r="D3420" s="17"/>
      <c r="E3420" s="17"/>
      <c r="F3420" s="17"/>
      <c r="G3420" s="17"/>
      <c r="H3420" s="17"/>
      <c r="I3420" s="17"/>
      <c r="J3420" s="51"/>
    </row>
    <row r="3421" spans="1:10" x14ac:dyDescent="0.3">
      <c r="A3421" s="17"/>
      <c r="B3421" s="17"/>
      <c r="C3421" s="17"/>
      <c r="D3421" s="17"/>
      <c r="E3421" s="17"/>
      <c r="F3421" s="17"/>
      <c r="G3421" s="17"/>
      <c r="H3421" s="17"/>
      <c r="I3421" s="17"/>
      <c r="J3421" s="51"/>
    </row>
    <row r="3422" spans="1:10" x14ac:dyDescent="0.3">
      <c r="A3422" s="17"/>
      <c r="B3422" s="17"/>
      <c r="C3422" s="17"/>
      <c r="D3422" s="17"/>
      <c r="E3422" s="17"/>
      <c r="F3422" s="17"/>
      <c r="G3422" s="17"/>
      <c r="H3422" s="17"/>
      <c r="I3422" s="17"/>
      <c r="J3422" s="51"/>
    </row>
    <row r="3423" spans="1:10" x14ac:dyDescent="0.3">
      <c r="A3423" s="17"/>
      <c r="B3423" s="17"/>
      <c r="C3423" s="17"/>
      <c r="D3423" s="17"/>
      <c r="E3423" s="17"/>
      <c r="F3423" s="17"/>
      <c r="G3423" s="17"/>
      <c r="H3423" s="17"/>
      <c r="I3423" s="17"/>
      <c r="J3423" s="51"/>
    </row>
    <row r="3424" spans="1:10" x14ac:dyDescent="0.3">
      <c r="A3424" s="17"/>
      <c r="B3424" s="17"/>
      <c r="C3424" s="17"/>
      <c r="D3424" s="17"/>
      <c r="E3424" s="17"/>
      <c r="F3424" s="17"/>
      <c r="G3424" s="17"/>
      <c r="H3424" s="17"/>
      <c r="I3424" s="17"/>
      <c r="J3424" s="51"/>
    </row>
    <row r="3425" spans="1:10" x14ac:dyDescent="0.3">
      <c r="A3425" s="17"/>
      <c r="B3425" s="17"/>
      <c r="C3425" s="17"/>
      <c r="D3425" s="17"/>
      <c r="E3425" s="17"/>
      <c r="F3425" s="17"/>
      <c r="G3425" s="17"/>
      <c r="H3425" s="17"/>
      <c r="I3425" s="17"/>
      <c r="J3425" s="51"/>
    </row>
    <row r="3426" spans="1:10" x14ac:dyDescent="0.3">
      <c r="A3426" s="17"/>
      <c r="B3426" s="17"/>
      <c r="C3426" s="17"/>
      <c r="D3426" s="17"/>
      <c r="E3426" s="17"/>
      <c r="F3426" s="17"/>
      <c r="G3426" s="17"/>
      <c r="H3426" s="17"/>
      <c r="I3426" s="17"/>
      <c r="J3426" s="51"/>
    </row>
    <row r="3427" spans="1:10" x14ac:dyDescent="0.3">
      <c r="A3427" s="17"/>
      <c r="B3427" s="17"/>
      <c r="C3427" s="17"/>
      <c r="D3427" s="17"/>
      <c r="E3427" s="17"/>
      <c r="F3427" s="17"/>
      <c r="G3427" s="17"/>
      <c r="H3427" s="17"/>
      <c r="I3427" s="17"/>
      <c r="J3427" s="51"/>
    </row>
    <row r="3428" spans="1:10" x14ac:dyDescent="0.3">
      <c r="A3428" s="17"/>
      <c r="B3428" s="17"/>
      <c r="C3428" s="17"/>
      <c r="D3428" s="17"/>
      <c r="E3428" s="17"/>
      <c r="F3428" s="17"/>
      <c r="G3428" s="17"/>
      <c r="H3428" s="17"/>
      <c r="I3428" s="17"/>
      <c r="J3428" s="51"/>
    </row>
    <row r="3429" spans="1:10" x14ac:dyDescent="0.3">
      <c r="A3429" s="17"/>
      <c r="B3429" s="17"/>
      <c r="C3429" s="17"/>
      <c r="D3429" s="17"/>
      <c r="E3429" s="17"/>
      <c r="F3429" s="17"/>
      <c r="G3429" s="17"/>
      <c r="H3429" s="17"/>
      <c r="I3429" s="17"/>
      <c r="J3429" s="51"/>
    </row>
    <row r="3430" spans="1:10" x14ac:dyDescent="0.3">
      <c r="A3430" s="17"/>
      <c r="B3430" s="17"/>
      <c r="C3430" s="17"/>
      <c r="D3430" s="17"/>
      <c r="E3430" s="17"/>
      <c r="F3430" s="17"/>
      <c r="G3430" s="17"/>
      <c r="H3430" s="17"/>
      <c r="I3430" s="17"/>
      <c r="J3430" s="51"/>
    </row>
    <row r="3431" spans="1:10" x14ac:dyDescent="0.3">
      <c r="A3431" s="17"/>
      <c r="B3431" s="17"/>
      <c r="C3431" s="17"/>
      <c r="D3431" s="17"/>
      <c r="E3431" s="17"/>
      <c r="F3431" s="17"/>
      <c r="G3431" s="17"/>
      <c r="H3431" s="17"/>
      <c r="I3431" s="17"/>
      <c r="J3431" s="51"/>
    </row>
    <row r="3432" spans="1:10" x14ac:dyDescent="0.3">
      <c r="A3432" s="17"/>
      <c r="B3432" s="17"/>
      <c r="C3432" s="17"/>
      <c r="D3432" s="17"/>
      <c r="E3432" s="17"/>
      <c r="F3432" s="17"/>
      <c r="G3432" s="17"/>
      <c r="H3432" s="17"/>
      <c r="I3432" s="17"/>
      <c r="J3432" s="51"/>
    </row>
    <row r="3433" spans="1:10" x14ac:dyDescent="0.3">
      <c r="A3433" s="17"/>
      <c r="B3433" s="17"/>
      <c r="C3433" s="17"/>
      <c r="D3433" s="17"/>
      <c r="E3433" s="17"/>
      <c r="F3433" s="17"/>
      <c r="G3433" s="17"/>
      <c r="H3433" s="17"/>
      <c r="I3433" s="17"/>
      <c r="J3433" s="51"/>
    </row>
    <row r="3434" spans="1:10" x14ac:dyDescent="0.3">
      <c r="A3434" s="17"/>
      <c r="B3434" s="17"/>
      <c r="C3434" s="17"/>
      <c r="D3434" s="17"/>
      <c r="E3434" s="17"/>
      <c r="F3434" s="17"/>
      <c r="G3434" s="17"/>
      <c r="H3434" s="17"/>
      <c r="I3434" s="17"/>
      <c r="J3434" s="51"/>
    </row>
    <row r="3435" spans="1:10" x14ac:dyDescent="0.3">
      <c r="A3435" s="17"/>
      <c r="B3435" s="17"/>
      <c r="C3435" s="17"/>
      <c r="D3435" s="17"/>
      <c r="E3435" s="17"/>
      <c r="F3435" s="17"/>
      <c r="G3435" s="17"/>
      <c r="H3435" s="17"/>
      <c r="I3435" s="17"/>
      <c r="J3435" s="51"/>
    </row>
    <row r="3436" spans="1:10" x14ac:dyDescent="0.3">
      <c r="A3436" s="17"/>
      <c r="B3436" s="17"/>
      <c r="C3436" s="17"/>
      <c r="D3436" s="17"/>
      <c r="E3436" s="17"/>
      <c r="F3436" s="17"/>
      <c r="G3436" s="17"/>
      <c r="H3436" s="17"/>
      <c r="I3436" s="17"/>
      <c r="J3436" s="51"/>
    </row>
    <row r="3437" spans="1:10" x14ac:dyDescent="0.3">
      <c r="A3437" s="17"/>
      <c r="B3437" s="17"/>
      <c r="C3437" s="17"/>
      <c r="D3437" s="17"/>
      <c r="E3437" s="17"/>
      <c r="F3437" s="17"/>
      <c r="G3437" s="17"/>
      <c r="H3437" s="17"/>
      <c r="I3437" s="17"/>
      <c r="J3437" s="51"/>
    </row>
    <row r="3438" spans="1:10" x14ac:dyDescent="0.3">
      <c r="A3438" s="17"/>
      <c r="B3438" s="17"/>
      <c r="C3438" s="17"/>
      <c r="D3438" s="17"/>
      <c r="E3438" s="17"/>
      <c r="F3438" s="17"/>
      <c r="G3438" s="17"/>
      <c r="H3438" s="17"/>
      <c r="I3438" s="17"/>
      <c r="J3438" s="51"/>
    </row>
    <row r="3439" spans="1:10" x14ac:dyDescent="0.3">
      <c r="A3439" s="17"/>
      <c r="B3439" s="17"/>
      <c r="C3439" s="17"/>
      <c r="D3439" s="17"/>
      <c r="E3439" s="17"/>
      <c r="F3439" s="17"/>
      <c r="G3439" s="17"/>
      <c r="H3439" s="17"/>
      <c r="I3439" s="17"/>
      <c r="J3439" s="51"/>
    </row>
    <row r="3440" spans="1:10" x14ac:dyDescent="0.3">
      <c r="A3440" s="17"/>
      <c r="B3440" s="17"/>
      <c r="C3440" s="17"/>
      <c r="D3440" s="17"/>
      <c r="E3440" s="17"/>
      <c r="F3440" s="17"/>
      <c r="G3440" s="17"/>
      <c r="H3440" s="17"/>
      <c r="I3440" s="17"/>
      <c r="J3440" s="51"/>
    </row>
    <row r="3441" spans="1:10" x14ac:dyDescent="0.3">
      <c r="A3441" s="17"/>
      <c r="B3441" s="17"/>
      <c r="C3441" s="17"/>
      <c r="D3441" s="17"/>
      <c r="E3441" s="17"/>
      <c r="F3441" s="17"/>
      <c r="G3441" s="17"/>
      <c r="H3441" s="17"/>
      <c r="I3441" s="17"/>
      <c r="J3441" s="51"/>
    </row>
    <row r="3442" spans="1:10" x14ac:dyDescent="0.3">
      <c r="A3442" s="17"/>
      <c r="B3442" s="17"/>
      <c r="C3442" s="17"/>
      <c r="D3442" s="17"/>
      <c r="E3442" s="17"/>
      <c r="F3442" s="17"/>
      <c r="G3442" s="17"/>
      <c r="H3442" s="17"/>
      <c r="I3442" s="17"/>
      <c r="J3442" s="51"/>
    </row>
    <row r="3443" spans="1:10" x14ac:dyDescent="0.3">
      <c r="A3443" s="17"/>
      <c r="B3443" s="17"/>
      <c r="C3443" s="17"/>
      <c r="D3443" s="17"/>
      <c r="E3443" s="17"/>
      <c r="F3443" s="17"/>
      <c r="G3443" s="17"/>
      <c r="H3443" s="17"/>
      <c r="I3443" s="17"/>
      <c r="J3443" s="51"/>
    </row>
    <row r="3444" spans="1:10" x14ac:dyDescent="0.3">
      <c r="A3444" s="17"/>
      <c r="B3444" s="17"/>
      <c r="C3444" s="17"/>
      <c r="D3444" s="17"/>
      <c r="E3444" s="17"/>
      <c r="F3444" s="17"/>
      <c r="G3444" s="17"/>
      <c r="H3444" s="17"/>
      <c r="I3444" s="17"/>
      <c r="J3444" s="51"/>
    </row>
    <row r="3445" spans="1:10" x14ac:dyDescent="0.3">
      <c r="A3445" s="17"/>
      <c r="B3445" s="17"/>
      <c r="C3445" s="17"/>
      <c r="D3445" s="17"/>
      <c r="E3445" s="17"/>
      <c r="F3445" s="17"/>
      <c r="G3445" s="17"/>
      <c r="H3445" s="17"/>
      <c r="I3445" s="17"/>
      <c r="J3445" s="51"/>
    </row>
    <row r="3446" spans="1:10" x14ac:dyDescent="0.3">
      <c r="A3446" s="17"/>
      <c r="B3446" s="17"/>
      <c r="C3446" s="17"/>
      <c r="D3446" s="17"/>
      <c r="E3446" s="17"/>
      <c r="F3446" s="17"/>
      <c r="G3446" s="17"/>
      <c r="H3446" s="17"/>
      <c r="I3446" s="17"/>
      <c r="J3446" s="51"/>
    </row>
    <row r="3447" spans="1:10" x14ac:dyDescent="0.3">
      <c r="A3447" s="17"/>
      <c r="B3447" s="17"/>
      <c r="C3447" s="17"/>
      <c r="D3447" s="17"/>
      <c r="E3447" s="17"/>
      <c r="F3447" s="17"/>
      <c r="G3447" s="17"/>
      <c r="H3447" s="17"/>
      <c r="I3447" s="17"/>
      <c r="J3447" s="51"/>
    </row>
    <row r="3448" spans="1:10" x14ac:dyDescent="0.3">
      <c r="A3448" s="17"/>
      <c r="B3448" s="17"/>
      <c r="C3448" s="17"/>
      <c r="D3448" s="17"/>
      <c r="E3448" s="17"/>
      <c r="F3448" s="17"/>
      <c r="G3448" s="17"/>
      <c r="H3448" s="17"/>
      <c r="I3448" s="17"/>
      <c r="J3448" s="51"/>
    </row>
    <row r="3449" spans="1:10" x14ac:dyDescent="0.3">
      <c r="A3449" s="17"/>
      <c r="B3449" s="17"/>
      <c r="C3449" s="17"/>
      <c r="D3449" s="17"/>
      <c r="E3449" s="17"/>
      <c r="F3449" s="17"/>
      <c r="G3449" s="17"/>
      <c r="H3449" s="17"/>
      <c r="I3449" s="17"/>
      <c r="J3449" s="51"/>
    </row>
    <row r="3450" spans="1:10" x14ac:dyDescent="0.3">
      <c r="A3450" s="17"/>
      <c r="B3450" s="17"/>
      <c r="C3450" s="17"/>
      <c r="D3450" s="17"/>
      <c r="E3450" s="17"/>
      <c r="F3450" s="17"/>
      <c r="G3450" s="17"/>
      <c r="H3450" s="17"/>
      <c r="I3450" s="17"/>
      <c r="J3450" s="51"/>
    </row>
    <row r="3451" spans="1:10" x14ac:dyDescent="0.3">
      <c r="A3451" s="17"/>
      <c r="B3451" s="17"/>
      <c r="C3451" s="17"/>
      <c r="D3451" s="17"/>
      <c r="E3451" s="17"/>
      <c r="F3451" s="17"/>
      <c r="G3451" s="17"/>
      <c r="H3451" s="17"/>
      <c r="I3451" s="17"/>
      <c r="J3451" s="51"/>
    </row>
    <row r="3452" spans="1:10" x14ac:dyDescent="0.3">
      <c r="A3452" s="17"/>
      <c r="B3452" s="17"/>
      <c r="C3452" s="17"/>
      <c r="D3452" s="17"/>
      <c r="E3452" s="17"/>
      <c r="F3452" s="17"/>
      <c r="G3452" s="17"/>
      <c r="H3452" s="17"/>
      <c r="I3452" s="17"/>
      <c r="J3452" s="51"/>
    </row>
    <row r="3453" spans="1:10" x14ac:dyDescent="0.3">
      <c r="A3453" s="17"/>
      <c r="B3453" s="17"/>
      <c r="C3453" s="17"/>
      <c r="D3453" s="17"/>
      <c r="E3453" s="17"/>
      <c r="F3453" s="17"/>
      <c r="G3453" s="17"/>
      <c r="H3453" s="17"/>
      <c r="I3453" s="17"/>
      <c r="J3453" s="51"/>
    </row>
    <row r="3454" spans="1:10" x14ac:dyDescent="0.3">
      <c r="A3454" s="17"/>
      <c r="B3454" s="17"/>
      <c r="C3454" s="17"/>
      <c r="D3454" s="17"/>
      <c r="E3454" s="17"/>
      <c r="F3454" s="17"/>
      <c r="G3454" s="17"/>
      <c r="H3454" s="17"/>
      <c r="I3454" s="17"/>
      <c r="J3454" s="51"/>
    </row>
    <row r="3455" spans="1:10" x14ac:dyDescent="0.3">
      <c r="A3455" s="17"/>
      <c r="B3455" s="17"/>
      <c r="C3455" s="17"/>
      <c r="D3455" s="17"/>
      <c r="E3455" s="17"/>
      <c r="F3455" s="17"/>
      <c r="G3455" s="17"/>
      <c r="H3455" s="17"/>
      <c r="I3455" s="17"/>
      <c r="J3455" s="51"/>
    </row>
    <row r="3456" spans="1:10" x14ac:dyDescent="0.3">
      <c r="A3456" s="17"/>
      <c r="B3456" s="17"/>
      <c r="C3456" s="17"/>
      <c r="D3456" s="17"/>
      <c r="E3456" s="17"/>
      <c r="F3456" s="17"/>
      <c r="G3456" s="17"/>
      <c r="H3456" s="17"/>
      <c r="I3456" s="17"/>
      <c r="J3456" s="51"/>
    </row>
    <row r="3457" spans="1:10" x14ac:dyDescent="0.3">
      <c r="A3457" s="17"/>
      <c r="B3457" s="17"/>
      <c r="C3457" s="17"/>
      <c r="D3457" s="17"/>
      <c r="E3457" s="17"/>
      <c r="F3457" s="17"/>
      <c r="G3457" s="17"/>
      <c r="H3457" s="17"/>
      <c r="I3457" s="17"/>
      <c r="J3457" s="51"/>
    </row>
    <row r="3458" spans="1:10" x14ac:dyDescent="0.3">
      <c r="A3458" s="17"/>
      <c r="B3458" s="17"/>
      <c r="C3458" s="17"/>
      <c r="D3458" s="17"/>
      <c r="E3458" s="17"/>
      <c r="F3458" s="17"/>
      <c r="G3458" s="17"/>
      <c r="H3458" s="17"/>
      <c r="I3458" s="17"/>
      <c r="J3458" s="51"/>
    </row>
    <row r="3459" spans="1:10" x14ac:dyDescent="0.3">
      <c r="A3459" s="17"/>
      <c r="B3459" s="17"/>
      <c r="C3459" s="17"/>
      <c r="D3459" s="17"/>
      <c r="E3459" s="17"/>
      <c r="F3459" s="17"/>
      <c r="G3459" s="17"/>
      <c r="H3459" s="17"/>
      <c r="I3459" s="17"/>
      <c r="J3459" s="51"/>
    </row>
    <row r="3460" spans="1:10" x14ac:dyDescent="0.3">
      <c r="A3460" s="17"/>
      <c r="B3460" s="17"/>
      <c r="C3460" s="17"/>
      <c r="D3460" s="17"/>
      <c r="E3460" s="17"/>
      <c r="F3460" s="17"/>
      <c r="G3460" s="17"/>
      <c r="H3460" s="17"/>
      <c r="I3460" s="17"/>
      <c r="J3460" s="51"/>
    </row>
    <row r="3461" spans="1:10" x14ac:dyDescent="0.3">
      <c r="A3461" s="17"/>
      <c r="B3461" s="17"/>
      <c r="C3461" s="17"/>
      <c r="D3461" s="17"/>
      <c r="E3461" s="17"/>
      <c r="F3461" s="17"/>
      <c r="G3461" s="17"/>
      <c r="H3461" s="17"/>
      <c r="I3461" s="17"/>
      <c r="J3461" s="51"/>
    </row>
    <row r="3462" spans="1:10" x14ac:dyDescent="0.3">
      <c r="A3462" s="17"/>
      <c r="B3462" s="17"/>
      <c r="C3462" s="17"/>
      <c r="D3462" s="17"/>
      <c r="E3462" s="17"/>
      <c r="F3462" s="17"/>
      <c r="G3462" s="17"/>
      <c r="H3462" s="17"/>
      <c r="I3462" s="17"/>
      <c r="J3462" s="51"/>
    </row>
    <row r="3463" spans="1:10" x14ac:dyDescent="0.3">
      <c r="A3463" s="17"/>
      <c r="B3463" s="17"/>
      <c r="C3463" s="17"/>
      <c r="D3463" s="17"/>
      <c r="E3463" s="17"/>
      <c r="F3463" s="17"/>
      <c r="G3463" s="17"/>
      <c r="H3463" s="17"/>
      <c r="I3463" s="17"/>
      <c r="J3463" s="51"/>
    </row>
    <row r="3464" spans="1:10" x14ac:dyDescent="0.3">
      <c r="A3464" s="17"/>
      <c r="B3464" s="17"/>
      <c r="C3464" s="17"/>
      <c r="D3464" s="17"/>
      <c r="E3464" s="17"/>
      <c r="F3464" s="17"/>
      <c r="G3464" s="17"/>
      <c r="H3464" s="17"/>
      <c r="I3464" s="17"/>
      <c r="J3464" s="51"/>
    </row>
    <row r="3465" spans="1:10" x14ac:dyDescent="0.3">
      <c r="A3465" s="17"/>
      <c r="B3465" s="17"/>
      <c r="C3465" s="17"/>
      <c r="D3465" s="17"/>
      <c r="E3465" s="17"/>
      <c r="F3465" s="17"/>
      <c r="G3465" s="17"/>
      <c r="H3465" s="17"/>
      <c r="I3465" s="17"/>
      <c r="J3465" s="51"/>
    </row>
    <row r="3466" spans="1:10" x14ac:dyDescent="0.3">
      <c r="A3466" s="17"/>
      <c r="B3466" s="17"/>
      <c r="C3466" s="17"/>
      <c r="D3466" s="17"/>
      <c r="E3466" s="17"/>
      <c r="F3466" s="17"/>
      <c r="G3466" s="17"/>
      <c r="H3466" s="17"/>
      <c r="I3466" s="17"/>
      <c r="J3466" s="51"/>
    </row>
    <row r="3467" spans="1:10" x14ac:dyDescent="0.3">
      <c r="A3467" s="17"/>
      <c r="B3467" s="17"/>
      <c r="C3467" s="17"/>
      <c r="D3467" s="17"/>
      <c r="E3467" s="17"/>
      <c r="F3467" s="17"/>
      <c r="G3467" s="17"/>
      <c r="H3467" s="17"/>
      <c r="I3467" s="17"/>
      <c r="J3467" s="51"/>
    </row>
    <row r="3468" spans="1:10" x14ac:dyDescent="0.3">
      <c r="A3468" s="17"/>
      <c r="B3468" s="17"/>
      <c r="C3468" s="17"/>
      <c r="D3468" s="17"/>
      <c r="E3468" s="17"/>
      <c r="F3468" s="17"/>
      <c r="G3468" s="17"/>
      <c r="H3468" s="17"/>
      <c r="I3468" s="17"/>
      <c r="J3468" s="51"/>
    </row>
    <row r="3469" spans="1:10" x14ac:dyDescent="0.3">
      <c r="A3469" s="17"/>
      <c r="B3469" s="17"/>
      <c r="C3469" s="17"/>
      <c r="D3469" s="17"/>
      <c r="E3469" s="17"/>
      <c r="F3469" s="17"/>
      <c r="G3469" s="17"/>
      <c r="H3469" s="17"/>
      <c r="I3469" s="17"/>
      <c r="J3469" s="51"/>
    </row>
    <row r="3470" spans="1:10" x14ac:dyDescent="0.3">
      <c r="A3470" s="17"/>
      <c r="B3470" s="17"/>
      <c r="C3470" s="17"/>
      <c r="D3470" s="17"/>
      <c r="E3470" s="17"/>
      <c r="F3470" s="17"/>
      <c r="G3470" s="17"/>
      <c r="H3470" s="17"/>
      <c r="I3470" s="17"/>
      <c r="J3470" s="51"/>
    </row>
    <row r="3471" spans="1:10" x14ac:dyDescent="0.3">
      <c r="A3471" s="17"/>
      <c r="B3471" s="17"/>
      <c r="C3471" s="17"/>
      <c r="D3471" s="17"/>
      <c r="E3471" s="17"/>
      <c r="F3471" s="17"/>
      <c r="G3471" s="17"/>
      <c r="H3471" s="17"/>
      <c r="I3471" s="17"/>
      <c r="J3471" s="51"/>
    </row>
    <row r="3472" spans="1:10" x14ac:dyDescent="0.3">
      <c r="A3472" s="17"/>
      <c r="B3472" s="17"/>
      <c r="C3472" s="17"/>
      <c r="D3472" s="17"/>
      <c r="E3472" s="17"/>
      <c r="F3472" s="17"/>
      <c r="G3472" s="17"/>
      <c r="H3472" s="17"/>
      <c r="I3472" s="17"/>
      <c r="J3472" s="51"/>
    </row>
    <row r="3473" spans="1:10" x14ac:dyDescent="0.3">
      <c r="A3473" s="17"/>
      <c r="B3473" s="17"/>
      <c r="C3473" s="17"/>
      <c r="D3473" s="17"/>
      <c r="E3473" s="17"/>
      <c r="F3473" s="17"/>
      <c r="G3473" s="17"/>
      <c r="H3473" s="17"/>
      <c r="I3473" s="17"/>
      <c r="J3473" s="51"/>
    </row>
    <row r="3474" spans="1:10" x14ac:dyDescent="0.3">
      <c r="A3474" s="17"/>
      <c r="B3474" s="17"/>
      <c r="C3474" s="17"/>
      <c r="D3474" s="17"/>
      <c r="E3474" s="17"/>
      <c r="F3474" s="17"/>
      <c r="G3474" s="17"/>
      <c r="H3474" s="17"/>
      <c r="I3474" s="17"/>
      <c r="J3474" s="51"/>
    </row>
    <row r="3475" spans="1:10" x14ac:dyDescent="0.3">
      <c r="A3475" s="17"/>
      <c r="B3475" s="17"/>
      <c r="C3475" s="17"/>
      <c r="D3475" s="17"/>
      <c r="E3475" s="17"/>
      <c r="F3475" s="17"/>
      <c r="G3475" s="17"/>
      <c r="H3475" s="17"/>
      <c r="I3475" s="17"/>
      <c r="J3475" s="51"/>
    </row>
    <row r="3476" spans="1:10" x14ac:dyDescent="0.3">
      <c r="A3476" s="17"/>
      <c r="B3476" s="17"/>
      <c r="C3476" s="17"/>
      <c r="D3476" s="17"/>
      <c r="E3476" s="17"/>
      <c r="F3476" s="17"/>
      <c r="G3476" s="17"/>
      <c r="H3476" s="17"/>
      <c r="I3476" s="17"/>
      <c r="J3476" s="51"/>
    </row>
    <row r="3477" spans="1:10" x14ac:dyDescent="0.3">
      <c r="A3477" s="17"/>
      <c r="B3477" s="17"/>
      <c r="C3477" s="17"/>
      <c r="D3477" s="17"/>
      <c r="E3477" s="17"/>
      <c r="F3477" s="17"/>
      <c r="G3477" s="17"/>
      <c r="H3477" s="17"/>
      <c r="I3477" s="17"/>
      <c r="J3477" s="51"/>
    </row>
    <row r="3478" spans="1:10" x14ac:dyDescent="0.3">
      <c r="A3478" s="17"/>
      <c r="B3478" s="17"/>
      <c r="C3478" s="17"/>
      <c r="D3478" s="17"/>
      <c r="E3478" s="17"/>
      <c r="F3478" s="17"/>
      <c r="G3478" s="17"/>
      <c r="H3478" s="17"/>
      <c r="I3478" s="17"/>
      <c r="J3478" s="51"/>
    </row>
    <row r="3479" spans="1:10" x14ac:dyDescent="0.3">
      <c r="A3479" s="17"/>
      <c r="B3479" s="17"/>
      <c r="C3479" s="17"/>
      <c r="D3479" s="17"/>
      <c r="E3479" s="17"/>
      <c r="F3479" s="17"/>
      <c r="G3479" s="17"/>
      <c r="H3479" s="17"/>
      <c r="I3479" s="17"/>
      <c r="J3479" s="51"/>
    </row>
    <row r="3480" spans="1:10" x14ac:dyDescent="0.3">
      <c r="A3480" s="17"/>
      <c r="B3480" s="17"/>
      <c r="C3480" s="17"/>
      <c r="D3480" s="17"/>
      <c r="E3480" s="17"/>
      <c r="F3480" s="17"/>
      <c r="G3480" s="17"/>
      <c r="H3480" s="17"/>
      <c r="I3480" s="17"/>
      <c r="J3480" s="51"/>
    </row>
    <row r="3481" spans="1:10" x14ac:dyDescent="0.3">
      <c r="A3481" s="17"/>
      <c r="B3481" s="17"/>
      <c r="C3481" s="17"/>
      <c r="D3481" s="17"/>
      <c r="E3481" s="17"/>
      <c r="F3481" s="17"/>
      <c r="G3481" s="17"/>
      <c r="H3481" s="17"/>
      <c r="I3481" s="17"/>
      <c r="J3481" s="51"/>
    </row>
    <row r="3482" spans="1:10" x14ac:dyDescent="0.3">
      <c r="A3482" s="17"/>
      <c r="B3482" s="17"/>
      <c r="C3482" s="17"/>
      <c r="D3482" s="17"/>
      <c r="E3482" s="17"/>
      <c r="F3482" s="17"/>
      <c r="G3482" s="17"/>
      <c r="H3482" s="17"/>
      <c r="I3482" s="17"/>
      <c r="J3482" s="51"/>
    </row>
    <row r="3483" spans="1:10" x14ac:dyDescent="0.3">
      <c r="A3483" s="17"/>
      <c r="B3483" s="17"/>
      <c r="C3483" s="17"/>
      <c r="D3483" s="17"/>
      <c r="E3483" s="17"/>
      <c r="F3483" s="17"/>
      <c r="G3483" s="17"/>
      <c r="H3483" s="17"/>
      <c r="I3483" s="17"/>
      <c r="J3483" s="51"/>
    </row>
    <row r="3484" spans="1:10" x14ac:dyDescent="0.3">
      <c r="A3484" s="17"/>
      <c r="B3484" s="17"/>
      <c r="C3484" s="17"/>
      <c r="D3484" s="17"/>
      <c r="E3484" s="17"/>
      <c r="F3484" s="17"/>
      <c r="G3484" s="17"/>
      <c r="H3484" s="17"/>
      <c r="I3484" s="17"/>
      <c r="J3484" s="51"/>
    </row>
    <row r="3485" spans="1:10" x14ac:dyDescent="0.3">
      <c r="A3485" s="17"/>
      <c r="B3485" s="17"/>
      <c r="C3485" s="17"/>
      <c r="D3485" s="17"/>
      <c r="E3485" s="17"/>
      <c r="F3485" s="17"/>
      <c r="G3485" s="17"/>
      <c r="H3485" s="17"/>
      <c r="I3485" s="17"/>
      <c r="J3485" s="51"/>
    </row>
    <row r="3486" spans="1:10" x14ac:dyDescent="0.3">
      <c r="A3486" s="17"/>
      <c r="B3486" s="17"/>
      <c r="C3486" s="17"/>
      <c r="D3486" s="17"/>
      <c r="E3486" s="17"/>
      <c r="F3486" s="17"/>
      <c r="G3486" s="17"/>
      <c r="H3486" s="17"/>
      <c r="I3486" s="17"/>
      <c r="J3486" s="51"/>
    </row>
    <row r="3487" spans="1:10" x14ac:dyDescent="0.3">
      <c r="A3487" s="17"/>
      <c r="B3487" s="17"/>
      <c r="C3487" s="17"/>
      <c r="D3487" s="17"/>
      <c r="E3487" s="17"/>
      <c r="F3487" s="17"/>
      <c r="G3487" s="17"/>
      <c r="H3487" s="17"/>
      <c r="I3487" s="17"/>
      <c r="J3487" s="51"/>
    </row>
    <row r="3488" spans="1:10" x14ac:dyDescent="0.3">
      <c r="A3488" s="17"/>
      <c r="B3488" s="17"/>
      <c r="C3488" s="17"/>
      <c r="D3488" s="17"/>
      <c r="E3488" s="17"/>
      <c r="F3488" s="17"/>
      <c r="G3488" s="17"/>
      <c r="H3488" s="17"/>
      <c r="I3488" s="17"/>
      <c r="J3488" s="51"/>
    </row>
    <row r="3489" spans="1:10" x14ac:dyDescent="0.3">
      <c r="A3489" s="17"/>
      <c r="B3489" s="17"/>
      <c r="C3489" s="17"/>
      <c r="D3489" s="17"/>
      <c r="E3489" s="17"/>
      <c r="F3489" s="17"/>
      <c r="G3489" s="17"/>
      <c r="H3489" s="17"/>
      <c r="I3489" s="17"/>
      <c r="J3489" s="51"/>
    </row>
    <row r="3490" spans="1:10" x14ac:dyDescent="0.3">
      <c r="A3490" s="17"/>
      <c r="B3490" s="17"/>
      <c r="C3490" s="17"/>
      <c r="D3490" s="17"/>
      <c r="E3490" s="17"/>
      <c r="F3490" s="17"/>
      <c r="G3490" s="17"/>
      <c r="H3490" s="17"/>
      <c r="I3490" s="17"/>
      <c r="J3490" s="51"/>
    </row>
    <row r="3491" spans="1:10" x14ac:dyDescent="0.3">
      <c r="A3491" s="17"/>
      <c r="B3491" s="17"/>
      <c r="C3491" s="17"/>
      <c r="D3491" s="17"/>
      <c r="E3491" s="17"/>
      <c r="F3491" s="17"/>
      <c r="G3491" s="17"/>
      <c r="H3491" s="17"/>
      <c r="I3491" s="17"/>
      <c r="J3491" s="51"/>
    </row>
    <row r="3492" spans="1:10" x14ac:dyDescent="0.3">
      <c r="A3492" s="17"/>
      <c r="B3492" s="17"/>
      <c r="C3492" s="17"/>
      <c r="D3492" s="17"/>
      <c r="E3492" s="17"/>
      <c r="F3492" s="17"/>
      <c r="G3492" s="17"/>
      <c r="H3492" s="17"/>
      <c r="I3492" s="17"/>
      <c r="J3492" s="51"/>
    </row>
    <row r="3493" spans="1:10" x14ac:dyDescent="0.3">
      <c r="A3493" s="17"/>
      <c r="B3493" s="17"/>
      <c r="C3493" s="17"/>
      <c r="D3493" s="17"/>
      <c r="E3493" s="17"/>
      <c r="F3493" s="17"/>
      <c r="G3493" s="17"/>
      <c r="H3493" s="17"/>
      <c r="I3493" s="17"/>
      <c r="J3493" s="51"/>
    </row>
    <row r="3494" spans="1:10" x14ac:dyDescent="0.3">
      <c r="A3494" s="17"/>
      <c r="B3494" s="17"/>
      <c r="C3494" s="17"/>
      <c r="D3494" s="17"/>
      <c r="E3494" s="17"/>
      <c r="F3494" s="17"/>
      <c r="G3494" s="17"/>
      <c r="H3494" s="17"/>
      <c r="I3494" s="17"/>
      <c r="J3494" s="51"/>
    </row>
    <row r="3495" spans="1:10" x14ac:dyDescent="0.3">
      <c r="A3495" s="17"/>
      <c r="B3495" s="17"/>
      <c r="C3495" s="17"/>
      <c r="D3495" s="17"/>
      <c r="E3495" s="17"/>
      <c r="F3495" s="17"/>
      <c r="G3495" s="17"/>
      <c r="H3495" s="17"/>
      <c r="I3495" s="17"/>
      <c r="J3495" s="51"/>
    </row>
    <row r="3496" spans="1:10" x14ac:dyDescent="0.3">
      <c r="A3496" s="17"/>
      <c r="B3496" s="17"/>
      <c r="C3496" s="17"/>
      <c r="D3496" s="17"/>
      <c r="E3496" s="17"/>
      <c r="F3496" s="17"/>
      <c r="G3496" s="17"/>
      <c r="H3496" s="17"/>
      <c r="I3496" s="17"/>
      <c r="J3496" s="51"/>
    </row>
    <row r="3497" spans="1:10" x14ac:dyDescent="0.3">
      <c r="A3497" s="17"/>
      <c r="B3497" s="17"/>
      <c r="C3497" s="17"/>
      <c r="D3497" s="17"/>
      <c r="E3497" s="17"/>
      <c r="F3497" s="17"/>
      <c r="G3497" s="17"/>
      <c r="H3497" s="17"/>
      <c r="I3497" s="17"/>
      <c r="J3497" s="51"/>
    </row>
    <row r="3498" spans="1:10" x14ac:dyDescent="0.3">
      <c r="A3498" s="17"/>
      <c r="B3498" s="17"/>
      <c r="C3498" s="17"/>
      <c r="D3498" s="17"/>
      <c r="E3498" s="17"/>
      <c r="F3498" s="17"/>
      <c r="G3498" s="17"/>
      <c r="H3498" s="17"/>
      <c r="I3498" s="17"/>
      <c r="J3498" s="51"/>
    </row>
    <row r="3499" spans="1:10" x14ac:dyDescent="0.3">
      <c r="A3499" s="17"/>
      <c r="B3499" s="17"/>
      <c r="C3499" s="17"/>
      <c r="D3499" s="17"/>
      <c r="E3499" s="17"/>
      <c r="F3499" s="17"/>
      <c r="G3499" s="17"/>
      <c r="H3499" s="17"/>
      <c r="I3499" s="17"/>
      <c r="J3499" s="51"/>
    </row>
    <row r="3500" spans="1:10" x14ac:dyDescent="0.3">
      <c r="A3500" s="17"/>
      <c r="B3500" s="17"/>
      <c r="C3500" s="17"/>
      <c r="D3500" s="17"/>
      <c r="E3500" s="17"/>
      <c r="F3500" s="17"/>
      <c r="G3500" s="17"/>
      <c r="H3500" s="17"/>
      <c r="I3500" s="17"/>
      <c r="J3500" s="51"/>
    </row>
    <row r="3501" spans="1:10" x14ac:dyDescent="0.3">
      <c r="A3501" s="17"/>
      <c r="B3501" s="17"/>
      <c r="C3501" s="17"/>
      <c r="D3501" s="17"/>
      <c r="E3501" s="17"/>
      <c r="F3501" s="17"/>
      <c r="G3501" s="17"/>
      <c r="H3501" s="17"/>
      <c r="I3501" s="17"/>
      <c r="J3501" s="51"/>
    </row>
    <row r="3502" spans="1:10" x14ac:dyDescent="0.3">
      <c r="A3502" s="17"/>
      <c r="B3502" s="17"/>
      <c r="C3502" s="17"/>
      <c r="D3502" s="17"/>
      <c r="E3502" s="17"/>
      <c r="F3502" s="17"/>
      <c r="G3502" s="17"/>
      <c r="H3502" s="17"/>
      <c r="I3502" s="17"/>
      <c r="J3502" s="51"/>
    </row>
    <row r="3503" spans="1:10" x14ac:dyDescent="0.3">
      <c r="A3503" s="17"/>
      <c r="B3503" s="17"/>
      <c r="C3503" s="17"/>
      <c r="D3503" s="17"/>
      <c r="E3503" s="17"/>
      <c r="F3503" s="17"/>
      <c r="G3503" s="17"/>
      <c r="H3503" s="17"/>
      <c r="I3503" s="17"/>
      <c r="J3503" s="51"/>
    </row>
    <row r="3504" spans="1:10" x14ac:dyDescent="0.3">
      <c r="A3504" s="17"/>
      <c r="B3504" s="17"/>
      <c r="C3504" s="17"/>
      <c r="D3504" s="17"/>
      <c r="E3504" s="17"/>
      <c r="F3504" s="17"/>
      <c r="G3504" s="17"/>
      <c r="H3504" s="17"/>
      <c r="I3504" s="17"/>
      <c r="J3504" s="51"/>
    </row>
    <row r="3505" spans="1:10" x14ac:dyDescent="0.3">
      <c r="A3505" s="17"/>
      <c r="B3505" s="17"/>
      <c r="C3505" s="17"/>
      <c r="D3505" s="17"/>
      <c r="E3505" s="17"/>
      <c r="F3505" s="17"/>
      <c r="G3505" s="17"/>
      <c r="H3505" s="17"/>
      <c r="I3505" s="17"/>
      <c r="J3505" s="51"/>
    </row>
    <row r="3506" spans="1:10" x14ac:dyDescent="0.3">
      <c r="A3506" s="17"/>
      <c r="B3506" s="17"/>
      <c r="C3506" s="17"/>
      <c r="D3506" s="17"/>
      <c r="E3506" s="17"/>
      <c r="F3506" s="17"/>
      <c r="G3506" s="17"/>
      <c r="H3506" s="17"/>
      <c r="I3506" s="17"/>
      <c r="J3506" s="51"/>
    </row>
    <row r="3507" spans="1:10" x14ac:dyDescent="0.3">
      <c r="A3507" s="17"/>
      <c r="B3507" s="17"/>
      <c r="C3507" s="17"/>
      <c r="D3507" s="17"/>
      <c r="E3507" s="17"/>
      <c r="F3507" s="17"/>
      <c r="G3507" s="17"/>
      <c r="H3507" s="17"/>
      <c r="I3507" s="17"/>
      <c r="J3507" s="51"/>
    </row>
    <row r="3508" spans="1:10" x14ac:dyDescent="0.3">
      <c r="A3508" s="17"/>
      <c r="B3508" s="17"/>
      <c r="C3508" s="17"/>
      <c r="D3508" s="17"/>
      <c r="E3508" s="17"/>
      <c r="F3508" s="17"/>
      <c r="G3508" s="17"/>
      <c r="H3508" s="17"/>
      <c r="I3508" s="17"/>
      <c r="J3508" s="51"/>
    </row>
    <row r="3509" spans="1:10" x14ac:dyDescent="0.3">
      <c r="A3509" s="17"/>
      <c r="B3509" s="17"/>
      <c r="C3509" s="17"/>
      <c r="D3509" s="17"/>
      <c r="E3509" s="17"/>
      <c r="F3509" s="17"/>
      <c r="G3509" s="17"/>
      <c r="H3509" s="17"/>
      <c r="I3509" s="17"/>
      <c r="J3509" s="51"/>
    </row>
    <row r="3510" spans="1:10" x14ac:dyDescent="0.3">
      <c r="A3510" s="17"/>
      <c r="B3510" s="17"/>
      <c r="C3510" s="17"/>
      <c r="D3510" s="17"/>
      <c r="E3510" s="17"/>
      <c r="F3510" s="17"/>
      <c r="G3510" s="17"/>
      <c r="H3510" s="17"/>
      <c r="I3510" s="17"/>
      <c r="J3510" s="51"/>
    </row>
    <row r="3511" spans="1:10" x14ac:dyDescent="0.3">
      <c r="A3511" s="17"/>
      <c r="B3511" s="17"/>
      <c r="C3511" s="17"/>
      <c r="D3511" s="17"/>
      <c r="E3511" s="17"/>
      <c r="F3511" s="17"/>
      <c r="G3511" s="17"/>
      <c r="H3511" s="17"/>
      <c r="I3511" s="17"/>
      <c r="J3511" s="51"/>
    </row>
    <row r="3512" spans="1:10" x14ac:dyDescent="0.3">
      <c r="A3512" s="17"/>
      <c r="B3512" s="17"/>
      <c r="C3512" s="17"/>
      <c r="D3512" s="17"/>
      <c r="E3512" s="17"/>
      <c r="F3512" s="17"/>
      <c r="G3512" s="17"/>
      <c r="H3512" s="17"/>
      <c r="I3512" s="17"/>
      <c r="J3512" s="51"/>
    </row>
    <row r="3513" spans="1:10" x14ac:dyDescent="0.3">
      <c r="A3513" s="17"/>
      <c r="B3513" s="17"/>
      <c r="C3513" s="17"/>
      <c r="D3513" s="17"/>
      <c r="E3513" s="17"/>
      <c r="F3513" s="17"/>
      <c r="G3513" s="17"/>
      <c r="H3513" s="17"/>
      <c r="I3513" s="17"/>
      <c r="J3513" s="51"/>
    </row>
    <row r="3514" spans="1:10" x14ac:dyDescent="0.3">
      <c r="A3514" s="17"/>
      <c r="B3514" s="17"/>
      <c r="C3514" s="17"/>
      <c r="D3514" s="17"/>
      <c r="E3514" s="17"/>
      <c r="F3514" s="17"/>
      <c r="G3514" s="17"/>
      <c r="H3514" s="17"/>
      <c r="I3514" s="17"/>
      <c r="J3514" s="51"/>
    </row>
    <row r="3515" spans="1:10" x14ac:dyDescent="0.3">
      <c r="A3515" s="17"/>
      <c r="B3515" s="17"/>
      <c r="C3515" s="17"/>
      <c r="D3515" s="17"/>
      <c r="E3515" s="17"/>
      <c r="F3515" s="17"/>
      <c r="G3515" s="17"/>
      <c r="H3515" s="17"/>
      <c r="I3515" s="17"/>
      <c r="J3515" s="51"/>
    </row>
    <row r="3516" spans="1:10" x14ac:dyDescent="0.3">
      <c r="A3516" s="17"/>
      <c r="B3516" s="17"/>
      <c r="C3516" s="17"/>
      <c r="D3516" s="17"/>
      <c r="E3516" s="17"/>
      <c r="F3516" s="17"/>
      <c r="G3516" s="17"/>
      <c r="H3516" s="17"/>
      <c r="I3516" s="17"/>
      <c r="J3516" s="51"/>
    </row>
    <row r="3517" spans="1:10" x14ac:dyDescent="0.3">
      <c r="A3517" s="17"/>
      <c r="B3517" s="17"/>
      <c r="C3517" s="17"/>
      <c r="D3517" s="17"/>
      <c r="E3517" s="17"/>
      <c r="F3517" s="17"/>
      <c r="G3517" s="17"/>
      <c r="H3517" s="17"/>
      <c r="I3517" s="17"/>
      <c r="J3517" s="51"/>
    </row>
    <row r="3518" spans="1:10" x14ac:dyDescent="0.3">
      <c r="A3518" s="17"/>
      <c r="B3518" s="17"/>
      <c r="C3518" s="17"/>
      <c r="D3518" s="17"/>
      <c r="E3518" s="17"/>
      <c r="F3518" s="17"/>
      <c r="G3518" s="17"/>
      <c r="H3518" s="17"/>
      <c r="I3518" s="17"/>
      <c r="J3518" s="51"/>
    </row>
    <row r="3519" spans="1:10" x14ac:dyDescent="0.3">
      <c r="A3519" s="17"/>
      <c r="B3519" s="17"/>
      <c r="C3519" s="17"/>
      <c r="D3519" s="17"/>
      <c r="E3519" s="17"/>
      <c r="F3519" s="17"/>
      <c r="G3519" s="17"/>
      <c r="H3519" s="17"/>
      <c r="I3519" s="17"/>
      <c r="J3519" s="51"/>
    </row>
    <row r="3520" spans="1:10" x14ac:dyDescent="0.3">
      <c r="A3520" s="17"/>
      <c r="B3520" s="17"/>
      <c r="C3520" s="17"/>
      <c r="D3520" s="17"/>
      <c r="E3520" s="17"/>
      <c r="F3520" s="17"/>
      <c r="G3520" s="17"/>
      <c r="H3520" s="17"/>
      <c r="I3520" s="17"/>
      <c r="J3520" s="51"/>
    </row>
    <row r="3521" spans="1:10" x14ac:dyDescent="0.3">
      <c r="A3521" s="17"/>
      <c r="B3521" s="17"/>
      <c r="C3521" s="17"/>
      <c r="D3521" s="17"/>
      <c r="E3521" s="17"/>
      <c r="F3521" s="17"/>
      <c r="G3521" s="17"/>
      <c r="H3521" s="17"/>
      <c r="I3521" s="17"/>
      <c r="J3521" s="51"/>
    </row>
    <row r="3522" spans="1:10" x14ac:dyDescent="0.3">
      <c r="A3522" s="17"/>
      <c r="B3522" s="17"/>
      <c r="C3522" s="17"/>
      <c r="D3522" s="17"/>
      <c r="E3522" s="17"/>
      <c r="F3522" s="17"/>
      <c r="G3522" s="17"/>
      <c r="H3522" s="17"/>
      <c r="I3522" s="17"/>
      <c r="J3522" s="51"/>
    </row>
    <row r="3523" spans="1:10" x14ac:dyDescent="0.3">
      <c r="A3523" s="17"/>
      <c r="B3523" s="17"/>
      <c r="C3523" s="17"/>
      <c r="D3523" s="17"/>
      <c r="E3523" s="17"/>
      <c r="F3523" s="17"/>
      <c r="G3523" s="17"/>
      <c r="H3523" s="17"/>
      <c r="I3523" s="17"/>
      <c r="J3523" s="51"/>
    </row>
    <row r="3524" spans="1:10" x14ac:dyDescent="0.3">
      <c r="A3524" s="17"/>
      <c r="B3524" s="17"/>
      <c r="C3524" s="17"/>
      <c r="D3524" s="17"/>
      <c r="E3524" s="17"/>
      <c r="F3524" s="17"/>
      <c r="G3524" s="17"/>
      <c r="H3524" s="17"/>
      <c r="I3524" s="17"/>
      <c r="J3524" s="51"/>
    </row>
    <row r="3525" spans="1:10" x14ac:dyDescent="0.3">
      <c r="A3525" s="17"/>
      <c r="B3525" s="17"/>
      <c r="C3525" s="17"/>
      <c r="D3525" s="17"/>
      <c r="E3525" s="17"/>
      <c r="F3525" s="17"/>
      <c r="G3525" s="17"/>
      <c r="H3525" s="17"/>
      <c r="I3525" s="17"/>
      <c r="J3525" s="51"/>
    </row>
    <row r="3526" spans="1:10" x14ac:dyDescent="0.3">
      <c r="A3526" s="17"/>
      <c r="B3526" s="17"/>
      <c r="C3526" s="17"/>
      <c r="D3526" s="17"/>
      <c r="E3526" s="17"/>
      <c r="F3526" s="17"/>
      <c r="G3526" s="17"/>
      <c r="H3526" s="17"/>
      <c r="I3526" s="17"/>
      <c r="J3526" s="51"/>
    </row>
    <row r="3527" spans="1:10" x14ac:dyDescent="0.3">
      <c r="A3527" s="17"/>
      <c r="B3527" s="17"/>
      <c r="C3527" s="17"/>
      <c r="D3527" s="17"/>
      <c r="E3527" s="17"/>
      <c r="F3527" s="17"/>
      <c r="G3527" s="17"/>
      <c r="H3527" s="17"/>
      <c r="I3527" s="17"/>
      <c r="J3527" s="51"/>
    </row>
    <row r="3528" spans="1:10" x14ac:dyDescent="0.3">
      <c r="A3528" s="17"/>
      <c r="B3528" s="17"/>
      <c r="C3528" s="17"/>
      <c r="D3528" s="17"/>
      <c r="E3528" s="17"/>
      <c r="F3528" s="17"/>
      <c r="G3528" s="17"/>
      <c r="H3528" s="17"/>
      <c r="I3528" s="17"/>
      <c r="J3528" s="51"/>
    </row>
    <row r="3529" spans="1:10" x14ac:dyDescent="0.3">
      <c r="A3529" s="17"/>
      <c r="B3529" s="17"/>
      <c r="C3529" s="17"/>
      <c r="D3529" s="17"/>
      <c r="E3529" s="17"/>
      <c r="F3529" s="17"/>
      <c r="G3529" s="17"/>
      <c r="H3529" s="17"/>
      <c r="I3529" s="17"/>
      <c r="J3529" s="51"/>
    </row>
    <row r="3530" spans="1:10" x14ac:dyDescent="0.3">
      <c r="A3530" s="17"/>
      <c r="B3530" s="17"/>
      <c r="C3530" s="17"/>
      <c r="D3530" s="17"/>
      <c r="E3530" s="17"/>
      <c r="F3530" s="17"/>
      <c r="G3530" s="17"/>
      <c r="H3530" s="17"/>
      <c r="I3530" s="17"/>
      <c r="J3530" s="51"/>
    </row>
    <row r="3531" spans="1:10" x14ac:dyDescent="0.3">
      <c r="A3531" s="17"/>
      <c r="B3531" s="17"/>
      <c r="C3531" s="17"/>
      <c r="D3531" s="17"/>
      <c r="E3531" s="17"/>
      <c r="F3531" s="17"/>
      <c r="G3531" s="17"/>
      <c r="H3531" s="17"/>
      <c r="I3531" s="17"/>
      <c r="J3531" s="51"/>
    </row>
    <row r="3532" spans="1:10" x14ac:dyDescent="0.3">
      <c r="A3532" s="17"/>
      <c r="B3532" s="17"/>
      <c r="C3532" s="17"/>
      <c r="D3532" s="17"/>
      <c r="E3532" s="17"/>
      <c r="F3532" s="17"/>
      <c r="G3532" s="17"/>
      <c r="H3532" s="17"/>
      <c r="I3532" s="17"/>
      <c r="J3532" s="51"/>
    </row>
    <row r="3533" spans="1:10" x14ac:dyDescent="0.3">
      <c r="A3533" s="17"/>
      <c r="B3533" s="17"/>
      <c r="C3533" s="17"/>
      <c r="D3533" s="17"/>
      <c r="E3533" s="17"/>
      <c r="F3533" s="17"/>
      <c r="G3533" s="17"/>
      <c r="H3533" s="17"/>
      <c r="I3533" s="17"/>
      <c r="J3533" s="51"/>
    </row>
    <row r="3534" spans="1:10" x14ac:dyDescent="0.3">
      <c r="A3534" s="17"/>
      <c r="B3534" s="17"/>
      <c r="C3534" s="17"/>
      <c r="D3534" s="17"/>
      <c r="E3534" s="17"/>
      <c r="F3534" s="17"/>
      <c r="G3534" s="17"/>
      <c r="H3534" s="17"/>
      <c r="I3534" s="17"/>
      <c r="J3534" s="51"/>
    </row>
    <row r="3535" spans="1:10" x14ac:dyDescent="0.3">
      <c r="A3535" s="17"/>
      <c r="B3535" s="17"/>
      <c r="C3535" s="17"/>
      <c r="D3535" s="17"/>
      <c r="E3535" s="17"/>
      <c r="F3535" s="17"/>
      <c r="G3535" s="17"/>
      <c r="H3535" s="17"/>
      <c r="I3535" s="17"/>
      <c r="J3535" s="51"/>
    </row>
    <row r="3536" spans="1:10" x14ac:dyDescent="0.3">
      <c r="A3536" s="17"/>
      <c r="B3536" s="17"/>
      <c r="C3536" s="17"/>
      <c r="D3536" s="17"/>
      <c r="E3536" s="17"/>
      <c r="F3536" s="17"/>
      <c r="G3536" s="17"/>
      <c r="H3536" s="17"/>
      <c r="I3536" s="17"/>
      <c r="J3536" s="51"/>
    </row>
    <row r="3537" spans="1:10" x14ac:dyDescent="0.3">
      <c r="A3537" s="17"/>
      <c r="B3537" s="17"/>
      <c r="C3537" s="17"/>
      <c r="D3537" s="17"/>
      <c r="E3537" s="17"/>
      <c r="F3537" s="17"/>
      <c r="G3537" s="17"/>
      <c r="H3537" s="17"/>
      <c r="I3537" s="17"/>
      <c r="J3537" s="51"/>
    </row>
    <row r="3538" spans="1:10" x14ac:dyDescent="0.3">
      <c r="A3538" s="17"/>
      <c r="B3538" s="17"/>
      <c r="C3538" s="17"/>
      <c r="D3538" s="17"/>
      <c r="E3538" s="17"/>
      <c r="F3538" s="17"/>
      <c r="G3538" s="17"/>
      <c r="H3538" s="17"/>
      <c r="I3538" s="17"/>
      <c r="J3538" s="51"/>
    </row>
    <row r="3539" spans="1:10" x14ac:dyDescent="0.3">
      <c r="A3539" s="17"/>
      <c r="B3539" s="17"/>
      <c r="C3539" s="17"/>
      <c r="D3539" s="17"/>
      <c r="E3539" s="17"/>
      <c r="F3539" s="17"/>
      <c r="G3539" s="17"/>
      <c r="H3539" s="17"/>
      <c r="I3539" s="17"/>
      <c r="J3539" s="51"/>
    </row>
    <row r="3540" spans="1:10" x14ac:dyDescent="0.3">
      <c r="A3540" s="17"/>
      <c r="B3540" s="17"/>
      <c r="C3540" s="17"/>
      <c r="D3540" s="17"/>
      <c r="E3540" s="17"/>
      <c r="F3540" s="17"/>
      <c r="G3540" s="17"/>
      <c r="H3540" s="17"/>
      <c r="I3540" s="17"/>
      <c r="J3540" s="51"/>
    </row>
    <row r="3541" spans="1:10" x14ac:dyDescent="0.3">
      <c r="A3541" s="17"/>
      <c r="B3541" s="17"/>
      <c r="C3541" s="17"/>
      <c r="D3541" s="17"/>
      <c r="E3541" s="17"/>
      <c r="F3541" s="17"/>
      <c r="G3541" s="17"/>
      <c r="H3541" s="17"/>
      <c r="I3541" s="17"/>
      <c r="J3541" s="51"/>
    </row>
    <row r="3542" spans="1:10" x14ac:dyDescent="0.3">
      <c r="A3542" s="17"/>
      <c r="B3542" s="17"/>
      <c r="C3542" s="17"/>
      <c r="D3542" s="17"/>
      <c r="E3542" s="17"/>
      <c r="F3542" s="17"/>
      <c r="G3542" s="17"/>
      <c r="H3542" s="17"/>
      <c r="I3542" s="17"/>
      <c r="J3542" s="51"/>
    </row>
    <row r="3543" spans="1:10" x14ac:dyDescent="0.3">
      <c r="A3543" s="17"/>
      <c r="B3543" s="17"/>
      <c r="C3543" s="17"/>
      <c r="D3543" s="17"/>
      <c r="E3543" s="17"/>
      <c r="F3543" s="17"/>
      <c r="G3543" s="17"/>
      <c r="H3543" s="17"/>
      <c r="I3543" s="17"/>
      <c r="J3543" s="51"/>
    </row>
    <row r="3544" spans="1:10" x14ac:dyDescent="0.3">
      <c r="A3544" s="17"/>
      <c r="B3544" s="17"/>
      <c r="C3544" s="17"/>
      <c r="D3544" s="17"/>
      <c r="E3544" s="17"/>
      <c r="F3544" s="17"/>
      <c r="G3544" s="17"/>
      <c r="H3544" s="17"/>
      <c r="I3544" s="17"/>
      <c r="J3544" s="51"/>
    </row>
    <row r="3545" spans="1:10" x14ac:dyDescent="0.3">
      <c r="A3545" s="17"/>
      <c r="B3545" s="17"/>
      <c r="C3545" s="17"/>
      <c r="D3545" s="17"/>
      <c r="E3545" s="17"/>
      <c r="F3545" s="17"/>
      <c r="G3545" s="17"/>
      <c r="H3545" s="17"/>
      <c r="I3545" s="17"/>
      <c r="J3545" s="51"/>
    </row>
    <row r="3546" spans="1:10" x14ac:dyDescent="0.3">
      <c r="A3546" s="17"/>
      <c r="B3546" s="17"/>
      <c r="C3546" s="17"/>
      <c r="D3546" s="17"/>
      <c r="E3546" s="17"/>
      <c r="F3546" s="17"/>
      <c r="G3546" s="17"/>
      <c r="H3546" s="17"/>
      <c r="I3546" s="17"/>
      <c r="J3546" s="51"/>
    </row>
    <row r="3547" spans="1:10" x14ac:dyDescent="0.3">
      <c r="A3547" s="17"/>
      <c r="B3547" s="17"/>
      <c r="C3547" s="17"/>
      <c r="D3547" s="17"/>
      <c r="E3547" s="17"/>
      <c r="F3547" s="17"/>
      <c r="G3547" s="17"/>
      <c r="H3547" s="17"/>
      <c r="I3547" s="17"/>
      <c r="J3547" s="51"/>
    </row>
    <row r="3548" spans="1:10" x14ac:dyDescent="0.3">
      <c r="A3548" s="17"/>
      <c r="B3548" s="17"/>
      <c r="C3548" s="17"/>
      <c r="D3548" s="17"/>
      <c r="E3548" s="17"/>
      <c r="F3548" s="17"/>
      <c r="G3548" s="17"/>
      <c r="H3548" s="17"/>
      <c r="I3548" s="17"/>
      <c r="J3548" s="51"/>
    </row>
    <row r="3549" spans="1:10" x14ac:dyDescent="0.3">
      <c r="A3549" s="17"/>
      <c r="B3549" s="17"/>
      <c r="C3549" s="17"/>
      <c r="D3549" s="17"/>
      <c r="E3549" s="17"/>
      <c r="F3549" s="17"/>
      <c r="G3549" s="17"/>
      <c r="H3549" s="17"/>
      <c r="I3549" s="17"/>
      <c r="J3549" s="51"/>
    </row>
    <row r="3550" spans="1:10" x14ac:dyDescent="0.3">
      <c r="A3550" s="17"/>
      <c r="B3550" s="17"/>
      <c r="C3550" s="17"/>
      <c r="D3550" s="17"/>
      <c r="E3550" s="17"/>
      <c r="F3550" s="17"/>
      <c r="G3550" s="17"/>
      <c r="H3550" s="17"/>
      <c r="I3550" s="17"/>
      <c r="J3550" s="51"/>
    </row>
    <row r="3551" spans="1:10" x14ac:dyDescent="0.3">
      <c r="A3551" s="17"/>
      <c r="B3551" s="17"/>
      <c r="C3551" s="17"/>
      <c r="D3551" s="17"/>
      <c r="E3551" s="17"/>
      <c r="F3551" s="17"/>
      <c r="G3551" s="17"/>
      <c r="H3551" s="17"/>
      <c r="I3551" s="17"/>
      <c r="J3551" s="51"/>
    </row>
    <row r="3552" spans="1:10" x14ac:dyDescent="0.3">
      <c r="A3552" s="17"/>
      <c r="B3552" s="17"/>
      <c r="C3552" s="17"/>
      <c r="D3552" s="17"/>
      <c r="E3552" s="17"/>
      <c r="F3552" s="17"/>
      <c r="G3552" s="17"/>
      <c r="H3552" s="17"/>
      <c r="I3552" s="17"/>
      <c r="J3552" s="51"/>
    </row>
    <row r="3553" spans="1:10" x14ac:dyDescent="0.3">
      <c r="A3553" s="17"/>
      <c r="B3553" s="17"/>
      <c r="C3553" s="17"/>
      <c r="D3553" s="17"/>
      <c r="E3553" s="17"/>
      <c r="F3553" s="17"/>
      <c r="G3553" s="17"/>
      <c r="H3553" s="17"/>
      <c r="I3553" s="17"/>
      <c r="J3553" s="51"/>
    </row>
    <row r="3554" spans="1:10" x14ac:dyDescent="0.3">
      <c r="A3554" s="17"/>
      <c r="B3554" s="17"/>
      <c r="C3554" s="17"/>
      <c r="D3554" s="17"/>
      <c r="E3554" s="17"/>
      <c r="F3554" s="17"/>
      <c r="G3554" s="17"/>
      <c r="H3554" s="17"/>
      <c r="I3554" s="17"/>
      <c r="J3554" s="51"/>
    </row>
    <row r="3555" spans="1:10" x14ac:dyDescent="0.3">
      <c r="A3555" s="17"/>
      <c r="B3555" s="17"/>
      <c r="C3555" s="17"/>
      <c r="D3555" s="17"/>
      <c r="E3555" s="17"/>
      <c r="F3555" s="17"/>
      <c r="G3555" s="17"/>
      <c r="H3555" s="17"/>
      <c r="I3555" s="17"/>
      <c r="J3555" s="51"/>
    </row>
    <row r="3556" spans="1:10" x14ac:dyDescent="0.3">
      <c r="A3556" s="17"/>
      <c r="B3556" s="17"/>
      <c r="C3556" s="17"/>
      <c r="D3556" s="17"/>
      <c r="E3556" s="17"/>
      <c r="F3556" s="17"/>
      <c r="G3556" s="17"/>
      <c r="H3556" s="17"/>
      <c r="I3556" s="17"/>
      <c r="J3556" s="51"/>
    </row>
    <row r="3557" spans="1:10" x14ac:dyDescent="0.3">
      <c r="A3557" s="17"/>
      <c r="B3557" s="17"/>
      <c r="C3557" s="17"/>
      <c r="D3557" s="17"/>
      <c r="E3557" s="17"/>
      <c r="F3557" s="17"/>
      <c r="G3557" s="17"/>
      <c r="H3557" s="17"/>
      <c r="I3557" s="17"/>
      <c r="J3557" s="51"/>
    </row>
    <row r="3558" spans="1:10" x14ac:dyDescent="0.3">
      <c r="A3558" s="17"/>
      <c r="B3558" s="17"/>
      <c r="C3558" s="17"/>
      <c r="D3558" s="17"/>
      <c r="E3558" s="17"/>
      <c r="F3558" s="17"/>
      <c r="G3558" s="17"/>
      <c r="H3558" s="17"/>
      <c r="I3558" s="17"/>
      <c r="J3558" s="51"/>
    </row>
    <row r="3559" spans="1:10" x14ac:dyDescent="0.3">
      <c r="A3559" s="17"/>
      <c r="B3559" s="17"/>
      <c r="C3559" s="17"/>
      <c r="D3559" s="17"/>
      <c r="E3559" s="17"/>
      <c r="F3559" s="17"/>
      <c r="G3559" s="17"/>
      <c r="H3559" s="17"/>
      <c r="I3559" s="17"/>
      <c r="J3559" s="51"/>
    </row>
    <row r="3560" spans="1:10" x14ac:dyDescent="0.3">
      <c r="A3560" s="17"/>
      <c r="B3560" s="17"/>
      <c r="C3560" s="17"/>
      <c r="D3560" s="17"/>
      <c r="E3560" s="17"/>
      <c r="F3560" s="17"/>
      <c r="G3560" s="17"/>
      <c r="H3560" s="17"/>
      <c r="I3560" s="17"/>
      <c r="J3560" s="51"/>
    </row>
    <row r="3561" spans="1:10" x14ac:dyDescent="0.3">
      <c r="A3561" s="17"/>
      <c r="B3561" s="17"/>
      <c r="C3561" s="17"/>
      <c r="D3561" s="17"/>
      <c r="E3561" s="17"/>
      <c r="F3561" s="17"/>
      <c r="G3561" s="17"/>
      <c r="H3561" s="17"/>
      <c r="I3561" s="17"/>
      <c r="J3561" s="51"/>
    </row>
    <row r="3562" spans="1:10" x14ac:dyDescent="0.3">
      <c r="A3562" s="17"/>
      <c r="B3562" s="17"/>
      <c r="C3562" s="17"/>
      <c r="D3562" s="17"/>
      <c r="E3562" s="17"/>
      <c r="F3562" s="17"/>
      <c r="G3562" s="17"/>
      <c r="H3562" s="17"/>
      <c r="I3562" s="17"/>
      <c r="J3562" s="51"/>
    </row>
    <row r="3563" spans="1:10" x14ac:dyDescent="0.3">
      <c r="A3563" s="17"/>
      <c r="B3563" s="17"/>
      <c r="C3563" s="17"/>
      <c r="D3563" s="17"/>
      <c r="E3563" s="17"/>
      <c r="F3563" s="17"/>
      <c r="G3563" s="17"/>
      <c r="H3563" s="17"/>
      <c r="I3563" s="17"/>
      <c r="J3563" s="51"/>
    </row>
    <row r="3564" spans="1:10" x14ac:dyDescent="0.3">
      <c r="A3564" s="17"/>
      <c r="B3564" s="17"/>
      <c r="C3564" s="17"/>
      <c r="D3564" s="17"/>
      <c r="E3564" s="17"/>
      <c r="F3564" s="17"/>
      <c r="G3564" s="17"/>
      <c r="H3564" s="17"/>
      <c r="I3564" s="17"/>
      <c r="J3564" s="51"/>
    </row>
    <row r="3565" spans="1:10" x14ac:dyDescent="0.3">
      <c r="A3565" s="17"/>
      <c r="B3565" s="17"/>
      <c r="C3565" s="17"/>
      <c r="D3565" s="17"/>
      <c r="E3565" s="17"/>
      <c r="F3565" s="17"/>
      <c r="G3565" s="17"/>
      <c r="H3565" s="17"/>
      <c r="I3565" s="17"/>
      <c r="J3565" s="51"/>
    </row>
    <row r="3566" spans="1:10" x14ac:dyDescent="0.3">
      <c r="A3566" s="17"/>
      <c r="B3566" s="17"/>
      <c r="C3566" s="17"/>
      <c r="D3566" s="17"/>
      <c r="E3566" s="17"/>
      <c r="F3566" s="17"/>
      <c r="G3566" s="17"/>
      <c r="H3566" s="17"/>
      <c r="I3566" s="17"/>
      <c r="J3566" s="51"/>
    </row>
    <row r="3567" spans="1:10" x14ac:dyDescent="0.3">
      <c r="A3567" s="17"/>
      <c r="B3567" s="17"/>
      <c r="C3567" s="17"/>
      <c r="D3567" s="17"/>
      <c r="E3567" s="17"/>
      <c r="F3567" s="17"/>
      <c r="G3567" s="17"/>
      <c r="H3567" s="17"/>
      <c r="I3567" s="17"/>
      <c r="J3567" s="51"/>
    </row>
    <row r="3568" spans="1:10" x14ac:dyDescent="0.3">
      <c r="A3568" s="17"/>
      <c r="B3568" s="17"/>
      <c r="C3568" s="17"/>
      <c r="D3568" s="17"/>
      <c r="E3568" s="17"/>
      <c r="F3568" s="17"/>
      <c r="G3568" s="17"/>
      <c r="H3568" s="17"/>
      <c r="I3568" s="17"/>
      <c r="J3568" s="51"/>
    </row>
    <row r="3569" spans="1:10" x14ac:dyDescent="0.3">
      <c r="A3569" s="17"/>
      <c r="B3569" s="17"/>
      <c r="C3569" s="17"/>
      <c r="D3569" s="17"/>
      <c r="E3569" s="17"/>
      <c r="F3569" s="17"/>
      <c r="G3569" s="17"/>
      <c r="H3569" s="17"/>
      <c r="I3569" s="17"/>
      <c r="J3569" s="51"/>
    </row>
    <row r="3570" spans="1:10" x14ac:dyDescent="0.3">
      <c r="A3570" s="17"/>
      <c r="B3570" s="17"/>
      <c r="C3570" s="17"/>
      <c r="D3570" s="17"/>
      <c r="E3570" s="17"/>
      <c r="F3570" s="17"/>
      <c r="G3570" s="17"/>
      <c r="H3570" s="17"/>
      <c r="I3570" s="17"/>
      <c r="J3570" s="51"/>
    </row>
    <row r="3571" spans="1:10" x14ac:dyDescent="0.3">
      <c r="A3571" s="17"/>
      <c r="B3571" s="17"/>
      <c r="C3571" s="17"/>
      <c r="D3571" s="17"/>
      <c r="E3571" s="17"/>
      <c r="F3571" s="17"/>
      <c r="G3571" s="17"/>
      <c r="H3571" s="17"/>
      <c r="I3571" s="17"/>
      <c r="J3571" s="51"/>
    </row>
    <row r="3572" spans="1:10" x14ac:dyDescent="0.3">
      <c r="A3572" s="17"/>
      <c r="B3572" s="17"/>
      <c r="C3572" s="17"/>
      <c r="D3572" s="17"/>
      <c r="E3572" s="17"/>
      <c r="F3572" s="17"/>
      <c r="G3572" s="17"/>
      <c r="H3572" s="17"/>
      <c r="I3572" s="17"/>
      <c r="J3572" s="51"/>
    </row>
    <row r="3573" spans="1:10" x14ac:dyDescent="0.3">
      <c r="A3573" s="17"/>
      <c r="B3573" s="17"/>
      <c r="C3573" s="17"/>
      <c r="D3573" s="17"/>
      <c r="E3573" s="17"/>
      <c r="F3573" s="17"/>
      <c r="G3573" s="17"/>
      <c r="H3573" s="17"/>
      <c r="I3573" s="17"/>
      <c r="J3573" s="51"/>
    </row>
    <row r="3574" spans="1:10" x14ac:dyDescent="0.3">
      <c r="A3574" s="17"/>
      <c r="B3574" s="17"/>
      <c r="C3574" s="17"/>
      <c r="D3574" s="17"/>
      <c r="E3574" s="17"/>
      <c r="F3574" s="17"/>
      <c r="G3574" s="17"/>
      <c r="H3574" s="17"/>
      <c r="I3574" s="17"/>
      <c r="J3574" s="51"/>
    </row>
    <row r="3575" spans="1:10" x14ac:dyDescent="0.3">
      <c r="A3575" s="17"/>
      <c r="B3575" s="17"/>
      <c r="C3575" s="17"/>
      <c r="D3575" s="17"/>
      <c r="E3575" s="17"/>
      <c r="F3575" s="17"/>
      <c r="G3575" s="17"/>
      <c r="H3575" s="17"/>
      <c r="I3575" s="17"/>
      <c r="J3575" s="51"/>
    </row>
    <row r="3576" spans="1:10" x14ac:dyDescent="0.3">
      <c r="A3576" s="17"/>
      <c r="B3576" s="17"/>
      <c r="C3576" s="17"/>
      <c r="D3576" s="17"/>
      <c r="E3576" s="17"/>
      <c r="F3576" s="17"/>
      <c r="G3576" s="17"/>
      <c r="H3576" s="17"/>
      <c r="I3576" s="17"/>
      <c r="J3576" s="51"/>
    </row>
    <row r="3577" spans="1:10" x14ac:dyDescent="0.3">
      <c r="A3577" s="17"/>
      <c r="B3577" s="17"/>
      <c r="C3577" s="17"/>
      <c r="D3577" s="17"/>
      <c r="E3577" s="17"/>
      <c r="F3577" s="17"/>
      <c r="G3577" s="17"/>
      <c r="H3577" s="17"/>
      <c r="I3577" s="17"/>
      <c r="J3577" s="51"/>
    </row>
    <row r="3578" spans="1:10" x14ac:dyDescent="0.3">
      <c r="A3578" s="17"/>
      <c r="B3578" s="17"/>
      <c r="C3578" s="17"/>
      <c r="D3578" s="17"/>
      <c r="E3578" s="17"/>
      <c r="F3578" s="17"/>
      <c r="G3578" s="17"/>
      <c r="H3578" s="17"/>
      <c r="I3578" s="17"/>
      <c r="J3578" s="51"/>
    </row>
    <row r="3579" spans="1:10" x14ac:dyDescent="0.3">
      <c r="A3579" s="17"/>
      <c r="B3579" s="17"/>
      <c r="C3579" s="17"/>
      <c r="D3579" s="17"/>
      <c r="E3579" s="17"/>
      <c r="F3579" s="17"/>
      <c r="G3579" s="17"/>
      <c r="H3579" s="17"/>
      <c r="I3579" s="17"/>
      <c r="J3579" s="51"/>
    </row>
    <row r="3580" spans="1:10" x14ac:dyDescent="0.3">
      <c r="A3580" s="17"/>
      <c r="B3580" s="17"/>
      <c r="C3580" s="17"/>
      <c r="D3580" s="17"/>
      <c r="E3580" s="17"/>
      <c r="F3580" s="17"/>
      <c r="G3580" s="17"/>
      <c r="H3580" s="17"/>
      <c r="I3580" s="17"/>
      <c r="J3580" s="51"/>
    </row>
    <row r="3581" spans="1:10" x14ac:dyDescent="0.3">
      <c r="A3581" s="17"/>
      <c r="B3581" s="17"/>
      <c r="C3581" s="17"/>
      <c r="D3581" s="17"/>
      <c r="E3581" s="17"/>
      <c r="F3581" s="17"/>
      <c r="G3581" s="17"/>
      <c r="H3581" s="17"/>
      <c r="I3581" s="17"/>
      <c r="J3581" s="51"/>
    </row>
    <row r="3582" spans="1:10" x14ac:dyDescent="0.3">
      <c r="A3582" s="17"/>
      <c r="B3582" s="17"/>
      <c r="C3582" s="17"/>
      <c r="D3582" s="17"/>
      <c r="E3582" s="17"/>
      <c r="F3582" s="17"/>
      <c r="G3582" s="17"/>
      <c r="H3582" s="17"/>
      <c r="I3582" s="17"/>
      <c r="J3582" s="51"/>
    </row>
    <row r="3583" spans="1:10" x14ac:dyDescent="0.3">
      <c r="A3583" s="17"/>
      <c r="B3583" s="17"/>
      <c r="C3583" s="17"/>
      <c r="D3583" s="17"/>
      <c r="E3583" s="17"/>
      <c r="F3583" s="17"/>
      <c r="G3583" s="17"/>
      <c r="H3583" s="17"/>
      <c r="I3583" s="17"/>
      <c r="J3583" s="51"/>
    </row>
    <row r="3584" spans="1:10" x14ac:dyDescent="0.3">
      <c r="A3584" s="17"/>
      <c r="B3584" s="17"/>
      <c r="C3584" s="17"/>
      <c r="D3584" s="17"/>
      <c r="E3584" s="17"/>
      <c r="F3584" s="17"/>
      <c r="G3584" s="17"/>
      <c r="H3584" s="17"/>
      <c r="I3584" s="17"/>
      <c r="J3584" s="51"/>
    </row>
    <row r="3585" spans="1:10" x14ac:dyDescent="0.3">
      <c r="A3585" s="17"/>
      <c r="B3585" s="17"/>
      <c r="C3585" s="17"/>
      <c r="D3585" s="17"/>
      <c r="E3585" s="17"/>
      <c r="F3585" s="17"/>
      <c r="G3585" s="17"/>
      <c r="H3585" s="17"/>
      <c r="I3585" s="17"/>
      <c r="J3585" s="51"/>
    </row>
    <row r="3586" spans="1:10" x14ac:dyDescent="0.3">
      <c r="A3586" s="17"/>
      <c r="B3586" s="17"/>
      <c r="C3586" s="17"/>
      <c r="D3586" s="17"/>
      <c r="E3586" s="17"/>
      <c r="F3586" s="17"/>
      <c r="G3586" s="17"/>
      <c r="H3586" s="17"/>
      <c r="I3586" s="17"/>
      <c r="J3586" s="51"/>
    </row>
    <row r="3587" spans="1:10" x14ac:dyDescent="0.3">
      <c r="A3587" s="17"/>
      <c r="B3587" s="17"/>
      <c r="C3587" s="17"/>
      <c r="D3587" s="17"/>
      <c r="E3587" s="17"/>
      <c r="F3587" s="17"/>
      <c r="G3587" s="17"/>
      <c r="H3587" s="17"/>
      <c r="I3587" s="17"/>
      <c r="J3587" s="51"/>
    </row>
    <row r="3588" spans="1:10" x14ac:dyDescent="0.3">
      <c r="A3588" s="17"/>
      <c r="B3588" s="17"/>
      <c r="C3588" s="17"/>
      <c r="D3588" s="17"/>
      <c r="E3588" s="17"/>
      <c r="F3588" s="17"/>
      <c r="G3588" s="17"/>
      <c r="H3588" s="17"/>
      <c r="I3588" s="17"/>
      <c r="J3588" s="51"/>
    </row>
    <row r="3589" spans="1:10" x14ac:dyDescent="0.3">
      <c r="A3589" s="17"/>
      <c r="B3589" s="17"/>
      <c r="C3589" s="17"/>
      <c r="D3589" s="17"/>
      <c r="E3589" s="17"/>
      <c r="F3589" s="17"/>
      <c r="G3589" s="17"/>
      <c r="H3589" s="17"/>
      <c r="I3589" s="17"/>
      <c r="J3589" s="51"/>
    </row>
    <row r="3590" spans="1:10" x14ac:dyDescent="0.3">
      <c r="A3590" s="17"/>
      <c r="B3590" s="17"/>
      <c r="C3590" s="17"/>
      <c r="D3590" s="17"/>
      <c r="E3590" s="17"/>
      <c r="F3590" s="17"/>
      <c r="G3590" s="17"/>
      <c r="H3590" s="17"/>
      <c r="I3590" s="17"/>
      <c r="J3590" s="51"/>
    </row>
    <row r="3591" spans="1:10" x14ac:dyDescent="0.3">
      <c r="A3591" s="17"/>
      <c r="B3591" s="17"/>
      <c r="C3591" s="17"/>
      <c r="D3591" s="17"/>
      <c r="E3591" s="17"/>
      <c r="F3591" s="17"/>
      <c r="G3591" s="17"/>
      <c r="H3591" s="17"/>
      <c r="I3591" s="17"/>
      <c r="J3591" s="51"/>
    </row>
    <row r="3592" spans="1:10" x14ac:dyDescent="0.3">
      <c r="A3592" s="17"/>
      <c r="B3592" s="17"/>
      <c r="C3592" s="17"/>
      <c r="D3592" s="17"/>
      <c r="E3592" s="17"/>
      <c r="F3592" s="17"/>
      <c r="G3592" s="17"/>
      <c r="H3592" s="17"/>
      <c r="I3592" s="17"/>
      <c r="J3592" s="51"/>
    </row>
    <row r="3593" spans="1:10" x14ac:dyDescent="0.3">
      <c r="A3593" s="17"/>
      <c r="B3593" s="17"/>
      <c r="C3593" s="17"/>
      <c r="D3593" s="17"/>
      <c r="E3593" s="17"/>
      <c r="F3593" s="17"/>
      <c r="G3593" s="17"/>
      <c r="H3593" s="17"/>
      <c r="I3593" s="17"/>
      <c r="J3593" s="51"/>
    </row>
    <row r="3594" spans="1:10" x14ac:dyDescent="0.3">
      <c r="A3594" s="17"/>
      <c r="B3594" s="17"/>
      <c r="C3594" s="17"/>
      <c r="D3594" s="17"/>
      <c r="E3594" s="17"/>
      <c r="F3594" s="17"/>
      <c r="G3594" s="17"/>
      <c r="H3594" s="17"/>
      <c r="I3594" s="17"/>
      <c r="J3594" s="51"/>
    </row>
    <row r="3595" spans="1:10" x14ac:dyDescent="0.3">
      <c r="A3595" s="17"/>
      <c r="B3595" s="17"/>
      <c r="C3595" s="17"/>
      <c r="D3595" s="17"/>
      <c r="E3595" s="17"/>
      <c r="F3595" s="17"/>
      <c r="G3595" s="17"/>
      <c r="H3595" s="17"/>
      <c r="I3595" s="17"/>
      <c r="J3595" s="51"/>
    </row>
    <row r="3596" spans="1:10" x14ac:dyDescent="0.3">
      <c r="A3596" s="17"/>
      <c r="B3596" s="17"/>
      <c r="C3596" s="17"/>
      <c r="D3596" s="17"/>
      <c r="E3596" s="17"/>
      <c r="F3596" s="17"/>
      <c r="G3596" s="17"/>
      <c r="H3596" s="17"/>
      <c r="I3596" s="17"/>
      <c r="J3596" s="51"/>
    </row>
    <row r="3597" spans="1:10" x14ac:dyDescent="0.3">
      <c r="A3597" s="17"/>
      <c r="B3597" s="17"/>
      <c r="C3597" s="17"/>
      <c r="D3597" s="17"/>
      <c r="E3597" s="17"/>
      <c r="F3597" s="17"/>
      <c r="G3597" s="17"/>
      <c r="H3597" s="17"/>
      <c r="I3597" s="17"/>
      <c r="J3597" s="51"/>
    </row>
    <row r="3598" spans="1:10" x14ac:dyDescent="0.3">
      <c r="A3598" s="17"/>
      <c r="B3598" s="17"/>
      <c r="C3598" s="17"/>
      <c r="D3598" s="17"/>
      <c r="E3598" s="17"/>
      <c r="F3598" s="17"/>
      <c r="G3598" s="17"/>
      <c r="H3598" s="17"/>
      <c r="I3598" s="17"/>
      <c r="J3598" s="51"/>
    </row>
    <row r="3599" spans="1:10" x14ac:dyDescent="0.3">
      <c r="A3599" s="17"/>
      <c r="B3599" s="17"/>
      <c r="C3599" s="17"/>
      <c r="D3599" s="17"/>
      <c r="E3599" s="17"/>
      <c r="F3599" s="17"/>
      <c r="G3599" s="17"/>
      <c r="H3599" s="17"/>
      <c r="I3599" s="17"/>
      <c r="J3599" s="51"/>
    </row>
    <row r="3600" spans="1:10" x14ac:dyDescent="0.3">
      <c r="A3600" s="17"/>
      <c r="B3600" s="17"/>
      <c r="C3600" s="17"/>
      <c r="D3600" s="17"/>
      <c r="E3600" s="17"/>
      <c r="F3600" s="17"/>
      <c r="G3600" s="17"/>
      <c r="H3600" s="17"/>
      <c r="I3600" s="17"/>
      <c r="J3600" s="51"/>
    </row>
    <row r="3601" spans="1:10" x14ac:dyDescent="0.3">
      <c r="A3601" s="17"/>
      <c r="B3601" s="17"/>
      <c r="C3601" s="17"/>
      <c r="D3601" s="17"/>
      <c r="E3601" s="17"/>
      <c r="F3601" s="17"/>
      <c r="G3601" s="17"/>
      <c r="H3601" s="17"/>
      <c r="I3601" s="17"/>
      <c r="J3601" s="51"/>
    </row>
    <row r="3602" spans="1:10" x14ac:dyDescent="0.3">
      <c r="A3602" s="17"/>
      <c r="B3602" s="17"/>
      <c r="C3602" s="17"/>
      <c r="D3602" s="17"/>
      <c r="E3602" s="17"/>
      <c r="F3602" s="17"/>
      <c r="G3602" s="17"/>
      <c r="H3602" s="17"/>
      <c r="I3602" s="17"/>
      <c r="J3602" s="51"/>
    </row>
    <row r="3603" spans="1:10" x14ac:dyDescent="0.3">
      <c r="A3603" s="17"/>
      <c r="B3603" s="17"/>
      <c r="C3603" s="17"/>
      <c r="D3603" s="17"/>
      <c r="E3603" s="17"/>
      <c r="F3603" s="17"/>
      <c r="G3603" s="17"/>
      <c r="H3603" s="17"/>
      <c r="I3603" s="17"/>
      <c r="J3603" s="51"/>
    </row>
    <row r="3604" spans="1:10" x14ac:dyDescent="0.3">
      <c r="A3604" s="17"/>
      <c r="B3604" s="17"/>
      <c r="C3604" s="17"/>
      <c r="D3604" s="17"/>
      <c r="E3604" s="17"/>
      <c r="F3604" s="17"/>
      <c r="G3604" s="17"/>
      <c r="H3604" s="17"/>
      <c r="I3604" s="17"/>
      <c r="J3604" s="51"/>
    </row>
    <row r="3605" spans="1:10" x14ac:dyDescent="0.3">
      <c r="A3605" s="17"/>
      <c r="B3605" s="17"/>
      <c r="C3605" s="17"/>
      <c r="D3605" s="17"/>
      <c r="E3605" s="17"/>
      <c r="F3605" s="17"/>
      <c r="G3605" s="17"/>
      <c r="H3605" s="17"/>
      <c r="I3605" s="17"/>
      <c r="J3605" s="51"/>
    </row>
    <row r="3606" spans="1:10" x14ac:dyDescent="0.3">
      <c r="A3606" s="17"/>
      <c r="B3606" s="17"/>
      <c r="C3606" s="17"/>
      <c r="D3606" s="17"/>
      <c r="E3606" s="17"/>
      <c r="F3606" s="17"/>
      <c r="G3606" s="17"/>
      <c r="H3606" s="17"/>
      <c r="I3606" s="17"/>
      <c r="J3606" s="51"/>
    </row>
    <row r="3607" spans="1:10" x14ac:dyDescent="0.3">
      <c r="A3607" s="17"/>
      <c r="B3607" s="17"/>
      <c r="C3607" s="17"/>
      <c r="D3607" s="17"/>
      <c r="E3607" s="17"/>
      <c r="F3607" s="17"/>
      <c r="G3607" s="17"/>
      <c r="H3607" s="17"/>
      <c r="I3607" s="17"/>
      <c r="J3607" s="51"/>
    </row>
    <row r="3608" spans="1:10" x14ac:dyDescent="0.3">
      <c r="A3608" s="17"/>
      <c r="B3608" s="17"/>
      <c r="C3608" s="17"/>
      <c r="D3608" s="17"/>
      <c r="E3608" s="17"/>
      <c r="F3608" s="17"/>
      <c r="G3608" s="17"/>
      <c r="H3608" s="17"/>
      <c r="I3608" s="17"/>
      <c r="J3608" s="51"/>
    </row>
    <row r="3609" spans="1:10" x14ac:dyDescent="0.3">
      <c r="A3609" s="17"/>
      <c r="B3609" s="17"/>
      <c r="C3609" s="17"/>
      <c r="D3609" s="17"/>
      <c r="E3609" s="17"/>
      <c r="F3609" s="17"/>
      <c r="G3609" s="17"/>
      <c r="H3609" s="17"/>
      <c r="I3609" s="17"/>
      <c r="J3609" s="51"/>
    </row>
    <row r="3610" spans="1:10" x14ac:dyDescent="0.3">
      <c r="A3610" s="17"/>
      <c r="B3610" s="17"/>
      <c r="C3610" s="17"/>
      <c r="D3610" s="17"/>
      <c r="E3610" s="17"/>
      <c r="F3610" s="17"/>
      <c r="G3610" s="17"/>
      <c r="H3610" s="17"/>
      <c r="I3610" s="17"/>
      <c r="J3610" s="51"/>
    </row>
    <row r="3611" spans="1:10" x14ac:dyDescent="0.3">
      <c r="A3611" s="17"/>
      <c r="B3611" s="17"/>
      <c r="C3611" s="17"/>
      <c r="D3611" s="17"/>
      <c r="E3611" s="17"/>
      <c r="F3611" s="17"/>
      <c r="G3611" s="17"/>
      <c r="H3611" s="17"/>
      <c r="I3611" s="17"/>
      <c r="J3611" s="51"/>
    </row>
    <row r="3612" spans="1:10" x14ac:dyDescent="0.3">
      <c r="A3612" s="17"/>
      <c r="B3612" s="17"/>
      <c r="C3612" s="17"/>
      <c r="D3612" s="17"/>
      <c r="E3612" s="17"/>
      <c r="F3612" s="17"/>
      <c r="G3612" s="17"/>
      <c r="H3612" s="17"/>
      <c r="I3612" s="17"/>
      <c r="J3612" s="51"/>
    </row>
    <row r="3613" spans="1:10" x14ac:dyDescent="0.3">
      <c r="A3613" s="17"/>
      <c r="B3613" s="17"/>
      <c r="C3613" s="17"/>
      <c r="D3613" s="17"/>
      <c r="E3613" s="17"/>
      <c r="F3613" s="17"/>
      <c r="G3613" s="17"/>
      <c r="H3613" s="17"/>
      <c r="I3613" s="17"/>
      <c r="J3613" s="51"/>
    </row>
    <row r="3614" spans="1:10" x14ac:dyDescent="0.3">
      <c r="A3614" s="17"/>
      <c r="B3614" s="17"/>
      <c r="C3614" s="17"/>
      <c r="D3614" s="17"/>
      <c r="E3614" s="17"/>
      <c r="F3614" s="17"/>
      <c r="G3614" s="17"/>
      <c r="H3614" s="17"/>
      <c r="I3614" s="17"/>
      <c r="J3614" s="51"/>
    </row>
    <row r="3615" spans="1:10" x14ac:dyDescent="0.3">
      <c r="A3615" s="17"/>
      <c r="B3615" s="17"/>
      <c r="C3615" s="17"/>
      <c r="D3615" s="17"/>
      <c r="E3615" s="17"/>
      <c r="F3615" s="17"/>
      <c r="G3615" s="17"/>
      <c r="H3615" s="17"/>
      <c r="I3615" s="17"/>
      <c r="J3615" s="51"/>
    </row>
    <row r="3616" spans="1:10" x14ac:dyDescent="0.3">
      <c r="A3616" s="17"/>
      <c r="B3616" s="17"/>
      <c r="C3616" s="17"/>
      <c r="D3616" s="17"/>
      <c r="E3616" s="17"/>
      <c r="F3616" s="17"/>
      <c r="G3616" s="17"/>
      <c r="H3616" s="17"/>
      <c r="I3616" s="17"/>
      <c r="J3616" s="51"/>
    </row>
    <row r="3617" spans="1:10" x14ac:dyDescent="0.3">
      <c r="A3617" s="17"/>
      <c r="B3617" s="17"/>
      <c r="C3617" s="17"/>
      <c r="D3617" s="17"/>
      <c r="E3617" s="17"/>
      <c r="F3617" s="17"/>
      <c r="G3617" s="17"/>
      <c r="H3617" s="17"/>
      <c r="I3617" s="17"/>
      <c r="J3617" s="51"/>
    </row>
    <row r="3618" spans="1:10" x14ac:dyDescent="0.3">
      <c r="A3618" s="17"/>
      <c r="B3618" s="17"/>
      <c r="C3618" s="17"/>
      <c r="D3618" s="17"/>
      <c r="E3618" s="17"/>
      <c r="F3618" s="17"/>
      <c r="G3618" s="17"/>
      <c r="H3618" s="17"/>
      <c r="I3618" s="17"/>
      <c r="J3618" s="51"/>
    </row>
    <row r="3619" spans="1:10" x14ac:dyDescent="0.3">
      <c r="A3619" s="17"/>
      <c r="B3619" s="17"/>
      <c r="C3619" s="17"/>
      <c r="D3619" s="17"/>
      <c r="E3619" s="17"/>
      <c r="F3619" s="17"/>
      <c r="G3619" s="17"/>
      <c r="H3619" s="17"/>
      <c r="I3619" s="17"/>
      <c r="J3619" s="51"/>
    </row>
    <row r="3620" spans="1:10" x14ac:dyDescent="0.3">
      <c r="A3620" s="17"/>
      <c r="B3620" s="17"/>
      <c r="C3620" s="17"/>
      <c r="D3620" s="17"/>
      <c r="E3620" s="17"/>
      <c r="F3620" s="17"/>
      <c r="G3620" s="17"/>
      <c r="H3620" s="17"/>
      <c r="I3620" s="17"/>
      <c r="J3620" s="51"/>
    </row>
    <row r="3621" spans="1:10" x14ac:dyDescent="0.3">
      <c r="A3621" s="17"/>
      <c r="B3621" s="17"/>
      <c r="C3621" s="17"/>
      <c r="D3621" s="17"/>
      <c r="E3621" s="17"/>
      <c r="F3621" s="17"/>
      <c r="G3621" s="17"/>
      <c r="H3621" s="17"/>
      <c r="I3621" s="17"/>
      <c r="J3621" s="51"/>
    </row>
    <row r="3622" spans="1:10" x14ac:dyDescent="0.3">
      <c r="A3622" s="17"/>
      <c r="B3622" s="17"/>
      <c r="C3622" s="17"/>
      <c r="D3622" s="17"/>
      <c r="E3622" s="17"/>
      <c r="F3622" s="17"/>
      <c r="G3622" s="17"/>
      <c r="H3622" s="17"/>
      <c r="I3622" s="17"/>
      <c r="J3622" s="51"/>
    </row>
    <row r="3623" spans="1:10" x14ac:dyDescent="0.3">
      <c r="A3623" s="17"/>
      <c r="B3623" s="17"/>
      <c r="C3623" s="17"/>
      <c r="D3623" s="17"/>
      <c r="E3623" s="17"/>
      <c r="F3623" s="17"/>
      <c r="G3623" s="17"/>
      <c r="H3623" s="17"/>
      <c r="I3623" s="17"/>
      <c r="J3623" s="51"/>
    </row>
    <row r="3624" spans="1:10" x14ac:dyDescent="0.3">
      <c r="A3624" s="17"/>
      <c r="B3624" s="17"/>
      <c r="C3624" s="17"/>
      <c r="D3624" s="17"/>
      <c r="E3624" s="17"/>
      <c r="F3624" s="17"/>
      <c r="G3624" s="17"/>
      <c r="H3624" s="17"/>
      <c r="I3624" s="17"/>
      <c r="J3624" s="51"/>
    </row>
    <row r="3625" spans="1:10" x14ac:dyDescent="0.3">
      <c r="A3625" s="17"/>
      <c r="B3625" s="17"/>
      <c r="C3625" s="17"/>
      <c r="D3625" s="17"/>
      <c r="E3625" s="17"/>
      <c r="F3625" s="17"/>
      <c r="G3625" s="17"/>
      <c r="H3625" s="17"/>
      <c r="I3625" s="17"/>
      <c r="J3625" s="51"/>
    </row>
    <row r="3626" spans="1:10" x14ac:dyDescent="0.3">
      <c r="A3626" s="17"/>
      <c r="B3626" s="17"/>
      <c r="C3626" s="17"/>
      <c r="D3626" s="17"/>
      <c r="E3626" s="17"/>
      <c r="F3626" s="17"/>
      <c r="G3626" s="17"/>
      <c r="H3626" s="17"/>
      <c r="I3626" s="17"/>
      <c r="J3626" s="51"/>
    </row>
    <row r="3627" spans="1:10" x14ac:dyDescent="0.3">
      <c r="A3627" s="17"/>
      <c r="B3627" s="17"/>
      <c r="C3627" s="17"/>
      <c r="D3627" s="17"/>
      <c r="E3627" s="17"/>
      <c r="F3627" s="17"/>
      <c r="G3627" s="17"/>
      <c r="H3627" s="17"/>
      <c r="I3627" s="17"/>
      <c r="J3627" s="51"/>
    </row>
    <row r="3628" spans="1:10" x14ac:dyDescent="0.3">
      <c r="A3628" s="17"/>
      <c r="B3628" s="17"/>
      <c r="C3628" s="17"/>
      <c r="D3628" s="17"/>
      <c r="E3628" s="17"/>
      <c r="F3628" s="17"/>
      <c r="G3628" s="17"/>
      <c r="H3628" s="17"/>
      <c r="I3628" s="17"/>
      <c r="J3628" s="51"/>
    </row>
    <row r="3629" spans="1:10" x14ac:dyDescent="0.3">
      <c r="A3629" s="17"/>
      <c r="B3629" s="17"/>
      <c r="C3629" s="17"/>
      <c r="D3629" s="17"/>
      <c r="E3629" s="17"/>
      <c r="F3629" s="17"/>
      <c r="G3629" s="17"/>
      <c r="H3629" s="17"/>
      <c r="I3629" s="17"/>
      <c r="J3629" s="51"/>
    </row>
    <row r="3630" spans="1:10" x14ac:dyDescent="0.3">
      <c r="A3630" s="17"/>
      <c r="B3630" s="17"/>
      <c r="C3630" s="17"/>
      <c r="D3630" s="17"/>
      <c r="E3630" s="17"/>
      <c r="F3630" s="17"/>
      <c r="G3630" s="17"/>
      <c r="H3630" s="17"/>
      <c r="I3630" s="17"/>
      <c r="J3630" s="51"/>
    </row>
    <row r="3631" spans="1:10" x14ac:dyDescent="0.3">
      <c r="A3631" s="17"/>
      <c r="B3631" s="17"/>
      <c r="C3631" s="17"/>
      <c r="D3631" s="17"/>
      <c r="E3631" s="17"/>
      <c r="F3631" s="17"/>
      <c r="G3631" s="17"/>
      <c r="H3631" s="17"/>
      <c r="I3631" s="17"/>
      <c r="J3631" s="51"/>
    </row>
    <row r="3632" spans="1:10" x14ac:dyDescent="0.3">
      <c r="A3632" s="17"/>
      <c r="B3632" s="17"/>
      <c r="C3632" s="17"/>
      <c r="D3632" s="17"/>
      <c r="E3632" s="17"/>
      <c r="F3632" s="17"/>
      <c r="G3632" s="17"/>
      <c r="H3632" s="17"/>
      <c r="I3632" s="17"/>
      <c r="J3632" s="51"/>
    </row>
    <row r="3633" spans="1:10" x14ac:dyDescent="0.3">
      <c r="A3633" s="17"/>
      <c r="B3633" s="17"/>
      <c r="C3633" s="17"/>
      <c r="D3633" s="17"/>
      <c r="E3633" s="17"/>
      <c r="F3633" s="17"/>
      <c r="G3633" s="17"/>
      <c r="H3633" s="17"/>
      <c r="I3633" s="17"/>
      <c r="J3633" s="51"/>
    </row>
    <row r="3634" spans="1:10" x14ac:dyDescent="0.3">
      <c r="A3634" s="17"/>
      <c r="B3634" s="17"/>
      <c r="C3634" s="17"/>
      <c r="D3634" s="17"/>
      <c r="E3634" s="17"/>
      <c r="F3634" s="17"/>
      <c r="G3634" s="17"/>
      <c r="H3634" s="17"/>
      <c r="I3634" s="17"/>
      <c r="J3634" s="51"/>
    </row>
    <row r="3635" spans="1:10" x14ac:dyDescent="0.3">
      <c r="A3635" s="17"/>
      <c r="B3635" s="17"/>
      <c r="C3635" s="17"/>
      <c r="D3635" s="17"/>
      <c r="E3635" s="17"/>
      <c r="F3635" s="17"/>
      <c r="G3635" s="17"/>
      <c r="H3635" s="17"/>
      <c r="I3635" s="17"/>
      <c r="J3635" s="51"/>
    </row>
    <row r="3636" spans="1:10" x14ac:dyDescent="0.3">
      <c r="A3636" s="17"/>
      <c r="B3636" s="17"/>
      <c r="C3636" s="17"/>
      <c r="D3636" s="17"/>
      <c r="E3636" s="17"/>
      <c r="F3636" s="17"/>
      <c r="G3636" s="17"/>
      <c r="H3636" s="17"/>
      <c r="I3636" s="17"/>
      <c r="J3636" s="51"/>
    </row>
    <row r="3637" spans="1:10" x14ac:dyDescent="0.3">
      <c r="A3637" s="17"/>
      <c r="B3637" s="17"/>
      <c r="C3637" s="17"/>
      <c r="D3637" s="17"/>
      <c r="E3637" s="17"/>
      <c r="F3637" s="17"/>
      <c r="G3637" s="17"/>
      <c r="H3637" s="17"/>
      <c r="I3637" s="17"/>
      <c r="J3637" s="51"/>
    </row>
    <row r="3638" spans="1:10" x14ac:dyDescent="0.3">
      <c r="A3638" s="17"/>
      <c r="B3638" s="17"/>
      <c r="C3638" s="17"/>
      <c r="D3638" s="17"/>
      <c r="E3638" s="17"/>
      <c r="F3638" s="17"/>
      <c r="G3638" s="17"/>
      <c r="H3638" s="17"/>
      <c r="I3638" s="17"/>
      <c r="J3638" s="51"/>
    </row>
    <row r="3639" spans="1:10" x14ac:dyDescent="0.3">
      <c r="A3639" s="17"/>
      <c r="B3639" s="17"/>
      <c r="C3639" s="17"/>
      <c r="D3639" s="17"/>
      <c r="E3639" s="17"/>
      <c r="F3639" s="17"/>
      <c r="G3639" s="17"/>
      <c r="H3639" s="17"/>
      <c r="I3639" s="17"/>
      <c r="J3639" s="51"/>
    </row>
    <row r="3640" spans="1:10" x14ac:dyDescent="0.3">
      <c r="A3640" s="17"/>
      <c r="B3640" s="17"/>
      <c r="C3640" s="17"/>
      <c r="D3640" s="17"/>
      <c r="E3640" s="17"/>
      <c r="F3640" s="17"/>
      <c r="G3640" s="17"/>
      <c r="H3640" s="17"/>
      <c r="I3640" s="17"/>
      <c r="J3640" s="51"/>
    </row>
    <row r="3641" spans="1:10" x14ac:dyDescent="0.3">
      <c r="A3641" s="17"/>
      <c r="B3641" s="17"/>
      <c r="C3641" s="17"/>
      <c r="D3641" s="17"/>
      <c r="E3641" s="17"/>
      <c r="F3641" s="17"/>
      <c r="G3641" s="17"/>
      <c r="H3641" s="17"/>
      <c r="I3641" s="17"/>
      <c r="J3641" s="51"/>
    </row>
    <row r="3642" spans="1:10" x14ac:dyDescent="0.3">
      <c r="A3642" s="17"/>
      <c r="B3642" s="17"/>
      <c r="C3642" s="17"/>
      <c r="D3642" s="17"/>
      <c r="E3642" s="17"/>
      <c r="F3642" s="17"/>
      <c r="G3642" s="17"/>
      <c r="H3642" s="17"/>
      <c r="I3642" s="17"/>
      <c r="J3642" s="51"/>
    </row>
    <row r="3643" spans="1:10" x14ac:dyDescent="0.3">
      <c r="A3643" s="17"/>
      <c r="B3643" s="17"/>
      <c r="C3643" s="17"/>
      <c r="D3643" s="17"/>
      <c r="E3643" s="17"/>
      <c r="F3643" s="17"/>
      <c r="G3643" s="17"/>
      <c r="H3643" s="17"/>
      <c r="I3643" s="17"/>
      <c r="J3643" s="51"/>
    </row>
    <row r="3644" spans="1:10" x14ac:dyDescent="0.3">
      <c r="A3644" s="17"/>
      <c r="B3644" s="17"/>
      <c r="C3644" s="17"/>
      <c r="D3644" s="17"/>
      <c r="E3644" s="17"/>
      <c r="F3644" s="17"/>
      <c r="G3644" s="17"/>
      <c r="H3644" s="17"/>
      <c r="I3644" s="17"/>
      <c r="J3644" s="51"/>
    </row>
    <row r="3645" spans="1:10" x14ac:dyDescent="0.3">
      <c r="A3645" s="17"/>
      <c r="B3645" s="17"/>
      <c r="C3645" s="17"/>
      <c r="D3645" s="17"/>
      <c r="E3645" s="17"/>
      <c r="F3645" s="17"/>
      <c r="G3645" s="17"/>
      <c r="H3645" s="17"/>
      <c r="I3645" s="17"/>
      <c r="J3645" s="51"/>
    </row>
    <row r="3646" spans="1:10" x14ac:dyDescent="0.3">
      <c r="A3646" s="17"/>
      <c r="B3646" s="17"/>
      <c r="C3646" s="17"/>
      <c r="D3646" s="17"/>
      <c r="E3646" s="17"/>
      <c r="F3646" s="17"/>
      <c r="G3646" s="17"/>
      <c r="H3646" s="17"/>
      <c r="I3646" s="17"/>
      <c r="J3646" s="51"/>
    </row>
    <row r="3647" spans="1:10" x14ac:dyDescent="0.3">
      <c r="A3647" s="17"/>
      <c r="B3647" s="17"/>
      <c r="C3647" s="17"/>
      <c r="D3647" s="17"/>
      <c r="E3647" s="17"/>
      <c r="F3647" s="17"/>
      <c r="G3647" s="17"/>
      <c r="H3647" s="17"/>
      <c r="I3647" s="17"/>
      <c r="J3647" s="51"/>
    </row>
    <row r="3648" spans="1:10" x14ac:dyDescent="0.3">
      <c r="A3648" s="17"/>
      <c r="B3648" s="17"/>
      <c r="C3648" s="17"/>
      <c r="D3648" s="17"/>
      <c r="E3648" s="17"/>
      <c r="F3648" s="17"/>
      <c r="G3648" s="17"/>
      <c r="H3648" s="17"/>
      <c r="I3648" s="17"/>
      <c r="J3648" s="51"/>
    </row>
    <row r="3649" spans="1:10" x14ac:dyDescent="0.3">
      <c r="A3649" s="17"/>
      <c r="B3649" s="17"/>
      <c r="C3649" s="17"/>
      <c r="D3649" s="17"/>
      <c r="E3649" s="17"/>
      <c r="F3649" s="17"/>
      <c r="G3649" s="17"/>
      <c r="H3649" s="17"/>
      <c r="I3649" s="17"/>
      <c r="J3649" s="51"/>
    </row>
    <row r="3650" spans="1:10" x14ac:dyDescent="0.3">
      <c r="A3650" s="17"/>
      <c r="B3650" s="17"/>
      <c r="C3650" s="17"/>
      <c r="D3650" s="17"/>
      <c r="E3650" s="17"/>
      <c r="F3650" s="17"/>
      <c r="G3650" s="17"/>
      <c r="H3650" s="17"/>
      <c r="I3650" s="17"/>
      <c r="J3650" s="51"/>
    </row>
    <row r="3651" spans="1:10" x14ac:dyDescent="0.3">
      <c r="A3651" s="17"/>
      <c r="B3651" s="17"/>
      <c r="C3651" s="17"/>
      <c r="D3651" s="17"/>
      <c r="E3651" s="17"/>
      <c r="F3651" s="17"/>
      <c r="G3651" s="17"/>
      <c r="H3651" s="17"/>
      <c r="I3651" s="17"/>
      <c r="J3651" s="51"/>
    </row>
    <row r="3652" spans="1:10" x14ac:dyDescent="0.3">
      <c r="A3652" s="17"/>
      <c r="B3652" s="17"/>
      <c r="C3652" s="17"/>
      <c r="D3652" s="17"/>
      <c r="E3652" s="17"/>
      <c r="F3652" s="17"/>
      <c r="G3652" s="17"/>
      <c r="H3652" s="17"/>
      <c r="I3652" s="17"/>
      <c r="J3652" s="51"/>
    </row>
    <row r="3653" spans="1:10" x14ac:dyDescent="0.3">
      <c r="A3653" s="17"/>
      <c r="B3653" s="17"/>
      <c r="C3653" s="17"/>
      <c r="D3653" s="17"/>
      <c r="E3653" s="17"/>
      <c r="F3653" s="17"/>
      <c r="G3653" s="17"/>
      <c r="H3653" s="17"/>
      <c r="I3653" s="17"/>
      <c r="J3653" s="51"/>
    </row>
    <row r="3654" spans="1:10" x14ac:dyDescent="0.3">
      <c r="A3654" s="17"/>
      <c r="B3654" s="17"/>
      <c r="C3654" s="17"/>
      <c r="D3654" s="17"/>
      <c r="E3654" s="17"/>
      <c r="F3654" s="17"/>
      <c r="G3654" s="17"/>
      <c r="H3654" s="17"/>
      <c r="I3654" s="17"/>
      <c r="J3654" s="51"/>
    </row>
    <row r="3655" spans="1:10" x14ac:dyDescent="0.3">
      <c r="A3655" s="17"/>
      <c r="B3655" s="17"/>
      <c r="C3655" s="17"/>
      <c r="D3655" s="17"/>
      <c r="E3655" s="17"/>
      <c r="F3655" s="17"/>
      <c r="G3655" s="17"/>
      <c r="H3655" s="17"/>
      <c r="I3655" s="17"/>
      <c r="J3655" s="51"/>
    </row>
    <row r="3656" spans="1:10" x14ac:dyDescent="0.3">
      <c r="A3656" s="17"/>
      <c r="B3656" s="17"/>
      <c r="C3656" s="17"/>
      <c r="D3656" s="17"/>
      <c r="E3656" s="17"/>
      <c r="F3656" s="17"/>
      <c r="G3656" s="17"/>
      <c r="H3656" s="17"/>
      <c r="I3656" s="17"/>
      <c r="J3656" s="51"/>
    </row>
    <row r="3657" spans="1:10" x14ac:dyDescent="0.3">
      <c r="A3657" s="17"/>
      <c r="B3657" s="17"/>
      <c r="C3657" s="17"/>
      <c r="D3657" s="17"/>
      <c r="E3657" s="17"/>
      <c r="F3657" s="17"/>
      <c r="G3657" s="17"/>
      <c r="H3657" s="17"/>
      <c r="I3657" s="17"/>
      <c r="J3657" s="51"/>
    </row>
    <row r="3658" spans="1:10" x14ac:dyDescent="0.3">
      <c r="A3658" s="17"/>
      <c r="B3658" s="17"/>
      <c r="C3658" s="17"/>
      <c r="D3658" s="17"/>
      <c r="E3658" s="17"/>
      <c r="F3658" s="17"/>
      <c r="G3658" s="17"/>
      <c r="H3658" s="17"/>
      <c r="I3658" s="17"/>
      <c r="J3658" s="51"/>
    </row>
    <row r="3659" spans="1:10" x14ac:dyDescent="0.3">
      <c r="A3659" s="17"/>
      <c r="B3659" s="17"/>
      <c r="C3659" s="17"/>
      <c r="D3659" s="17"/>
      <c r="E3659" s="17"/>
      <c r="F3659" s="17"/>
      <c r="G3659" s="17"/>
      <c r="H3659" s="17"/>
      <c r="I3659" s="17"/>
      <c r="J3659" s="51"/>
    </row>
    <row r="3660" spans="1:10" x14ac:dyDescent="0.3">
      <c r="A3660" s="17"/>
      <c r="B3660" s="17"/>
      <c r="C3660" s="17"/>
      <c r="D3660" s="17"/>
      <c r="E3660" s="17"/>
      <c r="F3660" s="17"/>
      <c r="G3660" s="17"/>
      <c r="H3660" s="17"/>
      <c r="I3660" s="17"/>
      <c r="J3660" s="51"/>
    </row>
    <row r="3661" spans="1:10" x14ac:dyDescent="0.3">
      <c r="A3661" s="17"/>
      <c r="B3661" s="17"/>
      <c r="C3661" s="17"/>
      <c r="D3661" s="17"/>
      <c r="E3661" s="17"/>
      <c r="F3661" s="17"/>
      <c r="G3661" s="17"/>
      <c r="H3661" s="17"/>
      <c r="I3661" s="17"/>
      <c r="J3661" s="51"/>
    </row>
    <row r="3662" spans="1:10" x14ac:dyDescent="0.3">
      <c r="A3662" s="17"/>
      <c r="B3662" s="17"/>
      <c r="C3662" s="17"/>
      <c r="D3662" s="17"/>
      <c r="E3662" s="17"/>
      <c r="F3662" s="17"/>
      <c r="G3662" s="17"/>
      <c r="H3662" s="17"/>
      <c r="I3662" s="17"/>
      <c r="J3662" s="51"/>
    </row>
    <row r="3663" spans="1:10" x14ac:dyDescent="0.3">
      <c r="A3663" s="17"/>
      <c r="B3663" s="17"/>
      <c r="C3663" s="17"/>
      <c r="D3663" s="17"/>
      <c r="E3663" s="17"/>
      <c r="F3663" s="17"/>
      <c r="G3663" s="17"/>
      <c r="H3663" s="17"/>
      <c r="I3663" s="17"/>
      <c r="J3663" s="51"/>
    </row>
    <row r="3664" spans="1:10" x14ac:dyDescent="0.3">
      <c r="A3664" s="17"/>
      <c r="B3664" s="17"/>
      <c r="C3664" s="17"/>
      <c r="D3664" s="17"/>
      <c r="E3664" s="17"/>
      <c r="F3664" s="17"/>
      <c r="G3664" s="17"/>
      <c r="H3664" s="17"/>
      <c r="I3664" s="17"/>
      <c r="J3664" s="51"/>
    </row>
    <row r="3665" spans="1:10" x14ac:dyDescent="0.3">
      <c r="A3665" s="17"/>
      <c r="B3665" s="17"/>
      <c r="C3665" s="17"/>
      <c r="D3665" s="17"/>
      <c r="E3665" s="17"/>
      <c r="F3665" s="17"/>
      <c r="G3665" s="17"/>
      <c r="H3665" s="17"/>
      <c r="I3665" s="17"/>
      <c r="J3665" s="51"/>
    </row>
    <row r="3666" spans="1:10" x14ac:dyDescent="0.3">
      <c r="A3666" s="17"/>
      <c r="B3666" s="17"/>
      <c r="C3666" s="17"/>
      <c r="D3666" s="17"/>
      <c r="E3666" s="17"/>
      <c r="F3666" s="17"/>
      <c r="G3666" s="17"/>
      <c r="H3666" s="17"/>
      <c r="I3666" s="17"/>
      <c r="J3666" s="51"/>
    </row>
    <row r="3667" spans="1:10" x14ac:dyDescent="0.3">
      <c r="A3667" s="17"/>
      <c r="B3667" s="17"/>
      <c r="C3667" s="17"/>
      <c r="D3667" s="17"/>
      <c r="E3667" s="17"/>
      <c r="F3667" s="17"/>
      <c r="G3667" s="17"/>
      <c r="H3667" s="17"/>
      <c r="I3667" s="17"/>
      <c r="J3667" s="51"/>
    </row>
    <row r="3668" spans="1:10" x14ac:dyDescent="0.3">
      <c r="A3668" s="17"/>
      <c r="B3668" s="17"/>
      <c r="C3668" s="17"/>
      <c r="D3668" s="17"/>
      <c r="E3668" s="17"/>
      <c r="F3668" s="17"/>
      <c r="G3668" s="17"/>
      <c r="H3668" s="17"/>
      <c r="I3668" s="17"/>
      <c r="J3668" s="51"/>
    </row>
    <row r="3669" spans="1:10" x14ac:dyDescent="0.3">
      <c r="A3669" s="17"/>
      <c r="B3669" s="17"/>
      <c r="C3669" s="17"/>
      <c r="D3669" s="17"/>
      <c r="E3669" s="17"/>
      <c r="F3669" s="17"/>
      <c r="G3669" s="17"/>
      <c r="H3669" s="17"/>
      <c r="I3669" s="17"/>
      <c r="J3669" s="51"/>
    </row>
    <row r="3670" spans="1:10" x14ac:dyDescent="0.3">
      <c r="A3670" s="17"/>
      <c r="B3670" s="17"/>
      <c r="C3670" s="17"/>
      <c r="D3670" s="17"/>
      <c r="E3670" s="17"/>
      <c r="F3670" s="17"/>
      <c r="G3670" s="17"/>
      <c r="H3670" s="17"/>
      <c r="I3670" s="17"/>
      <c r="J3670" s="51"/>
    </row>
    <row r="3671" spans="1:10" x14ac:dyDescent="0.3">
      <c r="A3671" s="17"/>
      <c r="B3671" s="17"/>
      <c r="C3671" s="17"/>
      <c r="D3671" s="17"/>
      <c r="E3671" s="17"/>
      <c r="F3671" s="17"/>
      <c r="G3671" s="17"/>
      <c r="H3671" s="17"/>
      <c r="I3671" s="17"/>
      <c r="J3671" s="51"/>
    </row>
    <row r="3672" spans="1:10" x14ac:dyDescent="0.3">
      <c r="A3672" s="17"/>
      <c r="B3672" s="17"/>
      <c r="C3672" s="17"/>
      <c r="D3672" s="17"/>
      <c r="E3672" s="17"/>
      <c r="F3672" s="17"/>
      <c r="G3672" s="17"/>
      <c r="H3672" s="17"/>
      <c r="I3672" s="17"/>
      <c r="J3672" s="51"/>
    </row>
    <row r="3673" spans="1:10" x14ac:dyDescent="0.3">
      <c r="A3673" s="17"/>
      <c r="B3673" s="17"/>
      <c r="C3673" s="17"/>
      <c r="D3673" s="17"/>
      <c r="E3673" s="17"/>
      <c r="F3673" s="17"/>
      <c r="G3673" s="17"/>
      <c r="H3673" s="17"/>
      <c r="I3673" s="17"/>
      <c r="J3673" s="51"/>
    </row>
    <row r="3674" spans="1:10" x14ac:dyDescent="0.3">
      <c r="A3674" s="17"/>
      <c r="B3674" s="17"/>
      <c r="C3674" s="17"/>
      <c r="D3674" s="17"/>
      <c r="E3674" s="17"/>
      <c r="F3674" s="17"/>
      <c r="G3674" s="17"/>
      <c r="H3674" s="17"/>
      <c r="I3674" s="17"/>
      <c r="J3674" s="51"/>
    </row>
    <row r="3675" spans="1:10" x14ac:dyDescent="0.3">
      <c r="A3675" s="17"/>
      <c r="B3675" s="17"/>
      <c r="C3675" s="17"/>
      <c r="D3675" s="17"/>
      <c r="E3675" s="17"/>
      <c r="F3675" s="17"/>
      <c r="G3675" s="17"/>
      <c r="H3675" s="17"/>
      <c r="I3675" s="17"/>
      <c r="J3675" s="51"/>
    </row>
    <row r="3676" spans="1:10" x14ac:dyDescent="0.3">
      <c r="A3676" s="17"/>
      <c r="B3676" s="17"/>
      <c r="C3676" s="17"/>
      <c r="D3676" s="17"/>
      <c r="E3676" s="17"/>
      <c r="F3676" s="17"/>
      <c r="G3676" s="17"/>
      <c r="H3676" s="17"/>
      <c r="I3676" s="17"/>
      <c r="J3676" s="51"/>
    </row>
    <row r="3677" spans="1:10" x14ac:dyDescent="0.3">
      <c r="A3677" s="17"/>
      <c r="B3677" s="17"/>
      <c r="C3677" s="17"/>
      <c r="D3677" s="17"/>
      <c r="E3677" s="17"/>
      <c r="F3677" s="17"/>
      <c r="G3677" s="17"/>
      <c r="H3677" s="17"/>
      <c r="I3677" s="17"/>
      <c r="J3677" s="51"/>
    </row>
    <row r="3678" spans="1:10" x14ac:dyDescent="0.3">
      <c r="A3678" s="17"/>
      <c r="B3678" s="17"/>
      <c r="C3678" s="17"/>
      <c r="D3678" s="17"/>
      <c r="E3678" s="17"/>
      <c r="F3678" s="17"/>
      <c r="G3678" s="17"/>
      <c r="H3678" s="17"/>
      <c r="I3678" s="17"/>
      <c r="J3678" s="51"/>
    </row>
    <row r="3679" spans="1:10" x14ac:dyDescent="0.3">
      <c r="A3679" s="17"/>
      <c r="B3679" s="17"/>
      <c r="C3679" s="17"/>
      <c r="D3679" s="17"/>
      <c r="E3679" s="17"/>
      <c r="F3679" s="17"/>
      <c r="G3679" s="17"/>
      <c r="H3679" s="17"/>
      <c r="I3679" s="17"/>
      <c r="J3679" s="51"/>
    </row>
    <row r="3680" spans="1:10" x14ac:dyDescent="0.3">
      <c r="A3680" s="17"/>
      <c r="B3680" s="17"/>
      <c r="C3680" s="17"/>
      <c r="D3680" s="17"/>
      <c r="E3680" s="17"/>
      <c r="F3680" s="17"/>
      <c r="G3680" s="17"/>
      <c r="H3680" s="17"/>
      <c r="I3680" s="17"/>
      <c r="J3680" s="51"/>
    </row>
    <row r="3681" spans="1:10" x14ac:dyDescent="0.3">
      <c r="A3681" s="17"/>
      <c r="B3681" s="17"/>
      <c r="C3681" s="17"/>
      <c r="D3681" s="17"/>
      <c r="E3681" s="17"/>
      <c r="F3681" s="17"/>
      <c r="G3681" s="17"/>
      <c r="H3681" s="17"/>
      <c r="I3681" s="17"/>
      <c r="J3681" s="51"/>
    </row>
    <row r="3682" spans="1:10" x14ac:dyDescent="0.3">
      <c r="A3682" s="17"/>
      <c r="B3682" s="17"/>
      <c r="C3682" s="17"/>
      <c r="D3682" s="17"/>
      <c r="E3682" s="17"/>
      <c r="F3682" s="17"/>
      <c r="G3682" s="17"/>
      <c r="H3682" s="17"/>
      <c r="I3682" s="17"/>
      <c r="J3682" s="51"/>
    </row>
    <row r="3683" spans="1:10" x14ac:dyDescent="0.3">
      <c r="A3683" s="17"/>
      <c r="B3683" s="17"/>
      <c r="C3683" s="17"/>
      <c r="D3683" s="17"/>
      <c r="E3683" s="17"/>
      <c r="F3683" s="17"/>
      <c r="G3683" s="17"/>
      <c r="H3683" s="17"/>
      <c r="I3683" s="17"/>
      <c r="J3683" s="51"/>
    </row>
    <row r="3684" spans="1:10" x14ac:dyDescent="0.3">
      <c r="A3684" s="17"/>
      <c r="B3684" s="17"/>
      <c r="C3684" s="17"/>
      <c r="D3684" s="17"/>
      <c r="E3684" s="17"/>
      <c r="F3684" s="17"/>
      <c r="G3684" s="17"/>
      <c r="H3684" s="17"/>
      <c r="I3684" s="17"/>
      <c r="J3684" s="51"/>
    </row>
    <row r="3685" spans="1:10" x14ac:dyDescent="0.3">
      <c r="A3685" s="17"/>
      <c r="B3685" s="17"/>
      <c r="C3685" s="17"/>
      <c r="D3685" s="17"/>
      <c r="E3685" s="17"/>
      <c r="F3685" s="17"/>
      <c r="G3685" s="17"/>
      <c r="H3685" s="17"/>
      <c r="I3685" s="17"/>
      <c r="J3685" s="51"/>
    </row>
    <row r="3686" spans="1:10" x14ac:dyDescent="0.3">
      <c r="A3686" s="17"/>
      <c r="B3686" s="17"/>
      <c r="C3686" s="17"/>
      <c r="D3686" s="17"/>
      <c r="E3686" s="17"/>
      <c r="F3686" s="17"/>
      <c r="G3686" s="17"/>
      <c r="H3686" s="17"/>
      <c r="I3686" s="17"/>
      <c r="J3686" s="51"/>
    </row>
    <row r="3687" spans="1:10" x14ac:dyDescent="0.3">
      <c r="A3687" s="17"/>
      <c r="B3687" s="17"/>
      <c r="C3687" s="17"/>
      <c r="D3687" s="17"/>
      <c r="E3687" s="17"/>
      <c r="F3687" s="17"/>
      <c r="G3687" s="17"/>
      <c r="H3687" s="17"/>
      <c r="I3687" s="17"/>
      <c r="J3687" s="51"/>
    </row>
    <row r="3688" spans="1:10" x14ac:dyDescent="0.3">
      <c r="A3688" s="17"/>
      <c r="B3688" s="17"/>
      <c r="C3688" s="17"/>
      <c r="D3688" s="17"/>
      <c r="E3688" s="17"/>
      <c r="F3688" s="17"/>
      <c r="G3688" s="17"/>
      <c r="H3688" s="17"/>
      <c r="I3688" s="17"/>
      <c r="J3688" s="51"/>
    </row>
    <row r="3689" spans="1:10" x14ac:dyDescent="0.3">
      <c r="A3689" s="17"/>
      <c r="B3689" s="17"/>
      <c r="C3689" s="17"/>
      <c r="D3689" s="17"/>
      <c r="E3689" s="17"/>
      <c r="F3689" s="17"/>
      <c r="G3689" s="17"/>
      <c r="H3689" s="17"/>
      <c r="I3689" s="17"/>
      <c r="J3689" s="51"/>
    </row>
    <row r="3690" spans="1:10" x14ac:dyDescent="0.3">
      <c r="A3690" s="17"/>
      <c r="B3690" s="17"/>
      <c r="C3690" s="17"/>
      <c r="D3690" s="17"/>
      <c r="E3690" s="17"/>
      <c r="F3690" s="17"/>
      <c r="G3690" s="17"/>
      <c r="H3690" s="17"/>
      <c r="I3690" s="17"/>
      <c r="J3690" s="51"/>
    </row>
    <row r="3691" spans="1:10" x14ac:dyDescent="0.3">
      <c r="A3691" s="17"/>
      <c r="B3691" s="17"/>
      <c r="C3691" s="17"/>
      <c r="D3691" s="17"/>
      <c r="E3691" s="17"/>
      <c r="F3691" s="17"/>
      <c r="G3691" s="17"/>
      <c r="H3691" s="17"/>
      <c r="I3691" s="17"/>
      <c r="J3691" s="51"/>
    </row>
    <row r="3692" spans="1:10" x14ac:dyDescent="0.3">
      <c r="A3692" s="17"/>
      <c r="B3692" s="17"/>
      <c r="C3692" s="17"/>
      <c r="D3692" s="17"/>
      <c r="E3692" s="17"/>
      <c r="F3692" s="17"/>
      <c r="G3692" s="17"/>
      <c r="H3692" s="17"/>
      <c r="I3692" s="17"/>
      <c r="J3692" s="51"/>
    </row>
    <row r="3693" spans="1:10" x14ac:dyDescent="0.3">
      <c r="A3693" s="17"/>
      <c r="B3693" s="17"/>
      <c r="C3693" s="17"/>
      <c r="D3693" s="17"/>
      <c r="E3693" s="17"/>
      <c r="F3693" s="17"/>
      <c r="G3693" s="17"/>
      <c r="H3693" s="17"/>
      <c r="I3693" s="17"/>
      <c r="J3693" s="51"/>
    </row>
    <row r="3694" spans="1:10" x14ac:dyDescent="0.3">
      <c r="A3694" s="17"/>
      <c r="B3694" s="17"/>
      <c r="C3694" s="17"/>
      <c r="D3694" s="17"/>
      <c r="E3694" s="17"/>
      <c r="F3694" s="17"/>
      <c r="G3694" s="17"/>
      <c r="H3694" s="17"/>
      <c r="I3694" s="17"/>
      <c r="J3694" s="51"/>
    </row>
    <row r="3695" spans="1:10" x14ac:dyDescent="0.3">
      <c r="A3695" s="17"/>
      <c r="B3695" s="17"/>
      <c r="C3695" s="17"/>
      <c r="D3695" s="17"/>
      <c r="E3695" s="17"/>
      <c r="F3695" s="17"/>
      <c r="G3695" s="17"/>
      <c r="H3695" s="17"/>
      <c r="I3695" s="17"/>
      <c r="J3695" s="51"/>
    </row>
    <row r="3696" spans="1:10" x14ac:dyDescent="0.3">
      <c r="A3696" s="17"/>
      <c r="B3696" s="17"/>
      <c r="C3696" s="17"/>
      <c r="D3696" s="17"/>
      <c r="E3696" s="17"/>
      <c r="F3696" s="17"/>
      <c r="G3696" s="17"/>
      <c r="H3696" s="17"/>
      <c r="I3696" s="17"/>
      <c r="J3696" s="51"/>
    </row>
    <row r="3697" spans="1:10" x14ac:dyDescent="0.3">
      <c r="A3697" s="17"/>
      <c r="B3697" s="17"/>
      <c r="C3697" s="17"/>
      <c r="D3697" s="17"/>
      <c r="E3697" s="17"/>
      <c r="F3697" s="17"/>
      <c r="G3697" s="17"/>
      <c r="H3697" s="17"/>
      <c r="I3697" s="17"/>
      <c r="J3697" s="51"/>
    </row>
    <row r="3698" spans="1:10" x14ac:dyDescent="0.3">
      <c r="A3698" s="17"/>
      <c r="B3698" s="17"/>
      <c r="C3698" s="17"/>
      <c r="D3698" s="17"/>
      <c r="E3698" s="17"/>
      <c r="F3698" s="17"/>
      <c r="G3698" s="17"/>
      <c r="H3698" s="17"/>
      <c r="I3698" s="17"/>
      <c r="J3698" s="51"/>
    </row>
    <row r="3699" spans="1:10" x14ac:dyDescent="0.3">
      <c r="A3699" s="17"/>
      <c r="B3699" s="17"/>
      <c r="C3699" s="17"/>
      <c r="D3699" s="17"/>
      <c r="E3699" s="17"/>
      <c r="F3699" s="17"/>
      <c r="G3699" s="17"/>
      <c r="H3699" s="17"/>
      <c r="I3699" s="17"/>
      <c r="J3699" s="51"/>
    </row>
    <row r="3700" spans="1:10" x14ac:dyDescent="0.3">
      <c r="A3700" s="17"/>
      <c r="B3700" s="17"/>
      <c r="C3700" s="17"/>
      <c r="D3700" s="17"/>
      <c r="E3700" s="17"/>
      <c r="F3700" s="17"/>
      <c r="G3700" s="17"/>
      <c r="H3700" s="17"/>
      <c r="I3700" s="17"/>
      <c r="J3700" s="51"/>
    </row>
    <row r="3701" spans="1:10" x14ac:dyDescent="0.3">
      <c r="A3701" s="17"/>
      <c r="B3701" s="17"/>
      <c r="C3701" s="17"/>
      <c r="D3701" s="17"/>
      <c r="E3701" s="17"/>
      <c r="F3701" s="17"/>
      <c r="G3701" s="17"/>
      <c r="H3701" s="17"/>
      <c r="I3701" s="17"/>
      <c r="J3701" s="51"/>
    </row>
    <row r="3702" spans="1:10" x14ac:dyDescent="0.3">
      <c r="A3702" s="17"/>
      <c r="B3702" s="17"/>
      <c r="C3702" s="17"/>
      <c r="D3702" s="17"/>
      <c r="E3702" s="17"/>
      <c r="F3702" s="17"/>
      <c r="G3702" s="17"/>
      <c r="H3702" s="17"/>
      <c r="I3702" s="17"/>
      <c r="J3702" s="51"/>
    </row>
    <row r="3703" spans="1:10" x14ac:dyDescent="0.3">
      <c r="A3703" s="17"/>
      <c r="B3703" s="17"/>
      <c r="C3703" s="17"/>
      <c r="D3703" s="17"/>
      <c r="E3703" s="17"/>
      <c r="F3703" s="17"/>
      <c r="G3703" s="17"/>
      <c r="H3703" s="17"/>
      <c r="I3703" s="17"/>
      <c r="J3703" s="51"/>
    </row>
    <row r="3704" spans="1:10" x14ac:dyDescent="0.3">
      <c r="A3704" s="17"/>
      <c r="B3704" s="17"/>
      <c r="C3704" s="17"/>
      <c r="D3704" s="17"/>
      <c r="E3704" s="17"/>
      <c r="F3704" s="17"/>
      <c r="G3704" s="17"/>
      <c r="H3704" s="17"/>
      <c r="I3704" s="17"/>
      <c r="J3704" s="51"/>
    </row>
    <row r="3705" spans="1:10" x14ac:dyDescent="0.3">
      <c r="A3705" s="17"/>
      <c r="B3705" s="17"/>
      <c r="C3705" s="17"/>
      <c r="D3705" s="17"/>
      <c r="E3705" s="17"/>
      <c r="F3705" s="17"/>
      <c r="G3705" s="17"/>
      <c r="H3705" s="17"/>
      <c r="I3705" s="17"/>
      <c r="J3705" s="51"/>
    </row>
    <row r="3706" spans="1:10" x14ac:dyDescent="0.3">
      <c r="A3706" s="17"/>
      <c r="B3706" s="17"/>
      <c r="C3706" s="17"/>
      <c r="D3706" s="17"/>
      <c r="E3706" s="17"/>
      <c r="F3706" s="17"/>
      <c r="G3706" s="17"/>
      <c r="H3706" s="17"/>
      <c r="I3706" s="17"/>
      <c r="J3706" s="51"/>
    </row>
    <row r="3707" spans="1:10" x14ac:dyDescent="0.3">
      <c r="A3707" s="17"/>
      <c r="B3707" s="17"/>
      <c r="C3707" s="17"/>
      <c r="D3707" s="17"/>
      <c r="E3707" s="17"/>
      <c r="F3707" s="17"/>
      <c r="G3707" s="17"/>
      <c r="H3707" s="17"/>
      <c r="I3707" s="17"/>
      <c r="J3707" s="51"/>
    </row>
    <row r="3708" spans="1:10" x14ac:dyDescent="0.3">
      <c r="A3708" s="17"/>
      <c r="B3708" s="17"/>
      <c r="C3708" s="17"/>
      <c r="D3708" s="17"/>
      <c r="E3708" s="17"/>
      <c r="F3708" s="17"/>
      <c r="G3708" s="17"/>
      <c r="H3708" s="17"/>
      <c r="I3708" s="17"/>
      <c r="J3708" s="51"/>
    </row>
    <row r="3709" spans="1:10" x14ac:dyDescent="0.3">
      <c r="A3709" s="17"/>
      <c r="B3709" s="17"/>
      <c r="C3709" s="17"/>
      <c r="D3709" s="17"/>
      <c r="E3709" s="17"/>
      <c r="F3709" s="17"/>
      <c r="G3709" s="17"/>
      <c r="H3709" s="17"/>
      <c r="I3709" s="17"/>
      <c r="J3709" s="51"/>
    </row>
    <row r="3710" spans="1:10" x14ac:dyDescent="0.3">
      <c r="A3710" s="17"/>
      <c r="B3710" s="17"/>
      <c r="C3710" s="17"/>
      <c r="D3710" s="17"/>
      <c r="E3710" s="17"/>
      <c r="F3710" s="17"/>
      <c r="G3710" s="17"/>
      <c r="H3710" s="17"/>
      <c r="I3710" s="17"/>
      <c r="J3710" s="51"/>
    </row>
    <row r="3711" spans="1:10" x14ac:dyDescent="0.3">
      <c r="A3711" s="17"/>
      <c r="B3711" s="17"/>
      <c r="C3711" s="17"/>
      <c r="D3711" s="17"/>
      <c r="E3711" s="17"/>
      <c r="F3711" s="17"/>
      <c r="G3711" s="17"/>
      <c r="H3711" s="17"/>
      <c r="I3711" s="17"/>
      <c r="J3711" s="51"/>
    </row>
    <row r="3712" spans="1:10" x14ac:dyDescent="0.3">
      <c r="A3712" s="17"/>
      <c r="B3712" s="17"/>
      <c r="C3712" s="17"/>
      <c r="D3712" s="17"/>
      <c r="E3712" s="17"/>
      <c r="F3712" s="17"/>
      <c r="G3712" s="17"/>
      <c r="H3712" s="17"/>
      <c r="I3712" s="17"/>
      <c r="J3712" s="51"/>
    </row>
    <row r="3713" spans="1:10" x14ac:dyDescent="0.3">
      <c r="A3713" s="17"/>
      <c r="B3713" s="17"/>
      <c r="C3713" s="17"/>
      <c r="D3713" s="17"/>
      <c r="E3713" s="17"/>
      <c r="F3713" s="17"/>
      <c r="G3713" s="17"/>
      <c r="H3713" s="17"/>
      <c r="I3713" s="17"/>
      <c r="J3713" s="51"/>
    </row>
    <row r="3714" spans="1:10" x14ac:dyDescent="0.3">
      <c r="A3714" s="17"/>
      <c r="B3714" s="17"/>
      <c r="C3714" s="17"/>
      <c r="D3714" s="17"/>
      <c r="E3714" s="17"/>
      <c r="F3714" s="17"/>
      <c r="G3714" s="17"/>
      <c r="H3714" s="17"/>
      <c r="I3714" s="17"/>
      <c r="J3714" s="51"/>
    </row>
    <row r="3715" spans="1:10" x14ac:dyDescent="0.3">
      <c r="A3715" s="17"/>
      <c r="B3715" s="17"/>
      <c r="C3715" s="17"/>
      <c r="D3715" s="17"/>
      <c r="E3715" s="17"/>
      <c r="F3715" s="17"/>
      <c r="G3715" s="17"/>
      <c r="H3715" s="17"/>
      <c r="I3715" s="17"/>
      <c r="J3715" s="51"/>
    </row>
    <row r="3716" spans="1:10" x14ac:dyDescent="0.3">
      <c r="A3716" s="17"/>
      <c r="B3716" s="17"/>
      <c r="C3716" s="17"/>
      <c r="D3716" s="17"/>
      <c r="E3716" s="17"/>
      <c r="F3716" s="17"/>
      <c r="G3716" s="17"/>
      <c r="H3716" s="17"/>
      <c r="I3716" s="17"/>
      <c r="J3716" s="51"/>
    </row>
    <row r="3717" spans="1:10" x14ac:dyDescent="0.3">
      <c r="A3717" s="17"/>
      <c r="B3717" s="17"/>
      <c r="C3717" s="17"/>
      <c r="D3717" s="17"/>
      <c r="E3717" s="17"/>
      <c r="F3717" s="17"/>
      <c r="G3717" s="17"/>
      <c r="H3717" s="17"/>
      <c r="I3717" s="17"/>
      <c r="J3717" s="51"/>
    </row>
    <row r="3718" spans="1:10" x14ac:dyDescent="0.3">
      <c r="A3718" s="17"/>
      <c r="B3718" s="17"/>
      <c r="C3718" s="17"/>
      <c r="D3718" s="17"/>
      <c r="E3718" s="17"/>
      <c r="F3718" s="17"/>
      <c r="G3718" s="17"/>
      <c r="H3718" s="17"/>
      <c r="I3718" s="17"/>
      <c r="J3718" s="51"/>
    </row>
    <row r="3719" spans="1:10" x14ac:dyDescent="0.3">
      <c r="A3719" s="17"/>
      <c r="B3719" s="17"/>
      <c r="C3719" s="17"/>
      <c r="D3719" s="17"/>
      <c r="E3719" s="17"/>
      <c r="F3719" s="17"/>
      <c r="G3719" s="17"/>
      <c r="H3719" s="17"/>
      <c r="I3719" s="17"/>
      <c r="J3719" s="51"/>
    </row>
    <row r="3720" spans="1:10" x14ac:dyDescent="0.3">
      <c r="A3720" s="17"/>
      <c r="B3720" s="17"/>
      <c r="C3720" s="17"/>
      <c r="D3720" s="17"/>
      <c r="E3720" s="17"/>
      <c r="F3720" s="17"/>
      <c r="G3720" s="17"/>
      <c r="H3720" s="17"/>
      <c r="I3720" s="17"/>
      <c r="J3720" s="51"/>
    </row>
    <row r="3721" spans="1:10" x14ac:dyDescent="0.3">
      <c r="A3721" s="17"/>
      <c r="B3721" s="17"/>
      <c r="C3721" s="17"/>
      <c r="D3721" s="17"/>
      <c r="E3721" s="17"/>
      <c r="F3721" s="17"/>
      <c r="G3721" s="17"/>
      <c r="H3721" s="17"/>
      <c r="I3721" s="17"/>
      <c r="J3721" s="51"/>
    </row>
    <row r="3722" spans="1:10" x14ac:dyDescent="0.3">
      <c r="A3722" s="17"/>
      <c r="B3722" s="17"/>
      <c r="C3722" s="17"/>
      <c r="D3722" s="17"/>
      <c r="E3722" s="17"/>
      <c r="F3722" s="17"/>
      <c r="G3722" s="17"/>
      <c r="H3722" s="17"/>
      <c r="I3722" s="17"/>
      <c r="J3722" s="51"/>
    </row>
    <row r="3723" spans="1:10" x14ac:dyDescent="0.3">
      <c r="A3723" s="17"/>
      <c r="B3723" s="17"/>
      <c r="C3723" s="17"/>
      <c r="D3723" s="17"/>
      <c r="E3723" s="17"/>
      <c r="F3723" s="17"/>
      <c r="G3723" s="17"/>
      <c r="H3723" s="17"/>
      <c r="I3723" s="17"/>
      <c r="J3723" s="51"/>
    </row>
    <row r="3724" spans="1:10" x14ac:dyDescent="0.3">
      <c r="A3724" s="17"/>
      <c r="B3724" s="17"/>
      <c r="C3724" s="17"/>
      <c r="D3724" s="17"/>
      <c r="E3724" s="17"/>
      <c r="F3724" s="17"/>
      <c r="G3724" s="17"/>
      <c r="H3724" s="17"/>
      <c r="I3724" s="17"/>
      <c r="J3724" s="51"/>
    </row>
    <row r="3725" spans="1:10" x14ac:dyDescent="0.3">
      <c r="A3725" s="17"/>
      <c r="B3725" s="17"/>
      <c r="C3725" s="17"/>
      <c r="D3725" s="17"/>
      <c r="E3725" s="17"/>
      <c r="F3725" s="17"/>
      <c r="G3725" s="17"/>
      <c r="H3725" s="17"/>
      <c r="I3725" s="17"/>
      <c r="J3725" s="51"/>
    </row>
    <row r="3726" spans="1:10" x14ac:dyDescent="0.3">
      <c r="A3726" s="17"/>
      <c r="B3726" s="17"/>
      <c r="C3726" s="17"/>
      <c r="D3726" s="17"/>
      <c r="E3726" s="17"/>
      <c r="F3726" s="17"/>
      <c r="G3726" s="17"/>
      <c r="H3726" s="17"/>
      <c r="I3726" s="17"/>
      <c r="J3726" s="51"/>
    </row>
    <row r="3727" spans="1:10" x14ac:dyDescent="0.3">
      <c r="A3727" s="17"/>
      <c r="B3727" s="17"/>
      <c r="C3727" s="17"/>
      <c r="D3727" s="17"/>
      <c r="E3727" s="17"/>
      <c r="F3727" s="17"/>
      <c r="G3727" s="17"/>
      <c r="H3727" s="17"/>
      <c r="I3727" s="17"/>
      <c r="J3727" s="51"/>
    </row>
    <row r="3728" spans="1:10" x14ac:dyDescent="0.3">
      <c r="A3728" s="17"/>
      <c r="B3728" s="17"/>
      <c r="C3728" s="17"/>
      <c r="D3728" s="17"/>
      <c r="E3728" s="17"/>
      <c r="F3728" s="17"/>
      <c r="G3728" s="17"/>
      <c r="H3728" s="17"/>
      <c r="I3728" s="17"/>
      <c r="J3728" s="51"/>
    </row>
    <row r="3729" spans="1:10" x14ac:dyDescent="0.3">
      <c r="A3729" s="17"/>
      <c r="B3729" s="17"/>
      <c r="C3729" s="17"/>
      <c r="D3729" s="17"/>
      <c r="E3729" s="17"/>
      <c r="F3729" s="17"/>
      <c r="G3729" s="17"/>
      <c r="H3729" s="17"/>
      <c r="I3729" s="17"/>
      <c r="J3729" s="51"/>
    </row>
    <row r="3730" spans="1:10" x14ac:dyDescent="0.3">
      <c r="A3730" s="17"/>
      <c r="B3730" s="17"/>
      <c r="C3730" s="17"/>
      <c r="D3730" s="17"/>
      <c r="E3730" s="17"/>
      <c r="F3730" s="17"/>
      <c r="G3730" s="17"/>
      <c r="H3730" s="17"/>
      <c r="I3730" s="17"/>
      <c r="J3730" s="51"/>
    </row>
    <row r="3731" spans="1:10" x14ac:dyDescent="0.3">
      <c r="A3731" s="17"/>
      <c r="B3731" s="17"/>
      <c r="C3731" s="17"/>
      <c r="D3731" s="17"/>
      <c r="E3731" s="17"/>
      <c r="F3731" s="17"/>
      <c r="G3731" s="17"/>
      <c r="H3731" s="17"/>
      <c r="I3731" s="17"/>
      <c r="J3731" s="51"/>
    </row>
    <row r="3732" spans="1:10" x14ac:dyDescent="0.3">
      <c r="A3732" s="17"/>
      <c r="B3732" s="17"/>
      <c r="C3732" s="17"/>
      <c r="D3732" s="17"/>
      <c r="E3732" s="17"/>
      <c r="F3732" s="17"/>
      <c r="G3732" s="17"/>
      <c r="H3732" s="17"/>
      <c r="I3732" s="17"/>
      <c r="J3732" s="51"/>
    </row>
    <row r="3733" spans="1:10" x14ac:dyDescent="0.3">
      <c r="A3733" s="17"/>
      <c r="B3733" s="17"/>
      <c r="C3733" s="17"/>
      <c r="D3733" s="17"/>
      <c r="E3733" s="17"/>
      <c r="F3733" s="17"/>
      <c r="G3733" s="17"/>
      <c r="H3733" s="17"/>
      <c r="I3733" s="17"/>
      <c r="J3733" s="51"/>
    </row>
    <row r="3734" spans="1:10" x14ac:dyDescent="0.3">
      <c r="A3734" s="17"/>
      <c r="B3734" s="17"/>
      <c r="C3734" s="17"/>
      <c r="D3734" s="17"/>
      <c r="E3734" s="17"/>
      <c r="F3734" s="17"/>
      <c r="G3734" s="17"/>
      <c r="H3734" s="17"/>
      <c r="I3734" s="17"/>
      <c r="J3734" s="51"/>
    </row>
    <row r="3735" spans="1:10" x14ac:dyDescent="0.3">
      <c r="A3735" s="17"/>
      <c r="B3735" s="17"/>
      <c r="C3735" s="17"/>
      <c r="D3735" s="17"/>
      <c r="E3735" s="17"/>
      <c r="F3735" s="17"/>
      <c r="G3735" s="17"/>
      <c r="H3735" s="17"/>
      <c r="I3735" s="17"/>
      <c r="J3735" s="51"/>
    </row>
    <row r="3736" spans="1:10" x14ac:dyDescent="0.3">
      <c r="A3736" s="17"/>
      <c r="B3736" s="17"/>
      <c r="C3736" s="17"/>
      <c r="D3736" s="17"/>
      <c r="E3736" s="17"/>
      <c r="F3736" s="17"/>
      <c r="G3736" s="17"/>
      <c r="H3736" s="17"/>
      <c r="I3736" s="17"/>
      <c r="J3736" s="51"/>
    </row>
    <row r="3737" spans="1:10" x14ac:dyDescent="0.3">
      <c r="A3737" s="17"/>
      <c r="B3737" s="17"/>
      <c r="C3737" s="17"/>
      <c r="D3737" s="17"/>
      <c r="E3737" s="17"/>
      <c r="F3737" s="17"/>
      <c r="G3737" s="17"/>
      <c r="H3737" s="17"/>
      <c r="I3737" s="17"/>
      <c r="J3737" s="51"/>
    </row>
    <row r="3738" spans="1:10" x14ac:dyDescent="0.3">
      <c r="A3738" s="17"/>
      <c r="B3738" s="17"/>
      <c r="C3738" s="17"/>
      <c r="D3738" s="17"/>
      <c r="E3738" s="17"/>
      <c r="F3738" s="17"/>
      <c r="G3738" s="17"/>
      <c r="H3738" s="17"/>
      <c r="I3738" s="17"/>
      <c r="J3738" s="51"/>
    </row>
    <row r="3739" spans="1:10" x14ac:dyDescent="0.3">
      <c r="A3739" s="17"/>
      <c r="B3739" s="17"/>
      <c r="C3739" s="17"/>
      <c r="D3739" s="17"/>
      <c r="E3739" s="17"/>
      <c r="F3739" s="17"/>
      <c r="G3739" s="17"/>
      <c r="H3739" s="17"/>
      <c r="I3739" s="17"/>
      <c r="J3739" s="51"/>
    </row>
    <row r="3740" spans="1:10" x14ac:dyDescent="0.3">
      <c r="A3740" s="17"/>
      <c r="B3740" s="17"/>
      <c r="C3740" s="17"/>
      <c r="D3740" s="17"/>
      <c r="E3740" s="17"/>
      <c r="F3740" s="17"/>
      <c r="G3740" s="17"/>
      <c r="H3740" s="17"/>
      <c r="I3740" s="17"/>
      <c r="J3740" s="51"/>
    </row>
    <row r="3741" spans="1:10" x14ac:dyDescent="0.3">
      <c r="A3741" s="17"/>
      <c r="B3741" s="17"/>
      <c r="C3741" s="17"/>
      <c r="D3741" s="17"/>
      <c r="E3741" s="17"/>
      <c r="F3741" s="17"/>
      <c r="G3741" s="17"/>
      <c r="H3741" s="17"/>
      <c r="I3741" s="17"/>
      <c r="J3741" s="51"/>
    </row>
    <row r="3742" spans="1:10" x14ac:dyDescent="0.3">
      <c r="A3742" s="17"/>
      <c r="B3742" s="17"/>
      <c r="C3742" s="17"/>
      <c r="D3742" s="17"/>
      <c r="E3742" s="17"/>
      <c r="F3742" s="17"/>
      <c r="G3742" s="17"/>
      <c r="H3742" s="17"/>
      <c r="I3742" s="17"/>
      <c r="J3742" s="51"/>
    </row>
    <row r="3743" spans="1:10" x14ac:dyDescent="0.3">
      <c r="A3743" s="17"/>
      <c r="B3743" s="17"/>
      <c r="C3743" s="17"/>
      <c r="D3743" s="17"/>
      <c r="E3743" s="17"/>
      <c r="F3743" s="17"/>
      <c r="G3743" s="17"/>
      <c r="H3743" s="17"/>
      <c r="I3743" s="17"/>
      <c r="J3743" s="51"/>
    </row>
    <row r="3744" spans="1:10" x14ac:dyDescent="0.3">
      <c r="A3744" s="17"/>
      <c r="B3744" s="17"/>
      <c r="C3744" s="17"/>
      <c r="D3744" s="17"/>
      <c r="E3744" s="17"/>
      <c r="F3744" s="17"/>
      <c r="G3744" s="17"/>
      <c r="H3744" s="17"/>
      <c r="I3744" s="17"/>
      <c r="J3744" s="51"/>
    </row>
    <row r="3745" spans="1:10" x14ac:dyDescent="0.3">
      <c r="A3745" s="17"/>
      <c r="B3745" s="17"/>
      <c r="C3745" s="17"/>
      <c r="D3745" s="17"/>
      <c r="E3745" s="17"/>
      <c r="F3745" s="17"/>
      <c r="G3745" s="17"/>
      <c r="H3745" s="17"/>
      <c r="I3745" s="17"/>
      <c r="J3745" s="51"/>
    </row>
    <row r="3746" spans="1:10" x14ac:dyDescent="0.3">
      <c r="A3746" s="17"/>
      <c r="B3746" s="17"/>
      <c r="C3746" s="17"/>
      <c r="D3746" s="17"/>
      <c r="E3746" s="17"/>
      <c r="F3746" s="17"/>
      <c r="G3746" s="17"/>
      <c r="H3746" s="17"/>
      <c r="I3746" s="17"/>
      <c r="J3746" s="51"/>
    </row>
    <row r="3747" spans="1:10" x14ac:dyDescent="0.3">
      <c r="A3747" s="17"/>
      <c r="B3747" s="17"/>
      <c r="C3747" s="17"/>
      <c r="D3747" s="17"/>
      <c r="E3747" s="17"/>
      <c r="F3747" s="17"/>
      <c r="G3747" s="17"/>
      <c r="H3747" s="17"/>
      <c r="I3747" s="17"/>
      <c r="J3747" s="51"/>
    </row>
    <row r="3748" spans="1:10" x14ac:dyDescent="0.3">
      <c r="A3748" s="17"/>
      <c r="B3748" s="17"/>
      <c r="C3748" s="17"/>
      <c r="D3748" s="17"/>
      <c r="E3748" s="17"/>
      <c r="F3748" s="17"/>
      <c r="G3748" s="17"/>
      <c r="H3748" s="17"/>
      <c r="I3748" s="17"/>
      <c r="J3748" s="51"/>
    </row>
    <row r="3749" spans="1:10" x14ac:dyDescent="0.3">
      <c r="A3749" s="17"/>
      <c r="B3749" s="17"/>
      <c r="C3749" s="17"/>
      <c r="D3749" s="17"/>
      <c r="E3749" s="17"/>
      <c r="F3749" s="17"/>
      <c r="G3749" s="17"/>
      <c r="H3749" s="17"/>
      <c r="I3749" s="17"/>
      <c r="J3749" s="51"/>
    </row>
    <row r="3750" spans="1:10" x14ac:dyDescent="0.3">
      <c r="A3750" s="17"/>
      <c r="B3750" s="17"/>
      <c r="C3750" s="17"/>
      <c r="D3750" s="17"/>
      <c r="E3750" s="17"/>
      <c r="F3750" s="17"/>
      <c r="G3750" s="17"/>
      <c r="H3750" s="17"/>
      <c r="I3750" s="17"/>
      <c r="J3750" s="51"/>
    </row>
    <row r="3751" spans="1:10" x14ac:dyDescent="0.3">
      <c r="A3751" s="17"/>
      <c r="B3751" s="17"/>
      <c r="C3751" s="17"/>
      <c r="D3751" s="17"/>
      <c r="E3751" s="17"/>
      <c r="F3751" s="17"/>
      <c r="G3751" s="17"/>
      <c r="H3751" s="17"/>
      <c r="I3751" s="17"/>
      <c r="J3751" s="51"/>
    </row>
    <row r="3752" spans="1:10" x14ac:dyDescent="0.3">
      <c r="A3752" s="17"/>
      <c r="B3752" s="17"/>
      <c r="C3752" s="17"/>
      <c r="D3752" s="17"/>
      <c r="E3752" s="17"/>
      <c r="F3752" s="17"/>
      <c r="G3752" s="17"/>
      <c r="H3752" s="17"/>
      <c r="I3752" s="17"/>
      <c r="J3752" s="51"/>
    </row>
    <row r="3753" spans="1:10" x14ac:dyDescent="0.3">
      <c r="A3753" s="17"/>
      <c r="B3753" s="17"/>
      <c r="C3753" s="17"/>
      <c r="D3753" s="17"/>
      <c r="E3753" s="17"/>
      <c r="F3753" s="17"/>
      <c r="G3753" s="17"/>
      <c r="H3753" s="17"/>
      <c r="I3753" s="17"/>
      <c r="J3753" s="51"/>
    </row>
    <row r="3754" spans="1:10" x14ac:dyDescent="0.3">
      <c r="A3754" s="17"/>
      <c r="B3754" s="17"/>
      <c r="C3754" s="17"/>
      <c r="D3754" s="17"/>
      <c r="E3754" s="17"/>
      <c r="F3754" s="17"/>
      <c r="G3754" s="17"/>
      <c r="H3754" s="17"/>
      <c r="I3754" s="17"/>
      <c r="J3754" s="51"/>
    </row>
    <row r="3755" spans="1:10" x14ac:dyDescent="0.3">
      <c r="A3755" s="17"/>
      <c r="B3755" s="17"/>
      <c r="C3755" s="17"/>
      <c r="D3755" s="17"/>
      <c r="E3755" s="17"/>
      <c r="F3755" s="17"/>
      <c r="G3755" s="17"/>
      <c r="H3755" s="17"/>
      <c r="I3755" s="17"/>
      <c r="J3755" s="51"/>
    </row>
    <row r="3756" spans="1:10" x14ac:dyDescent="0.3">
      <c r="A3756" s="17"/>
      <c r="B3756" s="17"/>
      <c r="C3756" s="17"/>
      <c r="D3756" s="17"/>
      <c r="E3756" s="17"/>
      <c r="F3756" s="17"/>
      <c r="G3756" s="17"/>
      <c r="H3756" s="17"/>
      <c r="I3756" s="17"/>
      <c r="J3756" s="51"/>
    </row>
    <row r="3757" spans="1:10" x14ac:dyDescent="0.3">
      <c r="A3757" s="17"/>
      <c r="B3757" s="17"/>
      <c r="C3757" s="17"/>
      <c r="D3757" s="17"/>
      <c r="E3757" s="17"/>
      <c r="F3757" s="17"/>
      <c r="G3757" s="17"/>
      <c r="H3757" s="17"/>
      <c r="I3757" s="17"/>
      <c r="J3757" s="51"/>
    </row>
    <row r="3758" spans="1:10" x14ac:dyDescent="0.3">
      <c r="A3758" s="17"/>
      <c r="B3758" s="17"/>
      <c r="C3758" s="17"/>
      <c r="D3758" s="17"/>
      <c r="E3758" s="17"/>
      <c r="F3758" s="17"/>
      <c r="G3758" s="17"/>
      <c r="H3758" s="17"/>
      <c r="I3758" s="17"/>
      <c r="J3758" s="51"/>
    </row>
    <row r="3759" spans="1:10" x14ac:dyDescent="0.3">
      <c r="A3759" s="17"/>
      <c r="B3759" s="17"/>
      <c r="C3759" s="17"/>
      <c r="D3759" s="17"/>
      <c r="E3759" s="17"/>
      <c r="F3759" s="17"/>
      <c r="G3759" s="17"/>
      <c r="H3759" s="17"/>
      <c r="I3759" s="17"/>
      <c r="J3759" s="51"/>
    </row>
    <row r="3760" spans="1:10" x14ac:dyDescent="0.3">
      <c r="A3760" s="17"/>
      <c r="B3760" s="17"/>
      <c r="C3760" s="17"/>
      <c r="D3760" s="17"/>
      <c r="E3760" s="17"/>
      <c r="F3760" s="17"/>
      <c r="G3760" s="17"/>
      <c r="H3760" s="17"/>
      <c r="I3760" s="17"/>
      <c r="J3760" s="51"/>
    </row>
    <row r="3761" spans="1:10" x14ac:dyDescent="0.3">
      <c r="A3761" s="17"/>
      <c r="B3761" s="17"/>
      <c r="C3761" s="17"/>
      <c r="D3761" s="17"/>
      <c r="E3761" s="17"/>
      <c r="F3761" s="17"/>
      <c r="G3761" s="17"/>
      <c r="H3761" s="17"/>
      <c r="I3761" s="17"/>
      <c r="J3761" s="51"/>
    </row>
    <row r="3762" spans="1:10" x14ac:dyDescent="0.3">
      <c r="A3762" s="17"/>
      <c r="B3762" s="17"/>
      <c r="C3762" s="17"/>
      <c r="D3762" s="17"/>
      <c r="E3762" s="17"/>
      <c r="F3762" s="17"/>
      <c r="G3762" s="17"/>
      <c r="H3762" s="17"/>
      <c r="I3762" s="17"/>
      <c r="J3762" s="51"/>
    </row>
    <row r="3763" spans="1:10" x14ac:dyDescent="0.3">
      <c r="A3763" s="17"/>
      <c r="B3763" s="17"/>
      <c r="C3763" s="17"/>
      <c r="D3763" s="17"/>
      <c r="E3763" s="17"/>
      <c r="F3763" s="17"/>
      <c r="G3763" s="17"/>
      <c r="H3763" s="17"/>
      <c r="I3763" s="17"/>
      <c r="J3763" s="51"/>
    </row>
    <row r="3764" spans="1:10" x14ac:dyDescent="0.3">
      <c r="A3764" s="17"/>
      <c r="B3764" s="17"/>
      <c r="C3764" s="17"/>
      <c r="D3764" s="17"/>
      <c r="E3764" s="17"/>
      <c r="F3764" s="17"/>
      <c r="G3764" s="17"/>
      <c r="H3764" s="17"/>
      <c r="I3764" s="17"/>
      <c r="J3764" s="51"/>
    </row>
    <row r="3765" spans="1:10" x14ac:dyDescent="0.3">
      <c r="A3765" s="17"/>
      <c r="B3765" s="17"/>
      <c r="C3765" s="17"/>
      <c r="D3765" s="17"/>
      <c r="E3765" s="17"/>
      <c r="F3765" s="17"/>
      <c r="G3765" s="17"/>
      <c r="H3765" s="17"/>
      <c r="I3765" s="17"/>
      <c r="J3765" s="51"/>
    </row>
    <row r="3766" spans="1:10" x14ac:dyDescent="0.3">
      <c r="A3766" s="17"/>
      <c r="B3766" s="17"/>
      <c r="C3766" s="17"/>
      <c r="D3766" s="17"/>
      <c r="E3766" s="17"/>
      <c r="F3766" s="17"/>
      <c r="G3766" s="17"/>
      <c r="H3766" s="17"/>
      <c r="I3766" s="17"/>
      <c r="J3766" s="51"/>
    </row>
    <row r="3767" spans="1:10" x14ac:dyDescent="0.3">
      <c r="A3767" s="17"/>
      <c r="B3767" s="17"/>
      <c r="C3767" s="17"/>
      <c r="D3767" s="17"/>
      <c r="E3767" s="17"/>
      <c r="F3767" s="17"/>
      <c r="G3767" s="17"/>
      <c r="H3767" s="17"/>
      <c r="I3767" s="17"/>
      <c r="J3767" s="51"/>
    </row>
    <row r="3768" spans="1:10" x14ac:dyDescent="0.3">
      <c r="A3768" s="17"/>
      <c r="B3768" s="17"/>
      <c r="C3768" s="17"/>
      <c r="D3768" s="17"/>
      <c r="E3768" s="17"/>
      <c r="F3768" s="17"/>
      <c r="G3768" s="17"/>
      <c r="H3768" s="17"/>
      <c r="I3768" s="17"/>
      <c r="J3768" s="51"/>
    </row>
    <row r="3769" spans="1:10" x14ac:dyDescent="0.3">
      <c r="A3769" s="17"/>
      <c r="B3769" s="17"/>
      <c r="C3769" s="17"/>
      <c r="D3769" s="17"/>
      <c r="E3769" s="17"/>
      <c r="F3769" s="17"/>
      <c r="G3769" s="17"/>
      <c r="H3769" s="17"/>
      <c r="I3769" s="17"/>
      <c r="J3769" s="51"/>
    </row>
  </sheetData>
  <autoFilter ref="B7:L2847"/>
  <sortState ref="B2509:L3769">
    <sortCondition descending="1" ref="E7"/>
  </sortState>
  <mergeCells count="1">
    <mergeCell ref="F6:H6"/>
  </mergeCells>
  <pageMargins left="0.7" right="0.7" top="0.75" bottom="0.75" header="0.3" footer="0.3"/>
  <pageSetup orientation="portrait" r:id="rId1"/>
  <drawing r:id="rId2"/>
  <legacyDrawing r:id="rId3"/>
  <controls>
    <mc:AlternateContent xmlns:mc="http://schemas.openxmlformats.org/markup-compatibility/2006">
      <mc:Choice Requires="x14">
        <control shapeId="3078" r:id="rId4" name="ComboBox1">
          <controlPr defaultSize="0" autoLine="0" listFillRange="SelectIndex" r:id="rId5">
            <anchor moveWithCells="1">
              <from>
                <xdr:col>1</xdr:col>
                <xdr:colOff>47625</xdr:colOff>
                <xdr:row>4</xdr:row>
                <xdr:rowOff>57150</xdr:rowOff>
              </from>
              <to>
                <xdr:col>1</xdr:col>
                <xdr:colOff>1914525</xdr:colOff>
                <xdr:row>5</xdr:row>
                <xdr:rowOff>104775</xdr:rowOff>
              </to>
            </anchor>
          </controlPr>
        </control>
      </mc:Choice>
      <mc:Fallback>
        <control shapeId="3078" r:id="rId4"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79998168889431442"/>
    <pageSetUpPr autoPageBreaks="0"/>
  </sheetPr>
  <dimension ref="A1:T253"/>
  <sheetViews>
    <sheetView showGridLines="0" showOutlineSymbols="0" topLeftCell="E1" zoomScaleNormal="100" zoomScaleSheetLayoutView="100" workbookViewId="0">
      <selection activeCell="E1" sqref="E1"/>
    </sheetView>
  </sheetViews>
  <sheetFormatPr defaultColWidth="9.375" defaultRowHeight="15" customHeight="1" x14ac:dyDescent="0.3"/>
  <cols>
    <col min="1" max="4" width="5" style="7" hidden="1" customWidth="1"/>
    <col min="5" max="6" width="0.75" style="6" customWidth="1"/>
    <col min="7" max="7" width="9.375" style="6" customWidth="1"/>
    <col min="8" max="8" width="2.375" style="6" customWidth="1"/>
    <col min="9" max="9" width="22.5" style="6" customWidth="1"/>
    <col min="10" max="10" width="2.375" style="1" customWidth="1"/>
    <col min="11" max="11" width="18.125" style="6" customWidth="1"/>
    <col min="12" max="12" width="16" style="6" customWidth="1"/>
    <col min="13" max="13" width="2.875" style="6" customWidth="1"/>
    <col min="14" max="17" width="9.375" style="6" customWidth="1"/>
    <col min="18" max="18" width="7.125" style="6" customWidth="1"/>
    <col min="19" max="19" width="2.5" style="6" customWidth="1"/>
    <col min="20" max="20" width="0.75" style="6" customWidth="1"/>
    <col min="21" max="16384" width="9.375" style="6"/>
  </cols>
  <sheetData>
    <row r="1" spans="1:20" ht="5.0999999999999996" customHeight="1" x14ac:dyDescent="0.3">
      <c r="A1" s="52"/>
      <c r="B1" s="52"/>
      <c r="C1" s="52"/>
      <c r="D1" s="52"/>
      <c r="E1" s="52"/>
      <c r="F1" s="53"/>
      <c r="G1" s="53"/>
      <c r="H1" s="53"/>
      <c r="I1" s="53"/>
      <c r="J1" s="54"/>
      <c r="K1" s="53"/>
      <c r="L1" s="53"/>
      <c r="M1" s="53"/>
      <c r="N1" s="53"/>
      <c r="O1" s="53"/>
      <c r="P1" s="53"/>
      <c r="Q1" s="53"/>
      <c r="R1" s="53"/>
      <c r="S1" s="53"/>
      <c r="T1" s="53"/>
    </row>
    <row r="2" spans="1:20" ht="27.6" customHeight="1" x14ac:dyDescent="0.3">
      <c r="A2" s="52"/>
      <c r="B2" s="52"/>
      <c r="C2" s="52"/>
      <c r="D2" s="52"/>
      <c r="E2" s="53"/>
      <c r="F2" s="236"/>
      <c r="G2" s="237"/>
      <c r="H2" s="237"/>
      <c r="I2" s="237"/>
      <c r="J2" s="237"/>
      <c r="K2" s="237"/>
      <c r="L2" s="237"/>
      <c r="M2" s="237"/>
      <c r="N2" s="237"/>
      <c r="O2" s="237"/>
      <c r="P2" s="229" t="s">
        <v>198</v>
      </c>
      <c r="Q2" s="230"/>
      <c r="R2" s="230"/>
      <c r="S2" s="230"/>
      <c r="T2" s="240"/>
    </row>
    <row r="3" spans="1:20" ht="15" customHeight="1" x14ac:dyDescent="0.3">
      <c r="A3" s="52"/>
      <c r="B3" s="52"/>
      <c r="C3" s="52"/>
      <c r="D3" s="52"/>
      <c r="E3" s="53"/>
      <c r="F3" s="238"/>
      <c r="G3" s="239"/>
      <c r="H3" s="239"/>
      <c r="I3" s="239"/>
      <c r="J3" s="239"/>
      <c r="K3" s="239"/>
      <c r="L3" s="239"/>
      <c r="M3" s="239"/>
      <c r="N3" s="239"/>
      <c r="O3" s="239"/>
      <c r="P3" s="231"/>
      <c r="Q3" s="232"/>
      <c r="R3" s="232"/>
      <c r="S3" s="232"/>
      <c r="T3" s="241"/>
    </row>
    <row r="4" spans="1:20" ht="2.4500000000000002" customHeight="1" x14ac:dyDescent="0.3">
      <c r="A4" s="52"/>
      <c r="B4" s="52"/>
      <c r="C4" s="52"/>
      <c r="D4" s="52"/>
      <c r="E4" s="53"/>
      <c r="F4" s="238"/>
      <c r="G4" s="239"/>
      <c r="H4" s="239"/>
      <c r="I4" s="239"/>
      <c r="J4" s="239"/>
      <c r="K4" s="239"/>
      <c r="L4" s="239"/>
      <c r="M4" s="239"/>
      <c r="N4" s="239"/>
      <c r="O4" s="239"/>
      <c r="P4" s="55"/>
      <c r="Q4" s="55"/>
      <c r="R4" s="55"/>
      <c r="S4" s="55"/>
      <c r="T4" s="56"/>
    </row>
    <row r="5" spans="1:20" ht="5.0999999999999996" customHeight="1" x14ac:dyDescent="0.3">
      <c r="A5" s="52"/>
      <c r="B5" s="52"/>
      <c r="C5" s="52"/>
      <c r="D5" s="52"/>
      <c r="E5" s="53"/>
      <c r="F5" s="238"/>
      <c r="G5" s="239"/>
      <c r="H5" s="239"/>
      <c r="I5" s="239"/>
      <c r="J5" s="239"/>
      <c r="K5" s="239"/>
      <c r="L5" s="239"/>
      <c r="M5" s="239"/>
      <c r="N5" s="239"/>
      <c r="O5" s="239"/>
      <c r="P5" s="57"/>
      <c r="Q5" s="57"/>
      <c r="R5" s="57"/>
      <c r="S5" s="57"/>
      <c r="T5" s="58"/>
    </row>
    <row r="6" spans="1:20" ht="24.95" customHeight="1" x14ac:dyDescent="0.3">
      <c r="A6" s="52"/>
      <c r="B6" s="52"/>
      <c r="C6" s="52"/>
      <c r="D6" s="52"/>
      <c r="E6" s="53"/>
      <c r="F6" s="242"/>
      <c r="G6" s="243"/>
      <c r="H6" s="243"/>
      <c r="I6" s="243"/>
      <c r="J6" s="243"/>
      <c r="K6" s="243"/>
      <c r="L6" s="243"/>
      <c r="M6" s="243"/>
      <c r="N6" s="243"/>
      <c r="O6" s="243"/>
      <c r="P6" s="243"/>
      <c r="Q6" s="243"/>
      <c r="R6" s="243"/>
      <c r="S6" s="243"/>
      <c r="T6" s="59"/>
    </row>
    <row r="7" spans="1:20" ht="2.4500000000000002" customHeight="1" x14ac:dyDescent="0.3">
      <c r="A7" s="52"/>
      <c r="B7" s="52"/>
      <c r="C7" s="52"/>
      <c r="D7" s="52"/>
      <c r="E7" s="53"/>
      <c r="F7" s="242"/>
      <c r="G7" s="243"/>
      <c r="H7" s="243"/>
      <c r="I7" s="243"/>
      <c r="J7" s="243"/>
      <c r="K7" s="243"/>
      <c r="L7" s="243"/>
      <c r="M7" s="243"/>
      <c r="N7" s="243"/>
      <c r="O7" s="243"/>
      <c r="P7" s="243"/>
      <c r="Q7" s="243"/>
      <c r="R7" s="243"/>
      <c r="S7" s="243"/>
      <c r="T7" s="59"/>
    </row>
    <row r="8" spans="1:20" ht="20.100000000000001" customHeight="1" x14ac:dyDescent="0.3">
      <c r="A8" s="52"/>
      <c r="B8" s="52"/>
      <c r="C8" s="52"/>
      <c r="D8" s="52"/>
      <c r="E8" s="53"/>
      <c r="F8" s="242"/>
      <c r="G8" s="243"/>
      <c r="H8" s="243"/>
      <c r="I8" s="243"/>
      <c r="J8" s="243"/>
      <c r="K8" s="243"/>
      <c r="L8" s="243"/>
      <c r="M8" s="243"/>
      <c r="N8" s="243"/>
      <c r="O8" s="243"/>
      <c r="P8" s="243"/>
      <c r="Q8" s="243"/>
      <c r="R8" s="243"/>
      <c r="S8" s="243"/>
      <c r="T8" s="59"/>
    </row>
    <row r="9" spans="1:20" ht="2.4500000000000002" customHeight="1" x14ac:dyDescent="0.3">
      <c r="A9" s="52"/>
      <c r="B9" s="52"/>
      <c r="C9" s="52"/>
      <c r="D9" s="52"/>
      <c r="E9" s="53"/>
      <c r="F9" s="242"/>
      <c r="G9" s="243"/>
      <c r="H9" s="243"/>
      <c r="I9" s="243"/>
      <c r="J9" s="243"/>
      <c r="K9" s="243"/>
      <c r="L9" s="243"/>
      <c r="M9" s="243"/>
      <c r="N9" s="243"/>
      <c r="O9" s="243"/>
      <c r="P9" s="243"/>
      <c r="Q9" s="243"/>
      <c r="R9" s="243"/>
      <c r="S9" s="243"/>
      <c r="T9" s="59"/>
    </row>
    <row r="10" spans="1:20" ht="15" customHeight="1" x14ac:dyDescent="0.3">
      <c r="A10" s="52"/>
      <c r="B10" s="52"/>
      <c r="C10" s="52"/>
      <c r="D10" s="52"/>
      <c r="E10" s="53"/>
      <c r="F10" s="242"/>
      <c r="G10" s="243"/>
      <c r="H10" s="243"/>
      <c r="I10" s="243"/>
      <c r="J10" s="243"/>
      <c r="K10" s="243"/>
      <c r="L10" s="243"/>
      <c r="M10" s="243"/>
      <c r="N10" s="243"/>
      <c r="O10" s="243"/>
      <c r="P10" s="243"/>
      <c r="Q10" s="243"/>
      <c r="R10" s="243"/>
      <c r="S10" s="243"/>
      <c r="T10" s="59"/>
    </row>
    <row r="11" spans="1:20" ht="5.0999999999999996" customHeight="1" x14ac:dyDescent="0.3">
      <c r="A11" s="52"/>
      <c r="B11" s="52"/>
      <c r="C11" s="52"/>
      <c r="D11" s="52"/>
      <c r="E11" s="53"/>
      <c r="F11" s="60"/>
      <c r="G11" s="213"/>
      <c r="H11" s="213"/>
      <c r="I11" s="213"/>
      <c r="J11" s="213"/>
      <c r="K11" s="213"/>
      <c r="L11" s="213"/>
      <c r="M11" s="213"/>
      <c r="N11" s="213"/>
      <c r="O11" s="213"/>
      <c r="P11" s="213"/>
      <c r="Q11" s="213"/>
      <c r="R11" s="213"/>
      <c r="S11" s="61"/>
      <c r="T11" s="59"/>
    </row>
    <row r="12" spans="1:20" ht="15" customHeight="1" x14ac:dyDescent="0.3">
      <c r="A12" s="52"/>
      <c r="B12" s="52"/>
      <c r="C12" s="52"/>
      <c r="D12" s="52"/>
      <c r="E12" s="53"/>
      <c r="F12" s="60"/>
      <c r="G12" s="244"/>
      <c r="H12" s="245"/>
      <c r="I12" s="245"/>
      <c r="J12" s="245"/>
      <c r="K12" s="245"/>
      <c r="L12" s="245"/>
      <c r="M12" s="245"/>
      <c r="N12" s="245"/>
      <c r="O12" s="245"/>
      <c r="P12" s="245"/>
      <c r="Q12" s="245"/>
      <c r="R12" s="245"/>
      <c r="S12" s="61"/>
      <c r="T12" s="59"/>
    </row>
    <row r="13" spans="1:20" ht="5.0999999999999996" customHeight="1" x14ac:dyDescent="0.3">
      <c r="A13" s="52"/>
      <c r="B13" s="52"/>
      <c r="C13" s="52"/>
      <c r="D13" s="52"/>
      <c r="E13" s="53"/>
      <c r="F13" s="60"/>
      <c r="G13" s="245"/>
      <c r="H13" s="245"/>
      <c r="I13" s="245"/>
      <c r="J13" s="245"/>
      <c r="K13" s="245"/>
      <c r="L13" s="245"/>
      <c r="M13" s="245"/>
      <c r="N13" s="245"/>
      <c r="O13" s="245"/>
      <c r="P13" s="245"/>
      <c r="Q13" s="245"/>
      <c r="R13" s="245"/>
      <c r="S13" s="61"/>
      <c r="T13" s="59"/>
    </row>
    <row r="14" spans="1:20" ht="5.0999999999999996" customHeight="1" x14ac:dyDescent="0.3">
      <c r="A14" s="62"/>
      <c r="B14" s="62"/>
      <c r="C14" s="62"/>
      <c r="D14" s="62"/>
      <c r="E14" s="53"/>
      <c r="F14" s="60"/>
      <c r="G14" s="246"/>
      <c r="H14" s="246"/>
      <c r="I14" s="246"/>
      <c r="J14" s="246"/>
      <c r="K14" s="246"/>
      <c r="L14" s="246"/>
      <c r="M14" s="246"/>
      <c r="N14" s="246"/>
      <c r="O14" s="246"/>
      <c r="P14" s="246"/>
      <c r="Q14" s="246"/>
      <c r="R14" s="246"/>
      <c r="S14" s="64"/>
      <c r="T14" s="59"/>
    </row>
    <row r="15" spans="1:20" ht="20.100000000000001" customHeight="1" x14ac:dyDescent="0.3">
      <c r="A15" s="63"/>
      <c r="B15" s="63"/>
      <c r="C15" s="63"/>
      <c r="D15" s="63"/>
      <c r="E15" s="53"/>
      <c r="F15" s="60"/>
      <c r="G15" s="247"/>
      <c r="H15" s="248"/>
      <c r="I15" s="248"/>
      <c r="J15" s="248"/>
      <c r="K15" s="248"/>
      <c r="L15" s="248"/>
      <c r="M15" s="248"/>
      <c r="N15" s="248"/>
      <c r="O15" s="248"/>
      <c r="P15" s="248"/>
      <c r="Q15" s="248"/>
      <c r="R15" s="248"/>
      <c r="S15" s="248"/>
      <c r="T15" s="65"/>
    </row>
    <row r="16" spans="1:20" ht="2.25" customHeight="1" x14ac:dyDescent="0.3">
      <c r="A16" s="63"/>
      <c r="B16" s="63"/>
      <c r="C16" s="63"/>
      <c r="D16" s="63"/>
      <c r="E16" s="53"/>
      <c r="F16" s="60"/>
      <c r="G16" s="66"/>
      <c r="H16" s="61"/>
      <c r="I16" s="61"/>
      <c r="J16" s="67"/>
      <c r="K16" s="61"/>
      <c r="L16" s="61"/>
      <c r="M16" s="61"/>
      <c r="N16" s="61"/>
      <c r="O16" s="61"/>
      <c r="P16" s="61"/>
      <c r="Q16" s="61"/>
      <c r="R16" s="61"/>
      <c r="S16" s="61"/>
      <c r="T16" s="65"/>
    </row>
    <row r="17" spans="1:20" ht="6" customHeight="1" x14ac:dyDescent="0.3">
      <c r="A17" s="63"/>
      <c r="B17" s="63"/>
      <c r="C17" s="63"/>
      <c r="D17" s="63"/>
      <c r="E17" s="53"/>
      <c r="F17" s="60"/>
      <c r="G17" s="66"/>
      <c r="H17" s="61"/>
      <c r="I17" s="61"/>
      <c r="J17" s="67"/>
      <c r="K17" s="61"/>
      <c r="L17" s="61"/>
      <c r="M17" s="61"/>
      <c r="N17" s="61"/>
      <c r="O17" s="61"/>
      <c r="P17" s="61"/>
      <c r="Q17" s="61"/>
      <c r="R17" s="61"/>
      <c r="S17" s="61"/>
      <c r="T17" s="65"/>
    </row>
    <row r="18" spans="1:20" ht="15" customHeight="1" x14ac:dyDescent="0.3">
      <c r="A18" s="63"/>
      <c r="B18" s="63"/>
      <c r="C18" s="63"/>
      <c r="D18" s="63"/>
      <c r="E18" s="53"/>
      <c r="F18" s="60"/>
      <c r="G18" s="249"/>
      <c r="H18" s="250"/>
      <c r="I18" s="68"/>
      <c r="J18" s="251"/>
      <c r="K18" s="251"/>
      <c r="L18" s="69"/>
      <c r="M18" s="216"/>
      <c r="N18" s="68"/>
      <c r="O18" s="68"/>
      <c r="P18" s="68"/>
      <c r="Q18" s="68"/>
      <c r="R18" s="68"/>
      <c r="S18" s="61"/>
      <c r="T18" s="65"/>
    </row>
    <row r="19" spans="1:20" ht="15" customHeight="1" x14ac:dyDescent="0.3">
      <c r="A19" s="63"/>
      <c r="B19" s="63"/>
      <c r="C19" s="63"/>
      <c r="D19" s="63"/>
      <c r="E19" s="53"/>
      <c r="F19" s="60"/>
      <c r="G19" s="252"/>
      <c r="H19" s="253"/>
      <c r="I19" s="253"/>
      <c r="J19" s="254"/>
      <c r="K19" s="254"/>
      <c r="L19" s="68"/>
      <c r="M19" s="217"/>
      <c r="N19" s="68"/>
      <c r="O19" s="68"/>
      <c r="P19" s="68"/>
      <c r="Q19" s="68"/>
      <c r="R19" s="68"/>
      <c r="S19" s="61"/>
      <c r="T19" s="65"/>
    </row>
    <row r="20" spans="1:20" ht="15" customHeight="1" x14ac:dyDescent="0.3">
      <c r="A20" s="63"/>
      <c r="B20" s="63"/>
      <c r="C20" s="63"/>
      <c r="D20" s="63"/>
      <c r="E20" s="53"/>
      <c r="F20" s="60"/>
      <c r="G20" s="70"/>
      <c r="H20" s="213"/>
      <c r="I20" s="213"/>
      <c r="J20" s="235"/>
      <c r="K20" s="235"/>
      <c r="L20" s="235"/>
      <c r="M20" s="217"/>
      <c r="N20" s="68"/>
      <c r="O20" s="68"/>
      <c r="P20" s="68"/>
      <c r="Q20" s="68"/>
      <c r="R20" s="68"/>
      <c r="S20" s="61"/>
      <c r="T20" s="65"/>
    </row>
    <row r="21" spans="1:20" ht="15" customHeight="1" x14ac:dyDescent="0.3">
      <c r="A21" s="63"/>
      <c r="B21" s="63"/>
      <c r="C21" s="63"/>
      <c r="D21" s="63"/>
      <c r="E21" s="53"/>
      <c r="F21" s="60"/>
      <c r="G21" s="29"/>
      <c r="H21" s="18"/>
      <c r="I21" s="18"/>
      <c r="J21" s="235"/>
      <c r="K21" s="235"/>
      <c r="L21" s="235"/>
      <c r="M21" s="217"/>
      <c r="N21" s="68"/>
      <c r="O21" s="68"/>
      <c r="P21" s="68"/>
      <c r="Q21" s="68"/>
      <c r="R21" s="68"/>
      <c r="S21" s="61"/>
      <c r="T21" s="65"/>
    </row>
    <row r="22" spans="1:20" ht="15" hidden="1" customHeight="1" x14ac:dyDescent="0.3">
      <c r="A22" s="63"/>
      <c r="B22" s="63"/>
      <c r="C22" s="63"/>
      <c r="D22" s="63"/>
      <c r="E22" s="53"/>
      <c r="F22" s="60"/>
      <c r="G22" s="71"/>
      <c r="H22" s="213"/>
      <c r="I22" s="68"/>
      <c r="J22" s="68"/>
      <c r="K22" s="68"/>
      <c r="L22" s="68"/>
      <c r="M22" s="217"/>
      <c r="N22" s="68"/>
      <c r="O22" s="68"/>
      <c r="P22" s="68"/>
      <c r="Q22" s="68"/>
      <c r="R22" s="68"/>
      <c r="S22" s="61"/>
      <c r="T22" s="65"/>
    </row>
    <row r="23" spans="1:20" ht="4.5" customHeight="1" x14ac:dyDescent="0.3">
      <c r="A23" s="63"/>
      <c r="B23" s="63"/>
      <c r="C23" s="63"/>
      <c r="D23" s="63"/>
      <c r="E23" s="53"/>
      <c r="F23" s="60"/>
      <c r="G23" s="70"/>
      <c r="H23" s="213"/>
      <c r="I23" s="68"/>
      <c r="J23" s="68"/>
      <c r="K23" s="68"/>
      <c r="L23" s="68"/>
      <c r="M23" s="218"/>
      <c r="N23" s="68"/>
      <c r="O23" s="68"/>
      <c r="P23" s="68"/>
      <c r="Q23" s="68"/>
      <c r="R23" s="68"/>
      <c r="S23" s="61"/>
      <c r="T23" s="65"/>
    </row>
    <row r="24" spans="1:20" ht="5.0999999999999996" customHeight="1" x14ac:dyDescent="0.3">
      <c r="A24" s="62"/>
      <c r="B24" s="62"/>
      <c r="C24" s="62"/>
      <c r="D24" s="62"/>
      <c r="E24" s="53"/>
      <c r="F24" s="60"/>
      <c r="G24" s="257"/>
      <c r="H24" s="257"/>
      <c r="I24" s="257"/>
      <c r="J24" s="257"/>
      <c r="K24" s="257"/>
      <c r="L24" s="257"/>
      <c r="M24" s="257"/>
      <c r="N24" s="257"/>
      <c r="O24" s="257"/>
      <c r="P24" s="257"/>
      <c r="Q24" s="257"/>
      <c r="R24" s="257"/>
      <c r="S24" s="72"/>
      <c r="T24" s="59"/>
    </row>
    <row r="25" spans="1:20" ht="20.100000000000001" customHeight="1" x14ac:dyDescent="0.3">
      <c r="A25" s="63"/>
      <c r="B25" s="63"/>
      <c r="C25" s="63"/>
      <c r="D25" s="63"/>
      <c r="E25" s="53"/>
      <c r="F25" s="60"/>
      <c r="G25" s="258"/>
      <c r="H25" s="259"/>
      <c r="I25" s="259"/>
      <c r="J25" s="259"/>
      <c r="K25" s="259"/>
      <c r="L25" s="259"/>
      <c r="M25" s="259"/>
      <c r="N25" s="259"/>
      <c r="O25" s="259"/>
      <c r="P25" s="259"/>
      <c r="Q25" s="259"/>
      <c r="R25" s="259"/>
      <c r="S25" s="259"/>
      <c r="T25" s="73"/>
    </row>
    <row r="26" spans="1:20" ht="4.5" customHeight="1" x14ac:dyDescent="0.3">
      <c r="A26" s="63"/>
      <c r="B26" s="63"/>
      <c r="C26" s="63"/>
      <c r="D26" s="63"/>
      <c r="E26" s="53"/>
      <c r="F26" s="60"/>
      <c r="G26" s="74"/>
      <c r="H26" s="61"/>
      <c r="I26" s="61"/>
      <c r="J26" s="67"/>
      <c r="K26" s="61"/>
      <c r="L26" s="61"/>
      <c r="M26" s="61"/>
      <c r="N26" s="61"/>
      <c r="O26" s="61"/>
      <c r="P26" s="61"/>
      <c r="Q26" s="61"/>
      <c r="R26" s="61"/>
      <c r="S26" s="61"/>
      <c r="T26" s="73"/>
    </row>
    <row r="27" spans="1:20" ht="15" customHeight="1" x14ac:dyDescent="0.2">
      <c r="A27" s="63"/>
      <c r="B27" s="63"/>
      <c r="C27" s="63"/>
      <c r="D27" s="63"/>
      <c r="E27" s="53"/>
      <c r="F27" s="60"/>
      <c r="G27" s="260" t="s">
        <v>199</v>
      </c>
      <c r="H27" s="250"/>
      <c r="I27" s="75"/>
      <c r="J27" s="251" t="s">
        <v>200</v>
      </c>
      <c r="K27" s="251"/>
      <c r="L27" s="75"/>
      <c r="M27" s="251" t="s">
        <v>201</v>
      </c>
      <c r="N27" s="251"/>
      <c r="O27" s="251"/>
      <c r="P27" s="76"/>
      <c r="Q27" s="75"/>
      <c r="R27" s="75"/>
      <c r="S27" s="61"/>
      <c r="T27" s="73"/>
    </row>
    <row r="28" spans="1:20" ht="15" customHeight="1" x14ac:dyDescent="0.2">
      <c r="A28" s="63"/>
      <c r="B28" s="63"/>
      <c r="C28" s="63"/>
      <c r="D28" s="63"/>
      <c r="E28" s="53"/>
      <c r="F28" s="60"/>
      <c r="G28" s="255" t="s">
        <v>208</v>
      </c>
      <c r="H28" s="253"/>
      <c r="I28" s="253"/>
      <c r="J28" s="261" t="s">
        <v>209</v>
      </c>
      <c r="K28" s="261"/>
      <c r="L28" s="75"/>
      <c r="M28" s="261" t="s">
        <v>210</v>
      </c>
      <c r="N28" s="261"/>
      <c r="O28" s="261"/>
      <c r="P28" s="76"/>
      <c r="Q28" s="75"/>
      <c r="R28" s="75"/>
      <c r="S28" s="61"/>
      <c r="T28" s="73"/>
    </row>
    <row r="29" spans="1:20" ht="15" customHeight="1" x14ac:dyDescent="0.2">
      <c r="A29" s="63"/>
      <c r="B29" s="63"/>
      <c r="C29" s="63"/>
      <c r="D29" s="63"/>
      <c r="E29" s="53"/>
      <c r="F29" s="60"/>
      <c r="G29" s="255" t="s">
        <v>211</v>
      </c>
      <c r="H29" s="253"/>
      <c r="I29" s="253"/>
      <c r="J29" s="256" t="s">
        <v>202</v>
      </c>
      <c r="K29" s="256"/>
      <c r="L29" s="77"/>
      <c r="M29" s="261" t="s">
        <v>212</v>
      </c>
      <c r="N29" s="261"/>
      <c r="O29" s="261"/>
      <c r="P29" s="76"/>
      <c r="Q29" s="75"/>
      <c r="R29" s="75"/>
      <c r="S29" s="61"/>
      <c r="T29" s="73"/>
    </row>
    <row r="30" spans="1:20" ht="15" customHeight="1" x14ac:dyDescent="0.25">
      <c r="A30" s="63"/>
      <c r="B30" s="63"/>
      <c r="C30" s="63"/>
      <c r="D30" s="63"/>
      <c r="E30" s="53"/>
      <c r="F30" s="60"/>
      <c r="G30" s="262" t="s">
        <v>203</v>
      </c>
      <c r="H30" s="256"/>
      <c r="I30" s="256"/>
      <c r="J30" s="68"/>
      <c r="K30" s="78"/>
      <c r="L30" s="77"/>
      <c r="M30" s="261" t="s">
        <v>213</v>
      </c>
      <c r="N30" s="261"/>
      <c r="O30" s="261"/>
      <c r="P30" s="78"/>
      <c r="Q30" s="68"/>
      <c r="R30" s="68"/>
      <c r="S30" s="61"/>
      <c r="T30" s="73"/>
    </row>
    <row r="31" spans="1:20" ht="15" customHeight="1" x14ac:dyDescent="0.3">
      <c r="A31" s="63"/>
      <c r="B31" s="63"/>
      <c r="C31" s="63"/>
      <c r="D31" s="63"/>
      <c r="E31" s="53"/>
      <c r="F31" s="60"/>
      <c r="G31" s="255"/>
      <c r="H31" s="253"/>
      <c r="I31" s="253"/>
      <c r="J31" s="68"/>
      <c r="K31" s="68"/>
      <c r="L31" s="68"/>
      <c r="M31" s="256" t="s">
        <v>204</v>
      </c>
      <c r="N31" s="256"/>
      <c r="O31" s="256"/>
      <c r="P31" s="68"/>
      <c r="Q31" s="68"/>
      <c r="R31" s="68"/>
      <c r="S31" s="61"/>
      <c r="T31" s="73"/>
    </row>
    <row r="32" spans="1:20" ht="15" customHeight="1" x14ac:dyDescent="0.3">
      <c r="A32" s="63"/>
      <c r="B32" s="63"/>
      <c r="C32" s="63"/>
      <c r="D32" s="63"/>
      <c r="E32" s="53"/>
      <c r="F32" s="60"/>
      <c r="G32" s="255" t="s">
        <v>214</v>
      </c>
      <c r="H32" s="253"/>
      <c r="I32" s="253"/>
      <c r="J32" s="68"/>
      <c r="K32" s="68"/>
      <c r="L32" s="68"/>
      <c r="M32" s="68"/>
      <c r="N32" s="68"/>
      <c r="O32" s="68"/>
      <c r="P32" s="68"/>
      <c r="Q32" s="68"/>
      <c r="R32" s="68"/>
      <c r="S32" s="61"/>
      <c r="T32" s="73"/>
    </row>
    <row r="33" spans="1:20" ht="15" customHeight="1" x14ac:dyDescent="0.3">
      <c r="A33" s="63"/>
      <c r="B33" s="63"/>
      <c r="C33" s="63"/>
      <c r="D33" s="63"/>
      <c r="E33" s="53"/>
      <c r="F33" s="60"/>
      <c r="G33" s="262" t="s">
        <v>205</v>
      </c>
      <c r="H33" s="256"/>
      <c r="I33" s="256"/>
      <c r="J33" s="68"/>
      <c r="K33" s="68"/>
      <c r="L33" s="68"/>
      <c r="M33" s="68"/>
      <c r="N33" s="68"/>
      <c r="O33" s="68"/>
      <c r="P33" s="68"/>
      <c r="Q33" s="68"/>
      <c r="R33" s="68"/>
      <c r="S33" s="61"/>
      <c r="T33" s="73"/>
    </row>
    <row r="34" spans="1:20" ht="5.25" customHeight="1" x14ac:dyDescent="0.3">
      <c r="A34" s="63"/>
      <c r="B34" s="63"/>
      <c r="C34" s="63"/>
      <c r="D34" s="63"/>
      <c r="E34" s="53"/>
      <c r="F34" s="60"/>
      <c r="G34" s="79"/>
      <c r="H34" s="213"/>
      <c r="I34" s="68"/>
      <c r="J34" s="68"/>
      <c r="K34" s="68"/>
      <c r="L34" s="68"/>
      <c r="M34" s="68"/>
      <c r="N34" s="68"/>
      <c r="O34" s="68"/>
      <c r="P34" s="68"/>
      <c r="Q34" s="68"/>
      <c r="R34" s="68"/>
      <c r="S34" s="61"/>
      <c r="T34" s="73"/>
    </row>
    <row r="35" spans="1:20" ht="5.0999999999999996" customHeight="1" x14ac:dyDescent="0.3">
      <c r="A35" s="62"/>
      <c r="B35" s="62"/>
      <c r="C35" s="62"/>
      <c r="D35" s="62"/>
      <c r="E35" s="53"/>
      <c r="F35" s="60"/>
      <c r="G35" s="263"/>
      <c r="H35" s="263"/>
      <c r="I35" s="263"/>
      <c r="J35" s="263"/>
      <c r="K35" s="263"/>
      <c r="L35" s="263"/>
      <c r="M35" s="263"/>
      <c r="N35" s="263"/>
      <c r="O35" s="263"/>
      <c r="P35" s="263"/>
      <c r="Q35" s="263"/>
      <c r="R35" s="263"/>
      <c r="S35" s="80"/>
      <c r="T35" s="59"/>
    </row>
    <row r="36" spans="1:20" ht="20.100000000000001" customHeight="1" x14ac:dyDescent="0.3">
      <c r="A36" s="63"/>
      <c r="B36" s="63"/>
      <c r="C36" s="63"/>
      <c r="D36" s="63"/>
      <c r="E36" s="53"/>
      <c r="F36" s="60"/>
      <c r="G36" s="258" t="s">
        <v>206</v>
      </c>
      <c r="H36" s="259"/>
      <c r="I36" s="259"/>
      <c r="J36" s="259"/>
      <c r="K36" s="259"/>
      <c r="L36" s="259"/>
      <c r="M36" s="259"/>
      <c r="N36" s="259"/>
      <c r="O36" s="259"/>
      <c r="P36" s="259"/>
      <c r="Q36" s="259"/>
      <c r="R36" s="259"/>
      <c r="S36" s="259"/>
      <c r="T36" s="73"/>
    </row>
    <row r="37" spans="1:20" ht="2.4500000000000002" customHeight="1" x14ac:dyDescent="0.3">
      <c r="A37" s="63"/>
      <c r="B37" s="63"/>
      <c r="C37" s="63"/>
      <c r="D37" s="63"/>
      <c r="E37" s="53"/>
      <c r="F37" s="60"/>
      <c r="G37" s="74"/>
      <c r="H37" s="61"/>
      <c r="I37" s="61"/>
      <c r="J37" s="67"/>
      <c r="K37" s="61"/>
      <c r="L37" s="61"/>
      <c r="M37" s="61"/>
      <c r="N37" s="61"/>
      <c r="O37" s="61"/>
      <c r="P37" s="61"/>
      <c r="Q37" s="61"/>
      <c r="R37" s="61"/>
      <c r="S37" s="61"/>
      <c r="T37" s="73"/>
    </row>
    <row r="38" spans="1:20" ht="15" customHeight="1" x14ac:dyDescent="0.3">
      <c r="A38" s="63"/>
      <c r="B38" s="63"/>
      <c r="C38" s="63"/>
      <c r="D38" s="63"/>
      <c r="E38" s="53"/>
      <c r="F38" s="60"/>
      <c r="G38" s="264"/>
      <c r="H38" s="265"/>
      <c r="I38" s="265"/>
      <c r="J38" s="265"/>
      <c r="K38" s="265"/>
      <c r="L38" s="265"/>
      <c r="M38" s="265"/>
      <c r="N38" s="265"/>
      <c r="O38" s="265"/>
      <c r="P38" s="265"/>
      <c r="Q38" s="265"/>
      <c r="R38" s="265"/>
      <c r="S38" s="266"/>
      <c r="T38" s="73"/>
    </row>
    <row r="39" spans="1:20" ht="15" customHeight="1" x14ac:dyDescent="0.3">
      <c r="A39" s="63"/>
      <c r="B39" s="63"/>
      <c r="C39" s="63"/>
      <c r="D39" s="63"/>
      <c r="E39" s="53"/>
      <c r="F39" s="60"/>
      <c r="G39" s="267"/>
      <c r="H39" s="265"/>
      <c r="I39" s="265"/>
      <c r="J39" s="265"/>
      <c r="K39" s="265"/>
      <c r="L39" s="265"/>
      <c r="M39" s="265"/>
      <c r="N39" s="265"/>
      <c r="O39" s="265"/>
      <c r="P39" s="265"/>
      <c r="Q39" s="265"/>
      <c r="R39" s="265"/>
      <c r="S39" s="266"/>
      <c r="T39" s="73"/>
    </row>
    <row r="40" spans="1:20" ht="15" customHeight="1" x14ac:dyDescent="0.3">
      <c r="A40" s="63"/>
      <c r="B40" s="63"/>
      <c r="C40" s="63"/>
      <c r="D40" s="63"/>
      <c r="E40" s="53"/>
      <c r="F40" s="60"/>
      <c r="G40" s="267"/>
      <c r="H40" s="265"/>
      <c r="I40" s="265"/>
      <c r="J40" s="265"/>
      <c r="K40" s="265"/>
      <c r="L40" s="265"/>
      <c r="M40" s="265"/>
      <c r="N40" s="265"/>
      <c r="O40" s="265"/>
      <c r="P40" s="265"/>
      <c r="Q40" s="265"/>
      <c r="R40" s="265"/>
      <c r="S40" s="266"/>
      <c r="T40" s="73"/>
    </row>
    <row r="41" spans="1:20" ht="15" customHeight="1" x14ac:dyDescent="0.3">
      <c r="A41" s="63"/>
      <c r="B41" s="63"/>
      <c r="C41" s="63"/>
      <c r="D41" s="63"/>
      <c r="E41" s="53"/>
      <c r="F41" s="60"/>
      <c r="G41" s="267"/>
      <c r="H41" s="265"/>
      <c r="I41" s="265"/>
      <c r="J41" s="265"/>
      <c r="K41" s="265"/>
      <c r="L41" s="265"/>
      <c r="M41" s="265"/>
      <c r="N41" s="265"/>
      <c r="O41" s="265"/>
      <c r="P41" s="265"/>
      <c r="Q41" s="265"/>
      <c r="R41" s="265"/>
      <c r="S41" s="266"/>
      <c r="T41" s="73"/>
    </row>
    <row r="42" spans="1:20" ht="15" customHeight="1" x14ac:dyDescent="0.3">
      <c r="A42" s="63"/>
      <c r="B42" s="63"/>
      <c r="C42" s="63"/>
      <c r="D42" s="63"/>
      <c r="E42" s="53"/>
      <c r="F42" s="60"/>
      <c r="G42" s="267"/>
      <c r="H42" s="265"/>
      <c r="I42" s="265"/>
      <c r="J42" s="265"/>
      <c r="K42" s="265"/>
      <c r="L42" s="265"/>
      <c r="M42" s="265"/>
      <c r="N42" s="265"/>
      <c r="O42" s="265"/>
      <c r="P42" s="265"/>
      <c r="Q42" s="265"/>
      <c r="R42" s="265"/>
      <c r="S42" s="266"/>
      <c r="T42" s="73"/>
    </row>
    <row r="43" spans="1:20" ht="15" customHeight="1" x14ac:dyDescent="0.3">
      <c r="A43" s="63"/>
      <c r="B43" s="63"/>
      <c r="C43" s="63"/>
      <c r="D43" s="63"/>
      <c r="E43" s="53"/>
      <c r="F43" s="60"/>
      <c r="G43" s="267"/>
      <c r="H43" s="265"/>
      <c r="I43" s="265"/>
      <c r="J43" s="265"/>
      <c r="K43" s="265"/>
      <c r="L43" s="265"/>
      <c r="M43" s="265"/>
      <c r="N43" s="265"/>
      <c r="O43" s="265"/>
      <c r="P43" s="265"/>
      <c r="Q43" s="265"/>
      <c r="R43" s="265"/>
      <c r="S43" s="266"/>
      <c r="T43" s="73"/>
    </row>
    <row r="44" spans="1:20" ht="15" customHeight="1" x14ac:dyDescent="0.3">
      <c r="A44" s="63"/>
      <c r="B44" s="63"/>
      <c r="C44" s="63"/>
      <c r="D44" s="63"/>
      <c r="E44" s="53"/>
      <c r="F44" s="60"/>
      <c r="G44" s="267"/>
      <c r="H44" s="265"/>
      <c r="I44" s="265"/>
      <c r="J44" s="265"/>
      <c r="K44" s="265"/>
      <c r="L44" s="265"/>
      <c r="M44" s="265"/>
      <c r="N44" s="265"/>
      <c r="O44" s="265"/>
      <c r="P44" s="265"/>
      <c r="Q44" s="265"/>
      <c r="R44" s="265"/>
      <c r="S44" s="266"/>
      <c r="T44" s="73"/>
    </row>
    <row r="45" spans="1:20" ht="15" customHeight="1" x14ac:dyDescent="0.3">
      <c r="A45" s="63"/>
      <c r="B45" s="63"/>
      <c r="C45" s="63"/>
      <c r="D45" s="63"/>
      <c r="E45" s="53"/>
      <c r="F45" s="60"/>
      <c r="G45" s="267"/>
      <c r="H45" s="265"/>
      <c r="I45" s="265"/>
      <c r="J45" s="265"/>
      <c r="K45" s="265"/>
      <c r="L45" s="265"/>
      <c r="M45" s="265"/>
      <c r="N45" s="265"/>
      <c r="O45" s="265"/>
      <c r="P45" s="265"/>
      <c r="Q45" s="265"/>
      <c r="R45" s="265"/>
      <c r="S45" s="266"/>
      <c r="T45" s="73"/>
    </row>
    <row r="46" spans="1:20" ht="15" customHeight="1" x14ac:dyDescent="0.3">
      <c r="A46" s="63"/>
      <c r="B46" s="63"/>
      <c r="C46" s="63"/>
      <c r="D46" s="63"/>
      <c r="E46" s="53"/>
      <c r="F46" s="60"/>
      <c r="G46" s="267"/>
      <c r="H46" s="265"/>
      <c r="I46" s="265"/>
      <c r="J46" s="265"/>
      <c r="K46" s="265"/>
      <c r="L46" s="265"/>
      <c r="M46" s="265"/>
      <c r="N46" s="265"/>
      <c r="O46" s="265"/>
      <c r="P46" s="265"/>
      <c r="Q46" s="265"/>
      <c r="R46" s="265"/>
      <c r="S46" s="266"/>
      <c r="T46" s="73"/>
    </row>
    <row r="47" spans="1:20" ht="29.25" hidden="1" customHeight="1" x14ac:dyDescent="0.3">
      <c r="A47" s="63"/>
      <c r="B47" s="63"/>
      <c r="C47" s="63"/>
      <c r="D47" s="63"/>
      <c r="E47" s="53"/>
      <c r="F47" s="60"/>
      <c r="G47" s="267"/>
      <c r="H47" s="265"/>
      <c r="I47" s="265"/>
      <c r="J47" s="265"/>
      <c r="K47" s="265"/>
      <c r="L47" s="265"/>
      <c r="M47" s="265"/>
      <c r="N47" s="265"/>
      <c r="O47" s="265"/>
      <c r="P47" s="265"/>
      <c r="Q47" s="265"/>
      <c r="R47" s="265"/>
      <c r="S47" s="266"/>
      <c r="T47" s="73"/>
    </row>
    <row r="48" spans="1:20" ht="5.25" customHeight="1" x14ac:dyDescent="0.3">
      <c r="A48" s="63"/>
      <c r="B48" s="63"/>
      <c r="C48" s="63"/>
      <c r="D48" s="63"/>
      <c r="E48" s="53"/>
      <c r="F48" s="60"/>
      <c r="G48" s="267"/>
      <c r="H48" s="266"/>
      <c r="I48" s="266"/>
      <c r="J48" s="266"/>
      <c r="K48" s="266"/>
      <c r="L48" s="266"/>
      <c r="M48" s="266"/>
      <c r="N48" s="266"/>
      <c r="O48" s="266"/>
      <c r="P48" s="266"/>
      <c r="Q48" s="266"/>
      <c r="R48" s="266"/>
      <c r="S48" s="266"/>
      <c r="T48" s="73"/>
    </row>
    <row r="49" spans="1:20" ht="5.0999999999999996" customHeight="1" x14ac:dyDescent="0.3">
      <c r="A49" s="62"/>
      <c r="B49" s="62"/>
      <c r="C49" s="62"/>
      <c r="D49" s="62"/>
      <c r="E49" s="53"/>
      <c r="F49" s="60"/>
      <c r="G49" s="263"/>
      <c r="H49" s="263"/>
      <c r="I49" s="263"/>
      <c r="J49" s="263"/>
      <c r="K49" s="263"/>
      <c r="L49" s="263"/>
      <c r="M49" s="263"/>
      <c r="N49" s="263"/>
      <c r="O49" s="263"/>
      <c r="P49" s="263"/>
      <c r="Q49" s="263"/>
      <c r="R49" s="263"/>
      <c r="S49" s="80"/>
      <c r="T49" s="59"/>
    </row>
    <row r="50" spans="1:20" ht="2.4500000000000002" customHeight="1" x14ac:dyDescent="0.3">
      <c r="A50" s="62"/>
      <c r="B50" s="62"/>
      <c r="C50" s="62"/>
      <c r="D50" s="62"/>
      <c r="E50" s="53"/>
      <c r="F50" s="60"/>
      <c r="G50" s="246"/>
      <c r="H50" s="246"/>
      <c r="I50" s="246"/>
      <c r="J50" s="246"/>
      <c r="K50" s="246"/>
      <c r="L50" s="246"/>
      <c r="M50" s="246"/>
      <c r="N50" s="246"/>
      <c r="O50" s="246"/>
      <c r="P50" s="246"/>
      <c r="Q50" s="246"/>
      <c r="R50" s="246"/>
      <c r="S50" s="64"/>
      <c r="T50" s="59"/>
    </row>
    <row r="51" spans="1:20" ht="15" customHeight="1" x14ac:dyDescent="0.3">
      <c r="A51" s="62"/>
      <c r="B51" s="62"/>
      <c r="C51" s="62"/>
      <c r="D51" s="62"/>
      <c r="E51" s="52"/>
      <c r="F51" s="81"/>
      <c r="G51" s="81"/>
      <c r="H51" s="81"/>
      <c r="I51" s="81"/>
      <c r="J51" s="82"/>
      <c r="K51" s="81"/>
      <c r="L51" s="81"/>
      <c r="M51" s="81"/>
      <c r="N51" s="81"/>
      <c r="O51" s="81"/>
      <c r="P51" s="81"/>
      <c r="Q51" s="81"/>
      <c r="R51" s="81"/>
      <c r="S51" s="81"/>
      <c r="T51" s="81"/>
    </row>
    <row r="52" spans="1:20" ht="15" customHeight="1" x14ac:dyDescent="0.3">
      <c r="A52" s="62"/>
      <c r="B52" s="62"/>
      <c r="C52" s="62"/>
      <c r="D52" s="62"/>
      <c r="E52" s="52"/>
      <c r="F52" s="52"/>
      <c r="G52" s="52"/>
      <c r="H52" s="52"/>
      <c r="I52" s="52"/>
      <c r="J52" s="83"/>
      <c r="K52" s="52"/>
      <c r="L52" s="52"/>
      <c r="M52" s="52"/>
      <c r="N52" s="52"/>
      <c r="O52" s="52"/>
      <c r="P52" s="52"/>
      <c r="Q52" s="52"/>
      <c r="R52" s="52"/>
      <c r="S52" s="52"/>
      <c r="T52" s="52"/>
    </row>
    <row r="53" spans="1:20" ht="15" customHeight="1" x14ac:dyDescent="0.3">
      <c r="A53" s="62"/>
      <c r="B53" s="62"/>
      <c r="C53" s="62"/>
      <c r="D53" s="62"/>
      <c r="E53" s="52"/>
      <c r="F53" s="52"/>
      <c r="G53" s="52"/>
      <c r="H53" s="52"/>
      <c r="I53" s="52"/>
      <c r="J53" s="83"/>
      <c r="K53" s="52"/>
      <c r="L53" s="52"/>
      <c r="M53" s="52"/>
      <c r="N53" s="52"/>
      <c r="O53" s="52"/>
      <c r="P53" s="52"/>
      <c r="Q53" s="52"/>
      <c r="R53" s="52"/>
      <c r="S53" s="52"/>
      <c r="T53" s="52"/>
    </row>
    <row r="54" spans="1:20" ht="15" customHeight="1" x14ac:dyDescent="0.3">
      <c r="A54" s="62"/>
      <c r="B54" s="62"/>
      <c r="C54" s="62"/>
      <c r="D54" s="62"/>
      <c r="E54" s="52"/>
      <c r="F54" s="52"/>
      <c r="G54" s="52"/>
      <c r="H54" s="52"/>
      <c r="I54" s="52"/>
      <c r="J54" s="83"/>
      <c r="K54" s="52"/>
      <c r="L54" s="52"/>
      <c r="M54" s="52"/>
      <c r="N54" s="52"/>
      <c r="O54" s="52"/>
      <c r="P54" s="52"/>
      <c r="Q54" s="52"/>
      <c r="R54" s="52"/>
      <c r="S54" s="52"/>
      <c r="T54" s="52"/>
    </row>
    <row r="55" spans="1:20" ht="15" customHeight="1" x14ac:dyDescent="0.3">
      <c r="A55" s="62"/>
      <c r="B55" s="62"/>
      <c r="C55" s="62"/>
      <c r="D55" s="62"/>
      <c r="E55" s="52"/>
      <c r="F55" s="52"/>
      <c r="G55" s="52"/>
      <c r="H55" s="52"/>
      <c r="I55" s="52"/>
      <c r="J55" s="83"/>
      <c r="K55" s="52"/>
      <c r="L55" s="52"/>
      <c r="M55" s="52"/>
      <c r="N55" s="52"/>
      <c r="O55" s="52"/>
      <c r="P55" s="52"/>
      <c r="Q55" s="52"/>
      <c r="R55" s="52"/>
      <c r="S55" s="52"/>
      <c r="T55" s="52"/>
    </row>
    <row r="56" spans="1:20" ht="15" customHeight="1" x14ac:dyDescent="0.3">
      <c r="A56" s="62"/>
      <c r="B56" s="62"/>
      <c r="C56" s="62"/>
      <c r="D56" s="62"/>
      <c r="E56" s="52"/>
      <c r="F56" s="52"/>
      <c r="G56" s="52"/>
      <c r="H56" s="52"/>
      <c r="I56" s="52"/>
      <c r="J56" s="83"/>
      <c r="K56" s="52"/>
      <c r="L56" s="52"/>
      <c r="M56" s="52"/>
      <c r="N56" s="52"/>
      <c r="O56" s="52"/>
      <c r="P56" s="52"/>
      <c r="Q56" s="52"/>
      <c r="R56" s="52"/>
      <c r="S56" s="52"/>
      <c r="T56" s="52"/>
    </row>
    <row r="57" spans="1:20" ht="15" customHeight="1" x14ac:dyDescent="0.3">
      <c r="A57" s="62"/>
      <c r="B57" s="62"/>
      <c r="C57" s="62"/>
      <c r="D57" s="62"/>
      <c r="E57" s="52"/>
      <c r="F57" s="52"/>
      <c r="G57" s="52"/>
      <c r="H57" s="52"/>
      <c r="I57" s="52"/>
      <c r="J57" s="83"/>
      <c r="K57" s="52"/>
      <c r="L57" s="52"/>
      <c r="M57" s="52"/>
      <c r="N57" s="52"/>
      <c r="O57" s="52"/>
      <c r="P57" s="52"/>
      <c r="Q57" s="52"/>
      <c r="R57" s="52"/>
      <c r="S57" s="52"/>
      <c r="T57" s="52"/>
    </row>
    <row r="58" spans="1:20" ht="15" customHeight="1" x14ac:dyDescent="0.3">
      <c r="A58" s="62"/>
      <c r="B58" s="62"/>
      <c r="C58" s="62"/>
      <c r="D58" s="62"/>
      <c r="E58" s="52"/>
      <c r="F58" s="52"/>
      <c r="G58" s="52"/>
      <c r="H58" s="52"/>
      <c r="I58" s="52"/>
      <c r="J58" s="52"/>
      <c r="K58" s="52"/>
      <c r="L58" s="52"/>
      <c r="M58" s="52"/>
      <c r="N58" s="52"/>
      <c r="O58" s="52"/>
      <c r="P58" s="52"/>
      <c r="Q58" s="52"/>
      <c r="R58" s="52"/>
      <c r="S58" s="52"/>
      <c r="T58" s="52"/>
    </row>
    <row r="59" spans="1:20" ht="15" customHeight="1" x14ac:dyDescent="0.3">
      <c r="A59" s="62"/>
      <c r="B59" s="62"/>
      <c r="C59" s="62"/>
      <c r="D59" s="62"/>
      <c r="E59" s="52"/>
      <c r="F59" s="52"/>
      <c r="G59" s="52"/>
      <c r="H59" s="52"/>
      <c r="I59" s="52"/>
      <c r="J59" s="52"/>
      <c r="K59" s="52"/>
      <c r="L59" s="52"/>
      <c r="M59" s="52"/>
      <c r="N59" s="52"/>
      <c r="O59" s="52"/>
      <c r="P59" s="52"/>
      <c r="Q59" s="52"/>
      <c r="R59" s="52"/>
      <c r="S59" s="52"/>
      <c r="T59" s="52"/>
    </row>
    <row r="60" spans="1:20" ht="15" customHeight="1" x14ac:dyDescent="0.3">
      <c r="A60" s="62"/>
      <c r="B60" s="62"/>
      <c r="C60" s="62"/>
      <c r="D60" s="62"/>
      <c r="E60" s="52"/>
      <c r="F60" s="52"/>
      <c r="G60" s="52"/>
      <c r="H60" s="52"/>
      <c r="I60" s="52"/>
      <c r="J60" s="52"/>
      <c r="K60" s="52"/>
      <c r="L60" s="52"/>
      <c r="M60" s="52"/>
      <c r="N60" s="52"/>
      <c r="O60" s="52"/>
      <c r="P60" s="52"/>
      <c r="Q60" s="52"/>
      <c r="R60" s="52"/>
      <c r="S60" s="52"/>
      <c r="T60" s="52"/>
    </row>
    <row r="61" spans="1:20" ht="15" customHeight="1" x14ac:dyDescent="0.3">
      <c r="A61" s="62"/>
      <c r="B61" s="62"/>
      <c r="C61" s="62"/>
      <c r="D61" s="62"/>
      <c r="E61" s="52"/>
      <c r="F61" s="52"/>
      <c r="G61" s="52"/>
      <c r="H61" s="52"/>
      <c r="I61" s="52"/>
      <c r="J61" s="52"/>
      <c r="K61" s="52"/>
      <c r="L61" s="52"/>
      <c r="M61" s="52"/>
      <c r="N61" s="52"/>
      <c r="O61" s="52"/>
      <c r="P61" s="52"/>
      <c r="Q61" s="52"/>
      <c r="R61" s="52"/>
      <c r="S61" s="52"/>
      <c r="T61" s="52"/>
    </row>
    <row r="62" spans="1:20" ht="15" customHeight="1" x14ac:dyDescent="0.3">
      <c r="A62" s="62"/>
      <c r="B62" s="62"/>
      <c r="C62" s="62"/>
      <c r="D62" s="62"/>
      <c r="E62" s="52"/>
      <c r="F62" s="52"/>
      <c r="G62" s="52"/>
      <c r="H62" s="52"/>
      <c r="I62" s="52"/>
      <c r="J62" s="52"/>
      <c r="K62" s="52"/>
      <c r="L62" s="52"/>
      <c r="M62" s="52"/>
      <c r="N62" s="52"/>
      <c r="O62" s="52"/>
      <c r="P62" s="52"/>
      <c r="Q62" s="52"/>
      <c r="R62" s="52"/>
      <c r="S62" s="52"/>
      <c r="T62" s="52"/>
    </row>
    <row r="63" spans="1:20" ht="15" customHeight="1" x14ac:dyDescent="0.3">
      <c r="A63" s="62"/>
      <c r="B63" s="62"/>
      <c r="C63" s="62"/>
      <c r="D63" s="62"/>
      <c r="E63" s="52"/>
      <c r="F63" s="52"/>
      <c r="G63" s="52"/>
      <c r="H63" s="52"/>
      <c r="I63" s="52"/>
      <c r="J63" s="52"/>
      <c r="K63" s="52"/>
      <c r="L63" s="52"/>
      <c r="M63" s="52"/>
      <c r="N63" s="52"/>
      <c r="O63" s="52"/>
      <c r="P63" s="52"/>
      <c r="Q63" s="52"/>
      <c r="R63" s="52"/>
      <c r="S63" s="52"/>
      <c r="T63" s="52"/>
    </row>
    <row r="64" spans="1:20" ht="15" customHeight="1" x14ac:dyDescent="0.3">
      <c r="A64" s="62"/>
      <c r="B64" s="62"/>
      <c r="C64" s="62"/>
      <c r="D64" s="62"/>
      <c r="E64" s="52"/>
      <c r="F64" s="52"/>
      <c r="G64" s="52"/>
      <c r="H64" s="52"/>
      <c r="I64" s="52"/>
      <c r="J64" s="52"/>
      <c r="K64" s="52"/>
      <c r="L64" s="52"/>
      <c r="M64" s="52"/>
      <c r="N64" s="52"/>
      <c r="O64" s="52"/>
      <c r="P64" s="52"/>
      <c r="Q64" s="52"/>
      <c r="R64" s="52"/>
      <c r="S64" s="52"/>
      <c r="T64" s="52"/>
    </row>
    <row r="65" spans="1:20" ht="15" customHeight="1" x14ac:dyDescent="0.3">
      <c r="A65" s="62"/>
      <c r="B65" s="62"/>
      <c r="C65" s="62"/>
      <c r="D65" s="62"/>
      <c r="E65" s="52"/>
      <c r="F65" s="52"/>
      <c r="G65" s="52"/>
      <c r="H65" s="52"/>
      <c r="I65" s="52"/>
      <c r="J65" s="52"/>
      <c r="K65" s="52"/>
      <c r="L65" s="52"/>
      <c r="M65" s="52"/>
      <c r="N65" s="52"/>
      <c r="O65" s="52"/>
      <c r="P65" s="52"/>
      <c r="Q65" s="52"/>
      <c r="R65" s="52"/>
      <c r="S65" s="52"/>
      <c r="T65" s="52"/>
    </row>
    <row r="66" spans="1:20" ht="15" customHeight="1" x14ac:dyDescent="0.3">
      <c r="A66" s="62"/>
      <c r="B66" s="62"/>
      <c r="C66" s="62"/>
      <c r="D66" s="62"/>
      <c r="E66" s="52"/>
      <c r="F66" s="52"/>
      <c r="G66" s="52"/>
      <c r="H66" s="52"/>
      <c r="I66" s="52"/>
      <c r="J66" s="52"/>
      <c r="K66" s="52"/>
      <c r="L66" s="52"/>
      <c r="M66" s="52"/>
      <c r="N66" s="52"/>
      <c r="O66" s="52"/>
      <c r="P66" s="52"/>
      <c r="Q66" s="52"/>
      <c r="R66" s="52"/>
      <c r="S66" s="52"/>
      <c r="T66" s="52"/>
    </row>
    <row r="67" spans="1:20" ht="15" customHeight="1" x14ac:dyDescent="0.3">
      <c r="A67" s="62"/>
      <c r="B67" s="62"/>
      <c r="C67" s="62"/>
      <c r="D67" s="62"/>
      <c r="E67" s="52"/>
      <c r="F67" s="52"/>
      <c r="G67" s="52"/>
      <c r="H67" s="52"/>
      <c r="I67" s="52"/>
      <c r="J67" s="52"/>
      <c r="K67" s="52"/>
      <c r="L67" s="52"/>
      <c r="M67" s="52"/>
      <c r="N67" s="52"/>
      <c r="O67" s="52"/>
      <c r="P67" s="52"/>
      <c r="Q67" s="52"/>
      <c r="R67" s="52"/>
      <c r="S67" s="52"/>
      <c r="T67" s="52"/>
    </row>
    <row r="68" spans="1:20" ht="15" customHeight="1" x14ac:dyDescent="0.3">
      <c r="A68" s="62"/>
      <c r="B68" s="62"/>
      <c r="C68" s="62"/>
      <c r="D68" s="62"/>
      <c r="E68" s="52"/>
      <c r="F68" s="52"/>
      <c r="G68" s="52"/>
      <c r="H68" s="52"/>
      <c r="I68" s="52"/>
      <c r="J68" s="52"/>
      <c r="K68" s="52"/>
      <c r="L68" s="52"/>
      <c r="M68" s="52"/>
      <c r="N68" s="52"/>
      <c r="O68" s="52"/>
      <c r="P68" s="52"/>
      <c r="Q68" s="52"/>
      <c r="R68" s="52"/>
      <c r="S68" s="52"/>
      <c r="T68" s="52"/>
    </row>
    <row r="69" spans="1:20" ht="15" customHeight="1" x14ac:dyDescent="0.3">
      <c r="A69" s="62"/>
      <c r="B69" s="62"/>
      <c r="C69" s="62"/>
      <c r="D69" s="62"/>
      <c r="E69" s="52"/>
      <c r="F69" s="52"/>
      <c r="G69" s="52"/>
      <c r="H69" s="52"/>
      <c r="I69" s="52"/>
      <c r="J69" s="52"/>
      <c r="K69" s="52"/>
      <c r="L69" s="52"/>
      <c r="M69" s="52"/>
      <c r="N69" s="52"/>
      <c r="O69" s="52"/>
      <c r="P69" s="52"/>
      <c r="Q69" s="52"/>
      <c r="R69" s="52"/>
      <c r="S69" s="52"/>
      <c r="T69" s="52"/>
    </row>
    <row r="70" spans="1:20" ht="15" customHeight="1" x14ac:dyDescent="0.3">
      <c r="A70" s="62"/>
      <c r="B70" s="62"/>
      <c r="C70" s="62"/>
      <c r="D70" s="62"/>
      <c r="E70" s="52"/>
      <c r="F70" s="52"/>
      <c r="G70" s="52"/>
      <c r="H70" s="52"/>
      <c r="I70" s="52"/>
      <c r="J70" s="52"/>
      <c r="K70" s="52"/>
      <c r="L70" s="52"/>
      <c r="M70" s="52"/>
      <c r="N70" s="52"/>
      <c r="O70" s="52"/>
      <c r="P70" s="52"/>
      <c r="Q70" s="52"/>
      <c r="R70" s="52"/>
      <c r="S70" s="52"/>
      <c r="T70" s="52"/>
    </row>
    <row r="71" spans="1:20" ht="15" customHeight="1" x14ac:dyDescent="0.3">
      <c r="A71" s="62"/>
      <c r="B71" s="62"/>
      <c r="C71" s="62"/>
      <c r="D71" s="62"/>
      <c r="E71" s="52"/>
      <c r="F71" s="52"/>
      <c r="G71" s="52"/>
      <c r="H71" s="52"/>
      <c r="I71" s="52"/>
      <c r="J71" s="52"/>
      <c r="K71" s="52"/>
      <c r="L71" s="52"/>
      <c r="M71" s="52"/>
      <c r="N71" s="52"/>
      <c r="O71" s="52"/>
      <c r="P71" s="52"/>
      <c r="Q71" s="52"/>
      <c r="R71" s="52"/>
      <c r="S71" s="52"/>
      <c r="T71" s="52"/>
    </row>
    <row r="72" spans="1:20" ht="15" customHeight="1" x14ac:dyDescent="0.3">
      <c r="A72" s="62"/>
      <c r="B72" s="62"/>
      <c r="C72" s="62"/>
      <c r="D72" s="62"/>
      <c r="E72" s="52"/>
      <c r="F72" s="52"/>
      <c r="G72" s="52"/>
      <c r="H72" s="52"/>
      <c r="I72" s="52"/>
      <c r="J72" s="52"/>
      <c r="K72" s="52"/>
      <c r="L72" s="52"/>
      <c r="M72" s="52"/>
      <c r="N72" s="52"/>
      <c r="O72" s="52"/>
      <c r="P72" s="52"/>
      <c r="Q72" s="52"/>
      <c r="R72" s="52"/>
      <c r="S72" s="52"/>
      <c r="T72" s="52"/>
    </row>
    <row r="73" spans="1:20" ht="15" customHeight="1" x14ac:dyDescent="0.3">
      <c r="A73" s="62"/>
      <c r="B73" s="62"/>
      <c r="C73" s="62"/>
      <c r="D73" s="62"/>
      <c r="E73" s="52"/>
      <c r="F73" s="52"/>
      <c r="G73" s="52"/>
      <c r="H73" s="52"/>
      <c r="I73" s="52"/>
      <c r="J73" s="52"/>
      <c r="K73" s="52"/>
      <c r="L73" s="52"/>
      <c r="M73" s="52"/>
      <c r="N73" s="52"/>
      <c r="O73" s="52"/>
      <c r="P73" s="52"/>
      <c r="Q73" s="52"/>
      <c r="R73" s="52"/>
      <c r="S73" s="52"/>
      <c r="T73" s="52"/>
    </row>
    <row r="74" spans="1:20" ht="15" customHeight="1" x14ac:dyDescent="0.3">
      <c r="A74" s="62"/>
      <c r="B74" s="62"/>
      <c r="C74" s="62"/>
      <c r="D74" s="62"/>
      <c r="E74" s="52"/>
      <c r="F74" s="52"/>
      <c r="G74" s="52"/>
      <c r="H74" s="52"/>
      <c r="I74" s="52"/>
      <c r="J74" s="52"/>
      <c r="K74" s="52"/>
      <c r="L74" s="52"/>
      <c r="M74" s="52"/>
      <c r="N74" s="52"/>
      <c r="O74" s="52"/>
      <c r="P74" s="52"/>
      <c r="Q74" s="52"/>
      <c r="R74" s="52"/>
      <c r="S74" s="52"/>
      <c r="T74" s="52"/>
    </row>
    <row r="75" spans="1:20" ht="15" customHeight="1" x14ac:dyDescent="0.3">
      <c r="A75" s="62"/>
      <c r="B75" s="62"/>
      <c r="C75" s="62"/>
      <c r="D75" s="62"/>
      <c r="E75" s="52"/>
      <c r="F75" s="52"/>
      <c r="G75" s="52"/>
      <c r="H75" s="52"/>
      <c r="I75" s="52"/>
      <c r="J75" s="52"/>
      <c r="K75" s="52"/>
      <c r="L75" s="52"/>
      <c r="M75" s="52"/>
      <c r="N75" s="52"/>
      <c r="O75" s="52"/>
      <c r="P75" s="52"/>
      <c r="Q75" s="52"/>
      <c r="R75" s="52"/>
      <c r="S75" s="52"/>
      <c r="T75" s="52"/>
    </row>
    <row r="76" spans="1:20" ht="15" customHeight="1" x14ac:dyDescent="0.3">
      <c r="A76" s="62"/>
      <c r="B76" s="62"/>
      <c r="C76" s="62"/>
      <c r="D76" s="62"/>
      <c r="E76" s="52"/>
      <c r="F76" s="52"/>
      <c r="G76" s="52"/>
      <c r="H76" s="52"/>
      <c r="I76" s="52"/>
      <c r="J76" s="52"/>
      <c r="K76" s="52"/>
      <c r="L76" s="52"/>
      <c r="M76" s="52"/>
      <c r="N76" s="52"/>
      <c r="O76" s="52"/>
      <c r="P76" s="52"/>
      <c r="Q76" s="52"/>
      <c r="R76" s="52"/>
      <c r="S76" s="52"/>
      <c r="T76" s="52"/>
    </row>
    <row r="77" spans="1:20" ht="15" customHeight="1" x14ac:dyDescent="0.3">
      <c r="A77" s="62"/>
      <c r="B77" s="62"/>
      <c r="C77" s="62"/>
      <c r="D77" s="62"/>
      <c r="E77" s="52"/>
      <c r="F77" s="52"/>
      <c r="G77" s="52"/>
      <c r="H77" s="52"/>
      <c r="I77" s="52"/>
      <c r="J77" s="52"/>
      <c r="K77" s="52"/>
      <c r="L77" s="52"/>
      <c r="M77" s="52"/>
      <c r="N77" s="52"/>
      <c r="O77" s="52"/>
      <c r="P77" s="52"/>
      <c r="Q77" s="52"/>
      <c r="R77" s="52"/>
      <c r="S77" s="52"/>
      <c r="T77" s="52"/>
    </row>
    <row r="78" spans="1:20" ht="15" customHeight="1" x14ac:dyDescent="0.3">
      <c r="A78" s="62"/>
      <c r="B78" s="62"/>
      <c r="C78" s="62"/>
      <c r="D78" s="62"/>
      <c r="E78" s="52"/>
      <c r="F78" s="52"/>
      <c r="G78" s="52"/>
      <c r="H78" s="52"/>
      <c r="I78" s="52"/>
      <c r="J78" s="52"/>
      <c r="K78" s="52"/>
      <c r="L78" s="52"/>
      <c r="M78" s="52"/>
      <c r="N78" s="52"/>
      <c r="O78" s="52"/>
      <c r="P78" s="52"/>
      <c r="Q78" s="52"/>
      <c r="R78" s="52"/>
      <c r="S78" s="52"/>
      <c r="T78" s="52"/>
    </row>
    <row r="79" spans="1:20" ht="15" customHeight="1" x14ac:dyDescent="0.3">
      <c r="A79" s="62"/>
      <c r="B79" s="62"/>
      <c r="C79" s="62"/>
      <c r="D79" s="62"/>
      <c r="E79" s="52"/>
      <c r="F79" s="52"/>
      <c r="G79" s="52"/>
      <c r="H79" s="52"/>
      <c r="I79" s="52"/>
      <c r="J79" s="52"/>
      <c r="K79" s="52"/>
      <c r="L79" s="52"/>
      <c r="M79" s="52"/>
      <c r="N79" s="52"/>
      <c r="O79" s="52"/>
      <c r="P79" s="52"/>
      <c r="Q79" s="52"/>
      <c r="R79" s="52"/>
      <c r="S79" s="52"/>
      <c r="T79" s="52"/>
    </row>
    <row r="80" spans="1:20" ht="15" customHeight="1" x14ac:dyDescent="0.3">
      <c r="A80" s="62"/>
      <c r="B80" s="62"/>
      <c r="C80" s="62"/>
      <c r="D80" s="62"/>
      <c r="E80" s="52"/>
      <c r="F80" s="52"/>
      <c r="G80" s="52"/>
      <c r="H80" s="52"/>
      <c r="I80" s="52"/>
      <c r="J80" s="52"/>
      <c r="K80" s="52"/>
      <c r="L80" s="52"/>
      <c r="M80" s="52"/>
      <c r="N80" s="52"/>
      <c r="O80" s="52"/>
      <c r="P80" s="52"/>
      <c r="Q80" s="52"/>
      <c r="R80" s="52"/>
      <c r="S80" s="52"/>
      <c r="T80" s="52"/>
    </row>
    <row r="81" spans="1:20" ht="15" customHeight="1" x14ac:dyDescent="0.3">
      <c r="A81" s="62"/>
      <c r="B81" s="62"/>
      <c r="C81" s="62"/>
      <c r="D81" s="62"/>
      <c r="E81" s="52"/>
      <c r="F81" s="52"/>
      <c r="G81" s="52"/>
      <c r="H81" s="52"/>
      <c r="I81" s="52"/>
      <c r="J81" s="52"/>
      <c r="K81" s="52"/>
      <c r="L81" s="52"/>
      <c r="M81" s="52"/>
      <c r="N81" s="52"/>
      <c r="O81" s="52"/>
      <c r="P81" s="52"/>
      <c r="Q81" s="52"/>
      <c r="R81" s="52"/>
      <c r="S81" s="52"/>
      <c r="T81" s="52"/>
    </row>
    <row r="82" spans="1:20" ht="15" customHeight="1" x14ac:dyDescent="0.3">
      <c r="A82" s="62"/>
      <c r="B82" s="62"/>
      <c r="C82" s="62"/>
      <c r="D82" s="62"/>
      <c r="E82" s="52"/>
      <c r="F82" s="52"/>
      <c r="G82" s="52"/>
      <c r="H82" s="52"/>
      <c r="I82" s="52"/>
      <c r="J82" s="52"/>
      <c r="K82" s="52"/>
      <c r="L82" s="52"/>
      <c r="M82" s="52"/>
      <c r="N82" s="52"/>
      <c r="O82" s="52"/>
      <c r="P82" s="52"/>
      <c r="Q82" s="52"/>
      <c r="R82" s="52"/>
      <c r="S82" s="52"/>
      <c r="T82" s="52"/>
    </row>
    <row r="83" spans="1:20" ht="15" customHeight="1" x14ac:dyDescent="0.3">
      <c r="A83" s="62"/>
      <c r="B83" s="62"/>
      <c r="C83" s="62"/>
      <c r="D83" s="62"/>
      <c r="E83" s="52"/>
      <c r="F83" s="52"/>
      <c r="G83" s="52"/>
      <c r="H83" s="52"/>
      <c r="I83" s="52"/>
      <c r="J83" s="52"/>
      <c r="K83" s="52"/>
      <c r="L83" s="52"/>
      <c r="M83" s="52"/>
      <c r="N83" s="52"/>
      <c r="O83" s="52"/>
      <c r="P83" s="52"/>
      <c r="Q83" s="52"/>
      <c r="R83" s="52"/>
      <c r="S83" s="52"/>
      <c r="T83" s="52"/>
    </row>
    <row r="84" spans="1:20" ht="15" customHeight="1" x14ac:dyDescent="0.3">
      <c r="A84" s="62"/>
      <c r="B84" s="62"/>
      <c r="C84" s="62"/>
      <c r="D84" s="62"/>
      <c r="E84" s="52"/>
      <c r="F84" s="52"/>
      <c r="G84" s="52"/>
      <c r="H84" s="52"/>
      <c r="I84" s="52"/>
      <c r="J84" s="52"/>
      <c r="K84" s="52"/>
      <c r="L84" s="52"/>
      <c r="M84" s="52"/>
      <c r="N84" s="52"/>
      <c r="O84" s="52"/>
      <c r="P84" s="52"/>
      <c r="Q84" s="52"/>
      <c r="R84" s="52"/>
      <c r="S84" s="52"/>
      <c r="T84" s="52"/>
    </row>
    <row r="85" spans="1:20" ht="15" customHeight="1" x14ac:dyDescent="0.3">
      <c r="A85" s="62"/>
      <c r="B85" s="62"/>
      <c r="C85" s="62"/>
      <c r="D85" s="62"/>
      <c r="E85" s="52"/>
      <c r="F85" s="52"/>
      <c r="G85" s="52"/>
      <c r="H85" s="52"/>
      <c r="I85" s="52"/>
      <c r="J85" s="52"/>
      <c r="K85" s="52"/>
      <c r="L85" s="52"/>
      <c r="M85" s="52"/>
      <c r="N85" s="52"/>
      <c r="O85" s="52"/>
      <c r="P85" s="52"/>
      <c r="Q85" s="52"/>
      <c r="R85" s="52"/>
      <c r="S85" s="52"/>
      <c r="T85" s="52"/>
    </row>
    <row r="86" spans="1:20" ht="15" customHeight="1" x14ac:dyDescent="0.3">
      <c r="A86" s="62"/>
      <c r="B86" s="62"/>
      <c r="C86" s="62"/>
      <c r="D86" s="62"/>
      <c r="E86" s="52"/>
      <c r="F86" s="52"/>
      <c r="G86" s="52"/>
      <c r="H86" s="52"/>
      <c r="I86" s="52"/>
      <c r="J86" s="52"/>
      <c r="K86" s="52"/>
      <c r="L86" s="52"/>
      <c r="M86" s="52"/>
      <c r="N86" s="52"/>
      <c r="O86" s="52"/>
      <c r="P86" s="52"/>
      <c r="Q86" s="52"/>
      <c r="R86" s="52"/>
      <c r="S86" s="52"/>
      <c r="T86" s="52"/>
    </row>
    <row r="87" spans="1:20" ht="15" customHeight="1" x14ac:dyDescent="0.3">
      <c r="A87" s="62"/>
      <c r="B87" s="62"/>
      <c r="C87" s="62"/>
      <c r="D87" s="62"/>
      <c r="E87" s="52"/>
      <c r="F87" s="52"/>
      <c r="G87" s="52"/>
      <c r="H87" s="52"/>
      <c r="I87" s="52"/>
      <c r="J87" s="52"/>
      <c r="K87" s="52"/>
      <c r="L87" s="52"/>
      <c r="M87" s="52"/>
      <c r="N87" s="52"/>
      <c r="O87" s="52"/>
      <c r="P87" s="52"/>
      <c r="Q87" s="52"/>
      <c r="R87" s="52"/>
      <c r="S87" s="52"/>
      <c r="T87" s="52"/>
    </row>
    <row r="88" spans="1:20" ht="15" customHeight="1" x14ac:dyDescent="0.3">
      <c r="A88" s="62"/>
      <c r="B88" s="62"/>
      <c r="C88" s="62"/>
      <c r="D88" s="62"/>
      <c r="E88" s="52"/>
      <c r="F88" s="52"/>
      <c r="G88" s="52"/>
      <c r="H88" s="52"/>
      <c r="I88" s="52"/>
      <c r="J88" s="52"/>
      <c r="K88" s="52"/>
      <c r="L88" s="52"/>
      <c r="M88" s="52"/>
      <c r="N88" s="52"/>
      <c r="O88" s="52"/>
      <c r="P88" s="52"/>
      <c r="Q88" s="52"/>
      <c r="R88" s="52"/>
      <c r="S88" s="52"/>
      <c r="T88" s="52"/>
    </row>
    <row r="89" spans="1:20" ht="15" customHeight="1" x14ac:dyDescent="0.3">
      <c r="A89" s="62"/>
      <c r="B89" s="62"/>
      <c r="C89" s="62"/>
      <c r="D89" s="62"/>
      <c r="E89" s="52"/>
      <c r="F89" s="52"/>
      <c r="G89" s="52"/>
      <c r="H89" s="52"/>
      <c r="I89" s="52"/>
      <c r="J89" s="52"/>
      <c r="K89" s="52"/>
      <c r="L89" s="52"/>
      <c r="M89" s="52"/>
      <c r="N89" s="52"/>
      <c r="O89" s="52"/>
      <c r="P89" s="52"/>
      <c r="Q89" s="52"/>
      <c r="R89" s="52"/>
      <c r="S89" s="52"/>
      <c r="T89" s="52"/>
    </row>
    <row r="90" spans="1:20" ht="15" customHeight="1" x14ac:dyDescent="0.3">
      <c r="A90" s="62"/>
      <c r="B90" s="62"/>
      <c r="C90" s="62"/>
      <c r="D90" s="62"/>
      <c r="E90" s="52"/>
      <c r="F90" s="52"/>
      <c r="G90" s="52"/>
      <c r="H90" s="52"/>
      <c r="I90" s="52"/>
      <c r="J90" s="52"/>
      <c r="K90" s="52"/>
      <c r="L90" s="52"/>
      <c r="M90" s="52"/>
      <c r="N90" s="52"/>
      <c r="O90" s="52"/>
      <c r="P90" s="52"/>
      <c r="Q90" s="52"/>
      <c r="R90" s="52"/>
      <c r="S90" s="52"/>
      <c r="T90" s="52"/>
    </row>
    <row r="91" spans="1:20" ht="15" customHeight="1" x14ac:dyDescent="0.3">
      <c r="A91" s="62"/>
      <c r="B91" s="62"/>
      <c r="C91" s="62"/>
      <c r="D91" s="62"/>
      <c r="E91" s="52"/>
      <c r="F91" s="52"/>
      <c r="G91" s="52"/>
      <c r="H91" s="52"/>
      <c r="I91" s="52"/>
      <c r="J91" s="52"/>
      <c r="K91" s="52"/>
      <c r="L91" s="52"/>
      <c r="M91" s="52"/>
      <c r="N91" s="52"/>
      <c r="O91" s="52"/>
      <c r="P91" s="52"/>
      <c r="Q91" s="52"/>
      <c r="R91" s="52"/>
      <c r="S91" s="52"/>
      <c r="T91" s="52"/>
    </row>
    <row r="92" spans="1:20" ht="15" customHeight="1" x14ac:dyDescent="0.3">
      <c r="A92" s="62"/>
      <c r="B92" s="62"/>
      <c r="C92" s="62"/>
      <c r="D92" s="62"/>
      <c r="E92" s="52"/>
      <c r="F92" s="52"/>
      <c r="G92" s="52"/>
      <c r="H92" s="52"/>
      <c r="I92" s="52"/>
      <c r="J92" s="52"/>
      <c r="K92" s="52"/>
      <c r="L92" s="52"/>
      <c r="M92" s="52"/>
      <c r="N92" s="52"/>
      <c r="O92" s="52"/>
      <c r="P92" s="52"/>
      <c r="Q92" s="52"/>
      <c r="R92" s="52"/>
      <c r="S92" s="52"/>
      <c r="T92" s="52"/>
    </row>
    <row r="93" spans="1:20" ht="15" customHeight="1" x14ac:dyDescent="0.3">
      <c r="A93" s="62"/>
      <c r="B93" s="62"/>
      <c r="C93" s="62"/>
      <c r="D93" s="62"/>
      <c r="E93" s="52"/>
      <c r="F93" s="52"/>
      <c r="G93" s="52"/>
      <c r="H93" s="52"/>
      <c r="I93" s="52"/>
      <c r="J93" s="52"/>
      <c r="K93" s="52"/>
      <c r="L93" s="52"/>
      <c r="M93" s="52"/>
      <c r="N93" s="52"/>
      <c r="O93" s="52"/>
      <c r="P93" s="52"/>
      <c r="Q93" s="52"/>
      <c r="R93" s="52"/>
      <c r="S93" s="52"/>
      <c r="T93" s="52"/>
    </row>
    <row r="94" spans="1:20" ht="15" customHeight="1" x14ac:dyDescent="0.3">
      <c r="A94" s="62"/>
      <c r="B94" s="62"/>
      <c r="C94" s="62"/>
      <c r="D94" s="62"/>
      <c r="E94" s="52"/>
      <c r="F94" s="52"/>
      <c r="G94" s="52"/>
      <c r="H94" s="52"/>
      <c r="I94" s="52"/>
      <c r="J94" s="52"/>
      <c r="K94" s="52"/>
      <c r="L94" s="52"/>
      <c r="M94" s="52"/>
      <c r="N94" s="52"/>
      <c r="O94" s="52"/>
      <c r="P94" s="52"/>
      <c r="Q94" s="52"/>
      <c r="R94" s="52"/>
      <c r="S94" s="52"/>
      <c r="T94" s="52"/>
    </row>
    <row r="95" spans="1:20" ht="15" customHeight="1" x14ac:dyDescent="0.3">
      <c r="A95" s="62"/>
      <c r="B95" s="62"/>
      <c r="C95" s="62"/>
      <c r="D95" s="62"/>
      <c r="E95" s="52"/>
      <c r="F95" s="52"/>
      <c r="G95" s="52"/>
      <c r="H95" s="52"/>
      <c r="I95" s="52"/>
      <c r="J95" s="52"/>
      <c r="K95" s="52"/>
      <c r="L95" s="52"/>
      <c r="M95" s="52"/>
      <c r="N95" s="52"/>
      <c r="O95" s="52"/>
      <c r="P95" s="52"/>
      <c r="Q95" s="52"/>
      <c r="R95" s="52"/>
      <c r="S95" s="52"/>
      <c r="T95" s="52"/>
    </row>
    <row r="96" spans="1:20" ht="15" customHeight="1" x14ac:dyDescent="0.3">
      <c r="A96" s="62"/>
      <c r="B96" s="62"/>
      <c r="C96" s="62"/>
      <c r="D96" s="62"/>
      <c r="E96" s="52"/>
      <c r="F96" s="52"/>
      <c r="G96" s="52"/>
      <c r="H96" s="52"/>
      <c r="I96" s="52"/>
      <c r="J96" s="52"/>
      <c r="K96" s="52"/>
      <c r="L96" s="52"/>
      <c r="M96" s="52"/>
      <c r="N96" s="52"/>
      <c r="O96" s="52"/>
      <c r="P96" s="52"/>
      <c r="Q96" s="52"/>
      <c r="R96" s="52"/>
      <c r="S96" s="52"/>
      <c r="T96" s="52"/>
    </row>
    <row r="97" spans="1:20" ht="15" customHeight="1" x14ac:dyDescent="0.3">
      <c r="A97" s="62"/>
      <c r="B97" s="62"/>
      <c r="C97" s="62"/>
      <c r="D97" s="62"/>
      <c r="E97" s="52"/>
      <c r="F97" s="52"/>
      <c r="G97" s="52"/>
      <c r="H97" s="52"/>
      <c r="I97" s="52"/>
      <c r="J97" s="52"/>
      <c r="K97" s="52"/>
      <c r="L97" s="52"/>
      <c r="M97" s="52"/>
      <c r="N97" s="52"/>
      <c r="O97" s="52"/>
      <c r="P97" s="52"/>
      <c r="Q97" s="52"/>
      <c r="R97" s="52"/>
      <c r="S97" s="52"/>
      <c r="T97" s="52"/>
    </row>
    <row r="98" spans="1:20" ht="15" customHeight="1" x14ac:dyDescent="0.3">
      <c r="A98" s="62"/>
      <c r="B98" s="62"/>
      <c r="C98" s="62"/>
      <c r="D98" s="62"/>
      <c r="E98" s="52"/>
      <c r="F98" s="52"/>
      <c r="G98" s="52"/>
      <c r="H98" s="52"/>
      <c r="I98" s="52"/>
      <c r="J98" s="52"/>
      <c r="K98" s="52"/>
      <c r="L98" s="52"/>
      <c r="M98" s="52"/>
      <c r="N98" s="52"/>
      <c r="O98" s="52"/>
      <c r="P98" s="52"/>
      <c r="Q98" s="52"/>
      <c r="R98" s="52"/>
      <c r="S98" s="52"/>
      <c r="T98" s="52"/>
    </row>
    <row r="99" spans="1:20" ht="15" customHeight="1" x14ac:dyDescent="0.3">
      <c r="A99" s="62"/>
      <c r="B99" s="62"/>
      <c r="C99" s="62"/>
      <c r="D99" s="62"/>
      <c r="E99" s="52"/>
      <c r="F99" s="52"/>
      <c r="G99" s="52"/>
      <c r="H99" s="52"/>
      <c r="I99" s="52"/>
      <c r="J99" s="52"/>
      <c r="K99" s="52"/>
      <c r="L99" s="52"/>
      <c r="M99" s="52"/>
      <c r="N99" s="52"/>
      <c r="O99" s="52"/>
      <c r="P99" s="52"/>
      <c r="Q99" s="52"/>
      <c r="R99" s="52"/>
      <c r="S99" s="52"/>
      <c r="T99" s="52"/>
    </row>
    <row r="100" spans="1:20" ht="15" customHeight="1" x14ac:dyDescent="0.3">
      <c r="A100" s="62"/>
      <c r="B100" s="62"/>
      <c r="C100" s="62"/>
      <c r="D100" s="62"/>
      <c r="E100" s="52"/>
      <c r="F100" s="52"/>
      <c r="G100" s="52"/>
      <c r="H100" s="52"/>
      <c r="I100" s="52"/>
      <c r="J100" s="52"/>
      <c r="K100" s="52"/>
      <c r="L100" s="52"/>
      <c r="M100" s="52"/>
      <c r="N100" s="52"/>
      <c r="O100" s="52"/>
      <c r="P100" s="52"/>
      <c r="Q100" s="52"/>
      <c r="R100" s="52"/>
      <c r="S100" s="52"/>
      <c r="T100" s="52"/>
    </row>
    <row r="101" spans="1:20" ht="15" customHeight="1" x14ac:dyDescent="0.3">
      <c r="A101" s="62"/>
      <c r="B101" s="62"/>
      <c r="C101" s="62"/>
      <c r="D101" s="62"/>
      <c r="E101" s="52"/>
      <c r="F101" s="52"/>
      <c r="G101" s="52"/>
      <c r="H101" s="52"/>
      <c r="I101" s="52"/>
      <c r="J101" s="52"/>
      <c r="K101" s="52"/>
      <c r="L101" s="52"/>
      <c r="M101" s="52"/>
      <c r="N101" s="52"/>
      <c r="O101" s="52"/>
      <c r="P101" s="52"/>
      <c r="Q101" s="52"/>
      <c r="R101" s="52"/>
      <c r="S101" s="52"/>
      <c r="T101" s="52"/>
    </row>
    <row r="102" spans="1:20" ht="15" customHeight="1" x14ac:dyDescent="0.3">
      <c r="A102" s="62"/>
      <c r="B102" s="62"/>
      <c r="C102" s="62"/>
      <c r="D102" s="62"/>
      <c r="E102" s="52"/>
      <c r="F102" s="52"/>
      <c r="G102" s="52"/>
      <c r="H102" s="52"/>
      <c r="I102" s="52"/>
      <c r="J102" s="52"/>
      <c r="K102" s="52"/>
      <c r="L102" s="52"/>
      <c r="M102" s="52"/>
      <c r="N102" s="52"/>
      <c r="O102" s="52"/>
      <c r="P102" s="52"/>
      <c r="Q102" s="52"/>
      <c r="R102" s="52"/>
      <c r="S102" s="52"/>
      <c r="T102" s="52"/>
    </row>
    <row r="103" spans="1:20" ht="15" customHeight="1" x14ac:dyDescent="0.3">
      <c r="A103" s="62"/>
      <c r="B103" s="62"/>
      <c r="C103" s="62"/>
      <c r="D103" s="62"/>
      <c r="E103" s="52"/>
      <c r="F103" s="52"/>
      <c r="G103" s="52"/>
      <c r="H103" s="52"/>
      <c r="I103" s="52"/>
      <c r="J103" s="52"/>
      <c r="K103" s="52"/>
      <c r="L103" s="52"/>
      <c r="M103" s="52"/>
      <c r="N103" s="52"/>
      <c r="O103" s="52"/>
      <c r="P103" s="52"/>
      <c r="Q103" s="52"/>
      <c r="R103" s="52"/>
      <c r="S103" s="52"/>
      <c r="T103" s="52"/>
    </row>
    <row r="104" spans="1:20" ht="15" customHeight="1" x14ac:dyDescent="0.3">
      <c r="A104" s="62"/>
      <c r="B104" s="62"/>
      <c r="C104" s="62"/>
      <c r="D104" s="62"/>
      <c r="E104" s="52"/>
      <c r="F104" s="52"/>
      <c r="G104" s="52"/>
      <c r="H104" s="52"/>
      <c r="I104" s="52"/>
      <c r="J104" s="52"/>
      <c r="K104" s="52"/>
      <c r="L104" s="52"/>
      <c r="M104" s="52"/>
      <c r="N104" s="52"/>
      <c r="O104" s="52"/>
      <c r="P104" s="52"/>
      <c r="Q104" s="52"/>
      <c r="R104" s="52"/>
      <c r="S104" s="52"/>
      <c r="T104" s="52"/>
    </row>
    <row r="105" spans="1:20" ht="15" customHeight="1" x14ac:dyDescent="0.3">
      <c r="A105" s="62"/>
      <c r="B105" s="62"/>
      <c r="C105" s="62"/>
      <c r="D105" s="62"/>
      <c r="E105" s="52"/>
      <c r="F105" s="52"/>
      <c r="G105" s="52"/>
      <c r="H105" s="52"/>
      <c r="I105" s="52"/>
      <c r="J105" s="52"/>
      <c r="K105" s="52"/>
      <c r="L105" s="52"/>
      <c r="M105" s="52"/>
      <c r="N105" s="52"/>
      <c r="O105" s="52"/>
      <c r="P105" s="52"/>
      <c r="Q105" s="52"/>
      <c r="R105" s="52"/>
      <c r="S105" s="52"/>
      <c r="T105" s="52"/>
    </row>
    <row r="106" spans="1:20" ht="15" customHeight="1" x14ac:dyDescent="0.3">
      <c r="A106" s="62"/>
      <c r="B106" s="62"/>
      <c r="C106" s="62"/>
      <c r="D106" s="62"/>
      <c r="E106" s="52"/>
      <c r="F106" s="52"/>
      <c r="G106" s="52"/>
      <c r="H106" s="52"/>
      <c r="I106" s="52"/>
      <c r="J106" s="52"/>
      <c r="K106" s="52"/>
      <c r="L106" s="52"/>
      <c r="M106" s="52"/>
      <c r="N106" s="52"/>
      <c r="O106" s="52"/>
      <c r="P106" s="52"/>
      <c r="Q106" s="52"/>
      <c r="R106" s="52"/>
      <c r="S106" s="52"/>
      <c r="T106" s="52"/>
    </row>
    <row r="107" spans="1:20" ht="15" customHeight="1" x14ac:dyDescent="0.3">
      <c r="A107" s="62"/>
      <c r="B107" s="62"/>
      <c r="C107" s="62"/>
      <c r="D107" s="62"/>
      <c r="E107" s="52"/>
      <c r="F107" s="52"/>
      <c r="G107" s="52"/>
      <c r="H107" s="52"/>
      <c r="I107" s="52"/>
      <c r="J107" s="52"/>
      <c r="K107" s="52"/>
      <c r="L107" s="52"/>
      <c r="M107" s="52"/>
      <c r="N107" s="52"/>
      <c r="O107" s="52"/>
      <c r="P107" s="52"/>
      <c r="Q107" s="52"/>
      <c r="R107" s="52"/>
      <c r="S107" s="52"/>
      <c r="T107" s="52"/>
    </row>
    <row r="108" spans="1:20" ht="15" customHeight="1" x14ac:dyDescent="0.3">
      <c r="A108" s="62"/>
      <c r="B108" s="62"/>
      <c r="C108" s="62"/>
      <c r="D108" s="62"/>
      <c r="E108" s="52"/>
      <c r="F108" s="52"/>
      <c r="G108" s="52"/>
      <c r="H108" s="52"/>
      <c r="I108" s="52"/>
      <c r="J108" s="52"/>
      <c r="K108" s="52"/>
      <c r="L108" s="52"/>
      <c r="M108" s="52"/>
      <c r="N108" s="52"/>
      <c r="O108" s="52"/>
      <c r="P108" s="52"/>
      <c r="Q108" s="52"/>
      <c r="R108" s="52"/>
      <c r="S108" s="52"/>
      <c r="T108" s="52"/>
    </row>
    <row r="109" spans="1:20" ht="15" customHeight="1" x14ac:dyDescent="0.3">
      <c r="A109" s="62"/>
      <c r="B109" s="62"/>
      <c r="C109" s="62"/>
      <c r="D109" s="62"/>
      <c r="E109" s="52"/>
      <c r="F109" s="52"/>
      <c r="G109" s="52"/>
      <c r="H109" s="52"/>
      <c r="I109" s="52"/>
      <c r="J109" s="52"/>
      <c r="K109" s="52"/>
      <c r="L109" s="52"/>
      <c r="M109" s="52"/>
      <c r="N109" s="52"/>
      <c r="O109" s="52"/>
      <c r="P109" s="52"/>
      <c r="Q109" s="52"/>
      <c r="R109" s="52"/>
      <c r="S109" s="52"/>
      <c r="T109" s="52"/>
    </row>
    <row r="110" spans="1:20" ht="15" customHeight="1" x14ac:dyDescent="0.3">
      <c r="A110" s="62"/>
      <c r="B110" s="62"/>
      <c r="C110" s="62"/>
      <c r="D110" s="62"/>
      <c r="E110" s="52"/>
      <c r="F110" s="52"/>
      <c r="G110" s="52"/>
      <c r="H110" s="52"/>
      <c r="I110" s="52"/>
      <c r="J110" s="52"/>
      <c r="K110" s="52"/>
      <c r="L110" s="52"/>
      <c r="M110" s="52"/>
      <c r="N110" s="52"/>
      <c r="O110" s="52"/>
      <c r="P110" s="52"/>
      <c r="Q110" s="52"/>
      <c r="R110" s="52"/>
      <c r="S110" s="52"/>
      <c r="T110" s="52"/>
    </row>
    <row r="111" spans="1:20" ht="15" customHeight="1" x14ac:dyDescent="0.3">
      <c r="A111" s="62"/>
      <c r="B111" s="62"/>
      <c r="C111" s="62"/>
      <c r="D111" s="62"/>
      <c r="E111" s="52"/>
      <c r="F111" s="52"/>
      <c r="G111" s="52"/>
      <c r="H111" s="52"/>
      <c r="I111" s="52"/>
      <c r="J111" s="52"/>
      <c r="K111" s="52"/>
      <c r="L111" s="52"/>
      <c r="M111" s="52"/>
      <c r="N111" s="52"/>
      <c r="O111" s="52"/>
      <c r="P111" s="52"/>
      <c r="Q111" s="52"/>
      <c r="R111" s="52"/>
      <c r="S111" s="52"/>
      <c r="T111" s="52"/>
    </row>
    <row r="112" spans="1:20" ht="15" customHeight="1" x14ac:dyDescent="0.3">
      <c r="A112" s="62"/>
      <c r="B112" s="62"/>
      <c r="C112" s="62"/>
      <c r="D112" s="62"/>
      <c r="E112" s="52"/>
      <c r="F112" s="52"/>
      <c r="G112" s="52"/>
      <c r="H112" s="52"/>
      <c r="I112" s="52"/>
      <c r="J112" s="52"/>
      <c r="K112" s="52"/>
      <c r="L112" s="52"/>
      <c r="M112" s="52"/>
      <c r="N112" s="52"/>
      <c r="O112" s="52"/>
      <c r="P112" s="52"/>
      <c r="Q112" s="52"/>
      <c r="R112" s="52"/>
      <c r="S112" s="52"/>
      <c r="T112" s="52"/>
    </row>
    <row r="113" spans="1:20" ht="15" customHeight="1" x14ac:dyDescent="0.3">
      <c r="A113" s="62"/>
      <c r="B113" s="62"/>
      <c r="C113" s="62"/>
      <c r="D113" s="62"/>
      <c r="E113" s="52"/>
      <c r="F113" s="52"/>
      <c r="G113" s="52"/>
      <c r="H113" s="52"/>
      <c r="I113" s="52"/>
      <c r="J113" s="52"/>
      <c r="K113" s="52"/>
      <c r="L113" s="52"/>
      <c r="M113" s="52"/>
      <c r="N113" s="52"/>
      <c r="O113" s="52"/>
      <c r="P113" s="52"/>
      <c r="Q113" s="52"/>
      <c r="R113" s="52"/>
      <c r="S113" s="52"/>
      <c r="T113" s="52"/>
    </row>
    <row r="114" spans="1:20" ht="15" customHeight="1" x14ac:dyDescent="0.3">
      <c r="A114" s="62"/>
      <c r="B114" s="62"/>
      <c r="C114" s="62"/>
      <c r="D114" s="62"/>
      <c r="E114" s="52"/>
      <c r="F114" s="52"/>
      <c r="G114" s="52"/>
      <c r="H114" s="52"/>
      <c r="I114" s="52"/>
      <c r="J114" s="52"/>
      <c r="K114" s="52"/>
      <c r="L114" s="52"/>
      <c r="M114" s="52"/>
      <c r="N114" s="52"/>
      <c r="O114" s="52"/>
      <c r="P114" s="52"/>
      <c r="Q114" s="52"/>
      <c r="R114" s="52"/>
      <c r="S114" s="52"/>
      <c r="T114" s="52"/>
    </row>
    <row r="115" spans="1:20" ht="15" customHeight="1" x14ac:dyDescent="0.3">
      <c r="A115" s="62"/>
      <c r="B115" s="62"/>
      <c r="C115" s="62"/>
      <c r="D115" s="62"/>
      <c r="E115" s="52"/>
      <c r="F115" s="52"/>
      <c r="G115" s="52"/>
      <c r="H115" s="52"/>
      <c r="I115" s="52"/>
      <c r="J115" s="52"/>
      <c r="K115" s="52"/>
      <c r="L115" s="52"/>
      <c r="M115" s="52"/>
      <c r="N115" s="52"/>
      <c r="O115" s="52"/>
      <c r="P115" s="52"/>
      <c r="Q115" s="52"/>
      <c r="R115" s="52"/>
      <c r="S115" s="52"/>
      <c r="T115" s="52"/>
    </row>
    <row r="116" spans="1:20" ht="15" customHeight="1" x14ac:dyDescent="0.3">
      <c r="A116" s="62"/>
      <c r="B116" s="62"/>
      <c r="C116" s="62"/>
      <c r="D116" s="62"/>
      <c r="E116" s="52"/>
      <c r="F116" s="52"/>
      <c r="G116" s="52"/>
      <c r="H116" s="52"/>
      <c r="I116" s="52"/>
      <c r="J116" s="52"/>
      <c r="K116" s="52"/>
      <c r="L116" s="52"/>
      <c r="M116" s="52"/>
      <c r="N116" s="52"/>
      <c r="O116" s="52"/>
      <c r="P116" s="52"/>
      <c r="Q116" s="52"/>
      <c r="R116" s="52"/>
      <c r="S116" s="52"/>
      <c r="T116" s="52"/>
    </row>
    <row r="117" spans="1:20" ht="15" customHeight="1" x14ac:dyDescent="0.3">
      <c r="A117" s="62"/>
      <c r="B117" s="62"/>
      <c r="C117" s="62"/>
      <c r="D117" s="62"/>
      <c r="E117" s="52"/>
      <c r="F117" s="52"/>
      <c r="G117" s="52"/>
      <c r="H117" s="52"/>
      <c r="I117" s="52"/>
      <c r="J117" s="52"/>
      <c r="K117" s="52"/>
      <c r="L117" s="52"/>
      <c r="M117" s="52"/>
      <c r="N117" s="52"/>
      <c r="O117" s="52"/>
      <c r="P117" s="52"/>
      <c r="Q117" s="52"/>
      <c r="R117" s="52"/>
      <c r="S117" s="52"/>
      <c r="T117" s="52"/>
    </row>
    <row r="118" spans="1:20" ht="15" customHeight="1" x14ac:dyDescent="0.3">
      <c r="A118" s="62"/>
      <c r="B118" s="62"/>
      <c r="C118" s="62"/>
      <c r="D118" s="62"/>
      <c r="E118" s="52"/>
      <c r="F118" s="52"/>
      <c r="G118" s="52"/>
      <c r="H118" s="52"/>
      <c r="I118" s="52"/>
      <c r="J118" s="52"/>
      <c r="K118" s="52"/>
      <c r="L118" s="52"/>
      <c r="M118" s="52"/>
      <c r="N118" s="52"/>
      <c r="O118" s="52"/>
      <c r="P118" s="52"/>
      <c r="Q118" s="52"/>
      <c r="R118" s="52"/>
      <c r="S118" s="52"/>
      <c r="T118" s="52"/>
    </row>
    <row r="119" spans="1:20" ht="15" customHeight="1" x14ac:dyDescent="0.3">
      <c r="A119" s="62"/>
      <c r="B119" s="62"/>
      <c r="C119" s="62"/>
      <c r="D119" s="62"/>
      <c r="E119" s="52"/>
      <c r="F119" s="52"/>
      <c r="G119" s="52"/>
      <c r="H119" s="52"/>
      <c r="I119" s="52"/>
      <c r="J119" s="52"/>
      <c r="K119" s="52"/>
      <c r="L119" s="52"/>
      <c r="M119" s="52"/>
      <c r="N119" s="52"/>
      <c r="O119" s="52"/>
      <c r="P119" s="52"/>
      <c r="Q119" s="52"/>
      <c r="R119" s="52"/>
      <c r="S119" s="52"/>
      <c r="T119" s="52"/>
    </row>
    <row r="120" spans="1:20" ht="15" customHeight="1" x14ac:dyDescent="0.3">
      <c r="A120" s="62"/>
      <c r="B120" s="62"/>
      <c r="C120" s="62"/>
      <c r="D120" s="62"/>
      <c r="E120" s="52"/>
      <c r="F120" s="52"/>
      <c r="G120" s="52"/>
      <c r="H120" s="52"/>
      <c r="I120" s="52"/>
      <c r="J120" s="52"/>
      <c r="K120" s="52"/>
      <c r="L120" s="52"/>
      <c r="M120" s="52"/>
      <c r="N120" s="52"/>
      <c r="O120" s="52"/>
      <c r="P120" s="52"/>
      <c r="Q120" s="52"/>
      <c r="R120" s="52"/>
      <c r="S120" s="52"/>
      <c r="T120" s="52"/>
    </row>
    <row r="121" spans="1:20" ht="15" customHeight="1" x14ac:dyDescent="0.3">
      <c r="A121" s="62"/>
      <c r="B121" s="62"/>
      <c r="C121" s="62"/>
      <c r="D121" s="62"/>
      <c r="E121" s="52"/>
      <c r="F121" s="52"/>
      <c r="G121" s="52"/>
      <c r="H121" s="52"/>
      <c r="I121" s="52"/>
      <c r="J121" s="52"/>
      <c r="K121" s="52"/>
      <c r="L121" s="52"/>
      <c r="M121" s="52"/>
      <c r="N121" s="52"/>
      <c r="O121" s="52"/>
      <c r="P121" s="52"/>
      <c r="Q121" s="52"/>
      <c r="R121" s="52"/>
      <c r="S121" s="52"/>
      <c r="T121" s="52"/>
    </row>
    <row r="122" spans="1:20" ht="15" customHeight="1" x14ac:dyDescent="0.3">
      <c r="A122" s="62"/>
      <c r="B122" s="62"/>
      <c r="C122" s="62"/>
      <c r="D122" s="62"/>
      <c r="E122" s="52"/>
      <c r="F122" s="52"/>
      <c r="G122" s="52"/>
      <c r="H122" s="52"/>
      <c r="I122" s="52"/>
      <c r="J122" s="52"/>
      <c r="K122" s="52"/>
      <c r="L122" s="52"/>
      <c r="M122" s="52"/>
      <c r="N122" s="52"/>
      <c r="O122" s="52"/>
      <c r="P122" s="52"/>
      <c r="Q122" s="52"/>
      <c r="R122" s="52"/>
      <c r="S122" s="52"/>
      <c r="T122" s="52"/>
    </row>
    <row r="123" spans="1:20" ht="15" customHeight="1" x14ac:dyDescent="0.3">
      <c r="A123" s="62"/>
      <c r="B123" s="62"/>
      <c r="C123" s="62"/>
      <c r="D123" s="62"/>
      <c r="E123" s="52"/>
      <c r="F123" s="52"/>
      <c r="G123" s="52"/>
      <c r="H123" s="52"/>
      <c r="I123" s="52"/>
      <c r="J123" s="52"/>
      <c r="K123" s="52"/>
      <c r="L123" s="52"/>
      <c r="M123" s="52"/>
      <c r="N123" s="52"/>
      <c r="O123" s="52"/>
      <c r="P123" s="52"/>
      <c r="Q123" s="52"/>
      <c r="R123" s="52"/>
      <c r="S123" s="52"/>
      <c r="T123" s="52"/>
    </row>
    <row r="124" spans="1:20" ht="15" customHeight="1" x14ac:dyDescent="0.3">
      <c r="A124" s="62"/>
      <c r="B124" s="62"/>
      <c r="C124" s="62"/>
      <c r="D124" s="62"/>
      <c r="E124" s="52"/>
      <c r="F124" s="52"/>
      <c r="G124" s="52"/>
      <c r="H124" s="52"/>
      <c r="I124" s="52"/>
      <c r="J124" s="52"/>
      <c r="K124" s="52"/>
      <c r="L124" s="52"/>
      <c r="M124" s="52"/>
      <c r="N124" s="52"/>
      <c r="O124" s="52"/>
      <c r="P124" s="52"/>
      <c r="Q124" s="52"/>
      <c r="R124" s="52"/>
      <c r="S124" s="52"/>
      <c r="T124" s="52"/>
    </row>
    <row r="125" spans="1:20" ht="15" customHeight="1" x14ac:dyDescent="0.3">
      <c r="A125" s="62"/>
      <c r="B125" s="62"/>
      <c r="C125" s="62"/>
      <c r="D125" s="62"/>
      <c r="E125" s="52"/>
      <c r="F125" s="52"/>
      <c r="G125" s="52"/>
      <c r="H125" s="52"/>
      <c r="I125" s="52"/>
      <c r="J125" s="52"/>
      <c r="K125" s="52"/>
      <c r="L125" s="52"/>
      <c r="M125" s="52"/>
      <c r="N125" s="52"/>
      <c r="O125" s="52"/>
      <c r="P125" s="52"/>
      <c r="Q125" s="52"/>
      <c r="R125" s="52"/>
      <c r="S125" s="52"/>
      <c r="T125" s="52"/>
    </row>
    <row r="126" spans="1:20" ht="15" customHeight="1" x14ac:dyDescent="0.3">
      <c r="A126" s="62"/>
      <c r="B126" s="62"/>
      <c r="C126" s="62"/>
      <c r="D126" s="62"/>
      <c r="E126" s="52"/>
      <c r="F126" s="52"/>
      <c r="G126" s="52"/>
      <c r="H126" s="52"/>
      <c r="I126" s="52"/>
      <c r="J126" s="52"/>
      <c r="K126" s="52"/>
      <c r="L126" s="52"/>
      <c r="M126" s="52"/>
      <c r="N126" s="52"/>
      <c r="O126" s="52"/>
      <c r="P126" s="52"/>
      <c r="Q126" s="52"/>
      <c r="R126" s="52"/>
      <c r="S126" s="52"/>
      <c r="T126" s="52"/>
    </row>
    <row r="127" spans="1:20" ht="15" customHeight="1" x14ac:dyDescent="0.3">
      <c r="A127" s="62"/>
      <c r="B127" s="62"/>
      <c r="C127" s="62"/>
      <c r="D127" s="62"/>
      <c r="E127" s="52"/>
      <c r="F127" s="52"/>
      <c r="G127" s="52"/>
      <c r="H127" s="52"/>
      <c r="I127" s="52"/>
      <c r="J127" s="52"/>
      <c r="K127" s="52"/>
      <c r="L127" s="52"/>
      <c r="M127" s="52"/>
      <c r="N127" s="52"/>
      <c r="O127" s="52"/>
      <c r="P127" s="52"/>
      <c r="Q127" s="52"/>
      <c r="R127" s="52"/>
      <c r="S127" s="52"/>
      <c r="T127" s="52"/>
    </row>
    <row r="128" spans="1:20" ht="15" customHeight="1" x14ac:dyDescent="0.3">
      <c r="A128" s="62"/>
      <c r="B128" s="62"/>
      <c r="C128" s="62"/>
      <c r="D128" s="62"/>
      <c r="E128" s="52"/>
      <c r="F128" s="52"/>
      <c r="G128" s="52"/>
      <c r="H128" s="52"/>
      <c r="I128" s="52"/>
      <c r="J128" s="52"/>
      <c r="K128" s="52"/>
      <c r="L128" s="52"/>
      <c r="M128" s="52"/>
      <c r="N128" s="52"/>
      <c r="O128" s="52"/>
      <c r="P128" s="52"/>
      <c r="Q128" s="52"/>
      <c r="R128" s="52"/>
      <c r="S128" s="52"/>
      <c r="T128" s="52"/>
    </row>
    <row r="129" spans="1:20" ht="15" customHeight="1" x14ac:dyDescent="0.3">
      <c r="A129" s="62"/>
      <c r="B129" s="62"/>
      <c r="C129" s="62"/>
      <c r="D129" s="62"/>
      <c r="E129" s="52"/>
      <c r="F129" s="52"/>
      <c r="G129" s="52"/>
      <c r="H129" s="52"/>
      <c r="I129" s="52"/>
      <c r="J129" s="52"/>
      <c r="K129" s="52"/>
      <c r="L129" s="52"/>
      <c r="M129" s="52"/>
      <c r="N129" s="52"/>
      <c r="O129" s="52"/>
      <c r="P129" s="52"/>
      <c r="Q129" s="52"/>
      <c r="R129" s="52"/>
      <c r="S129" s="52"/>
      <c r="T129" s="52"/>
    </row>
    <row r="130" spans="1:20" ht="15" customHeight="1" x14ac:dyDescent="0.3">
      <c r="A130" s="62"/>
      <c r="B130" s="62"/>
      <c r="C130" s="62"/>
      <c r="D130" s="62"/>
      <c r="E130" s="52"/>
      <c r="F130" s="52"/>
      <c r="G130" s="52"/>
      <c r="H130" s="52"/>
      <c r="I130" s="52"/>
      <c r="J130" s="52"/>
      <c r="K130" s="52"/>
      <c r="L130" s="52"/>
      <c r="M130" s="52"/>
      <c r="N130" s="52"/>
      <c r="O130" s="52"/>
      <c r="P130" s="52"/>
      <c r="Q130" s="52"/>
      <c r="R130" s="52"/>
      <c r="S130" s="52"/>
      <c r="T130" s="52"/>
    </row>
    <row r="131" spans="1:20" ht="15" customHeight="1" x14ac:dyDescent="0.3">
      <c r="A131" s="62"/>
      <c r="B131" s="62"/>
      <c r="C131" s="62"/>
      <c r="D131" s="62"/>
      <c r="E131" s="52"/>
      <c r="F131" s="52"/>
      <c r="G131" s="52"/>
      <c r="H131" s="52"/>
      <c r="I131" s="52"/>
      <c r="J131" s="52"/>
      <c r="K131" s="52"/>
      <c r="L131" s="52"/>
      <c r="M131" s="52"/>
      <c r="N131" s="52"/>
      <c r="O131" s="52"/>
      <c r="P131" s="52"/>
      <c r="Q131" s="52"/>
      <c r="R131" s="52"/>
      <c r="S131" s="52"/>
      <c r="T131" s="52"/>
    </row>
    <row r="132" spans="1:20" ht="15" customHeight="1" x14ac:dyDescent="0.3">
      <c r="A132" s="62"/>
      <c r="B132" s="62"/>
      <c r="C132" s="62"/>
      <c r="D132" s="62"/>
      <c r="E132" s="52"/>
      <c r="F132" s="52"/>
      <c r="G132" s="52"/>
      <c r="H132" s="52"/>
      <c r="I132" s="52"/>
      <c r="J132" s="52"/>
      <c r="K132" s="52"/>
      <c r="L132" s="52"/>
      <c r="M132" s="52"/>
      <c r="N132" s="52"/>
      <c r="O132" s="52"/>
      <c r="P132" s="52"/>
      <c r="Q132" s="52"/>
      <c r="R132" s="52"/>
      <c r="S132" s="52"/>
      <c r="T132" s="52"/>
    </row>
    <row r="133" spans="1:20" ht="15" customHeight="1" x14ac:dyDescent="0.3">
      <c r="A133" s="62"/>
      <c r="B133" s="62"/>
      <c r="C133" s="62"/>
      <c r="D133" s="62"/>
      <c r="E133" s="52"/>
      <c r="F133" s="52"/>
      <c r="G133" s="52"/>
      <c r="H133" s="52"/>
      <c r="I133" s="52"/>
      <c r="J133" s="52"/>
      <c r="K133" s="52"/>
      <c r="L133" s="52"/>
      <c r="M133" s="52"/>
      <c r="N133" s="52"/>
      <c r="O133" s="52"/>
      <c r="P133" s="52"/>
      <c r="Q133" s="52"/>
      <c r="R133" s="52"/>
      <c r="S133" s="52"/>
      <c r="T133" s="52"/>
    </row>
    <row r="134" spans="1:20" ht="15" customHeight="1" x14ac:dyDescent="0.3">
      <c r="A134" s="62"/>
      <c r="B134" s="62"/>
      <c r="C134" s="62"/>
      <c r="D134" s="62"/>
      <c r="E134" s="52"/>
      <c r="F134" s="52"/>
      <c r="G134" s="52"/>
      <c r="H134" s="52"/>
      <c r="I134" s="52"/>
      <c r="J134" s="52"/>
      <c r="K134" s="52"/>
      <c r="L134" s="52"/>
      <c r="M134" s="52"/>
      <c r="N134" s="52"/>
      <c r="O134" s="52"/>
      <c r="P134" s="52"/>
      <c r="Q134" s="52"/>
      <c r="R134" s="52"/>
      <c r="S134" s="52"/>
      <c r="T134" s="52"/>
    </row>
    <row r="135" spans="1:20" ht="15" customHeight="1" x14ac:dyDescent="0.3">
      <c r="A135" s="62"/>
      <c r="B135" s="62"/>
      <c r="C135" s="62"/>
      <c r="D135" s="62"/>
      <c r="E135" s="52"/>
      <c r="F135" s="52"/>
      <c r="G135" s="52"/>
      <c r="H135" s="52"/>
      <c r="I135" s="52"/>
      <c r="J135" s="52"/>
      <c r="K135" s="52"/>
      <c r="L135" s="52"/>
      <c r="M135" s="52"/>
      <c r="N135" s="52"/>
      <c r="O135" s="52"/>
      <c r="P135" s="52"/>
      <c r="Q135" s="52"/>
      <c r="R135" s="52"/>
      <c r="S135" s="52"/>
      <c r="T135" s="52"/>
    </row>
    <row r="136" spans="1:20" ht="15" customHeight="1" x14ac:dyDescent="0.3">
      <c r="A136" s="62"/>
      <c r="B136" s="62"/>
      <c r="C136" s="62"/>
      <c r="D136" s="62"/>
      <c r="E136" s="52"/>
      <c r="F136" s="52"/>
      <c r="G136" s="52"/>
      <c r="H136" s="52"/>
      <c r="I136" s="52"/>
      <c r="J136" s="52"/>
      <c r="K136" s="52"/>
      <c r="L136" s="52"/>
      <c r="M136" s="52"/>
      <c r="N136" s="52"/>
      <c r="O136" s="52"/>
      <c r="P136" s="52"/>
      <c r="Q136" s="52"/>
      <c r="R136" s="52"/>
      <c r="S136" s="52"/>
      <c r="T136" s="52"/>
    </row>
    <row r="137" spans="1:20" ht="15" customHeight="1" x14ac:dyDescent="0.3">
      <c r="A137" s="62"/>
      <c r="B137" s="62"/>
      <c r="C137" s="62"/>
      <c r="D137" s="62"/>
      <c r="E137" s="52"/>
      <c r="F137" s="52"/>
      <c r="G137" s="52"/>
      <c r="H137" s="52"/>
      <c r="I137" s="52"/>
      <c r="J137" s="52"/>
      <c r="K137" s="52"/>
      <c r="L137" s="52"/>
      <c r="M137" s="52"/>
      <c r="N137" s="52"/>
      <c r="O137" s="52"/>
      <c r="P137" s="52"/>
      <c r="Q137" s="52"/>
      <c r="R137" s="52"/>
      <c r="S137" s="52"/>
      <c r="T137" s="52"/>
    </row>
    <row r="138" spans="1:20" ht="15" customHeight="1" x14ac:dyDescent="0.3">
      <c r="A138" s="62"/>
      <c r="B138" s="62"/>
      <c r="C138" s="62"/>
      <c r="D138" s="62"/>
      <c r="E138" s="52"/>
      <c r="F138" s="52"/>
      <c r="G138" s="52"/>
      <c r="H138" s="52"/>
      <c r="I138" s="52"/>
      <c r="J138" s="52"/>
      <c r="K138" s="52"/>
      <c r="L138" s="52"/>
      <c r="M138" s="52"/>
      <c r="N138" s="52"/>
      <c r="O138" s="52"/>
      <c r="P138" s="52"/>
      <c r="Q138" s="52"/>
      <c r="R138" s="52"/>
      <c r="S138" s="52"/>
      <c r="T138" s="52"/>
    </row>
    <row r="139" spans="1:20" ht="15" customHeight="1" x14ac:dyDescent="0.3">
      <c r="A139" s="62"/>
      <c r="B139" s="62"/>
      <c r="C139" s="62"/>
      <c r="D139" s="62"/>
      <c r="E139" s="52"/>
      <c r="F139" s="52"/>
      <c r="G139" s="52"/>
      <c r="H139" s="52"/>
      <c r="I139" s="52"/>
      <c r="J139" s="52"/>
      <c r="K139" s="52"/>
      <c r="L139" s="52"/>
      <c r="M139" s="52"/>
      <c r="N139" s="52"/>
      <c r="O139" s="52"/>
      <c r="P139" s="52"/>
      <c r="Q139" s="52"/>
      <c r="R139" s="52"/>
      <c r="S139" s="52"/>
      <c r="T139" s="52"/>
    </row>
    <row r="140" spans="1:20" ht="15" customHeight="1" x14ac:dyDescent="0.3">
      <c r="A140" s="62"/>
      <c r="B140" s="62"/>
      <c r="C140" s="62"/>
      <c r="D140" s="62"/>
      <c r="E140" s="52"/>
      <c r="F140" s="52"/>
      <c r="G140" s="52"/>
      <c r="H140" s="52"/>
      <c r="I140" s="52"/>
      <c r="J140" s="52"/>
      <c r="K140" s="52"/>
      <c r="L140" s="52"/>
      <c r="M140" s="52"/>
      <c r="N140" s="52"/>
      <c r="O140" s="52"/>
      <c r="P140" s="52"/>
      <c r="Q140" s="52"/>
      <c r="R140" s="52"/>
      <c r="S140" s="52"/>
      <c r="T140" s="52"/>
    </row>
    <row r="141" spans="1:20" ht="15" customHeight="1" x14ac:dyDescent="0.3">
      <c r="A141" s="62"/>
      <c r="B141" s="62"/>
      <c r="C141" s="62"/>
      <c r="D141" s="62"/>
      <c r="E141" s="52"/>
      <c r="F141" s="52"/>
      <c r="G141" s="52"/>
      <c r="H141" s="52"/>
      <c r="I141" s="52"/>
      <c r="J141" s="52"/>
      <c r="K141" s="52"/>
      <c r="L141" s="52"/>
      <c r="M141" s="52"/>
      <c r="N141" s="52"/>
      <c r="O141" s="52"/>
      <c r="P141" s="52"/>
      <c r="Q141" s="52"/>
      <c r="R141" s="52"/>
      <c r="S141" s="52"/>
      <c r="T141" s="52"/>
    </row>
    <row r="142" spans="1:20" ht="15" customHeight="1" x14ac:dyDescent="0.3">
      <c r="A142" s="62"/>
      <c r="B142" s="62"/>
      <c r="C142" s="62"/>
      <c r="D142" s="62"/>
      <c r="E142" s="52"/>
      <c r="F142" s="52"/>
      <c r="G142" s="52"/>
      <c r="H142" s="52"/>
      <c r="I142" s="52"/>
      <c r="J142" s="52"/>
      <c r="K142" s="52"/>
      <c r="L142" s="52"/>
      <c r="M142" s="52"/>
      <c r="N142" s="52"/>
      <c r="O142" s="52"/>
      <c r="P142" s="52"/>
      <c r="Q142" s="52"/>
      <c r="R142" s="52"/>
      <c r="S142" s="52"/>
      <c r="T142" s="52"/>
    </row>
    <row r="143" spans="1:20" ht="15" customHeight="1" x14ac:dyDescent="0.3">
      <c r="A143" s="62"/>
      <c r="B143" s="62"/>
      <c r="C143" s="62"/>
      <c r="D143" s="62"/>
      <c r="E143" s="52"/>
      <c r="F143" s="52"/>
      <c r="G143" s="52"/>
      <c r="H143" s="52"/>
      <c r="I143" s="52"/>
      <c r="J143" s="52"/>
      <c r="K143" s="52"/>
      <c r="L143" s="52"/>
      <c r="M143" s="52"/>
      <c r="N143" s="52"/>
      <c r="O143" s="52"/>
      <c r="P143" s="52"/>
      <c r="Q143" s="52"/>
      <c r="R143" s="52"/>
      <c r="S143" s="52"/>
      <c r="T143" s="52"/>
    </row>
    <row r="144" spans="1:20" ht="15" customHeight="1" x14ac:dyDescent="0.3">
      <c r="A144" s="62"/>
      <c r="B144" s="62"/>
      <c r="C144" s="62"/>
      <c r="D144" s="62"/>
      <c r="E144" s="52"/>
      <c r="F144" s="52"/>
      <c r="G144" s="52"/>
      <c r="H144" s="52"/>
      <c r="I144" s="52"/>
      <c r="J144" s="52"/>
      <c r="K144" s="52"/>
      <c r="L144" s="52"/>
      <c r="M144" s="52"/>
      <c r="N144" s="52"/>
      <c r="O144" s="52"/>
      <c r="P144" s="52"/>
      <c r="Q144" s="52"/>
      <c r="R144" s="52"/>
      <c r="S144" s="52"/>
      <c r="T144" s="52"/>
    </row>
    <row r="145" spans="1:20" ht="15" customHeight="1" x14ac:dyDescent="0.3">
      <c r="A145" s="62"/>
      <c r="B145" s="62"/>
      <c r="C145" s="62"/>
      <c r="D145" s="62"/>
      <c r="E145" s="52"/>
      <c r="F145" s="52"/>
      <c r="G145" s="52"/>
      <c r="H145" s="52"/>
      <c r="I145" s="52"/>
      <c r="J145" s="52"/>
      <c r="K145" s="52"/>
      <c r="L145" s="52"/>
      <c r="M145" s="52"/>
      <c r="N145" s="52"/>
      <c r="O145" s="52"/>
      <c r="P145" s="52"/>
      <c r="Q145" s="52"/>
      <c r="R145" s="52"/>
      <c r="S145" s="52"/>
      <c r="T145" s="52"/>
    </row>
    <row r="146" spans="1:20" ht="15" customHeight="1" x14ac:dyDescent="0.3">
      <c r="A146" s="62"/>
      <c r="B146" s="62"/>
      <c r="C146" s="62"/>
      <c r="D146" s="62"/>
      <c r="E146" s="52"/>
      <c r="F146" s="52"/>
      <c r="G146" s="52"/>
      <c r="H146" s="52"/>
      <c r="I146" s="52"/>
      <c r="J146" s="52"/>
      <c r="K146" s="52"/>
      <c r="L146" s="52"/>
      <c r="M146" s="52"/>
      <c r="N146" s="52"/>
      <c r="O146" s="52"/>
      <c r="P146" s="52"/>
      <c r="Q146" s="52"/>
      <c r="R146" s="52"/>
      <c r="S146" s="52"/>
      <c r="T146" s="52"/>
    </row>
    <row r="147" spans="1:20" ht="15" customHeight="1" x14ac:dyDescent="0.3">
      <c r="A147" s="62"/>
      <c r="B147" s="62"/>
      <c r="C147" s="62"/>
      <c r="D147" s="62"/>
      <c r="E147" s="52"/>
      <c r="F147" s="52"/>
      <c r="G147" s="52"/>
      <c r="H147" s="52"/>
      <c r="I147" s="52"/>
      <c r="J147" s="52"/>
      <c r="K147" s="52"/>
      <c r="L147" s="52"/>
      <c r="M147" s="52"/>
      <c r="N147" s="52"/>
      <c r="O147" s="52"/>
      <c r="P147" s="52"/>
      <c r="Q147" s="52"/>
      <c r="R147" s="52"/>
      <c r="S147" s="52"/>
      <c r="T147" s="52"/>
    </row>
    <row r="148" spans="1:20" ht="15" customHeight="1" x14ac:dyDescent="0.3">
      <c r="A148" s="62"/>
      <c r="B148" s="62"/>
      <c r="C148" s="62"/>
      <c r="D148" s="62"/>
      <c r="E148" s="52"/>
      <c r="F148" s="52"/>
      <c r="G148" s="52"/>
      <c r="H148" s="52"/>
      <c r="I148" s="52"/>
      <c r="J148" s="52"/>
      <c r="K148" s="52"/>
      <c r="L148" s="52"/>
      <c r="M148" s="52"/>
      <c r="N148" s="52"/>
      <c r="O148" s="52"/>
      <c r="P148" s="52"/>
      <c r="Q148" s="52"/>
      <c r="R148" s="52"/>
      <c r="S148" s="52"/>
      <c r="T148" s="52"/>
    </row>
    <row r="149" spans="1:20" ht="15" customHeight="1" x14ac:dyDescent="0.3">
      <c r="A149" s="62"/>
      <c r="B149" s="62"/>
      <c r="C149" s="62"/>
      <c r="D149" s="62"/>
      <c r="E149" s="52"/>
      <c r="F149" s="52"/>
      <c r="G149" s="52"/>
      <c r="H149" s="52"/>
      <c r="I149" s="52"/>
      <c r="J149" s="52"/>
      <c r="K149" s="52"/>
      <c r="L149" s="52"/>
      <c r="M149" s="52"/>
      <c r="N149" s="52"/>
      <c r="O149" s="52"/>
      <c r="P149" s="52"/>
      <c r="Q149" s="52"/>
      <c r="R149" s="52"/>
      <c r="S149" s="52"/>
      <c r="T149" s="52"/>
    </row>
    <row r="150" spans="1:20" ht="15" customHeight="1" x14ac:dyDescent="0.3">
      <c r="A150" s="62"/>
      <c r="B150" s="62"/>
      <c r="C150" s="62"/>
      <c r="D150" s="62"/>
      <c r="E150" s="52"/>
      <c r="F150" s="52"/>
      <c r="G150" s="52"/>
      <c r="H150" s="52"/>
      <c r="I150" s="52"/>
      <c r="J150" s="52"/>
      <c r="K150" s="52"/>
      <c r="L150" s="52"/>
      <c r="M150" s="52"/>
      <c r="N150" s="52"/>
      <c r="O150" s="52"/>
      <c r="P150" s="52"/>
      <c r="Q150" s="52"/>
      <c r="R150" s="52"/>
      <c r="S150" s="52"/>
      <c r="T150" s="52"/>
    </row>
    <row r="151" spans="1:20" ht="15" customHeight="1" x14ac:dyDescent="0.3">
      <c r="A151" s="62"/>
      <c r="B151" s="62"/>
      <c r="C151" s="62"/>
      <c r="D151" s="62"/>
      <c r="E151" s="52"/>
      <c r="F151" s="52"/>
      <c r="G151" s="52"/>
      <c r="H151" s="52"/>
      <c r="I151" s="52"/>
      <c r="J151" s="52"/>
      <c r="K151" s="52"/>
      <c r="L151" s="52"/>
      <c r="M151" s="52"/>
      <c r="N151" s="52"/>
      <c r="O151" s="52"/>
      <c r="P151" s="52"/>
      <c r="Q151" s="52"/>
      <c r="R151" s="52"/>
      <c r="S151" s="52"/>
      <c r="T151" s="52"/>
    </row>
    <row r="152" spans="1:20" ht="15" customHeight="1" x14ac:dyDescent="0.3">
      <c r="A152" s="62"/>
      <c r="B152" s="62"/>
      <c r="C152" s="62"/>
      <c r="D152" s="62"/>
      <c r="E152" s="52"/>
      <c r="F152" s="52"/>
      <c r="G152" s="52"/>
      <c r="H152" s="52"/>
      <c r="I152" s="52"/>
      <c r="J152" s="52"/>
      <c r="K152" s="52"/>
      <c r="L152" s="52"/>
      <c r="M152" s="52"/>
      <c r="N152" s="52"/>
      <c r="O152" s="52"/>
      <c r="P152" s="52"/>
      <c r="Q152" s="52"/>
      <c r="R152" s="52"/>
      <c r="S152" s="52"/>
      <c r="T152" s="52"/>
    </row>
    <row r="153" spans="1:20" ht="15" customHeight="1" x14ac:dyDescent="0.3">
      <c r="A153" s="62"/>
      <c r="B153" s="62"/>
      <c r="C153" s="62"/>
      <c r="D153" s="62"/>
      <c r="E153" s="52"/>
      <c r="F153" s="52"/>
      <c r="G153" s="52"/>
      <c r="H153" s="52"/>
      <c r="I153" s="52"/>
      <c r="J153" s="52"/>
      <c r="K153" s="52"/>
      <c r="L153" s="52"/>
      <c r="M153" s="52"/>
      <c r="N153" s="52"/>
      <c r="O153" s="52"/>
      <c r="P153" s="52"/>
      <c r="Q153" s="52"/>
      <c r="R153" s="52"/>
      <c r="S153" s="52"/>
      <c r="T153" s="52"/>
    </row>
    <row r="154" spans="1:20" ht="15" customHeight="1" x14ac:dyDescent="0.3">
      <c r="A154" s="62"/>
      <c r="B154" s="62"/>
      <c r="C154" s="62"/>
      <c r="D154" s="62"/>
      <c r="E154" s="52"/>
      <c r="F154" s="52"/>
      <c r="G154" s="52"/>
      <c r="H154" s="52"/>
      <c r="I154" s="52"/>
      <c r="J154" s="52"/>
      <c r="K154" s="52"/>
      <c r="L154" s="52"/>
      <c r="M154" s="52"/>
      <c r="N154" s="52"/>
      <c r="O154" s="52"/>
      <c r="P154" s="52"/>
      <c r="Q154" s="52"/>
      <c r="R154" s="52"/>
      <c r="S154" s="52"/>
      <c r="T154" s="52"/>
    </row>
    <row r="155" spans="1:20" ht="15" customHeight="1" x14ac:dyDescent="0.3">
      <c r="A155" s="62"/>
      <c r="B155" s="62"/>
      <c r="C155" s="62"/>
      <c r="D155" s="62"/>
      <c r="E155" s="52"/>
      <c r="F155" s="52"/>
      <c r="G155" s="52"/>
      <c r="H155" s="52"/>
      <c r="I155" s="52"/>
      <c r="J155" s="52"/>
      <c r="K155" s="52"/>
      <c r="L155" s="52"/>
      <c r="M155" s="52"/>
      <c r="N155" s="52"/>
      <c r="O155" s="52"/>
      <c r="P155" s="52"/>
      <c r="Q155" s="52"/>
      <c r="R155" s="52"/>
      <c r="S155" s="52"/>
      <c r="T155" s="52"/>
    </row>
    <row r="156" spans="1:20" ht="15" customHeight="1" x14ac:dyDescent="0.3">
      <c r="A156" s="62"/>
      <c r="B156" s="62"/>
      <c r="C156" s="62"/>
      <c r="D156" s="62"/>
      <c r="E156" s="52"/>
      <c r="F156" s="52"/>
      <c r="G156" s="52"/>
      <c r="H156" s="52"/>
      <c r="I156" s="52"/>
      <c r="J156" s="52"/>
      <c r="K156" s="52"/>
      <c r="L156" s="52"/>
      <c r="M156" s="52"/>
      <c r="N156" s="52"/>
      <c r="O156" s="52"/>
      <c r="P156" s="52"/>
      <c r="Q156" s="52"/>
      <c r="R156" s="52"/>
      <c r="S156" s="52"/>
      <c r="T156" s="52"/>
    </row>
    <row r="157" spans="1:20" ht="15" customHeight="1" x14ac:dyDescent="0.3">
      <c r="A157" s="62"/>
      <c r="B157" s="62"/>
      <c r="C157" s="62"/>
      <c r="D157" s="62"/>
      <c r="E157" s="52"/>
      <c r="F157" s="52"/>
      <c r="G157" s="52"/>
      <c r="H157" s="52"/>
      <c r="I157" s="52"/>
      <c r="J157" s="52"/>
      <c r="K157" s="52"/>
      <c r="L157" s="52"/>
      <c r="M157" s="52"/>
      <c r="N157" s="52"/>
      <c r="O157" s="52"/>
      <c r="P157" s="52"/>
      <c r="Q157" s="52"/>
      <c r="R157" s="52"/>
      <c r="S157" s="52"/>
      <c r="T157" s="52"/>
    </row>
    <row r="158" spans="1:20" ht="15" customHeight="1" x14ac:dyDescent="0.3">
      <c r="A158" s="62"/>
      <c r="B158" s="62"/>
      <c r="C158" s="62"/>
      <c r="D158" s="62"/>
      <c r="E158" s="52"/>
      <c r="F158" s="52"/>
      <c r="G158" s="52"/>
      <c r="H158" s="52"/>
      <c r="I158" s="52"/>
      <c r="J158" s="52"/>
      <c r="K158" s="52"/>
      <c r="L158" s="52"/>
      <c r="M158" s="52"/>
      <c r="N158" s="52"/>
      <c r="O158" s="52"/>
      <c r="P158" s="52"/>
      <c r="Q158" s="52"/>
      <c r="R158" s="52"/>
      <c r="S158" s="52"/>
      <c r="T158" s="52"/>
    </row>
    <row r="159" spans="1:20" ht="15" customHeight="1" x14ac:dyDescent="0.3">
      <c r="A159" s="62"/>
      <c r="B159" s="62"/>
      <c r="C159" s="62"/>
      <c r="D159" s="62"/>
      <c r="E159" s="52"/>
      <c r="F159" s="52"/>
      <c r="G159" s="52"/>
      <c r="H159" s="52"/>
      <c r="I159" s="52"/>
      <c r="J159" s="52"/>
      <c r="K159" s="52"/>
      <c r="L159" s="52"/>
      <c r="M159" s="52"/>
      <c r="N159" s="52"/>
      <c r="O159" s="52"/>
      <c r="P159" s="52"/>
      <c r="Q159" s="52"/>
      <c r="R159" s="52"/>
      <c r="S159" s="52"/>
      <c r="T159" s="52"/>
    </row>
    <row r="160" spans="1:20" ht="15" customHeight="1" x14ac:dyDescent="0.3">
      <c r="A160" s="62"/>
      <c r="B160" s="62"/>
      <c r="C160" s="62"/>
      <c r="D160" s="62"/>
      <c r="E160" s="52"/>
      <c r="F160" s="52"/>
      <c r="G160" s="52"/>
      <c r="H160" s="52"/>
      <c r="I160" s="52"/>
      <c r="J160" s="52"/>
      <c r="K160" s="52"/>
      <c r="L160" s="52"/>
      <c r="M160" s="52"/>
      <c r="N160" s="52"/>
      <c r="O160" s="52"/>
      <c r="P160" s="52"/>
      <c r="Q160" s="52"/>
      <c r="R160" s="52"/>
      <c r="S160" s="52"/>
      <c r="T160" s="52"/>
    </row>
    <row r="161" spans="1:20" ht="15" customHeight="1" x14ac:dyDescent="0.3">
      <c r="A161" s="62"/>
      <c r="B161" s="62"/>
      <c r="C161" s="62"/>
      <c r="D161" s="62"/>
      <c r="E161" s="52"/>
      <c r="F161" s="52"/>
      <c r="G161" s="52"/>
      <c r="H161" s="52"/>
      <c r="I161" s="52"/>
      <c r="J161" s="52"/>
      <c r="K161" s="52"/>
      <c r="L161" s="52"/>
      <c r="M161" s="52"/>
      <c r="N161" s="52"/>
      <c r="O161" s="52"/>
      <c r="P161" s="52"/>
      <c r="Q161" s="52"/>
      <c r="R161" s="52"/>
      <c r="S161" s="52"/>
      <c r="T161" s="52"/>
    </row>
    <row r="162" spans="1:20" ht="15" customHeight="1" x14ac:dyDescent="0.3">
      <c r="A162" s="62"/>
      <c r="B162" s="62"/>
      <c r="C162" s="62"/>
      <c r="D162" s="62"/>
      <c r="E162" s="52"/>
      <c r="F162" s="52"/>
      <c r="G162" s="52"/>
      <c r="H162" s="52"/>
      <c r="I162" s="52"/>
      <c r="J162" s="52"/>
      <c r="K162" s="52"/>
      <c r="L162" s="52"/>
      <c r="M162" s="52"/>
      <c r="N162" s="52"/>
      <c r="O162" s="52"/>
      <c r="P162" s="52"/>
      <c r="Q162" s="52"/>
      <c r="R162" s="52"/>
      <c r="S162" s="52"/>
      <c r="T162" s="52"/>
    </row>
    <row r="163" spans="1:20" ht="15" customHeight="1" x14ac:dyDescent="0.3">
      <c r="A163" s="62"/>
      <c r="B163" s="62"/>
      <c r="C163" s="62"/>
      <c r="D163" s="62"/>
      <c r="E163" s="52"/>
      <c r="F163" s="52"/>
      <c r="G163" s="52"/>
      <c r="H163" s="52"/>
      <c r="I163" s="52"/>
      <c r="J163" s="52"/>
      <c r="K163" s="52"/>
      <c r="L163" s="52"/>
      <c r="M163" s="52"/>
      <c r="N163" s="52"/>
      <c r="O163" s="52"/>
      <c r="P163" s="52"/>
      <c r="Q163" s="52"/>
      <c r="R163" s="52"/>
      <c r="S163" s="52"/>
      <c r="T163" s="52"/>
    </row>
    <row r="164" spans="1:20" ht="15" customHeight="1" x14ac:dyDescent="0.3">
      <c r="A164" s="62"/>
      <c r="B164" s="62"/>
      <c r="C164" s="62"/>
      <c r="D164" s="62"/>
      <c r="E164" s="52"/>
      <c r="F164" s="52"/>
      <c r="G164" s="52"/>
      <c r="H164" s="52"/>
      <c r="I164" s="52"/>
      <c r="J164" s="52"/>
      <c r="K164" s="52"/>
      <c r="L164" s="52"/>
      <c r="M164" s="52"/>
      <c r="N164" s="52"/>
      <c r="O164" s="52"/>
      <c r="P164" s="52"/>
      <c r="Q164" s="52"/>
      <c r="R164" s="52"/>
      <c r="S164" s="52"/>
      <c r="T164" s="52"/>
    </row>
    <row r="165" spans="1:20" ht="15" customHeight="1" x14ac:dyDescent="0.3">
      <c r="A165" s="62"/>
      <c r="B165" s="62"/>
      <c r="C165" s="62"/>
      <c r="D165" s="62"/>
      <c r="E165" s="52"/>
      <c r="F165" s="52"/>
      <c r="G165" s="52"/>
      <c r="H165" s="52"/>
      <c r="I165" s="52"/>
      <c r="J165" s="52"/>
      <c r="K165" s="52"/>
      <c r="L165" s="52"/>
      <c r="M165" s="52"/>
      <c r="N165" s="52"/>
      <c r="O165" s="52"/>
      <c r="P165" s="52"/>
      <c r="Q165" s="52"/>
      <c r="R165" s="52"/>
      <c r="S165" s="52"/>
      <c r="T165" s="52"/>
    </row>
    <row r="166" spans="1:20" ht="15" customHeight="1" x14ac:dyDescent="0.3">
      <c r="A166" s="62"/>
      <c r="B166" s="62"/>
      <c r="C166" s="62"/>
      <c r="D166" s="62"/>
      <c r="E166" s="52"/>
      <c r="F166" s="52"/>
      <c r="G166" s="52"/>
      <c r="H166" s="52"/>
      <c r="I166" s="52"/>
      <c r="J166" s="52"/>
      <c r="K166" s="52"/>
      <c r="L166" s="52"/>
      <c r="M166" s="52"/>
      <c r="N166" s="52"/>
      <c r="O166" s="52"/>
      <c r="P166" s="52"/>
      <c r="Q166" s="52"/>
      <c r="R166" s="52"/>
      <c r="S166" s="52"/>
      <c r="T166" s="52"/>
    </row>
    <row r="167" spans="1:20" ht="15" customHeight="1" x14ac:dyDescent="0.3">
      <c r="A167" s="62"/>
      <c r="B167" s="62"/>
      <c r="C167" s="62"/>
      <c r="D167" s="62"/>
      <c r="E167" s="52"/>
      <c r="F167" s="52"/>
      <c r="G167" s="52"/>
      <c r="H167" s="52"/>
      <c r="I167" s="52"/>
      <c r="J167" s="52"/>
      <c r="K167" s="52"/>
      <c r="L167" s="52"/>
      <c r="M167" s="52"/>
      <c r="N167" s="52"/>
      <c r="O167" s="52"/>
      <c r="P167" s="52"/>
      <c r="Q167" s="52"/>
      <c r="R167" s="52"/>
      <c r="S167" s="52"/>
      <c r="T167" s="52"/>
    </row>
    <row r="168" spans="1:20" ht="15" customHeight="1" x14ac:dyDescent="0.3">
      <c r="A168" s="62"/>
      <c r="B168" s="62"/>
      <c r="C168" s="62"/>
      <c r="D168" s="62"/>
      <c r="E168" s="52"/>
      <c r="F168" s="52"/>
      <c r="G168" s="52"/>
      <c r="H168" s="52"/>
      <c r="I168" s="52"/>
      <c r="J168" s="52"/>
      <c r="K168" s="52"/>
      <c r="L168" s="52"/>
      <c r="M168" s="52"/>
      <c r="N168" s="52"/>
      <c r="O168" s="52"/>
      <c r="P168" s="52"/>
      <c r="Q168" s="52"/>
      <c r="R168" s="52"/>
      <c r="S168" s="52"/>
      <c r="T168" s="52"/>
    </row>
    <row r="169" spans="1:20" ht="15" customHeight="1" x14ac:dyDescent="0.3">
      <c r="A169" s="62"/>
      <c r="B169" s="62"/>
      <c r="C169" s="62"/>
      <c r="D169" s="62"/>
      <c r="E169" s="52"/>
      <c r="F169" s="52"/>
      <c r="G169" s="52"/>
      <c r="H169" s="52"/>
      <c r="I169" s="52"/>
      <c r="J169" s="52"/>
      <c r="K169" s="52"/>
      <c r="L169" s="52"/>
      <c r="M169" s="52"/>
      <c r="N169" s="52"/>
      <c r="O169" s="52"/>
      <c r="P169" s="52"/>
      <c r="Q169" s="52"/>
      <c r="R169" s="52"/>
      <c r="S169" s="52"/>
      <c r="T169" s="52"/>
    </row>
    <row r="170" spans="1:20" ht="15" customHeight="1" x14ac:dyDescent="0.3">
      <c r="A170" s="62"/>
      <c r="B170" s="62"/>
      <c r="C170" s="62"/>
      <c r="D170" s="62"/>
      <c r="E170" s="52"/>
      <c r="F170" s="52"/>
      <c r="G170" s="52"/>
      <c r="H170" s="52"/>
      <c r="I170" s="52"/>
      <c r="J170" s="52"/>
      <c r="K170" s="52"/>
      <c r="L170" s="52"/>
      <c r="M170" s="52"/>
      <c r="N170" s="52"/>
      <c r="O170" s="52"/>
      <c r="P170" s="52"/>
      <c r="Q170" s="52"/>
      <c r="R170" s="52"/>
      <c r="S170" s="52"/>
      <c r="T170" s="52"/>
    </row>
    <row r="171" spans="1:20" ht="15" customHeight="1" x14ac:dyDescent="0.3">
      <c r="A171" s="62"/>
      <c r="B171" s="62"/>
      <c r="C171" s="62"/>
      <c r="D171" s="62"/>
      <c r="E171" s="52"/>
      <c r="F171" s="52"/>
      <c r="G171" s="52"/>
      <c r="H171" s="52"/>
      <c r="I171" s="52"/>
      <c r="J171" s="52"/>
      <c r="K171" s="52"/>
      <c r="L171" s="52"/>
      <c r="M171" s="52"/>
      <c r="N171" s="52"/>
      <c r="O171" s="52"/>
      <c r="P171" s="52"/>
      <c r="Q171" s="52"/>
      <c r="R171" s="52"/>
      <c r="S171" s="52"/>
      <c r="T171" s="52"/>
    </row>
    <row r="172" spans="1:20" ht="15" customHeight="1" x14ac:dyDescent="0.3">
      <c r="A172" s="62"/>
      <c r="B172" s="62"/>
      <c r="C172" s="62"/>
      <c r="D172" s="62"/>
      <c r="E172" s="52"/>
      <c r="F172" s="52"/>
      <c r="G172" s="52"/>
      <c r="H172" s="52"/>
      <c r="I172" s="52"/>
      <c r="J172" s="52"/>
      <c r="K172" s="52"/>
      <c r="L172" s="52"/>
      <c r="M172" s="52"/>
      <c r="N172" s="52"/>
      <c r="O172" s="52"/>
      <c r="P172" s="52"/>
      <c r="Q172" s="52"/>
      <c r="R172" s="52"/>
      <c r="S172" s="52"/>
      <c r="T172" s="52"/>
    </row>
    <row r="173" spans="1:20" ht="15" customHeight="1" x14ac:dyDescent="0.3">
      <c r="A173" s="62"/>
      <c r="B173" s="62"/>
      <c r="C173" s="62"/>
      <c r="D173" s="62"/>
      <c r="E173" s="52"/>
      <c r="F173" s="52"/>
      <c r="G173" s="52"/>
      <c r="H173" s="52"/>
      <c r="I173" s="52"/>
      <c r="J173" s="52"/>
      <c r="K173" s="52"/>
      <c r="L173" s="52"/>
      <c r="M173" s="52"/>
      <c r="N173" s="52"/>
      <c r="O173" s="52"/>
      <c r="P173" s="52"/>
      <c r="Q173" s="52"/>
      <c r="R173" s="52"/>
      <c r="S173" s="52"/>
      <c r="T173" s="52"/>
    </row>
    <row r="174" spans="1:20" ht="15" customHeight="1" x14ac:dyDescent="0.3">
      <c r="A174" s="62"/>
      <c r="B174" s="62"/>
      <c r="C174" s="62"/>
      <c r="D174" s="62"/>
      <c r="E174" s="52"/>
      <c r="F174" s="52"/>
      <c r="G174" s="52"/>
      <c r="H174" s="52"/>
      <c r="I174" s="52"/>
      <c r="J174" s="52"/>
      <c r="K174" s="52"/>
      <c r="L174" s="52"/>
      <c r="M174" s="52"/>
      <c r="N174" s="52"/>
      <c r="O174" s="52"/>
      <c r="P174" s="52"/>
      <c r="Q174" s="52"/>
      <c r="R174" s="52"/>
      <c r="S174" s="52"/>
      <c r="T174" s="52"/>
    </row>
    <row r="175" spans="1:20" ht="15" customHeight="1" x14ac:dyDescent="0.3">
      <c r="A175" s="62"/>
      <c r="B175" s="62"/>
      <c r="C175" s="62"/>
      <c r="D175" s="62"/>
      <c r="E175" s="52"/>
      <c r="F175" s="52"/>
      <c r="G175" s="52"/>
      <c r="H175" s="52"/>
      <c r="I175" s="52"/>
      <c r="J175" s="52"/>
      <c r="K175" s="52"/>
      <c r="L175" s="52"/>
      <c r="M175" s="52"/>
      <c r="N175" s="52"/>
      <c r="O175" s="52"/>
      <c r="P175" s="52"/>
      <c r="Q175" s="52"/>
      <c r="R175" s="52"/>
      <c r="S175" s="52"/>
      <c r="T175" s="52"/>
    </row>
    <row r="176" spans="1:20" ht="15" customHeight="1" x14ac:dyDescent="0.3">
      <c r="A176" s="62"/>
      <c r="B176" s="62"/>
      <c r="C176" s="62"/>
      <c r="D176" s="62"/>
      <c r="E176" s="52"/>
      <c r="F176" s="52"/>
      <c r="G176" s="52"/>
      <c r="H176" s="52"/>
      <c r="I176" s="52"/>
      <c r="J176" s="52"/>
      <c r="K176" s="52"/>
      <c r="L176" s="52"/>
      <c r="M176" s="52"/>
      <c r="N176" s="52"/>
      <c r="O176" s="52"/>
      <c r="P176" s="52"/>
      <c r="Q176" s="52"/>
      <c r="R176" s="52"/>
      <c r="S176" s="52"/>
      <c r="T176" s="52"/>
    </row>
    <row r="177" spans="1:20" ht="15" customHeight="1" x14ac:dyDescent="0.3">
      <c r="A177" s="62"/>
      <c r="B177" s="62"/>
      <c r="C177" s="62"/>
      <c r="D177" s="62"/>
      <c r="E177" s="52"/>
      <c r="F177" s="52"/>
      <c r="G177" s="52"/>
      <c r="H177" s="52"/>
      <c r="I177" s="52"/>
      <c r="J177" s="52"/>
      <c r="K177" s="52"/>
      <c r="L177" s="52"/>
      <c r="M177" s="52"/>
      <c r="N177" s="52"/>
      <c r="O177" s="52"/>
      <c r="P177" s="52"/>
      <c r="Q177" s="52"/>
      <c r="R177" s="52"/>
      <c r="S177" s="52"/>
      <c r="T177" s="52"/>
    </row>
    <row r="178" spans="1:20" ht="15" customHeight="1" x14ac:dyDescent="0.3">
      <c r="A178" s="62"/>
      <c r="B178" s="62"/>
      <c r="C178" s="62"/>
      <c r="D178" s="62"/>
      <c r="E178" s="52"/>
      <c r="F178" s="52"/>
      <c r="G178" s="52"/>
      <c r="H178" s="52"/>
      <c r="I178" s="52"/>
      <c r="J178" s="52"/>
      <c r="K178" s="52"/>
      <c r="L178" s="52"/>
      <c r="M178" s="52"/>
      <c r="N178" s="52"/>
      <c r="O178" s="52"/>
      <c r="P178" s="52"/>
      <c r="Q178" s="52"/>
      <c r="R178" s="52"/>
      <c r="S178" s="52"/>
      <c r="T178" s="52"/>
    </row>
    <row r="179" spans="1:20" ht="15" customHeight="1" x14ac:dyDescent="0.3">
      <c r="A179" s="62"/>
      <c r="B179" s="62"/>
      <c r="C179" s="62"/>
      <c r="D179" s="62"/>
      <c r="E179" s="52"/>
      <c r="F179" s="52"/>
      <c r="G179" s="52"/>
      <c r="H179" s="52"/>
      <c r="I179" s="52"/>
      <c r="J179" s="52"/>
      <c r="K179" s="52"/>
      <c r="L179" s="52"/>
      <c r="M179" s="52"/>
      <c r="N179" s="52"/>
      <c r="O179" s="52"/>
      <c r="P179" s="52"/>
      <c r="Q179" s="52"/>
      <c r="R179" s="52"/>
      <c r="S179" s="52"/>
      <c r="T179" s="52"/>
    </row>
    <row r="180" spans="1:20" ht="15" customHeight="1" x14ac:dyDescent="0.3">
      <c r="A180" s="62"/>
      <c r="B180" s="62"/>
      <c r="C180" s="62"/>
      <c r="D180" s="62"/>
      <c r="E180" s="52"/>
      <c r="F180" s="52"/>
      <c r="G180" s="52"/>
      <c r="H180" s="52"/>
      <c r="I180" s="52"/>
      <c r="J180" s="52"/>
      <c r="K180" s="52"/>
      <c r="L180" s="52"/>
      <c r="M180" s="52"/>
      <c r="N180" s="52"/>
      <c r="O180" s="52"/>
      <c r="P180" s="52"/>
      <c r="Q180" s="52"/>
      <c r="R180" s="52"/>
      <c r="S180" s="52"/>
      <c r="T180" s="52"/>
    </row>
    <row r="181" spans="1:20" ht="15" customHeight="1" x14ac:dyDescent="0.3">
      <c r="A181" s="62"/>
      <c r="B181" s="62"/>
      <c r="C181" s="62"/>
      <c r="D181" s="62"/>
      <c r="E181" s="52"/>
      <c r="F181" s="52"/>
      <c r="G181" s="52"/>
      <c r="H181" s="52"/>
      <c r="I181" s="52"/>
      <c r="J181" s="52"/>
      <c r="K181" s="52"/>
      <c r="L181" s="52"/>
      <c r="M181" s="52"/>
      <c r="N181" s="52"/>
      <c r="O181" s="52"/>
      <c r="P181" s="52"/>
      <c r="Q181" s="52"/>
      <c r="R181" s="52"/>
      <c r="S181" s="52"/>
      <c r="T181" s="52"/>
    </row>
    <row r="182" spans="1:20" ht="15" customHeight="1" x14ac:dyDescent="0.3">
      <c r="A182" s="62"/>
      <c r="B182" s="62"/>
      <c r="C182" s="62"/>
      <c r="D182" s="62"/>
      <c r="E182" s="52"/>
      <c r="F182" s="52"/>
      <c r="G182" s="52"/>
      <c r="H182" s="52"/>
      <c r="I182" s="52"/>
      <c r="J182" s="52"/>
      <c r="K182" s="52"/>
      <c r="L182" s="52"/>
      <c r="M182" s="52"/>
      <c r="N182" s="52"/>
      <c r="O182" s="52"/>
      <c r="P182" s="52"/>
      <c r="Q182" s="52"/>
      <c r="R182" s="52"/>
      <c r="S182" s="52"/>
      <c r="T182" s="52"/>
    </row>
    <row r="183" spans="1:20" ht="15" customHeight="1" x14ac:dyDescent="0.3">
      <c r="A183" s="62"/>
      <c r="B183" s="62"/>
      <c r="C183" s="62"/>
      <c r="D183" s="62"/>
      <c r="E183" s="52"/>
      <c r="F183" s="52"/>
      <c r="G183" s="52"/>
      <c r="H183" s="52"/>
      <c r="I183" s="52"/>
      <c r="J183" s="52"/>
      <c r="K183" s="52"/>
      <c r="L183" s="52"/>
      <c r="M183" s="52"/>
      <c r="N183" s="52"/>
      <c r="O183" s="52"/>
      <c r="P183" s="52"/>
      <c r="Q183" s="52"/>
      <c r="R183" s="52"/>
      <c r="S183" s="52"/>
      <c r="T183" s="52"/>
    </row>
    <row r="184" spans="1:20" ht="15" customHeight="1" x14ac:dyDescent="0.3">
      <c r="A184" s="62"/>
      <c r="B184" s="62"/>
      <c r="C184" s="62"/>
      <c r="D184" s="62"/>
      <c r="E184" s="52"/>
      <c r="F184" s="52"/>
      <c r="G184" s="52"/>
      <c r="H184" s="52"/>
      <c r="I184" s="52"/>
      <c r="J184" s="52"/>
      <c r="K184" s="52"/>
      <c r="L184" s="52"/>
      <c r="M184" s="52"/>
      <c r="N184" s="52"/>
      <c r="O184" s="52"/>
      <c r="P184" s="52"/>
      <c r="Q184" s="52"/>
      <c r="R184" s="52"/>
      <c r="S184" s="52"/>
      <c r="T184" s="52"/>
    </row>
    <row r="185" spans="1:20" ht="15" customHeight="1" x14ac:dyDescent="0.3">
      <c r="A185" s="62"/>
      <c r="B185" s="62"/>
      <c r="C185" s="62"/>
      <c r="D185" s="62"/>
      <c r="E185" s="52"/>
      <c r="F185" s="52"/>
      <c r="G185" s="52"/>
      <c r="H185" s="52"/>
      <c r="I185" s="52"/>
      <c r="J185" s="52"/>
      <c r="K185" s="52"/>
      <c r="L185" s="52"/>
      <c r="M185" s="52"/>
      <c r="N185" s="52"/>
      <c r="O185" s="52"/>
      <c r="P185" s="52"/>
      <c r="Q185" s="52"/>
      <c r="R185" s="52"/>
      <c r="S185" s="52"/>
      <c r="T185" s="52"/>
    </row>
    <row r="186" spans="1:20" ht="15" customHeight="1" x14ac:dyDescent="0.3">
      <c r="A186" s="62"/>
      <c r="B186" s="62"/>
      <c r="C186" s="62"/>
      <c r="D186" s="62"/>
      <c r="E186" s="52"/>
      <c r="F186" s="52"/>
      <c r="G186" s="52"/>
      <c r="H186" s="52"/>
      <c r="I186" s="52"/>
      <c r="J186" s="52"/>
      <c r="K186" s="52"/>
      <c r="L186" s="52"/>
      <c r="M186" s="52"/>
      <c r="N186" s="52"/>
      <c r="O186" s="52"/>
      <c r="P186" s="52"/>
      <c r="Q186" s="52"/>
      <c r="R186" s="52"/>
      <c r="S186" s="52"/>
      <c r="T186" s="52"/>
    </row>
    <row r="187" spans="1:20" ht="15" customHeight="1" x14ac:dyDescent="0.3">
      <c r="A187" s="62"/>
      <c r="B187" s="62"/>
      <c r="C187" s="62"/>
      <c r="D187" s="62"/>
      <c r="E187" s="52"/>
      <c r="F187" s="52"/>
      <c r="G187" s="52"/>
      <c r="H187" s="52"/>
      <c r="I187" s="52"/>
      <c r="J187" s="52"/>
      <c r="K187" s="52"/>
      <c r="L187" s="52"/>
      <c r="M187" s="52"/>
      <c r="N187" s="52"/>
      <c r="O187" s="52"/>
      <c r="P187" s="52"/>
      <c r="Q187" s="52"/>
      <c r="R187" s="52"/>
      <c r="S187" s="52"/>
      <c r="T187" s="52"/>
    </row>
    <row r="188" spans="1:20" ht="15" customHeight="1" x14ac:dyDescent="0.3">
      <c r="A188" s="62"/>
      <c r="B188" s="62"/>
      <c r="C188" s="62"/>
      <c r="D188" s="62"/>
      <c r="E188" s="52"/>
      <c r="F188" s="52"/>
      <c r="G188" s="52"/>
      <c r="H188" s="52"/>
      <c r="I188" s="52"/>
      <c r="J188" s="52"/>
      <c r="K188" s="52"/>
      <c r="L188" s="52"/>
      <c r="M188" s="52"/>
      <c r="N188" s="52"/>
      <c r="O188" s="52"/>
      <c r="P188" s="52"/>
      <c r="Q188" s="52"/>
      <c r="R188" s="52"/>
      <c r="S188" s="52"/>
      <c r="T188" s="52"/>
    </row>
    <row r="189" spans="1:20" ht="15" customHeight="1" x14ac:dyDescent="0.3">
      <c r="A189" s="62"/>
      <c r="B189" s="62"/>
      <c r="C189" s="62"/>
      <c r="D189" s="62"/>
      <c r="E189" s="52"/>
      <c r="F189" s="52"/>
      <c r="G189" s="52"/>
      <c r="H189" s="52"/>
      <c r="I189" s="52"/>
      <c r="J189" s="52"/>
      <c r="K189" s="52"/>
      <c r="L189" s="52"/>
      <c r="M189" s="52"/>
      <c r="N189" s="52"/>
      <c r="O189" s="52"/>
      <c r="P189" s="52"/>
      <c r="Q189" s="52"/>
      <c r="R189" s="52"/>
      <c r="S189" s="52"/>
      <c r="T189" s="52"/>
    </row>
    <row r="190" spans="1:20" ht="15" customHeight="1" x14ac:dyDescent="0.3">
      <c r="A190" s="62"/>
      <c r="B190" s="62"/>
      <c r="C190" s="62"/>
      <c r="D190" s="62"/>
      <c r="E190" s="52"/>
      <c r="F190" s="52"/>
      <c r="G190" s="52"/>
      <c r="H190" s="52"/>
      <c r="I190" s="52"/>
      <c r="J190" s="52"/>
      <c r="K190" s="52"/>
      <c r="L190" s="52"/>
      <c r="M190" s="52"/>
      <c r="N190" s="52"/>
      <c r="O190" s="52"/>
      <c r="P190" s="52"/>
      <c r="Q190" s="52"/>
      <c r="R190" s="52"/>
      <c r="S190" s="52"/>
      <c r="T190" s="52"/>
    </row>
    <row r="191" spans="1:20" ht="15" customHeight="1" x14ac:dyDescent="0.3">
      <c r="A191" s="62"/>
      <c r="B191" s="62"/>
      <c r="C191" s="62"/>
      <c r="D191" s="62"/>
      <c r="E191" s="52"/>
      <c r="F191" s="52"/>
      <c r="G191" s="52"/>
      <c r="H191" s="52"/>
      <c r="I191" s="52"/>
      <c r="J191" s="52"/>
      <c r="K191" s="52"/>
      <c r="L191" s="52"/>
      <c r="M191" s="52"/>
      <c r="N191" s="52"/>
      <c r="O191" s="52"/>
      <c r="P191" s="52"/>
      <c r="Q191" s="52"/>
      <c r="R191" s="52"/>
      <c r="S191" s="52"/>
      <c r="T191" s="52"/>
    </row>
    <row r="192" spans="1:20" ht="15" customHeight="1" x14ac:dyDescent="0.3">
      <c r="A192" s="62"/>
      <c r="B192" s="62"/>
      <c r="C192" s="62"/>
      <c r="D192" s="62"/>
      <c r="E192" s="52"/>
      <c r="F192" s="52"/>
      <c r="G192" s="52"/>
      <c r="H192" s="52"/>
      <c r="I192" s="52"/>
      <c r="J192" s="52"/>
      <c r="K192" s="52"/>
      <c r="L192" s="52"/>
      <c r="M192" s="52"/>
      <c r="N192" s="52"/>
      <c r="O192" s="52"/>
      <c r="P192" s="52"/>
      <c r="Q192" s="52"/>
      <c r="R192" s="52"/>
      <c r="S192" s="52"/>
      <c r="T192" s="52"/>
    </row>
    <row r="193" spans="1:20" ht="15" customHeight="1" x14ac:dyDescent="0.3">
      <c r="A193" s="62"/>
      <c r="B193" s="62"/>
      <c r="C193" s="62"/>
      <c r="D193" s="62"/>
      <c r="E193" s="52"/>
      <c r="F193" s="52"/>
      <c r="G193" s="52"/>
      <c r="H193" s="52"/>
      <c r="I193" s="52"/>
      <c r="J193" s="52"/>
      <c r="K193" s="52"/>
      <c r="L193" s="52"/>
      <c r="M193" s="52"/>
      <c r="N193" s="52"/>
      <c r="O193" s="52"/>
      <c r="P193" s="52"/>
      <c r="Q193" s="52"/>
      <c r="R193" s="52"/>
      <c r="S193" s="52"/>
      <c r="T193" s="52"/>
    </row>
    <row r="194" spans="1:20" ht="15" customHeight="1" x14ac:dyDescent="0.3">
      <c r="A194" s="62"/>
      <c r="B194" s="62"/>
      <c r="C194" s="62"/>
      <c r="D194" s="62"/>
      <c r="E194" s="52"/>
      <c r="F194" s="52"/>
      <c r="G194" s="52"/>
      <c r="H194" s="52"/>
      <c r="I194" s="52"/>
      <c r="J194" s="52"/>
      <c r="K194" s="52"/>
      <c r="L194" s="52"/>
      <c r="M194" s="52"/>
      <c r="N194" s="52"/>
      <c r="O194" s="52"/>
      <c r="P194" s="52"/>
      <c r="Q194" s="52"/>
      <c r="R194" s="52"/>
      <c r="S194" s="52"/>
      <c r="T194" s="52"/>
    </row>
    <row r="195" spans="1:20" ht="15" customHeight="1" x14ac:dyDescent="0.3">
      <c r="A195" s="62"/>
      <c r="B195" s="62"/>
      <c r="C195" s="62"/>
      <c r="D195" s="62"/>
      <c r="E195" s="52"/>
      <c r="F195" s="52"/>
      <c r="G195" s="52"/>
      <c r="H195" s="52"/>
      <c r="I195" s="52"/>
      <c r="J195" s="52"/>
      <c r="K195" s="52"/>
      <c r="L195" s="52"/>
      <c r="M195" s="52"/>
      <c r="N195" s="52"/>
      <c r="O195" s="52"/>
      <c r="P195" s="52"/>
      <c r="Q195" s="52"/>
      <c r="R195" s="52"/>
      <c r="S195" s="52"/>
      <c r="T195" s="52"/>
    </row>
    <row r="196" spans="1:20" ht="15" customHeight="1" x14ac:dyDescent="0.3">
      <c r="A196" s="62"/>
      <c r="B196" s="62"/>
      <c r="C196" s="62"/>
      <c r="D196" s="62"/>
      <c r="E196" s="52"/>
      <c r="F196" s="52"/>
      <c r="G196" s="52"/>
      <c r="H196" s="52"/>
      <c r="I196" s="52"/>
      <c r="J196" s="52"/>
      <c r="K196" s="52"/>
      <c r="L196" s="52"/>
      <c r="M196" s="52"/>
      <c r="N196" s="52"/>
      <c r="O196" s="52"/>
      <c r="P196" s="52"/>
      <c r="Q196" s="52"/>
      <c r="R196" s="52"/>
      <c r="S196" s="52"/>
      <c r="T196" s="52"/>
    </row>
    <row r="197" spans="1:20" ht="15" customHeight="1" x14ac:dyDescent="0.3">
      <c r="A197" s="62"/>
      <c r="B197" s="62"/>
      <c r="C197" s="62"/>
      <c r="D197" s="62"/>
      <c r="E197" s="52"/>
      <c r="F197" s="52"/>
      <c r="G197" s="52"/>
      <c r="H197" s="52"/>
      <c r="I197" s="52"/>
      <c r="J197" s="52"/>
      <c r="K197" s="52"/>
      <c r="L197" s="52"/>
      <c r="M197" s="52"/>
      <c r="N197" s="52"/>
      <c r="O197" s="52"/>
      <c r="P197" s="52"/>
      <c r="Q197" s="52"/>
      <c r="R197" s="52"/>
      <c r="S197" s="52"/>
      <c r="T197" s="52"/>
    </row>
    <row r="198" spans="1:20" ht="15" customHeight="1" x14ac:dyDescent="0.3">
      <c r="A198" s="62"/>
      <c r="B198" s="62"/>
      <c r="C198" s="62"/>
      <c r="D198" s="62"/>
      <c r="E198" s="52"/>
      <c r="F198" s="52"/>
      <c r="G198" s="52"/>
      <c r="H198" s="52"/>
      <c r="I198" s="52"/>
      <c r="J198" s="52"/>
      <c r="K198" s="52"/>
      <c r="L198" s="52"/>
      <c r="M198" s="52"/>
      <c r="N198" s="52"/>
      <c r="O198" s="52"/>
      <c r="P198" s="52"/>
      <c r="Q198" s="52"/>
      <c r="R198" s="52"/>
      <c r="S198" s="52"/>
      <c r="T198" s="52"/>
    </row>
    <row r="199" spans="1:20" ht="15" customHeight="1" x14ac:dyDescent="0.3">
      <c r="A199" s="62"/>
      <c r="B199" s="62"/>
      <c r="C199" s="62"/>
      <c r="D199" s="62"/>
      <c r="E199" s="52"/>
      <c r="F199" s="52"/>
      <c r="G199" s="52"/>
      <c r="H199" s="52"/>
      <c r="I199" s="52"/>
      <c r="J199" s="52"/>
      <c r="K199" s="52"/>
      <c r="L199" s="52"/>
      <c r="M199" s="52"/>
      <c r="N199" s="52"/>
      <c r="O199" s="52"/>
      <c r="P199" s="52"/>
      <c r="Q199" s="52"/>
      <c r="R199" s="52"/>
      <c r="S199" s="52"/>
      <c r="T199" s="52"/>
    </row>
    <row r="200" spans="1:20" ht="15" customHeight="1" x14ac:dyDescent="0.3">
      <c r="A200" s="62"/>
      <c r="B200" s="62"/>
      <c r="C200" s="62"/>
      <c r="D200" s="62"/>
      <c r="E200" s="52"/>
      <c r="F200" s="52"/>
      <c r="G200" s="52"/>
      <c r="H200" s="52"/>
      <c r="I200" s="52"/>
      <c r="J200" s="52"/>
      <c r="K200" s="52"/>
      <c r="L200" s="52"/>
      <c r="M200" s="52"/>
      <c r="N200" s="52"/>
      <c r="O200" s="52"/>
      <c r="P200" s="52"/>
      <c r="Q200" s="52"/>
      <c r="R200" s="52"/>
      <c r="S200" s="52"/>
      <c r="T200" s="52"/>
    </row>
    <row r="201" spans="1:20" ht="15" customHeight="1" x14ac:dyDescent="0.3">
      <c r="A201" s="62"/>
      <c r="B201" s="62"/>
      <c r="C201" s="62"/>
      <c r="D201" s="62"/>
      <c r="E201" s="52"/>
      <c r="F201" s="52"/>
      <c r="G201" s="52"/>
      <c r="H201" s="52"/>
      <c r="I201" s="52"/>
      <c r="J201" s="52"/>
      <c r="K201" s="52"/>
      <c r="L201" s="52"/>
      <c r="M201" s="52"/>
      <c r="N201" s="52"/>
      <c r="O201" s="52"/>
      <c r="P201" s="52"/>
      <c r="Q201" s="52"/>
      <c r="R201" s="52"/>
      <c r="S201" s="52"/>
      <c r="T201" s="52"/>
    </row>
    <row r="202" spans="1:20" ht="15" customHeight="1" x14ac:dyDescent="0.3">
      <c r="A202" s="62"/>
      <c r="B202" s="62"/>
      <c r="C202" s="62"/>
      <c r="D202" s="62"/>
      <c r="E202" s="52"/>
      <c r="F202" s="52"/>
      <c r="G202" s="52"/>
      <c r="H202" s="52"/>
      <c r="I202" s="52"/>
      <c r="J202" s="52"/>
      <c r="K202" s="52"/>
      <c r="L202" s="52"/>
      <c r="M202" s="52"/>
      <c r="N202" s="52"/>
      <c r="O202" s="52"/>
      <c r="P202" s="52"/>
      <c r="Q202" s="52"/>
      <c r="R202" s="52"/>
      <c r="S202" s="52"/>
      <c r="T202" s="52"/>
    </row>
    <row r="203" spans="1:20" ht="15" customHeight="1" x14ac:dyDescent="0.3">
      <c r="A203" s="62"/>
      <c r="B203" s="62"/>
      <c r="C203" s="62"/>
      <c r="D203" s="62"/>
      <c r="E203" s="52"/>
      <c r="F203" s="52"/>
      <c r="G203" s="52"/>
      <c r="H203" s="52"/>
      <c r="I203" s="52"/>
      <c r="J203" s="52"/>
      <c r="K203" s="52"/>
      <c r="L203" s="52"/>
      <c r="M203" s="52"/>
      <c r="N203" s="52"/>
      <c r="O203" s="52"/>
      <c r="P203" s="52"/>
      <c r="Q203" s="52"/>
      <c r="R203" s="52"/>
      <c r="S203" s="52"/>
      <c r="T203" s="52"/>
    </row>
    <row r="204" spans="1:20" ht="15" customHeight="1" x14ac:dyDescent="0.3">
      <c r="A204" s="62"/>
      <c r="B204" s="62"/>
      <c r="C204" s="62"/>
      <c r="D204" s="62"/>
      <c r="E204" s="52"/>
      <c r="F204" s="52"/>
      <c r="G204" s="52"/>
      <c r="H204" s="52"/>
      <c r="I204" s="52"/>
      <c r="J204" s="52"/>
      <c r="K204" s="52"/>
      <c r="L204" s="52"/>
      <c r="M204" s="52"/>
      <c r="N204" s="52"/>
      <c r="O204" s="52"/>
      <c r="P204" s="52"/>
      <c r="Q204" s="52"/>
      <c r="R204" s="52"/>
      <c r="S204" s="52"/>
      <c r="T204" s="52"/>
    </row>
    <row r="205" spans="1:20" ht="15" customHeight="1" x14ac:dyDescent="0.3">
      <c r="A205" s="62"/>
      <c r="B205" s="62"/>
      <c r="C205" s="62"/>
      <c r="D205" s="62"/>
      <c r="E205" s="52"/>
      <c r="F205" s="52"/>
      <c r="G205" s="52"/>
      <c r="H205" s="52"/>
      <c r="I205" s="52"/>
      <c r="J205" s="52"/>
      <c r="K205" s="52"/>
      <c r="L205" s="52"/>
      <c r="M205" s="52"/>
      <c r="N205" s="52"/>
      <c r="O205" s="52"/>
      <c r="P205" s="52"/>
      <c r="Q205" s="52"/>
      <c r="R205" s="52"/>
      <c r="S205" s="52"/>
      <c r="T205" s="52"/>
    </row>
    <row r="206" spans="1:20" ht="15" customHeight="1" x14ac:dyDescent="0.3">
      <c r="A206" s="62"/>
      <c r="B206" s="62"/>
      <c r="C206" s="62"/>
      <c r="D206" s="62"/>
      <c r="E206" s="52"/>
      <c r="F206" s="52"/>
      <c r="G206" s="52"/>
      <c r="H206" s="52"/>
      <c r="I206" s="52"/>
      <c r="J206" s="52"/>
      <c r="K206" s="52"/>
      <c r="L206" s="52"/>
      <c r="M206" s="52"/>
      <c r="N206" s="52"/>
      <c r="O206" s="52"/>
      <c r="P206" s="52"/>
      <c r="Q206" s="52"/>
      <c r="R206" s="52"/>
      <c r="S206" s="52"/>
      <c r="T206" s="52"/>
    </row>
    <row r="207" spans="1:20" ht="15" customHeight="1" x14ac:dyDescent="0.3">
      <c r="A207" s="62"/>
      <c r="B207" s="62"/>
      <c r="C207" s="62"/>
      <c r="D207" s="62"/>
      <c r="E207" s="52"/>
      <c r="F207" s="52"/>
      <c r="G207" s="52"/>
      <c r="H207" s="52"/>
      <c r="I207" s="52"/>
      <c r="J207" s="52"/>
      <c r="K207" s="52"/>
      <c r="L207" s="52"/>
      <c r="M207" s="52"/>
      <c r="N207" s="52"/>
      <c r="O207" s="52"/>
      <c r="P207" s="52"/>
      <c r="Q207" s="52"/>
      <c r="R207" s="52"/>
      <c r="S207" s="52"/>
      <c r="T207" s="52"/>
    </row>
    <row r="208" spans="1:20" ht="15" customHeight="1" x14ac:dyDescent="0.3">
      <c r="A208" s="62"/>
      <c r="B208" s="62"/>
      <c r="C208" s="62"/>
      <c r="D208" s="62"/>
      <c r="E208" s="52"/>
      <c r="F208" s="52"/>
      <c r="G208" s="52"/>
      <c r="H208" s="52"/>
      <c r="I208" s="52"/>
      <c r="J208" s="52"/>
      <c r="K208" s="52"/>
      <c r="L208" s="52"/>
      <c r="M208" s="52"/>
      <c r="N208" s="52"/>
      <c r="O208" s="52"/>
      <c r="P208" s="52"/>
      <c r="Q208" s="52"/>
      <c r="R208" s="52"/>
      <c r="S208" s="52"/>
      <c r="T208" s="52"/>
    </row>
    <row r="209" spans="1:20" ht="15" customHeight="1" x14ac:dyDescent="0.3">
      <c r="A209" s="62"/>
      <c r="B209" s="62"/>
      <c r="C209" s="62"/>
      <c r="D209" s="62"/>
      <c r="E209" s="52"/>
      <c r="F209" s="52"/>
      <c r="G209" s="52"/>
      <c r="H209" s="52"/>
      <c r="I209" s="52"/>
      <c r="J209" s="52"/>
      <c r="K209" s="52"/>
      <c r="L209" s="52"/>
      <c r="M209" s="52"/>
      <c r="N209" s="52"/>
      <c r="O209" s="52"/>
      <c r="P209" s="52"/>
      <c r="Q209" s="52"/>
      <c r="R209" s="52"/>
      <c r="S209" s="52"/>
      <c r="T209" s="52"/>
    </row>
    <row r="210" spans="1:20" ht="15" customHeight="1" x14ac:dyDescent="0.3">
      <c r="A210" s="62"/>
      <c r="B210" s="62"/>
      <c r="C210" s="62"/>
      <c r="D210" s="62"/>
      <c r="E210" s="52"/>
      <c r="F210" s="52"/>
      <c r="G210" s="52"/>
      <c r="H210" s="52"/>
      <c r="I210" s="52"/>
      <c r="J210" s="52"/>
      <c r="K210" s="52"/>
      <c r="L210" s="52"/>
      <c r="M210" s="52"/>
      <c r="N210" s="52"/>
      <c r="O210" s="52"/>
      <c r="P210" s="52"/>
      <c r="Q210" s="52"/>
      <c r="R210" s="52"/>
      <c r="S210" s="52"/>
      <c r="T210" s="52"/>
    </row>
    <row r="211" spans="1:20" ht="15" customHeight="1" x14ac:dyDescent="0.3">
      <c r="A211" s="62"/>
      <c r="B211" s="62"/>
      <c r="C211" s="62"/>
      <c r="D211" s="62"/>
      <c r="E211" s="52"/>
      <c r="F211" s="52"/>
      <c r="G211" s="52"/>
      <c r="H211" s="52"/>
      <c r="I211" s="52"/>
      <c r="J211" s="52"/>
      <c r="K211" s="52"/>
      <c r="L211" s="52"/>
      <c r="M211" s="52"/>
      <c r="N211" s="52"/>
      <c r="O211" s="52"/>
      <c r="P211" s="52"/>
      <c r="Q211" s="52"/>
      <c r="R211" s="52"/>
      <c r="S211" s="52"/>
      <c r="T211" s="52"/>
    </row>
    <row r="212" spans="1:20" ht="15" customHeight="1" x14ac:dyDescent="0.3">
      <c r="A212" s="62"/>
      <c r="B212" s="62"/>
      <c r="C212" s="62"/>
      <c r="D212" s="62"/>
      <c r="E212" s="52"/>
      <c r="F212" s="52"/>
      <c r="G212" s="52"/>
      <c r="H212" s="52"/>
      <c r="I212" s="52"/>
      <c r="J212" s="52"/>
      <c r="K212" s="52"/>
      <c r="L212" s="52"/>
      <c r="M212" s="52"/>
      <c r="N212" s="52"/>
      <c r="O212" s="52"/>
      <c r="P212" s="52"/>
      <c r="Q212" s="52"/>
      <c r="R212" s="52"/>
      <c r="S212" s="52"/>
      <c r="T212" s="52"/>
    </row>
    <row r="213" spans="1:20" ht="15" customHeight="1" x14ac:dyDescent="0.3">
      <c r="A213" s="62"/>
      <c r="B213" s="62"/>
      <c r="C213" s="62"/>
      <c r="D213" s="62"/>
      <c r="E213" s="52"/>
      <c r="F213" s="52"/>
      <c r="G213" s="52"/>
      <c r="H213" s="52"/>
      <c r="I213" s="52"/>
      <c r="J213" s="52"/>
      <c r="K213" s="52"/>
      <c r="L213" s="52"/>
      <c r="M213" s="52"/>
      <c r="N213" s="52"/>
      <c r="O213" s="52"/>
      <c r="P213" s="52"/>
      <c r="Q213" s="52"/>
      <c r="R213" s="52"/>
      <c r="S213" s="52"/>
      <c r="T213" s="52"/>
    </row>
    <row r="214" spans="1:20" ht="15" customHeight="1" x14ac:dyDescent="0.3">
      <c r="A214" s="62"/>
      <c r="B214" s="62"/>
      <c r="C214" s="62"/>
      <c r="D214" s="62"/>
      <c r="E214" s="52"/>
      <c r="F214" s="52"/>
      <c r="G214" s="52"/>
      <c r="H214" s="52"/>
      <c r="I214" s="52"/>
      <c r="J214" s="52"/>
      <c r="K214" s="52"/>
      <c r="L214" s="52"/>
      <c r="M214" s="52"/>
      <c r="N214" s="52"/>
      <c r="O214" s="52"/>
      <c r="P214" s="52"/>
      <c r="Q214" s="52"/>
      <c r="R214" s="52"/>
      <c r="S214" s="52"/>
      <c r="T214" s="52"/>
    </row>
    <row r="215" spans="1:20" ht="15" customHeight="1" x14ac:dyDescent="0.3">
      <c r="A215" s="62"/>
      <c r="B215" s="62"/>
      <c r="C215" s="62"/>
      <c r="D215" s="62"/>
      <c r="E215" s="52"/>
      <c r="F215" s="52"/>
      <c r="G215" s="52"/>
      <c r="H215" s="52"/>
      <c r="I215" s="52"/>
      <c r="J215" s="52"/>
      <c r="K215" s="52"/>
      <c r="L215" s="52"/>
      <c r="M215" s="52"/>
      <c r="N215" s="52"/>
      <c r="O215" s="52"/>
      <c r="P215" s="52"/>
      <c r="Q215" s="52"/>
      <c r="R215" s="52"/>
      <c r="S215" s="52"/>
      <c r="T215" s="52"/>
    </row>
    <row r="216" spans="1:20" ht="15" customHeight="1" x14ac:dyDescent="0.3">
      <c r="A216" s="62"/>
      <c r="B216" s="62"/>
      <c r="C216" s="62"/>
      <c r="D216" s="62"/>
      <c r="E216" s="52"/>
      <c r="F216" s="52"/>
      <c r="G216" s="52"/>
      <c r="H216" s="52"/>
      <c r="I216" s="52"/>
      <c r="J216" s="52"/>
      <c r="K216" s="52"/>
      <c r="L216" s="52"/>
      <c r="M216" s="52"/>
      <c r="N216" s="52"/>
      <c r="O216" s="52"/>
      <c r="P216" s="52"/>
      <c r="Q216" s="52"/>
      <c r="R216" s="52"/>
      <c r="S216" s="52"/>
      <c r="T216" s="52"/>
    </row>
    <row r="217" spans="1:20" ht="15" customHeight="1" x14ac:dyDescent="0.3">
      <c r="A217" s="62"/>
      <c r="B217" s="62"/>
      <c r="C217" s="62"/>
      <c r="D217" s="62"/>
      <c r="E217" s="52"/>
      <c r="F217" s="52"/>
      <c r="G217" s="52"/>
      <c r="H217" s="52"/>
      <c r="I217" s="52"/>
      <c r="J217" s="52"/>
      <c r="K217" s="52"/>
      <c r="L217" s="52"/>
      <c r="M217" s="52"/>
      <c r="N217" s="52"/>
      <c r="O217" s="52"/>
      <c r="P217" s="52"/>
      <c r="Q217" s="52"/>
      <c r="R217" s="52"/>
      <c r="S217" s="52"/>
      <c r="T217" s="52"/>
    </row>
    <row r="218" spans="1:20" ht="15" customHeight="1" x14ac:dyDescent="0.3">
      <c r="A218" s="62"/>
      <c r="B218" s="62"/>
      <c r="C218" s="62"/>
      <c r="D218" s="62"/>
      <c r="E218" s="52"/>
      <c r="F218" s="52"/>
      <c r="G218" s="52"/>
      <c r="H218" s="52"/>
      <c r="I218" s="52"/>
      <c r="J218" s="52"/>
      <c r="K218" s="52"/>
      <c r="L218" s="52"/>
      <c r="M218" s="52"/>
      <c r="N218" s="52"/>
      <c r="O218" s="52"/>
      <c r="P218" s="52"/>
      <c r="Q218" s="52"/>
      <c r="R218" s="52"/>
      <c r="S218" s="52"/>
      <c r="T218" s="52"/>
    </row>
    <row r="219" spans="1:20" ht="15" customHeight="1" x14ac:dyDescent="0.3">
      <c r="A219" s="62"/>
      <c r="B219" s="62"/>
      <c r="C219" s="62"/>
      <c r="D219" s="62"/>
      <c r="E219" s="52"/>
      <c r="F219" s="52"/>
      <c r="G219" s="52"/>
      <c r="H219" s="52"/>
      <c r="I219" s="52"/>
      <c r="J219" s="52"/>
      <c r="K219" s="52"/>
      <c r="L219" s="52"/>
      <c r="M219" s="52"/>
      <c r="N219" s="52"/>
      <c r="O219" s="52"/>
      <c r="P219" s="52"/>
      <c r="Q219" s="52"/>
      <c r="R219" s="52"/>
      <c r="S219" s="52"/>
      <c r="T219" s="52"/>
    </row>
    <row r="220" spans="1:20" ht="15" customHeight="1" x14ac:dyDescent="0.3">
      <c r="A220" s="62"/>
      <c r="B220" s="62"/>
      <c r="C220" s="62"/>
      <c r="D220" s="62"/>
      <c r="E220" s="52"/>
      <c r="F220" s="52"/>
      <c r="G220" s="52"/>
      <c r="H220" s="52"/>
      <c r="I220" s="52"/>
      <c r="J220" s="52"/>
      <c r="K220" s="52"/>
      <c r="L220" s="52"/>
      <c r="M220" s="52"/>
      <c r="N220" s="52"/>
      <c r="O220" s="52"/>
      <c r="P220" s="52"/>
      <c r="Q220" s="52"/>
      <c r="R220" s="52"/>
      <c r="S220" s="52"/>
      <c r="T220" s="52"/>
    </row>
    <row r="221" spans="1:20" ht="15" customHeight="1" x14ac:dyDescent="0.3">
      <c r="A221" s="62"/>
      <c r="B221" s="62"/>
      <c r="C221" s="62"/>
      <c r="D221" s="62"/>
      <c r="E221" s="52"/>
      <c r="F221" s="52"/>
      <c r="G221" s="52"/>
      <c r="H221" s="52"/>
      <c r="I221" s="52"/>
      <c r="J221" s="52"/>
      <c r="K221" s="52"/>
      <c r="L221" s="52"/>
      <c r="M221" s="52"/>
      <c r="N221" s="52"/>
      <c r="O221" s="52"/>
      <c r="P221" s="52"/>
      <c r="Q221" s="52"/>
      <c r="R221" s="52"/>
      <c r="S221" s="52"/>
      <c r="T221" s="52"/>
    </row>
    <row r="222" spans="1:20" ht="15" customHeight="1" x14ac:dyDescent="0.3">
      <c r="A222" s="62"/>
      <c r="B222" s="62"/>
      <c r="C222" s="62"/>
      <c r="D222" s="62"/>
      <c r="E222" s="52"/>
      <c r="F222" s="52"/>
      <c r="G222" s="52"/>
      <c r="H222" s="52"/>
      <c r="I222" s="52"/>
      <c r="J222" s="52"/>
      <c r="K222" s="52"/>
      <c r="L222" s="52"/>
      <c r="M222" s="52"/>
      <c r="N222" s="52"/>
      <c r="O222" s="52"/>
      <c r="P222" s="52"/>
      <c r="Q222" s="52"/>
      <c r="R222" s="52"/>
      <c r="S222" s="52"/>
      <c r="T222" s="52"/>
    </row>
    <row r="223" spans="1:20" ht="15" customHeight="1" x14ac:dyDescent="0.3">
      <c r="A223" s="62"/>
      <c r="B223" s="62"/>
      <c r="C223" s="62"/>
      <c r="D223" s="62"/>
      <c r="E223" s="52"/>
      <c r="F223" s="52"/>
      <c r="G223" s="52"/>
      <c r="H223" s="52"/>
      <c r="I223" s="52"/>
      <c r="J223" s="52"/>
      <c r="K223" s="52"/>
      <c r="L223" s="52"/>
      <c r="M223" s="52"/>
      <c r="N223" s="52"/>
      <c r="O223" s="52"/>
      <c r="P223" s="52"/>
      <c r="Q223" s="52"/>
      <c r="R223" s="52"/>
      <c r="S223" s="52"/>
      <c r="T223" s="52"/>
    </row>
    <row r="224" spans="1:20" ht="15" customHeight="1" x14ac:dyDescent="0.3">
      <c r="A224" s="62"/>
      <c r="B224" s="62"/>
      <c r="C224" s="62"/>
      <c r="D224" s="62"/>
      <c r="E224" s="52"/>
      <c r="F224" s="52"/>
      <c r="G224" s="52"/>
      <c r="H224" s="52"/>
      <c r="I224" s="52"/>
      <c r="J224" s="52"/>
      <c r="K224" s="52"/>
      <c r="L224" s="52"/>
      <c r="M224" s="52"/>
      <c r="N224" s="52"/>
      <c r="O224" s="52"/>
      <c r="P224" s="52"/>
      <c r="Q224" s="52"/>
      <c r="R224" s="52"/>
      <c r="S224" s="52"/>
      <c r="T224" s="52"/>
    </row>
    <row r="225" spans="1:20" ht="15" customHeight="1" x14ac:dyDescent="0.3">
      <c r="A225" s="62"/>
      <c r="B225" s="62"/>
      <c r="C225" s="62"/>
      <c r="D225" s="62"/>
      <c r="E225" s="52"/>
      <c r="F225" s="52"/>
      <c r="G225" s="52"/>
      <c r="H225" s="52"/>
      <c r="I225" s="52"/>
      <c r="J225" s="52"/>
      <c r="K225" s="52"/>
      <c r="L225" s="52"/>
      <c r="M225" s="52"/>
      <c r="N225" s="52"/>
      <c r="O225" s="52"/>
      <c r="P225" s="52"/>
      <c r="Q225" s="52"/>
      <c r="R225" s="52"/>
      <c r="S225" s="52"/>
      <c r="T225" s="52"/>
    </row>
    <row r="226" spans="1:20" ht="15" customHeight="1" x14ac:dyDescent="0.3">
      <c r="A226" s="62"/>
      <c r="B226" s="62"/>
      <c r="C226" s="62"/>
      <c r="D226" s="62"/>
      <c r="E226" s="52"/>
      <c r="F226" s="52"/>
      <c r="G226" s="52"/>
      <c r="H226" s="52"/>
      <c r="I226" s="52"/>
      <c r="J226" s="52"/>
      <c r="K226" s="52"/>
      <c r="L226" s="52"/>
      <c r="M226" s="52"/>
      <c r="N226" s="52"/>
      <c r="O226" s="52"/>
      <c r="P226" s="52"/>
      <c r="Q226" s="52"/>
      <c r="R226" s="52"/>
      <c r="S226" s="52"/>
      <c r="T226" s="52"/>
    </row>
    <row r="227" spans="1:20" ht="15" customHeight="1" x14ac:dyDescent="0.3">
      <c r="A227" s="62"/>
      <c r="B227" s="62"/>
      <c r="C227" s="62"/>
      <c r="D227" s="62"/>
      <c r="E227" s="52"/>
      <c r="F227" s="52"/>
      <c r="G227" s="52"/>
      <c r="H227" s="52"/>
      <c r="I227" s="52"/>
      <c r="J227" s="52"/>
      <c r="K227" s="52"/>
      <c r="L227" s="52"/>
      <c r="M227" s="52"/>
      <c r="N227" s="52"/>
      <c r="O227" s="52"/>
      <c r="P227" s="52"/>
      <c r="Q227" s="52"/>
      <c r="R227" s="52"/>
      <c r="S227" s="52"/>
      <c r="T227" s="52"/>
    </row>
    <row r="228" spans="1:20" ht="15" customHeight="1" x14ac:dyDescent="0.3">
      <c r="A228" s="62"/>
      <c r="B228" s="62"/>
      <c r="C228" s="62"/>
      <c r="D228" s="62"/>
      <c r="E228" s="52"/>
      <c r="F228" s="52"/>
      <c r="G228" s="52"/>
      <c r="H228" s="52"/>
      <c r="I228" s="52"/>
      <c r="J228" s="52"/>
      <c r="K228" s="52"/>
      <c r="L228" s="52"/>
      <c r="M228" s="52"/>
      <c r="N228" s="52"/>
      <c r="O228" s="52"/>
      <c r="P228" s="52"/>
      <c r="Q228" s="52"/>
      <c r="R228" s="52"/>
      <c r="S228" s="52"/>
      <c r="T228" s="52"/>
    </row>
    <row r="229" spans="1:20" ht="15" customHeight="1" x14ac:dyDescent="0.3">
      <c r="A229" s="62"/>
      <c r="B229" s="62"/>
      <c r="C229" s="62"/>
      <c r="D229" s="62"/>
      <c r="E229" s="52"/>
      <c r="F229" s="52"/>
      <c r="G229" s="52"/>
      <c r="H229" s="52"/>
      <c r="I229" s="52"/>
      <c r="J229" s="52"/>
      <c r="K229" s="52"/>
      <c r="L229" s="52"/>
      <c r="M229" s="52"/>
      <c r="N229" s="52"/>
      <c r="O229" s="52"/>
      <c r="P229" s="52"/>
      <c r="Q229" s="52"/>
      <c r="R229" s="52"/>
      <c r="S229" s="52"/>
      <c r="T229" s="52"/>
    </row>
    <row r="230" spans="1:20" ht="15" customHeight="1" x14ac:dyDescent="0.3">
      <c r="A230" s="62"/>
      <c r="B230" s="62"/>
      <c r="C230" s="62"/>
      <c r="D230" s="62"/>
      <c r="E230" s="52"/>
      <c r="F230" s="52"/>
      <c r="G230" s="52"/>
      <c r="H230" s="52"/>
      <c r="I230" s="52"/>
      <c r="J230" s="52"/>
      <c r="K230" s="52"/>
      <c r="L230" s="52"/>
      <c r="M230" s="52"/>
      <c r="N230" s="52"/>
      <c r="O230" s="52"/>
      <c r="P230" s="52"/>
      <c r="Q230" s="52"/>
      <c r="R230" s="52"/>
      <c r="S230" s="52"/>
      <c r="T230" s="52"/>
    </row>
    <row r="231" spans="1:20" ht="15" customHeight="1" x14ac:dyDescent="0.3">
      <c r="A231" s="62"/>
      <c r="B231" s="62"/>
      <c r="C231" s="62"/>
      <c r="D231" s="62"/>
      <c r="E231" s="52"/>
      <c r="F231" s="52"/>
      <c r="G231" s="52"/>
      <c r="H231" s="52"/>
      <c r="I231" s="52"/>
      <c r="J231" s="52"/>
      <c r="K231" s="52"/>
      <c r="L231" s="52"/>
      <c r="M231" s="52"/>
      <c r="N231" s="52"/>
      <c r="O231" s="52"/>
      <c r="P231" s="52"/>
      <c r="Q231" s="52"/>
      <c r="R231" s="52"/>
      <c r="S231" s="52"/>
      <c r="T231" s="52"/>
    </row>
    <row r="232" spans="1:20" ht="15" customHeight="1" x14ac:dyDescent="0.3">
      <c r="A232" s="62"/>
      <c r="B232" s="62"/>
      <c r="C232" s="62"/>
      <c r="D232" s="62"/>
      <c r="E232" s="52"/>
      <c r="F232" s="52"/>
      <c r="G232" s="52"/>
      <c r="H232" s="52"/>
      <c r="I232" s="52"/>
      <c r="J232" s="52"/>
      <c r="K232" s="52"/>
      <c r="L232" s="52"/>
      <c r="M232" s="52"/>
      <c r="N232" s="52"/>
      <c r="O232" s="52"/>
      <c r="P232" s="52"/>
      <c r="Q232" s="52"/>
      <c r="R232" s="52"/>
      <c r="S232" s="52"/>
      <c r="T232" s="52"/>
    </row>
    <row r="233" spans="1:20" ht="15" customHeight="1" x14ac:dyDescent="0.3">
      <c r="A233" s="62"/>
      <c r="B233" s="62"/>
      <c r="C233" s="62"/>
      <c r="D233" s="62"/>
      <c r="E233" s="52"/>
      <c r="F233" s="52"/>
      <c r="G233" s="52"/>
      <c r="H233" s="52"/>
      <c r="I233" s="52"/>
      <c r="J233" s="52"/>
      <c r="K233" s="52"/>
      <c r="L233" s="52"/>
      <c r="M233" s="52"/>
      <c r="N233" s="52"/>
      <c r="O233" s="52"/>
      <c r="P233" s="52"/>
      <c r="Q233" s="52"/>
      <c r="R233" s="52"/>
      <c r="S233" s="52"/>
      <c r="T233" s="52"/>
    </row>
    <row r="234" spans="1:20" ht="15" customHeight="1" x14ac:dyDescent="0.3">
      <c r="A234" s="62"/>
      <c r="B234" s="62"/>
      <c r="C234" s="62"/>
      <c r="D234" s="62"/>
      <c r="E234" s="52"/>
      <c r="F234" s="52"/>
      <c r="G234" s="52"/>
      <c r="H234" s="52"/>
      <c r="I234" s="52"/>
      <c r="J234" s="52"/>
      <c r="K234" s="52"/>
      <c r="L234" s="52"/>
      <c r="M234" s="52"/>
      <c r="N234" s="52"/>
      <c r="O234" s="52"/>
      <c r="P234" s="52"/>
      <c r="Q234" s="52"/>
      <c r="R234" s="52"/>
      <c r="S234" s="52"/>
      <c r="T234" s="52"/>
    </row>
    <row r="235" spans="1:20" ht="15" customHeight="1" x14ac:dyDescent="0.3">
      <c r="A235" s="62"/>
      <c r="B235" s="62"/>
      <c r="C235" s="62"/>
      <c r="D235" s="62"/>
      <c r="E235" s="52"/>
      <c r="F235" s="52"/>
      <c r="G235" s="52"/>
      <c r="H235" s="52"/>
      <c r="I235" s="52"/>
      <c r="J235" s="52"/>
      <c r="K235" s="52"/>
      <c r="L235" s="52"/>
      <c r="M235" s="52"/>
      <c r="N235" s="52"/>
      <c r="O235" s="52"/>
      <c r="P235" s="52"/>
      <c r="Q235" s="52"/>
      <c r="R235" s="52"/>
      <c r="S235" s="52"/>
      <c r="T235" s="52"/>
    </row>
    <row r="236" spans="1:20" ht="15" customHeight="1" x14ac:dyDescent="0.3">
      <c r="A236" s="62"/>
      <c r="B236" s="62"/>
      <c r="C236" s="62"/>
      <c r="D236" s="62"/>
      <c r="E236" s="52"/>
      <c r="F236" s="52"/>
      <c r="G236" s="52"/>
      <c r="H236" s="52"/>
      <c r="I236" s="52"/>
      <c r="J236" s="52"/>
      <c r="K236" s="52"/>
      <c r="L236" s="52"/>
      <c r="M236" s="52"/>
      <c r="N236" s="52"/>
      <c r="O236" s="52"/>
      <c r="P236" s="52"/>
      <c r="Q236" s="52"/>
      <c r="R236" s="52"/>
      <c r="S236" s="52"/>
      <c r="T236" s="52"/>
    </row>
    <row r="237" spans="1:20" ht="15" customHeight="1" x14ac:dyDescent="0.3">
      <c r="A237" s="62"/>
      <c r="B237" s="62"/>
      <c r="C237" s="62"/>
      <c r="D237" s="62"/>
      <c r="E237" s="52"/>
      <c r="F237" s="52"/>
      <c r="G237" s="52"/>
      <c r="H237" s="52"/>
      <c r="I237" s="52"/>
      <c r="J237" s="52"/>
      <c r="K237" s="52"/>
      <c r="L237" s="52"/>
      <c r="M237" s="52"/>
      <c r="N237" s="52"/>
      <c r="O237" s="52"/>
      <c r="P237" s="52"/>
      <c r="Q237" s="52"/>
      <c r="R237" s="52"/>
      <c r="S237" s="52"/>
      <c r="T237" s="52"/>
    </row>
    <row r="238" spans="1:20" ht="15" customHeight="1" x14ac:dyDescent="0.3">
      <c r="A238" s="62"/>
      <c r="B238" s="62"/>
      <c r="C238" s="62"/>
      <c r="D238" s="62"/>
      <c r="E238" s="52"/>
      <c r="F238" s="52"/>
      <c r="G238" s="52"/>
      <c r="H238" s="52"/>
      <c r="I238" s="52"/>
      <c r="J238" s="52"/>
      <c r="K238" s="52"/>
      <c r="L238" s="52"/>
      <c r="M238" s="52"/>
      <c r="N238" s="52"/>
      <c r="O238" s="52"/>
      <c r="P238" s="52"/>
      <c r="Q238" s="52"/>
      <c r="R238" s="52"/>
      <c r="S238" s="52"/>
      <c r="T238" s="52"/>
    </row>
    <row r="239" spans="1:20" ht="15" customHeight="1" x14ac:dyDescent="0.3">
      <c r="A239" s="62"/>
      <c r="B239" s="62"/>
      <c r="C239" s="62"/>
      <c r="D239" s="62"/>
      <c r="E239" s="52"/>
      <c r="F239" s="52"/>
      <c r="G239" s="52"/>
      <c r="H239" s="52"/>
      <c r="I239" s="52"/>
      <c r="J239" s="52"/>
      <c r="K239" s="52"/>
      <c r="L239" s="52"/>
      <c r="M239" s="52"/>
      <c r="N239" s="52"/>
      <c r="O239" s="52"/>
      <c r="P239" s="52"/>
      <c r="Q239" s="52"/>
      <c r="R239" s="52"/>
      <c r="S239" s="52"/>
      <c r="T239" s="52"/>
    </row>
    <row r="240" spans="1:20" ht="15" customHeight="1" x14ac:dyDescent="0.3">
      <c r="A240" s="62"/>
      <c r="B240" s="62"/>
      <c r="C240" s="62"/>
      <c r="D240" s="62"/>
      <c r="E240" s="52"/>
      <c r="F240" s="52"/>
      <c r="G240" s="52"/>
      <c r="H240" s="52"/>
      <c r="I240" s="52"/>
      <c r="J240" s="52"/>
      <c r="K240" s="52"/>
      <c r="L240" s="52"/>
      <c r="M240" s="52"/>
      <c r="N240" s="52"/>
      <c r="O240" s="52"/>
      <c r="P240" s="52"/>
      <c r="Q240" s="52"/>
      <c r="R240" s="52"/>
      <c r="S240" s="52"/>
      <c r="T240" s="52"/>
    </row>
    <row r="241" spans="1:20" ht="15" customHeight="1" x14ac:dyDescent="0.3">
      <c r="A241" s="62"/>
      <c r="B241" s="62"/>
      <c r="C241" s="62"/>
      <c r="D241" s="62"/>
      <c r="E241" s="52"/>
      <c r="F241" s="52"/>
      <c r="G241" s="52"/>
      <c r="H241" s="52"/>
      <c r="I241" s="52"/>
      <c r="J241" s="52"/>
      <c r="K241" s="52"/>
      <c r="L241" s="52"/>
      <c r="M241" s="52"/>
      <c r="N241" s="52"/>
      <c r="O241" s="52"/>
      <c r="P241" s="52"/>
      <c r="Q241" s="52"/>
      <c r="R241" s="52"/>
      <c r="S241" s="52"/>
      <c r="T241" s="52"/>
    </row>
    <row r="242" spans="1:20" ht="15" customHeight="1" x14ac:dyDescent="0.3">
      <c r="A242" s="62"/>
      <c r="B242" s="62"/>
      <c r="C242" s="62"/>
      <c r="D242" s="62"/>
      <c r="E242" s="52"/>
      <c r="F242" s="52"/>
      <c r="G242" s="52"/>
      <c r="H242" s="52"/>
      <c r="I242" s="52"/>
      <c r="J242" s="52"/>
      <c r="K242" s="52"/>
      <c r="L242" s="52"/>
      <c r="M242" s="52"/>
      <c r="N242" s="52"/>
      <c r="O242" s="52"/>
      <c r="P242" s="52"/>
      <c r="Q242" s="52"/>
      <c r="R242" s="52"/>
      <c r="S242" s="52"/>
      <c r="T242" s="52"/>
    </row>
    <row r="243" spans="1:20" ht="15" customHeight="1" x14ac:dyDescent="0.3">
      <c r="A243" s="62"/>
      <c r="B243" s="62"/>
      <c r="C243" s="62"/>
      <c r="D243" s="62"/>
      <c r="E243" s="52"/>
      <c r="F243" s="52"/>
      <c r="G243" s="52"/>
      <c r="H243" s="52"/>
      <c r="I243" s="52"/>
      <c r="J243" s="52"/>
      <c r="K243" s="52"/>
      <c r="L243" s="52"/>
      <c r="M243" s="52"/>
      <c r="N243" s="52"/>
      <c r="O243" s="52"/>
      <c r="P243" s="52"/>
      <c r="Q243" s="52"/>
      <c r="R243" s="52"/>
      <c r="S243" s="52"/>
      <c r="T243" s="52"/>
    </row>
    <row r="244" spans="1:20" ht="15" customHeight="1" x14ac:dyDescent="0.3">
      <c r="A244" s="62"/>
      <c r="B244" s="62"/>
      <c r="C244" s="62"/>
      <c r="D244" s="62"/>
      <c r="E244" s="52"/>
      <c r="F244" s="52"/>
      <c r="G244" s="52"/>
      <c r="H244" s="52"/>
      <c r="I244" s="52"/>
      <c r="J244" s="52"/>
      <c r="K244" s="52"/>
      <c r="L244" s="52"/>
      <c r="M244" s="52"/>
      <c r="N244" s="52"/>
      <c r="O244" s="52"/>
      <c r="P244" s="52"/>
      <c r="Q244" s="52"/>
      <c r="R244" s="52"/>
      <c r="S244" s="52"/>
      <c r="T244" s="52"/>
    </row>
    <row r="245" spans="1:20" ht="15" customHeight="1" x14ac:dyDescent="0.3">
      <c r="A245" s="62"/>
      <c r="B245" s="62"/>
      <c r="C245" s="62"/>
      <c r="D245" s="62"/>
      <c r="E245" s="52"/>
      <c r="F245" s="52"/>
      <c r="G245" s="52"/>
      <c r="H245" s="52"/>
      <c r="I245" s="52"/>
      <c r="J245" s="52"/>
      <c r="K245" s="52"/>
      <c r="L245" s="52"/>
      <c r="M245" s="52"/>
      <c r="N245" s="52"/>
      <c r="O245" s="52"/>
      <c r="P245" s="52"/>
      <c r="Q245" s="52"/>
      <c r="R245" s="52"/>
      <c r="S245" s="52"/>
      <c r="T245" s="52"/>
    </row>
    <row r="246" spans="1:20" ht="15" customHeight="1" x14ac:dyDescent="0.3">
      <c r="A246" s="62"/>
      <c r="B246" s="62"/>
      <c r="C246" s="62"/>
      <c r="D246" s="62"/>
      <c r="E246" s="52"/>
      <c r="F246" s="52"/>
      <c r="G246" s="52"/>
      <c r="H246" s="52"/>
      <c r="I246" s="52"/>
      <c r="J246" s="52"/>
      <c r="K246" s="52"/>
      <c r="L246" s="52"/>
      <c r="M246" s="52"/>
      <c r="N246" s="52"/>
      <c r="O246" s="52"/>
      <c r="P246" s="52"/>
      <c r="Q246" s="52"/>
      <c r="R246" s="52"/>
      <c r="S246" s="52"/>
      <c r="T246" s="52"/>
    </row>
    <row r="247" spans="1:20" ht="15" customHeight="1" x14ac:dyDescent="0.3">
      <c r="A247" s="62"/>
      <c r="B247" s="62"/>
      <c r="C247" s="62"/>
      <c r="D247" s="62"/>
      <c r="E247" s="52"/>
      <c r="F247" s="52"/>
      <c r="G247" s="52"/>
      <c r="H247" s="52"/>
      <c r="I247" s="52"/>
      <c r="J247" s="52"/>
      <c r="K247" s="52"/>
      <c r="L247" s="52"/>
      <c r="M247" s="52"/>
      <c r="N247" s="52"/>
      <c r="O247" s="52"/>
      <c r="P247" s="52"/>
      <c r="Q247" s="52"/>
      <c r="R247" s="52"/>
      <c r="S247" s="52"/>
      <c r="T247" s="52"/>
    </row>
    <row r="248" spans="1:20" ht="15" customHeight="1" x14ac:dyDescent="0.3">
      <c r="A248" s="62"/>
      <c r="B248" s="62"/>
      <c r="C248" s="62"/>
      <c r="D248" s="62"/>
      <c r="E248" s="52"/>
      <c r="F248" s="52"/>
      <c r="G248" s="52"/>
      <c r="H248" s="52"/>
      <c r="I248" s="52"/>
      <c r="J248" s="52"/>
      <c r="K248" s="52"/>
      <c r="L248" s="52"/>
      <c r="M248" s="52"/>
      <c r="N248" s="52"/>
      <c r="O248" s="52"/>
      <c r="P248" s="52"/>
      <c r="Q248" s="52"/>
      <c r="R248" s="52"/>
      <c r="S248" s="52"/>
      <c r="T248" s="52"/>
    </row>
    <row r="249" spans="1:20" ht="15" customHeight="1" x14ac:dyDescent="0.3">
      <c r="A249" s="62"/>
      <c r="B249" s="62"/>
      <c r="C249" s="62"/>
      <c r="D249" s="62"/>
      <c r="E249" s="52"/>
      <c r="F249" s="52"/>
      <c r="G249" s="52"/>
      <c r="H249" s="52"/>
      <c r="I249" s="52"/>
      <c r="J249" s="52"/>
      <c r="K249" s="52"/>
      <c r="L249" s="52"/>
      <c r="M249" s="52"/>
      <c r="N249" s="52"/>
      <c r="O249" s="52"/>
      <c r="P249" s="52"/>
      <c r="Q249" s="52"/>
      <c r="R249" s="52"/>
      <c r="S249" s="52"/>
      <c r="T249" s="52"/>
    </row>
    <row r="250" spans="1:20" ht="15" customHeight="1" x14ac:dyDescent="0.3">
      <c r="A250" s="62"/>
      <c r="B250" s="62"/>
      <c r="C250" s="62"/>
      <c r="D250" s="62"/>
      <c r="E250" s="52"/>
      <c r="F250" s="52"/>
      <c r="G250" s="52"/>
      <c r="H250" s="52"/>
      <c r="I250" s="52"/>
      <c r="J250" s="52"/>
      <c r="K250" s="52"/>
      <c r="L250" s="52"/>
      <c r="M250" s="52"/>
      <c r="N250" s="52"/>
      <c r="O250" s="52"/>
      <c r="P250" s="52"/>
      <c r="Q250" s="52"/>
      <c r="R250" s="52"/>
      <c r="S250" s="52"/>
      <c r="T250" s="52"/>
    </row>
    <row r="251" spans="1:20" ht="15" customHeight="1" x14ac:dyDescent="0.3">
      <c r="A251" s="62"/>
      <c r="B251" s="62"/>
      <c r="C251" s="62"/>
      <c r="D251" s="62"/>
      <c r="E251" s="52"/>
      <c r="F251" s="52"/>
      <c r="G251" s="52"/>
      <c r="H251" s="52"/>
      <c r="I251" s="52"/>
      <c r="J251" s="52"/>
      <c r="K251" s="52"/>
      <c r="L251" s="52"/>
      <c r="M251" s="52"/>
      <c r="N251" s="52"/>
      <c r="O251" s="52"/>
      <c r="P251" s="52"/>
      <c r="Q251" s="52"/>
      <c r="R251" s="52"/>
      <c r="S251" s="52"/>
      <c r="T251" s="52"/>
    </row>
    <row r="252" spans="1:20" ht="15" customHeight="1" x14ac:dyDescent="0.3">
      <c r="A252" s="62"/>
      <c r="B252" s="62"/>
      <c r="C252" s="62"/>
      <c r="D252" s="62"/>
      <c r="E252" s="52"/>
      <c r="F252" s="52"/>
      <c r="G252" s="52"/>
      <c r="H252" s="52"/>
      <c r="I252" s="52"/>
      <c r="J252" s="52"/>
      <c r="K252" s="52"/>
      <c r="L252" s="52"/>
      <c r="M252" s="52"/>
      <c r="N252" s="52"/>
      <c r="O252" s="52"/>
      <c r="P252" s="52"/>
      <c r="Q252" s="52"/>
      <c r="R252" s="52"/>
      <c r="S252" s="52"/>
      <c r="T252" s="52"/>
    </row>
    <row r="253" spans="1:20" ht="15" customHeight="1" x14ac:dyDescent="0.3">
      <c r="A253" s="62"/>
      <c r="B253" s="62"/>
      <c r="C253" s="62"/>
      <c r="D253" s="62"/>
      <c r="E253" s="52"/>
      <c r="F253" s="52"/>
      <c r="G253" s="52"/>
      <c r="H253" s="52"/>
      <c r="I253" s="52"/>
      <c r="J253" s="52"/>
      <c r="K253" s="52"/>
      <c r="L253" s="52"/>
      <c r="M253" s="52"/>
      <c r="N253" s="52"/>
      <c r="O253" s="52"/>
      <c r="P253" s="52"/>
      <c r="Q253" s="52"/>
      <c r="R253" s="52"/>
      <c r="S253" s="52"/>
      <c r="T253" s="52"/>
    </row>
  </sheetData>
  <sheetProtection selectLockedCells="1" selectUnlockedCells="1"/>
  <mergeCells count="34">
    <mergeCell ref="G50:R50"/>
    <mergeCell ref="G32:I32"/>
    <mergeCell ref="G33:I33"/>
    <mergeCell ref="G35:R35"/>
    <mergeCell ref="G36:S36"/>
    <mergeCell ref="G38:S48"/>
    <mergeCell ref="G49:R49"/>
    <mergeCell ref="G31:I31"/>
    <mergeCell ref="M31:O31"/>
    <mergeCell ref="G24:R24"/>
    <mergeCell ref="G25:S25"/>
    <mergeCell ref="G27:H27"/>
    <mergeCell ref="J27:K27"/>
    <mergeCell ref="M27:O27"/>
    <mergeCell ref="G28:I28"/>
    <mergeCell ref="J28:K28"/>
    <mergeCell ref="M28:O28"/>
    <mergeCell ref="G29:I29"/>
    <mergeCell ref="J29:K29"/>
    <mergeCell ref="M29:O29"/>
    <mergeCell ref="G30:I30"/>
    <mergeCell ref="M30:O30"/>
    <mergeCell ref="J21:L21"/>
    <mergeCell ref="F2:O5"/>
    <mergeCell ref="P2:T3"/>
    <mergeCell ref="F6:S10"/>
    <mergeCell ref="G12:R13"/>
    <mergeCell ref="G14:R14"/>
    <mergeCell ref="G15:S15"/>
    <mergeCell ref="G18:H18"/>
    <mergeCell ref="J18:K18"/>
    <mergeCell ref="G19:I19"/>
    <mergeCell ref="J19:K19"/>
    <mergeCell ref="J20:L20"/>
  </mergeCells>
  <hyperlinks>
    <hyperlink ref="G30:I30" r:id="rId1" display="      Email: uspt@ubs.com"/>
    <hyperlink ref="G33:I33" r:id="rId2" display="      Email: canadapt@ubs.com"/>
    <hyperlink ref="J29:K29" r:id="rId3" display="Email: emeapt@ubs.com"/>
  </hyperlinks>
  <pageMargins left="0.39370078740157483" right="0.39370078740157483" top="0.39370078740157483" bottom="0.39370078740157483" header="0.39370078740157483" footer="0.39370078740157483"/>
  <pageSetup paperSize="9" orientation="landscape" r:id="rId4"/>
  <headerFooter alignWithMargins="0"/>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3129"/>
  <sheetViews>
    <sheetView topLeftCell="A2342" workbookViewId="0">
      <selection activeCell="N2353" sqref="N2353"/>
    </sheetView>
  </sheetViews>
  <sheetFormatPr defaultRowHeight="15.75" x14ac:dyDescent="0.3"/>
  <cols>
    <col min="1" max="1" width="3" style="8" customWidth="1"/>
    <col min="2" max="2" width="9" style="15"/>
    <col min="3" max="3" width="11.125" style="15" bestFit="1" customWidth="1"/>
    <col min="4" max="4" width="17.5" style="110" bestFit="1" customWidth="1"/>
    <col min="5" max="5" width="15.875" style="110" bestFit="1" customWidth="1"/>
    <col min="6" max="6" width="15.875" style="111" bestFit="1" customWidth="1"/>
    <col min="7" max="7" width="17.5" style="104" hidden="1" customWidth="1"/>
    <col min="8" max="9" width="15.875" style="107" hidden="1" customWidth="1"/>
    <col min="10" max="10" width="20.125" bestFit="1" customWidth="1"/>
    <col min="11" max="11" width="18.75" style="16" bestFit="1" customWidth="1"/>
    <col min="12" max="12" width="11.625" style="16" bestFit="1" customWidth="1"/>
    <col min="13" max="13" width="17.125" style="16" bestFit="1" customWidth="1"/>
    <col min="14" max="14" width="16.5" style="16" bestFit="1" customWidth="1"/>
    <col min="15" max="15" width="7.5" style="135" bestFit="1" customWidth="1"/>
    <col min="16" max="16" width="9.75" style="135" customWidth="1"/>
    <col min="17" max="18" width="7.5" style="135" customWidth="1"/>
    <col min="19" max="19" width="11.875" style="135" bestFit="1" customWidth="1"/>
    <col min="20" max="20" width="22.25" bestFit="1" customWidth="1"/>
    <col min="21" max="21" width="34.125" bestFit="1" customWidth="1"/>
    <col min="22" max="22" width="11.25" style="100" bestFit="1" customWidth="1"/>
    <col min="23" max="23" width="9.25" style="127" bestFit="1" customWidth="1"/>
    <col min="24" max="24" width="12" style="140" bestFit="1" customWidth="1"/>
    <col min="25" max="25" width="19.375" style="190" bestFit="1" customWidth="1"/>
    <col min="26" max="26" width="20.125" hidden="1" customWidth="1"/>
    <col min="27" max="27" width="9" hidden="1" customWidth="1"/>
    <col min="28" max="31" width="9" style="159" hidden="1" customWidth="1"/>
    <col min="32" max="32" width="22.25" bestFit="1" customWidth="1"/>
  </cols>
  <sheetData>
    <row r="1" spans="1:32" ht="37.5" customHeight="1" x14ac:dyDescent="0.3">
      <c r="C1" s="268"/>
      <c r="D1" s="110" t="s">
        <v>219</v>
      </c>
      <c r="G1" s="106" t="s">
        <v>219</v>
      </c>
      <c r="P1" s="214">
        <f>COUNTIF(P$3:P$2500, 1)</f>
        <v>1671</v>
      </c>
      <c r="Q1" s="214">
        <f>COUNTIF(Q$3:Q$2500, 1)</f>
        <v>940</v>
      </c>
      <c r="R1" s="214">
        <f>COUNTIF(R$3:R$2500, 1)</f>
        <v>826</v>
      </c>
      <c r="S1" s="214"/>
    </row>
    <row r="2" spans="1:32" x14ac:dyDescent="0.3">
      <c r="A2" s="84"/>
      <c r="B2" s="103"/>
      <c r="C2" s="269"/>
      <c r="D2" s="114"/>
      <c r="E2" s="108"/>
      <c r="F2" s="112"/>
      <c r="G2" s="106">
        <v>20150619</v>
      </c>
      <c r="H2" s="105"/>
      <c r="I2" s="105"/>
      <c r="K2" s="16" t="s">
        <v>221</v>
      </c>
      <c r="L2" s="16" t="s">
        <v>220</v>
      </c>
      <c r="M2" s="16" t="s">
        <v>222</v>
      </c>
      <c r="N2" s="16" t="s">
        <v>223</v>
      </c>
      <c r="O2" s="135" t="s">
        <v>224</v>
      </c>
      <c r="P2" s="135" t="s">
        <v>405</v>
      </c>
      <c r="Q2" s="135" t="s">
        <v>406</v>
      </c>
      <c r="R2" s="135" t="s">
        <v>407</v>
      </c>
      <c r="S2" s="135" t="s">
        <v>4385</v>
      </c>
      <c r="T2" t="s">
        <v>142</v>
      </c>
      <c r="U2" s="101" t="s">
        <v>0</v>
      </c>
      <c r="V2" s="101" t="s">
        <v>225</v>
      </c>
      <c r="W2" s="101" t="s">
        <v>226</v>
      </c>
      <c r="X2" s="160" t="s">
        <v>227</v>
      </c>
      <c r="Y2" s="190" t="s">
        <v>4393</v>
      </c>
      <c r="Z2" s="160"/>
      <c r="AA2" s="160"/>
      <c r="AB2" s="160"/>
      <c r="AC2" s="160"/>
      <c r="AD2" s="160"/>
      <c r="AE2" s="160"/>
    </row>
    <row r="3" spans="1:32" x14ac:dyDescent="0.3">
      <c r="A3" s="85"/>
      <c r="B3" s="115" t="s">
        <v>1</v>
      </c>
      <c r="C3" s="115" t="s">
        <v>220</v>
      </c>
      <c r="D3" s="116" t="s">
        <v>140</v>
      </c>
      <c r="E3" s="116" t="s">
        <v>141</v>
      </c>
      <c r="F3" s="117" t="s">
        <v>141</v>
      </c>
      <c r="G3" s="118" t="s">
        <v>140</v>
      </c>
      <c r="H3" s="119" t="s">
        <v>141</v>
      </c>
      <c r="I3" s="119" t="s">
        <v>141</v>
      </c>
      <c r="J3" s="190" t="s">
        <v>4420</v>
      </c>
      <c r="K3" s="210"/>
      <c r="L3" s="210"/>
      <c r="M3" s="211"/>
      <c r="N3" s="198"/>
      <c r="O3" s="211"/>
      <c r="P3" s="210"/>
      <c r="Q3" s="210"/>
      <c r="R3" s="210"/>
      <c r="S3" s="210"/>
      <c r="T3" s="210"/>
      <c r="U3" s="210"/>
      <c r="V3" s="223"/>
      <c r="W3" s="210"/>
      <c r="X3" s="210"/>
      <c r="Y3" s="210"/>
      <c r="Z3" s="186"/>
      <c r="AA3" s="185"/>
      <c r="AB3" s="187"/>
      <c r="AC3" s="187"/>
      <c r="AD3" s="188"/>
      <c r="AF3" s="101" t="s">
        <v>4389</v>
      </c>
    </row>
    <row r="4" spans="1:32" x14ac:dyDescent="0.3">
      <c r="A4" s="84"/>
      <c r="B4" s="209" t="s">
        <v>940</v>
      </c>
      <c r="C4" s="44" t="s">
        <v>5994</v>
      </c>
      <c r="D4" s="109">
        <v>492390.23802269029</v>
      </c>
      <c r="E4" s="139">
        <v>9450.9176328653739</v>
      </c>
      <c r="F4" s="113">
        <v>5.2991486204433488E-2</v>
      </c>
      <c r="G4" s="126"/>
      <c r="H4" s="123"/>
      <c r="I4" s="124"/>
      <c r="J4" s="190" t="s">
        <v>5776</v>
      </c>
      <c r="K4" s="210" t="s">
        <v>940</v>
      </c>
      <c r="L4" s="210" t="s">
        <v>5994</v>
      </c>
      <c r="M4" s="211">
        <v>492390.23802269029</v>
      </c>
      <c r="N4" s="198">
        <v>9450.9176328653739</v>
      </c>
      <c r="O4" s="211">
        <v>5.2991486204433488E-2</v>
      </c>
      <c r="P4" s="210">
        <v>1</v>
      </c>
      <c r="Q4" s="210">
        <v>1</v>
      </c>
      <c r="R4" s="210">
        <v>0</v>
      </c>
      <c r="S4" s="210">
        <v>0</v>
      </c>
      <c r="T4" s="210" t="s">
        <v>146</v>
      </c>
      <c r="U4" s="210" t="s">
        <v>3219</v>
      </c>
      <c r="V4" s="223">
        <v>43251</v>
      </c>
      <c r="W4" s="210" t="s">
        <v>2290</v>
      </c>
      <c r="X4" s="210" t="s">
        <v>4469</v>
      </c>
      <c r="Y4" s="210" t="s">
        <v>183</v>
      </c>
      <c r="Z4" s="190"/>
      <c r="AA4" s="185"/>
      <c r="AB4" s="187"/>
      <c r="AC4" s="187"/>
      <c r="AD4" s="188"/>
      <c r="AF4" s="101" t="s">
        <v>4390</v>
      </c>
    </row>
    <row r="5" spans="1:32" x14ac:dyDescent="0.3">
      <c r="A5" s="84"/>
      <c r="B5" s="209" t="s">
        <v>941</v>
      </c>
      <c r="C5" s="102" t="s">
        <v>5994</v>
      </c>
      <c r="D5" s="109">
        <v>1810508.1640757367</v>
      </c>
      <c r="E5" s="139">
        <v>39057.734601975215</v>
      </c>
      <c r="F5" s="113">
        <v>5.5495443279898769E-2</v>
      </c>
      <c r="G5" s="126"/>
      <c r="H5" s="123"/>
      <c r="I5" s="124"/>
      <c r="J5" s="191" t="s">
        <v>5776</v>
      </c>
      <c r="K5" s="210" t="s">
        <v>941</v>
      </c>
      <c r="L5" s="210" t="s">
        <v>5994</v>
      </c>
      <c r="M5" s="211">
        <v>1810508.1640757367</v>
      </c>
      <c r="N5" s="198">
        <v>39057.734601975215</v>
      </c>
      <c r="O5" s="211">
        <v>5.5495443279898769E-2</v>
      </c>
      <c r="P5" s="210">
        <v>1</v>
      </c>
      <c r="Q5" s="210">
        <v>1</v>
      </c>
      <c r="R5" s="210">
        <v>0</v>
      </c>
      <c r="S5" s="210">
        <v>0</v>
      </c>
      <c r="T5" s="210" t="s">
        <v>148</v>
      </c>
      <c r="U5" s="210" t="s">
        <v>3220</v>
      </c>
      <c r="V5" s="223">
        <v>43251</v>
      </c>
      <c r="W5" s="210">
        <v>5289837</v>
      </c>
      <c r="X5" s="210" t="s">
        <v>4469</v>
      </c>
      <c r="Y5" s="210" t="s">
        <v>183</v>
      </c>
      <c r="Z5" s="190"/>
      <c r="AA5" s="186"/>
      <c r="AB5" s="187"/>
      <c r="AC5" s="187"/>
      <c r="AD5" s="188"/>
      <c r="AF5" s="101" t="s">
        <v>4391</v>
      </c>
    </row>
    <row r="6" spans="1:32" x14ac:dyDescent="0.3">
      <c r="A6" s="84"/>
      <c r="B6" s="209" t="s">
        <v>942</v>
      </c>
      <c r="C6" s="102" t="s">
        <v>5994</v>
      </c>
      <c r="D6" s="109">
        <v>1256421.3530325766</v>
      </c>
      <c r="E6" s="139">
        <v>19118.989201402488</v>
      </c>
      <c r="F6" s="113">
        <v>5.7374641862633247E-2</v>
      </c>
      <c r="G6" s="126"/>
      <c r="H6" s="123"/>
      <c r="I6" s="124"/>
      <c r="J6" s="191" t="s">
        <v>5776</v>
      </c>
      <c r="K6" s="210" t="s">
        <v>942</v>
      </c>
      <c r="L6" s="210" t="s">
        <v>5994</v>
      </c>
      <c r="M6" s="211">
        <v>1256421.3530325766</v>
      </c>
      <c r="N6" s="198">
        <v>19118.989201402488</v>
      </c>
      <c r="O6" s="211">
        <v>5.7374641862633247E-2</v>
      </c>
      <c r="P6" s="210">
        <v>1</v>
      </c>
      <c r="Q6" s="210">
        <v>1</v>
      </c>
      <c r="R6" s="210">
        <v>0</v>
      </c>
      <c r="S6" s="210">
        <v>0</v>
      </c>
      <c r="T6" s="210" t="s">
        <v>151</v>
      </c>
      <c r="U6" s="210" t="s">
        <v>3221</v>
      </c>
      <c r="V6" s="223">
        <v>43251</v>
      </c>
      <c r="W6" s="210">
        <v>4651459</v>
      </c>
      <c r="X6" s="210" t="s">
        <v>4469</v>
      </c>
      <c r="Y6" s="210" t="s">
        <v>183</v>
      </c>
      <c r="Z6" s="190"/>
      <c r="AA6" s="186"/>
      <c r="AB6" s="187"/>
      <c r="AC6" s="187"/>
      <c r="AD6" s="188"/>
      <c r="AF6" s="96" t="s">
        <v>4392</v>
      </c>
    </row>
    <row r="7" spans="1:32" x14ac:dyDescent="0.3">
      <c r="A7" s="84"/>
      <c r="B7" s="209" t="s">
        <v>943</v>
      </c>
      <c r="C7" s="102" t="s">
        <v>5994</v>
      </c>
      <c r="D7" s="109">
        <v>654132.84322136187</v>
      </c>
      <c r="E7" s="139">
        <v>19216.367704884819</v>
      </c>
      <c r="F7" s="113">
        <v>3.9720423887700217E-2</v>
      </c>
      <c r="G7" s="126"/>
      <c r="H7" s="123"/>
      <c r="I7" s="124"/>
      <c r="J7" s="191" t="s">
        <v>5776</v>
      </c>
      <c r="K7" s="210" t="s">
        <v>943</v>
      </c>
      <c r="L7" s="210" t="s">
        <v>5994</v>
      </c>
      <c r="M7" s="211">
        <v>654132.84322136187</v>
      </c>
      <c r="N7" s="198">
        <v>19216.367704884819</v>
      </c>
      <c r="O7" s="211">
        <v>3.9720423887700217E-2</v>
      </c>
      <c r="P7" s="210">
        <v>1</v>
      </c>
      <c r="Q7" s="210">
        <v>1</v>
      </c>
      <c r="R7" s="210">
        <v>0</v>
      </c>
      <c r="S7" s="210">
        <v>0</v>
      </c>
      <c r="T7" s="210" t="s">
        <v>148</v>
      </c>
      <c r="U7" s="210" t="s">
        <v>3222</v>
      </c>
      <c r="V7" s="223">
        <v>43251</v>
      </c>
      <c r="W7" s="210" t="s">
        <v>2291</v>
      </c>
      <c r="X7" s="210" t="s">
        <v>4469</v>
      </c>
      <c r="Y7" s="210" t="s">
        <v>183</v>
      </c>
      <c r="Z7" s="190"/>
      <c r="AA7" s="186"/>
      <c r="AB7" s="187"/>
      <c r="AC7" s="187"/>
      <c r="AD7" s="188"/>
      <c r="AF7" s="96"/>
    </row>
    <row r="8" spans="1:32" x14ac:dyDescent="0.3">
      <c r="A8" s="84"/>
      <c r="B8" s="209" t="s">
        <v>944</v>
      </c>
      <c r="C8" s="102" t="s">
        <v>5994</v>
      </c>
      <c r="D8" s="109">
        <v>831811.66423713136</v>
      </c>
      <c r="E8" s="139">
        <v>14880.905483372739</v>
      </c>
      <c r="F8" s="113">
        <v>5.79579685541564E-2</v>
      </c>
      <c r="G8" s="126"/>
      <c r="H8" s="123"/>
      <c r="I8" s="124"/>
      <c r="J8" s="191" t="s">
        <v>5776</v>
      </c>
      <c r="K8" s="210" t="s">
        <v>944</v>
      </c>
      <c r="L8" s="210" t="s">
        <v>5994</v>
      </c>
      <c r="M8" s="211">
        <v>831811.66423713136</v>
      </c>
      <c r="N8" s="198">
        <v>14880.905483372739</v>
      </c>
      <c r="O8" s="211">
        <v>5.79579685541564E-2</v>
      </c>
      <c r="P8" s="210">
        <v>1</v>
      </c>
      <c r="Q8" s="210">
        <v>1</v>
      </c>
      <c r="R8" s="210">
        <v>0</v>
      </c>
      <c r="S8" s="210">
        <v>0</v>
      </c>
      <c r="T8" s="210" t="s">
        <v>145</v>
      </c>
      <c r="U8" s="210" t="s">
        <v>3223</v>
      </c>
      <c r="V8" s="223">
        <v>43251</v>
      </c>
      <c r="W8" s="210">
        <v>4943402</v>
      </c>
      <c r="X8" s="210" t="s">
        <v>4469</v>
      </c>
      <c r="Y8" s="210" t="s">
        <v>183</v>
      </c>
      <c r="Z8" s="190"/>
      <c r="AA8" s="185"/>
      <c r="AB8" s="187"/>
      <c r="AC8" s="188"/>
      <c r="AD8" s="188"/>
      <c r="AF8" s="96"/>
    </row>
    <row r="9" spans="1:32" x14ac:dyDescent="0.3">
      <c r="A9" s="84"/>
      <c r="B9" s="209" t="s">
        <v>4587</v>
      </c>
      <c r="C9" s="102" t="s">
        <v>5994</v>
      </c>
      <c r="D9" s="109">
        <v>1449405.7365073012</v>
      </c>
      <c r="E9" s="139">
        <v>87472.112807516416</v>
      </c>
      <c r="F9" s="113">
        <v>4.3095555179240033E-2</v>
      </c>
      <c r="G9" s="126"/>
      <c r="H9" s="123"/>
      <c r="I9" s="124"/>
      <c r="J9" s="191" t="s">
        <v>5776</v>
      </c>
      <c r="K9" s="210" t="s">
        <v>4587</v>
      </c>
      <c r="L9" s="210" t="s">
        <v>5994</v>
      </c>
      <c r="M9" s="211">
        <v>1449405.7365073012</v>
      </c>
      <c r="N9" s="198">
        <v>87472.112807516416</v>
      </c>
      <c r="O9" s="211">
        <v>4.3095555179240033E-2</v>
      </c>
      <c r="P9" s="210">
        <v>1</v>
      </c>
      <c r="Q9" s="210">
        <v>1</v>
      </c>
      <c r="R9" s="210">
        <v>0</v>
      </c>
      <c r="S9" s="210">
        <v>0</v>
      </c>
      <c r="T9" s="210" t="s">
        <v>150</v>
      </c>
      <c r="U9" s="210" t="s">
        <v>3224</v>
      </c>
      <c r="V9" s="223">
        <v>43251</v>
      </c>
      <c r="W9" s="210" t="s">
        <v>2292</v>
      </c>
      <c r="X9" s="210" t="s">
        <v>4470</v>
      </c>
      <c r="Y9" s="210" t="s">
        <v>4411</v>
      </c>
      <c r="Z9" s="190"/>
      <c r="AA9" s="185"/>
      <c r="AB9" s="187"/>
      <c r="AC9" s="187"/>
      <c r="AD9" s="188"/>
      <c r="AF9" s="96"/>
    </row>
    <row r="10" spans="1:32" x14ac:dyDescent="0.3">
      <c r="A10" s="84"/>
      <c r="B10" s="209" t="s">
        <v>4588</v>
      </c>
      <c r="C10" s="102" t="s">
        <v>5994</v>
      </c>
      <c r="D10" s="109">
        <v>677470.12789167825</v>
      </c>
      <c r="E10" s="139">
        <v>326489.66109441564</v>
      </c>
      <c r="F10" s="113">
        <v>1.2869612837874718E-2</v>
      </c>
      <c r="G10" s="126"/>
      <c r="H10" s="123"/>
      <c r="I10" s="124"/>
      <c r="J10" s="191" t="s">
        <v>5776</v>
      </c>
      <c r="K10" s="210" t="s">
        <v>4588</v>
      </c>
      <c r="L10" s="210" t="s">
        <v>5994</v>
      </c>
      <c r="M10" s="211">
        <v>677470.12789167825</v>
      </c>
      <c r="N10" s="198">
        <v>326489.66109441564</v>
      </c>
      <c r="O10" s="211">
        <v>1.2869612837874718E-2</v>
      </c>
      <c r="P10" s="210">
        <v>1</v>
      </c>
      <c r="Q10" s="210">
        <v>1</v>
      </c>
      <c r="R10" s="210">
        <v>0</v>
      </c>
      <c r="S10" s="210">
        <v>0</v>
      </c>
      <c r="T10" s="210" t="s">
        <v>145</v>
      </c>
      <c r="U10" s="210" t="s">
        <v>3225</v>
      </c>
      <c r="V10" s="223">
        <v>43251</v>
      </c>
      <c r="W10" s="210">
        <v>6954985</v>
      </c>
      <c r="X10" s="210" t="s">
        <v>4470</v>
      </c>
      <c r="Y10" s="210" t="s">
        <v>4411</v>
      </c>
      <c r="Z10" s="190"/>
      <c r="AA10" s="185"/>
      <c r="AB10" s="188"/>
      <c r="AC10" s="187"/>
      <c r="AD10" s="187"/>
      <c r="AF10" s="96"/>
    </row>
    <row r="11" spans="1:32" x14ac:dyDescent="0.3">
      <c r="A11" s="84"/>
      <c r="B11" s="209" t="s">
        <v>4589</v>
      </c>
      <c r="C11" s="102" t="s">
        <v>5994</v>
      </c>
      <c r="D11" s="109">
        <v>1618949.9753358716</v>
      </c>
      <c r="E11" s="139">
        <v>154469.64921910668</v>
      </c>
      <c r="F11" s="113">
        <v>3.0158061384398086E-2</v>
      </c>
      <c r="G11" s="126"/>
      <c r="H11" s="123"/>
      <c r="I11" s="124"/>
      <c r="J11" s="191" t="s">
        <v>5776</v>
      </c>
      <c r="K11" s="210" t="s">
        <v>4589</v>
      </c>
      <c r="L11" s="210" t="s">
        <v>5994</v>
      </c>
      <c r="M11" s="211">
        <v>1618949.9753358716</v>
      </c>
      <c r="N11" s="198">
        <v>154469.64921910668</v>
      </c>
      <c r="O11" s="211">
        <v>3.0158061384398086E-2</v>
      </c>
      <c r="P11" s="210">
        <v>1</v>
      </c>
      <c r="Q11" s="210">
        <v>1</v>
      </c>
      <c r="R11" s="210">
        <v>0</v>
      </c>
      <c r="S11" s="210">
        <v>0</v>
      </c>
      <c r="T11" s="210" t="s">
        <v>145</v>
      </c>
      <c r="U11" s="210" t="s">
        <v>3226</v>
      </c>
      <c r="V11" s="223">
        <v>43251</v>
      </c>
      <c r="W11" s="210">
        <v>6066608</v>
      </c>
      <c r="X11" s="210" t="s">
        <v>4470</v>
      </c>
      <c r="Y11" s="210" t="s">
        <v>4411</v>
      </c>
      <c r="Z11" s="190"/>
      <c r="AA11" s="185"/>
      <c r="AB11" s="187"/>
      <c r="AC11" s="188"/>
      <c r="AD11" s="188"/>
      <c r="AF11" s="96"/>
    </row>
    <row r="12" spans="1:32" x14ac:dyDescent="0.3">
      <c r="A12" s="84"/>
      <c r="B12" s="209" t="s">
        <v>4590</v>
      </c>
      <c r="C12" s="102" t="s">
        <v>5994</v>
      </c>
      <c r="D12" s="109">
        <v>1095553.4743058011</v>
      </c>
      <c r="E12" s="139">
        <v>389257.2635060607</v>
      </c>
      <c r="F12" s="113">
        <v>1.2439735551530693E-2</v>
      </c>
      <c r="G12" s="126"/>
      <c r="H12" s="123"/>
      <c r="I12" s="124"/>
      <c r="J12" s="191" t="s">
        <v>5776</v>
      </c>
      <c r="K12" s="210" t="s">
        <v>4590</v>
      </c>
      <c r="L12" s="210" t="s">
        <v>5994</v>
      </c>
      <c r="M12" s="211">
        <v>1095553.4743058011</v>
      </c>
      <c r="N12" s="198">
        <v>389257.2635060607</v>
      </c>
      <c r="O12" s="211">
        <v>1.2439735551530693E-2</v>
      </c>
      <c r="P12" s="210">
        <v>1</v>
      </c>
      <c r="Q12" s="210">
        <v>1</v>
      </c>
      <c r="R12" s="210">
        <v>0</v>
      </c>
      <c r="S12" s="210">
        <v>0</v>
      </c>
      <c r="T12" s="210" t="s">
        <v>148</v>
      </c>
      <c r="U12" s="210" t="s">
        <v>3227</v>
      </c>
      <c r="V12" s="223">
        <v>43251</v>
      </c>
      <c r="W12" s="210">
        <v>6709958</v>
      </c>
      <c r="X12" s="210" t="s">
        <v>4470</v>
      </c>
      <c r="Y12" s="210" t="s">
        <v>4411</v>
      </c>
      <c r="Z12" s="190"/>
      <c r="AA12" s="185"/>
      <c r="AB12" s="187"/>
      <c r="AC12" s="188"/>
      <c r="AD12" s="188"/>
      <c r="AF12" s="96"/>
    </row>
    <row r="13" spans="1:32" x14ac:dyDescent="0.3">
      <c r="A13" s="84"/>
      <c r="B13" s="209" t="s">
        <v>4591</v>
      </c>
      <c r="C13" s="102" t="s">
        <v>1974</v>
      </c>
      <c r="D13" s="109">
        <v>-11022242.163649458</v>
      </c>
      <c r="E13" s="139">
        <v>-518923.72366197704</v>
      </c>
      <c r="F13" s="113">
        <v>-7.1300281064974005E-2</v>
      </c>
      <c r="G13" s="126"/>
      <c r="H13" s="123"/>
      <c r="I13" s="124"/>
      <c r="J13" s="191" t="s">
        <v>5776</v>
      </c>
      <c r="K13" s="210" t="s">
        <v>4591</v>
      </c>
      <c r="L13" s="210" t="s">
        <v>1974</v>
      </c>
      <c r="M13" s="211">
        <v>-11022242.163649458</v>
      </c>
      <c r="N13" s="198">
        <v>-518923.72366197704</v>
      </c>
      <c r="O13" s="211">
        <v>-7.1300281064974005E-2</v>
      </c>
      <c r="P13" s="210">
        <v>1</v>
      </c>
      <c r="Q13" s="210">
        <v>1</v>
      </c>
      <c r="R13" s="210">
        <v>0</v>
      </c>
      <c r="S13" s="210">
        <v>0</v>
      </c>
      <c r="T13" s="210" t="s">
        <v>148</v>
      </c>
      <c r="U13" s="210" t="s">
        <v>3228</v>
      </c>
      <c r="V13" s="223">
        <v>43251</v>
      </c>
      <c r="W13" s="210">
        <v>6065586</v>
      </c>
      <c r="X13" s="210" t="s">
        <v>4470</v>
      </c>
      <c r="Y13" s="210" t="s">
        <v>4411</v>
      </c>
      <c r="Z13" s="190"/>
      <c r="AA13" s="186"/>
      <c r="AB13" s="187"/>
      <c r="AC13" s="187"/>
      <c r="AD13" s="188"/>
      <c r="AF13" s="96"/>
    </row>
    <row r="14" spans="1:32" x14ac:dyDescent="0.3">
      <c r="A14" s="84"/>
      <c r="B14" s="209" t="s">
        <v>4592</v>
      </c>
      <c r="C14" s="102" t="s">
        <v>5994</v>
      </c>
      <c r="D14" s="109">
        <v>992669.10913587909</v>
      </c>
      <c r="E14" s="139">
        <v>157365.74655001701</v>
      </c>
      <c r="F14" s="113">
        <v>6.9005674474600015E-2</v>
      </c>
      <c r="G14" s="126"/>
      <c r="H14" s="123"/>
      <c r="I14" s="124"/>
      <c r="J14" s="191" t="s">
        <v>5776</v>
      </c>
      <c r="K14" s="210" t="s">
        <v>4592</v>
      </c>
      <c r="L14" s="210" t="s">
        <v>5994</v>
      </c>
      <c r="M14" s="211">
        <v>992669.10913587909</v>
      </c>
      <c r="N14" s="198">
        <v>157365.74655001701</v>
      </c>
      <c r="O14" s="211">
        <v>6.9005674474600015E-2</v>
      </c>
      <c r="P14" s="210">
        <v>1</v>
      </c>
      <c r="Q14" s="210">
        <v>1</v>
      </c>
      <c r="R14" s="210">
        <v>0</v>
      </c>
      <c r="S14" s="210">
        <v>0</v>
      </c>
      <c r="T14" s="210" t="s">
        <v>150</v>
      </c>
      <c r="U14" s="210" t="s">
        <v>3229</v>
      </c>
      <c r="V14" s="223">
        <v>43251</v>
      </c>
      <c r="W14" s="210">
        <v>6247306</v>
      </c>
      <c r="X14" s="210" t="s">
        <v>4470</v>
      </c>
      <c r="Y14" s="210" t="s">
        <v>4411</v>
      </c>
      <c r="Z14" s="190"/>
      <c r="AA14" s="185"/>
      <c r="AB14" s="187"/>
      <c r="AC14" s="188"/>
      <c r="AD14" s="187"/>
      <c r="AF14" s="96"/>
    </row>
    <row r="15" spans="1:32" x14ac:dyDescent="0.3">
      <c r="A15" s="84"/>
      <c r="B15" s="209" t="s">
        <v>4593</v>
      </c>
      <c r="C15" s="102" t="s">
        <v>1977</v>
      </c>
      <c r="D15" s="109">
        <v>43415490.468505844</v>
      </c>
      <c r="E15" s="139">
        <v>2036031.6776268657</v>
      </c>
      <c r="F15" s="113">
        <v>0.72712786413365327</v>
      </c>
      <c r="G15" s="126"/>
      <c r="H15" s="123"/>
      <c r="I15" s="124"/>
      <c r="J15" s="191" t="s">
        <v>5776</v>
      </c>
      <c r="K15" s="210" t="s">
        <v>4593</v>
      </c>
      <c r="L15" s="210" t="s">
        <v>1977</v>
      </c>
      <c r="M15" s="211">
        <v>43415490.468505844</v>
      </c>
      <c r="N15" s="198">
        <v>2036031.6776268657</v>
      </c>
      <c r="O15" s="211">
        <v>0.72712786413365327</v>
      </c>
      <c r="P15" s="210">
        <v>1</v>
      </c>
      <c r="Q15" s="210">
        <v>1</v>
      </c>
      <c r="R15" s="210">
        <v>0</v>
      </c>
      <c r="S15" s="210">
        <v>0</v>
      </c>
      <c r="T15" s="210" t="s">
        <v>144</v>
      </c>
      <c r="U15" s="210" t="s">
        <v>3230</v>
      </c>
      <c r="V15" s="223">
        <v>43251</v>
      </c>
      <c r="W15" s="210">
        <v>6253983</v>
      </c>
      <c r="X15" s="210" t="s">
        <v>4470</v>
      </c>
      <c r="Y15" s="210" t="s">
        <v>4411</v>
      </c>
      <c r="Z15" s="190"/>
      <c r="AA15" s="186"/>
      <c r="AB15" s="187"/>
      <c r="AC15" s="187"/>
      <c r="AD15" s="188"/>
      <c r="AF15" s="96"/>
    </row>
    <row r="16" spans="1:32" x14ac:dyDescent="0.3">
      <c r="A16" s="84"/>
      <c r="B16" s="209" t="s">
        <v>4594</v>
      </c>
      <c r="C16" s="102" t="s">
        <v>5994</v>
      </c>
      <c r="D16" s="109">
        <v>1206605.2861878707</v>
      </c>
      <c r="E16" s="139">
        <v>25821.182082328123</v>
      </c>
      <c r="F16" s="113">
        <v>5.6209204657287848E-2</v>
      </c>
      <c r="G16" s="126"/>
      <c r="H16" s="123"/>
      <c r="I16" s="124"/>
      <c r="J16" s="191" t="s">
        <v>5776</v>
      </c>
      <c r="K16" s="210" t="s">
        <v>4594</v>
      </c>
      <c r="L16" s="210" t="s">
        <v>5994</v>
      </c>
      <c r="M16" s="211">
        <v>1206605.2861878707</v>
      </c>
      <c r="N16" s="198">
        <v>25821.182082328123</v>
      </c>
      <c r="O16" s="211">
        <v>5.6209204657287848E-2</v>
      </c>
      <c r="P16" s="210">
        <v>1</v>
      </c>
      <c r="Q16" s="210">
        <v>1</v>
      </c>
      <c r="R16" s="210">
        <v>0</v>
      </c>
      <c r="S16" s="210">
        <v>0</v>
      </c>
      <c r="T16" s="210" t="s">
        <v>148</v>
      </c>
      <c r="U16" s="210" t="s">
        <v>3231</v>
      </c>
      <c r="V16" s="223">
        <v>43251</v>
      </c>
      <c r="W16" s="210">
        <v>6129222</v>
      </c>
      <c r="X16" s="210" t="s">
        <v>4470</v>
      </c>
      <c r="Y16" s="210" t="s">
        <v>4411</v>
      </c>
      <c r="Z16" s="190"/>
      <c r="AA16" s="185"/>
      <c r="AB16" s="187"/>
      <c r="AC16" s="187"/>
      <c r="AD16" s="188"/>
      <c r="AF16" s="96"/>
    </row>
    <row r="17" spans="1:32" x14ac:dyDescent="0.3">
      <c r="A17" s="84"/>
      <c r="B17" s="209" t="s">
        <v>4595</v>
      </c>
      <c r="C17" s="102" t="s">
        <v>1974</v>
      </c>
      <c r="D17" s="109">
        <v>-755934.55897830776</v>
      </c>
      <c r="E17" s="139">
        <v>-227689.7605973173</v>
      </c>
      <c r="F17" s="113">
        <v>-3.9403259103648947E-2</v>
      </c>
      <c r="G17" s="126"/>
      <c r="H17" s="123"/>
      <c r="I17" s="124"/>
      <c r="J17" s="191" t="s">
        <v>5777</v>
      </c>
      <c r="K17" s="210" t="s">
        <v>4595</v>
      </c>
      <c r="L17" s="210" t="s">
        <v>1974</v>
      </c>
      <c r="M17" s="211">
        <v>-755934.55897830776</v>
      </c>
      <c r="N17" s="198">
        <v>-227689.7605973173</v>
      </c>
      <c r="O17" s="211">
        <v>-3.9403259103648947E-2</v>
      </c>
      <c r="P17" s="210">
        <v>1</v>
      </c>
      <c r="Q17" s="210">
        <v>1</v>
      </c>
      <c r="R17" s="210">
        <v>0</v>
      </c>
      <c r="S17" s="210">
        <v>0</v>
      </c>
      <c r="T17" s="210" t="s">
        <v>146</v>
      </c>
      <c r="U17" s="210" t="s">
        <v>3232</v>
      </c>
      <c r="V17" s="223">
        <v>43251</v>
      </c>
      <c r="W17" s="210" t="s">
        <v>2293</v>
      </c>
      <c r="X17" s="210" t="s">
        <v>4470</v>
      </c>
      <c r="Y17" s="210" t="s">
        <v>4411</v>
      </c>
      <c r="Z17" s="190"/>
      <c r="AA17" s="185"/>
      <c r="AB17" s="187"/>
      <c r="AC17" s="188"/>
      <c r="AD17" s="188"/>
      <c r="AF17" s="96"/>
    </row>
    <row r="18" spans="1:32" x14ac:dyDescent="0.3">
      <c r="A18" s="84"/>
      <c r="B18" s="209" t="s">
        <v>4596</v>
      </c>
      <c r="C18" s="102" t="s">
        <v>1976</v>
      </c>
      <c r="D18" s="109">
        <v>475329.50638583407</v>
      </c>
      <c r="E18" s="139">
        <v>363084.13407142309</v>
      </c>
      <c r="F18" s="113">
        <v>6.1774973621592573E-2</v>
      </c>
      <c r="G18" s="126"/>
      <c r="H18" s="123"/>
      <c r="I18" s="124"/>
      <c r="J18" s="191" t="s">
        <v>5776</v>
      </c>
      <c r="K18" s="210" t="s">
        <v>4596</v>
      </c>
      <c r="L18" s="210" t="s">
        <v>1976</v>
      </c>
      <c r="M18" s="211">
        <v>475329.50638583407</v>
      </c>
      <c r="N18" s="198">
        <v>363084.13407142309</v>
      </c>
      <c r="O18" s="211">
        <v>6.1774973621592573E-2</v>
      </c>
      <c r="P18" s="210">
        <v>1</v>
      </c>
      <c r="Q18" s="210">
        <v>1</v>
      </c>
      <c r="R18" s="210">
        <v>0</v>
      </c>
      <c r="S18" s="210">
        <v>0</v>
      </c>
      <c r="T18" s="210" t="s">
        <v>150</v>
      </c>
      <c r="U18" s="210" t="s">
        <v>3233</v>
      </c>
      <c r="V18" s="223">
        <v>43251</v>
      </c>
      <c r="W18" s="210" t="s">
        <v>2294</v>
      </c>
      <c r="X18" s="210" t="s">
        <v>4470</v>
      </c>
      <c r="Y18" s="210" t="s">
        <v>4411</v>
      </c>
      <c r="Z18" s="190"/>
      <c r="AA18" s="186"/>
      <c r="AB18" s="187"/>
      <c r="AC18" s="187"/>
      <c r="AD18" s="188"/>
      <c r="AF18" s="97"/>
    </row>
    <row r="19" spans="1:32" x14ac:dyDescent="0.3">
      <c r="A19" s="84"/>
      <c r="B19" s="209" t="s">
        <v>4597</v>
      </c>
      <c r="C19" s="102" t="s">
        <v>5994</v>
      </c>
      <c r="D19" s="109">
        <v>397867.11753290147</v>
      </c>
      <c r="E19" s="139">
        <v>52362.521725418628</v>
      </c>
      <c r="F19" s="113">
        <v>1.3167234935351988E-2</v>
      </c>
      <c r="G19" s="126"/>
      <c r="H19" s="123"/>
      <c r="I19" s="124"/>
      <c r="J19" s="191" t="s">
        <v>5776</v>
      </c>
      <c r="K19" s="210" t="s">
        <v>4597</v>
      </c>
      <c r="L19" s="210" t="s">
        <v>5994</v>
      </c>
      <c r="M19" s="211">
        <v>397867.11753290147</v>
      </c>
      <c r="N19" s="198">
        <v>52362.521725418628</v>
      </c>
      <c r="O19" s="211">
        <v>1.3167234935351988E-2</v>
      </c>
      <c r="P19" s="210">
        <v>1</v>
      </c>
      <c r="Q19" s="210">
        <v>1</v>
      </c>
      <c r="R19" s="210">
        <v>0</v>
      </c>
      <c r="S19" s="210">
        <v>0</v>
      </c>
      <c r="T19" s="210" t="s">
        <v>148</v>
      </c>
      <c r="U19" s="210" t="s">
        <v>3234</v>
      </c>
      <c r="V19" s="223">
        <v>43251</v>
      </c>
      <c r="W19" s="210">
        <v>6076243</v>
      </c>
      <c r="X19" s="210" t="s">
        <v>4470</v>
      </c>
      <c r="Y19" s="210" t="s">
        <v>4411</v>
      </c>
      <c r="Z19" s="190"/>
      <c r="AA19" s="185"/>
      <c r="AB19" s="187"/>
      <c r="AC19" s="187"/>
      <c r="AD19" s="188"/>
      <c r="AF19" s="97"/>
    </row>
    <row r="20" spans="1:32" x14ac:dyDescent="0.3">
      <c r="A20" s="84"/>
      <c r="B20" s="209" t="s">
        <v>4598</v>
      </c>
      <c r="C20" s="102" t="s">
        <v>1976</v>
      </c>
      <c r="D20" s="109">
        <v>1386885.9602896355</v>
      </c>
      <c r="E20" s="139">
        <v>171138.78600051449</v>
      </c>
      <c r="F20" s="113">
        <v>8.6874303681711548E-2</v>
      </c>
      <c r="G20" s="126"/>
      <c r="H20" s="123"/>
      <c r="I20" s="124"/>
      <c r="J20" s="191" t="s">
        <v>5776</v>
      </c>
      <c r="K20" s="210" t="s">
        <v>4598</v>
      </c>
      <c r="L20" s="210" t="s">
        <v>1976</v>
      </c>
      <c r="M20" s="211">
        <v>1386885.9602896355</v>
      </c>
      <c r="N20" s="198">
        <v>171138.78600051449</v>
      </c>
      <c r="O20" s="211">
        <v>8.6874303681711548E-2</v>
      </c>
      <c r="P20" s="210">
        <v>1</v>
      </c>
      <c r="Q20" s="210">
        <v>1</v>
      </c>
      <c r="R20" s="210">
        <v>0</v>
      </c>
      <c r="S20" s="210">
        <v>0</v>
      </c>
      <c r="T20" s="210" t="s">
        <v>148</v>
      </c>
      <c r="U20" s="210" t="s">
        <v>3235</v>
      </c>
      <c r="V20" s="223">
        <v>43251</v>
      </c>
      <c r="W20" s="210">
        <v>6091280</v>
      </c>
      <c r="X20" s="210" t="s">
        <v>4470</v>
      </c>
      <c r="Y20" s="210" t="s">
        <v>4411</v>
      </c>
      <c r="Z20" s="190"/>
      <c r="AA20" s="185"/>
      <c r="AB20" s="187"/>
      <c r="AC20" s="187"/>
      <c r="AD20" s="188"/>
      <c r="AF20" s="97"/>
    </row>
    <row r="21" spans="1:32" x14ac:dyDescent="0.3">
      <c r="A21" s="84"/>
      <c r="B21" s="209" t="s">
        <v>4599</v>
      </c>
      <c r="C21" s="102" t="s">
        <v>5994</v>
      </c>
      <c r="D21" s="109">
        <v>10718103.202488489</v>
      </c>
      <c r="E21" s="139">
        <v>428366.39075928746</v>
      </c>
      <c r="F21" s="113">
        <v>5.0781814205323371E-2</v>
      </c>
      <c r="G21" s="126"/>
      <c r="H21" s="123"/>
      <c r="I21" s="124"/>
      <c r="J21" s="191" t="s">
        <v>5776</v>
      </c>
      <c r="K21" s="210" t="s">
        <v>4599</v>
      </c>
      <c r="L21" s="210" t="s">
        <v>5994</v>
      </c>
      <c r="M21" s="211">
        <v>10718103.202488489</v>
      </c>
      <c r="N21" s="198">
        <v>428366.39075928746</v>
      </c>
      <c r="O21" s="211">
        <v>5.0781814205323371E-2</v>
      </c>
      <c r="P21" s="210">
        <v>1</v>
      </c>
      <c r="Q21" s="210">
        <v>1</v>
      </c>
      <c r="R21" s="210">
        <v>0</v>
      </c>
      <c r="S21" s="210">
        <v>0</v>
      </c>
      <c r="T21" s="210" t="s">
        <v>145</v>
      </c>
      <c r="U21" s="210" t="s">
        <v>3236</v>
      </c>
      <c r="V21" s="223">
        <v>43251</v>
      </c>
      <c r="W21" s="210">
        <v>6144690</v>
      </c>
      <c r="X21" s="210" t="s">
        <v>4470</v>
      </c>
      <c r="Y21" s="210" t="s">
        <v>4411</v>
      </c>
      <c r="Z21" s="190"/>
      <c r="AA21" s="185"/>
      <c r="AB21" s="187"/>
      <c r="AC21" s="187"/>
      <c r="AD21" s="188"/>
      <c r="AF21" s="97"/>
    </row>
    <row r="22" spans="1:32" x14ac:dyDescent="0.3">
      <c r="A22" s="84"/>
      <c r="B22" s="209" t="s">
        <v>5560</v>
      </c>
      <c r="C22" s="102" t="s">
        <v>1974</v>
      </c>
      <c r="D22" s="109">
        <v>-1381403.7562979716</v>
      </c>
      <c r="E22" s="139">
        <v>-103374.64900387058</v>
      </c>
      <c r="F22" s="113">
        <v>-3.5567607965860559E-2</v>
      </c>
      <c r="G22" s="126"/>
      <c r="H22" s="123"/>
      <c r="I22" s="124"/>
      <c r="J22" s="191" t="s">
        <v>5776</v>
      </c>
      <c r="K22" s="210" t="s">
        <v>5560</v>
      </c>
      <c r="L22" s="210" t="s">
        <v>1974</v>
      </c>
      <c r="M22" s="211">
        <v>-1381403.7562979716</v>
      </c>
      <c r="N22" s="198">
        <v>-103374.64900387058</v>
      </c>
      <c r="O22" s="211">
        <v>-3.5567607965860559E-2</v>
      </c>
      <c r="P22" s="210">
        <v>1</v>
      </c>
      <c r="Q22" s="210">
        <v>1</v>
      </c>
      <c r="R22" s="210">
        <v>0</v>
      </c>
      <c r="S22" s="210">
        <v>0</v>
      </c>
      <c r="T22" s="210" t="s">
        <v>145</v>
      </c>
      <c r="U22" s="210" t="s">
        <v>5561</v>
      </c>
      <c r="V22" s="223">
        <v>43251</v>
      </c>
      <c r="W22" s="210">
        <v>6533232</v>
      </c>
      <c r="X22" s="210" t="s">
        <v>4470</v>
      </c>
      <c r="Y22" s="210" t="s">
        <v>4411</v>
      </c>
      <c r="Z22" s="190"/>
      <c r="AA22" s="185"/>
      <c r="AB22" s="188"/>
      <c r="AC22" s="187"/>
      <c r="AD22" s="187"/>
      <c r="AF22" s="97"/>
    </row>
    <row r="23" spans="1:32" x14ac:dyDescent="0.3">
      <c r="A23" s="84"/>
      <c r="B23" s="209" t="s">
        <v>4600</v>
      </c>
      <c r="C23" s="102" t="s">
        <v>5994</v>
      </c>
      <c r="D23" s="109">
        <v>801106.04611739784</v>
      </c>
      <c r="E23" s="139">
        <v>156362.35822117457</v>
      </c>
      <c r="F23" s="113">
        <v>1.6323650622831115E-2</v>
      </c>
      <c r="G23" s="126"/>
      <c r="H23" s="123"/>
      <c r="I23" s="124"/>
      <c r="J23" s="191" t="s">
        <v>5776</v>
      </c>
      <c r="K23" s="210" t="s">
        <v>4600</v>
      </c>
      <c r="L23" s="210" t="s">
        <v>5994</v>
      </c>
      <c r="M23" s="211">
        <v>801106.04611739784</v>
      </c>
      <c r="N23" s="198">
        <v>156362.35822117457</v>
      </c>
      <c r="O23" s="211">
        <v>1.6323650622831115E-2</v>
      </c>
      <c r="P23" s="210">
        <v>1</v>
      </c>
      <c r="Q23" s="210">
        <v>1</v>
      </c>
      <c r="R23" s="210">
        <v>0</v>
      </c>
      <c r="S23" s="210">
        <v>0</v>
      </c>
      <c r="T23" s="210" t="s">
        <v>145</v>
      </c>
      <c r="U23" s="210" t="s">
        <v>3237</v>
      </c>
      <c r="V23" s="223">
        <v>43251</v>
      </c>
      <c r="W23" s="210">
        <v>6218670</v>
      </c>
      <c r="X23" s="210" t="s">
        <v>4470</v>
      </c>
      <c r="Y23" s="210" t="s">
        <v>4411</v>
      </c>
      <c r="Z23" s="190"/>
      <c r="AA23" s="185"/>
      <c r="AB23" s="187"/>
      <c r="AC23" s="187"/>
      <c r="AD23" s="188"/>
      <c r="AF23" s="97"/>
    </row>
    <row r="24" spans="1:32" x14ac:dyDescent="0.3">
      <c r="A24" s="84"/>
      <c r="B24" s="209" t="s">
        <v>4601</v>
      </c>
      <c r="C24" s="102" t="s">
        <v>1976</v>
      </c>
      <c r="D24" s="109">
        <v>1634279.0077367201</v>
      </c>
      <c r="E24" s="139">
        <v>219888.21222138521</v>
      </c>
      <c r="F24" s="113">
        <v>5.4693591572572864E-2</v>
      </c>
      <c r="G24" s="126"/>
      <c r="H24" s="123"/>
      <c r="I24" s="124"/>
      <c r="J24" s="191" t="s">
        <v>5776</v>
      </c>
      <c r="K24" s="210" t="s">
        <v>4601</v>
      </c>
      <c r="L24" s="210" t="s">
        <v>1976</v>
      </c>
      <c r="M24" s="211">
        <v>1634279.0077367201</v>
      </c>
      <c r="N24" s="198">
        <v>219888.21222138521</v>
      </c>
      <c r="O24" s="211">
        <v>5.4693591572572864E-2</v>
      </c>
      <c r="P24" s="210">
        <v>1</v>
      </c>
      <c r="Q24" s="210">
        <v>1</v>
      </c>
      <c r="R24" s="210">
        <v>0</v>
      </c>
      <c r="S24" s="210">
        <v>0</v>
      </c>
      <c r="T24" s="210" t="s">
        <v>146</v>
      </c>
      <c r="U24" s="210" t="s">
        <v>3238</v>
      </c>
      <c r="V24" s="223">
        <v>43251</v>
      </c>
      <c r="W24" s="210" t="s">
        <v>2295</v>
      </c>
      <c r="X24" s="210" t="s">
        <v>4470</v>
      </c>
      <c r="Y24" s="210" t="s">
        <v>4411</v>
      </c>
      <c r="Z24" s="190"/>
      <c r="AA24" s="185"/>
      <c r="AB24" s="187"/>
      <c r="AC24" s="187"/>
      <c r="AD24" s="188"/>
      <c r="AF24" s="95"/>
    </row>
    <row r="25" spans="1:32" x14ac:dyDescent="0.3">
      <c r="A25" s="84"/>
      <c r="B25" s="209" t="s">
        <v>4602</v>
      </c>
      <c r="C25" s="102" t="s">
        <v>5994</v>
      </c>
      <c r="D25" s="109">
        <v>799248.89407138037</v>
      </c>
      <c r="E25" s="139">
        <v>34786.178696374038</v>
      </c>
      <c r="F25" s="113">
        <v>2.585666098191778E-2</v>
      </c>
      <c r="G25" s="126"/>
      <c r="H25" s="123"/>
      <c r="I25" s="124"/>
      <c r="J25" s="191" t="s">
        <v>5776</v>
      </c>
      <c r="K25" s="210" t="s">
        <v>4602</v>
      </c>
      <c r="L25" s="210" t="s">
        <v>5994</v>
      </c>
      <c r="M25" s="211">
        <v>799248.89407138037</v>
      </c>
      <c r="N25" s="198">
        <v>34786.178696374038</v>
      </c>
      <c r="O25" s="211">
        <v>2.585666098191778E-2</v>
      </c>
      <c r="P25" s="210">
        <v>1</v>
      </c>
      <c r="Q25" s="210">
        <v>1</v>
      </c>
      <c r="R25" s="210">
        <v>0</v>
      </c>
      <c r="S25" s="210">
        <v>0</v>
      </c>
      <c r="T25" s="210" t="s">
        <v>151</v>
      </c>
      <c r="U25" s="210" t="s">
        <v>3239</v>
      </c>
      <c r="V25" s="223">
        <v>43251</v>
      </c>
      <c r="W25" s="210">
        <v>6161503</v>
      </c>
      <c r="X25" s="210" t="s">
        <v>4470</v>
      </c>
      <c r="Y25" s="210" t="s">
        <v>4411</v>
      </c>
      <c r="Z25" s="190"/>
      <c r="AA25" s="186"/>
      <c r="AB25" s="187"/>
      <c r="AC25" s="187"/>
      <c r="AD25" s="188"/>
      <c r="AF25" s="95"/>
    </row>
    <row r="26" spans="1:32" x14ac:dyDescent="0.3">
      <c r="A26" s="84"/>
      <c r="B26" s="209" t="s">
        <v>4603</v>
      </c>
      <c r="C26" s="102" t="s">
        <v>1978</v>
      </c>
      <c r="D26" s="109">
        <v>-17020836.762253847</v>
      </c>
      <c r="E26" s="139">
        <v>-1800287.2768470161</v>
      </c>
      <c r="F26" s="113">
        <v>-0.45778277522273741</v>
      </c>
      <c r="G26" s="126"/>
      <c r="H26" s="123"/>
      <c r="I26" s="124"/>
      <c r="J26" s="191" t="s">
        <v>5776</v>
      </c>
      <c r="K26" s="210" t="s">
        <v>4603</v>
      </c>
      <c r="L26" s="210" t="s">
        <v>1978</v>
      </c>
      <c r="M26" s="211">
        <v>-17020836.762253847</v>
      </c>
      <c r="N26" s="198">
        <v>-1800287.2768470161</v>
      </c>
      <c r="O26" s="211">
        <v>-0.45778277522273741</v>
      </c>
      <c r="P26" s="210">
        <v>1</v>
      </c>
      <c r="Q26" s="210">
        <v>1</v>
      </c>
      <c r="R26" s="210">
        <v>0</v>
      </c>
      <c r="S26" s="210">
        <v>0</v>
      </c>
      <c r="T26" s="210" t="s">
        <v>148</v>
      </c>
      <c r="U26" s="210" t="s">
        <v>4505</v>
      </c>
      <c r="V26" s="223">
        <v>43251</v>
      </c>
      <c r="W26" s="210">
        <v>6726300</v>
      </c>
      <c r="X26" s="210" t="s">
        <v>4470</v>
      </c>
      <c r="Y26" s="210" t="s">
        <v>4411</v>
      </c>
      <c r="Z26" s="190"/>
      <c r="AA26" s="186"/>
      <c r="AB26" s="187"/>
      <c r="AC26" s="188"/>
      <c r="AD26" s="188"/>
    </row>
    <row r="27" spans="1:32" x14ac:dyDescent="0.3">
      <c r="A27" s="84"/>
      <c r="B27" s="209" t="s">
        <v>4604</v>
      </c>
      <c r="C27" s="102" t="s">
        <v>5994</v>
      </c>
      <c r="D27" s="109">
        <v>431439.02027637407</v>
      </c>
      <c r="E27" s="139">
        <v>12974.431788090842</v>
      </c>
      <c r="F27" s="113">
        <v>3.7811190731906169E-2</v>
      </c>
      <c r="G27" s="126"/>
      <c r="H27" s="123"/>
      <c r="I27" s="124"/>
      <c r="J27" s="191" t="s">
        <v>5776</v>
      </c>
      <c r="K27" s="210" t="s">
        <v>4604</v>
      </c>
      <c r="L27" s="210" t="s">
        <v>5994</v>
      </c>
      <c r="M27" s="211">
        <v>431439.02027637407</v>
      </c>
      <c r="N27" s="198">
        <v>12974.431788090842</v>
      </c>
      <c r="O27" s="211">
        <v>3.7811190731906169E-2</v>
      </c>
      <c r="P27" s="210">
        <v>1</v>
      </c>
      <c r="Q27" s="210">
        <v>1</v>
      </c>
      <c r="R27" s="210">
        <v>0</v>
      </c>
      <c r="S27" s="210">
        <v>0</v>
      </c>
      <c r="T27" s="210" t="s">
        <v>146</v>
      </c>
      <c r="U27" s="210" t="s">
        <v>3240</v>
      </c>
      <c r="V27" s="223">
        <v>43251</v>
      </c>
      <c r="W27" s="210" t="s">
        <v>2296</v>
      </c>
      <c r="X27" s="210" t="s">
        <v>4470</v>
      </c>
      <c r="Y27" s="210" t="s">
        <v>4411</v>
      </c>
      <c r="Z27" s="190"/>
      <c r="AA27" s="185"/>
      <c r="AB27" s="187"/>
      <c r="AC27" s="187"/>
      <c r="AD27" s="188"/>
    </row>
    <row r="28" spans="1:32" x14ac:dyDescent="0.3">
      <c r="A28" s="84"/>
      <c r="B28" s="209" t="s">
        <v>4605</v>
      </c>
      <c r="C28" s="102" t="s">
        <v>1978</v>
      </c>
      <c r="D28" s="109">
        <v>-14692766.804399665</v>
      </c>
      <c r="E28" s="139">
        <v>-2154007.1067968812</v>
      </c>
      <c r="F28" s="113">
        <v>-0.83137205957501492</v>
      </c>
      <c r="G28" s="126"/>
      <c r="H28" s="123"/>
      <c r="I28" s="124"/>
      <c r="J28" s="191" t="s">
        <v>5776</v>
      </c>
      <c r="K28" s="210" t="s">
        <v>4605</v>
      </c>
      <c r="L28" s="210" t="s">
        <v>1978</v>
      </c>
      <c r="M28" s="211">
        <v>-14692766.804399665</v>
      </c>
      <c r="N28" s="198">
        <v>-2154007.1067968812</v>
      </c>
      <c r="O28" s="211">
        <v>-0.83137205957501492</v>
      </c>
      <c r="P28" s="210">
        <v>1</v>
      </c>
      <c r="Q28" s="210">
        <v>1</v>
      </c>
      <c r="R28" s="210">
        <v>0</v>
      </c>
      <c r="S28" s="210">
        <v>0</v>
      </c>
      <c r="T28" s="210" t="s">
        <v>149</v>
      </c>
      <c r="U28" s="210" t="s">
        <v>3241</v>
      </c>
      <c r="V28" s="223">
        <v>43251</v>
      </c>
      <c r="W28" s="210">
        <v>6123451</v>
      </c>
      <c r="X28" s="210" t="s">
        <v>4470</v>
      </c>
      <c r="Y28" s="210" t="s">
        <v>4411</v>
      </c>
      <c r="Z28" s="190"/>
      <c r="AA28" s="185"/>
      <c r="AB28" s="187"/>
      <c r="AC28" s="188"/>
      <c r="AD28" s="188"/>
    </row>
    <row r="29" spans="1:32" x14ac:dyDescent="0.3">
      <c r="A29" s="84"/>
      <c r="B29" s="209" t="s">
        <v>4606</v>
      </c>
      <c r="C29" s="102" t="s">
        <v>5994</v>
      </c>
      <c r="D29" s="109">
        <v>1135017.9618107146</v>
      </c>
      <c r="E29" s="139">
        <v>7675.4342822892495</v>
      </c>
      <c r="F29" s="113">
        <v>4.8034674894301528E-2</v>
      </c>
      <c r="G29" s="126"/>
      <c r="H29" s="123"/>
      <c r="I29" s="124"/>
      <c r="J29" s="191" t="s">
        <v>5776</v>
      </c>
      <c r="K29" s="210" t="s">
        <v>4606</v>
      </c>
      <c r="L29" s="210" t="s">
        <v>5994</v>
      </c>
      <c r="M29" s="211">
        <v>1135017.9618107146</v>
      </c>
      <c r="N29" s="198">
        <v>7675.4342822892495</v>
      </c>
      <c r="O29" s="211">
        <v>4.8034674894301528E-2</v>
      </c>
      <c r="P29" s="210">
        <v>1</v>
      </c>
      <c r="Q29" s="210">
        <v>1</v>
      </c>
      <c r="R29" s="210">
        <v>0</v>
      </c>
      <c r="S29" s="210">
        <v>0</v>
      </c>
      <c r="T29" s="210" t="s">
        <v>143</v>
      </c>
      <c r="U29" s="210" t="s">
        <v>3242</v>
      </c>
      <c r="V29" s="223">
        <v>43251</v>
      </c>
      <c r="W29" s="210">
        <v>6211798</v>
      </c>
      <c r="X29" s="210" t="s">
        <v>4470</v>
      </c>
      <c r="Y29" s="210" t="s">
        <v>4411</v>
      </c>
      <c r="Z29" s="190"/>
      <c r="AA29" s="185"/>
      <c r="AB29" s="187"/>
      <c r="AC29" s="187"/>
      <c r="AD29" s="188"/>
    </row>
    <row r="30" spans="1:32" x14ac:dyDescent="0.3">
      <c r="A30" s="84"/>
      <c r="B30" s="209" t="s">
        <v>4607</v>
      </c>
      <c r="C30" s="102" t="s">
        <v>5994</v>
      </c>
      <c r="D30" s="109">
        <v>12441080.528654382</v>
      </c>
      <c r="E30" s="139">
        <v>233773.99245849991</v>
      </c>
      <c r="F30" s="113">
        <v>5.9603755244878952E-2</v>
      </c>
      <c r="G30" s="126"/>
      <c r="H30" s="123"/>
      <c r="I30" s="124"/>
      <c r="J30" s="191" t="s">
        <v>5776</v>
      </c>
      <c r="K30" s="210" t="s">
        <v>4607</v>
      </c>
      <c r="L30" s="210" t="s">
        <v>5994</v>
      </c>
      <c r="M30" s="211">
        <v>12441080.528654382</v>
      </c>
      <c r="N30" s="198">
        <v>233773.99245849991</v>
      </c>
      <c r="O30" s="211">
        <v>5.9603755244878952E-2</v>
      </c>
      <c r="P30" s="210">
        <v>1</v>
      </c>
      <c r="Q30" s="210">
        <v>1</v>
      </c>
      <c r="R30" s="210">
        <v>0</v>
      </c>
      <c r="S30" s="210">
        <v>0</v>
      </c>
      <c r="T30" s="210" t="s">
        <v>148</v>
      </c>
      <c r="U30" s="210" t="s">
        <v>3243</v>
      </c>
      <c r="V30" s="223">
        <v>43251</v>
      </c>
      <c r="W30" s="210">
        <v>6215035</v>
      </c>
      <c r="X30" s="210" t="s">
        <v>4470</v>
      </c>
      <c r="Y30" s="210" t="s">
        <v>4411</v>
      </c>
      <c r="Z30" s="190"/>
      <c r="AA30" s="185"/>
      <c r="AB30" s="188"/>
      <c r="AC30" s="187"/>
      <c r="AD30" s="187"/>
    </row>
    <row r="31" spans="1:32" x14ac:dyDescent="0.3">
      <c r="A31" s="84"/>
      <c r="B31" s="209" t="s">
        <v>4608</v>
      </c>
      <c r="C31" s="102" t="s">
        <v>5994</v>
      </c>
      <c r="D31" s="109">
        <v>409406.81478665292</v>
      </c>
      <c r="E31" s="139">
        <v>30776.1813000113</v>
      </c>
      <c r="F31" s="113">
        <v>2.1030771877953158E-2</v>
      </c>
      <c r="G31" s="126"/>
      <c r="H31" s="123"/>
      <c r="I31" s="124"/>
      <c r="J31" s="191" t="s">
        <v>5776</v>
      </c>
      <c r="K31" s="210" t="s">
        <v>4608</v>
      </c>
      <c r="L31" s="210" t="s">
        <v>5994</v>
      </c>
      <c r="M31" s="211">
        <v>409406.81478665292</v>
      </c>
      <c r="N31" s="198">
        <v>30776.1813000113</v>
      </c>
      <c r="O31" s="211">
        <v>2.1030771877953158E-2</v>
      </c>
      <c r="P31" s="210">
        <v>1</v>
      </c>
      <c r="Q31" s="210">
        <v>1</v>
      </c>
      <c r="R31" s="210">
        <v>0</v>
      </c>
      <c r="S31" s="210">
        <v>0</v>
      </c>
      <c r="T31" s="210" t="s">
        <v>147</v>
      </c>
      <c r="U31" s="210" t="s">
        <v>3244</v>
      </c>
      <c r="V31" s="223">
        <v>43251</v>
      </c>
      <c r="W31" s="210">
        <v>6180412</v>
      </c>
      <c r="X31" s="210" t="s">
        <v>4470</v>
      </c>
      <c r="Y31" s="210" t="s">
        <v>4411</v>
      </c>
      <c r="Z31" s="190"/>
      <c r="AA31" s="185"/>
      <c r="AB31" s="188"/>
      <c r="AC31" s="187"/>
      <c r="AD31" s="187"/>
    </row>
    <row r="32" spans="1:32" x14ac:dyDescent="0.3">
      <c r="A32" s="84"/>
      <c r="B32" s="209" t="s">
        <v>4609</v>
      </c>
      <c r="C32" s="102" t="s">
        <v>5994</v>
      </c>
      <c r="D32" s="109">
        <v>510547.55390322744</v>
      </c>
      <c r="E32" s="139">
        <v>50532.129368930888</v>
      </c>
      <c r="F32" s="113">
        <v>3.7367409699766208E-2</v>
      </c>
      <c r="G32" s="126"/>
      <c r="H32" s="123"/>
      <c r="I32" s="124"/>
      <c r="J32" s="191" t="s">
        <v>5776</v>
      </c>
      <c r="K32" s="210" t="s">
        <v>4609</v>
      </c>
      <c r="L32" s="210" t="s">
        <v>5994</v>
      </c>
      <c r="M32" s="211">
        <v>510547.55390322744</v>
      </c>
      <c r="N32" s="198">
        <v>50532.129368930888</v>
      </c>
      <c r="O32" s="211">
        <v>3.7367409699766208E-2</v>
      </c>
      <c r="P32" s="210">
        <v>1</v>
      </c>
      <c r="Q32" s="210">
        <v>1</v>
      </c>
      <c r="R32" s="210">
        <v>0</v>
      </c>
      <c r="S32" s="210">
        <v>0</v>
      </c>
      <c r="T32" s="210" t="s">
        <v>144</v>
      </c>
      <c r="U32" s="210" t="s">
        <v>3245</v>
      </c>
      <c r="V32" s="223">
        <v>43251</v>
      </c>
      <c r="W32" s="210" t="s">
        <v>2297</v>
      </c>
      <c r="X32" s="210" t="s">
        <v>4470</v>
      </c>
      <c r="Y32" s="210" t="s">
        <v>4411</v>
      </c>
      <c r="Z32" s="190"/>
      <c r="AA32" s="186"/>
      <c r="AB32" s="187"/>
      <c r="AC32" s="188"/>
      <c r="AD32" s="188"/>
    </row>
    <row r="33" spans="1:30" x14ac:dyDescent="0.3">
      <c r="A33" s="84"/>
      <c r="B33" s="209" t="s">
        <v>4610</v>
      </c>
      <c r="C33" s="102" t="s">
        <v>1976</v>
      </c>
      <c r="D33" s="109">
        <v>8013815.1566033233</v>
      </c>
      <c r="E33" s="139">
        <v>60427.030623557846</v>
      </c>
      <c r="F33" s="113">
        <v>6.397185504846728E-2</v>
      </c>
      <c r="G33" s="126"/>
      <c r="H33" s="123"/>
      <c r="I33" s="124"/>
      <c r="J33" s="191" t="s">
        <v>5776</v>
      </c>
      <c r="K33" s="210" t="s">
        <v>4610</v>
      </c>
      <c r="L33" s="210" t="s">
        <v>1976</v>
      </c>
      <c r="M33" s="211">
        <v>8013815.1566033233</v>
      </c>
      <c r="N33" s="198">
        <v>60427.030623557846</v>
      </c>
      <c r="O33" s="211">
        <v>6.397185504846728E-2</v>
      </c>
      <c r="P33" s="210">
        <v>1</v>
      </c>
      <c r="Q33" s="210">
        <v>1</v>
      </c>
      <c r="R33" s="210">
        <v>0</v>
      </c>
      <c r="S33" s="210">
        <v>0</v>
      </c>
      <c r="T33" s="210" t="s">
        <v>143</v>
      </c>
      <c r="U33" s="210" t="s">
        <v>163</v>
      </c>
      <c r="V33" s="223">
        <v>43251</v>
      </c>
      <c r="W33" s="210">
        <v>6185495</v>
      </c>
      <c r="X33" s="210" t="s">
        <v>4470</v>
      </c>
      <c r="Y33" s="210" t="s">
        <v>4411</v>
      </c>
      <c r="Z33" s="190"/>
      <c r="AA33" s="185"/>
      <c r="AB33" s="187"/>
      <c r="AC33" s="187"/>
      <c r="AD33" s="188"/>
    </row>
    <row r="34" spans="1:30" x14ac:dyDescent="0.3">
      <c r="A34" s="84"/>
      <c r="B34" s="209" t="s">
        <v>4611</v>
      </c>
      <c r="C34" s="102" t="s">
        <v>5994</v>
      </c>
      <c r="D34" s="109">
        <v>989100.54739296774</v>
      </c>
      <c r="E34" s="139">
        <v>135698.57665332247</v>
      </c>
      <c r="F34" s="113">
        <v>4.4102386096819879E-2</v>
      </c>
      <c r="G34" s="126"/>
      <c r="H34" s="123"/>
      <c r="I34" s="124"/>
      <c r="J34" s="191" t="s">
        <v>5776</v>
      </c>
      <c r="K34" s="210" t="s">
        <v>4611</v>
      </c>
      <c r="L34" s="210" t="s">
        <v>5994</v>
      </c>
      <c r="M34" s="211">
        <v>989100.54739296774</v>
      </c>
      <c r="N34" s="198">
        <v>135698.57665332247</v>
      </c>
      <c r="O34" s="211">
        <v>4.4102386096819879E-2</v>
      </c>
      <c r="P34" s="210">
        <v>1</v>
      </c>
      <c r="Q34" s="210">
        <v>1</v>
      </c>
      <c r="R34" s="210">
        <v>0</v>
      </c>
      <c r="S34" s="210">
        <v>0</v>
      </c>
      <c r="T34" s="210" t="s">
        <v>5305</v>
      </c>
      <c r="U34" s="210" t="s">
        <v>5562</v>
      </c>
      <c r="V34" s="223">
        <v>43251</v>
      </c>
      <c r="W34" s="210" t="s">
        <v>2298</v>
      </c>
      <c r="X34" s="210" t="s">
        <v>4470</v>
      </c>
      <c r="Y34" s="210" t="s">
        <v>4411</v>
      </c>
      <c r="Z34" s="190"/>
      <c r="AA34" s="185"/>
      <c r="AB34" s="187"/>
      <c r="AC34" s="187"/>
      <c r="AD34" s="188"/>
    </row>
    <row r="35" spans="1:30" x14ac:dyDescent="0.3">
      <c r="A35" s="84"/>
      <c r="B35" s="209" t="s">
        <v>4612</v>
      </c>
      <c r="C35" s="102" t="s">
        <v>1976</v>
      </c>
      <c r="D35" s="109">
        <v>301484.63447873801</v>
      </c>
      <c r="E35" s="139">
        <v>9352.8919088967978</v>
      </c>
      <c r="F35" s="113">
        <v>1.9899524450329761E-2</v>
      </c>
      <c r="G35" s="126"/>
      <c r="H35" s="123"/>
      <c r="I35" s="124"/>
      <c r="J35" s="191" t="s">
        <v>5776</v>
      </c>
      <c r="K35" s="210" t="s">
        <v>4612</v>
      </c>
      <c r="L35" s="210" t="s">
        <v>1976</v>
      </c>
      <c r="M35" s="211">
        <v>301484.63447873801</v>
      </c>
      <c r="N35" s="198">
        <v>9352.8919088967978</v>
      </c>
      <c r="O35" s="211">
        <v>1.9899524450329761E-2</v>
      </c>
      <c r="P35" s="210">
        <v>1</v>
      </c>
      <c r="Q35" s="210">
        <v>1</v>
      </c>
      <c r="R35" s="210">
        <v>0</v>
      </c>
      <c r="S35" s="210">
        <v>0</v>
      </c>
      <c r="T35" s="210" t="s">
        <v>144</v>
      </c>
      <c r="U35" s="210" t="s">
        <v>4613</v>
      </c>
      <c r="V35" s="223">
        <v>43251</v>
      </c>
      <c r="W35" s="210" t="s">
        <v>4614</v>
      </c>
      <c r="X35" s="210" t="s">
        <v>4470</v>
      </c>
      <c r="Y35" s="210" t="s">
        <v>4411</v>
      </c>
      <c r="Z35" s="190"/>
      <c r="AA35" s="186"/>
      <c r="AB35" s="187"/>
      <c r="AC35" s="187"/>
      <c r="AD35" s="188"/>
    </row>
    <row r="36" spans="1:30" x14ac:dyDescent="0.3">
      <c r="A36" s="84"/>
      <c r="B36" s="209" t="s">
        <v>4615</v>
      </c>
      <c r="C36" s="102" t="s">
        <v>1976</v>
      </c>
      <c r="D36" s="109">
        <v>348123.12841623178</v>
      </c>
      <c r="E36" s="139">
        <v>7618.3160866400094</v>
      </c>
      <c r="F36" s="113">
        <v>2.032453365731721E-2</v>
      </c>
      <c r="G36" s="126"/>
      <c r="H36" s="123"/>
      <c r="I36" s="124"/>
      <c r="J36" s="191" t="s">
        <v>5776</v>
      </c>
      <c r="K36" s="210" t="s">
        <v>4615</v>
      </c>
      <c r="L36" s="210" t="s">
        <v>1976</v>
      </c>
      <c r="M36" s="211">
        <v>348123.12841623178</v>
      </c>
      <c r="N36" s="198">
        <v>7618.3160866400094</v>
      </c>
      <c r="O36" s="211">
        <v>2.032453365731721E-2</v>
      </c>
      <c r="P36" s="210">
        <v>1</v>
      </c>
      <c r="Q36" s="210">
        <v>1</v>
      </c>
      <c r="R36" s="210">
        <v>0</v>
      </c>
      <c r="S36" s="210">
        <v>0</v>
      </c>
      <c r="T36" s="210" t="s">
        <v>144</v>
      </c>
      <c r="U36" s="210" t="s">
        <v>3246</v>
      </c>
      <c r="V36" s="223">
        <v>43251</v>
      </c>
      <c r="W36" s="210">
        <v>6352147</v>
      </c>
      <c r="X36" s="210" t="s">
        <v>4470</v>
      </c>
      <c r="Y36" s="210" t="s">
        <v>4411</v>
      </c>
      <c r="Z36" s="190"/>
      <c r="AA36" s="186"/>
      <c r="AB36" s="187"/>
      <c r="AC36" s="187"/>
      <c r="AD36" s="188"/>
    </row>
    <row r="37" spans="1:30" x14ac:dyDescent="0.3">
      <c r="A37" s="84"/>
      <c r="B37" s="209" t="s">
        <v>4616</v>
      </c>
      <c r="C37" s="102" t="s">
        <v>5994</v>
      </c>
      <c r="D37" s="109">
        <v>772461.82122557226</v>
      </c>
      <c r="E37" s="139">
        <v>207654.85096313467</v>
      </c>
      <c r="F37" s="113">
        <v>1.3632452327865566E-2</v>
      </c>
      <c r="G37" s="126"/>
      <c r="H37" s="123"/>
      <c r="I37" s="124"/>
      <c r="J37" s="191" t="s">
        <v>5776</v>
      </c>
      <c r="K37" s="210" t="s">
        <v>4616</v>
      </c>
      <c r="L37" s="210" t="s">
        <v>5994</v>
      </c>
      <c r="M37" s="211">
        <v>772461.82122557226</v>
      </c>
      <c r="N37" s="198">
        <v>207654.85096313467</v>
      </c>
      <c r="O37" s="211">
        <v>1.3632452327865566E-2</v>
      </c>
      <c r="P37" s="210">
        <v>1</v>
      </c>
      <c r="Q37" s="210">
        <v>1</v>
      </c>
      <c r="R37" s="210">
        <v>0</v>
      </c>
      <c r="S37" s="210">
        <v>0</v>
      </c>
      <c r="T37" s="210" t="s">
        <v>145</v>
      </c>
      <c r="U37" s="210" t="s">
        <v>3247</v>
      </c>
      <c r="V37" s="223">
        <v>43251</v>
      </c>
      <c r="W37" s="210">
        <v>6086253</v>
      </c>
      <c r="X37" s="210" t="s">
        <v>4470</v>
      </c>
      <c r="Y37" s="210" t="s">
        <v>4411</v>
      </c>
      <c r="Z37" s="190"/>
      <c r="AA37" s="185"/>
      <c r="AB37" s="187"/>
      <c r="AC37" s="188"/>
      <c r="AD37" s="188"/>
    </row>
    <row r="38" spans="1:30" x14ac:dyDescent="0.3">
      <c r="A38" s="84"/>
      <c r="B38" s="209" t="s">
        <v>4617</v>
      </c>
      <c r="C38" s="102" t="s">
        <v>1978</v>
      </c>
      <c r="D38" s="109">
        <v>-74235170.773241431</v>
      </c>
      <c r="E38" s="139">
        <v>-10835172.752736367</v>
      </c>
      <c r="F38" s="113">
        <v>-2.0807171442139851</v>
      </c>
      <c r="G38" s="126"/>
      <c r="H38" s="123"/>
      <c r="I38" s="124"/>
      <c r="J38" s="191" t="s">
        <v>5776</v>
      </c>
      <c r="K38" s="210" t="s">
        <v>4617</v>
      </c>
      <c r="L38" s="210" t="s">
        <v>1978</v>
      </c>
      <c r="M38" s="211">
        <v>-74235170.773241431</v>
      </c>
      <c r="N38" s="198">
        <v>-10835172.752736367</v>
      </c>
      <c r="O38" s="211">
        <v>-2.0807171442139851</v>
      </c>
      <c r="P38" s="210">
        <v>1</v>
      </c>
      <c r="Q38" s="210">
        <v>1</v>
      </c>
      <c r="R38" s="210">
        <v>0</v>
      </c>
      <c r="S38" s="210">
        <v>0</v>
      </c>
      <c r="T38" s="210" t="s">
        <v>5305</v>
      </c>
      <c r="U38" s="210" t="s">
        <v>3248</v>
      </c>
      <c r="V38" s="223">
        <v>43251</v>
      </c>
      <c r="W38" s="210" t="s">
        <v>2299</v>
      </c>
      <c r="X38" s="210" t="s">
        <v>4470</v>
      </c>
      <c r="Y38" s="210" t="s">
        <v>4411</v>
      </c>
      <c r="Z38" s="190"/>
      <c r="AA38" s="186"/>
      <c r="AB38" s="187"/>
      <c r="AC38" s="187"/>
      <c r="AD38" s="188"/>
    </row>
    <row r="39" spans="1:30" x14ac:dyDescent="0.3">
      <c r="A39" s="84"/>
      <c r="B39" s="209" t="s">
        <v>4618</v>
      </c>
      <c r="C39" s="102" t="s">
        <v>1976</v>
      </c>
      <c r="D39" s="109">
        <v>1412957.1210903341</v>
      </c>
      <c r="E39" s="139">
        <v>383725.92096753197</v>
      </c>
      <c r="F39" s="113">
        <v>6.1497236019395912E-2</v>
      </c>
      <c r="G39" s="126"/>
      <c r="H39" s="123"/>
      <c r="I39" s="124"/>
      <c r="J39" s="191" t="s">
        <v>5776</v>
      </c>
      <c r="K39" s="210" t="s">
        <v>4618</v>
      </c>
      <c r="L39" s="210" t="s">
        <v>1976</v>
      </c>
      <c r="M39" s="211">
        <v>1412957.1210903341</v>
      </c>
      <c r="N39" s="198">
        <v>383725.92096753197</v>
      </c>
      <c r="O39" s="211">
        <v>6.1497236019395912E-2</v>
      </c>
      <c r="P39" s="210">
        <v>1</v>
      </c>
      <c r="Q39" s="210">
        <v>1</v>
      </c>
      <c r="R39" s="210">
        <v>0</v>
      </c>
      <c r="S39" s="210">
        <v>0</v>
      </c>
      <c r="T39" s="210" t="s">
        <v>5305</v>
      </c>
      <c r="U39" s="210" t="s">
        <v>3249</v>
      </c>
      <c r="V39" s="223">
        <v>43251</v>
      </c>
      <c r="W39" s="210">
        <v>6365866</v>
      </c>
      <c r="X39" s="210" t="s">
        <v>4470</v>
      </c>
      <c r="Y39" s="210" t="s">
        <v>4411</v>
      </c>
      <c r="Z39" s="190"/>
      <c r="AA39" s="186"/>
      <c r="AB39" s="187"/>
      <c r="AC39" s="187"/>
      <c r="AD39" s="188"/>
    </row>
    <row r="40" spans="1:30" x14ac:dyDescent="0.3">
      <c r="A40" s="84"/>
      <c r="B40" s="209" t="s">
        <v>4619</v>
      </c>
      <c r="C40" s="102" t="s">
        <v>1976</v>
      </c>
      <c r="D40" s="109">
        <v>1317919.6353659974</v>
      </c>
      <c r="E40" s="139">
        <v>74229.917498440802</v>
      </c>
      <c r="F40" s="113">
        <v>4.3410009131399314E-2</v>
      </c>
      <c r="G40" s="126"/>
      <c r="H40" s="123"/>
      <c r="I40" s="124"/>
      <c r="J40" s="191" t="s">
        <v>5776</v>
      </c>
      <c r="K40" s="210" t="s">
        <v>4619</v>
      </c>
      <c r="L40" s="210" t="s">
        <v>1976</v>
      </c>
      <c r="M40" s="211">
        <v>1317919.6353659974</v>
      </c>
      <c r="N40" s="198">
        <v>74229.917498440802</v>
      </c>
      <c r="O40" s="211">
        <v>4.3410009131399314E-2</v>
      </c>
      <c r="P40" s="210">
        <v>1</v>
      </c>
      <c r="Q40" s="210">
        <v>1</v>
      </c>
      <c r="R40" s="210">
        <v>0</v>
      </c>
      <c r="S40" s="210">
        <v>0</v>
      </c>
      <c r="T40" s="210" t="s">
        <v>145</v>
      </c>
      <c r="U40" s="210" t="s">
        <v>3250</v>
      </c>
      <c r="V40" s="223">
        <v>43251</v>
      </c>
      <c r="W40" s="210" t="s">
        <v>2300</v>
      </c>
      <c r="X40" s="210" t="s">
        <v>4470</v>
      </c>
      <c r="Y40" s="210" t="s">
        <v>4411</v>
      </c>
      <c r="Z40" s="190"/>
      <c r="AA40" s="185"/>
      <c r="AB40" s="187"/>
      <c r="AC40" s="187"/>
      <c r="AD40" s="188"/>
    </row>
    <row r="41" spans="1:30" x14ac:dyDescent="0.3">
      <c r="A41" s="84"/>
      <c r="B41" s="209" t="s">
        <v>4620</v>
      </c>
      <c r="C41" s="102" t="s">
        <v>5994</v>
      </c>
      <c r="D41" s="109">
        <v>194449.52656476523</v>
      </c>
      <c r="E41" s="139">
        <v>74265.89031910144</v>
      </c>
      <c r="F41" s="113">
        <v>1.7258352456554958E-2</v>
      </c>
      <c r="G41" s="126"/>
      <c r="H41" s="123"/>
      <c r="I41" s="124"/>
      <c r="J41" s="191" t="s">
        <v>5776</v>
      </c>
      <c r="K41" s="210" t="s">
        <v>4620</v>
      </c>
      <c r="L41" s="210" t="s">
        <v>5994</v>
      </c>
      <c r="M41" s="211">
        <v>194449.52656476523</v>
      </c>
      <c r="N41" s="198">
        <v>74265.89031910144</v>
      </c>
      <c r="O41" s="211">
        <v>1.7258352456554958E-2</v>
      </c>
      <c r="P41" s="210">
        <v>1</v>
      </c>
      <c r="Q41" s="210">
        <v>1</v>
      </c>
      <c r="R41" s="210">
        <v>0</v>
      </c>
      <c r="S41" s="210">
        <v>0</v>
      </c>
      <c r="T41" s="210" t="s">
        <v>144</v>
      </c>
      <c r="U41" s="210" t="s">
        <v>3251</v>
      </c>
      <c r="V41" s="223">
        <v>43251</v>
      </c>
      <c r="W41" s="210">
        <v>6173508</v>
      </c>
      <c r="X41" s="210" t="s">
        <v>4470</v>
      </c>
      <c r="Y41" s="210" t="s">
        <v>4411</v>
      </c>
      <c r="Z41" s="190"/>
      <c r="AA41" s="186"/>
      <c r="AB41" s="187"/>
      <c r="AC41" s="187"/>
      <c r="AD41" s="188"/>
    </row>
    <row r="42" spans="1:30" x14ac:dyDescent="0.3">
      <c r="A42" s="84"/>
      <c r="B42" s="209" t="s">
        <v>4621</v>
      </c>
      <c r="C42" s="102" t="s">
        <v>5994</v>
      </c>
      <c r="D42" s="109">
        <v>432070.30937388138</v>
      </c>
      <c r="E42" s="139">
        <v>231829.89962051008</v>
      </c>
      <c r="F42" s="113">
        <v>1.0668241099367164E-2</v>
      </c>
      <c r="G42" s="126"/>
      <c r="H42" s="123"/>
      <c r="I42" s="124"/>
      <c r="J42" s="191" t="s">
        <v>5780</v>
      </c>
      <c r="K42" s="210" t="s">
        <v>4621</v>
      </c>
      <c r="L42" s="210" t="s">
        <v>5994</v>
      </c>
      <c r="M42" s="211">
        <v>432070.30937388138</v>
      </c>
      <c r="N42" s="198">
        <v>231829.89962051008</v>
      </c>
      <c r="O42" s="211">
        <v>1.0668241099367164E-2</v>
      </c>
      <c r="P42" s="210">
        <v>1</v>
      </c>
      <c r="Q42" s="210">
        <v>1</v>
      </c>
      <c r="R42" s="210">
        <v>0</v>
      </c>
      <c r="S42" s="210">
        <v>0</v>
      </c>
      <c r="T42" s="210" t="s">
        <v>143</v>
      </c>
      <c r="U42" s="210" t="s">
        <v>3252</v>
      </c>
      <c r="V42" s="223">
        <v>43251</v>
      </c>
      <c r="W42" s="210" t="s">
        <v>2301</v>
      </c>
      <c r="X42" s="210" t="s">
        <v>4470</v>
      </c>
      <c r="Y42" s="210" t="s">
        <v>4411</v>
      </c>
      <c r="Z42" s="190"/>
      <c r="AA42" s="185"/>
      <c r="AB42" s="187"/>
      <c r="AC42" s="187"/>
      <c r="AD42" s="188"/>
    </row>
    <row r="43" spans="1:30" x14ac:dyDescent="0.3">
      <c r="A43" s="84"/>
      <c r="B43" s="209" t="s">
        <v>4622</v>
      </c>
      <c r="C43" s="102" t="s">
        <v>1974</v>
      </c>
      <c r="D43" s="109">
        <v>-1925257.9724563558</v>
      </c>
      <c r="E43" s="139">
        <v>-726932.00564489968</v>
      </c>
      <c r="F43" s="113">
        <v>-0.12256456737057729</v>
      </c>
      <c r="G43" s="126"/>
      <c r="H43" s="123"/>
      <c r="I43" s="124"/>
      <c r="J43" s="191" t="s">
        <v>5776</v>
      </c>
      <c r="K43" s="210" t="s">
        <v>4622</v>
      </c>
      <c r="L43" s="210" t="s">
        <v>1974</v>
      </c>
      <c r="M43" s="211">
        <v>-1925257.9724563558</v>
      </c>
      <c r="N43" s="198">
        <v>-726932.00564489968</v>
      </c>
      <c r="O43" s="211">
        <v>-0.12256456737057729</v>
      </c>
      <c r="P43" s="210">
        <v>1</v>
      </c>
      <c r="Q43" s="210">
        <v>1</v>
      </c>
      <c r="R43" s="210">
        <v>0</v>
      </c>
      <c r="S43" s="210">
        <v>0</v>
      </c>
      <c r="T43" s="210" t="s">
        <v>145</v>
      </c>
      <c r="U43" s="210" t="s">
        <v>3253</v>
      </c>
      <c r="V43" s="223">
        <v>43251</v>
      </c>
      <c r="W43" s="210">
        <v>6673042</v>
      </c>
      <c r="X43" s="210" t="s">
        <v>4470</v>
      </c>
      <c r="Y43" s="210" t="s">
        <v>4411</v>
      </c>
      <c r="Z43" s="190"/>
      <c r="AA43" s="185"/>
      <c r="AB43" s="187"/>
      <c r="AC43" s="187"/>
      <c r="AD43" s="188"/>
    </row>
    <row r="44" spans="1:30" x14ac:dyDescent="0.3">
      <c r="A44" s="84"/>
      <c r="B44" s="209" t="s">
        <v>4623</v>
      </c>
      <c r="C44" s="102" t="s">
        <v>5994</v>
      </c>
      <c r="D44" s="109">
        <v>1958555.643328764</v>
      </c>
      <c r="E44" s="139">
        <v>315773.78555961768</v>
      </c>
      <c r="F44" s="113">
        <v>7.1757867392659394E-2</v>
      </c>
      <c r="G44" s="126"/>
      <c r="H44" s="123"/>
      <c r="I44" s="124"/>
      <c r="J44" s="191" t="s">
        <v>5776</v>
      </c>
      <c r="K44" s="210" t="s">
        <v>4623</v>
      </c>
      <c r="L44" s="210" t="s">
        <v>5994</v>
      </c>
      <c r="M44" s="211">
        <v>1958555.643328764</v>
      </c>
      <c r="N44" s="198">
        <v>315773.78555961768</v>
      </c>
      <c r="O44" s="211">
        <v>7.1757867392659394E-2</v>
      </c>
      <c r="P44" s="210">
        <v>1</v>
      </c>
      <c r="Q44" s="210">
        <v>1</v>
      </c>
      <c r="R44" s="210">
        <v>0</v>
      </c>
      <c r="S44" s="210">
        <v>0</v>
      </c>
      <c r="T44" s="210" t="s">
        <v>148</v>
      </c>
      <c r="U44" s="210" t="s">
        <v>3254</v>
      </c>
      <c r="V44" s="223">
        <v>43251</v>
      </c>
      <c r="W44" s="210">
        <v>6271026</v>
      </c>
      <c r="X44" s="210" t="s">
        <v>4470</v>
      </c>
      <c r="Y44" s="210" t="s">
        <v>4411</v>
      </c>
      <c r="Z44" s="190"/>
      <c r="AA44" s="186"/>
      <c r="AB44" s="187"/>
      <c r="AC44" s="187"/>
      <c r="AD44" s="188"/>
    </row>
    <row r="45" spans="1:30" x14ac:dyDescent="0.3">
      <c r="A45" s="84"/>
      <c r="B45" s="209" t="s">
        <v>4624</v>
      </c>
      <c r="C45" s="102" t="s">
        <v>1977</v>
      </c>
      <c r="D45" s="109">
        <v>25593650.130801313</v>
      </c>
      <c r="E45" s="139">
        <v>1869850.6627453307</v>
      </c>
      <c r="F45" s="113">
        <v>1.1535347963309179</v>
      </c>
      <c r="G45" s="126"/>
      <c r="H45" s="123"/>
      <c r="I45" s="124"/>
      <c r="J45" s="191" t="s">
        <v>5776</v>
      </c>
      <c r="K45" s="210" t="s">
        <v>4624</v>
      </c>
      <c r="L45" s="210" t="s">
        <v>1977</v>
      </c>
      <c r="M45" s="211">
        <v>25593650.130801313</v>
      </c>
      <c r="N45" s="198">
        <v>1869850.6627453307</v>
      </c>
      <c r="O45" s="211">
        <v>1.1535347963309179</v>
      </c>
      <c r="P45" s="210">
        <v>1</v>
      </c>
      <c r="Q45" s="210">
        <v>1</v>
      </c>
      <c r="R45" s="210">
        <v>0</v>
      </c>
      <c r="S45" s="210">
        <v>0</v>
      </c>
      <c r="T45" s="210" t="s">
        <v>5305</v>
      </c>
      <c r="U45" s="210" t="s">
        <v>4625</v>
      </c>
      <c r="V45" s="223">
        <v>43251</v>
      </c>
      <c r="W45" s="210">
        <v>6512004</v>
      </c>
      <c r="X45" s="210" t="s">
        <v>4470</v>
      </c>
      <c r="Y45" s="210" t="s">
        <v>4411</v>
      </c>
      <c r="Z45" s="190"/>
      <c r="AA45" s="186"/>
      <c r="AB45" s="187"/>
      <c r="AC45" s="187"/>
      <c r="AD45" s="188"/>
    </row>
    <row r="46" spans="1:30" x14ac:dyDescent="0.3">
      <c r="A46" s="84"/>
      <c r="B46" s="209" t="s">
        <v>4626</v>
      </c>
      <c r="C46" s="102" t="s">
        <v>5994</v>
      </c>
      <c r="D46" s="109">
        <v>3690209.0424864348</v>
      </c>
      <c r="E46" s="139">
        <v>43127.063743757288</v>
      </c>
      <c r="F46" s="113">
        <v>3.7618807041290732E-2</v>
      </c>
      <c r="G46" s="126"/>
      <c r="H46" s="123"/>
      <c r="I46" s="124"/>
      <c r="J46" s="191" t="s">
        <v>5776</v>
      </c>
      <c r="K46" s="210" t="s">
        <v>4626</v>
      </c>
      <c r="L46" s="210" t="s">
        <v>5994</v>
      </c>
      <c r="M46" s="211">
        <v>3690209.0424864348</v>
      </c>
      <c r="N46" s="198">
        <v>43127.063743757288</v>
      </c>
      <c r="O46" s="211">
        <v>3.7618807041290732E-2</v>
      </c>
      <c r="P46" s="210">
        <v>1</v>
      </c>
      <c r="Q46" s="210">
        <v>1</v>
      </c>
      <c r="R46" s="210">
        <v>0</v>
      </c>
      <c r="S46" s="210">
        <v>0</v>
      </c>
      <c r="T46" s="210" t="s">
        <v>148</v>
      </c>
      <c r="U46" s="210" t="s">
        <v>3255</v>
      </c>
      <c r="V46" s="223">
        <v>43251</v>
      </c>
      <c r="W46" s="210" t="s">
        <v>2302</v>
      </c>
      <c r="X46" s="210" t="s">
        <v>4470</v>
      </c>
      <c r="Y46" s="210" t="s">
        <v>4411</v>
      </c>
      <c r="Z46" s="190"/>
      <c r="AA46" s="185"/>
      <c r="AB46" s="187"/>
      <c r="AC46" s="187"/>
      <c r="AD46" s="188"/>
    </row>
    <row r="47" spans="1:30" x14ac:dyDescent="0.3">
      <c r="A47" s="84"/>
      <c r="B47" s="209" t="s">
        <v>4627</v>
      </c>
      <c r="C47" s="102" t="s">
        <v>5994</v>
      </c>
      <c r="D47" s="109">
        <v>839801.64120318624</v>
      </c>
      <c r="E47" s="139">
        <v>367321.2614443482</v>
      </c>
      <c r="F47" s="113">
        <v>3.2733577287683127E-2</v>
      </c>
      <c r="G47" s="126"/>
      <c r="H47" s="123"/>
      <c r="I47" s="124"/>
      <c r="J47" s="191" t="s">
        <v>5776</v>
      </c>
      <c r="K47" s="210" t="s">
        <v>4627</v>
      </c>
      <c r="L47" s="210" t="s">
        <v>5994</v>
      </c>
      <c r="M47" s="211">
        <v>839801.64120318624</v>
      </c>
      <c r="N47" s="198">
        <v>367321.2614443482</v>
      </c>
      <c r="O47" s="211">
        <v>3.2733577287683127E-2</v>
      </c>
      <c r="P47" s="210">
        <v>1</v>
      </c>
      <c r="Q47" s="210">
        <v>1</v>
      </c>
      <c r="R47" s="210">
        <v>0</v>
      </c>
      <c r="S47" s="210">
        <v>0</v>
      </c>
      <c r="T47" s="210" t="s">
        <v>148</v>
      </c>
      <c r="U47" s="210" t="s">
        <v>3256</v>
      </c>
      <c r="V47" s="223">
        <v>43251</v>
      </c>
      <c r="W47" s="210" t="s">
        <v>2303</v>
      </c>
      <c r="X47" s="210" t="s">
        <v>4470</v>
      </c>
      <c r="Y47" s="210" t="s">
        <v>4411</v>
      </c>
      <c r="Z47" s="190"/>
      <c r="AA47" s="185"/>
      <c r="AB47" s="187"/>
      <c r="AC47" s="187"/>
      <c r="AD47" s="188"/>
    </row>
    <row r="48" spans="1:30" x14ac:dyDescent="0.3">
      <c r="A48" s="84"/>
      <c r="B48" s="209" t="s">
        <v>4628</v>
      </c>
      <c r="C48" s="102" t="s">
        <v>5994</v>
      </c>
      <c r="D48" s="109">
        <v>847757.16944141081</v>
      </c>
      <c r="E48" s="139">
        <v>494945.74000923516</v>
      </c>
      <c r="F48" s="113">
        <v>3.6560614991640622E-2</v>
      </c>
      <c r="G48" s="126"/>
      <c r="H48" s="123"/>
      <c r="I48" s="124"/>
      <c r="J48" s="191" t="s">
        <v>5776</v>
      </c>
      <c r="K48" s="210" t="s">
        <v>4628</v>
      </c>
      <c r="L48" s="210" t="s">
        <v>5994</v>
      </c>
      <c r="M48" s="211">
        <v>847757.16944141081</v>
      </c>
      <c r="N48" s="198">
        <v>494945.74000923516</v>
      </c>
      <c r="O48" s="211">
        <v>3.6560614991640622E-2</v>
      </c>
      <c r="P48" s="210">
        <v>1</v>
      </c>
      <c r="Q48" s="210">
        <v>1</v>
      </c>
      <c r="R48" s="210">
        <v>0</v>
      </c>
      <c r="S48" s="210">
        <v>0</v>
      </c>
      <c r="T48" s="210" t="s">
        <v>5305</v>
      </c>
      <c r="U48" s="210" t="s">
        <v>3257</v>
      </c>
      <c r="V48" s="223">
        <v>43251</v>
      </c>
      <c r="W48" s="210">
        <v>6161978</v>
      </c>
      <c r="X48" s="210" t="s">
        <v>4470</v>
      </c>
      <c r="Y48" s="210" t="s">
        <v>4411</v>
      </c>
      <c r="Z48" s="190"/>
      <c r="AA48" s="186"/>
      <c r="AB48" s="187"/>
      <c r="AC48" s="187"/>
      <c r="AD48" s="188"/>
    </row>
    <row r="49" spans="1:30" x14ac:dyDescent="0.3">
      <c r="A49" s="84"/>
      <c r="B49" s="209" t="s">
        <v>4629</v>
      </c>
      <c r="C49" s="102" t="s">
        <v>1976</v>
      </c>
      <c r="D49" s="109">
        <v>52109785.872749865</v>
      </c>
      <c r="E49" s="139">
        <v>2431716.407445055</v>
      </c>
      <c r="F49" s="113">
        <v>0.34175400902210085</v>
      </c>
      <c r="G49" s="126"/>
      <c r="H49" s="123"/>
      <c r="I49" s="124"/>
      <c r="J49" s="191" t="s">
        <v>5776</v>
      </c>
      <c r="K49" s="210" t="s">
        <v>4629</v>
      </c>
      <c r="L49" s="210" t="s">
        <v>1976</v>
      </c>
      <c r="M49" s="211">
        <v>52109785.872749865</v>
      </c>
      <c r="N49" s="198">
        <v>2431716.407445055</v>
      </c>
      <c r="O49" s="211">
        <v>0.34175400902210085</v>
      </c>
      <c r="P49" s="210">
        <v>1</v>
      </c>
      <c r="Q49" s="210">
        <v>1</v>
      </c>
      <c r="R49" s="210">
        <v>0</v>
      </c>
      <c r="S49" s="210">
        <v>0</v>
      </c>
      <c r="T49" s="210" t="s">
        <v>148</v>
      </c>
      <c r="U49" s="210" t="s">
        <v>3258</v>
      </c>
      <c r="V49" s="223">
        <v>43251</v>
      </c>
      <c r="W49" s="210">
        <v>6624608</v>
      </c>
      <c r="X49" s="210" t="s">
        <v>4470</v>
      </c>
      <c r="Y49" s="210" t="s">
        <v>4411</v>
      </c>
      <c r="Z49" s="190"/>
      <c r="AA49" s="185"/>
      <c r="AB49" s="187"/>
      <c r="AC49" s="188"/>
      <c r="AD49" s="187"/>
    </row>
    <row r="50" spans="1:30" x14ac:dyDescent="0.3">
      <c r="A50" s="84"/>
      <c r="B50" s="209" t="s">
        <v>4630</v>
      </c>
      <c r="C50" s="102" t="s">
        <v>5994</v>
      </c>
      <c r="D50" s="109">
        <v>1716180.3705031388</v>
      </c>
      <c r="E50" s="139">
        <v>102360.13552006717</v>
      </c>
      <c r="F50" s="113">
        <v>4.0259421013603205E-2</v>
      </c>
      <c r="G50" s="126"/>
      <c r="H50" s="123"/>
      <c r="I50" s="124"/>
      <c r="J50" s="191" t="s">
        <v>5776</v>
      </c>
      <c r="K50" s="210" t="s">
        <v>4630</v>
      </c>
      <c r="L50" s="210" t="s">
        <v>5994</v>
      </c>
      <c r="M50" s="211">
        <v>1716180.3705031388</v>
      </c>
      <c r="N50" s="198">
        <v>102360.13552006717</v>
      </c>
      <c r="O50" s="211">
        <v>4.0259421013603205E-2</v>
      </c>
      <c r="P50" s="210">
        <v>1</v>
      </c>
      <c r="Q50" s="210">
        <v>1</v>
      </c>
      <c r="R50" s="210">
        <v>0</v>
      </c>
      <c r="S50" s="210">
        <v>0</v>
      </c>
      <c r="T50" s="210" t="s">
        <v>145</v>
      </c>
      <c r="U50" s="210" t="s">
        <v>3259</v>
      </c>
      <c r="V50" s="223">
        <v>43251</v>
      </c>
      <c r="W50" s="210">
        <v>6637101</v>
      </c>
      <c r="X50" s="210" t="s">
        <v>4470</v>
      </c>
      <c r="Y50" s="210" t="s">
        <v>4411</v>
      </c>
      <c r="Z50" s="190"/>
      <c r="AA50" s="186"/>
      <c r="AB50" s="187"/>
      <c r="AC50" s="187"/>
      <c r="AD50" s="188"/>
    </row>
    <row r="51" spans="1:30" x14ac:dyDescent="0.3">
      <c r="A51" s="84"/>
      <c r="B51" s="209" t="s">
        <v>4631</v>
      </c>
      <c r="C51" s="102" t="s">
        <v>5994</v>
      </c>
      <c r="D51" s="109">
        <v>1173034.9012478406</v>
      </c>
      <c r="E51" s="139">
        <v>182895.90620788193</v>
      </c>
      <c r="F51" s="113">
        <v>2.953002593265476E-2</v>
      </c>
      <c r="G51" s="126"/>
      <c r="H51" s="123"/>
      <c r="I51" s="124"/>
      <c r="J51" s="191" t="s">
        <v>5776</v>
      </c>
      <c r="K51" s="210" t="s">
        <v>4631</v>
      </c>
      <c r="L51" s="210" t="s">
        <v>5994</v>
      </c>
      <c r="M51" s="211">
        <v>1173034.9012478406</v>
      </c>
      <c r="N51" s="198">
        <v>182895.90620788193</v>
      </c>
      <c r="O51" s="211">
        <v>2.953002593265476E-2</v>
      </c>
      <c r="P51" s="210">
        <v>1</v>
      </c>
      <c r="Q51" s="210">
        <v>1</v>
      </c>
      <c r="R51" s="210">
        <v>0</v>
      </c>
      <c r="S51" s="210">
        <v>0</v>
      </c>
      <c r="T51" s="210" t="s">
        <v>151</v>
      </c>
      <c r="U51" s="210" t="s">
        <v>4506</v>
      </c>
      <c r="V51" s="223">
        <v>43251</v>
      </c>
      <c r="W51" s="210">
        <v>6657604</v>
      </c>
      <c r="X51" s="210" t="s">
        <v>4470</v>
      </c>
      <c r="Y51" s="210" t="s">
        <v>4411</v>
      </c>
      <c r="Z51" s="190"/>
      <c r="AA51" s="185"/>
      <c r="AB51" s="187"/>
      <c r="AC51" s="188"/>
      <c r="AD51" s="188"/>
    </row>
    <row r="52" spans="1:30" x14ac:dyDescent="0.3">
      <c r="A52" s="84"/>
      <c r="B52" s="209" t="s">
        <v>4632</v>
      </c>
      <c r="C52" s="102" t="s">
        <v>1976</v>
      </c>
      <c r="D52" s="109">
        <v>1652266.4863759608</v>
      </c>
      <c r="E52" s="139">
        <v>119007.47684165022</v>
      </c>
      <c r="F52" s="113">
        <v>8.1869130127140782E-2</v>
      </c>
      <c r="G52" s="126"/>
      <c r="H52" s="123"/>
      <c r="I52" s="124"/>
      <c r="J52" s="191" t="s">
        <v>5776</v>
      </c>
      <c r="K52" s="210" t="s">
        <v>4632</v>
      </c>
      <c r="L52" s="210" t="s">
        <v>1976</v>
      </c>
      <c r="M52" s="211">
        <v>1652266.4863759608</v>
      </c>
      <c r="N52" s="198">
        <v>119007.47684165022</v>
      </c>
      <c r="O52" s="211">
        <v>8.1869130127140782E-2</v>
      </c>
      <c r="P52" s="210">
        <v>1</v>
      </c>
      <c r="Q52" s="210">
        <v>1</v>
      </c>
      <c r="R52" s="210">
        <v>0</v>
      </c>
      <c r="S52" s="210">
        <v>0</v>
      </c>
      <c r="T52" s="210" t="s">
        <v>145</v>
      </c>
      <c r="U52" s="210" t="s">
        <v>3260</v>
      </c>
      <c r="V52" s="223">
        <v>43251</v>
      </c>
      <c r="W52" s="210">
        <v>6458001</v>
      </c>
      <c r="X52" s="210" t="s">
        <v>4470</v>
      </c>
      <c r="Y52" s="210" t="s">
        <v>4411</v>
      </c>
      <c r="Z52" s="190"/>
      <c r="AA52" s="186"/>
      <c r="AB52" s="187"/>
      <c r="AC52" s="187"/>
      <c r="AD52" s="188"/>
    </row>
    <row r="53" spans="1:30" x14ac:dyDescent="0.3">
      <c r="A53" s="84"/>
      <c r="B53" s="209" t="s">
        <v>4633</v>
      </c>
      <c r="C53" s="102" t="s">
        <v>1976</v>
      </c>
      <c r="D53" s="109">
        <v>2016320.49239616</v>
      </c>
      <c r="E53" s="139">
        <v>271290.95230339043</v>
      </c>
      <c r="F53" s="113">
        <v>5.0671765049432986E-2</v>
      </c>
      <c r="G53" s="126"/>
      <c r="H53" s="123"/>
      <c r="I53" s="124"/>
      <c r="J53" s="191" t="s">
        <v>5776</v>
      </c>
      <c r="K53" s="210" t="s">
        <v>4633</v>
      </c>
      <c r="L53" s="210" t="s">
        <v>1976</v>
      </c>
      <c r="M53" s="211">
        <v>2016320.49239616</v>
      </c>
      <c r="N53" s="198">
        <v>271290.95230339043</v>
      </c>
      <c r="O53" s="211">
        <v>5.0671765049432986E-2</v>
      </c>
      <c r="P53" s="210">
        <v>1</v>
      </c>
      <c r="Q53" s="210">
        <v>1</v>
      </c>
      <c r="R53" s="210">
        <v>0</v>
      </c>
      <c r="S53" s="210">
        <v>0</v>
      </c>
      <c r="T53" s="210" t="s">
        <v>151</v>
      </c>
      <c r="U53" s="210" t="s">
        <v>3261</v>
      </c>
      <c r="V53" s="223">
        <v>43251</v>
      </c>
      <c r="W53" s="210">
        <v>6214861</v>
      </c>
      <c r="X53" s="210" t="s">
        <v>4470</v>
      </c>
      <c r="Y53" s="210" t="s">
        <v>4411</v>
      </c>
      <c r="Z53" s="190"/>
      <c r="AA53" s="186"/>
      <c r="AB53" s="187"/>
      <c r="AC53" s="187"/>
      <c r="AD53" s="188"/>
    </row>
    <row r="54" spans="1:30" x14ac:dyDescent="0.3">
      <c r="A54" s="84"/>
      <c r="B54" s="209" t="s">
        <v>4634</v>
      </c>
      <c r="C54" s="102" t="s">
        <v>5994</v>
      </c>
      <c r="D54" s="109">
        <v>1160631.9303040789</v>
      </c>
      <c r="E54" s="139">
        <v>150654.0283499918</v>
      </c>
      <c r="F54" s="113">
        <v>2.6525761098637496E-2</v>
      </c>
      <c r="G54" s="126"/>
      <c r="H54" s="123"/>
      <c r="I54" s="124"/>
      <c r="J54" s="191" t="s">
        <v>5776</v>
      </c>
      <c r="K54" s="210" t="s">
        <v>4634</v>
      </c>
      <c r="L54" s="210" t="s">
        <v>5994</v>
      </c>
      <c r="M54" s="211">
        <v>1160631.9303040789</v>
      </c>
      <c r="N54" s="198">
        <v>150654.0283499918</v>
      </c>
      <c r="O54" s="211">
        <v>2.6525761098637496E-2</v>
      </c>
      <c r="P54" s="210">
        <v>1</v>
      </c>
      <c r="Q54" s="210">
        <v>1</v>
      </c>
      <c r="R54" s="210">
        <v>0</v>
      </c>
      <c r="S54" s="210">
        <v>0</v>
      </c>
      <c r="T54" s="210" t="s">
        <v>148</v>
      </c>
      <c r="U54" s="210" t="s">
        <v>3262</v>
      </c>
      <c r="V54" s="223">
        <v>43251</v>
      </c>
      <c r="W54" s="210">
        <v>6715740</v>
      </c>
      <c r="X54" s="210" t="s">
        <v>4470</v>
      </c>
      <c r="Y54" s="210" t="s">
        <v>4411</v>
      </c>
      <c r="Z54" s="190"/>
      <c r="AA54" s="186"/>
      <c r="AB54" s="187"/>
      <c r="AC54" s="187"/>
      <c r="AD54" s="188"/>
    </row>
    <row r="55" spans="1:30" x14ac:dyDescent="0.3">
      <c r="A55" s="84"/>
      <c r="B55" s="209" t="s">
        <v>4635</v>
      </c>
      <c r="C55" s="102" t="s">
        <v>5994</v>
      </c>
      <c r="D55" s="109">
        <v>916383.40684279113</v>
      </c>
      <c r="E55" s="139">
        <v>18867.123148055613</v>
      </c>
      <c r="F55" s="113">
        <v>4.0358652423092931E-2</v>
      </c>
      <c r="G55" s="126"/>
      <c r="H55" s="123"/>
      <c r="I55" s="124"/>
      <c r="J55" s="191" t="s">
        <v>5776</v>
      </c>
      <c r="K55" s="210" t="s">
        <v>4635</v>
      </c>
      <c r="L55" s="210" t="s">
        <v>5994</v>
      </c>
      <c r="M55" s="211">
        <v>916383.40684279113</v>
      </c>
      <c r="N55" s="198">
        <v>18867.123148055613</v>
      </c>
      <c r="O55" s="211">
        <v>4.0358652423092931E-2</v>
      </c>
      <c r="P55" s="210">
        <v>1</v>
      </c>
      <c r="Q55" s="210">
        <v>1</v>
      </c>
      <c r="R55" s="210">
        <v>0</v>
      </c>
      <c r="S55" s="210">
        <v>0</v>
      </c>
      <c r="T55" s="210" t="s">
        <v>143</v>
      </c>
      <c r="U55" s="210" t="s">
        <v>3263</v>
      </c>
      <c r="V55" s="223">
        <v>43251</v>
      </c>
      <c r="W55" s="210">
        <v>6041995</v>
      </c>
      <c r="X55" s="210" t="s">
        <v>4470</v>
      </c>
      <c r="Y55" s="210" t="s">
        <v>4411</v>
      </c>
      <c r="Z55" s="190"/>
      <c r="AA55" s="186"/>
      <c r="AB55" s="187"/>
      <c r="AC55" s="187"/>
      <c r="AD55" s="188"/>
    </row>
    <row r="56" spans="1:30" x14ac:dyDescent="0.3">
      <c r="A56" s="84"/>
      <c r="B56" s="209" t="s">
        <v>4636</v>
      </c>
      <c r="C56" s="102" t="s">
        <v>5994</v>
      </c>
      <c r="D56" s="109">
        <v>470366.5809424179</v>
      </c>
      <c r="E56" s="139">
        <v>7027.0954928058854</v>
      </c>
      <c r="F56" s="113">
        <v>2.737691994865148E-2</v>
      </c>
      <c r="G56" s="126"/>
      <c r="H56" s="123"/>
      <c r="I56" s="124"/>
      <c r="J56" s="191" t="s">
        <v>5776</v>
      </c>
      <c r="K56" s="210" t="s">
        <v>4636</v>
      </c>
      <c r="L56" s="210" t="s">
        <v>5994</v>
      </c>
      <c r="M56" s="211">
        <v>470366.5809424179</v>
      </c>
      <c r="N56" s="198">
        <v>7027.0954928058854</v>
      </c>
      <c r="O56" s="211">
        <v>2.737691994865148E-2</v>
      </c>
      <c r="P56" s="210">
        <v>1</v>
      </c>
      <c r="Q56" s="210">
        <v>1</v>
      </c>
      <c r="R56" s="210">
        <v>0</v>
      </c>
      <c r="S56" s="210">
        <v>0</v>
      </c>
      <c r="T56" s="210" t="s">
        <v>147</v>
      </c>
      <c r="U56" s="210" t="s">
        <v>3264</v>
      </c>
      <c r="V56" s="223">
        <v>43251</v>
      </c>
      <c r="W56" s="210">
        <v>6198578</v>
      </c>
      <c r="X56" s="210" t="s">
        <v>4470</v>
      </c>
      <c r="Y56" s="210" t="s">
        <v>4411</v>
      </c>
      <c r="Z56" s="190"/>
      <c r="AA56" s="186"/>
      <c r="AB56" s="187"/>
      <c r="AC56" s="187"/>
      <c r="AD56" s="188"/>
    </row>
    <row r="57" spans="1:30" x14ac:dyDescent="0.3">
      <c r="A57" s="84"/>
      <c r="B57" s="209" t="s">
        <v>4637</v>
      </c>
      <c r="C57" s="102" t="s">
        <v>5994</v>
      </c>
      <c r="D57" s="109">
        <v>3481463.3814285873</v>
      </c>
      <c r="E57" s="139">
        <v>55006.674046290165</v>
      </c>
      <c r="F57" s="113">
        <v>2.3830094731021271E-2</v>
      </c>
      <c r="G57" s="126"/>
      <c r="H57" s="123"/>
      <c r="I57" s="124"/>
      <c r="J57" s="191" t="s">
        <v>5776</v>
      </c>
      <c r="K57" s="210" t="s">
        <v>4637</v>
      </c>
      <c r="L57" s="210" t="s">
        <v>5994</v>
      </c>
      <c r="M57" s="211">
        <v>3481463.3814285873</v>
      </c>
      <c r="N57" s="198">
        <v>55006.674046290165</v>
      </c>
      <c r="O57" s="211">
        <v>2.3830094731021271E-2</v>
      </c>
      <c r="P57" s="210">
        <v>1</v>
      </c>
      <c r="Q57" s="210">
        <v>1</v>
      </c>
      <c r="R57" s="210">
        <v>0</v>
      </c>
      <c r="S57" s="210">
        <v>0</v>
      </c>
      <c r="T57" s="210" t="s">
        <v>145</v>
      </c>
      <c r="U57" s="210" t="s">
        <v>3265</v>
      </c>
      <c r="V57" s="223">
        <v>43251</v>
      </c>
      <c r="W57" s="210">
        <v>6220103</v>
      </c>
      <c r="X57" s="210" t="s">
        <v>4470</v>
      </c>
      <c r="Y57" s="210" t="s">
        <v>4411</v>
      </c>
      <c r="Z57" s="190"/>
      <c r="AA57" s="185"/>
      <c r="AB57" s="187"/>
      <c r="AC57" s="187"/>
      <c r="AD57" s="188"/>
    </row>
    <row r="58" spans="1:30" x14ac:dyDescent="0.3">
      <c r="A58" s="84"/>
      <c r="B58" s="209" t="s">
        <v>4638</v>
      </c>
      <c r="C58" s="102" t="s">
        <v>1978</v>
      </c>
      <c r="D58" s="109">
        <v>-28801007.910975136</v>
      </c>
      <c r="E58" s="139">
        <v>-6156416.2170947967</v>
      </c>
      <c r="F58" s="113">
        <v>-0.78229892810560997</v>
      </c>
      <c r="G58" s="126"/>
      <c r="H58" s="123"/>
      <c r="I58" s="124"/>
      <c r="J58" s="191" t="s">
        <v>5778</v>
      </c>
      <c r="K58" s="210" t="s">
        <v>4638</v>
      </c>
      <c r="L58" s="210" t="s">
        <v>1978</v>
      </c>
      <c r="M58" s="211">
        <v>-28801007.910975136</v>
      </c>
      <c r="N58" s="198">
        <v>-6156416.2170947967</v>
      </c>
      <c r="O58" s="211">
        <v>-0.78229892810560997</v>
      </c>
      <c r="P58" s="210">
        <v>1</v>
      </c>
      <c r="Q58" s="210">
        <v>1</v>
      </c>
      <c r="R58" s="210">
        <v>0</v>
      </c>
      <c r="S58" s="210">
        <v>0</v>
      </c>
      <c r="T58" s="210" t="s">
        <v>151</v>
      </c>
      <c r="U58" s="210" t="s">
        <v>3266</v>
      </c>
      <c r="V58" s="223">
        <v>43251</v>
      </c>
      <c r="W58" s="210">
        <v>6776703</v>
      </c>
      <c r="X58" s="210" t="s">
        <v>4470</v>
      </c>
      <c r="Y58" s="210" t="s">
        <v>4411</v>
      </c>
      <c r="Z58" s="190"/>
      <c r="AA58" s="185"/>
      <c r="AB58" s="188"/>
      <c r="AC58" s="187"/>
      <c r="AD58" s="187"/>
    </row>
    <row r="59" spans="1:30" x14ac:dyDescent="0.3">
      <c r="A59" s="84"/>
      <c r="B59" s="209" t="s">
        <v>4639</v>
      </c>
      <c r="C59" s="102" t="s">
        <v>5994</v>
      </c>
      <c r="D59" s="109">
        <v>2202285.9726618212</v>
      </c>
      <c r="E59" s="139">
        <v>710139.82251770387</v>
      </c>
      <c r="F59" s="113">
        <v>5.545552232097857E-2</v>
      </c>
      <c r="G59" s="126"/>
      <c r="H59" s="123"/>
      <c r="I59" s="124"/>
      <c r="J59" s="191" t="s">
        <v>5776</v>
      </c>
      <c r="K59" s="210" t="s">
        <v>4639</v>
      </c>
      <c r="L59" s="210" t="s">
        <v>5994</v>
      </c>
      <c r="M59" s="211">
        <v>2202285.9726618212</v>
      </c>
      <c r="N59" s="198">
        <v>710139.82251770387</v>
      </c>
      <c r="O59" s="211">
        <v>5.545552232097857E-2</v>
      </c>
      <c r="P59" s="210">
        <v>1</v>
      </c>
      <c r="Q59" s="210">
        <v>1</v>
      </c>
      <c r="R59" s="210">
        <v>0</v>
      </c>
      <c r="S59" s="210">
        <v>0</v>
      </c>
      <c r="T59" s="210" t="s">
        <v>5305</v>
      </c>
      <c r="U59" s="210" t="s">
        <v>3267</v>
      </c>
      <c r="V59" s="223">
        <v>43251</v>
      </c>
      <c r="W59" s="210" t="s">
        <v>2304</v>
      </c>
      <c r="X59" s="210" t="s">
        <v>4470</v>
      </c>
      <c r="Y59" s="210" t="s">
        <v>4411</v>
      </c>
      <c r="Z59" s="190"/>
      <c r="AA59" s="186"/>
      <c r="AB59" s="187"/>
      <c r="AC59" s="187"/>
      <c r="AD59" s="188"/>
    </row>
    <row r="60" spans="1:30" x14ac:dyDescent="0.3">
      <c r="A60" s="84"/>
      <c r="B60" s="209" t="s">
        <v>4640</v>
      </c>
      <c r="C60" s="102" t="s">
        <v>5994</v>
      </c>
      <c r="D60" s="109">
        <v>695987.95946176909</v>
      </c>
      <c r="E60" s="139">
        <v>44431.027199394128</v>
      </c>
      <c r="F60" s="113">
        <v>5.4102916271424911E-2</v>
      </c>
      <c r="G60" s="126"/>
      <c r="H60" s="123"/>
      <c r="I60" s="124"/>
      <c r="J60" s="191" t="s">
        <v>5776</v>
      </c>
      <c r="K60" s="210" t="s">
        <v>4640</v>
      </c>
      <c r="L60" s="210" t="s">
        <v>5994</v>
      </c>
      <c r="M60" s="211">
        <v>695987.95946176909</v>
      </c>
      <c r="N60" s="198">
        <v>44431.027199394128</v>
      </c>
      <c r="O60" s="211">
        <v>5.4102916271424911E-2</v>
      </c>
      <c r="P60" s="210">
        <v>1</v>
      </c>
      <c r="Q60" s="210">
        <v>1</v>
      </c>
      <c r="R60" s="210">
        <v>0</v>
      </c>
      <c r="S60" s="210">
        <v>0</v>
      </c>
      <c r="T60" s="210" t="s">
        <v>146</v>
      </c>
      <c r="U60" s="210" t="s">
        <v>3268</v>
      </c>
      <c r="V60" s="223">
        <v>43251</v>
      </c>
      <c r="W60" s="210" t="s">
        <v>2305</v>
      </c>
      <c r="X60" s="210" t="s">
        <v>4470</v>
      </c>
      <c r="Y60" s="210" t="s">
        <v>4411</v>
      </c>
      <c r="Z60" s="190"/>
      <c r="AA60" s="185"/>
      <c r="AB60" s="187"/>
      <c r="AC60" s="187"/>
      <c r="AD60" s="188"/>
    </row>
    <row r="61" spans="1:30" x14ac:dyDescent="0.3">
      <c r="A61" s="84"/>
      <c r="B61" s="209" t="s">
        <v>4641</v>
      </c>
      <c r="C61" s="102" t="s">
        <v>1976</v>
      </c>
      <c r="D61" s="109">
        <v>1086884.1519995704</v>
      </c>
      <c r="E61" s="139">
        <v>60855.099230815773</v>
      </c>
      <c r="F61" s="113">
        <v>8.0879258953973604E-2</v>
      </c>
      <c r="G61" s="126"/>
      <c r="H61" s="123"/>
      <c r="I61" s="124"/>
      <c r="J61" s="191" t="s">
        <v>5776</v>
      </c>
      <c r="K61" s="210" t="s">
        <v>4641</v>
      </c>
      <c r="L61" s="210" t="s">
        <v>1976</v>
      </c>
      <c r="M61" s="211">
        <v>1086884.1519995704</v>
      </c>
      <c r="N61" s="198">
        <v>60855.099230815773</v>
      </c>
      <c r="O61" s="211">
        <v>8.0879258953973604E-2</v>
      </c>
      <c r="P61" s="210">
        <v>1</v>
      </c>
      <c r="Q61" s="210">
        <v>1</v>
      </c>
      <c r="R61" s="210">
        <v>0</v>
      </c>
      <c r="S61" s="210">
        <v>0</v>
      </c>
      <c r="T61" s="210" t="s">
        <v>143</v>
      </c>
      <c r="U61" s="210" t="s">
        <v>3269</v>
      </c>
      <c r="V61" s="223">
        <v>43251</v>
      </c>
      <c r="W61" s="210">
        <v>6821120</v>
      </c>
      <c r="X61" s="210" t="s">
        <v>4470</v>
      </c>
      <c r="Y61" s="210" t="s">
        <v>4411</v>
      </c>
      <c r="Z61" s="190"/>
      <c r="AA61" s="185"/>
      <c r="AB61" s="187"/>
      <c r="AC61" s="188"/>
      <c r="AD61" s="187"/>
    </row>
    <row r="62" spans="1:30" x14ac:dyDescent="0.3">
      <c r="A62" s="84"/>
      <c r="B62" s="209" t="s">
        <v>4642</v>
      </c>
      <c r="C62" s="102" t="s">
        <v>5994</v>
      </c>
      <c r="D62" s="109">
        <v>550086.32091895689</v>
      </c>
      <c r="E62" s="139">
        <v>185031.89648415695</v>
      </c>
      <c r="F62" s="113">
        <v>5.3298092818936634E-3</v>
      </c>
      <c r="G62" s="126"/>
      <c r="H62" s="123"/>
      <c r="I62" s="124"/>
      <c r="J62" s="191" t="s">
        <v>5776</v>
      </c>
      <c r="K62" s="210" t="s">
        <v>4642</v>
      </c>
      <c r="L62" s="210" t="s">
        <v>5994</v>
      </c>
      <c r="M62" s="211">
        <v>550086.32091895689</v>
      </c>
      <c r="N62" s="198">
        <v>185031.89648415695</v>
      </c>
      <c r="O62" s="211">
        <v>5.3298092818936634E-3</v>
      </c>
      <c r="P62" s="210">
        <v>1</v>
      </c>
      <c r="Q62" s="210">
        <v>1</v>
      </c>
      <c r="R62" s="210">
        <v>0</v>
      </c>
      <c r="S62" s="210">
        <v>0</v>
      </c>
      <c r="T62" s="210" t="s">
        <v>145</v>
      </c>
      <c r="U62" s="210" t="s">
        <v>3270</v>
      </c>
      <c r="V62" s="223">
        <v>43251</v>
      </c>
      <c r="W62" s="210" t="s">
        <v>2306</v>
      </c>
      <c r="X62" s="210" t="s">
        <v>4470</v>
      </c>
      <c r="Y62" s="210" t="s">
        <v>4411</v>
      </c>
      <c r="Z62" s="190"/>
      <c r="AA62" s="185"/>
      <c r="AB62" s="187"/>
      <c r="AC62" s="187"/>
      <c r="AD62" s="188"/>
    </row>
    <row r="63" spans="1:30" x14ac:dyDescent="0.3">
      <c r="A63" s="84"/>
      <c r="B63" s="209" t="s">
        <v>4643</v>
      </c>
      <c r="C63" s="102" t="s">
        <v>5994</v>
      </c>
      <c r="D63" s="109">
        <v>1033918.7054827193</v>
      </c>
      <c r="E63" s="139">
        <v>324702.71364236</v>
      </c>
      <c r="F63" s="113">
        <v>5.1341331457816081E-2</v>
      </c>
      <c r="G63" s="126"/>
      <c r="H63" s="123"/>
      <c r="I63" s="124"/>
      <c r="J63" s="191" t="s">
        <v>5776</v>
      </c>
      <c r="K63" s="210" t="s">
        <v>4643</v>
      </c>
      <c r="L63" s="210" t="s">
        <v>5994</v>
      </c>
      <c r="M63" s="211">
        <v>1033918.7054827193</v>
      </c>
      <c r="N63" s="198">
        <v>324702.71364236</v>
      </c>
      <c r="O63" s="211">
        <v>5.1341331457816081E-2</v>
      </c>
      <c r="P63" s="210">
        <v>1</v>
      </c>
      <c r="Q63" s="210">
        <v>1</v>
      </c>
      <c r="R63" s="210">
        <v>0</v>
      </c>
      <c r="S63" s="210">
        <v>0</v>
      </c>
      <c r="T63" s="210" t="s">
        <v>5305</v>
      </c>
      <c r="U63" s="210" t="s">
        <v>3271</v>
      </c>
      <c r="V63" s="223">
        <v>43251</v>
      </c>
      <c r="W63" s="210">
        <v>6850856</v>
      </c>
      <c r="X63" s="210" t="s">
        <v>4470</v>
      </c>
      <c r="Y63" s="210" t="s">
        <v>4411</v>
      </c>
      <c r="Z63" s="190"/>
      <c r="AA63" s="185"/>
      <c r="AB63" s="187"/>
      <c r="AC63" s="187"/>
      <c r="AD63" s="188"/>
    </row>
    <row r="64" spans="1:30" x14ac:dyDescent="0.3">
      <c r="A64" s="84"/>
      <c r="B64" s="209" t="s">
        <v>4644</v>
      </c>
      <c r="C64" s="102" t="s">
        <v>5994</v>
      </c>
      <c r="D64" s="109">
        <v>1811689.3011918571</v>
      </c>
      <c r="E64" s="139">
        <v>172859.57880882392</v>
      </c>
      <c r="F64" s="113">
        <v>5.8747583103834447E-2</v>
      </c>
      <c r="G64" s="126"/>
      <c r="H64" s="123"/>
      <c r="I64" s="124"/>
      <c r="J64" s="191" t="s">
        <v>5776</v>
      </c>
      <c r="K64" s="210" t="s">
        <v>4644</v>
      </c>
      <c r="L64" s="210" t="s">
        <v>5994</v>
      </c>
      <c r="M64" s="211">
        <v>1811689.3011918571</v>
      </c>
      <c r="N64" s="198">
        <v>172859.57880882392</v>
      </c>
      <c r="O64" s="211">
        <v>5.8747583103834447E-2</v>
      </c>
      <c r="P64" s="210">
        <v>1</v>
      </c>
      <c r="Q64" s="210">
        <v>1</v>
      </c>
      <c r="R64" s="210">
        <v>0</v>
      </c>
      <c r="S64" s="210">
        <v>0</v>
      </c>
      <c r="T64" s="210" t="s">
        <v>148</v>
      </c>
      <c r="U64" s="210" t="s">
        <v>3272</v>
      </c>
      <c r="V64" s="223">
        <v>43251</v>
      </c>
      <c r="W64" s="210">
        <v>6585084</v>
      </c>
      <c r="X64" s="210" t="s">
        <v>4470</v>
      </c>
      <c r="Y64" s="210" t="s">
        <v>4411</v>
      </c>
      <c r="Z64" s="190"/>
      <c r="AA64" s="185"/>
      <c r="AB64" s="187"/>
      <c r="AC64" s="188"/>
      <c r="AD64" s="188"/>
    </row>
    <row r="65" spans="1:30" x14ac:dyDescent="0.3">
      <c r="A65" s="84"/>
      <c r="B65" s="209" t="s">
        <v>4645</v>
      </c>
      <c r="C65" s="102" t="s">
        <v>1976</v>
      </c>
      <c r="D65" s="109">
        <v>1075497.3412352542</v>
      </c>
      <c r="E65" s="139">
        <v>199628.75849821095</v>
      </c>
      <c r="F65" s="113">
        <v>2.8979426525796464E-2</v>
      </c>
      <c r="G65" s="126"/>
      <c r="H65" s="123"/>
      <c r="I65" s="124"/>
      <c r="J65" s="191" t="s">
        <v>5776</v>
      </c>
      <c r="K65" s="210" t="s">
        <v>4645</v>
      </c>
      <c r="L65" s="210" t="s">
        <v>1976</v>
      </c>
      <c r="M65" s="211">
        <v>1075497.3412352542</v>
      </c>
      <c r="N65" s="198">
        <v>199628.75849821095</v>
      </c>
      <c r="O65" s="211">
        <v>2.8979426525796464E-2</v>
      </c>
      <c r="P65" s="210">
        <v>1</v>
      </c>
      <c r="Q65" s="210">
        <v>1</v>
      </c>
      <c r="R65" s="210">
        <v>0</v>
      </c>
      <c r="S65" s="210">
        <v>0</v>
      </c>
      <c r="T65" s="210" t="s">
        <v>146</v>
      </c>
      <c r="U65" s="210" t="s">
        <v>3273</v>
      </c>
      <c r="V65" s="223">
        <v>43251</v>
      </c>
      <c r="W65" s="210" t="s">
        <v>2307</v>
      </c>
      <c r="X65" s="210" t="s">
        <v>4470</v>
      </c>
      <c r="Y65" s="210" t="s">
        <v>4411</v>
      </c>
      <c r="Z65" s="190"/>
      <c r="AA65" s="185"/>
      <c r="AB65" s="187"/>
      <c r="AC65" s="187"/>
      <c r="AD65" s="188"/>
    </row>
    <row r="66" spans="1:30" x14ac:dyDescent="0.3">
      <c r="A66" s="84"/>
      <c r="B66" s="209" t="s">
        <v>4646</v>
      </c>
      <c r="C66" s="102" t="s">
        <v>1976</v>
      </c>
      <c r="D66" s="109">
        <v>947905.52710039797</v>
      </c>
      <c r="E66" s="139">
        <v>276099.50974356895</v>
      </c>
      <c r="F66" s="113">
        <v>4.4417166112294709E-2</v>
      </c>
      <c r="G66" s="126"/>
      <c r="H66" s="123"/>
      <c r="I66" s="124"/>
      <c r="J66" s="191" t="s">
        <v>5776</v>
      </c>
      <c r="K66" s="210" t="s">
        <v>4646</v>
      </c>
      <c r="L66" s="210" t="s">
        <v>1976</v>
      </c>
      <c r="M66" s="211">
        <v>947905.52710039797</v>
      </c>
      <c r="N66" s="198">
        <v>276099.50974356895</v>
      </c>
      <c r="O66" s="211">
        <v>4.4417166112294709E-2</v>
      </c>
      <c r="P66" s="210">
        <v>1</v>
      </c>
      <c r="Q66" s="210">
        <v>1</v>
      </c>
      <c r="R66" s="210">
        <v>0</v>
      </c>
      <c r="S66" s="210">
        <v>0</v>
      </c>
      <c r="T66" s="210" t="s">
        <v>144</v>
      </c>
      <c r="U66" s="210" t="s">
        <v>3274</v>
      </c>
      <c r="V66" s="223">
        <v>43251</v>
      </c>
      <c r="W66" s="210">
        <v>6873262</v>
      </c>
      <c r="X66" s="210" t="s">
        <v>4470</v>
      </c>
      <c r="Y66" s="210" t="s">
        <v>4411</v>
      </c>
      <c r="Z66" s="190"/>
      <c r="AA66" s="186"/>
      <c r="AB66" s="187"/>
      <c r="AC66" s="187"/>
      <c r="AD66" s="188"/>
    </row>
    <row r="67" spans="1:30" x14ac:dyDescent="0.3">
      <c r="A67" s="84"/>
      <c r="B67" s="209" t="s">
        <v>4647</v>
      </c>
      <c r="C67" s="102" t="s">
        <v>5994</v>
      </c>
      <c r="D67" s="109">
        <v>1340571.4369549726</v>
      </c>
      <c r="E67" s="139">
        <v>555203.19932201668</v>
      </c>
      <c r="F67" s="113">
        <v>1.6391551597412794E-2</v>
      </c>
      <c r="G67" s="126"/>
      <c r="H67" s="123"/>
      <c r="I67" s="124"/>
      <c r="J67" s="191" t="s">
        <v>5776</v>
      </c>
      <c r="K67" s="210" t="s">
        <v>4647</v>
      </c>
      <c r="L67" s="210" t="s">
        <v>5994</v>
      </c>
      <c r="M67" s="211">
        <v>1340571.4369549726</v>
      </c>
      <c r="N67" s="198">
        <v>555203.19932201668</v>
      </c>
      <c r="O67" s="211">
        <v>1.6391551597412794E-2</v>
      </c>
      <c r="P67" s="210">
        <v>1</v>
      </c>
      <c r="Q67" s="210">
        <v>1</v>
      </c>
      <c r="R67" s="210">
        <v>0</v>
      </c>
      <c r="S67" s="210">
        <v>0</v>
      </c>
      <c r="T67" s="210" t="s">
        <v>152</v>
      </c>
      <c r="U67" s="210" t="s">
        <v>3275</v>
      </c>
      <c r="V67" s="223">
        <v>43251</v>
      </c>
      <c r="W67" s="210">
        <v>6087289</v>
      </c>
      <c r="X67" s="210" t="s">
        <v>4470</v>
      </c>
      <c r="Y67" s="210" t="s">
        <v>4411</v>
      </c>
      <c r="Z67" s="190"/>
      <c r="AA67" s="185"/>
      <c r="AB67" s="187"/>
      <c r="AC67" s="187"/>
      <c r="AD67" s="188"/>
    </row>
    <row r="68" spans="1:30" x14ac:dyDescent="0.3">
      <c r="A68" s="84"/>
      <c r="B68" s="209" t="s">
        <v>4648</v>
      </c>
      <c r="C68" s="102" t="s">
        <v>5994</v>
      </c>
      <c r="D68" s="109">
        <v>215577.56271050335</v>
      </c>
      <c r="E68" s="139">
        <v>49429.668250331539</v>
      </c>
      <c r="F68" s="113">
        <v>2.0368864039549708E-2</v>
      </c>
      <c r="G68" s="126"/>
      <c r="H68" s="123"/>
      <c r="I68" s="124"/>
      <c r="J68" s="191" t="s">
        <v>5776</v>
      </c>
      <c r="K68" s="210" t="s">
        <v>4648</v>
      </c>
      <c r="L68" s="210" t="s">
        <v>5994</v>
      </c>
      <c r="M68" s="211">
        <v>215577.56271050335</v>
      </c>
      <c r="N68" s="198">
        <v>49429.668250331539</v>
      </c>
      <c r="O68" s="211">
        <v>2.0368864039549708E-2</v>
      </c>
      <c r="P68" s="210">
        <v>1</v>
      </c>
      <c r="Q68" s="210">
        <v>1</v>
      </c>
      <c r="R68" s="210">
        <v>0</v>
      </c>
      <c r="S68" s="210">
        <v>0</v>
      </c>
      <c r="T68" s="210" t="s">
        <v>152</v>
      </c>
      <c r="U68" s="210" t="s">
        <v>3276</v>
      </c>
      <c r="V68" s="223">
        <v>43251</v>
      </c>
      <c r="W68" s="210">
        <v>6351876</v>
      </c>
      <c r="X68" s="210" t="s">
        <v>4470</v>
      </c>
      <c r="Y68" s="210" t="s">
        <v>4411</v>
      </c>
      <c r="Z68" s="190"/>
      <c r="AA68" s="185"/>
      <c r="AB68" s="187"/>
      <c r="AC68" s="187"/>
      <c r="AD68" s="188"/>
    </row>
    <row r="69" spans="1:30" x14ac:dyDescent="0.3">
      <c r="A69" s="84"/>
      <c r="B69" s="209" t="s">
        <v>4649</v>
      </c>
      <c r="C69" s="102" t="s">
        <v>1976</v>
      </c>
      <c r="D69" s="109">
        <v>4310325.0404535085</v>
      </c>
      <c r="E69" s="139">
        <v>481656.37073854211</v>
      </c>
      <c r="F69" s="113">
        <v>7.9410723794326288E-2</v>
      </c>
      <c r="G69" s="126"/>
      <c r="H69" s="123"/>
      <c r="I69" s="124"/>
      <c r="J69" s="191" t="s">
        <v>5777</v>
      </c>
      <c r="K69" s="210" t="s">
        <v>4649</v>
      </c>
      <c r="L69" s="210" t="s">
        <v>1976</v>
      </c>
      <c r="M69" s="211">
        <v>4310325.0404535085</v>
      </c>
      <c r="N69" s="198">
        <v>481656.37073854211</v>
      </c>
      <c r="O69" s="211">
        <v>7.9410723794326288E-2</v>
      </c>
      <c r="P69" s="210">
        <v>1</v>
      </c>
      <c r="Q69" s="210">
        <v>1</v>
      </c>
      <c r="R69" s="210">
        <v>0</v>
      </c>
      <c r="S69" s="210">
        <v>0</v>
      </c>
      <c r="T69" s="210" t="s">
        <v>146</v>
      </c>
      <c r="U69" s="210" t="s">
        <v>3277</v>
      </c>
      <c r="V69" s="223">
        <v>43251</v>
      </c>
      <c r="W69" s="210">
        <v>6200882</v>
      </c>
      <c r="X69" s="210" t="s">
        <v>4470</v>
      </c>
      <c r="Y69" s="210" t="s">
        <v>4411</v>
      </c>
      <c r="Z69" s="190"/>
      <c r="AA69" s="186"/>
      <c r="AB69" s="187"/>
      <c r="AC69" s="187"/>
      <c r="AD69" s="188"/>
    </row>
    <row r="70" spans="1:30" x14ac:dyDescent="0.3">
      <c r="A70" s="84"/>
      <c r="B70" s="209" t="s">
        <v>4650</v>
      </c>
      <c r="C70" s="102" t="s">
        <v>1974</v>
      </c>
      <c r="D70" s="109">
        <v>-5566465.3649246013</v>
      </c>
      <c r="E70" s="139">
        <v>-394081.13321381522</v>
      </c>
      <c r="F70" s="113">
        <v>-0.16379911656210352</v>
      </c>
      <c r="G70" s="126"/>
      <c r="H70" s="123"/>
      <c r="I70" s="124"/>
      <c r="J70" s="191" t="s">
        <v>5776</v>
      </c>
      <c r="K70" s="210" t="s">
        <v>4650</v>
      </c>
      <c r="L70" s="210" t="s">
        <v>1974</v>
      </c>
      <c r="M70" s="211">
        <v>-5566465.3649246013</v>
      </c>
      <c r="N70" s="198">
        <v>-394081.13321381522</v>
      </c>
      <c r="O70" s="211">
        <v>-0.16379911656210352</v>
      </c>
      <c r="P70" s="210">
        <v>1</v>
      </c>
      <c r="Q70" s="210">
        <v>1</v>
      </c>
      <c r="R70" s="210">
        <v>0</v>
      </c>
      <c r="S70" s="210">
        <v>0</v>
      </c>
      <c r="T70" s="210" t="s">
        <v>149</v>
      </c>
      <c r="U70" s="210" t="s">
        <v>3278</v>
      </c>
      <c r="V70" s="223">
        <v>43251</v>
      </c>
      <c r="W70" s="210" t="s">
        <v>2308</v>
      </c>
      <c r="X70" s="210" t="s">
        <v>4470</v>
      </c>
      <c r="Y70" s="210" t="s">
        <v>4411</v>
      </c>
      <c r="Z70" s="190"/>
      <c r="AA70" s="186"/>
      <c r="AB70" s="187"/>
      <c r="AC70" s="188"/>
      <c r="AD70" s="188"/>
    </row>
    <row r="71" spans="1:30" x14ac:dyDescent="0.3">
      <c r="A71" s="84"/>
      <c r="B71" s="209" t="s">
        <v>4651</v>
      </c>
      <c r="C71" s="102" t="s">
        <v>5994</v>
      </c>
      <c r="D71" s="109">
        <v>851163.8685508396</v>
      </c>
      <c r="E71" s="139">
        <v>438926.73348525411</v>
      </c>
      <c r="F71" s="113">
        <v>3.4806562276911701E-2</v>
      </c>
      <c r="G71" s="126"/>
      <c r="H71" s="123"/>
      <c r="I71" s="124"/>
      <c r="J71" s="191" t="s">
        <v>5776</v>
      </c>
      <c r="K71" s="210" t="s">
        <v>4651</v>
      </c>
      <c r="L71" s="210" t="s">
        <v>5994</v>
      </c>
      <c r="M71" s="211">
        <v>851163.8685508396</v>
      </c>
      <c r="N71" s="198">
        <v>438926.73348525411</v>
      </c>
      <c r="O71" s="211">
        <v>3.4806562276911701E-2</v>
      </c>
      <c r="P71" s="210">
        <v>1</v>
      </c>
      <c r="Q71" s="210">
        <v>1</v>
      </c>
      <c r="R71" s="210">
        <v>0</v>
      </c>
      <c r="S71" s="210">
        <v>0</v>
      </c>
      <c r="T71" s="210" t="s">
        <v>5305</v>
      </c>
      <c r="U71" s="210" t="s">
        <v>4507</v>
      </c>
      <c r="V71" s="223">
        <v>43251</v>
      </c>
      <c r="W71" s="210" t="s">
        <v>4560</v>
      </c>
      <c r="X71" s="210" t="s">
        <v>4470</v>
      </c>
      <c r="Y71" s="210" t="s">
        <v>4411</v>
      </c>
      <c r="Z71" s="190"/>
      <c r="AA71" s="185"/>
      <c r="AB71" s="187"/>
      <c r="AC71" s="187"/>
      <c r="AD71" s="188"/>
    </row>
    <row r="72" spans="1:30" x14ac:dyDescent="0.3">
      <c r="A72" s="84"/>
      <c r="B72" s="209" t="s">
        <v>4652</v>
      </c>
      <c r="C72" s="102" t="s">
        <v>5994</v>
      </c>
      <c r="D72" s="109">
        <v>5024237.9079047851</v>
      </c>
      <c r="E72" s="139">
        <v>151228.44516616667</v>
      </c>
      <c r="F72" s="113">
        <v>6.844594235295505E-2</v>
      </c>
      <c r="G72" s="126"/>
      <c r="H72" s="123"/>
      <c r="I72" s="124"/>
      <c r="J72" s="191" t="s">
        <v>5776</v>
      </c>
      <c r="K72" s="210" t="s">
        <v>4652</v>
      </c>
      <c r="L72" s="210" t="s">
        <v>5994</v>
      </c>
      <c r="M72" s="211">
        <v>5024237.9079047851</v>
      </c>
      <c r="N72" s="198">
        <v>151228.44516616667</v>
      </c>
      <c r="O72" s="211">
        <v>6.844594235295505E-2</v>
      </c>
      <c r="P72" s="210">
        <v>1</v>
      </c>
      <c r="Q72" s="210">
        <v>1</v>
      </c>
      <c r="R72" s="210">
        <v>0</v>
      </c>
      <c r="S72" s="210">
        <v>0</v>
      </c>
      <c r="T72" s="210" t="s">
        <v>149</v>
      </c>
      <c r="U72" s="210" t="s">
        <v>3279</v>
      </c>
      <c r="V72" s="223">
        <v>43251</v>
      </c>
      <c r="W72" s="210">
        <v>6948836</v>
      </c>
      <c r="X72" s="210" t="s">
        <v>4470</v>
      </c>
      <c r="Y72" s="210" t="s">
        <v>4411</v>
      </c>
      <c r="Z72" s="190"/>
      <c r="AA72" s="186"/>
      <c r="AB72" s="187"/>
      <c r="AC72" s="187"/>
      <c r="AD72" s="188"/>
    </row>
    <row r="73" spans="1:30" x14ac:dyDescent="0.3">
      <c r="A73" s="84"/>
      <c r="B73" s="209" t="s">
        <v>4653</v>
      </c>
      <c r="C73" s="102" t="s">
        <v>5994</v>
      </c>
      <c r="D73" s="109">
        <v>1804028.4589503936</v>
      </c>
      <c r="E73" s="139">
        <v>263311.30918104004</v>
      </c>
      <c r="F73" s="113">
        <v>3.2514796351374178E-2</v>
      </c>
      <c r="G73" s="126"/>
      <c r="H73" s="123"/>
      <c r="I73" s="124"/>
      <c r="J73" s="191" t="s">
        <v>5778</v>
      </c>
      <c r="K73" s="210" t="s">
        <v>4653</v>
      </c>
      <c r="L73" s="210" t="s">
        <v>5994</v>
      </c>
      <c r="M73" s="211">
        <v>1804028.4589503936</v>
      </c>
      <c r="N73" s="198">
        <v>263311.30918104004</v>
      </c>
      <c r="O73" s="211">
        <v>3.2514796351374178E-2</v>
      </c>
      <c r="P73" s="210">
        <v>1</v>
      </c>
      <c r="Q73" s="210">
        <v>1</v>
      </c>
      <c r="R73" s="210">
        <v>0</v>
      </c>
      <c r="S73" s="210">
        <v>0</v>
      </c>
      <c r="T73" s="210" t="s">
        <v>5305</v>
      </c>
      <c r="U73" s="210" t="s">
        <v>3280</v>
      </c>
      <c r="V73" s="223">
        <v>43251</v>
      </c>
      <c r="W73" s="210" t="s">
        <v>2309</v>
      </c>
      <c r="X73" s="210" t="s">
        <v>4470</v>
      </c>
      <c r="Y73" s="210" t="s">
        <v>4411</v>
      </c>
      <c r="Z73" s="190"/>
      <c r="AA73" s="185"/>
      <c r="AB73" s="187"/>
      <c r="AC73" s="187"/>
      <c r="AD73" s="188"/>
    </row>
    <row r="74" spans="1:30" x14ac:dyDescent="0.3">
      <c r="A74" s="84"/>
      <c r="B74" s="209" t="s">
        <v>4654</v>
      </c>
      <c r="C74" s="102" t="s">
        <v>1976</v>
      </c>
      <c r="D74" s="109">
        <v>23576197.528482337</v>
      </c>
      <c r="E74" s="139">
        <v>1055943.7230282403</v>
      </c>
      <c r="F74" s="113">
        <v>0.12586685634655498</v>
      </c>
      <c r="G74" s="126"/>
      <c r="H74" s="123"/>
      <c r="I74" s="124"/>
      <c r="J74" s="191" t="s">
        <v>5776</v>
      </c>
      <c r="K74" s="210" t="s">
        <v>4654</v>
      </c>
      <c r="L74" s="210" t="s">
        <v>1976</v>
      </c>
      <c r="M74" s="211">
        <v>23576197.528482337</v>
      </c>
      <c r="N74" s="198">
        <v>1055943.7230282403</v>
      </c>
      <c r="O74" s="211">
        <v>0.12586685634655498</v>
      </c>
      <c r="P74" s="210">
        <v>1</v>
      </c>
      <c r="Q74" s="210">
        <v>1</v>
      </c>
      <c r="R74" s="210">
        <v>0</v>
      </c>
      <c r="S74" s="210">
        <v>0</v>
      </c>
      <c r="T74" s="210" t="s">
        <v>148</v>
      </c>
      <c r="U74" s="210" t="s">
        <v>3281</v>
      </c>
      <c r="V74" s="223">
        <v>43251</v>
      </c>
      <c r="W74" s="210">
        <v>6076146</v>
      </c>
      <c r="X74" s="210" t="s">
        <v>4470</v>
      </c>
      <c r="Y74" s="210" t="s">
        <v>4411</v>
      </c>
      <c r="Z74" s="190"/>
      <c r="AA74" s="186"/>
      <c r="AB74" s="187"/>
      <c r="AC74" s="187"/>
      <c r="AD74" s="188"/>
    </row>
    <row r="75" spans="1:30" x14ac:dyDescent="0.3">
      <c r="A75" s="84"/>
      <c r="B75" s="209" t="s">
        <v>4655</v>
      </c>
      <c r="C75" s="102" t="s">
        <v>1974</v>
      </c>
      <c r="D75" s="109">
        <v>-52327620.085249029</v>
      </c>
      <c r="E75" s="139">
        <v>-2068897.3799699829</v>
      </c>
      <c r="F75" s="113">
        <v>-0.67637722496153307</v>
      </c>
      <c r="G75" s="126"/>
      <c r="H75" s="123"/>
      <c r="I75" s="124"/>
      <c r="J75" s="191" t="s">
        <v>5776</v>
      </c>
      <c r="K75" s="210" t="s">
        <v>4655</v>
      </c>
      <c r="L75" s="210" t="s">
        <v>1974</v>
      </c>
      <c r="M75" s="211">
        <v>-52327620.085249029</v>
      </c>
      <c r="N75" s="198">
        <v>-2068897.3799699829</v>
      </c>
      <c r="O75" s="211">
        <v>-0.67637722496153307</v>
      </c>
      <c r="P75" s="210">
        <v>1</v>
      </c>
      <c r="Q75" s="210">
        <v>1</v>
      </c>
      <c r="R75" s="210">
        <v>0</v>
      </c>
      <c r="S75" s="210">
        <v>0</v>
      </c>
      <c r="T75" s="210" t="s">
        <v>151</v>
      </c>
      <c r="U75" s="210" t="s">
        <v>3282</v>
      </c>
      <c r="V75" s="223">
        <v>43251</v>
      </c>
      <c r="W75" s="210">
        <v>6979728</v>
      </c>
      <c r="X75" s="210" t="s">
        <v>4470</v>
      </c>
      <c r="Y75" s="210" t="s">
        <v>4411</v>
      </c>
      <c r="Z75" s="190"/>
      <c r="AA75" s="185"/>
      <c r="AB75" s="188"/>
      <c r="AC75" s="187"/>
      <c r="AD75" s="187"/>
    </row>
    <row r="76" spans="1:30" x14ac:dyDescent="0.3">
      <c r="A76" s="84"/>
      <c r="B76" s="209" t="s">
        <v>4656</v>
      </c>
      <c r="C76" s="102" t="s">
        <v>5994</v>
      </c>
      <c r="D76" s="109">
        <v>3755459.1869174107</v>
      </c>
      <c r="E76" s="139">
        <v>174023.93715503102</v>
      </c>
      <c r="F76" s="113">
        <v>6.9384563497971036E-2</v>
      </c>
      <c r="G76" s="126"/>
      <c r="H76" s="123"/>
      <c r="I76" s="124"/>
      <c r="J76" s="191" t="s">
        <v>5776</v>
      </c>
      <c r="K76" s="210" t="s">
        <v>4656</v>
      </c>
      <c r="L76" s="210" t="s">
        <v>5994</v>
      </c>
      <c r="M76" s="211">
        <v>3755459.1869174107</v>
      </c>
      <c r="N76" s="198">
        <v>174023.93715503102</v>
      </c>
      <c r="O76" s="211">
        <v>6.9384563497971036E-2</v>
      </c>
      <c r="P76" s="210">
        <v>1</v>
      </c>
      <c r="Q76" s="210">
        <v>1</v>
      </c>
      <c r="R76" s="210">
        <v>0</v>
      </c>
      <c r="S76" s="210">
        <v>0</v>
      </c>
      <c r="T76" s="210" t="s">
        <v>149</v>
      </c>
      <c r="U76" s="210" t="s">
        <v>5995</v>
      </c>
      <c r="V76" s="223">
        <v>43251</v>
      </c>
      <c r="W76" s="210">
        <v>6981239</v>
      </c>
      <c r="X76" s="210" t="s">
        <v>4470</v>
      </c>
      <c r="Y76" s="210" t="s">
        <v>4411</v>
      </c>
      <c r="Z76" s="190"/>
      <c r="AA76" s="185"/>
      <c r="AB76" s="187"/>
      <c r="AC76" s="188"/>
      <c r="AD76" s="187"/>
    </row>
    <row r="77" spans="1:30" x14ac:dyDescent="0.3">
      <c r="A77" s="84"/>
      <c r="B77" s="209" t="s">
        <v>945</v>
      </c>
      <c r="C77" s="102" t="s">
        <v>5994</v>
      </c>
      <c r="D77" s="109">
        <v>1303305.8160587824</v>
      </c>
      <c r="E77" s="139">
        <v>24465.927243030652</v>
      </c>
      <c r="F77" s="113">
        <v>3.5325558553710577E-2</v>
      </c>
      <c r="G77" s="126"/>
      <c r="H77" s="123"/>
      <c r="I77" s="124"/>
      <c r="J77" s="191" t="s">
        <v>5776</v>
      </c>
      <c r="K77" s="210" t="s">
        <v>945</v>
      </c>
      <c r="L77" s="210" t="s">
        <v>5994</v>
      </c>
      <c r="M77" s="211">
        <v>1303305.8160587824</v>
      </c>
      <c r="N77" s="198">
        <v>24465.927243030652</v>
      </c>
      <c r="O77" s="211">
        <v>3.5325558553710577E-2</v>
      </c>
      <c r="P77" s="210">
        <v>1</v>
      </c>
      <c r="Q77" s="210">
        <v>1</v>
      </c>
      <c r="R77" s="210">
        <v>0</v>
      </c>
      <c r="S77" s="210">
        <v>0</v>
      </c>
      <c r="T77" s="210" t="s">
        <v>148</v>
      </c>
      <c r="U77" s="210" t="s">
        <v>3283</v>
      </c>
      <c r="V77" s="223">
        <v>43251</v>
      </c>
      <c r="W77" s="210" t="s">
        <v>2310</v>
      </c>
      <c r="X77" s="210" t="s">
        <v>4469</v>
      </c>
      <c r="Y77" s="210" t="s">
        <v>4412</v>
      </c>
      <c r="Z77" s="190"/>
      <c r="AA77" s="186"/>
      <c r="AB77" s="187"/>
      <c r="AC77" s="187"/>
      <c r="AD77" s="188"/>
    </row>
    <row r="78" spans="1:30" x14ac:dyDescent="0.3">
      <c r="A78" s="84"/>
      <c r="B78" s="209" t="s">
        <v>946</v>
      </c>
      <c r="C78" s="102" t="s">
        <v>5994</v>
      </c>
      <c r="D78" s="109">
        <v>9428158.4161802642</v>
      </c>
      <c r="E78" s="139">
        <v>98917.739931084579</v>
      </c>
      <c r="F78" s="113">
        <v>4.6349403218393259E-2</v>
      </c>
      <c r="G78" s="126"/>
      <c r="H78" s="123"/>
      <c r="I78" s="124"/>
      <c r="J78" s="191" t="s">
        <v>5776</v>
      </c>
      <c r="K78" s="210" t="s">
        <v>946</v>
      </c>
      <c r="L78" s="210" t="s">
        <v>5994</v>
      </c>
      <c r="M78" s="211">
        <v>9428158.4161802642</v>
      </c>
      <c r="N78" s="198">
        <v>98917.739931084579</v>
      </c>
      <c r="O78" s="211">
        <v>4.6349403218393259E-2</v>
      </c>
      <c r="P78" s="210">
        <v>1</v>
      </c>
      <c r="Q78" s="210">
        <v>1</v>
      </c>
      <c r="R78" s="210">
        <v>0</v>
      </c>
      <c r="S78" s="210">
        <v>0</v>
      </c>
      <c r="T78" s="210" t="s">
        <v>149</v>
      </c>
      <c r="U78" s="210" t="s">
        <v>3284</v>
      </c>
      <c r="V78" s="223">
        <v>43251</v>
      </c>
      <c r="W78" s="210" t="s">
        <v>5348</v>
      </c>
      <c r="X78" s="210" t="s">
        <v>4469</v>
      </c>
      <c r="Y78" s="210" t="s">
        <v>4412</v>
      </c>
      <c r="Z78" s="190"/>
      <c r="AA78" s="185"/>
      <c r="AB78" s="187"/>
      <c r="AC78" s="188"/>
      <c r="AD78" s="187"/>
    </row>
    <row r="79" spans="1:30" x14ac:dyDescent="0.3">
      <c r="A79" s="84"/>
      <c r="B79" s="209" t="s">
        <v>947</v>
      </c>
      <c r="C79" s="102" t="s">
        <v>1976</v>
      </c>
      <c r="D79" s="109">
        <v>821770.51872779883</v>
      </c>
      <c r="E79" s="139">
        <v>14545.867301951002</v>
      </c>
      <c r="F79" s="113">
        <v>6.845779273115718E-2</v>
      </c>
      <c r="G79" s="126"/>
      <c r="H79" s="123"/>
      <c r="I79" s="124"/>
      <c r="J79" s="191" t="s">
        <v>5776</v>
      </c>
      <c r="K79" s="210" t="s">
        <v>947</v>
      </c>
      <c r="L79" s="210" t="s">
        <v>1976</v>
      </c>
      <c r="M79" s="211">
        <v>821770.51872779883</v>
      </c>
      <c r="N79" s="198">
        <v>14545.867301951002</v>
      </c>
      <c r="O79" s="211">
        <v>6.845779273115718E-2</v>
      </c>
      <c r="P79" s="210">
        <v>1</v>
      </c>
      <c r="Q79" s="210">
        <v>1</v>
      </c>
      <c r="R79" s="210">
        <v>0</v>
      </c>
      <c r="S79" s="210">
        <v>0</v>
      </c>
      <c r="T79" s="210" t="s">
        <v>149</v>
      </c>
      <c r="U79" s="210" t="s">
        <v>3285</v>
      </c>
      <c r="V79" s="223">
        <v>43251</v>
      </c>
      <c r="W79" s="210">
        <v>5806225</v>
      </c>
      <c r="X79" s="210" t="s">
        <v>4469</v>
      </c>
      <c r="Y79" s="210" t="s">
        <v>4412</v>
      </c>
      <c r="Z79" s="190"/>
      <c r="AA79" s="186"/>
      <c r="AB79" s="187"/>
      <c r="AC79" s="187"/>
      <c r="AD79" s="188"/>
    </row>
    <row r="80" spans="1:30" x14ac:dyDescent="0.3">
      <c r="A80" s="84"/>
      <c r="B80" s="209" t="s">
        <v>948</v>
      </c>
      <c r="C80" s="102" t="s">
        <v>5994</v>
      </c>
      <c r="D80" s="109">
        <v>1164170.8504653904</v>
      </c>
      <c r="E80" s="139">
        <v>10473.790383360305</v>
      </c>
      <c r="F80" s="113">
        <v>4.4279721977307583E-2</v>
      </c>
      <c r="G80" s="126"/>
      <c r="H80" s="123"/>
      <c r="I80" s="124"/>
      <c r="J80" s="191" t="s">
        <v>5776</v>
      </c>
      <c r="K80" s="210" t="s">
        <v>948</v>
      </c>
      <c r="L80" s="210" t="s">
        <v>5994</v>
      </c>
      <c r="M80" s="211">
        <v>1164170.8504653904</v>
      </c>
      <c r="N80" s="198">
        <v>10473.790383360305</v>
      </c>
      <c r="O80" s="211">
        <v>4.4279721977307583E-2</v>
      </c>
      <c r="P80" s="210">
        <v>1</v>
      </c>
      <c r="Q80" s="210">
        <v>1</v>
      </c>
      <c r="R80" s="210">
        <v>0</v>
      </c>
      <c r="S80" s="210">
        <v>0</v>
      </c>
      <c r="T80" s="210" t="s">
        <v>148</v>
      </c>
      <c r="U80" s="210" t="s">
        <v>3286</v>
      </c>
      <c r="V80" s="223">
        <v>43251</v>
      </c>
      <c r="W80" s="210">
        <v>7097328</v>
      </c>
      <c r="X80" s="210" t="s">
        <v>4469</v>
      </c>
      <c r="Y80" s="210" t="s">
        <v>4412</v>
      </c>
      <c r="Z80" s="190"/>
      <c r="AA80" s="186"/>
      <c r="AB80" s="187"/>
      <c r="AC80" s="187"/>
      <c r="AD80" s="188"/>
    </row>
    <row r="81" spans="1:30" x14ac:dyDescent="0.3">
      <c r="A81" s="84"/>
      <c r="B81" s="209" t="s">
        <v>949</v>
      </c>
      <c r="C81" s="102" t="s">
        <v>1976</v>
      </c>
      <c r="D81" s="109">
        <v>4510966.9250564575</v>
      </c>
      <c r="E81" s="139">
        <v>52440.488793305783</v>
      </c>
      <c r="F81" s="113">
        <v>9.8240922739134817E-2</v>
      </c>
      <c r="G81" s="126"/>
      <c r="H81" s="123"/>
      <c r="I81" s="124"/>
      <c r="J81" s="191" t="s">
        <v>5776</v>
      </c>
      <c r="K81" s="210" t="s">
        <v>949</v>
      </c>
      <c r="L81" s="210" t="s">
        <v>1976</v>
      </c>
      <c r="M81" s="211">
        <v>4510966.9250564575</v>
      </c>
      <c r="N81" s="198">
        <v>52440.488793305783</v>
      </c>
      <c r="O81" s="211">
        <v>9.8240922739134817E-2</v>
      </c>
      <c r="P81" s="210">
        <v>1</v>
      </c>
      <c r="Q81" s="210">
        <v>1</v>
      </c>
      <c r="R81" s="210">
        <v>0</v>
      </c>
      <c r="S81" s="210">
        <v>0</v>
      </c>
      <c r="T81" s="210" t="s">
        <v>148</v>
      </c>
      <c r="U81" s="210" t="s">
        <v>3287</v>
      </c>
      <c r="V81" s="223">
        <v>43251</v>
      </c>
      <c r="W81" s="210">
        <v>4497749</v>
      </c>
      <c r="X81" s="210" t="s">
        <v>4469</v>
      </c>
      <c r="Y81" s="210" t="s">
        <v>4412</v>
      </c>
      <c r="Z81" s="190"/>
      <c r="AA81" s="185"/>
      <c r="AB81" s="187"/>
      <c r="AC81" s="187"/>
      <c r="AD81" s="188"/>
    </row>
    <row r="82" spans="1:30" x14ac:dyDescent="0.3">
      <c r="A82" s="84"/>
      <c r="B82" s="209" t="s">
        <v>950</v>
      </c>
      <c r="C82" s="102" t="s">
        <v>5994</v>
      </c>
      <c r="D82" s="109">
        <v>571488.26427527796</v>
      </c>
      <c r="E82" s="139">
        <v>19747.135562162475</v>
      </c>
      <c r="F82" s="113">
        <v>2.585392594435176E-2</v>
      </c>
      <c r="G82" s="126"/>
      <c r="H82" s="123"/>
      <c r="I82" s="124"/>
      <c r="J82" s="191" t="s">
        <v>5776</v>
      </c>
      <c r="K82" s="210" t="s">
        <v>950</v>
      </c>
      <c r="L82" s="210" t="s">
        <v>5994</v>
      </c>
      <c r="M82" s="211">
        <v>571488.26427527796</v>
      </c>
      <c r="N82" s="198">
        <v>19747.135562162475</v>
      </c>
      <c r="O82" s="211">
        <v>2.585392594435176E-2</v>
      </c>
      <c r="P82" s="210">
        <v>1</v>
      </c>
      <c r="Q82" s="210">
        <v>1</v>
      </c>
      <c r="R82" s="210">
        <v>0</v>
      </c>
      <c r="S82" s="210">
        <v>0</v>
      </c>
      <c r="T82" s="210" t="s">
        <v>152</v>
      </c>
      <c r="U82" s="210" t="s">
        <v>3288</v>
      </c>
      <c r="V82" s="223">
        <v>43251</v>
      </c>
      <c r="W82" s="210" t="s">
        <v>2311</v>
      </c>
      <c r="X82" s="210" t="s">
        <v>4469</v>
      </c>
      <c r="Y82" s="210" t="s">
        <v>4412</v>
      </c>
      <c r="Z82" s="190"/>
      <c r="AA82" s="185"/>
      <c r="AB82" s="187"/>
      <c r="AC82" s="188"/>
      <c r="AD82" s="188"/>
    </row>
    <row r="83" spans="1:30" x14ac:dyDescent="0.3">
      <c r="A83" s="84"/>
      <c r="B83" s="209" t="s">
        <v>951</v>
      </c>
      <c r="C83" s="102" t="s">
        <v>5994</v>
      </c>
      <c r="D83" s="109">
        <v>1334202.9145271811</v>
      </c>
      <c r="E83" s="139">
        <v>9621.4354507597309</v>
      </c>
      <c r="F83" s="113">
        <v>3.5286970839081978E-2</v>
      </c>
      <c r="G83" s="126"/>
      <c r="H83" s="123"/>
      <c r="I83" s="124"/>
      <c r="J83" s="191" t="s">
        <v>5776</v>
      </c>
      <c r="K83" s="210" t="s">
        <v>951</v>
      </c>
      <c r="L83" s="210" t="s">
        <v>5994</v>
      </c>
      <c r="M83" s="211">
        <v>1334202.9145271811</v>
      </c>
      <c r="N83" s="198">
        <v>9621.4354507597309</v>
      </c>
      <c r="O83" s="211">
        <v>3.5286970839081978E-2</v>
      </c>
      <c r="P83" s="210">
        <v>1</v>
      </c>
      <c r="Q83" s="210">
        <v>1</v>
      </c>
      <c r="R83" s="210">
        <v>0</v>
      </c>
      <c r="S83" s="210">
        <v>0</v>
      </c>
      <c r="T83" s="210" t="s">
        <v>145</v>
      </c>
      <c r="U83" s="210" t="s">
        <v>3289</v>
      </c>
      <c r="V83" s="223">
        <v>43251</v>
      </c>
      <c r="W83" s="210">
        <v>4821100</v>
      </c>
      <c r="X83" s="210" t="s">
        <v>4469</v>
      </c>
      <c r="Y83" s="210" t="s">
        <v>4412</v>
      </c>
      <c r="Z83" s="190"/>
      <c r="AA83" s="186"/>
      <c r="AB83" s="187"/>
      <c r="AC83" s="187"/>
      <c r="AD83" s="188"/>
    </row>
    <row r="84" spans="1:30" x14ac:dyDescent="0.3">
      <c r="A84" s="84"/>
      <c r="B84" s="209" t="s">
        <v>952</v>
      </c>
      <c r="C84" s="102" t="s">
        <v>1976</v>
      </c>
      <c r="D84" s="109">
        <v>1069863.4670334763</v>
      </c>
      <c r="E84" s="139">
        <v>17964.961420333857</v>
      </c>
      <c r="F84" s="113">
        <v>0.10127997769937995</v>
      </c>
      <c r="G84" s="126"/>
      <c r="H84" s="123"/>
      <c r="I84" s="124"/>
      <c r="J84" s="191" t="s">
        <v>5776</v>
      </c>
      <c r="K84" s="210" t="s">
        <v>952</v>
      </c>
      <c r="L84" s="210" t="s">
        <v>1976</v>
      </c>
      <c r="M84" s="211">
        <v>1069863.4670334763</v>
      </c>
      <c r="N84" s="198">
        <v>17964.961420333857</v>
      </c>
      <c r="O84" s="211">
        <v>0.10127997769937995</v>
      </c>
      <c r="P84" s="210">
        <v>1</v>
      </c>
      <c r="Q84" s="210">
        <v>1</v>
      </c>
      <c r="R84" s="210">
        <v>0</v>
      </c>
      <c r="S84" s="210">
        <v>0</v>
      </c>
      <c r="T84" s="210" t="s">
        <v>144</v>
      </c>
      <c r="U84" s="210" t="s">
        <v>3290</v>
      </c>
      <c r="V84" s="223">
        <v>43251</v>
      </c>
      <c r="W84" s="210" t="s">
        <v>2312</v>
      </c>
      <c r="X84" s="210" t="s">
        <v>4469</v>
      </c>
      <c r="Y84" s="210" t="s">
        <v>4412</v>
      </c>
      <c r="Z84" s="190"/>
      <c r="AA84" s="185"/>
      <c r="AB84" s="187"/>
      <c r="AC84" s="187"/>
      <c r="AD84" s="188"/>
    </row>
    <row r="85" spans="1:30" x14ac:dyDescent="0.3">
      <c r="A85" s="84"/>
      <c r="B85" s="209" t="s">
        <v>953</v>
      </c>
      <c r="C85" s="102" t="s">
        <v>5994</v>
      </c>
      <c r="D85" s="109">
        <v>1235032.9337952679</v>
      </c>
      <c r="E85" s="139">
        <v>16413.008507894872</v>
      </c>
      <c r="F85" s="113">
        <v>4.9082454946527937E-2</v>
      </c>
      <c r="G85" s="126"/>
      <c r="H85" s="123"/>
      <c r="I85" s="124"/>
      <c r="J85" s="191" t="s">
        <v>5776</v>
      </c>
      <c r="K85" s="210" t="s">
        <v>953</v>
      </c>
      <c r="L85" s="210" t="s">
        <v>5994</v>
      </c>
      <c r="M85" s="211">
        <v>1235032.9337952679</v>
      </c>
      <c r="N85" s="198">
        <v>16413.008507894872</v>
      </c>
      <c r="O85" s="211">
        <v>4.9082454946527937E-2</v>
      </c>
      <c r="P85" s="210">
        <v>1</v>
      </c>
      <c r="Q85" s="210">
        <v>1</v>
      </c>
      <c r="R85" s="210">
        <v>0</v>
      </c>
      <c r="S85" s="210">
        <v>0</v>
      </c>
      <c r="T85" s="210" t="s">
        <v>143</v>
      </c>
      <c r="U85" s="210" t="s">
        <v>3291</v>
      </c>
      <c r="V85" s="223">
        <v>43251</v>
      </c>
      <c r="W85" s="210">
        <v>5596991</v>
      </c>
      <c r="X85" s="210" t="s">
        <v>4469</v>
      </c>
      <c r="Y85" s="210" t="s">
        <v>4412</v>
      </c>
      <c r="Z85" s="190"/>
      <c r="AA85" s="185"/>
      <c r="AB85" s="187"/>
      <c r="AC85" s="188"/>
      <c r="AD85" s="188"/>
    </row>
    <row r="86" spans="1:30" x14ac:dyDescent="0.3">
      <c r="A86" s="84"/>
      <c r="B86" s="209" t="s">
        <v>954</v>
      </c>
      <c r="C86" s="102" t="s">
        <v>5994</v>
      </c>
      <c r="D86" s="109">
        <v>1558485.52419376</v>
      </c>
      <c r="E86" s="139">
        <v>27189.563036089628</v>
      </c>
      <c r="F86" s="113">
        <v>3.4312261916796066E-2</v>
      </c>
      <c r="G86" s="126"/>
      <c r="H86" s="123"/>
      <c r="I86" s="124"/>
      <c r="J86" s="191" t="s">
        <v>5776</v>
      </c>
      <c r="K86" s="210" t="s">
        <v>954</v>
      </c>
      <c r="L86" s="210" t="s">
        <v>5994</v>
      </c>
      <c r="M86" s="211">
        <v>1558485.52419376</v>
      </c>
      <c r="N86" s="198">
        <v>27189.563036089628</v>
      </c>
      <c r="O86" s="211">
        <v>3.4312261916796066E-2</v>
      </c>
      <c r="P86" s="210">
        <v>1</v>
      </c>
      <c r="Q86" s="210">
        <v>1</v>
      </c>
      <c r="R86" s="210">
        <v>0</v>
      </c>
      <c r="S86" s="210">
        <v>0</v>
      </c>
      <c r="T86" s="210" t="s">
        <v>145</v>
      </c>
      <c r="U86" s="210" t="s">
        <v>3292</v>
      </c>
      <c r="V86" s="223">
        <v>43251</v>
      </c>
      <c r="W86" s="210" t="s">
        <v>5786</v>
      </c>
      <c r="X86" s="210" t="s">
        <v>4469</v>
      </c>
      <c r="Y86" s="210" t="s">
        <v>4412</v>
      </c>
      <c r="Z86" s="190"/>
      <c r="AA86" s="185"/>
      <c r="AB86" s="188"/>
      <c r="AC86" s="187"/>
      <c r="AD86" s="187"/>
    </row>
    <row r="87" spans="1:30" x14ac:dyDescent="0.3">
      <c r="A87" s="84"/>
      <c r="B87" s="209" t="s">
        <v>1896</v>
      </c>
      <c r="C87" s="102" t="s">
        <v>1976</v>
      </c>
      <c r="D87" s="109">
        <v>286422.17047760601</v>
      </c>
      <c r="E87" s="139">
        <v>6408.9091015775848</v>
      </c>
      <c r="F87" s="113">
        <v>7.9450135055090382E-3</v>
      </c>
      <c r="G87" s="126"/>
      <c r="H87" s="123"/>
      <c r="I87" s="124"/>
      <c r="J87" s="191" t="s">
        <v>5776</v>
      </c>
      <c r="K87" s="210" t="s">
        <v>1896</v>
      </c>
      <c r="L87" s="210" t="s">
        <v>1976</v>
      </c>
      <c r="M87" s="211">
        <v>286422.17047760601</v>
      </c>
      <c r="N87" s="198">
        <v>6408.9091015775848</v>
      </c>
      <c r="O87" s="211">
        <v>7.9450135055090382E-3</v>
      </c>
      <c r="P87" s="210">
        <v>1</v>
      </c>
      <c r="Q87" s="210">
        <v>0</v>
      </c>
      <c r="R87" s="210">
        <v>0</v>
      </c>
      <c r="S87" s="210">
        <v>0</v>
      </c>
      <c r="T87" s="210" t="s">
        <v>145</v>
      </c>
      <c r="U87" s="210" t="s">
        <v>3293</v>
      </c>
      <c r="V87" s="223">
        <v>43251</v>
      </c>
      <c r="W87" s="210">
        <v>2009823</v>
      </c>
      <c r="X87" s="210" t="s">
        <v>4471</v>
      </c>
      <c r="Y87" s="210" t="s">
        <v>161</v>
      </c>
      <c r="Z87" s="190"/>
      <c r="AA87" s="186"/>
      <c r="AB87" s="187"/>
      <c r="AC87" s="187"/>
      <c r="AD87" s="188"/>
    </row>
    <row r="88" spans="1:30" x14ac:dyDescent="0.3">
      <c r="A88" s="84"/>
      <c r="B88" s="209" t="s">
        <v>1897</v>
      </c>
      <c r="C88" s="102" t="s">
        <v>1973</v>
      </c>
      <c r="D88" s="109">
        <v>-326542.53430175898</v>
      </c>
      <c r="E88" s="139">
        <v>-7789.196963274514</v>
      </c>
      <c r="F88" s="113">
        <v>-4.5607105530759626E-3</v>
      </c>
      <c r="G88" s="126"/>
      <c r="H88" s="123"/>
      <c r="I88" s="124"/>
      <c r="J88" s="191" t="s">
        <v>5776</v>
      </c>
      <c r="K88" s="210" t="s">
        <v>1897</v>
      </c>
      <c r="L88" s="210" t="s">
        <v>1973</v>
      </c>
      <c r="M88" s="211">
        <v>-326542.53430175898</v>
      </c>
      <c r="N88" s="198">
        <v>-7789.196963274514</v>
      </c>
      <c r="O88" s="211">
        <v>-4.5607105530759626E-3</v>
      </c>
      <c r="P88" s="210">
        <v>1</v>
      </c>
      <c r="Q88" s="210">
        <v>0</v>
      </c>
      <c r="R88" s="210">
        <v>0</v>
      </c>
      <c r="S88" s="210">
        <v>0</v>
      </c>
      <c r="T88" s="210" t="s">
        <v>149</v>
      </c>
      <c r="U88" s="210" t="s">
        <v>3294</v>
      </c>
      <c r="V88" s="223">
        <v>43251</v>
      </c>
      <c r="W88" s="210">
        <v>2011646</v>
      </c>
      <c r="X88" s="210" t="s">
        <v>4471</v>
      </c>
      <c r="Y88" s="210" t="s">
        <v>161</v>
      </c>
      <c r="Z88" s="190"/>
      <c r="AA88" s="185"/>
      <c r="AB88" s="187"/>
      <c r="AC88" s="188"/>
      <c r="AD88" s="187"/>
    </row>
    <row r="89" spans="1:30" x14ac:dyDescent="0.3">
      <c r="A89" s="84"/>
      <c r="B89" s="209" t="s">
        <v>1898</v>
      </c>
      <c r="C89" s="102" t="s">
        <v>1976</v>
      </c>
      <c r="D89" s="109">
        <v>949647.60271659237</v>
      </c>
      <c r="E89" s="139">
        <v>47651.960064886152</v>
      </c>
      <c r="F89" s="113">
        <v>4.5010626241028334E-2</v>
      </c>
      <c r="G89" s="126"/>
      <c r="H89" s="123"/>
      <c r="I89" s="124"/>
      <c r="J89" s="191" t="s">
        <v>5776</v>
      </c>
      <c r="K89" s="210" t="s">
        <v>1898</v>
      </c>
      <c r="L89" s="210" t="s">
        <v>1976</v>
      </c>
      <c r="M89" s="211">
        <v>949647.60271659237</v>
      </c>
      <c r="N89" s="198">
        <v>47651.960064886152</v>
      </c>
      <c r="O89" s="211">
        <v>4.5010626241028334E-2</v>
      </c>
      <c r="P89" s="210">
        <v>1</v>
      </c>
      <c r="Q89" s="210">
        <v>0</v>
      </c>
      <c r="R89" s="210">
        <v>0</v>
      </c>
      <c r="S89" s="210">
        <v>0</v>
      </c>
      <c r="T89" s="210" t="s">
        <v>151</v>
      </c>
      <c r="U89" s="210" t="s">
        <v>3295</v>
      </c>
      <c r="V89" s="223">
        <v>43251</v>
      </c>
      <c r="W89" s="210" t="s">
        <v>2313</v>
      </c>
      <c r="X89" s="210" t="s">
        <v>4471</v>
      </c>
      <c r="Y89" s="210" t="s">
        <v>161</v>
      </c>
      <c r="Z89" s="190"/>
      <c r="AA89" s="185"/>
      <c r="AB89" s="187"/>
      <c r="AC89" s="188"/>
      <c r="AD89" s="187"/>
    </row>
    <row r="90" spans="1:30" x14ac:dyDescent="0.3">
      <c r="A90" s="84"/>
      <c r="B90" s="209" t="s">
        <v>1899</v>
      </c>
      <c r="C90" s="102" t="s">
        <v>1973</v>
      </c>
      <c r="D90" s="109">
        <v>-65831.465842232748</v>
      </c>
      <c r="E90" s="139">
        <v>-6314.2401089712448</v>
      </c>
      <c r="F90" s="113">
        <v>-2.9013694843693029E-3</v>
      </c>
      <c r="G90" s="126"/>
      <c r="H90" s="123"/>
      <c r="I90" s="124"/>
      <c r="J90" s="191" t="s">
        <v>5776</v>
      </c>
      <c r="K90" s="210" t="s">
        <v>1899</v>
      </c>
      <c r="L90" s="210" t="s">
        <v>1973</v>
      </c>
      <c r="M90" s="211">
        <v>-65831.465842232748</v>
      </c>
      <c r="N90" s="198">
        <v>-6314.2401089712448</v>
      </c>
      <c r="O90" s="211">
        <v>-2.9013694843693029E-3</v>
      </c>
      <c r="P90" s="210">
        <v>1</v>
      </c>
      <c r="Q90" s="210">
        <v>0</v>
      </c>
      <c r="R90" s="210">
        <v>0</v>
      </c>
      <c r="S90" s="210">
        <v>0</v>
      </c>
      <c r="T90" s="210" t="s">
        <v>151</v>
      </c>
      <c r="U90" s="210" t="s">
        <v>3296</v>
      </c>
      <c r="V90" s="223">
        <v>43251</v>
      </c>
      <c r="W90" s="210" t="s">
        <v>2314</v>
      </c>
      <c r="X90" s="210" t="s">
        <v>4471</v>
      </c>
      <c r="Y90" s="210" t="s">
        <v>161</v>
      </c>
      <c r="Z90" s="190"/>
      <c r="AA90" s="185"/>
      <c r="AB90" s="187"/>
      <c r="AC90" s="188"/>
      <c r="AD90" s="188"/>
    </row>
    <row r="91" spans="1:30" x14ac:dyDescent="0.3">
      <c r="A91" s="84"/>
      <c r="B91" s="209" t="s">
        <v>1900</v>
      </c>
      <c r="C91" s="102" t="s">
        <v>1974</v>
      </c>
      <c r="D91" s="109">
        <v>-47853.353369576595</v>
      </c>
      <c r="E91" s="139">
        <v>-1588.3412500174495</v>
      </c>
      <c r="F91" s="113">
        <v>-6.5913168099629073E-3</v>
      </c>
      <c r="G91" s="126"/>
      <c r="H91" s="123"/>
      <c r="I91" s="124"/>
      <c r="J91" s="191" t="s">
        <v>5776</v>
      </c>
      <c r="K91" s="210" t="s">
        <v>1900</v>
      </c>
      <c r="L91" s="210" t="s">
        <v>1974</v>
      </c>
      <c r="M91" s="211">
        <v>-47853.353369576595</v>
      </c>
      <c r="N91" s="198">
        <v>-1588.3412500174495</v>
      </c>
      <c r="O91" s="211">
        <v>-6.5913168099629073E-3</v>
      </c>
      <c r="P91" s="210">
        <v>1</v>
      </c>
      <c r="Q91" s="210">
        <v>0</v>
      </c>
      <c r="R91" s="210">
        <v>0</v>
      </c>
      <c r="S91" s="210">
        <v>0</v>
      </c>
      <c r="T91" s="210" t="s">
        <v>150</v>
      </c>
      <c r="U91" s="210" t="s">
        <v>3297</v>
      </c>
      <c r="V91" s="223">
        <v>43251</v>
      </c>
      <c r="W91" s="210">
        <v>2060615</v>
      </c>
      <c r="X91" s="210" t="s">
        <v>4471</v>
      </c>
      <c r="Y91" s="210" t="s">
        <v>161</v>
      </c>
      <c r="Z91" s="190"/>
      <c r="AA91" s="186"/>
      <c r="AB91" s="187"/>
      <c r="AC91" s="187"/>
      <c r="AD91" s="188"/>
    </row>
    <row r="92" spans="1:30" x14ac:dyDescent="0.3">
      <c r="A92" s="84"/>
      <c r="B92" s="209" t="s">
        <v>1901</v>
      </c>
      <c r="C92" s="102" t="s">
        <v>1974</v>
      </c>
      <c r="D92" s="109">
        <v>-6402995.9325518515</v>
      </c>
      <c r="E92" s="139">
        <v>-81239.956828065595</v>
      </c>
      <c r="F92" s="113">
        <v>-4.0787039067023391E-2</v>
      </c>
      <c r="G92" s="126"/>
      <c r="H92" s="123"/>
      <c r="I92" s="124"/>
      <c r="J92" s="191" t="s">
        <v>5776</v>
      </c>
      <c r="K92" s="210" t="s">
        <v>1901</v>
      </c>
      <c r="L92" s="210" t="s">
        <v>1974</v>
      </c>
      <c r="M92" s="211">
        <v>-6402995.9325518515</v>
      </c>
      <c r="N92" s="198">
        <v>-81239.956828065595</v>
      </c>
      <c r="O92" s="211">
        <v>-4.0787039067023391E-2</v>
      </c>
      <c r="P92" s="210">
        <v>1</v>
      </c>
      <c r="Q92" s="210">
        <v>0</v>
      </c>
      <c r="R92" s="210">
        <v>0</v>
      </c>
      <c r="S92" s="210">
        <v>0</v>
      </c>
      <c r="T92" s="210" t="s">
        <v>148</v>
      </c>
      <c r="U92" s="210" t="s">
        <v>3298</v>
      </c>
      <c r="V92" s="223">
        <v>43251</v>
      </c>
      <c r="W92" s="210">
        <v>2076009</v>
      </c>
      <c r="X92" s="210" t="s">
        <v>4471</v>
      </c>
      <c r="Y92" s="210" t="s">
        <v>161</v>
      </c>
      <c r="Z92" s="190"/>
      <c r="AA92" s="186"/>
      <c r="AB92" s="187"/>
      <c r="AC92" s="187"/>
      <c r="AD92" s="188"/>
    </row>
    <row r="93" spans="1:30" x14ac:dyDescent="0.3">
      <c r="A93" s="84"/>
      <c r="B93" s="209" t="s">
        <v>1902</v>
      </c>
      <c r="C93" s="102" t="s">
        <v>1973</v>
      </c>
      <c r="D93" s="109">
        <v>-1353045.2680880753</v>
      </c>
      <c r="E93" s="139">
        <v>-21618.795645013859</v>
      </c>
      <c r="F93" s="113">
        <v>-7.4807294377094609E-3</v>
      </c>
      <c r="G93" s="126"/>
      <c r="H93" s="123"/>
      <c r="I93" s="124"/>
      <c r="J93" s="191" t="s">
        <v>5776</v>
      </c>
      <c r="K93" s="210" t="s">
        <v>1902</v>
      </c>
      <c r="L93" s="210" t="s">
        <v>1973</v>
      </c>
      <c r="M93" s="211">
        <v>-1353045.2680880753</v>
      </c>
      <c r="N93" s="198">
        <v>-21618.795645013859</v>
      </c>
      <c r="O93" s="211">
        <v>-7.4807294377094609E-3</v>
      </c>
      <c r="P93" s="210">
        <v>1</v>
      </c>
      <c r="Q93" s="210">
        <v>0</v>
      </c>
      <c r="R93" s="210">
        <v>0</v>
      </c>
      <c r="S93" s="210">
        <v>0</v>
      </c>
      <c r="T93" s="210" t="s">
        <v>148</v>
      </c>
      <c r="U93" s="210" t="s">
        <v>3299</v>
      </c>
      <c r="V93" s="223">
        <v>43251</v>
      </c>
      <c r="W93" s="210">
        <v>2076281</v>
      </c>
      <c r="X93" s="210" t="s">
        <v>4471</v>
      </c>
      <c r="Y93" s="210" t="s">
        <v>161</v>
      </c>
      <c r="Z93" s="190"/>
      <c r="AA93" s="185"/>
      <c r="AB93" s="187"/>
      <c r="AC93" s="188"/>
      <c r="AD93" s="188"/>
    </row>
    <row r="94" spans="1:30" x14ac:dyDescent="0.3">
      <c r="A94" s="84"/>
      <c r="B94" s="209" t="s">
        <v>1903</v>
      </c>
      <c r="C94" s="102" t="s">
        <v>1976</v>
      </c>
      <c r="D94" s="109">
        <v>13593.173451346229</v>
      </c>
      <c r="E94" s="139">
        <v>1008.6797397689334</v>
      </c>
      <c r="F94" s="113">
        <v>2.9252387817802812E-4</v>
      </c>
      <c r="G94" s="126"/>
      <c r="H94" s="123"/>
      <c r="I94" s="124"/>
      <c r="J94" s="191" t="s">
        <v>5776</v>
      </c>
      <c r="K94" s="210" t="s">
        <v>1903</v>
      </c>
      <c r="L94" s="210" t="s">
        <v>1976</v>
      </c>
      <c r="M94" s="211">
        <v>13593.173451346229</v>
      </c>
      <c r="N94" s="198">
        <v>1008.6797397689334</v>
      </c>
      <c r="O94" s="211">
        <v>2.9252387817802812E-4</v>
      </c>
      <c r="P94" s="210">
        <v>1</v>
      </c>
      <c r="Q94" s="210">
        <v>0</v>
      </c>
      <c r="R94" s="210">
        <v>0</v>
      </c>
      <c r="S94" s="210">
        <v>0</v>
      </c>
      <c r="T94" s="210" t="s">
        <v>145</v>
      </c>
      <c r="U94" s="210" t="s">
        <v>3300</v>
      </c>
      <c r="V94" s="223">
        <v>43251</v>
      </c>
      <c r="W94" s="210">
        <v>2024644</v>
      </c>
      <c r="X94" s="210" t="s">
        <v>4471</v>
      </c>
      <c r="Y94" s="210" t="s">
        <v>161</v>
      </c>
      <c r="Z94" s="190"/>
      <c r="AA94" s="186"/>
      <c r="AB94" s="187"/>
      <c r="AC94" s="187"/>
      <c r="AD94" s="188"/>
    </row>
    <row r="95" spans="1:30" x14ac:dyDescent="0.3">
      <c r="A95" s="84"/>
      <c r="B95" s="209" t="s">
        <v>1904</v>
      </c>
      <c r="C95" s="102" t="s">
        <v>1973</v>
      </c>
      <c r="D95" s="109">
        <v>-21942.988732058788</v>
      </c>
      <c r="E95" s="139">
        <v>-521.66620013710974</v>
      </c>
      <c r="F95" s="113">
        <v>-1.7376092353173279E-4</v>
      </c>
      <c r="G95" s="126"/>
      <c r="H95" s="123"/>
      <c r="I95" s="124"/>
      <c r="J95" s="191" t="s">
        <v>5776</v>
      </c>
      <c r="K95" s="210" t="s">
        <v>1904</v>
      </c>
      <c r="L95" s="210" t="s">
        <v>1973</v>
      </c>
      <c r="M95" s="211">
        <v>-21942.988732058788</v>
      </c>
      <c r="N95" s="198">
        <v>-521.66620013710974</v>
      </c>
      <c r="O95" s="211">
        <v>-1.7376092353173279E-4</v>
      </c>
      <c r="P95" s="210">
        <v>1</v>
      </c>
      <c r="Q95" s="210">
        <v>0</v>
      </c>
      <c r="R95" s="210">
        <v>0</v>
      </c>
      <c r="S95" s="210">
        <v>0</v>
      </c>
      <c r="T95" s="210" t="s">
        <v>152</v>
      </c>
      <c r="U95" s="210" t="s">
        <v>3301</v>
      </c>
      <c r="V95" s="223">
        <v>43251</v>
      </c>
      <c r="W95" s="210" t="s">
        <v>2315</v>
      </c>
      <c r="X95" s="210" t="s">
        <v>4471</v>
      </c>
      <c r="Y95" s="210" t="s">
        <v>161</v>
      </c>
      <c r="Z95" s="190"/>
      <c r="AA95" s="185"/>
      <c r="AB95" s="187"/>
      <c r="AC95" s="187"/>
      <c r="AD95" s="188"/>
    </row>
    <row r="96" spans="1:30" x14ac:dyDescent="0.3">
      <c r="A96" s="84"/>
      <c r="B96" s="209" t="s">
        <v>1905</v>
      </c>
      <c r="C96" s="102" t="s">
        <v>1976</v>
      </c>
      <c r="D96" s="109">
        <v>1325794.6963456471</v>
      </c>
      <c r="E96" s="139">
        <v>114301.74032452644</v>
      </c>
      <c r="F96" s="113">
        <v>5.066647129913391E-2</v>
      </c>
      <c r="G96" s="126"/>
      <c r="H96" s="123"/>
      <c r="I96" s="124"/>
      <c r="J96" s="191" t="s">
        <v>5776</v>
      </c>
      <c r="K96" s="210" t="s">
        <v>1905</v>
      </c>
      <c r="L96" s="210" t="s">
        <v>1976</v>
      </c>
      <c r="M96" s="211">
        <v>1325794.6963456471</v>
      </c>
      <c r="N96" s="198">
        <v>114301.74032452644</v>
      </c>
      <c r="O96" s="211">
        <v>5.066647129913391E-2</v>
      </c>
      <c r="P96" s="210">
        <v>1</v>
      </c>
      <c r="Q96" s="210">
        <v>0</v>
      </c>
      <c r="R96" s="210">
        <v>0</v>
      </c>
      <c r="S96" s="210">
        <v>0</v>
      </c>
      <c r="T96" s="210" t="s">
        <v>147</v>
      </c>
      <c r="U96" s="210" t="s">
        <v>3302</v>
      </c>
      <c r="V96" s="223">
        <v>43251</v>
      </c>
      <c r="W96" s="210" t="s">
        <v>2316</v>
      </c>
      <c r="X96" s="210" t="s">
        <v>4471</v>
      </c>
      <c r="Y96" s="210" t="s">
        <v>161</v>
      </c>
      <c r="Z96" s="190"/>
      <c r="AA96" s="185"/>
      <c r="AB96" s="187"/>
      <c r="AC96" s="188"/>
      <c r="AD96" s="188"/>
    </row>
    <row r="97" spans="1:30" x14ac:dyDescent="0.3">
      <c r="A97" s="84"/>
      <c r="B97" s="209" t="s">
        <v>1906</v>
      </c>
      <c r="C97" s="102" t="s">
        <v>1973</v>
      </c>
      <c r="D97" s="109">
        <v>-114997.33845447292</v>
      </c>
      <c r="E97" s="139">
        <v>-35514.455816658548</v>
      </c>
      <c r="F97" s="113">
        <v>-2.1875739538544025E-3</v>
      </c>
      <c r="G97" s="126"/>
      <c r="H97" s="123"/>
      <c r="I97" s="124"/>
      <c r="J97" s="191" t="s">
        <v>5776</v>
      </c>
      <c r="K97" s="210" t="s">
        <v>1906</v>
      </c>
      <c r="L97" s="210" t="s">
        <v>1973</v>
      </c>
      <c r="M97" s="211">
        <v>-114997.33845447292</v>
      </c>
      <c r="N97" s="198">
        <v>-35514.455816658548</v>
      </c>
      <c r="O97" s="211">
        <v>-2.1875739538544025E-3</v>
      </c>
      <c r="P97" s="210">
        <v>1</v>
      </c>
      <c r="Q97" s="210">
        <v>0</v>
      </c>
      <c r="R97" s="210">
        <v>0</v>
      </c>
      <c r="S97" s="210">
        <v>0</v>
      </c>
      <c r="T97" s="210" t="s">
        <v>146</v>
      </c>
      <c r="U97" s="210" t="s">
        <v>3303</v>
      </c>
      <c r="V97" s="223">
        <v>43251</v>
      </c>
      <c r="W97" s="210">
        <v>2109723</v>
      </c>
      <c r="X97" s="210" t="s">
        <v>4471</v>
      </c>
      <c r="Y97" s="210" t="s">
        <v>161</v>
      </c>
      <c r="Z97" s="190"/>
      <c r="AA97" s="185"/>
      <c r="AB97" s="187"/>
      <c r="AC97" s="188"/>
      <c r="AD97" s="187"/>
    </row>
    <row r="98" spans="1:30" x14ac:dyDescent="0.3">
      <c r="A98" s="84"/>
      <c r="B98" s="209" t="s">
        <v>1907</v>
      </c>
      <c r="C98" s="102" t="s">
        <v>1974</v>
      </c>
      <c r="D98" s="109">
        <v>-656009.36065436166</v>
      </c>
      <c r="E98" s="139">
        <v>-16173.173314011459</v>
      </c>
      <c r="F98" s="113">
        <v>-1.1614395789140083E-2</v>
      </c>
      <c r="G98" s="126"/>
      <c r="H98" s="123"/>
      <c r="I98" s="124"/>
      <c r="J98" s="191" t="s">
        <v>5780</v>
      </c>
      <c r="K98" s="210" t="s">
        <v>1907</v>
      </c>
      <c r="L98" s="210" t="s">
        <v>1974</v>
      </c>
      <c r="M98" s="211">
        <v>-656009.36065436166</v>
      </c>
      <c r="N98" s="198">
        <v>-16173.173314011459</v>
      </c>
      <c r="O98" s="211">
        <v>-1.1614395789140083E-2</v>
      </c>
      <c r="P98" s="210">
        <v>1</v>
      </c>
      <c r="Q98" s="210">
        <v>0</v>
      </c>
      <c r="R98" s="210">
        <v>0</v>
      </c>
      <c r="S98" s="210">
        <v>0</v>
      </c>
      <c r="T98" s="210" t="s">
        <v>148</v>
      </c>
      <c r="U98" s="210" t="s">
        <v>3304</v>
      </c>
      <c r="V98" s="223">
        <v>43251</v>
      </c>
      <c r="W98" s="210">
        <v>2092599</v>
      </c>
      <c r="X98" s="210" t="s">
        <v>4471</v>
      </c>
      <c r="Y98" s="210" t="s">
        <v>161</v>
      </c>
      <c r="Z98" s="190"/>
      <c r="AA98" s="185"/>
      <c r="AB98" s="187"/>
      <c r="AC98" s="187"/>
      <c r="AD98" s="188"/>
    </row>
    <row r="99" spans="1:30" x14ac:dyDescent="0.3">
      <c r="A99" s="84"/>
      <c r="B99" s="209" t="s">
        <v>1908</v>
      </c>
      <c r="C99" s="102" t="s">
        <v>1973</v>
      </c>
      <c r="D99" s="109">
        <v>-15029.802599134215</v>
      </c>
      <c r="E99" s="139">
        <v>-788.20156329462884</v>
      </c>
      <c r="F99" s="113">
        <v>-1.1017148507004324E-3</v>
      </c>
      <c r="G99" s="126"/>
      <c r="H99" s="123"/>
      <c r="I99" s="124"/>
      <c r="J99" s="191" t="s">
        <v>5776</v>
      </c>
      <c r="K99" s="210" t="s">
        <v>1908</v>
      </c>
      <c r="L99" s="210" t="s">
        <v>1973</v>
      </c>
      <c r="M99" s="211">
        <v>-15029.802599134215</v>
      </c>
      <c r="N99" s="198">
        <v>-788.20156329462884</v>
      </c>
      <c r="O99" s="211">
        <v>-1.1017148507004324E-3</v>
      </c>
      <c r="P99" s="210">
        <v>1</v>
      </c>
      <c r="Q99" s="210">
        <v>0</v>
      </c>
      <c r="R99" s="210">
        <v>0</v>
      </c>
      <c r="S99" s="210">
        <v>0</v>
      </c>
      <c r="T99" s="210" t="s">
        <v>146</v>
      </c>
      <c r="U99" s="210" t="s">
        <v>3305</v>
      </c>
      <c r="V99" s="223">
        <v>43251</v>
      </c>
      <c r="W99" s="210">
        <v>2162760</v>
      </c>
      <c r="X99" s="210" t="s">
        <v>4471</v>
      </c>
      <c r="Y99" s="210" t="s">
        <v>161</v>
      </c>
      <c r="Z99" s="190"/>
      <c r="AA99" s="186"/>
      <c r="AB99" s="187"/>
      <c r="AC99" s="187"/>
      <c r="AD99" s="188"/>
    </row>
    <row r="100" spans="1:30" x14ac:dyDescent="0.3">
      <c r="A100" s="84"/>
      <c r="B100" s="209" t="s">
        <v>1909</v>
      </c>
      <c r="C100" s="102" t="s">
        <v>1973</v>
      </c>
      <c r="D100" s="109">
        <v>-82201.838360841415</v>
      </c>
      <c r="E100" s="139">
        <v>-7135.0414417008687</v>
      </c>
      <c r="F100" s="113">
        <v>-3.3561885743214202E-3</v>
      </c>
      <c r="G100" s="126"/>
      <c r="H100" s="123"/>
      <c r="I100" s="124"/>
      <c r="J100" s="191" t="s">
        <v>5776</v>
      </c>
      <c r="K100" s="210" t="s">
        <v>1909</v>
      </c>
      <c r="L100" s="210" t="s">
        <v>1973</v>
      </c>
      <c r="M100" s="211">
        <v>-82201.838360841415</v>
      </c>
      <c r="N100" s="198">
        <v>-7135.0414417008687</v>
      </c>
      <c r="O100" s="211">
        <v>-3.3561885743214202E-3</v>
      </c>
      <c r="P100" s="210">
        <v>1</v>
      </c>
      <c r="Q100" s="210">
        <v>0</v>
      </c>
      <c r="R100" s="210">
        <v>0</v>
      </c>
      <c r="S100" s="210">
        <v>0</v>
      </c>
      <c r="T100" s="210" t="s">
        <v>151</v>
      </c>
      <c r="U100" s="210" t="s">
        <v>3306</v>
      </c>
      <c r="V100" s="223">
        <v>43251</v>
      </c>
      <c r="W100" s="210">
        <v>2166160</v>
      </c>
      <c r="X100" s="210" t="s">
        <v>4471</v>
      </c>
      <c r="Y100" s="210" t="s">
        <v>161</v>
      </c>
      <c r="Z100" s="190"/>
      <c r="AA100" s="185"/>
      <c r="AB100" s="187"/>
      <c r="AC100" s="188"/>
      <c r="AD100" s="188"/>
    </row>
    <row r="101" spans="1:30" x14ac:dyDescent="0.3">
      <c r="A101" s="84"/>
      <c r="B101" s="209" t="s">
        <v>1910</v>
      </c>
      <c r="C101" s="102" t="s">
        <v>1976</v>
      </c>
      <c r="D101" s="109" t="s">
        <v>5785</v>
      </c>
      <c r="E101" s="139" t="s">
        <v>5785</v>
      </c>
      <c r="F101" s="113" t="s">
        <v>5785</v>
      </c>
      <c r="G101" s="126"/>
      <c r="H101" s="123"/>
      <c r="I101" s="124"/>
      <c r="J101" s="191" t="s">
        <v>5779</v>
      </c>
      <c r="K101" s="210" t="s">
        <v>1910</v>
      </c>
      <c r="L101" s="210" t="s">
        <v>1976</v>
      </c>
      <c r="M101" s="211">
        <v>5778419.78421841</v>
      </c>
      <c r="N101" s="198">
        <v>64187.650869786696</v>
      </c>
      <c r="O101" s="211">
        <v>3.8299634976493961E-2</v>
      </c>
      <c r="P101" s="210">
        <v>1</v>
      </c>
      <c r="Q101" s="210">
        <v>0</v>
      </c>
      <c r="R101" s="210">
        <v>0</v>
      </c>
      <c r="S101" s="210">
        <v>0</v>
      </c>
      <c r="T101" s="210" t="s">
        <v>148</v>
      </c>
      <c r="U101" s="210" t="s">
        <v>3307</v>
      </c>
      <c r="V101" s="223">
        <v>43251</v>
      </c>
      <c r="W101" s="210">
        <v>2170525</v>
      </c>
      <c r="X101" s="210" t="s">
        <v>4471</v>
      </c>
      <c r="Y101" s="210" t="s">
        <v>161</v>
      </c>
      <c r="Z101" s="190"/>
      <c r="AA101" s="186"/>
      <c r="AB101" s="187"/>
      <c r="AC101" s="187"/>
      <c r="AD101" s="188"/>
    </row>
    <row r="102" spans="1:30" x14ac:dyDescent="0.3">
      <c r="A102" s="84"/>
      <c r="B102" s="209" t="s">
        <v>1911</v>
      </c>
      <c r="C102" s="102" t="s">
        <v>1973</v>
      </c>
      <c r="D102" s="109">
        <v>-790757.27048425446</v>
      </c>
      <c r="E102" s="139">
        <v>-21959.659169801122</v>
      </c>
      <c r="F102" s="113">
        <v>-3.9949174928129239E-3</v>
      </c>
      <c r="G102" s="126"/>
      <c r="H102" s="123"/>
      <c r="I102" s="124"/>
      <c r="J102" s="191" t="s">
        <v>5776</v>
      </c>
      <c r="K102" s="210" t="s">
        <v>1911</v>
      </c>
      <c r="L102" s="210" t="s">
        <v>1973</v>
      </c>
      <c r="M102" s="211">
        <v>-790757.27048425446</v>
      </c>
      <c r="N102" s="198">
        <v>-21959.659169801122</v>
      </c>
      <c r="O102" s="211">
        <v>-3.9949174928129239E-3</v>
      </c>
      <c r="P102" s="210">
        <v>1</v>
      </c>
      <c r="Q102" s="210">
        <v>0</v>
      </c>
      <c r="R102" s="210">
        <v>0</v>
      </c>
      <c r="S102" s="210">
        <v>0</v>
      </c>
      <c r="T102" s="210" t="s">
        <v>151</v>
      </c>
      <c r="U102" s="210" t="s">
        <v>3308</v>
      </c>
      <c r="V102" s="223">
        <v>43251</v>
      </c>
      <c r="W102" s="210">
        <v>2171573</v>
      </c>
      <c r="X102" s="210" t="s">
        <v>4471</v>
      </c>
      <c r="Y102" s="210" t="s">
        <v>161</v>
      </c>
      <c r="Z102" s="190"/>
      <c r="AA102" s="185"/>
      <c r="AB102" s="187"/>
      <c r="AC102" s="188"/>
      <c r="AD102" s="188"/>
    </row>
    <row r="103" spans="1:30" x14ac:dyDescent="0.3">
      <c r="A103" s="84"/>
      <c r="B103" s="209" t="s">
        <v>1912</v>
      </c>
      <c r="C103" s="102" t="s">
        <v>1974</v>
      </c>
      <c r="D103" s="109">
        <v>-10519372.302387692</v>
      </c>
      <c r="E103" s="139">
        <v>-132403.45990566828</v>
      </c>
      <c r="F103" s="113">
        <v>-7.0026874440953027E-2</v>
      </c>
      <c r="G103" s="126"/>
      <c r="H103" s="123"/>
      <c r="I103" s="124"/>
      <c r="J103" s="191" t="s">
        <v>5776</v>
      </c>
      <c r="K103" s="210" t="s">
        <v>1912</v>
      </c>
      <c r="L103" s="210" t="s">
        <v>1974</v>
      </c>
      <c r="M103" s="211">
        <v>-10519372.302387692</v>
      </c>
      <c r="N103" s="198">
        <v>-132403.45990566828</v>
      </c>
      <c r="O103" s="211">
        <v>-7.0026874440953027E-2</v>
      </c>
      <c r="P103" s="210">
        <v>1</v>
      </c>
      <c r="Q103" s="210">
        <v>0</v>
      </c>
      <c r="R103" s="210">
        <v>0</v>
      </c>
      <c r="S103" s="210">
        <v>0</v>
      </c>
      <c r="T103" s="210" t="s">
        <v>146</v>
      </c>
      <c r="U103" s="210" t="s">
        <v>3309</v>
      </c>
      <c r="V103" s="223">
        <v>43251</v>
      </c>
      <c r="W103" s="210">
        <v>2180632</v>
      </c>
      <c r="X103" s="210" t="s">
        <v>4471</v>
      </c>
      <c r="Y103" s="210" t="s">
        <v>161</v>
      </c>
      <c r="Z103" s="190"/>
      <c r="AA103" s="185"/>
      <c r="AB103" s="188"/>
      <c r="AC103" s="187"/>
      <c r="AD103" s="187"/>
    </row>
    <row r="104" spans="1:30" x14ac:dyDescent="0.3">
      <c r="A104" s="84"/>
      <c r="B104" s="209" t="s">
        <v>1913</v>
      </c>
      <c r="C104" s="102" t="s">
        <v>1974</v>
      </c>
      <c r="D104" s="109">
        <v>-2737885.0649241759</v>
      </c>
      <c r="E104" s="139">
        <v>-21545.657350641999</v>
      </c>
      <c r="F104" s="113">
        <v>-6.0573311503734031E-2</v>
      </c>
      <c r="G104" s="126"/>
      <c r="H104" s="123"/>
      <c r="I104" s="124"/>
      <c r="J104" s="191" t="s">
        <v>5776</v>
      </c>
      <c r="K104" s="210" t="s">
        <v>1913</v>
      </c>
      <c r="L104" s="210" t="s">
        <v>1974</v>
      </c>
      <c r="M104" s="211">
        <v>-2737885.0649241759</v>
      </c>
      <c r="N104" s="198">
        <v>-21545.657350641999</v>
      </c>
      <c r="O104" s="211">
        <v>-6.0573311503734031E-2</v>
      </c>
      <c r="P104" s="210">
        <v>1</v>
      </c>
      <c r="Q104" s="210">
        <v>0</v>
      </c>
      <c r="R104" s="210">
        <v>0</v>
      </c>
      <c r="S104" s="210">
        <v>0</v>
      </c>
      <c r="T104" s="210" t="s">
        <v>144</v>
      </c>
      <c r="U104" s="210" t="s">
        <v>3310</v>
      </c>
      <c r="V104" s="223">
        <v>43251</v>
      </c>
      <c r="W104" s="210">
        <v>2172286</v>
      </c>
      <c r="X104" s="210" t="s">
        <v>4471</v>
      </c>
      <c r="Y104" s="210" t="s">
        <v>161</v>
      </c>
      <c r="Z104" s="190"/>
      <c r="AA104" s="186"/>
      <c r="AB104" s="187"/>
      <c r="AC104" s="187"/>
      <c r="AD104" s="188"/>
    </row>
    <row r="105" spans="1:30" x14ac:dyDescent="0.3">
      <c r="A105" s="84"/>
      <c r="B105" s="209" t="s">
        <v>1914</v>
      </c>
      <c r="C105" s="102" t="s">
        <v>1976</v>
      </c>
      <c r="D105" s="109">
        <v>89840.724559955706</v>
      </c>
      <c r="E105" s="139">
        <v>3616.6831985557737</v>
      </c>
      <c r="F105" s="113">
        <v>7.3922661141414634E-3</v>
      </c>
      <c r="G105" s="126"/>
      <c r="H105" s="123"/>
      <c r="I105" s="124"/>
      <c r="J105" s="191" t="s">
        <v>5776</v>
      </c>
      <c r="K105" s="210" t="s">
        <v>1914</v>
      </c>
      <c r="L105" s="210" t="s">
        <v>1976</v>
      </c>
      <c r="M105" s="211">
        <v>89840.724559955706</v>
      </c>
      <c r="N105" s="198">
        <v>3616.6831985557737</v>
      </c>
      <c r="O105" s="211">
        <v>7.3922661141414634E-3</v>
      </c>
      <c r="P105" s="210">
        <v>1</v>
      </c>
      <c r="Q105" s="210">
        <v>0</v>
      </c>
      <c r="R105" s="210">
        <v>0</v>
      </c>
      <c r="S105" s="210">
        <v>0</v>
      </c>
      <c r="T105" s="210" t="s">
        <v>150</v>
      </c>
      <c r="U105" s="210" t="s">
        <v>3311</v>
      </c>
      <c r="V105" s="223">
        <v>43251</v>
      </c>
      <c r="W105" s="210">
        <v>2172639</v>
      </c>
      <c r="X105" s="210" t="s">
        <v>4471</v>
      </c>
      <c r="Y105" s="210" t="s">
        <v>161</v>
      </c>
      <c r="Z105" s="190"/>
      <c r="AA105" s="185"/>
      <c r="AB105" s="187"/>
      <c r="AC105" s="188"/>
      <c r="AD105" s="188"/>
    </row>
    <row r="106" spans="1:30" x14ac:dyDescent="0.3">
      <c r="A106" s="84"/>
      <c r="B106" s="209" t="s">
        <v>4461</v>
      </c>
      <c r="C106" s="102" t="s">
        <v>1977</v>
      </c>
      <c r="D106" s="109">
        <v>8887435.3083158471</v>
      </c>
      <c r="E106" s="139">
        <v>180853.57971426431</v>
      </c>
      <c r="F106" s="113">
        <v>0.45437880778552514</v>
      </c>
      <c r="G106" s="126"/>
      <c r="H106" s="123"/>
      <c r="I106" s="124"/>
      <c r="J106" s="191" t="s">
        <v>5776</v>
      </c>
      <c r="K106" s="210" t="s">
        <v>4461</v>
      </c>
      <c r="L106" s="210" t="s">
        <v>1977</v>
      </c>
      <c r="M106" s="211">
        <v>8887435.3083158471</v>
      </c>
      <c r="N106" s="198">
        <v>180853.57971426431</v>
      </c>
      <c r="O106" s="211">
        <v>0.45437880778552514</v>
      </c>
      <c r="P106" s="210">
        <v>1</v>
      </c>
      <c r="Q106" s="210">
        <v>0</v>
      </c>
      <c r="R106" s="210">
        <v>0</v>
      </c>
      <c r="S106" s="210">
        <v>0</v>
      </c>
      <c r="T106" s="210" t="s">
        <v>145</v>
      </c>
      <c r="U106" s="210" t="s">
        <v>4508</v>
      </c>
      <c r="V106" s="223">
        <v>43251</v>
      </c>
      <c r="W106" s="210">
        <v>2159795</v>
      </c>
      <c r="X106" s="210" t="s">
        <v>4471</v>
      </c>
      <c r="Y106" s="210" t="s">
        <v>161</v>
      </c>
      <c r="Z106" s="190"/>
      <c r="AA106" s="185"/>
      <c r="AB106" s="187"/>
      <c r="AC106" s="187"/>
      <c r="AD106" s="188"/>
    </row>
    <row r="107" spans="1:30" x14ac:dyDescent="0.3">
      <c r="A107" s="84"/>
      <c r="B107" s="209" t="s">
        <v>1915</v>
      </c>
      <c r="C107" s="102" t="s">
        <v>1973</v>
      </c>
      <c r="D107" s="109">
        <v>-206027.37450158206</v>
      </c>
      <c r="E107" s="139">
        <v>-18828.89919006417</v>
      </c>
      <c r="F107" s="113">
        <v>-1.4636356394834274E-3</v>
      </c>
      <c r="G107" s="126"/>
      <c r="H107" s="123"/>
      <c r="I107" s="124"/>
      <c r="J107" s="191" t="s">
        <v>5776</v>
      </c>
      <c r="K107" s="210" t="s">
        <v>1915</v>
      </c>
      <c r="L107" s="210" t="s">
        <v>1973</v>
      </c>
      <c r="M107" s="211">
        <v>-206027.37450158206</v>
      </c>
      <c r="N107" s="198">
        <v>-18828.89919006417</v>
      </c>
      <c r="O107" s="211">
        <v>-1.4636356394834274E-3</v>
      </c>
      <c r="P107" s="210">
        <v>1</v>
      </c>
      <c r="Q107" s="210">
        <v>0</v>
      </c>
      <c r="R107" s="210">
        <v>0</v>
      </c>
      <c r="S107" s="210">
        <v>0</v>
      </c>
      <c r="T107" s="210" t="s">
        <v>151</v>
      </c>
      <c r="U107" s="210" t="s">
        <v>3312</v>
      </c>
      <c r="V107" s="223">
        <v>43251</v>
      </c>
      <c r="W107" s="210" t="s">
        <v>2317</v>
      </c>
      <c r="X107" s="210" t="s">
        <v>4471</v>
      </c>
      <c r="Y107" s="210" t="s">
        <v>161</v>
      </c>
      <c r="Z107" s="190"/>
      <c r="AA107" s="185"/>
      <c r="AB107" s="187"/>
      <c r="AC107" s="188"/>
      <c r="AD107" s="188"/>
    </row>
    <row r="108" spans="1:30" x14ac:dyDescent="0.3">
      <c r="A108" s="84"/>
      <c r="B108" s="209" t="s">
        <v>1916</v>
      </c>
      <c r="C108" s="102" t="s">
        <v>1976</v>
      </c>
      <c r="D108" s="109">
        <v>711790.03925250482</v>
      </c>
      <c r="E108" s="139">
        <v>11800.559578401064</v>
      </c>
      <c r="F108" s="113">
        <v>1.5106410111906389E-2</v>
      </c>
      <c r="G108" s="126"/>
      <c r="H108" s="123"/>
      <c r="I108" s="124"/>
      <c r="J108" s="191" t="s">
        <v>5776</v>
      </c>
      <c r="K108" s="210" t="s">
        <v>1916</v>
      </c>
      <c r="L108" s="210" t="s">
        <v>1976</v>
      </c>
      <c r="M108" s="211">
        <v>711790.03925250482</v>
      </c>
      <c r="N108" s="198">
        <v>11800.559578401064</v>
      </c>
      <c r="O108" s="211">
        <v>1.5106410111906389E-2</v>
      </c>
      <c r="P108" s="210">
        <v>1</v>
      </c>
      <c r="Q108" s="210">
        <v>0</v>
      </c>
      <c r="R108" s="210">
        <v>0</v>
      </c>
      <c r="S108" s="210">
        <v>0</v>
      </c>
      <c r="T108" s="210" t="s">
        <v>147</v>
      </c>
      <c r="U108" s="210" t="s">
        <v>3313</v>
      </c>
      <c r="V108" s="223">
        <v>43251</v>
      </c>
      <c r="W108" s="210">
        <v>2159740</v>
      </c>
      <c r="X108" s="210" t="s">
        <v>4471</v>
      </c>
      <c r="Y108" s="210" t="s">
        <v>161</v>
      </c>
      <c r="Z108" s="190"/>
      <c r="AA108" s="185"/>
      <c r="AB108" s="187"/>
      <c r="AC108" s="188"/>
      <c r="AD108" s="188"/>
    </row>
    <row r="109" spans="1:30" x14ac:dyDescent="0.3">
      <c r="A109" s="84"/>
      <c r="B109" s="209" t="s">
        <v>1917</v>
      </c>
      <c r="C109" s="102" t="s">
        <v>1974</v>
      </c>
      <c r="D109" s="109">
        <v>-1267440.5386908057</v>
      </c>
      <c r="E109" s="139">
        <v>-63598.35560216364</v>
      </c>
      <c r="F109" s="113">
        <v>-6.1185917256571534E-2</v>
      </c>
      <c r="G109" s="126"/>
      <c r="H109" s="123"/>
      <c r="I109" s="124"/>
      <c r="J109" s="191" t="s">
        <v>5776</v>
      </c>
      <c r="K109" s="210" t="s">
        <v>1917</v>
      </c>
      <c r="L109" s="210" t="s">
        <v>1974</v>
      </c>
      <c r="M109" s="211">
        <v>-1267440.5386908057</v>
      </c>
      <c r="N109" s="198">
        <v>-63598.35560216364</v>
      </c>
      <c r="O109" s="211">
        <v>-6.1185917256571534E-2</v>
      </c>
      <c r="P109" s="210">
        <v>1</v>
      </c>
      <c r="Q109" s="210">
        <v>0</v>
      </c>
      <c r="R109" s="210">
        <v>0</v>
      </c>
      <c r="S109" s="210">
        <v>0</v>
      </c>
      <c r="T109" s="210" t="s">
        <v>148</v>
      </c>
      <c r="U109" s="210" t="s">
        <v>3314</v>
      </c>
      <c r="V109" s="223">
        <v>43251</v>
      </c>
      <c r="W109" s="210" t="s">
        <v>2318</v>
      </c>
      <c r="X109" s="210" t="s">
        <v>4471</v>
      </c>
      <c r="Y109" s="210" t="s">
        <v>161</v>
      </c>
      <c r="Z109" s="190"/>
      <c r="AA109" s="185"/>
      <c r="AB109" s="187"/>
      <c r="AC109" s="187"/>
      <c r="AD109" s="188"/>
    </row>
    <row r="110" spans="1:30" x14ac:dyDescent="0.3">
      <c r="A110" s="84"/>
      <c r="B110" s="209" t="s">
        <v>1918</v>
      </c>
      <c r="C110" s="102" t="s">
        <v>1973</v>
      </c>
      <c r="D110" s="109">
        <v>-275574.97782792733</v>
      </c>
      <c r="E110" s="139">
        <v>-362.92284735936926</v>
      </c>
      <c r="F110" s="113">
        <v>-4.9871940294769993E-3</v>
      </c>
      <c r="G110" s="126"/>
      <c r="H110" s="123"/>
      <c r="I110" s="124"/>
      <c r="J110" s="191" t="s">
        <v>5776</v>
      </c>
      <c r="K110" s="210" t="s">
        <v>1918</v>
      </c>
      <c r="L110" s="210" t="s">
        <v>1973</v>
      </c>
      <c r="M110" s="211">
        <v>-275574.97782792733</v>
      </c>
      <c r="N110" s="198">
        <v>-362.92284735936926</v>
      </c>
      <c r="O110" s="211">
        <v>-4.9871940294769993E-3</v>
      </c>
      <c r="P110" s="210">
        <v>1</v>
      </c>
      <c r="Q110" s="210">
        <v>0</v>
      </c>
      <c r="R110" s="210">
        <v>0</v>
      </c>
      <c r="S110" s="210">
        <v>0</v>
      </c>
      <c r="T110" s="210" t="s">
        <v>147</v>
      </c>
      <c r="U110" s="210" t="s">
        <v>3315</v>
      </c>
      <c r="V110" s="223">
        <v>43251</v>
      </c>
      <c r="W110" s="210" t="s">
        <v>2319</v>
      </c>
      <c r="X110" s="210" t="s">
        <v>4471</v>
      </c>
      <c r="Y110" s="210" t="s">
        <v>161</v>
      </c>
      <c r="Z110" s="190"/>
      <c r="AA110" s="186"/>
      <c r="AB110" s="187"/>
      <c r="AC110" s="187"/>
      <c r="AD110" s="188"/>
    </row>
    <row r="111" spans="1:30" x14ac:dyDescent="0.3">
      <c r="A111" s="84"/>
      <c r="B111" s="209" t="s">
        <v>1919</v>
      </c>
      <c r="C111" s="102" t="s">
        <v>1974</v>
      </c>
      <c r="D111" s="109">
        <v>-3587055.6581093902</v>
      </c>
      <c r="E111" s="139">
        <v>-19232.701550263195</v>
      </c>
      <c r="F111" s="113">
        <v>-3.3206915374944045E-2</v>
      </c>
      <c r="G111" s="126"/>
      <c r="H111" s="123"/>
      <c r="I111" s="124"/>
      <c r="J111" s="191" t="s">
        <v>5776</v>
      </c>
      <c r="K111" s="210" t="s">
        <v>1919</v>
      </c>
      <c r="L111" s="210" t="s">
        <v>1974</v>
      </c>
      <c r="M111" s="211">
        <v>-3587055.6581093902</v>
      </c>
      <c r="N111" s="198">
        <v>-19232.701550263195</v>
      </c>
      <c r="O111" s="211">
        <v>-3.3206915374944045E-2</v>
      </c>
      <c r="P111" s="210">
        <v>1</v>
      </c>
      <c r="Q111" s="210">
        <v>0</v>
      </c>
      <c r="R111" s="210">
        <v>0</v>
      </c>
      <c r="S111" s="210">
        <v>0</v>
      </c>
      <c r="T111" s="210" t="s">
        <v>146</v>
      </c>
      <c r="U111" s="210" t="s">
        <v>3316</v>
      </c>
      <c r="V111" s="223">
        <v>43251</v>
      </c>
      <c r="W111" s="210">
        <v>2793115</v>
      </c>
      <c r="X111" s="210" t="s">
        <v>4471</v>
      </c>
      <c r="Y111" s="210" t="s">
        <v>161</v>
      </c>
      <c r="Z111" s="190"/>
      <c r="AA111" s="185"/>
      <c r="AB111" s="187"/>
      <c r="AC111" s="188"/>
      <c r="AD111" s="187"/>
    </row>
    <row r="112" spans="1:30" x14ac:dyDescent="0.3">
      <c r="A112" s="84"/>
      <c r="B112" s="209" t="s">
        <v>1920</v>
      </c>
      <c r="C112" s="102" t="s">
        <v>1973</v>
      </c>
      <c r="D112" s="109">
        <v>-80572.421998292237</v>
      </c>
      <c r="E112" s="139">
        <v>-9839.1471008516273</v>
      </c>
      <c r="F112" s="113">
        <v>-1.159255514929457E-3</v>
      </c>
      <c r="G112" s="126"/>
      <c r="H112" s="123"/>
      <c r="I112" s="124"/>
      <c r="J112" s="191" t="s">
        <v>5776</v>
      </c>
      <c r="K112" s="210" t="s">
        <v>1920</v>
      </c>
      <c r="L112" s="210" t="s">
        <v>1973</v>
      </c>
      <c r="M112" s="211">
        <v>-80572.421998292237</v>
      </c>
      <c r="N112" s="198">
        <v>-9839.1471008516273</v>
      </c>
      <c r="O112" s="211">
        <v>-1.159255514929457E-3</v>
      </c>
      <c r="P112" s="210">
        <v>1</v>
      </c>
      <c r="Q112" s="210">
        <v>0</v>
      </c>
      <c r="R112" s="210">
        <v>0</v>
      </c>
      <c r="S112" s="210">
        <v>0</v>
      </c>
      <c r="T112" s="210" t="s">
        <v>151</v>
      </c>
      <c r="U112" s="210" t="s">
        <v>3317</v>
      </c>
      <c r="V112" s="223">
        <v>43251</v>
      </c>
      <c r="W112" s="210" t="s">
        <v>2320</v>
      </c>
      <c r="X112" s="210" t="s">
        <v>4471</v>
      </c>
      <c r="Y112" s="210" t="s">
        <v>161</v>
      </c>
      <c r="Z112" s="190"/>
      <c r="AA112" s="186"/>
      <c r="AB112" s="187"/>
      <c r="AC112" s="187"/>
      <c r="AD112" s="188"/>
    </row>
    <row r="113" spans="1:30" x14ac:dyDescent="0.3">
      <c r="A113" s="84"/>
      <c r="B113" s="209" t="s">
        <v>1921</v>
      </c>
      <c r="C113" s="102" t="s">
        <v>1974</v>
      </c>
      <c r="D113" s="109">
        <v>-5887455.5024920627</v>
      </c>
      <c r="E113" s="139">
        <v>-51210.328816322384</v>
      </c>
      <c r="F113" s="113">
        <v>-0.14371021072962667</v>
      </c>
      <c r="G113" s="126"/>
      <c r="H113" s="123"/>
      <c r="I113" s="124"/>
      <c r="J113" s="191" t="s">
        <v>5776</v>
      </c>
      <c r="K113" s="210" t="s">
        <v>1921</v>
      </c>
      <c r="L113" s="210" t="s">
        <v>1974</v>
      </c>
      <c r="M113" s="211">
        <v>-5887455.5024920627</v>
      </c>
      <c r="N113" s="198">
        <v>-51210.328816322384</v>
      </c>
      <c r="O113" s="211">
        <v>-0.14371021072962667</v>
      </c>
      <c r="P113" s="210">
        <v>1</v>
      </c>
      <c r="Q113" s="210">
        <v>0</v>
      </c>
      <c r="R113" s="210">
        <v>0</v>
      </c>
      <c r="S113" s="210">
        <v>0</v>
      </c>
      <c r="T113" s="210" t="s">
        <v>144</v>
      </c>
      <c r="U113" s="210" t="s">
        <v>3318</v>
      </c>
      <c r="V113" s="223">
        <v>43251</v>
      </c>
      <c r="W113" s="210" t="s">
        <v>2321</v>
      </c>
      <c r="X113" s="210" t="s">
        <v>4471</v>
      </c>
      <c r="Y113" s="210" t="s">
        <v>161</v>
      </c>
      <c r="Z113" s="190"/>
      <c r="AA113" s="185"/>
      <c r="AB113" s="187"/>
      <c r="AC113" s="187"/>
      <c r="AD113" s="188"/>
    </row>
    <row r="114" spans="1:30" x14ac:dyDescent="0.3">
      <c r="A114" s="84"/>
      <c r="B114" s="209" t="s">
        <v>4462</v>
      </c>
      <c r="C114" s="102" t="s">
        <v>1979</v>
      </c>
      <c r="D114" s="109">
        <v>-30405082.676018763</v>
      </c>
      <c r="E114" s="139">
        <v>-8378107.4257378867</v>
      </c>
      <c r="F114" s="113">
        <v>-1.6005266321767384</v>
      </c>
      <c r="G114" s="126"/>
      <c r="H114" s="123"/>
      <c r="I114" s="124"/>
      <c r="J114" s="191" t="s">
        <v>5776</v>
      </c>
      <c r="K114" s="210" t="s">
        <v>4462</v>
      </c>
      <c r="L114" s="210" t="s">
        <v>1979</v>
      </c>
      <c r="M114" s="211">
        <v>-30405082.676018763</v>
      </c>
      <c r="N114" s="198">
        <v>-8378107.4257378867</v>
      </c>
      <c r="O114" s="211">
        <v>-1.6005266321767384</v>
      </c>
      <c r="P114" s="210">
        <v>1</v>
      </c>
      <c r="Q114" s="210">
        <v>0</v>
      </c>
      <c r="R114" s="210">
        <v>0</v>
      </c>
      <c r="S114" s="210">
        <v>0</v>
      </c>
      <c r="T114" s="210" t="s">
        <v>148</v>
      </c>
      <c r="U114" s="210" t="s">
        <v>5349</v>
      </c>
      <c r="V114" s="223">
        <v>43251</v>
      </c>
      <c r="W114" s="210" t="s">
        <v>4561</v>
      </c>
      <c r="X114" s="210" t="s">
        <v>4471</v>
      </c>
      <c r="Y114" s="210" t="s">
        <v>161</v>
      </c>
      <c r="Z114" s="190"/>
      <c r="AA114" s="185"/>
      <c r="AB114" s="187"/>
      <c r="AC114" s="188"/>
      <c r="AD114" s="188"/>
    </row>
    <row r="115" spans="1:30" x14ac:dyDescent="0.3">
      <c r="A115" s="84"/>
      <c r="B115" s="209" t="s">
        <v>5350</v>
      </c>
      <c r="C115" s="102" t="s">
        <v>1976</v>
      </c>
      <c r="D115" s="109">
        <v>212103.97514535653</v>
      </c>
      <c r="E115" s="139">
        <v>6740.8783848395633</v>
      </c>
      <c r="F115" s="113">
        <v>6.7140029026206633E-3</v>
      </c>
      <c r="G115" s="126"/>
      <c r="H115" s="123"/>
      <c r="I115" s="124"/>
      <c r="J115" s="191" t="s">
        <v>5776</v>
      </c>
      <c r="K115" s="210" t="s">
        <v>5350</v>
      </c>
      <c r="L115" s="210" t="s">
        <v>1976</v>
      </c>
      <c r="M115" s="211">
        <v>212103.97514535653</v>
      </c>
      <c r="N115" s="198">
        <v>6740.8783848395633</v>
      </c>
      <c r="O115" s="211">
        <v>6.7140029026206633E-3</v>
      </c>
      <c r="P115" s="210">
        <v>1</v>
      </c>
      <c r="Q115" s="210">
        <v>0</v>
      </c>
      <c r="R115" s="210">
        <v>0</v>
      </c>
      <c r="S115" s="210">
        <v>0</v>
      </c>
      <c r="T115" s="210" t="s">
        <v>150</v>
      </c>
      <c r="U115" s="210" t="s">
        <v>5351</v>
      </c>
      <c r="V115" s="223">
        <v>43251</v>
      </c>
      <c r="W115" s="210">
        <v>2650050</v>
      </c>
      <c r="X115" s="210" t="s">
        <v>4471</v>
      </c>
      <c r="Y115" s="210" t="s">
        <v>161</v>
      </c>
      <c r="Z115" s="190"/>
      <c r="AA115" s="185"/>
      <c r="AB115" s="187"/>
      <c r="AC115" s="187"/>
      <c r="AD115" s="188"/>
    </row>
    <row r="116" spans="1:30" x14ac:dyDescent="0.3">
      <c r="A116" s="84"/>
      <c r="B116" s="209" t="s">
        <v>1922</v>
      </c>
      <c r="C116" s="102" t="s">
        <v>1973</v>
      </c>
      <c r="D116" s="109">
        <v>-57656.377100942023</v>
      </c>
      <c r="E116" s="139">
        <v>-2994.1738806827552</v>
      </c>
      <c r="F116" s="113">
        <v>-4.7128242378134261E-3</v>
      </c>
      <c r="G116" s="126"/>
      <c r="H116" s="123"/>
      <c r="I116" s="124"/>
      <c r="J116" s="191" t="s">
        <v>5776</v>
      </c>
      <c r="K116" s="210" t="s">
        <v>1922</v>
      </c>
      <c r="L116" s="210" t="s">
        <v>1973</v>
      </c>
      <c r="M116" s="211">
        <v>-57656.377100942023</v>
      </c>
      <c r="N116" s="198">
        <v>-2994.1738806827552</v>
      </c>
      <c r="O116" s="211">
        <v>-4.7128242378134261E-3</v>
      </c>
      <c r="P116" s="210">
        <v>1</v>
      </c>
      <c r="Q116" s="210">
        <v>0</v>
      </c>
      <c r="R116" s="210">
        <v>0</v>
      </c>
      <c r="S116" s="210">
        <v>0</v>
      </c>
      <c r="T116" s="210" t="s">
        <v>149</v>
      </c>
      <c r="U116" s="210" t="s">
        <v>3319</v>
      </c>
      <c r="V116" s="223">
        <v>43251</v>
      </c>
      <c r="W116" s="210">
        <v>2314000</v>
      </c>
      <c r="X116" s="210" t="s">
        <v>4471</v>
      </c>
      <c r="Y116" s="210" t="s">
        <v>161</v>
      </c>
      <c r="Z116" s="190"/>
      <c r="AA116" s="185"/>
      <c r="AB116" s="187"/>
      <c r="AC116" s="188"/>
      <c r="AD116" s="188"/>
    </row>
    <row r="117" spans="1:30" x14ac:dyDescent="0.3">
      <c r="A117" s="84"/>
      <c r="B117" s="209" t="s">
        <v>1923</v>
      </c>
      <c r="C117" s="102" t="s">
        <v>1976</v>
      </c>
      <c r="D117" s="109">
        <v>29870338.41732271</v>
      </c>
      <c r="E117" s="139">
        <v>885274.01908826968</v>
      </c>
      <c r="F117" s="113">
        <v>0.12265952853371105</v>
      </c>
      <c r="G117" s="126"/>
      <c r="H117" s="123"/>
      <c r="I117" s="124"/>
      <c r="J117" s="191" t="s">
        <v>5776</v>
      </c>
      <c r="K117" s="210" t="s">
        <v>1923</v>
      </c>
      <c r="L117" s="210" t="s">
        <v>1976</v>
      </c>
      <c r="M117" s="211">
        <v>29870338.41732271</v>
      </c>
      <c r="N117" s="198">
        <v>885274.01908826968</v>
      </c>
      <c r="O117" s="211">
        <v>0.12265952853371105</v>
      </c>
      <c r="P117" s="210">
        <v>1</v>
      </c>
      <c r="Q117" s="210">
        <v>0</v>
      </c>
      <c r="R117" s="210">
        <v>0</v>
      </c>
      <c r="S117" s="210">
        <v>0</v>
      </c>
      <c r="T117" s="210" t="s">
        <v>151</v>
      </c>
      <c r="U117" s="210" t="s">
        <v>3320</v>
      </c>
      <c r="V117" s="223">
        <v>43251</v>
      </c>
      <c r="W117" s="210">
        <v>2466149</v>
      </c>
      <c r="X117" s="210" t="s">
        <v>4471</v>
      </c>
      <c r="Y117" s="210" t="s">
        <v>161</v>
      </c>
      <c r="Z117" s="190"/>
      <c r="AA117" s="185"/>
      <c r="AB117" s="187"/>
      <c r="AC117" s="188"/>
      <c r="AD117" s="188"/>
    </row>
    <row r="118" spans="1:30" x14ac:dyDescent="0.3">
      <c r="A118" s="84"/>
      <c r="B118" s="209" t="s">
        <v>1924</v>
      </c>
      <c r="C118" s="102" t="s">
        <v>1973</v>
      </c>
      <c r="D118" s="109">
        <v>-229283.70707651397</v>
      </c>
      <c r="E118" s="139">
        <v>-17346.194300750118</v>
      </c>
      <c r="F118" s="113">
        <v>-2.1359913285030887E-3</v>
      </c>
      <c r="G118" s="126"/>
      <c r="H118" s="123"/>
      <c r="I118" s="124"/>
      <c r="J118" s="191" t="s">
        <v>5776</v>
      </c>
      <c r="K118" s="210" t="s">
        <v>1924</v>
      </c>
      <c r="L118" s="210" t="s">
        <v>1973</v>
      </c>
      <c r="M118" s="211">
        <v>-229283.70707651397</v>
      </c>
      <c r="N118" s="198">
        <v>-17346.194300750118</v>
      </c>
      <c r="O118" s="211">
        <v>-2.1359913285030887E-3</v>
      </c>
      <c r="P118" s="210">
        <v>1</v>
      </c>
      <c r="Q118" s="210">
        <v>0</v>
      </c>
      <c r="R118" s="210">
        <v>0</v>
      </c>
      <c r="S118" s="210">
        <v>0</v>
      </c>
      <c r="T118" s="210" t="s">
        <v>151</v>
      </c>
      <c r="U118" s="210" t="s">
        <v>3321</v>
      </c>
      <c r="V118" s="223">
        <v>43251</v>
      </c>
      <c r="W118" s="210">
        <v>2793193</v>
      </c>
      <c r="X118" s="210" t="s">
        <v>4471</v>
      </c>
      <c r="Y118" s="210" t="s">
        <v>161</v>
      </c>
      <c r="Z118" s="190"/>
      <c r="AA118" s="185"/>
      <c r="AB118" s="188"/>
      <c r="AC118" s="187"/>
      <c r="AD118" s="187"/>
    </row>
    <row r="119" spans="1:30" x14ac:dyDescent="0.3">
      <c r="A119" s="84"/>
      <c r="B119" s="209" t="s">
        <v>1925</v>
      </c>
      <c r="C119" s="102" t="s">
        <v>1974</v>
      </c>
      <c r="D119" s="109">
        <v>-832857.50237117894</v>
      </c>
      <c r="E119" s="139">
        <v>-1495.1348052634346</v>
      </c>
      <c r="F119" s="113">
        <v>-2.2168389026279166E-2</v>
      </c>
      <c r="G119" s="126"/>
      <c r="H119" s="123"/>
      <c r="I119" s="124"/>
      <c r="J119" s="191" t="s">
        <v>5776</v>
      </c>
      <c r="K119" s="210" t="s">
        <v>1925</v>
      </c>
      <c r="L119" s="210" t="s">
        <v>1974</v>
      </c>
      <c r="M119" s="211">
        <v>-832857.50237117894</v>
      </c>
      <c r="N119" s="198">
        <v>-1495.1348052634346</v>
      </c>
      <c r="O119" s="211">
        <v>-2.2168389026279166E-2</v>
      </c>
      <c r="P119" s="210">
        <v>1</v>
      </c>
      <c r="Q119" s="210">
        <v>0</v>
      </c>
      <c r="R119" s="210">
        <v>0</v>
      </c>
      <c r="S119" s="210">
        <v>0</v>
      </c>
      <c r="T119" s="210" t="s">
        <v>148</v>
      </c>
      <c r="U119" s="210" t="s">
        <v>3322</v>
      </c>
      <c r="V119" s="223">
        <v>43251</v>
      </c>
      <c r="W119" s="210">
        <v>2566351</v>
      </c>
      <c r="X119" s="210" t="s">
        <v>4471</v>
      </c>
      <c r="Y119" s="210" t="s">
        <v>161</v>
      </c>
      <c r="Z119" s="190"/>
      <c r="AA119" s="185"/>
      <c r="AB119" s="187"/>
      <c r="AC119" s="188"/>
      <c r="AD119" s="187"/>
    </row>
    <row r="120" spans="1:30" x14ac:dyDescent="0.3">
      <c r="A120" s="84"/>
      <c r="B120" s="209" t="s">
        <v>1926</v>
      </c>
      <c r="C120" s="102" t="s">
        <v>1973</v>
      </c>
      <c r="D120" s="109">
        <v>-5095.4899177742627</v>
      </c>
      <c r="E120" s="139">
        <v>-195.75837242699171</v>
      </c>
      <c r="F120" s="113">
        <v>-4.1911626328922661E-4</v>
      </c>
      <c r="G120" s="126"/>
      <c r="H120" s="123"/>
      <c r="I120" s="124"/>
      <c r="J120" s="191" t="s">
        <v>5776</v>
      </c>
      <c r="K120" s="210" t="s">
        <v>1926</v>
      </c>
      <c r="L120" s="210" t="s">
        <v>1973</v>
      </c>
      <c r="M120" s="211">
        <v>-5095.4899177742627</v>
      </c>
      <c r="N120" s="198">
        <v>-195.75837242699171</v>
      </c>
      <c r="O120" s="211">
        <v>-4.1911626328922661E-4</v>
      </c>
      <c r="P120" s="210">
        <v>1</v>
      </c>
      <c r="Q120" s="210">
        <v>0</v>
      </c>
      <c r="R120" s="210">
        <v>0</v>
      </c>
      <c r="S120" s="210">
        <v>0</v>
      </c>
      <c r="T120" s="210" t="s">
        <v>146</v>
      </c>
      <c r="U120" s="210" t="s">
        <v>3323</v>
      </c>
      <c r="V120" s="223">
        <v>43251</v>
      </c>
      <c r="W120" s="210">
        <v>2339177</v>
      </c>
      <c r="X120" s="210" t="s">
        <v>4471</v>
      </c>
      <c r="Y120" s="210" t="s">
        <v>161</v>
      </c>
      <c r="Z120" s="190"/>
      <c r="AA120" s="186"/>
      <c r="AB120" s="187"/>
      <c r="AC120" s="187"/>
      <c r="AD120" s="188"/>
    </row>
    <row r="121" spans="1:30" x14ac:dyDescent="0.3">
      <c r="A121" s="84"/>
      <c r="B121" s="209" t="s">
        <v>1927</v>
      </c>
      <c r="C121" s="102" t="s">
        <v>1977</v>
      </c>
      <c r="D121" s="109">
        <v>4435768.7630328462</v>
      </c>
      <c r="E121" s="139">
        <v>273846.07204131561</v>
      </c>
      <c r="F121" s="113">
        <v>0.55391471116491564</v>
      </c>
      <c r="G121" s="126"/>
      <c r="H121" s="123"/>
      <c r="I121" s="124"/>
      <c r="J121" s="191" t="s">
        <v>5776</v>
      </c>
      <c r="K121" s="210" t="s">
        <v>1927</v>
      </c>
      <c r="L121" s="210" t="s">
        <v>1977</v>
      </c>
      <c r="M121" s="211">
        <v>4435768.7630328462</v>
      </c>
      <c r="N121" s="198">
        <v>273846.07204131561</v>
      </c>
      <c r="O121" s="211">
        <v>0.55391471116491564</v>
      </c>
      <c r="P121" s="210">
        <v>1</v>
      </c>
      <c r="Q121" s="210">
        <v>0</v>
      </c>
      <c r="R121" s="210">
        <v>0</v>
      </c>
      <c r="S121" s="210">
        <v>0</v>
      </c>
      <c r="T121" s="210" t="s">
        <v>5305</v>
      </c>
      <c r="U121" s="210" t="s">
        <v>3324</v>
      </c>
      <c r="V121" s="223">
        <v>43251</v>
      </c>
      <c r="W121" s="210">
        <v>2185596</v>
      </c>
      <c r="X121" s="210" t="s">
        <v>4471</v>
      </c>
      <c r="Y121" s="210" t="s">
        <v>161</v>
      </c>
      <c r="Z121" s="190"/>
      <c r="AA121" s="185"/>
      <c r="AB121" s="187"/>
      <c r="AC121" s="188"/>
      <c r="AD121" s="188"/>
    </row>
    <row r="122" spans="1:30" x14ac:dyDescent="0.3">
      <c r="A122" s="84"/>
      <c r="B122" s="209" t="s">
        <v>1928</v>
      </c>
      <c r="C122" s="102" t="s">
        <v>1973</v>
      </c>
      <c r="D122" s="109">
        <v>-202470.31303472747</v>
      </c>
      <c r="E122" s="139">
        <v>-12427.672526670707</v>
      </c>
      <c r="F122" s="113">
        <v>-2.9924399475232183E-3</v>
      </c>
      <c r="G122" s="126"/>
      <c r="H122" s="123"/>
      <c r="I122" s="124"/>
      <c r="J122" s="191" t="s">
        <v>5776</v>
      </c>
      <c r="K122" s="210" t="s">
        <v>1928</v>
      </c>
      <c r="L122" s="210" t="s">
        <v>1973</v>
      </c>
      <c r="M122" s="211">
        <v>-202470.31303472747</v>
      </c>
      <c r="N122" s="198">
        <v>-12427.672526670707</v>
      </c>
      <c r="O122" s="211">
        <v>-2.9924399475232183E-3</v>
      </c>
      <c r="P122" s="210">
        <v>1</v>
      </c>
      <c r="Q122" s="210">
        <v>0</v>
      </c>
      <c r="R122" s="210">
        <v>0</v>
      </c>
      <c r="S122" s="210">
        <v>0</v>
      </c>
      <c r="T122" s="210" t="s">
        <v>145</v>
      </c>
      <c r="U122" s="210" t="s">
        <v>3325</v>
      </c>
      <c r="V122" s="223">
        <v>43251</v>
      </c>
      <c r="W122" s="210">
        <v>2347608</v>
      </c>
      <c r="X122" s="210" t="s">
        <v>4471</v>
      </c>
      <c r="Y122" s="210" t="s">
        <v>161</v>
      </c>
      <c r="Z122" s="190"/>
      <c r="AA122" s="186"/>
      <c r="AB122" s="187"/>
      <c r="AC122" s="187"/>
      <c r="AD122" s="188"/>
    </row>
    <row r="123" spans="1:30" x14ac:dyDescent="0.3">
      <c r="A123" s="84"/>
      <c r="B123" s="209" t="s">
        <v>1929</v>
      </c>
      <c r="C123" s="102" t="s">
        <v>1976</v>
      </c>
      <c r="D123" s="109">
        <v>913926.42163734662</v>
      </c>
      <c r="E123" s="139">
        <v>27683.028343625432</v>
      </c>
      <c r="F123" s="113">
        <v>2.0385302923446966E-2</v>
      </c>
      <c r="G123" s="126"/>
      <c r="H123" s="123"/>
      <c r="I123" s="124"/>
      <c r="J123" s="191" t="s">
        <v>5776</v>
      </c>
      <c r="K123" s="210" t="s">
        <v>1929</v>
      </c>
      <c r="L123" s="210" t="s">
        <v>1976</v>
      </c>
      <c r="M123" s="211">
        <v>913926.42163734662</v>
      </c>
      <c r="N123" s="198">
        <v>27683.028343625432</v>
      </c>
      <c r="O123" s="211">
        <v>2.0385302923446966E-2</v>
      </c>
      <c r="P123" s="210">
        <v>1</v>
      </c>
      <c r="Q123" s="210">
        <v>0</v>
      </c>
      <c r="R123" s="210">
        <v>0</v>
      </c>
      <c r="S123" s="210">
        <v>0</v>
      </c>
      <c r="T123" s="210" t="s">
        <v>150</v>
      </c>
      <c r="U123" s="210" t="s">
        <v>3326</v>
      </c>
      <c r="V123" s="223">
        <v>43251</v>
      </c>
      <c r="W123" s="210">
        <v>2347200</v>
      </c>
      <c r="X123" s="210" t="s">
        <v>4471</v>
      </c>
      <c r="Y123" s="210" t="s">
        <v>161</v>
      </c>
      <c r="Z123" s="190"/>
      <c r="AA123" s="185"/>
      <c r="AB123" s="187"/>
      <c r="AC123" s="188"/>
      <c r="AD123" s="187"/>
    </row>
    <row r="124" spans="1:30" x14ac:dyDescent="0.3">
      <c r="A124" s="84"/>
      <c r="B124" s="209" t="s">
        <v>1930</v>
      </c>
      <c r="C124" s="102" t="s">
        <v>1973</v>
      </c>
      <c r="D124" s="109">
        <v>-245739.75948662221</v>
      </c>
      <c r="E124" s="139">
        <v>-3348.1518488024385</v>
      </c>
      <c r="F124" s="113">
        <v>-5.1368090506262497E-3</v>
      </c>
      <c r="G124" s="126"/>
      <c r="H124" s="123"/>
      <c r="I124" s="124"/>
      <c r="J124" s="191" t="s">
        <v>5776</v>
      </c>
      <c r="K124" s="210" t="s">
        <v>1930</v>
      </c>
      <c r="L124" s="210" t="s">
        <v>1973</v>
      </c>
      <c r="M124" s="211">
        <v>-245739.75948662221</v>
      </c>
      <c r="N124" s="198">
        <v>-3348.1518488024385</v>
      </c>
      <c r="O124" s="211">
        <v>-5.1368090506262497E-3</v>
      </c>
      <c r="P124" s="210">
        <v>1</v>
      </c>
      <c r="Q124" s="210">
        <v>0</v>
      </c>
      <c r="R124" s="210">
        <v>0</v>
      </c>
      <c r="S124" s="210">
        <v>0</v>
      </c>
      <c r="T124" s="210" t="s">
        <v>145</v>
      </c>
      <c r="U124" s="210" t="s">
        <v>3327</v>
      </c>
      <c r="V124" s="223">
        <v>43251</v>
      </c>
      <c r="W124" s="210" t="s">
        <v>2322</v>
      </c>
      <c r="X124" s="210" t="s">
        <v>4471</v>
      </c>
      <c r="Y124" s="210" t="s">
        <v>161</v>
      </c>
      <c r="Z124" s="190"/>
      <c r="AA124" s="186"/>
      <c r="AB124" s="187"/>
      <c r="AC124" s="187"/>
      <c r="AD124" s="188"/>
    </row>
    <row r="125" spans="1:30" x14ac:dyDescent="0.3">
      <c r="A125" s="84"/>
      <c r="B125" s="209" t="s">
        <v>1931</v>
      </c>
      <c r="C125" s="102" t="s">
        <v>1974</v>
      </c>
      <c r="D125" s="109">
        <v>-244843.59401725937</v>
      </c>
      <c r="E125" s="139">
        <v>-8518.2252280480807</v>
      </c>
      <c r="F125" s="113">
        <v>-8.8352251549033735E-3</v>
      </c>
      <c r="G125" s="126"/>
      <c r="H125" s="123"/>
      <c r="I125" s="124"/>
      <c r="J125" s="191" t="s">
        <v>5776</v>
      </c>
      <c r="K125" s="210" t="s">
        <v>1931</v>
      </c>
      <c r="L125" s="210" t="s">
        <v>1974</v>
      </c>
      <c r="M125" s="211">
        <v>-244843.59401725937</v>
      </c>
      <c r="N125" s="198">
        <v>-8518.2252280480807</v>
      </c>
      <c r="O125" s="211">
        <v>-8.8352251549033735E-3</v>
      </c>
      <c r="P125" s="210">
        <v>1</v>
      </c>
      <c r="Q125" s="210">
        <v>0</v>
      </c>
      <c r="R125" s="210">
        <v>0</v>
      </c>
      <c r="S125" s="210">
        <v>0</v>
      </c>
      <c r="T125" s="210" t="s">
        <v>144</v>
      </c>
      <c r="U125" s="210" t="s">
        <v>3328</v>
      </c>
      <c r="V125" s="223">
        <v>43251</v>
      </c>
      <c r="W125" s="210">
        <v>2254645</v>
      </c>
      <c r="X125" s="210" t="s">
        <v>4471</v>
      </c>
      <c r="Y125" s="210" t="s">
        <v>161</v>
      </c>
      <c r="Z125" s="190"/>
      <c r="AA125" s="186"/>
      <c r="AB125" s="187"/>
      <c r="AC125" s="187"/>
      <c r="AD125" s="188"/>
    </row>
    <row r="126" spans="1:30" x14ac:dyDescent="0.3">
      <c r="A126" s="84"/>
      <c r="B126" s="209" t="s">
        <v>1932</v>
      </c>
      <c r="C126" s="102" t="s">
        <v>1973</v>
      </c>
      <c r="D126" s="109">
        <v>-215761.76273204561</v>
      </c>
      <c r="E126" s="139">
        <v>-15629.586500909742</v>
      </c>
      <c r="F126" s="113">
        <v>-4.6970406751673461E-3</v>
      </c>
      <c r="G126" s="126"/>
      <c r="H126" s="123"/>
      <c r="I126" s="124"/>
      <c r="J126" s="191" t="s">
        <v>5776</v>
      </c>
      <c r="K126" s="210" t="s">
        <v>1932</v>
      </c>
      <c r="L126" s="210" t="s">
        <v>1973</v>
      </c>
      <c r="M126" s="211">
        <v>-215761.76273204561</v>
      </c>
      <c r="N126" s="198">
        <v>-15629.586500909742</v>
      </c>
      <c r="O126" s="211">
        <v>-4.6970406751673461E-3</v>
      </c>
      <c r="P126" s="210">
        <v>1</v>
      </c>
      <c r="Q126" s="210">
        <v>0</v>
      </c>
      <c r="R126" s="210">
        <v>0</v>
      </c>
      <c r="S126" s="210">
        <v>0</v>
      </c>
      <c r="T126" s="210" t="s">
        <v>145</v>
      </c>
      <c r="U126" s="210" t="s">
        <v>3329</v>
      </c>
      <c r="V126" s="223">
        <v>43251</v>
      </c>
      <c r="W126" s="210">
        <v>2676302</v>
      </c>
      <c r="X126" s="210" t="s">
        <v>4471</v>
      </c>
      <c r="Y126" s="210" t="s">
        <v>161</v>
      </c>
      <c r="Z126" s="190"/>
      <c r="AA126" s="186"/>
      <c r="AB126" s="187"/>
      <c r="AC126" s="187"/>
      <c r="AD126" s="188"/>
    </row>
    <row r="127" spans="1:30" x14ac:dyDescent="0.3">
      <c r="A127" s="84"/>
      <c r="B127" s="209" t="s">
        <v>1933</v>
      </c>
      <c r="C127" s="102" t="s">
        <v>1974</v>
      </c>
      <c r="D127" s="109">
        <v>-276426.56378344243</v>
      </c>
      <c r="E127" s="139">
        <v>-10584.761399380663</v>
      </c>
      <c r="F127" s="113">
        <v>-1.30373286772093E-2</v>
      </c>
      <c r="G127" s="126"/>
      <c r="H127" s="123"/>
      <c r="I127" s="124"/>
      <c r="J127" s="191" t="s">
        <v>5776</v>
      </c>
      <c r="K127" s="210" t="s">
        <v>1933</v>
      </c>
      <c r="L127" s="210" t="s">
        <v>1974</v>
      </c>
      <c r="M127" s="211">
        <v>-276426.56378344243</v>
      </c>
      <c r="N127" s="198">
        <v>-10584.761399380663</v>
      </c>
      <c r="O127" s="211">
        <v>-1.30373286772093E-2</v>
      </c>
      <c r="P127" s="210">
        <v>1</v>
      </c>
      <c r="Q127" s="210">
        <v>0</v>
      </c>
      <c r="R127" s="210">
        <v>0</v>
      </c>
      <c r="S127" s="210">
        <v>0</v>
      </c>
      <c r="T127" s="210" t="s">
        <v>148</v>
      </c>
      <c r="U127" s="210" t="s">
        <v>3330</v>
      </c>
      <c r="V127" s="223">
        <v>43251</v>
      </c>
      <c r="W127" s="210">
        <v>2384951</v>
      </c>
      <c r="X127" s="210" t="s">
        <v>4471</v>
      </c>
      <c r="Y127" s="210" t="s">
        <v>161</v>
      </c>
      <c r="Z127" s="190"/>
      <c r="AA127" s="185"/>
      <c r="AB127" s="188"/>
      <c r="AC127" s="187"/>
      <c r="AD127" s="187"/>
    </row>
    <row r="128" spans="1:30" x14ac:dyDescent="0.3">
      <c r="A128" s="84"/>
      <c r="B128" s="209" t="s">
        <v>1934</v>
      </c>
      <c r="C128" s="102" t="s">
        <v>1974</v>
      </c>
      <c r="D128" s="109">
        <v>-269604.27490757831</v>
      </c>
      <c r="E128" s="139">
        <v>-16492.944769525566</v>
      </c>
      <c r="F128" s="113">
        <v>-2.0584154590383642E-2</v>
      </c>
      <c r="G128" s="126"/>
      <c r="H128" s="123"/>
      <c r="I128" s="124"/>
      <c r="J128" s="191" t="s">
        <v>5776</v>
      </c>
      <c r="K128" s="210" t="s">
        <v>1934</v>
      </c>
      <c r="L128" s="210" t="s">
        <v>1974</v>
      </c>
      <c r="M128" s="211">
        <v>-269604.27490757831</v>
      </c>
      <c r="N128" s="198">
        <v>-16492.944769525566</v>
      </c>
      <c r="O128" s="211">
        <v>-2.0584154590383642E-2</v>
      </c>
      <c r="P128" s="210">
        <v>1</v>
      </c>
      <c r="Q128" s="210">
        <v>0</v>
      </c>
      <c r="R128" s="210">
        <v>0</v>
      </c>
      <c r="S128" s="210">
        <v>0</v>
      </c>
      <c r="T128" s="210" t="s">
        <v>5305</v>
      </c>
      <c r="U128" s="210" t="s">
        <v>3331</v>
      </c>
      <c r="V128" s="223">
        <v>43251</v>
      </c>
      <c r="W128" s="210" t="s">
        <v>2323</v>
      </c>
      <c r="X128" s="210" t="s">
        <v>4471</v>
      </c>
      <c r="Y128" s="210" t="s">
        <v>161</v>
      </c>
      <c r="Z128" s="190"/>
      <c r="AA128" s="185"/>
      <c r="AB128" s="188"/>
      <c r="AC128" s="187"/>
      <c r="AD128" s="187"/>
    </row>
    <row r="129" spans="1:30" x14ac:dyDescent="0.3">
      <c r="A129" s="84"/>
      <c r="B129" s="209" t="s">
        <v>1935</v>
      </c>
      <c r="C129" s="102" t="s">
        <v>1973</v>
      </c>
      <c r="D129" s="109">
        <v>-90622.322027134825</v>
      </c>
      <c r="E129" s="139">
        <v>-6341.8264820904888</v>
      </c>
      <c r="F129" s="113">
        <v>-2.4091213158502346E-3</v>
      </c>
      <c r="G129" s="126"/>
      <c r="H129" s="123"/>
      <c r="I129" s="124"/>
      <c r="J129" s="191" t="s">
        <v>5776</v>
      </c>
      <c r="K129" s="210" t="s">
        <v>1935</v>
      </c>
      <c r="L129" s="210" t="s">
        <v>1973</v>
      </c>
      <c r="M129" s="211">
        <v>-90622.322027134825</v>
      </c>
      <c r="N129" s="198">
        <v>-6341.8264820904888</v>
      </c>
      <c r="O129" s="211">
        <v>-2.4091213158502346E-3</v>
      </c>
      <c r="P129" s="210">
        <v>1</v>
      </c>
      <c r="Q129" s="210">
        <v>0</v>
      </c>
      <c r="R129" s="210">
        <v>0</v>
      </c>
      <c r="S129" s="210">
        <v>0</v>
      </c>
      <c r="T129" s="210" t="s">
        <v>151</v>
      </c>
      <c r="U129" s="210" t="s">
        <v>3332</v>
      </c>
      <c r="V129" s="223">
        <v>43251</v>
      </c>
      <c r="W129" s="210">
        <v>2623836</v>
      </c>
      <c r="X129" s="210" t="s">
        <v>4471</v>
      </c>
      <c r="Y129" s="210" t="s">
        <v>161</v>
      </c>
      <c r="Z129" s="190"/>
      <c r="AA129" s="186"/>
      <c r="AB129" s="187"/>
      <c r="AC129" s="187"/>
      <c r="AD129" s="188"/>
    </row>
    <row r="130" spans="1:30" x14ac:dyDescent="0.3">
      <c r="A130" s="84"/>
      <c r="B130" s="209" t="s">
        <v>4657</v>
      </c>
      <c r="C130" s="102" t="s">
        <v>1977</v>
      </c>
      <c r="D130" s="109">
        <v>10036739.860333111</v>
      </c>
      <c r="E130" s="139">
        <v>650404.14335676131</v>
      </c>
      <c r="F130" s="113">
        <v>0.53759674983900607</v>
      </c>
      <c r="G130" s="126"/>
      <c r="H130" s="123"/>
      <c r="I130" s="124"/>
      <c r="J130" s="191" t="s">
        <v>5776</v>
      </c>
      <c r="K130" s="210" t="s">
        <v>4657</v>
      </c>
      <c r="L130" s="210" t="s">
        <v>1977</v>
      </c>
      <c r="M130" s="211">
        <v>10036739.860333111</v>
      </c>
      <c r="N130" s="198">
        <v>650404.14335676131</v>
      </c>
      <c r="O130" s="211">
        <v>0.53759674983900607</v>
      </c>
      <c r="P130" s="210">
        <v>1</v>
      </c>
      <c r="Q130" s="210">
        <v>0</v>
      </c>
      <c r="R130" s="210">
        <v>0</v>
      </c>
      <c r="S130" s="210">
        <v>0</v>
      </c>
      <c r="T130" s="210" t="s">
        <v>150</v>
      </c>
      <c r="U130" s="210" t="s">
        <v>4658</v>
      </c>
      <c r="V130" s="223">
        <v>43251</v>
      </c>
      <c r="W130" s="210" t="s">
        <v>4659</v>
      </c>
      <c r="X130" s="210" t="s">
        <v>4471</v>
      </c>
      <c r="Y130" s="210" t="s">
        <v>161</v>
      </c>
      <c r="Z130" s="190"/>
      <c r="AA130" s="186"/>
      <c r="AB130" s="187"/>
      <c r="AC130" s="187"/>
      <c r="AD130" s="188"/>
    </row>
    <row r="131" spans="1:30" x14ac:dyDescent="0.3">
      <c r="A131" s="84"/>
      <c r="B131" s="209" t="s">
        <v>1936</v>
      </c>
      <c r="C131" s="102" t="s">
        <v>1976</v>
      </c>
      <c r="D131" s="109">
        <v>1567.6685066618593</v>
      </c>
      <c r="E131" s="139">
        <v>51.393399210064622</v>
      </c>
      <c r="F131" s="113">
        <v>1.1829042673933629E-4</v>
      </c>
      <c r="G131" s="126"/>
      <c r="H131" s="123"/>
      <c r="I131" s="124"/>
      <c r="J131" s="191" t="s">
        <v>5776</v>
      </c>
      <c r="K131" s="210" t="s">
        <v>1936</v>
      </c>
      <c r="L131" s="210" t="s">
        <v>1976</v>
      </c>
      <c r="M131" s="211">
        <v>1567.6685066618593</v>
      </c>
      <c r="N131" s="198">
        <v>51.393399210064622</v>
      </c>
      <c r="O131" s="211">
        <v>1.1829042673933629E-4</v>
      </c>
      <c r="P131" s="210">
        <v>1</v>
      </c>
      <c r="Q131" s="210">
        <v>0</v>
      </c>
      <c r="R131" s="210">
        <v>0</v>
      </c>
      <c r="S131" s="210">
        <v>0</v>
      </c>
      <c r="T131" s="210" t="s">
        <v>148</v>
      </c>
      <c r="U131" s="210" t="s">
        <v>3333</v>
      </c>
      <c r="V131" s="223">
        <v>43251</v>
      </c>
      <c r="W131" s="210">
        <v>2469375</v>
      </c>
      <c r="X131" s="210" t="s">
        <v>4471</v>
      </c>
      <c r="Y131" s="210" t="s">
        <v>161</v>
      </c>
      <c r="Z131" s="190"/>
      <c r="AA131" s="186"/>
      <c r="AB131" s="187"/>
      <c r="AC131" s="187"/>
      <c r="AD131" s="188"/>
    </row>
    <row r="132" spans="1:30" x14ac:dyDescent="0.3">
      <c r="A132" s="84"/>
      <c r="B132" s="209" t="s">
        <v>1937</v>
      </c>
      <c r="C132" s="102" t="s">
        <v>1974</v>
      </c>
      <c r="D132" s="109">
        <v>-1765080.7098705303</v>
      </c>
      <c r="E132" s="139">
        <v>-54484.402259897797</v>
      </c>
      <c r="F132" s="113">
        <v>-2.7164405667667414E-2</v>
      </c>
      <c r="G132" s="126"/>
      <c r="H132" s="123"/>
      <c r="I132" s="124"/>
      <c r="J132" s="191" t="s">
        <v>5776</v>
      </c>
      <c r="K132" s="210" t="s">
        <v>1937</v>
      </c>
      <c r="L132" s="210" t="s">
        <v>1974</v>
      </c>
      <c r="M132" s="211">
        <v>-1765080.7098705303</v>
      </c>
      <c r="N132" s="198">
        <v>-54484.402259897797</v>
      </c>
      <c r="O132" s="211">
        <v>-2.7164405667667414E-2</v>
      </c>
      <c r="P132" s="210">
        <v>1</v>
      </c>
      <c r="Q132" s="210">
        <v>0</v>
      </c>
      <c r="R132" s="210">
        <v>0</v>
      </c>
      <c r="S132" s="210">
        <v>0</v>
      </c>
      <c r="T132" s="210" t="s">
        <v>151</v>
      </c>
      <c r="U132" s="210" t="s">
        <v>3334</v>
      </c>
      <c r="V132" s="223">
        <v>43251</v>
      </c>
      <c r="W132" s="210">
        <v>2454241</v>
      </c>
      <c r="X132" s="210" t="s">
        <v>4471</v>
      </c>
      <c r="Y132" s="210" t="s">
        <v>161</v>
      </c>
      <c r="Z132" s="190"/>
      <c r="AA132" s="185"/>
      <c r="AB132" s="187"/>
      <c r="AC132" s="188"/>
      <c r="AD132" s="188"/>
    </row>
    <row r="133" spans="1:30" x14ac:dyDescent="0.3">
      <c r="A133" s="84"/>
      <c r="B133" s="209" t="s">
        <v>1938</v>
      </c>
      <c r="C133" s="102" t="s">
        <v>1976</v>
      </c>
      <c r="D133" s="109">
        <v>115098.68535188222</v>
      </c>
      <c r="E133" s="139">
        <v>2826.1844470260999</v>
      </c>
      <c r="F133" s="113">
        <v>8.4942196550991805E-3</v>
      </c>
      <c r="G133" s="126"/>
      <c r="H133" s="123"/>
      <c r="I133" s="124"/>
      <c r="J133" s="191" t="s">
        <v>5776</v>
      </c>
      <c r="K133" s="210" t="s">
        <v>1938</v>
      </c>
      <c r="L133" s="210" t="s">
        <v>1976</v>
      </c>
      <c r="M133" s="211">
        <v>115098.68535188222</v>
      </c>
      <c r="N133" s="198">
        <v>2826.1844470260999</v>
      </c>
      <c r="O133" s="211">
        <v>8.4942196550991805E-3</v>
      </c>
      <c r="P133" s="210">
        <v>1</v>
      </c>
      <c r="Q133" s="210">
        <v>0</v>
      </c>
      <c r="R133" s="210">
        <v>0</v>
      </c>
      <c r="S133" s="210">
        <v>0</v>
      </c>
      <c r="T133" s="210" t="s">
        <v>148</v>
      </c>
      <c r="U133" s="210" t="s">
        <v>3335</v>
      </c>
      <c r="V133" s="223">
        <v>43251</v>
      </c>
      <c r="W133" s="210">
        <v>2543688</v>
      </c>
      <c r="X133" s="210" t="s">
        <v>4471</v>
      </c>
      <c r="Y133" s="210" t="s">
        <v>161</v>
      </c>
      <c r="Z133" s="190"/>
      <c r="AA133" s="185"/>
      <c r="AB133" s="187"/>
      <c r="AC133" s="188"/>
      <c r="AD133" s="187"/>
    </row>
    <row r="134" spans="1:30" x14ac:dyDescent="0.3">
      <c r="A134" s="84"/>
      <c r="B134" s="209" t="s">
        <v>1939</v>
      </c>
      <c r="C134" s="102" t="s">
        <v>1973</v>
      </c>
      <c r="D134" s="109">
        <v>-187322.6874312447</v>
      </c>
      <c r="E134" s="139">
        <v>-2509.1820012071025</v>
      </c>
      <c r="F134" s="113">
        <v>-6.2102209040007655E-3</v>
      </c>
      <c r="G134" s="126"/>
      <c r="H134" s="123"/>
      <c r="I134" s="124"/>
      <c r="J134" s="191" t="s">
        <v>5776</v>
      </c>
      <c r="K134" s="210" t="s">
        <v>1939</v>
      </c>
      <c r="L134" s="210" t="s">
        <v>1973</v>
      </c>
      <c r="M134" s="211">
        <v>-187322.6874312447</v>
      </c>
      <c r="N134" s="198">
        <v>-2509.1820012071025</v>
      </c>
      <c r="O134" s="211">
        <v>-6.2102209040007655E-3</v>
      </c>
      <c r="P134" s="210">
        <v>1</v>
      </c>
      <c r="Q134" s="210">
        <v>0</v>
      </c>
      <c r="R134" s="210">
        <v>0</v>
      </c>
      <c r="S134" s="210">
        <v>0</v>
      </c>
      <c r="T134" s="210" t="s">
        <v>148</v>
      </c>
      <c r="U134" s="210" t="s">
        <v>3336</v>
      </c>
      <c r="V134" s="223">
        <v>43251</v>
      </c>
      <c r="W134" s="210" t="s">
        <v>2324</v>
      </c>
      <c r="X134" s="210" t="s">
        <v>4471</v>
      </c>
      <c r="Y134" s="210" t="s">
        <v>161</v>
      </c>
      <c r="Z134" s="190"/>
      <c r="AA134" s="186"/>
      <c r="AB134" s="187"/>
      <c r="AC134" s="187"/>
      <c r="AD134" s="188"/>
    </row>
    <row r="135" spans="1:30" x14ac:dyDescent="0.3">
      <c r="A135" s="84"/>
      <c r="B135" s="209" t="s">
        <v>1940</v>
      </c>
      <c r="C135" s="102" t="s">
        <v>1976</v>
      </c>
      <c r="D135" s="109">
        <v>1526639.1278213528</v>
      </c>
      <c r="E135" s="139">
        <v>82497.229791884645</v>
      </c>
      <c r="F135" s="113">
        <v>5.3182886546769281E-2</v>
      </c>
      <c r="G135" s="126"/>
      <c r="H135" s="123"/>
      <c r="I135" s="124"/>
      <c r="J135" s="191" t="s">
        <v>5776</v>
      </c>
      <c r="K135" s="210" t="s">
        <v>1940</v>
      </c>
      <c r="L135" s="210" t="s">
        <v>1976</v>
      </c>
      <c r="M135" s="211">
        <v>1526639.1278213528</v>
      </c>
      <c r="N135" s="198">
        <v>82497.229791884645</v>
      </c>
      <c r="O135" s="211">
        <v>5.3182886546769281E-2</v>
      </c>
      <c r="P135" s="210">
        <v>1</v>
      </c>
      <c r="Q135" s="210">
        <v>0</v>
      </c>
      <c r="R135" s="210">
        <v>0</v>
      </c>
      <c r="S135" s="210">
        <v>0</v>
      </c>
      <c r="T135" s="210" t="s">
        <v>151</v>
      </c>
      <c r="U135" s="210" t="s">
        <v>3337</v>
      </c>
      <c r="V135" s="223">
        <v>43251</v>
      </c>
      <c r="W135" s="210" t="s">
        <v>2325</v>
      </c>
      <c r="X135" s="210" t="s">
        <v>4471</v>
      </c>
      <c r="Y135" s="210" t="s">
        <v>161</v>
      </c>
      <c r="Z135" s="190"/>
      <c r="AA135" s="185"/>
      <c r="AB135" s="188"/>
      <c r="AC135" s="187"/>
      <c r="AD135" s="187"/>
    </row>
    <row r="136" spans="1:30" x14ac:dyDescent="0.3">
      <c r="A136" s="84"/>
      <c r="B136" s="209" t="s">
        <v>1941</v>
      </c>
      <c r="C136" s="102" t="s">
        <v>1973</v>
      </c>
      <c r="D136" s="109">
        <v>-27713.884212307006</v>
      </c>
      <c r="E136" s="139">
        <v>-1447.4504354430196</v>
      </c>
      <c r="F136" s="113">
        <v>-4.5958868514017759E-3</v>
      </c>
      <c r="G136" s="126"/>
      <c r="H136" s="123"/>
      <c r="I136" s="124"/>
      <c r="J136" s="191" t="s">
        <v>5776</v>
      </c>
      <c r="K136" s="210" t="s">
        <v>1941</v>
      </c>
      <c r="L136" s="210" t="s">
        <v>1973</v>
      </c>
      <c r="M136" s="211">
        <v>-27713.884212307006</v>
      </c>
      <c r="N136" s="198">
        <v>-1447.4504354430196</v>
      </c>
      <c r="O136" s="211">
        <v>-4.5958868514017759E-3</v>
      </c>
      <c r="P136" s="210">
        <v>1</v>
      </c>
      <c r="Q136" s="210">
        <v>0</v>
      </c>
      <c r="R136" s="210">
        <v>0</v>
      </c>
      <c r="S136" s="210">
        <v>0</v>
      </c>
      <c r="T136" s="210" t="s">
        <v>149</v>
      </c>
      <c r="U136" s="210" t="s">
        <v>3338</v>
      </c>
      <c r="V136" s="223">
        <v>43251</v>
      </c>
      <c r="W136" s="210">
        <v>2471541</v>
      </c>
      <c r="X136" s="210" t="s">
        <v>4471</v>
      </c>
      <c r="Y136" s="210" t="s">
        <v>161</v>
      </c>
      <c r="Z136" s="190"/>
      <c r="AA136" s="186"/>
      <c r="AB136" s="187"/>
      <c r="AC136" s="187"/>
      <c r="AD136" s="188"/>
    </row>
    <row r="137" spans="1:30" x14ac:dyDescent="0.3">
      <c r="A137" s="84"/>
      <c r="B137" s="209" t="s">
        <v>1942</v>
      </c>
      <c r="C137" s="102" t="s">
        <v>1976</v>
      </c>
      <c r="D137" s="109">
        <v>1847460.6096619908</v>
      </c>
      <c r="E137" s="139">
        <v>65667.799902233484</v>
      </c>
      <c r="F137" s="113">
        <v>8.9580468351209849E-2</v>
      </c>
      <c r="G137" s="126"/>
      <c r="H137" s="123"/>
      <c r="I137" s="124"/>
      <c r="J137" s="191" t="s">
        <v>5776</v>
      </c>
      <c r="K137" s="210" t="s">
        <v>1942</v>
      </c>
      <c r="L137" s="210" t="s">
        <v>1976</v>
      </c>
      <c r="M137" s="211">
        <v>1847460.6096619908</v>
      </c>
      <c r="N137" s="198">
        <v>65667.799902233484</v>
      </c>
      <c r="O137" s="211">
        <v>8.9580468351209849E-2</v>
      </c>
      <c r="P137" s="210">
        <v>1</v>
      </c>
      <c r="Q137" s="210">
        <v>0</v>
      </c>
      <c r="R137" s="210">
        <v>0</v>
      </c>
      <c r="S137" s="210">
        <v>0</v>
      </c>
      <c r="T137" s="210" t="s">
        <v>151</v>
      </c>
      <c r="U137" s="210" t="s">
        <v>3339</v>
      </c>
      <c r="V137" s="223">
        <v>43251</v>
      </c>
      <c r="W137" s="210" t="s">
        <v>2326</v>
      </c>
      <c r="X137" s="210" t="s">
        <v>4471</v>
      </c>
      <c r="Y137" s="210" t="s">
        <v>161</v>
      </c>
      <c r="Z137" s="190"/>
      <c r="AA137" s="185"/>
      <c r="AB137" s="187"/>
      <c r="AC137" s="187"/>
      <c r="AD137" s="188"/>
    </row>
    <row r="138" spans="1:30" x14ac:dyDescent="0.3">
      <c r="A138" s="84"/>
      <c r="B138" s="209" t="s">
        <v>1943</v>
      </c>
      <c r="C138" s="102" t="s">
        <v>1973</v>
      </c>
      <c r="D138" s="109">
        <v>-83544.047202252783</v>
      </c>
      <c r="E138" s="139">
        <v>-22393.132400511597</v>
      </c>
      <c r="F138" s="113">
        <v>-4.3979077215713699E-3</v>
      </c>
      <c r="G138" s="126"/>
      <c r="H138" s="123"/>
      <c r="I138" s="124"/>
      <c r="J138" s="191" t="s">
        <v>5776</v>
      </c>
      <c r="K138" s="210" t="s">
        <v>1943</v>
      </c>
      <c r="L138" s="210" t="s">
        <v>1973</v>
      </c>
      <c r="M138" s="211">
        <v>-83544.047202252783</v>
      </c>
      <c r="N138" s="198">
        <v>-22393.132400511597</v>
      </c>
      <c r="O138" s="211">
        <v>-4.3979077215713699E-3</v>
      </c>
      <c r="P138" s="210">
        <v>1</v>
      </c>
      <c r="Q138" s="210">
        <v>0</v>
      </c>
      <c r="R138" s="210">
        <v>0</v>
      </c>
      <c r="S138" s="210">
        <v>0</v>
      </c>
      <c r="T138" s="210" t="s">
        <v>145</v>
      </c>
      <c r="U138" s="210" t="s">
        <v>3340</v>
      </c>
      <c r="V138" s="223">
        <v>43251</v>
      </c>
      <c r="W138" s="210" t="s">
        <v>2327</v>
      </c>
      <c r="X138" s="210" t="s">
        <v>4471</v>
      </c>
      <c r="Y138" s="210" t="s">
        <v>161</v>
      </c>
      <c r="Z138" s="190"/>
      <c r="AA138" s="185"/>
      <c r="AB138" s="187"/>
      <c r="AC138" s="188"/>
      <c r="AD138" s="188"/>
    </row>
    <row r="139" spans="1:30" x14ac:dyDescent="0.3">
      <c r="A139" s="84"/>
      <c r="B139" s="209" t="s">
        <v>4463</v>
      </c>
      <c r="C139" s="102" t="s">
        <v>1978</v>
      </c>
      <c r="D139" s="109">
        <v>-4218473.4266303135</v>
      </c>
      <c r="E139" s="139">
        <v>-72561.942682876193</v>
      </c>
      <c r="F139" s="113">
        <v>-0.41678671948854346</v>
      </c>
      <c r="G139" s="126"/>
      <c r="H139" s="123"/>
      <c r="I139" s="124"/>
      <c r="J139" s="191" t="s">
        <v>5776</v>
      </c>
      <c r="K139" s="210" t="s">
        <v>4463</v>
      </c>
      <c r="L139" s="210" t="s">
        <v>1978</v>
      </c>
      <c r="M139" s="211">
        <v>-4218473.4266303135</v>
      </c>
      <c r="N139" s="198">
        <v>-72561.942682876193</v>
      </c>
      <c r="O139" s="211">
        <v>-0.41678671948854346</v>
      </c>
      <c r="P139" s="210">
        <v>1</v>
      </c>
      <c r="Q139" s="210">
        <v>0</v>
      </c>
      <c r="R139" s="210">
        <v>0</v>
      </c>
      <c r="S139" s="210">
        <v>0</v>
      </c>
      <c r="T139" s="210" t="s">
        <v>144</v>
      </c>
      <c r="U139" s="210" t="s">
        <v>4509</v>
      </c>
      <c r="V139" s="223">
        <v>43251</v>
      </c>
      <c r="W139" s="210">
        <v>2516022</v>
      </c>
      <c r="X139" s="210" t="s">
        <v>4471</v>
      </c>
      <c r="Y139" s="210" t="s">
        <v>161</v>
      </c>
      <c r="Z139" s="190"/>
      <c r="AA139" s="185"/>
      <c r="AB139" s="187"/>
      <c r="AC139" s="188"/>
      <c r="AD139" s="187"/>
    </row>
    <row r="140" spans="1:30" x14ac:dyDescent="0.3">
      <c r="A140" s="84"/>
      <c r="B140" s="209" t="s">
        <v>1944</v>
      </c>
      <c r="C140" s="102" t="s">
        <v>1978</v>
      </c>
      <c r="D140" s="109">
        <v>-25005149.947675072</v>
      </c>
      <c r="E140" s="139">
        <v>-485797.51505242311</v>
      </c>
      <c r="F140" s="113">
        <v>-0.66103664363720505</v>
      </c>
      <c r="G140" s="126"/>
      <c r="H140" s="123"/>
      <c r="I140" s="124"/>
      <c r="J140" s="191" t="s">
        <v>5776</v>
      </c>
      <c r="K140" s="210" t="s">
        <v>1944</v>
      </c>
      <c r="L140" s="210" t="s">
        <v>1978</v>
      </c>
      <c r="M140" s="211">
        <v>-25005149.947675072</v>
      </c>
      <c r="N140" s="198">
        <v>-485797.51505242311</v>
      </c>
      <c r="O140" s="211">
        <v>-0.66103664363720505</v>
      </c>
      <c r="P140" s="210">
        <v>1</v>
      </c>
      <c r="Q140" s="210">
        <v>0</v>
      </c>
      <c r="R140" s="210">
        <v>0</v>
      </c>
      <c r="S140" s="210">
        <v>0</v>
      </c>
      <c r="T140" s="210" t="s">
        <v>149</v>
      </c>
      <c r="U140" s="210" t="s">
        <v>3341</v>
      </c>
      <c r="V140" s="223">
        <v>43251</v>
      </c>
      <c r="W140" s="210">
        <v>2521800</v>
      </c>
      <c r="X140" s="210" t="s">
        <v>4471</v>
      </c>
      <c r="Y140" s="210" t="s">
        <v>161</v>
      </c>
      <c r="Z140" s="190"/>
      <c r="AA140" s="186"/>
      <c r="AB140" s="187"/>
      <c r="AC140" s="187"/>
      <c r="AD140" s="188"/>
    </row>
    <row r="141" spans="1:30" x14ac:dyDescent="0.3">
      <c r="A141" s="84"/>
      <c r="B141" s="209" t="s">
        <v>5787</v>
      </c>
      <c r="C141" s="102" t="s">
        <v>1976</v>
      </c>
      <c r="D141" s="109">
        <v>88133.74245790139</v>
      </c>
      <c r="E141" s="139">
        <v>13179.344610473663</v>
      </c>
      <c r="F141" s="113">
        <v>2.7104054514668339E-3</v>
      </c>
      <c r="G141" s="126"/>
      <c r="H141" s="123"/>
      <c r="I141" s="124"/>
      <c r="J141" s="191" t="s">
        <v>5776</v>
      </c>
      <c r="K141" s="210" t="s">
        <v>5787</v>
      </c>
      <c r="L141" s="210" t="s">
        <v>1976</v>
      </c>
      <c r="M141" s="211">
        <v>88133.74245790139</v>
      </c>
      <c r="N141" s="198">
        <v>13179.344610473663</v>
      </c>
      <c r="O141" s="211">
        <v>2.7104054514668339E-3</v>
      </c>
      <c r="P141" s="210">
        <v>1</v>
      </c>
      <c r="Q141" s="210">
        <v>0</v>
      </c>
      <c r="R141" s="210">
        <v>0</v>
      </c>
      <c r="S141" s="210">
        <v>0</v>
      </c>
      <c r="T141" s="210" t="s">
        <v>145</v>
      </c>
      <c r="U141" s="210" t="s">
        <v>5788</v>
      </c>
      <c r="V141" s="223">
        <v>43251</v>
      </c>
      <c r="W141" s="210">
        <v>2866857</v>
      </c>
      <c r="X141" s="210" t="s">
        <v>4471</v>
      </c>
      <c r="Y141" s="210" t="s">
        <v>161</v>
      </c>
      <c r="Z141" s="190"/>
      <c r="AA141" s="185"/>
      <c r="AB141" s="188"/>
      <c r="AC141" s="187"/>
      <c r="AD141" s="187"/>
    </row>
    <row r="142" spans="1:30" x14ac:dyDescent="0.3">
      <c r="A142" s="84"/>
      <c r="B142" s="209" t="s">
        <v>1945</v>
      </c>
      <c r="C142" s="102" t="s">
        <v>1974</v>
      </c>
      <c r="D142" s="109">
        <v>-1062547.4344680591</v>
      </c>
      <c r="E142" s="139">
        <v>-16815.447732877052</v>
      </c>
      <c r="F142" s="113">
        <v>-1.3635231732663039E-2</v>
      </c>
      <c r="G142" s="126"/>
      <c r="H142" s="123"/>
      <c r="I142" s="124"/>
      <c r="J142" s="191" t="s">
        <v>5776</v>
      </c>
      <c r="K142" s="210" t="s">
        <v>1945</v>
      </c>
      <c r="L142" s="210" t="s">
        <v>1974</v>
      </c>
      <c r="M142" s="211">
        <v>-1062547.4344680591</v>
      </c>
      <c r="N142" s="198">
        <v>-16815.447732877052</v>
      </c>
      <c r="O142" s="211">
        <v>-1.3635231732663039E-2</v>
      </c>
      <c r="P142" s="210">
        <v>1</v>
      </c>
      <c r="Q142" s="210">
        <v>0</v>
      </c>
      <c r="R142" s="210">
        <v>0</v>
      </c>
      <c r="S142" s="210">
        <v>0</v>
      </c>
      <c r="T142" s="210" t="s">
        <v>144</v>
      </c>
      <c r="U142" s="210" t="s">
        <v>3342</v>
      </c>
      <c r="V142" s="223">
        <v>43251</v>
      </c>
      <c r="W142" s="210">
        <v>2554475</v>
      </c>
      <c r="X142" s="210" t="s">
        <v>4471</v>
      </c>
      <c r="Y142" s="210" t="s">
        <v>161</v>
      </c>
      <c r="Z142" s="190"/>
      <c r="AA142" s="186"/>
      <c r="AB142" s="187"/>
      <c r="AC142" s="187"/>
      <c r="AD142" s="188"/>
    </row>
    <row r="143" spans="1:30" x14ac:dyDescent="0.3">
      <c r="A143" s="84"/>
      <c r="B143" s="209" t="s">
        <v>1946</v>
      </c>
      <c r="C143" s="102" t="s">
        <v>1976</v>
      </c>
      <c r="D143" s="109">
        <v>842155.84690542822</v>
      </c>
      <c r="E143" s="139">
        <v>43381.883886419637</v>
      </c>
      <c r="F143" s="113">
        <v>6.0450673906451025E-3</v>
      </c>
      <c r="G143" s="126"/>
      <c r="H143" s="123"/>
      <c r="I143" s="124"/>
      <c r="J143" s="191" t="s">
        <v>5776</v>
      </c>
      <c r="K143" s="210" t="s">
        <v>1946</v>
      </c>
      <c r="L143" s="210" t="s">
        <v>1976</v>
      </c>
      <c r="M143" s="211">
        <v>842155.84690542822</v>
      </c>
      <c r="N143" s="198">
        <v>43381.883886419637</v>
      </c>
      <c r="O143" s="211">
        <v>6.0450673906451025E-3</v>
      </c>
      <c r="P143" s="210">
        <v>1</v>
      </c>
      <c r="Q143" s="210">
        <v>0</v>
      </c>
      <c r="R143" s="210">
        <v>0</v>
      </c>
      <c r="S143" s="210">
        <v>0</v>
      </c>
      <c r="T143" s="210" t="s">
        <v>148</v>
      </c>
      <c r="U143" s="210" t="s">
        <v>3343</v>
      </c>
      <c r="V143" s="223">
        <v>43251</v>
      </c>
      <c r="W143" s="210">
        <v>2492519</v>
      </c>
      <c r="X143" s="210" t="s">
        <v>4471</v>
      </c>
      <c r="Y143" s="210" t="s">
        <v>161</v>
      </c>
      <c r="Z143" s="190"/>
      <c r="AA143" s="186"/>
      <c r="AB143" s="187"/>
      <c r="AC143" s="187"/>
      <c r="AD143" s="188"/>
    </row>
    <row r="144" spans="1:30" x14ac:dyDescent="0.3">
      <c r="A144" s="84"/>
      <c r="B144" s="209" t="s">
        <v>1947</v>
      </c>
      <c r="C144" s="102" t="s">
        <v>1978</v>
      </c>
      <c r="D144" s="109">
        <v>-25998250.622376926</v>
      </c>
      <c r="E144" s="139">
        <v>-374240.74907948682</v>
      </c>
      <c r="F144" s="113">
        <v>-0.76503228307422977</v>
      </c>
      <c r="G144" s="126"/>
      <c r="H144" s="123"/>
      <c r="I144" s="124"/>
      <c r="J144" s="191" t="s">
        <v>5776</v>
      </c>
      <c r="K144" s="210" t="s">
        <v>1947</v>
      </c>
      <c r="L144" s="210" t="s">
        <v>1978</v>
      </c>
      <c r="M144" s="211">
        <v>-25998250.622376926</v>
      </c>
      <c r="N144" s="198">
        <v>-374240.74907948682</v>
      </c>
      <c r="O144" s="211">
        <v>-0.76503228307422977</v>
      </c>
      <c r="P144" s="210">
        <v>1</v>
      </c>
      <c r="Q144" s="210">
        <v>0</v>
      </c>
      <c r="R144" s="210">
        <v>0</v>
      </c>
      <c r="S144" s="210">
        <v>0</v>
      </c>
      <c r="T144" s="210" t="s">
        <v>145</v>
      </c>
      <c r="U144" s="210" t="s">
        <v>3344</v>
      </c>
      <c r="V144" s="223">
        <v>43251</v>
      </c>
      <c r="W144" s="210">
        <v>2654416</v>
      </c>
      <c r="X144" s="210" t="s">
        <v>4471</v>
      </c>
      <c r="Y144" s="210" t="s">
        <v>161</v>
      </c>
      <c r="Z144" s="190"/>
      <c r="AA144" s="185"/>
      <c r="AB144" s="188"/>
      <c r="AC144" s="187"/>
      <c r="AD144" s="187"/>
    </row>
    <row r="145" spans="1:30" x14ac:dyDescent="0.3">
      <c r="A145" s="84"/>
      <c r="B145" s="209" t="s">
        <v>1948</v>
      </c>
      <c r="C145" s="102" t="s">
        <v>1973</v>
      </c>
      <c r="D145" s="109">
        <v>-131384.98828273709</v>
      </c>
      <c r="E145" s="139">
        <v>-4105.138728467583</v>
      </c>
      <c r="F145" s="113">
        <v>-4.6449129099408225E-3</v>
      </c>
      <c r="G145" s="126"/>
      <c r="H145" s="123"/>
      <c r="I145" s="124"/>
      <c r="J145" s="191" t="s">
        <v>5776</v>
      </c>
      <c r="K145" s="210" t="s">
        <v>1948</v>
      </c>
      <c r="L145" s="210" t="s">
        <v>1973</v>
      </c>
      <c r="M145" s="211">
        <v>-131384.98828273709</v>
      </c>
      <c r="N145" s="198">
        <v>-4105.138728467583</v>
      </c>
      <c r="O145" s="211">
        <v>-4.6449129099408225E-3</v>
      </c>
      <c r="P145" s="210">
        <v>1</v>
      </c>
      <c r="Q145" s="210">
        <v>0</v>
      </c>
      <c r="R145" s="210">
        <v>0</v>
      </c>
      <c r="S145" s="210">
        <v>0</v>
      </c>
      <c r="T145" s="210" t="s">
        <v>149</v>
      </c>
      <c r="U145" s="210" t="s">
        <v>3345</v>
      </c>
      <c r="V145" s="223">
        <v>43251</v>
      </c>
      <c r="W145" s="210">
        <v>2583952</v>
      </c>
      <c r="X145" s="210" t="s">
        <v>4471</v>
      </c>
      <c r="Y145" s="210" t="s">
        <v>161</v>
      </c>
      <c r="Z145" s="190"/>
      <c r="AA145" s="185"/>
      <c r="AB145" s="187"/>
      <c r="AC145" s="188"/>
      <c r="AD145" s="188"/>
    </row>
    <row r="146" spans="1:30" x14ac:dyDescent="0.3">
      <c r="A146" s="84"/>
      <c r="B146" s="209" t="s">
        <v>1949</v>
      </c>
      <c r="C146" s="102" t="s">
        <v>1976</v>
      </c>
      <c r="D146" s="109">
        <v>1495286.2837980087</v>
      </c>
      <c r="E146" s="139">
        <v>30178.346932122244</v>
      </c>
      <c r="F146" s="113">
        <v>2.2014993580521402E-2</v>
      </c>
      <c r="G146" s="126"/>
      <c r="H146" s="123"/>
      <c r="I146" s="124"/>
      <c r="J146" s="191" t="s">
        <v>5776</v>
      </c>
      <c r="K146" s="210" t="s">
        <v>1949</v>
      </c>
      <c r="L146" s="210" t="s">
        <v>1976</v>
      </c>
      <c r="M146" s="211">
        <v>1495286.2837980087</v>
      </c>
      <c r="N146" s="198">
        <v>30178.346932122244</v>
      </c>
      <c r="O146" s="211">
        <v>2.2014993580521402E-2</v>
      </c>
      <c r="P146" s="210">
        <v>1</v>
      </c>
      <c r="Q146" s="210">
        <v>0</v>
      </c>
      <c r="R146" s="210">
        <v>0</v>
      </c>
      <c r="S146" s="210">
        <v>0</v>
      </c>
      <c r="T146" s="210" t="s">
        <v>148</v>
      </c>
      <c r="U146" s="210" t="s">
        <v>3346</v>
      </c>
      <c r="V146" s="223">
        <v>43251</v>
      </c>
      <c r="W146" s="210">
        <v>2077303</v>
      </c>
      <c r="X146" s="210" t="s">
        <v>4471</v>
      </c>
      <c r="Y146" s="210" t="s">
        <v>161</v>
      </c>
      <c r="Z146" s="190"/>
      <c r="AA146" s="185"/>
      <c r="AB146" s="187"/>
      <c r="AC146" s="188"/>
      <c r="AD146" s="188"/>
    </row>
    <row r="147" spans="1:30" x14ac:dyDescent="0.3">
      <c r="A147" s="84"/>
      <c r="B147" s="209" t="s">
        <v>6010</v>
      </c>
      <c r="C147" s="102" t="s">
        <v>1973</v>
      </c>
      <c r="D147" s="109">
        <v>-567780.17849090206</v>
      </c>
      <c r="E147" s="139">
        <v>-11613.10745815938</v>
      </c>
      <c r="F147" s="113">
        <v>-8.6604228810829575E-3</v>
      </c>
      <c r="G147" s="126"/>
      <c r="H147" s="123"/>
      <c r="I147" s="124"/>
      <c r="J147" s="191" t="s">
        <v>5776</v>
      </c>
      <c r="K147" s="210" t="s">
        <v>6010</v>
      </c>
      <c r="L147" s="210" t="s">
        <v>1973</v>
      </c>
      <c r="M147" s="211">
        <v>-567780.17849090206</v>
      </c>
      <c r="N147" s="198">
        <v>-11613.10745815938</v>
      </c>
      <c r="O147" s="211">
        <v>-8.6604228810829575E-3</v>
      </c>
      <c r="P147" s="210">
        <v>1</v>
      </c>
      <c r="Q147" s="210">
        <v>0</v>
      </c>
      <c r="R147" s="210">
        <v>0</v>
      </c>
      <c r="S147" s="210">
        <v>0</v>
      </c>
      <c r="T147" s="210" t="s">
        <v>145</v>
      </c>
      <c r="U147" s="210" t="s">
        <v>6011</v>
      </c>
      <c r="V147" s="223">
        <v>43251</v>
      </c>
      <c r="W147" s="210" t="s">
        <v>6012</v>
      </c>
      <c r="X147" s="210" t="s">
        <v>4471</v>
      </c>
      <c r="Y147" s="210" t="s">
        <v>161</v>
      </c>
      <c r="Z147" s="190"/>
      <c r="AA147" s="185"/>
      <c r="AB147" s="188"/>
      <c r="AC147" s="187"/>
      <c r="AD147" s="187"/>
    </row>
    <row r="148" spans="1:30" x14ac:dyDescent="0.3">
      <c r="A148" s="84"/>
      <c r="B148" s="209" t="s">
        <v>5352</v>
      </c>
      <c r="C148" s="102" t="s">
        <v>1977</v>
      </c>
      <c r="D148" s="109">
        <v>7638490.4685297823</v>
      </c>
      <c r="E148" s="139">
        <v>107144.179797463</v>
      </c>
      <c r="F148" s="113">
        <v>0.61422112242876159</v>
      </c>
      <c r="G148" s="126"/>
      <c r="H148" s="123"/>
      <c r="I148" s="124"/>
      <c r="J148" s="191" t="s">
        <v>5777</v>
      </c>
      <c r="K148" s="210" t="s">
        <v>5352</v>
      </c>
      <c r="L148" s="210" t="s">
        <v>1977</v>
      </c>
      <c r="M148" s="211">
        <v>7638490.4685297823</v>
      </c>
      <c r="N148" s="198">
        <v>107144.179797463</v>
      </c>
      <c r="O148" s="211">
        <v>0.61422112242876159</v>
      </c>
      <c r="P148" s="210">
        <v>1</v>
      </c>
      <c r="Q148" s="210">
        <v>0</v>
      </c>
      <c r="R148" s="210">
        <v>0</v>
      </c>
      <c r="S148" s="210">
        <v>0</v>
      </c>
      <c r="T148" s="210" t="s">
        <v>148</v>
      </c>
      <c r="U148" s="210" t="s">
        <v>3347</v>
      </c>
      <c r="V148" s="223">
        <v>43251</v>
      </c>
      <c r="W148" s="210">
        <v>2659518</v>
      </c>
      <c r="X148" s="210" t="s">
        <v>4471</v>
      </c>
      <c r="Y148" s="210" t="s">
        <v>161</v>
      </c>
      <c r="Z148" s="190"/>
      <c r="AA148" s="186"/>
      <c r="AB148" s="187"/>
      <c r="AC148" s="187"/>
      <c r="AD148" s="188"/>
    </row>
    <row r="149" spans="1:30" x14ac:dyDescent="0.3">
      <c r="A149" s="84"/>
      <c r="B149" s="209" t="s">
        <v>5522</v>
      </c>
      <c r="C149" s="102" t="s">
        <v>1976</v>
      </c>
      <c r="D149" s="109">
        <v>84435.994672866043</v>
      </c>
      <c r="E149" s="139">
        <v>2424.8796268866326</v>
      </c>
      <c r="F149" s="113">
        <v>2.705961816466347E-3</v>
      </c>
      <c r="G149" s="126"/>
      <c r="H149" s="123"/>
      <c r="I149" s="124"/>
      <c r="J149" s="191" t="s">
        <v>5776</v>
      </c>
      <c r="K149" s="210" t="s">
        <v>5522</v>
      </c>
      <c r="L149" s="210" t="s">
        <v>1976</v>
      </c>
      <c r="M149" s="211">
        <v>84435.994672866043</v>
      </c>
      <c r="N149" s="198">
        <v>2424.8796268866326</v>
      </c>
      <c r="O149" s="211">
        <v>2.705961816466347E-3</v>
      </c>
      <c r="P149" s="210">
        <v>1</v>
      </c>
      <c r="Q149" s="210">
        <v>0</v>
      </c>
      <c r="R149" s="210">
        <v>0</v>
      </c>
      <c r="S149" s="210">
        <v>0</v>
      </c>
      <c r="T149" s="210" t="s">
        <v>147</v>
      </c>
      <c r="U149" s="210" t="s">
        <v>3348</v>
      </c>
      <c r="V149" s="223">
        <v>43251</v>
      </c>
      <c r="W149" s="210">
        <v>2260824</v>
      </c>
      <c r="X149" s="210" t="s">
        <v>4471</v>
      </c>
      <c r="Y149" s="210" t="s">
        <v>161</v>
      </c>
      <c r="Z149" s="190"/>
      <c r="AA149" s="185"/>
      <c r="AB149" s="187"/>
      <c r="AC149" s="188"/>
      <c r="AD149" s="188"/>
    </row>
    <row r="150" spans="1:30" x14ac:dyDescent="0.3">
      <c r="A150" s="84"/>
      <c r="B150" s="209" t="s">
        <v>1950</v>
      </c>
      <c r="C150" s="102" t="s">
        <v>1973</v>
      </c>
      <c r="D150" s="109">
        <v>-313935.49359714077</v>
      </c>
      <c r="E150" s="139">
        <v>-9058.5020387863751</v>
      </c>
      <c r="F150" s="113">
        <v>-3.6712127073603492E-3</v>
      </c>
      <c r="G150" s="126"/>
      <c r="H150" s="123"/>
      <c r="I150" s="124"/>
      <c r="J150" s="191" t="s">
        <v>5776</v>
      </c>
      <c r="K150" s="210" t="s">
        <v>1950</v>
      </c>
      <c r="L150" s="210" t="s">
        <v>1973</v>
      </c>
      <c r="M150" s="211">
        <v>-313935.49359714077</v>
      </c>
      <c r="N150" s="198">
        <v>-9058.5020387863751</v>
      </c>
      <c r="O150" s="211">
        <v>-3.6712127073603492E-3</v>
      </c>
      <c r="P150" s="210">
        <v>1</v>
      </c>
      <c r="Q150" s="210">
        <v>0</v>
      </c>
      <c r="R150" s="210">
        <v>0</v>
      </c>
      <c r="S150" s="210">
        <v>0</v>
      </c>
      <c r="T150" s="210" t="s">
        <v>151</v>
      </c>
      <c r="U150" s="210" t="s">
        <v>3349</v>
      </c>
      <c r="V150" s="223">
        <v>43251</v>
      </c>
      <c r="W150" s="210" t="s">
        <v>2328</v>
      </c>
      <c r="X150" s="210" t="s">
        <v>4471</v>
      </c>
      <c r="Y150" s="210" t="s">
        <v>161</v>
      </c>
      <c r="Z150" s="190"/>
      <c r="AA150" s="186"/>
      <c r="AB150" s="187"/>
      <c r="AC150" s="187"/>
      <c r="AD150" s="188"/>
    </row>
    <row r="151" spans="1:30" x14ac:dyDescent="0.3">
      <c r="A151" s="84"/>
      <c r="B151" s="209" t="s">
        <v>1951</v>
      </c>
      <c r="C151" s="102" t="s">
        <v>1976</v>
      </c>
      <c r="D151" s="109">
        <v>98151.135719373822</v>
      </c>
      <c r="E151" s="139">
        <v>4209.699247702295</v>
      </c>
      <c r="F151" s="113">
        <v>3.5951529671395294E-3</v>
      </c>
      <c r="G151" s="126"/>
      <c r="H151" s="123"/>
      <c r="I151" s="124"/>
      <c r="J151" s="191" t="s">
        <v>5776</v>
      </c>
      <c r="K151" s="210" t="s">
        <v>1951</v>
      </c>
      <c r="L151" s="210" t="s">
        <v>1976</v>
      </c>
      <c r="M151" s="211">
        <v>98151.135719373822</v>
      </c>
      <c r="N151" s="198">
        <v>4209.699247702295</v>
      </c>
      <c r="O151" s="211">
        <v>3.5951529671395294E-3</v>
      </c>
      <c r="P151" s="210">
        <v>1</v>
      </c>
      <c r="Q151" s="210">
        <v>0</v>
      </c>
      <c r="R151" s="210">
        <v>0</v>
      </c>
      <c r="S151" s="210">
        <v>0</v>
      </c>
      <c r="T151" s="210" t="s">
        <v>148</v>
      </c>
      <c r="U151" s="210" t="s">
        <v>3350</v>
      </c>
      <c r="V151" s="223">
        <v>43251</v>
      </c>
      <c r="W151" s="210">
        <v>2697701</v>
      </c>
      <c r="X151" s="210" t="s">
        <v>4471</v>
      </c>
      <c r="Y151" s="210" t="s">
        <v>161</v>
      </c>
      <c r="Z151" s="190"/>
      <c r="AA151" s="186"/>
      <c r="AB151" s="187"/>
      <c r="AC151" s="187"/>
      <c r="AD151" s="188"/>
    </row>
    <row r="152" spans="1:30" x14ac:dyDescent="0.3">
      <c r="A152" s="84"/>
      <c r="B152" s="209" t="s">
        <v>1952</v>
      </c>
      <c r="C152" s="102" t="s">
        <v>1973</v>
      </c>
      <c r="D152" s="109">
        <v>-40524.661991028275</v>
      </c>
      <c r="E152" s="139">
        <v>-1610.5939256645695</v>
      </c>
      <c r="F152" s="113">
        <v>-1.6780554463289763E-3</v>
      </c>
      <c r="G152" s="126"/>
      <c r="H152" s="123"/>
      <c r="I152" s="124"/>
      <c r="J152" s="191" t="s">
        <v>5776</v>
      </c>
      <c r="K152" s="210" t="s">
        <v>1952</v>
      </c>
      <c r="L152" s="210" t="s">
        <v>1973</v>
      </c>
      <c r="M152" s="211">
        <v>-40524.661991028275</v>
      </c>
      <c r="N152" s="198">
        <v>-1610.5939256645695</v>
      </c>
      <c r="O152" s="211">
        <v>-1.6780554463289763E-3</v>
      </c>
      <c r="P152" s="210">
        <v>1</v>
      </c>
      <c r="Q152" s="210">
        <v>0</v>
      </c>
      <c r="R152" s="210">
        <v>0</v>
      </c>
      <c r="S152" s="210">
        <v>0</v>
      </c>
      <c r="T152" s="210" t="s">
        <v>148</v>
      </c>
      <c r="U152" s="210" t="s">
        <v>3351</v>
      </c>
      <c r="V152" s="223">
        <v>43251</v>
      </c>
      <c r="W152" s="210">
        <v>2697864</v>
      </c>
      <c r="X152" s="210" t="s">
        <v>4471</v>
      </c>
      <c r="Y152" s="210" t="s">
        <v>161</v>
      </c>
      <c r="Z152" s="190"/>
      <c r="AA152" s="185"/>
      <c r="AB152" s="187"/>
      <c r="AC152" s="188"/>
      <c r="AD152" s="187"/>
    </row>
    <row r="153" spans="1:30" x14ac:dyDescent="0.3">
      <c r="A153" s="84"/>
      <c r="B153" s="209" t="s">
        <v>1953</v>
      </c>
      <c r="C153" s="102" t="s">
        <v>1974</v>
      </c>
      <c r="D153" s="109">
        <v>-219183.52944358235</v>
      </c>
      <c r="E153" s="139">
        <v>-10429.367382586239</v>
      </c>
      <c r="F153" s="113">
        <v>-6.4472156338613949E-3</v>
      </c>
      <c r="G153" s="126"/>
      <c r="H153" s="123"/>
      <c r="I153" s="124"/>
      <c r="J153" s="191" t="s">
        <v>5776</v>
      </c>
      <c r="K153" s="210" t="s">
        <v>1953</v>
      </c>
      <c r="L153" s="210" t="s">
        <v>1974</v>
      </c>
      <c r="M153" s="211">
        <v>-219183.52944358235</v>
      </c>
      <c r="N153" s="198">
        <v>-10429.367382586239</v>
      </c>
      <c r="O153" s="211">
        <v>-6.4472156338613949E-3</v>
      </c>
      <c r="P153" s="210">
        <v>1</v>
      </c>
      <c r="Q153" s="210">
        <v>0</v>
      </c>
      <c r="R153" s="210">
        <v>0</v>
      </c>
      <c r="S153" s="210">
        <v>0</v>
      </c>
      <c r="T153" s="210" t="s">
        <v>151</v>
      </c>
      <c r="U153" s="210" t="s">
        <v>3352</v>
      </c>
      <c r="V153" s="223">
        <v>43251</v>
      </c>
      <c r="W153" s="210" t="s">
        <v>2329</v>
      </c>
      <c r="X153" s="210" t="s">
        <v>4471</v>
      </c>
      <c r="Y153" s="210" t="s">
        <v>161</v>
      </c>
      <c r="Z153" s="190"/>
      <c r="AA153" s="186"/>
      <c r="AB153" s="187"/>
      <c r="AC153" s="187"/>
      <c r="AD153" s="188"/>
    </row>
    <row r="154" spans="1:30" x14ac:dyDescent="0.3">
      <c r="A154" s="84"/>
      <c r="B154" s="209" t="s">
        <v>1954</v>
      </c>
      <c r="C154" s="102" t="s">
        <v>1976</v>
      </c>
      <c r="D154" s="109">
        <v>7396323.111813508</v>
      </c>
      <c r="E154" s="139">
        <v>129933.62070086783</v>
      </c>
      <c r="F154" s="113">
        <v>0.1124036430991535</v>
      </c>
      <c r="G154" s="126"/>
      <c r="H154" s="123"/>
      <c r="I154" s="124"/>
      <c r="J154" s="191" t="s">
        <v>5776</v>
      </c>
      <c r="K154" s="210" t="s">
        <v>1954</v>
      </c>
      <c r="L154" s="210" t="s">
        <v>1976</v>
      </c>
      <c r="M154" s="211">
        <v>7396323.111813508</v>
      </c>
      <c r="N154" s="198">
        <v>129933.62070086783</v>
      </c>
      <c r="O154" s="211">
        <v>0.1124036430991535</v>
      </c>
      <c r="P154" s="210">
        <v>1</v>
      </c>
      <c r="Q154" s="210">
        <v>0</v>
      </c>
      <c r="R154" s="210">
        <v>0</v>
      </c>
      <c r="S154" s="210">
        <v>0</v>
      </c>
      <c r="T154" s="210" t="s">
        <v>144</v>
      </c>
      <c r="U154" s="210" t="s">
        <v>3353</v>
      </c>
      <c r="V154" s="223">
        <v>43251</v>
      </c>
      <c r="W154" s="210" t="s">
        <v>2330</v>
      </c>
      <c r="X154" s="210" t="s">
        <v>4471</v>
      </c>
      <c r="Y154" s="210" t="s">
        <v>161</v>
      </c>
      <c r="Z154" s="190"/>
      <c r="AA154" s="186"/>
      <c r="AB154" s="187"/>
      <c r="AC154" s="187"/>
      <c r="AD154" s="188"/>
    </row>
    <row r="155" spans="1:30" x14ac:dyDescent="0.3">
      <c r="A155" s="84"/>
      <c r="B155" s="209" t="s">
        <v>1955</v>
      </c>
      <c r="C155" s="102" t="s">
        <v>1974</v>
      </c>
      <c r="D155" s="109">
        <v>-826714.79751991178</v>
      </c>
      <c r="E155" s="139">
        <v>-44188.804530480069</v>
      </c>
      <c r="F155" s="113">
        <v>-3.629803466616062E-2</v>
      </c>
      <c r="G155" s="126"/>
      <c r="H155" s="123"/>
      <c r="I155" s="124"/>
      <c r="J155" s="191" t="s">
        <v>5776</v>
      </c>
      <c r="K155" s="210" t="s">
        <v>1955</v>
      </c>
      <c r="L155" s="210" t="s">
        <v>1974</v>
      </c>
      <c r="M155" s="211">
        <v>-826714.79751991178</v>
      </c>
      <c r="N155" s="198">
        <v>-44188.804530480069</v>
      </c>
      <c r="O155" s="211">
        <v>-3.629803466616062E-2</v>
      </c>
      <c r="P155" s="210">
        <v>1</v>
      </c>
      <c r="Q155" s="210">
        <v>0</v>
      </c>
      <c r="R155" s="210">
        <v>0</v>
      </c>
      <c r="S155" s="210">
        <v>0</v>
      </c>
      <c r="T155" s="210" t="s">
        <v>5305</v>
      </c>
      <c r="U155" s="210" t="s">
        <v>3354</v>
      </c>
      <c r="V155" s="223">
        <v>43251</v>
      </c>
      <c r="W155" s="210">
        <v>2229610</v>
      </c>
      <c r="X155" s="210" t="s">
        <v>4471</v>
      </c>
      <c r="Y155" s="210" t="s">
        <v>161</v>
      </c>
      <c r="Z155" s="190"/>
      <c r="AA155" s="186"/>
      <c r="AB155" s="187"/>
      <c r="AC155" s="187"/>
      <c r="AD155" s="188"/>
    </row>
    <row r="156" spans="1:30" x14ac:dyDescent="0.3">
      <c r="A156" s="84"/>
      <c r="B156" s="209" t="s">
        <v>1956</v>
      </c>
      <c r="C156" s="102" t="s">
        <v>1973</v>
      </c>
      <c r="D156" s="109">
        <v>-314043.62134119082</v>
      </c>
      <c r="E156" s="139">
        <v>-6528.7881636712118</v>
      </c>
      <c r="F156" s="113">
        <v>-3.6111113245510503E-3</v>
      </c>
      <c r="G156" s="126"/>
      <c r="H156" s="123"/>
      <c r="I156" s="124"/>
      <c r="J156" s="191" t="s">
        <v>5776</v>
      </c>
      <c r="K156" s="210" t="s">
        <v>1956</v>
      </c>
      <c r="L156" s="210" t="s">
        <v>1973</v>
      </c>
      <c r="M156" s="211">
        <v>-314043.62134119082</v>
      </c>
      <c r="N156" s="198">
        <v>-6528.7881636712118</v>
      </c>
      <c r="O156" s="211">
        <v>-3.6111113245510503E-3</v>
      </c>
      <c r="P156" s="210">
        <v>1</v>
      </c>
      <c r="Q156" s="210">
        <v>0</v>
      </c>
      <c r="R156" s="210">
        <v>0</v>
      </c>
      <c r="S156" s="210">
        <v>0</v>
      </c>
      <c r="T156" s="210" t="s">
        <v>152</v>
      </c>
      <c r="U156" s="210" t="s">
        <v>3355</v>
      </c>
      <c r="V156" s="223">
        <v>43251</v>
      </c>
      <c r="W156" s="210">
        <v>2169051</v>
      </c>
      <c r="X156" s="210" t="s">
        <v>4471</v>
      </c>
      <c r="Y156" s="210" t="s">
        <v>161</v>
      </c>
      <c r="Z156" s="190"/>
      <c r="AA156" s="186"/>
      <c r="AB156" s="187"/>
      <c r="AC156" s="187"/>
      <c r="AD156" s="188"/>
    </row>
    <row r="157" spans="1:30" x14ac:dyDescent="0.3">
      <c r="A157" s="84"/>
      <c r="B157" s="209" t="s">
        <v>1957</v>
      </c>
      <c r="C157" s="102" t="s">
        <v>1974</v>
      </c>
      <c r="D157" s="109">
        <v>-26050055.512473568</v>
      </c>
      <c r="E157" s="139">
        <v>-331802.1366355159</v>
      </c>
      <c r="F157" s="113">
        <v>-0.10503499533803874</v>
      </c>
      <c r="G157" s="126"/>
      <c r="H157" s="123"/>
      <c r="I157" s="124"/>
      <c r="J157" s="191" t="s">
        <v>5776</v>
      </c>
      <c r="K157" s="210" t="s">
        <v>1957</v>
      </c>
      <c r="L157" s="210" t="s">
        <v>1974</v>
      </c>
      <c r="M157" s="211">
        <v>-26050055.512473568</v>
      </c>
      <c r="N157" s="198">
        <v>-331802.1366355159</v>
      </c>
      <c r="O157" s="211">
        <v>-0.10503499533803874</v>
      </c>
      <c r="P157" s="210">
        <v>1</v>
      </c>
      <c r="Q157" s="210">
        <v>0</v>
      </c>
      <c r="R157" s="210">
        <v>0</v>
      </c>
      <c r="S157" s="210">
        <v>0</v>
      </c>
      <c r="T157" s="210" t="s">
        <v>148</v>
      </c>
      <c r="U157" s="210" t="s">
        <v>3356</v>
      </c>
      <c r="V157" s="223">
        <v>43251</v>
      </c>
      <c r="W157" s="210">
        <v>2754383</v>
      </c>
      <c r="X157" s="210" t="s">
        <v>4471</v>
      </c>
      <c r="Y157" s="210" t="s">
        <v>161</v>
      </c>
      <c r="Z157" s="190"/>
      <c r="AA157" s="185"/>
      <c r="AB157" s="188"/>
      <c r="AC157" s="187"/>
      <c r="AD157" s="187"/>
    </row>
    <row r="158" spans="1:30" x14ac:dyDescent="0.3">
      <c r="A158" s="84"/>
      <c r="B158" s="209" t="s">
        <v>1958</v>
      </c>
      <c r="C158" s="102" t="s">
        <v>1977</v>
      </c>
      <c r="D158" s="109">
        <v>14323693.278878693</v>
      </c>
      <c r="E158" s="139">
        <v>428187.00120903325</v>
      </c>
      <c r="F158" s="113">
        <v>0.81656444434513054</v>
      </c>
      <c r="G158" s="126"/>
      <c r="H158" s="123"/>
      <c r="I158" s="124"/>
      <c r="J158" s="191" t="s">
        <v>5776</v>
      </c>
      <c r="K158" s="210" t="s">
        <v>1958</v>
      </c>
      <c r="L158" s="210" t="s">
        <v>1977</v>
      </c>
      <c r="M158" s="211">
        <v>14323693.278878693</v>
      </c>
      <c r="N158" s="198">
        <v>428187.00120903325</v>
      </c>
      <c r="O158" s="211">
        <v>0.81656444434513054</v>
      </c>
      <c r="P158" s="210">
        <v>1</v>
      </c>
      <c r="Q158" s="210">
        <v>0</v>
      </c>
      <c r="R158" s="210">
        <v>0</v>
      </c>
      <c r="S158" s="210">
        <v>0</v>
      </c>
      <c r="T158" s="210" t="s">
        <v>149</v>
      </c>
      <c r="U158" s="210" t="s">
        <v>3357</v>
      </c>
      <c r="V158" s="223">
        <v>43251</v>
      </c>
      <c r="W158" s="210">
        <v>2112226</v>
      </c>
      <c r="X158" s="210" t="s">
        <v>4471</v>
      </c>
      <c r="Y158" s="210" t="s">
        <v>161</v>
      </c>
      <c r="Z158" s="190"/>
      <c r="AA158" s="186"/>
      <c r="AB158" s="187"/>
      <c r="AC158" s="187"/>
      <c r="AD158" s="188"/>
    </row>
    <row r="159" spans="1:30" x14ac:dyDescent="0.3">
      <c r="A159" s="84"/>
      <c r="B159" s="209" t="s">
        <v>4464</v>
      </c>
      <c r="C159" s="102" t="s">
        <v>1977</v>
      </c>
      <c r="D159" s="109">
        <v>4929523.1955010658</v>
      </c>
      <c r="E159" s="139">
        <v>387854.88502202387</v>
      </c>
      <c r="F159" s="113">
        <v>0.14325683413365831</v>
      </c>
      <c r="G159" s="126"/>
      <c r="H159" s="123"/>
      <c r="I159" s="124"/>
      <c r="J159" s="191" t="s">
        <v>5776</v>
      </c>
      <c r="K159" s="210" t="s">
        <v>4464</v>
      </c>
      <c r="L159" s="210" t="s">
        <v>1977</v>
      </c>
      <c r="M159" s="211">
        <v>4929523.1955010658</v>
      </c>
      <c r="N159" s="198">
        <v>387854.88502202387</v>
      </c>
      <c r="O159" s="211">
        <v>0.14325683413365831</v>
      </c>
      <c r="P159" s="210">
        <v>1</v>
      </c>
      <c r="Q159" s="210">
        <v>0</v>
      </c>
      <c r="R159" s="210">
        <v>0</v>
      </c>
      <c r="S159" s="210">
        <v>0</v>
      </c>
      <c r="T159" s="210" t="s">
        <v>151</v>
      </c>
      <c r="U159" s="210" t="s">
        <v>4510</v>
      </c>
      <c r="V159" s="223">
        <v>43251</v>
      </c>
      <c r="W159" s="210" t="s">
        <v>4562</v>
      </c>
      <c r="X159" s="210" t="s">
        <v>4471</v>
      </c>
      <c r="Y159" s="210" t="s">
        <v>161</v>
      </c>
      <c r="Z159" s="190"/>
      <c r="AA159" s="185"/>
      <c r="AB159" s="187"/>
      <c r="AC159" s="188"/>
      <c r="AD159" s="188"/>
    </row>
    <row r="160" spans="1:30" x14ac:dyDescent="0.3">
      <c r="A160" s="84"/>
      <c r="B160" s="209" t="s">
        <v>1959</v>
      </c>
      <c r="C160" s="102" t="s">
        <v>1977</v>
      </c>
      <c r="D160" s="109">
        <v>10587238.741246229</v>
      </c>
      <c r="E160" s="139">
        <v>517047.90269749303</v>
      </c>
      <c r="F160" s="113">
        <v>0.28874805483654842</v>
      </c>
      <c r="G160" s="126"/>
      <c r="H160" s="123"/>
      <c r="I160" s="124"/>
      <c r="J160" s="191" t="s">
        <v>5776</v>
      </c>
      <c r="K160" s="210" t="s">
        <v>1959</v>
      </c>
      <c r="L160" s="210" t="s">
        <v>1977</v>
      </c>
      <c r="M160" s="211">
        <v>10587238.741246229</v>
      </c>
      <c r="N160" s="198">
        <v>517047.90269749303</v>
      </c>
      <c r="O160" s="211">
        <v>0.28874805483654842</v>
      </c>
      <c r="P160" s="210">
        <v>1</v>
      </c>
      <c r="Q160" s="210">
        <v>0</v>
      </c>
      <c r="R160" s="210">
        <v>0</v>
      </c>
      <c r="S160" s="210">
        <v>0</v>
      </c>
      <c r="T160" s="210" t="s">
        <v>144</v>
      </c>
      <c r="U160" s="210" t="s">
        <v>3358</v>
      </c>
      <c r="V160" s="223">
        <v>43251</v>
      </c>
      <c r="W160" s="210">
        <v>2801836</v>
      </c>
      <c r="X160" s="210" t="s">
        <v>4471</v>
      </c>
      <c r="Y160" s="210" t="s">
        <v>161</v>
      </c>
      <c r="Z160" s="190"/>
      <c r="AA160" s="185"/>
      <c r="AB160" s="187"/>
      <c r="AC160" s="187"/>
      <c r="AD160" s="188"/>
    </row>
    <row r="161" spans="1:30" x14ac:dyDescent="0.3">
      <c r="A161" s="84"/>
      <c r="B161" s="209" t="s">
        <v>5563</v>
      </c>
      <c r="C161" s="102" t="s">
        <v>1973</v>
      </c>
      <c r="D161" s="109">
        <v>-227614.96756121202</v>
      </c>
      <c r="E161" s="139">
        <v>-1577.0721117183527</v>
      </c>
      <c r="F161" s="113">
        <v>-3.2474864002916479E-3</v>
      </c>
      <c r="G161" s="126"/>
      <c r="H161" s="123"/>
      <c r="I161" s="124"/>
      <c r="J161" s="191" t="s">
        <v>5776</v>
      </c>
      <c r="K161" s="210" t="s">
        <v>5563</v>
      </c>
      <c r="L161" s="210" t="s">
        <v>1973</v>
      </c>
      <c r="M161" s="211">
        <v>-227614.96756121202</v>
      </c>
      <c r="N161" s="198">
        <v>-1577.0721117183527</v>
      </c>
      <c r="O161" s="211">
        <v>-3.2474864002916479E-3</v>
      </c>
      <c r="P161" s="210">
        <v>1</v>
      </c>
      <c r="Q161" s="210">
        <v>0</v>
      </c>
      <c r="R161" s="210">
        <v>0</v>
      </c>
      <c r="S161" s="210">
        <v>0</v>
      </c>
      <c r="T161" s="210" t="s">
        <v>147</v>
      </c>
      <c r="U161" s="210" t="s">
        <v>5564</v>
      </c>
      <c r="V161" s="223">
        <v>43251</v>
      </c>
      <c r="W161" s="210" t="s">
        <v>5565</v>
      </c>
      <c r="X161" s="210" t="s">
        <v>4471</v>
      </c>
      <c r="Y161" s="210" t="s">
        <v>161</v>
      </c>
      <c r="Z161" s="190"/>
      <c r="AA161" s="186"/>
      <c r="AB161" s="187"/>
      <c r="AC161" s="187"/>
      <c r="AD161" s="188"/>
    </row>
    <row r="162" spans="1:30" x14ac:dyDescent="0.3">
      <c r="A162" s="84"/>
      <c r="B162" s="209" t="s">
        <v>4465</v>
      </c>
      <c r="C162" s="102" t="s">
        <v>1976</v>
      </c>
      <c r="D162" s="109">
        <v>48905.811826277946</v>
      </c>
      <c r="E162" s="139">
        <v>2181.735021301035</v>
      </c>
      <c r="F162" s="113">
        <v>5.0869515533781742E-3</v>
      </c>
      <c r="G162" s="126"/>
      <c r="H162" s="123"/>
      <c r="I162" s="124"/>
      <c r="J162" s="191" t="s">
        <v>5776</v>
      </c>
      <c r="K162" s="210" t="s">
        <v>4465</v>
      </c>
      <c r="L162" s="210" t="s">
        <v>1976</v>
      </c>
      <c r="M162" s="211">
        <v>48905.811826277946</v>
      </c>
      <c r="N162" s="198">
        <v>2181.735021301035</v>
      </c>
      <c r="O162" s="211">
        <v>5.0869515533781742E-3</v>
      </c>
      <c r="P162" s="210">
        <v>1</v>
      </c>
      <c r="Q162" s="210">
        <v>0</v>
      </c>
      <c r="R162" s="210">
        <v>0</v>
      </c>
      <c r="S162" s="210">
        <v>0</v>
      </c>
      <c r="T162" s="210" t="s">
        <v>5305</v>
      </c>
      <c r="U162" s="210" t="s">
        <v>5789</v>
      </c>
      <c r="V162" s="223">
        <v>43251</v>
      </c>
      <c r="W162" s="210" t="s">
        <v>4563</v>
      </c>
      <c r="X162" s="210" t="s">
        <v>4471</v>
      </c>
      <c r="Y162" s="210" t="s">
        <v>161</v>
      </c>
      <c r="Z162" s="190"/>
      <c r="AA162" s="186"/>
      <c r="AB162" s="187"/>
      <c r="AC162" s="187"/>
      <c r="AD162" s="188"/>
    </row>
    <row r="163" spans="1:30" x14ac:dyDescent="0.3">
      <c r="A163" s="84"/>
      <c r="B163" s="209" t="s">
        <v>1960</v>
      </c>
      <c r="C163" s="102" t="s">
        <v>1973</v>
      </c>
      <c r="D163" s="109">
        <v>-92419.001333061606</v>
      </c>
      <c r="E163" s="139">
        <v>-2106.6556276410397</v>
      </c>
      <c r="F163" s="113">
        <v>-3.937619238089188E-3</v>
      </c>
      <c r="G163" s="126"/>
      <c r="H163" s="123"/>
      <c r="I163" s="124"/>
      <c r="J163" s="191" t="s">
        <v>5776</v>
      </c>
      <c r="K163" s="210" t="s">
        <v>1960</v>
      </c>
      <c r="L163" s="210" t="s">
        <v>1973</v>
      </c>
      <c r="M163" s="211">
        <v>-92419.001333061606</v>
      </c>
      <c r="N163" s="198">
        <v>-2106.6556276410397</v>
      </c>
      <c r="O163" s="211">
        <v>-3.937619238089188E-3</v>
      </c>
      <c r="P163" s="210">
        <v>1</v>
      </c>
      <c r="Q163" s="210">
        <v>0</v>
      </c>
      <c r="R163" s="210">
        <v>0</v>
      </c>
      <c r="S163" s="210">
        <v>0</v>
      </c>
      <c r="T163" s="210" t="s">
        <v>146</v>
      </c>
      <c r="U163" s="210" t="s">
        <v>3359</v>
      </c>
      <c r="V163" s="223">
        <v>43251</v>
      </c>
      <c r="W163" s="210">
        <v>2763884</v>
      </c>
      <c r="X163" s="210" t="s">
        <v>4471</v>
      </c>
      <c r="Y163" s="210" t="s">
        <v>161</v>
      </c>
      <c r="Z163" s="190"/>
      <c r="AA163" s="185"/>
      <c r="AB163" s="187"/>
      <c r="AC163" s="188"/>
      <c r="AD163" s="187"/>
    </row>
    <row r="164" spans="1:30" x14ac:dyDescent="0.3">
      <c r="A164" s="84"/>
      <c r="B164" s="209" t="s">
        <v>1961</v>
      </c>
      <c r="C164" s="102" t="s">
        <v>1974</v>
      </c>
      <c r="D164" s="109">
        <v>-1874876.1189152296</v>
      </c>
      <c r="E164" s="139">
        <v>-44032.381738410491</v>
      </c>
      <c r="F164" s="113">
        <v>-2.6565591599748528E-2</v>
      </c>
      <c r="G164" s="126"/>
      <c r="H164" s="123"/>
      <c r="I164" s="124"/>
      <c r="J164" s="191" t="s">
        <v>5776</v>
      </c>
      <c r="K164" s="210" t="s">
        <v>1961</v>
      </c>
      <c r="L164" s="210" t="s">
        <v>1974</v>
      </c>
      <c r="M164" s="211">
        <v>-1874876.1189152296</v>
      </c>
      <c r="N164" s="198">
        <v>-44032.381738410491</v>
      </c>
      <c r="O164" s="211">
        <v>-2.6565591599748528E-2</v>
      </c>
      <c r="P164" s="210">
        <v>1</v>
      </c>
      <c r="Q164" s="210">
        <v>0</v>
      </c>
      <c r="R164" s="210">
        <v>0</v>
      </c>
      <c r="S164" s="210">
        <v>0</v>
      </c>
      <c r="T164" s="210" t="s">
        <v>148</v>
      </c>
      <c r="U164" s="210" t="s">
        <v>3360</v>
      </c>
      <c r="V164" s="223">
        <v>43251</v>
      </c>
      <c r="W164" s="210">
        <v>2566124</v>
      </c>
      <c r="X164" s="210" t="s">
        <v>4471</v>
      </c>
      <c r="Y164" s="210" t="s">
        <v>161</v>
      </c>
      <c r="Z164" s="190"/>
      <c r="AA164" s="185"/>
      <c r="AB164" s="187"/>
      <c r="AC164" s="188"/>
      <c r="AD164" s="187"/>
    </row>
    <row r="165" spans="1:30" x14ac:dyDescent="0.3">
      <c r="A165" s="84"/>
      <c r="B165" s="209" t="s">
        <v>1962</v>
      </c>
      <c r="C165" s="102" t="s">
        <v>1974</v>
      </c>
      <c r="D165" s="109">
        <v>-13603593.254238512</v>
      </c>
      <c r="E165" s="139">
        <v>-341572.5482169413</v>
      </c>
      <c r="F165" s="113">
        <v>-6.0603147580008211E-2</v>
      </c>
      <c r="G165" s="126"/>
      <c r="H165" s="123"/>
      <c r="I165" s="124"/>
      <c r="J165" s="191" t="s">
        <v>5776</v>
      </c>
      <c r="K165" s="210" t="s">
        <v>1962</v>
      </c>
      <c r="L165" s="210" t="s">
        <v>1974</v>
      </c>
      <c r="M165" s="211">
        <v>-13603593.254238512</v>
      </c>
      <c r="N165" s="198">
        <v>-341572.5482169413</v>
      </c>
      <c r="O165" s="211">
        <v>-6.0603147580008211E-2</v>
      </c>
      <c r="P165" s="210">
        <v>1</v>
      </c>
      <c r="Q165" s="210">
        <v>0</v>
      </c>
      <c r="R165" s="210">
        <v>0</v>
      </c>
      <c r="S165" s="210">
        <v>0</v>
      </c>
      <c r="T165" s="210" t="s">
        <v>151</v>
      </c>
      <c r="U165" s="210" t="s">
        <v>3361</v>
      </c>
      <c r="V165" s="223">
        <v>43251</v>
      </c>
      <c r="W165" s="210" t="s">
        <v>2331</v>
      </c>
      <c r="X165" s="210" t="s">
        <v>4471</v>
      </c>
      <c r="Y165" s="210" t="s">
        <v>161</v>
      </c>
      <c r="Z165" s="190"/>
      <c r="AA165" s="186"/>
      <c r="AB165" s="187"/>
      <c r="AC165" s="187"/>
      <c r="AD165" s="188"/>
    </row>
    <row r="166" spans="1:30" x14ac:dyDescent="0.3">
      <c r="A166" s="84"/>
      <c r="B166" s="209" t="s">
        <v>5523</v>
      </c>
      <c r="C166" s="102" t="s">
        <v>1978</v>
      </c>
      <c r="D166" s="109">
        <v>-35238895.223441496</v>
      </c>
      <c r="E166" s="139">
        <v>-1267004.7662522814</v>
      </c>
      <c r="F166" s="113">
        <v>-0.41001416719900019</v>
      </c>
      <c r="G166" s="126"/>
      <c r="H166" s="123"/>
      <c r="I166" s="124"/>
      <c r="J166" s="191" t="s">
        <v>5776</v>
      </c>
      <c r="K166" s="210" t="s">
        <v>5523</v>
      </c>
      <c r="L166" s="210" t="s">
        <v>1978</v>
      </c>
      <c r="M166" s="211">
        <v>-35238895.223441496</v>
      </c>
      <c r="N166" s="198">
        <v>-1267004.7662522814</v>
      </c>
      <c r="O166" s="211">
        <v>-0.41001416719900019</v>
      </c>
      <c r="P166" s="210">
        <v>1</v>
      </c>
      <c r="Q166" s="210">
        <v>0</v>
      </c>
      <c r="R166" s="210">
        <v>0</v>
      </c>
      <c r="S166" s="210">
        <v>0</v>
      </c>
      <c r="T166" s="210" t="s">
        <v>145</v>
      </c>
      <c r="U166" s="210" t="s">
        <v>3362</v>
      </c>
      <c r="V166" s="223">
        <v>43251</v>
      </c>
      <c r="W166" s="210">
        <v>2879327</v>
      </c>
      <c r="X166" s="210" t="s">
        <v>4471</v>
      </c>
      <c r="Y166" s="210" t="s">
        <v>161</v>
      </c>
      <c r="Z166" s="190"/>
      <c r="AA166" s="186"/>
      <c r="AB166" s="187"/>
      <c r="AC166" s="187"/>
      <c r="AD166" s="188"/>
    </row>
    <row r="167" spans="1:30" x14ac:dyDescent="0.3">
      <c r="A167" s="84"/>
      <c r="B167" s="209" t="s">
        <v>1963</v>
      </c>
      <c r="C167" s="102" t="s">
        <v>1973</v>
      </c>
      <c r="D167" s="109">
        <v>-115040.86752558574</v>
      </c>
      <c r="E167" s="139">
        <v>-3218.5011197995109</v>
      </c>
      <c r="F167" s="113">
        <v>-2.3462406435072183E-3</v>
      </c>
      <c r="G167" s="126"/>
      <c r="H167" s="123"/>
      <c r="I167" s="124"/>
      <c r="J167" s="191" t="s">
        <v>5776</v>
      </c>
      <c r="K167" s="210" t="s">
        <v>1963</v>
      </c>
      <c r="L167" s="210" t="s">
        <v>1973</v>
      </c>
      <c r="M167" s="211">
        <v>-115040.86752558574</v>
      </c>
      <c r="N167" s="198">
        <v>-3218.5011197995109</v>
      </c>
      <c r="O167" s="211">
        <v>-2.3462406435072183E-3</v>
      </c>
      <c r="P167" s="210">
        <v>1</v>
      </c>
      <c r="Q167" s="210">
        <v>0</v>
      </c>
      <c r="R167" s="210">
        <v>0</v>
      </c>
      <c r="S167" s="210">
        <v>0</v>
      </c>
      <c r="T167" s="210" t="s">
        <v>152</v>
      </c>
      <c r="U167" s="210" t="s">
        <v>3363</v>
      </c>
      <c r="V167" s="223">
        <v>43251</v>
      </c>
      <c r="W167" s="210">
        <v>2381093</v>
      </c>
      <c r="X167" s="210" t="s">
        <v>4471</v>
      </c>
      <c r="Y167" s="210" t="s">
        <v>161</v>
      </c>
      <c r="Z167" s="190"/>
      <c r="AA167" s="185"/>
      <c r="AB167" s="187"/>
      <c r="AC167" s="188"/>
      <c r="AD167" s="187"/>
    </row>
    <row r="168" spans="1:30" x14ac:dyDescent="0.3">
      <c r="A168" s="84"/>
      <c r="B168" s="209" t="s">
        <v>1964</v>
      </c>
      <c r="C168" s="102" t="s">
        <v>1973</v>
      </c>
      <c r="D168" s="109">
        <v>-193191.53688244743</v>
      </c>
      <c r="E168" s="139">
        <v>-5130.972984650045</v>
      </c>
      <c r="F168" s="113">
        <v>-3.840086738556256E-3</v>
      </c>
      <c r="G168" s="126"/>
      <c r="H168" s="123"/>
      <c r="I168" s="124"/>
      <c r="J168" s="191" t="s">
        <v>5776</v>
      </c>
      <c r="K168" s="210" t="s">
        <v>1964</v>
      </c>
      <c r="L168" s="210" t="s">
        <v>1973</v>
      </c>
      <c r="M168" s="211">
        <v>-193191.53688244743</v>
      </c>
      <c r="N168" s="198">
        <v>-5130.972984650045</v>
      </c>
      <c r="O168" s="211">
        <v>-3.840086738556256E-3</v>
      </c>
      <c r="P168" s="210">
        <v>1</v>
      </c>
      <c r="Q168" s="210">
        <v>0</v>
      </c>
      <c r="R168" s="210">
        <v>0</v>
      </c>
      <c r="S168" s="210">
        <v>0</v>
      </c>
      <c r="T168" s="210" t="s">
        <v>148</v>
      </c>
      <c r="U168" s="210" t="s">
        <v>60</v>
      </c>
      <c r="V168" s="223">
        <v>43251</v>
      </c>
      <c r="W168" s="210">
        <v>2889371</v>
      </c>
      <c r="X168" s="210" t="s">
        <v>4471</v>
      </c>
      <c r="Y168" s="210" t="s">
        <v>161</v>
      </c>
      <c r="Z168" s="190"/>
      <c r="AA168" s="185"/>
      <c r="AB168" s="188"/>
      <c r="AC168" s="187"/>
      <c r="AD168" s="187"/>
    </row>
    <row r="169" spans="1:30" x14ac:dyDescent="0.3">
      <c r="A169" s="84"/>
      <c r="B169" s="209" t="s">
        <v>1965</v>
      </c>
      <c r="C169" s="102" t="s">
        <v>1974</v>
      </c>
      <c r="D169" s="109">
        <v>-9823644.7448135111</v>
      </c>
      <c r="E169" s="139">
        <v>-168207.05756637626</v>
      </c>
      <c r="F169" s="113">
        <v>-3.5762112281618817E-2</v>
      </c>
      <c r="G169" s="126"/>
      <c r="H169" s="123"/>
      <c r="I169" s="124"/>
      <c r="J169" s="191" t="s">
        <v>5776</v>
      </c>
      <c r="K169" s="210" t="s">
        <v>1965</v>
      </c>
      <c r="L169" s="210" t="s">
        <v>1974</v>
      </c>
      <c r="M169" s="211">
        <v>-9823644.7448135111</v>
      </c>
      <c r="N169" s="198">
        <v>-168207.05756637626</v>
      </c>
      <c r="O169" s="211">
        <v>-3.5762112281618817E-2</v>
      </c>
      <c r="P169" s="210">
        <v>1</v>
      </c>
      <c r="Q169" s="210">
        <v>0</v>
      </c>
      <c r="R169" s="210">
        <v>0</v>
      </c>
      <c r="S169" s="210">
        <v>0</v>
      </c>
      <c r="T169" s="210" t="s">
        <v>148</v>
      </c>
      <c r="U169" s="210" t="s">
        <v>3364</v>
      </c>
      <c r="V169" s="223">
        <v>43251</v>
      </c>
      <c r="W169" s="210">
        <v>2897222</v>
      </c>
      <c r="X169" s="210" t="s">
        <v>4471</v>
      </c>
      <c r="Y169" s="210" t="s">
        <v>161</v>
      </c>
      <c r="Z169" s="190"/>
      <c r="AA169" s="185"/>
      <c r="AB169" s="187"/>
      <c r="AC169" s="187"/>
      <c r="AD169" s="188"/>
    </row>
    <row r="170" spans="1:30" x14ac:dyDescent="0.3">
      <c r="A170" s="84"/>
      <c r="B170" s="209" t="s">
        <v>1966</v>
      </c>
      <c r="C170" s="102" t="s">
        <v>1977</v>
      </c>
      <c r="D170" s="109">
        <v>11303777.658404402</v>
      </c>
      <c r="E170" s="139">
        <v>617362.02157851134</v>
      </c>
      <c r="F170" s="113">
        <v>0.41268874808408545</v>
      </c>
      <c r="G170" s="126"/>
      <c r="H170" s="123"/>
      <c r="I170" s="124"/>
      <c r="J170" s="191" t="s">
        <v>5776</v>
      </c>
      <c r="K170" s="210" t="s">
        <v>1966</v>
      </c>
      <c r="L170" s="210" t="s">
        <v>1977</v>
      </c>
      <c r="M170" s="211">
        <v>11303777.658404402</v>
      </c>
      <c r="N170" s="198">
        <v>617362.02157851134</v>
      </c>
      <c r="O170" s="211">
        <v>0.41268874808408545</v>
      </c>
      <c r="P170" s="210">
        <v>1</v>
      </c>
      <c r="Q170" s="210">
        <v>0</v>
      </c>
      <c r="R170" s="210">
        <v>0</v>
      </c>
      <c r="S170" s="210">
        <v>0</v>
      </c>
      <c r="T170" s="210" t="s">
        <v>151</v>
      </c>
      <c r="U170" s="210" t="s">
        <v>3365</v>
      </c>
      <c r="V170" s="223">
        <v>43251</v>
      </c>
      <c r="W170" s="210" t="s">
        <v>2332</v>
      </c>
      <c r="X170" s="210" t="s">
        <v>4471</v>
      </c>
      <c r="Y170" s="210" t="s">
        <v>161</v>
      </c>
      <c r="Z170" s="190"/>
      <c r="AA170" s="186"/>
      <c r="AB170" s="187"/>
      <c r="AC170" s="187"/>
      <c r="AD170" s="188"/>
    </row>
    <row r="171" spans="1:30" x14ac:dyDescent="0.3">
      <c r="A171" s="84"/>
      <c r="B171" s="209" t="s">
        <v>1967</v>
      </c>
      <c r="C171" s="102" t="s">
        <v>1976</v>
      </c>
      <c r="D171" s="109">
        <v>8954226.2910959274</v>
      </c>
      <c r="E171" s="139">
        <v>204582.30922946209</v>
      </c>
      <c r="F171" s="113">
        <v>6.4465911553932206E-2</v>
      </c>
      <c r="G171" s="126"/>
      <c r="H171" s="123"/>
      <c r="I171" s="124"/>
      <c r="J171" s="191" t="s">
        <v>5776</v>
      </c>
      <c r="K171" s="210" t="s">
        <v>1967</v>
      </c>
      <c r="L171" s="210" t="s">
        <v>1976</v>
      </c>
      <c r="M171" s="211">
        <v>8954226.2910959274</v>
      </c>
      <c r="N171" s="198">
        <v>204582.30922946209</v>
      </c>
      <c r="O171" s="211">
        <v>6.4465911553932206E-2</v>
      </c>
      <c r="P171" s="210">
        <v>1</v>
      </c>
      <c r="Q171" s="210">
        <v>0</v>
      </c>
      <c r="R171" s="210">
        <v>0</v>
      </c>
      <c r="S171" s="210">
        <v>0</v>
      </c>
      <c r="T171" s="210" t="s">
        <v>151</v>
      </c>
      <c r="U171" s="210" t="s">
        <v>3366</v>
      </c>
      <c r="V171" s="223">
        <v>43251</v>
      </c>
      <c r="W171" s="210">
        <v>2665184</v>
      </c>
      <c r="X171" s="210" t="s">
        <v>4471</v>
      </c>
      <c r="Y171" s="210" t="s">
        <v>161</v>
      </c>
      <c r="Z171" s="190"/>
      <c r="AA171" s="185"/>
      <c r="AB171" s="187"/>
      <c r="AC171" s="188"/>
      <c r="AD171" s="187"/>
    </row>
    <row r="172" spans="1:30" x14ac:dyDescent="0.3">
      <c r="A172" s="84"/>
      <c r="B172" s="209" t="s">
        <v>1968</v>
      </c>
      <c r="C172" s="102" t="s">
        <v>1973</v>
      </c>
      <c r="D172" s="109">
        <v>-53199.530103151599</v>
      </c>
      <c r="E172" s="139">
        <v>-18138.202456902531</v>
      </c>
      <c r="F172" s="113">
        <v>-1.2139016256685549E-2</v>
      </c>
      <c r="G172" s="126"/>
      <c r="H172" s="123"/>
      <c r="I172" s="124"/>
      <c r="J172" s="191" t="s">
        <v>5776</v>
      </c>
      <c r="K172" s="210" t="s">
        <v>1968</v>
      </c>
      <c r="L172" s="210" t="s">
        <v>1973</v>
      </c>
      <c r="M172" s="211">
        <v>-53199.530103151599</v>
      </c>
      <c r="N172" s="198">
        <v>-18138.202456902531</v>
      </c>
      <c r="O172" s="211">
        <v>-1.2139016256685549E-2</v>
      </c>
      <c r="P172" s="210">
        <v>1</v>
      </c>
      <c r="Q172" s="210">
        <v>0</v>
      </c>
      <c r="R172" s="210">
        <v>0</v>
      </c>
      <c r="S172" s="210">
        <v>0</v>
      </c>
      <c r="T172" s="210" t="s">
        <v>145</v>
      </c>
      <c r="U172" s="210" t="s">
        <v>3367</v>
      </c>
      <c r="V172" s="223">
        <v>43251</v>
      </c>
      <c r="W172" s="210" t="s">
        <v>2333</v>
      </c>
      <c r="X172" s="210" t="s">
        <v>4471</v>
      </c>
      <c r="Y172" s="210" t="s">
        <v>161</v>
      </c>
      <c r="Z172" s="190"/>
      <c r="AA172" s="186"/>
      <c r="AB172" s="187"/>
      <c r="AC172" s="187"/>
      <c r="AD172" s="188"/>
    </row>
    <row r="173" spans="1:30" x14ac:dyDescent="0.3">
      <c r="A173" s="84"/>
      <c r="B173" s="209" t="s">
        <v>1969</v>
      </c>
      <c r="C173" s="102" t="s">
        <v>1978</v>
      </c>
      <c r="D173" s="109">
        <v>-8124331.3515513912</v>
      </c>
      <c r="E173" s="139">
        <v>-389916.06041764381</v>
      </c>
      <c r="F173" s="113">
        <v>-0.20231330752815196</v>
      </c>
      <c r="G173" s="126"/>
      <c r="H173" s="123"/>
      <c r="I173" s="124"/>
      <c r="J173" s="191" t="s">
        <v>5776</v>
      </c>
      <c r="K173" s="210" t="s">
        <v>1969</v>
      </c>
      <c r="L173" s="210" t="s">
        <v>1978</v>
      </c>
      <c r="M173" s="211">
        <v>-8124331.3515513912</v>
      </c>
      <c r="N173" s="198">
        <v>-389916.06041764381</v>
      </c>
      <c r="O173" s="211">
        <v>-0.20231330752815196</v>
      </c>
      <c r="P173" s="210">
        <v>1</v>
      </c>
      <c r="Q173" s="210">
        <v>0</v>
      </c>
      <c r="R173" s="210">
        <v>0</v>
      </c>
      <c r="S173" s="210">
        <v>0</v>
      </c>
      <c r="T173" s="210" t="s">
        <v>143</v>
      </c>
      <c r="U173" s="210" t="s">
        <v>3368</v>
      </c>
      <c r="V173" s="223">
        <v>43251</v>
      </c>
      <c r="W173" s="210" t="s">
        <v>2334</v>
      </c>
      <c r="X173" s="210" t="s">
        <v>4471</v>
      </c>
      <c r="Y173" s="210" t="s">
        <v>161</v>
      </c>
      <c r="Z173" s="190"/>
      <c r="AA173" s="186"/>
      <c r="AB173" s="187"/>
      <c r="AC173" s="187"/>
      <c r="AD173" s="188"/>
    </row>
    <row r="174" spans="1:30" x14ac:dyDescent="0.3">
      <c r="A174" s="84"/>
      <c r="B174" s="209" t="s">
        <v>1970</v>
      </c>
      <c r="C174" s="102" t="s">
        <v>1973</v>
      </c>
      <c r="D174" s="109">
        <v>-71948.237140108104</v>
      </c>
      <c r="E174" s="139">
        <v>-2085.9278593080548</v>
      </c>
      <c r="F174" s="113">
        <v>-1.5356079639177475E-3</v>
      </c>
      <c r="G174" s="126"/>
      <c r="H174" s="123"/>
      <c r="I174" s="124"/>
      <c r="J174" s="191" t="s">
        <v>5776</v>
      </c>
      <c r="K174" s="210" t="s">
        <v>1970</v>
      </c>
      <c r="L174" s="210" t="s">
        <v>1973</v>
      </c>
      <c r="M174" s="211">
        <v>-71948.237140108104</v>
      </c>
      <c r="N174" s="198">
        <v>-2085.9278593080548</v>
      </c>
      <c r="O174" s="211">
        <v>-1.5356079639177475E-3</v>
      </c>
      <c r="P174" s="210">
        <v>1</v>
      </c>
      <c r="Q174" s="210">
        <v>0</v>
      </c>
      <c r="R174" s="210">
        <v>0</v>
      </c>
      <c r="S174" s="210">
        <v>0</v>
      </c>
      <c r="T174" s="210" t="s">
        <v>151</v>
      </c>
      <c r="U174" s="210" t="s">
        <v>3369</v>
      </c>
      <c r="V174" s="223">
        <v>43251</v>
      </c>
      <c r="W174" s="210" t="s">
        <v>2335</v>
      </c>
      <c r="X174" s="210" t="s">
        <v>4471</v>
      </c>
      <c r="Y174" s="210" t="s">
        <v>161</v>
      </c>
      <c r="Z174" s="190"/>
      <c r="AA174" s="186"/>
      <c r="AB174" s="187"/>
      <c r="AC174" s="188"/>
      <c r="AD174" s="188"/>
    </row>
    <row r="175" spans="1:30" x14ac:dyDescent="0.3">
      <c r="A175" s="84"/>
      <c r="B175" s="209" t="s">
        <v>1971</v>
      </c>
      <c r="C175" s="102" t="s">
        <v>1978</v>
      </c>
      <c r="D175" s="109">
        <v>-11896991.146159109</v>
      </c>
      <c r="E175" s="139">
        <v>-168597.85003238451</v>
      </c>
      <c r="F175" s="113">
        <v>-0.31857733947566441</v>
      </c>
      <c r="G175" s="126"/>
      <c r="H175" s="123"/>
      <c r="I175" s="124"/>
      <c r="J175" s="191" t="s">
        <v>5776</v>
      </c>
      <c r="K175" s="210" t="s">
        <v>1971</v>
      </c>
      <c r="L175" s="210" t="s">
        <v>1978</v>
      </c>
      <c r="M175" s="211">
        <v>-11896991.146159109</v>
      </c>
      <c r="N175" s="198">
        <v>-168597.85003238451</v>
      </c>
      <c r="O175" s="211">
        <v>-0.31857733947566441</v>
      </c>
      <c r="P175" s="210">
        <v>1</v>
      </c>
      <c r="Q175" s="210">
        <v>0</v>
      </c>
      <c r="R175" s="210">
        <v>0</v>
      </c>
      <c r="S175" s="210">
        <v>0</v>
      </c>
      <c r="T175" s="210" t="s">
        <v>145</v>
      </c>
      <c r="U175" s="210" t="s">
        <v>3370</v>
      </c>
      <c r="V175" s="223">
        <v>43251</v>
      </c>
      <c r="W175" s="210">
        <v>2951098</v>
      </c>
      <c r="X175" s="210" t="s">
        <v>4471</v>
      </c>
      <c r="Y175" s="210" t="s">
        <v>161</v>
      </c>
      <c r="Z175" s="190"/>
      <c r="AA175" s="185"/>
      <c r="AB175" s="187"/>
      <c r="AC175" s="187"/>
      <c r="AD175" s="188"/>
    </row>
    <row r="176" spans="1:30" x14ac:dyDescent="0.3">
      <c r="A176" s="84"/>
      <c r="B176" s="209" t="s">
        <v>1972</v>
      </c>
      <c r="C176" s="102" t="s">
        <v>1973</v>
      </c>
      <c r="D176" s="109">
        <v>-66748.710547257855</v>
      </c>
      <c r="E176" s="139">
        <v>-818.70264649075727</v>
      </c>
      <c r="F176" s="113">
        <v>-4.8946163070891432E-3</v>
      </c>
      <c r="G176" s="126"/>
      <c r="H176" s="123"/>
      <c r="I176" s="124"/>
      <c r="J176" s="191" t="s">
        <v>5776</v>
      </c>
      <c r="K176" s="210" t="s">
        <v>1972</v>
      </c>
      <c r="L176" s="210" t="s">
        <v>1973</v>
      </c>
      <c r="M176" s="211">
        <v>-66748.710547257855</v>
      </c>
      <c r="N176" s="198">
        <v>-818.70264649075727</v>
      </c>
      <c r="O176" s="211">
        <v>-4.8946163070891432E-3</v>
      </c>
      <c r="P176" s="210">
        <v>1</v>
      </c>
      <c r="Q176" s="210">
        <v>0</v>
      </c>
      <c r="R176" s="210">
        <v>0</v>
      </c>
      <c r="S176" s="210">
        <v>0</v>
      </c>
      <c r="T176" s="210" t="s">
        <v>149</v>
      </c>
      <c r="U176" s="210" t="s">
        <v>3371</v>
      </c>
      <c r="V176" s="223">
        <v>43251</v>
      </c>
      <c r="W176" s="210">
        <v>2956662</v>
      </c>
      <c r="X176" s="210" t="s">
        <v>4471</v>
      </c>
      <c r="Y176" s="210" t="s">
        <v>161</v>
      </c>
      <c r="Z176" s="190"/>
      <c r="AA176" s="185"/>
      <c r="AB176" s="188"/>
      <c r="AC176" s="187"/>
      <c r="AD176" s="187"/>
    </row>
    <row r="177" spans="1:30" x14ac:dyDescent="0.3">
      <c r="A177" s="84"/>
      <c r="B177" s="209" t="s">
        <v>5725</v>
      </c>
      <c r="C177" s="102" t="s">
        <v>1973</v>
      </c>
      <c r="D177" s="109">
        <v>-174460.25168554057</v>
      </c>
      <c r="E177" s="139">
        <v>-7974.8357094225203</v>
      </c>
      <c r="F177" s="113">
        <v>-7.3794860768414371E-3</v>
      </c>
      <c r="G177" s="126"/>
      <c r="H177" s="123"/>
      <c r="I177" s="124"/>
      <c r="J177" s="191" t="s">
        <v>5776</v>
      </c>
      <c r="K177" s="210" t="s">
        <v>5725</v>
      </c>
      <c r="L177" s="210" t="s">
        <v>1973</v>
      </c>
      <c r="M177" s="211">
        <v>-174460.25168554057</v>
      </c>
      <c r="N177" s="198">
        <v>-7974.8357094225203</v>
      </c>
      <c r="O177" s="211">
        <v>-7.3794860768414371E-3</v>
      </c>
      <c r="P177" s="210">
        <v>1</v>
      </c>
      <c r="Q177" s="210">
        <v>0</v>
      </c>
      <c r="R177" s="210">
        <v>0</v>
      </c>
      <c r="S177" s="210">
        <v>0</v>
      </c>
      <c r="T177" s="210" t="s">
        <v>145</v>
      </c>
      <c r="U177" s="210" t="s">
        <v>5726</v>
      </c>
      <c r="V177" s="223">
        <v>43251</v>
      </c>
      <c r="W177" s="210" t="s">
        <v>5727</v>
      </c>
      <c r="X177" s="210" t="s">
        <v>4471</v>
      </c>
      <c r="Y177" s="210" t="s">
        <v>161</v>
      </c>
      <c r="Z177" s="190"/>
      <c r="AA177" s="185"/>
      <c r="AB177" s="187"/>
      <c r="AC177" s="188"/>
      <c r="AD177" s="187"/>
    </row>
    <row r="178" spans="1:30" x14ac:dyDescent="0.3">
      <c r="A178" s="84"/>
      <c r="B178" s="209" t="s">
        <v>6066</v>
      </c>
      <c r="C178" s="102" t="s">
        <v>1975</v>
      </c>
      <c r="D178" s="109">
        <v>114025478.06550521</v>
      </c>
      <c r="E178" s="139">
        <v>2280063.7313207961</v>
      </c>
      <c r="F178" s="113">
        <v>5.1087019180864868</v>
      </c>
      <c r="G178" s="126"/>
      <c r="H178" s="123"/>
      <c r="I178" s="124"/>
      <c r="J178" s="191" t="s">
        <v>5776</v>
      </c>
      <c r="K178" s="210" t="s">
        <v>6066</v>
      </c>
      <c r="L178" s="210" t="s">
        <v>1975</v>
      </c>
      <c r="M178" s="211">
        <v>114025478.06550521</v>
      </c>
      <c r="N178" s="198">
        <v>2280063.7313207961</v>
      </c>
      <c r="O178" s="211">
        <v>5.1087019180864868</v>
      </c>
      <c r="P178" s="210">
        <v>1</v>
      </c>
      <c r="Q178" s="210">
        <v>0</v>
      </c>
      <c r="R178" s="210">
        <v>0</v>
      </c>
      <c r="S178" s="210">
        <v>0</v>
      </c>
      <c r="T178" s="210" t="s">
        <v>146</v>
      </c>
      <c r="U178" s="210" t="s">
        <v>6067</v>
      </c>
      <c r="V178" s="223">
        <v>43251</v>
      </c>
      <c r="W178" s="210" t="s">
        <v>6068</v>
      </c>
      <c r="X178" s="210" t="s">
        <v>4471</v>
      </c>
      <c r="Y178" s="210" t="s">
        <v>161</v>
      </c>
      <c r="Z178" s="190"/>
      <c r="AA178" s="186"/>
      <c r="AB178" s="187"/>
      <c r="AC178" s="187"/>
      <c r="AD178" s="188"/>
    </row>
    <row r="179" spans="1:30" x14ac:dyDescent="0.3">
      <c r="A179" s="84"/>
      <c r="B179" s="209" t="s">
        <v>6006</v>
      </c>
      <c r="C179" s="102" t="s">
        <v>5994</v>
      </c>
      <c r="D179" s="109">
        <v>5761408.9056987101</v>
      </c>
      <c r="E179" s="139">
        <v>239249.20412182002</v>
      </c>
      <c r="F179" s="113">
        <v>3.924214241911006E-2</v>
      </c>
      <c r="G179" s="126"/>
      <c r="H179" s="123"/>
      <c r="I179" s="124"/>
      <c r="J179" s="191" t="s">
        <v>5776</v>
      </c>
      <c r="K179" s="210" t="s">
        <v>6006</v>
      </c>
      <c r="L179" s="210" t="s">
        <v>5994</v>
      </c>
      <c r="M179" s="211">
        <v>5761408.9056987101</v>
      </c>
      <c r="N179" s="198">
        <v>239249.20412182002</v>
      </c>
      <c r="O179" s="211">
        <v>3.924214241911006E-2</v>
      </c>
      <c r="P179" s="210">
        <v>1</v>
      </c>
      <c r="Q179" s="210">
        <v>1</v>
      </c>
      <c r="R179" s="210">
        <v>0</v>
      </c>
      <c r="S179" s="210">
        <v>0</v>
      </c>
      <c r="T179" s="210" t="s">
        <v>146</v>
      </c>
      <c r="U179" s="210" t="s">
        <v>3372</v>
      </c>
      <c r="V179" s="223">
        <v>43251</v>
      </c>
      <c r="W179" s="210">
        <v>7108899</v>
      </c>
      <c r="X179" s="210" t="s">
        <v>4469</v>
      </c>
      <c r="Y179" s="210" t="s">
        <v>4413</v>
      </c>
      <c r="Z179" s="190"/>
      <c r="AA179" s="186"/>
      <c r="AB179" s="187"/>
      <c r="AC179" s="187"/>
      <c r="AD179" s="188"/>
    </row>
    <row r="180" spans="1:30" x14ac:dyDescent="0.3">
      <c r="A180" s="84"/>
      <c r="B180" s="209" t="s">
        <v>6034</v>
      </c>
      <c r="C180" s="102" t="s">
        <v>5994</v>
      </c>
      <c r="D180" s="109">
        <v>1359459.8618922252</v>
      </c>
      <c r="E180" s="139">
        <v>21108.569703402649</v>
      </c>
      <c r="F180" s="113">
        <v>2.0945398763416011E-2</v>
      </c>
      <c r="G180" s="126"/>
      <c r="H180" s="123"/>
      <c r="I180" s="124"/>
      <c r="J180" s="191" t="s">
        <v>5776</v>
      </c>
      <c r="K180" s="210" t="s">
        <v>6034</v>
      </c>
      <c r="L180" s="210" t="s">
        <v>5994</v>
      </c>
      <c r="M180" s="211">
        <v>1359459.8618922252</v>
      </c>
      <c r="N180" s="198">
        <v>21108.569703402649</v>
      </c>
      <c r="O180" s="211">
        <v>2.0945398763416011E-2</v>
      </c>
      <c r="P180" s="210">
        <v>1</v>
      </c>
      <c r="Q180" s="210">
        <v>1</v>
      </c>
      <c r="R180" s="210">
        <v>0</v>
      </c>
      <c r="S180" s="210">
        <v>0</v>
      </c>
      <c r="T180" s="210" t="s">
        <v>146</v>
      </c>
      <c r="U180" s="210" t="s">
        <v>5306</v>
      </c>
      <c r="V180" s="223">
        <v>43251</v>
      </c>
      <c r="W180" s="210">
        <v>7110720</v>
      </c>
      <c r="X180" s="210" t="s">
        <v>4469</v>
      </c>
      <c r="Y180" s="210" t="s">
        <v>4413</v>
      </c>
      <c r="Z180" s="190"/>
      <c r="AA180" s="186"/>
      <c r="AB180" s="187"/>
      <c r="AC180" s="187"/>
      <c r="AD180" s="188"/>
    </row>
    <row r="181" spans="1:30" x14ac:dyDescent="0.3">
      <c r="A181" s="84"/>
      <c r="B181" s="209" t="s">
        <v>6037</v>
      </c>
      <c r="C181" s="102" t="s">
        <v>5994</v>
      </c>
      <c r="D181" s="109">
        <v>987078.26599269966</v>
      </c>
      <c r="E181" s="139">
        <v>6335.2305011514763</v>
      </c>
      <c r="F181" s="113">
        <v>3.1533400800334274E-2</v>
      </c>
      <c r="G181" s="126"/>
      <c r="H181" s="123"/>
      <c r="I181" s="124"/>
      <c r="J181" s="191" t="s">
        <v>5776</v>
      </c>
      <c r="K181" s="210" t="s">
        <v>6037</v>
      </c>
      <c r="L181" s="210" t="s">
        <v>5994</v>
      </c>
      <c r="M181" s="211">
        <v>987078.26599269966</v>
      </c>
      <c r="N181" s="198">
        <v>6335.2305011514763</v>
      </c>
      <c r="O181" s="211">
        <v>3.1533400800334274E-2</v>
      </c>
      <c r="P181" s="210">
        <v>1</v>
      </c>
      <c r="Q181" s="210">
        <v>1</v>
      </c>
      <c r="R181" s="210">
        <v>0</v>
      </c>
      <c r="S181" s="210">
        <v>0</v>
      </c>
      <c r="T181" s="210" t="s">
        <v>148</v>
      </c>
      <c r="U181" s="210" t="s">
        <v>3373</v>
      </c>
      <c r="V181" s="223">
        <v>43251</v>
      </c>
      <c r="W181" s="210">
        <v>7124594</v>
      </c>
      <c r="X181" s="210" t="s">
        <v>4469</v>
      </c>
      <c r="Y181" s="210" t="s">
        <v>4413</v>
      </c>
      <c r="Z181" s="190"/>
      <c r="AA181" s="185"/>
      <c r="AB181" s="187"/>
      <c r="AC181" s="187"/>
      <c r="AD181" s="188"/>
    </row>
    <row r="182" spans="1:30" x14ac:dyDescent="0.3">
      <c r="A182" s="84"/>
      <c r="B182" s="209" t="s">
        <v>955</v>
      </c>
      <c r="C182" s="102" t="s">
        <v>5994</v>
      </c>
      <c r="D182" s="109">
        <v>519058.42755695822</v>
      </c>
      <c r="E182" s="139">
        <v>285.02607064007708</v>
      </c>
      <c r="F182" s="113">
        <v>3.0984967755760456E-2</v>
      </c>
      <c r="G182" s="126"/>
      <c r="H182" s="123"/>
      <c r="I182" s="124"/>
      <c r="J182" s="191" t="s">
        <v>5776</v>
      </c>
      <c r="K182" s="210" t="s">
        <v>955</v>
      </c>
      <c r="L182" s="210" t="s">
        <v>5994</v>
      </c>
      <c r="M182" s="211">
        <v>519058.42755695822</v>
      </c>
      <c r="N182" s="198">
        <v>285.02607064007708</v>
      </c>
      <c r="O182" s="211">
        <v>3.0984967755760456E-2</v>
      </c>
      <c r="P182" s="210">
        <v>1</v>
      </c>
      <c r="Q182" s="210">
        <v>1</v>
      </c>
      <c r="R182" s="210">
        <v>0</v>
      </c>
      <c r="S182" s="210">
        <v>0</v>
      </c>
      <c r="T182" s="210" t="s">
        <v>149</v>
      </c>
      <c r="U182" s="210" t="s">
        <v>3374</v>
      </c>
      <c r="V182" s="223">
        <v>43251</v>
      </c>
      <c r="W182" s="210">
        <v>5476929</v>
      </c>
      <c r="X182" s="210" t="s">
        <v>4469</v>
      </c>
      <c r="Y182" s="210" t="s">
        <v>4413</v>
      </c>
      <c r="Z182" s="190"/>
      <c r="AA182" s="186"/>
      <c r="AB182" s="187"/>
      <c r="AC182" s="187"/>
      <c r="AD182" s="188"/>
    </row>
    <row r="183" spans="1:30" x14ac:dyDescent="0.3">
      <c r="A183" s="84"/>
      <c r="B183" s="209" t="s">
        <v>6039</v>
      </c>
      <c r="C183" s="102" t="s">
        <v>1978</v>
      </c>
      <c r="D183" s="109">
        <v>-51585774.770125769</v>
      </c>
      <c r="E183" s="139">
        <v>-2123639.171732699</v>
      </c>
      <c r="F183" s="113">
        <v>-1.336350894083622</v>
      </c>
      <c r="G183" s="126"/>
      <c r="H183" s="123"/>
      <c r="I183" s="124"/>
      <c r="J183" s="191" t="s">
        <v>5776</v>
      </c>
      <c r="K183" s="210" t="s">
        <v>6039</v>
      </c>
      <c r="L183" s="210" t="s">
        <v>1978</v>
      </c>
      <c r="M183" s="211">
        <v>-51585774.770125769</v>
      </c>
      <c r="N183" s="198">
        <v>-2123639.171732699</v>
      </c>
      <c r="O183" s="211">
        <v>-1.336350894083622</v>
      </c>
      <c r="P183" s="210">
        <v>1</v>
      </c>
      <c r="Q183" s="210">
        <v>1</v>
      </c>
      <c r="R183" s="210">
        <v>0</v>
      </c>
      <c r="S183" s="210">
        <v>0</v>
      </c>
      <c r="T183" s="210" t="s">
        <v>145</v>
      </c>
      <c r="U183" s="210" t="s">
        <v>5790</v>
      </c>
      <c r="V183" s="223">
        <v>43251</v>
      </c>
      <c r="W183" s="210">
        <v>7113990</v>
      </c>
      <c r="X183" s="210" t="s">
        <v>4469</v>
      </c>
      <c r="Y183" s="210" t="s">
        <v>4413</v>
      </c>
      <c r="Z183" s="190"/>
      <c r="AA183" s="186"/>
      <c r="AB183" s="187"/>
      <c r="AC183" s="187"/>
      <c r="AD183" s="188"/>
    </row>
    <row r="184" spans="1:30" x14ac:dyDescent="0.3">
      <c r="A184" s="84"/>
      <c r="B184" s="209" t="s">
        <v>6007</v>
      </c>
      <c r="C184" s="102" t="s">
        <v>1977</v>
      </c>
      <c r="D184" s="109">
        <v>147585285.11588463</v>
      </c>
      <c r="E184" s="139">
        <v>8607635.2202758137</v>
      </c>
      <c r="F184" s="113">
        <v>0.95060833950054602</v>
      </c>
      <c r="G184" s="126"/>
      <c r="H184" s="123"/>
      <c r="I184" s="124"/>
      <c r="J184" s="191" t="s">
        <v>5776</v>
      </c>
      <c r="K184" s="210" t="s">
        <v>6007</v>
      </c>
      <c r="L184" s="210" t="s">
        <v>1977</v>
      </c>
      <c r="M184" s="211">
        <v>147585285.11588463</v>
      </c>
      <c r="N184" s="198">
        <v>8607635.2202758137</v>
      </c>
      <c r="O184" s="211">
        <v>0.95060833950054602</v>
      </c>
      <c r="P184" s="210">
        <v>1</v>
      </c>
      <c r="Q184" s="210">
        <v>1</v>
      </c>
      <c r="R184" s="210">
        <v>0</v>
      </c>
      <c r="S184" s="210">
        <v>0</v>
      </c>
      <c r="T184" s="210" t="s">
        <v>148</v>
      </c>
      <c r="U184" s="210" t="s">
        <v>3375</v>
      </c>
      <c r="V184" s="223">
        <v>43251</v>
      </c>
      <c r="W184" s="210">
        <v>7171589</v>
      </c>
      <c r="X184" s="210" t="s">
        <v>4469</v>
      </c>
      <c r="Y184" s="210" t="s">
        <v>4413</v>
      </c>
      <c r="Z184" s="190"/>
      <c r="AA184" s="186"/>
      <c r="AB184" s="187"/>
      <c r="AC184" s="187"/>
      <c r="AD184" s="188"/>
    </row>
    <row r="185" spans="1:30" x14ac:dyDescent="0.3">
      <c r="A185" s="84"/>
      <c r="B185" s="209" t="s">
        <v>6043</v>
      </c>
      <c r="C185" s="102" t="s">
        <v>1978</v>
      </c>
      <c r="D185" s="109">
        <v>-25424934.886605177</v>
      </c>
      <c r="E185" s="139">
        <v>-170228.74884406326</v>
      </c>
      <c r="F185" s="113">
        <v>-0.75151933508421265</v>
      </c>
      <c r="G185" s="126"/>
      <c r="H185" s="123"/>
      <c r="I185" s="124"/>
      <c r="J185" s="191" t="s">
        <v>5776</v>
      </c>
      <c r="K185" s="210" t="s">
        <v>6043</v>
      </c>
      <c r="L185" s="210" t="s">
        <v>1978</v>
      </c>
      <c r="M185" s="211">
        <v>-25424934.886605177</v>
      </c>
      <c r="N185" s="198">
        <v>-170228.74884406326</v>
      </c>
      <c r="O185" s="211">
        <v>-0.75151933508421265</v>
      </c>
      <c r="P185" s="210">
        <v>1</v>
      </c>
      <c r="Q185" s="210">
        <v>1</v>
      </c>
      <c r="R185" s="210">
        <v>0</v>
      </c>
      <c r="S185" s="210">
        <v>0</v>
      </c>
      <c r="T185" s="210" t="s">
        <v>144</v>
      </c>
      <c r="U185" s="210" t="s">
        <v>3376</v>
      </c>
      <c r="V185" s="223">
        <v>43251</v>
      </c>
      <c r="W185" s="210" t="s">
        <v>2336</v>
      </c>
      <c r="X185" s="210" t="s">
        <v>4469</v>
      </c>
      <c r="Y185" s="210" t="s">
        <v>4413</v>
      </c>
      <c r="Z185" s="190"/>
      <c r="AA185" s="185"/>
      <c r="AB185" s="187"/>
      <c r="AC185" s="187"/>
      <c r="AD185" s="188"/>
    </row>
    <row r="186" spans="1:30" x14ac:dyDescent="0.3">
      <c r="A186" s="84"/>
      <c r="B186" s="209" t="s">
        <v>956</v>
      </c>
      <c r="C186" s="102" t="s">
        <v>5994</v>
      </c>
      <c r="D186" s="109">
        <v>669021.79585000419</v>
      </c>
      <c r="E186" s="139">
        <v>1062.7296977922344</v>
      </c>
      <c r="F186" s="113">
        <v>5.2328532350125773E-2</v>
      </c>
      <c r="G186" s="126"/>
      <c r="H186" s="123"/>
      <c r="I186" s="124"/>
      <c r="J186" s="191" t="s">
        <v>5776</v>
      </c>
      <c r="K186" s="210" t="s">
        <v>956</v>
      </c>
      <c r="L186" s="210" t="s">
        <v>5994</v>
      </c>
      <c r="M186" s="211">
        <v>669021.79585000419</v>
      </c>
      <c r="N186" s="198">
        <v>1062.7296977922344</v>
      </c>
      <c r="O186" s="211">
        <v>5.2328532350125773E-2</v>
      </c>
      <c r="P186" s="210">
        <v>1</v>
      </c>
      <c r="Q186" s="210">
        <v>1</v>
      </c>
      <c r="R186" s="210">
        <v>0</v>
      </c>
      <c r="S186" s="210">
        <v>0</v>
      </c>
      <c r="T186" s="210" t="s">
        <v>145</v>
      </c>
      <c r="U186" s="210" t="s">
        <v>3377</v>
      </c>
      <c r="V186" s="223">
        <v>43251</v>
      </c>
      <c r="W186" s="210">
        <v>7635610</v>
      </c>
      <c r="X186" s="210" t="s">
        <v>4469</v>
      </c>
      <c r="Y186" s="210" t="s">
        <v>4413</v>
      </c>
      <c r="Z186" s="190"/>
      <c r="AA186" s="185"/>
      <c r="AB186" s="187"/>
      <c r="AC186" s="188"/>
      <c r="AD186" s="187"/>
    </row>
    <row r="187" spans="1:30" x14ac:dyDescent="0.3">
      <c r="A187" s="84"/>
      <c r="B187" s="209" t="s">
        <v>6005</v>
      </c>
      <c r="C187" s="102" t="s">
        <v>5994</v>
      </c>
      <c r="D187" s="109">
        <v>6545186.3835042724</v>
      </c>
      <c r="E187" s="139">
        <v>67766.195114776317</v>
      </c>
      <c r="F187" s="113">
        <v>5.2244836670037147E-2</v>
      </c>
      <c r="G187" s="126"/>
      <c r="H187" s="123"/>
      <c r="I187" s="124"/>
      <c r="J187" s="191" t="s">
        <v>5776</v>
      </c>
      <c r="K187" s="210" t="s">
        <v>6005</v>
      </c>
      <c r="L187" s="210" t="s">
        <v>5994</v>
      </c>
      <c r="M187" s="211">
        <v>6545186.3835042724</v>
      </c>
      <c r="N187" s="198">
        <v>67766.195114776317</v>
      </c>
      <c r="O187" s="211">
        <v>5.2244836670037147E-2</v>
      </c>
      <c r="P187" s="210">
        <v>1</v>
      </c>
      <c r="Q187" s="210">
        <v>1</v>
      </c>
      <c r="R187" s="210">
        <v>0</v>
      </c>
      <c r="S187" s="210">
        <v>0</v>
      </c>
      <c r="T187" s="210" t="s">
        <v>144</v>
      </c>
      <c r="U187" s="210" t="s">
        <v>3378</v>
      </c>
      <c r="V187" s="223">
        <v>43251</v>
      </c>
      <c r="W187" s="210" t="s">
        <v>2337</v>
      </c>
      <c r="X187" s="210" t="s">
        <v>4469</v>
      </c>
      <c r="Y187" s="210" t="s">
        <v>4413</v>
      </c>
      <c r="Z187" s="190"/>
      <c r="AA187" s="185"/>
      <c r="AB187" s="187"/>
      <c r="AC187" s="188"/>
      <c r="AD187" s="188"/>
    </row>
    <row r="188" spans="1:30" x14ac:dyDescent="0.3">
      <c r="A188" s="84"/>
      <c r="B188" s="209" t="s">
        <v>6025</v>
      </c>
      <c r="C188" s="102" t="s">
        <v>5994</v>
      </c>
      <c r="D188" s="109">
        <v>2152494.7520721829</v>
      </c>
      <c r="E188" s="139">
        <v>4808.7290601755567</v>
      </c>
      <c r="F188" s="113">
        <v>3.4625052771622394E-2</v>
      </c>
      <c r="G188" s="126"/>
      <c r="H188" s="123"/>
      <c r="I188" s="124"/>
      <c r="J188" s="191" t="s">
        <v>5776</v>
      </c>
      <c r="K188" s="210" t="s">
        <v>6025</v>
      </c>
      <c r="L188" s="210" t="s">
        <v>5994</v>
      </c>
      <c r="M188" s="211">
        <v>2152494.7520721829</v>
      </c>
      <c r="N188" s="198">
        <v>4808.7290601755567</v>
      </c>
      <c r="O188" s="211">
        <v>3.4625052771622394E-2</v>
      </c>
      <c r="P188" s="210">
        <v>1</v>
      </c>
      <c r="Q188" s="210">
        <v>1</v>
      </c>
      <c r="R188" s="210">
        <v>0</v>
      </c>
      <c r="S188" s="210">
        <v>0</v>
      </c>
      <c r="T188" s="210" t="s">
        <v>146</v>
      </c>
      <c r="U188" s="210" t="s">
        <v>3379</v>
      </c>
      <c r="V188" s="223">
        <v>43251</v>
      </c>
      <c r="W188" s="210" t="s">
        <v>2338</v>
      </c>
      <c r="X188" s="210" t="s">
        <v>4469</v>
      </c>
      <c r="Y188" s="210" t="s">
        <v>4413</v>
      </c>
      <c r="Z188" s="190"/>
      <c r="AA188" s="185"/>
      <c r="AB188" s="187"/>
      <c r="AC188" s="187"/>
      <c r="AD188" s="188"/>
    </row>
    <row r="189" spans="1:30" x14ac:dyDescent="0.3">
      <c r="A189" s="84"/>
      <c r="B189" s="209" t="s">
        <v>6017</v>
      </c>
      <c r="C189" s="102" t="s">
        <v>5994</v>
      </c>
      <c r="D189" s="109">
        <v>2740380.9428954059</v>
      </c>
      <c r="E189" s="139">
        <v>1198.7068783238237</v>
      </c>
      <c r="F189" s="113">
        <v>4.1212857785129273E-2</v>
      </c>
      <c r="G189" s="126"/>
      <c r="H189" s="123"/>
      <c r="I189" s="124"/>
      <c r="J189" s="191" t="s">
        <v>5776</v>
      </c>
      <c r="K189" s="210" t="s">
        <v>6017</v>
      </c>
      <c r="L189" s="210" t="s">
        <v>5994</v>
      </c>
      <c r="M189" s="211">
        <v>2740380.9428954059</v>
      </c>
      <c r="N189" s="198">
        <v>1198.7068783238237</v>
      </c>
      <c r="O189" s="211">
        <v>4.1212857785129273E-2</v>
      </c>
      <c r="P189" s="210">
        <v>1</v>
      </c>
      <c r="Q189" s="210">
        <v>1</v>
      </c>
      <c r="R189" s="210">
        <v>0</v>
      </c>
      <c r="S189" s="210">
        <v>0</v>
      </c>
      <c r="T189" s="210" t="s">
        <v>145</v>
      </c>
      <c r="U189" s="210" t="s">
        <v>3380</v>
      </c>
      <c r="V189" s="223">
        <v>43251</v>
      </c>
      <c r="W189" s="210">
        <v>5980613</v>
      </c>
      <c r="X189" s="210" t="s">
        <v>4469</v>
      </c>
      <c r="Y189" s="210" t="s">
        <v>4413</v>
      </c>
      <c r="Z189" s="190"/>
      <c r="AA189" s="185"/>
      <c r="AB189" s="187"/>
      <c r="AC189" s="187"/>
      <c r="AD189" s="188"/>
    </row>
    <row r="190" spans="1:30" x14ac:dyDescent="0.3">
      <c r="A190" s="84"/>
      <c r="B190" s="209" t="s">
        <v>6026</v>
      </c>
      <c r="C190" s="102" t="s">
        <v>5994</v>
      </c>
      <c r="D190" s="109">
        <v>1825326.9345786576</v>
      </c>
      <c r="E190" s="139">
        <v>29055.009045398419</v>
      </c>
      <c r="F190" s="113">
        <v>3.6151738017622975E-2</v>
      </c>
      <c r="G190" s="126"/>
      <c r="H190" s="123"/>
      <c r="I190" s="124"/>
      <c r="J190" s="191" t="s">
        <v>5776</v>
      </c>
      <c r="K190" s="210" t="s">
        <v>6026</v>
      </c>
      <c r="L190" s="210" t="s">
        <v>5994</v>
      </c>
      <c r="M190" s="211">
        <v>1825326.9345786576</v>
      </c>
      <c r="N190" s="198">
        <v>29055.009045398419</v>
      </c>
      <c r="O190" s="211">
        <v>3.6151738017622975E-2</v>
      </c>
      <c r="P190" s="210">
        <v>1</v>
      </c>
      <c r="Q190" s="210">
        <v>1</v>
      </c>
      <c r="R190" s="210">
        <v>0</v>
      </c>
      <c r="S190" s="210">
        <v>0</v>
      </c>
      <c r="T190" s="210" t="s">
        <v>148</v>
      </c>
      <c r="U190" s="210" t="s">
        <v>3381</v>
      </c>
      <c r="V190" s="223">
        <v>43251</v>
      </c>
      <c r="W190" s="210" t="s">
        <v>2339</v>
      </c>
      <c r="X190" s="210" t="s">
        <v>4469</v>
      </c>
      <c r="Y190" s="210" t="s">
        <v>4413</v>
      </c>
      <c r="Z190" s="190"/>
      <c r="AA190" s="185"/>
      <c r="AB190" s="187"/>
      <c r="AC190" s="188"/>
      <c r="AD190" s="187"/>
    </row>
    <row r="191" spans="1:30" x14ac:dyDescent="0.3">
      <c r="A191" s="84"/>
      <c r="B191" s="209" t="s">
        <v>6036</v>
      </c>
      <c r="C191" s="102" t="s">
        <v>5994</v>
      </c>
      <c r="D191" s="109">
        <v>1078237.4438017574</v>
      </c>
      <c r="E191" s="139">
        <v>7010.296046356093</v>
      </c>
      <c r="F191" s="113">
        <v>3.39809033757031E-2</v>
      </c>
      <c r="G191" s="126"/>
      <c r="H191" s="123"/>
      <c r="I191" s="124"/>
      <c r="J191" s="191" t="s">
        <v>5776</v>
      </c>
      <c r="K191" s="210" t="s">
        <v>6036</v>
      </c>
      <c r="L191" s="210" t="s">
        <v>5994</v>
      </c>
      <c r="M191" s="211">
        <v>1078237.4438017574</v>
      </c>
      <c r="N191" s="198">
        <v>7010.296046356093</v>
      </c>
      <c r="O191" s="211">
        <v>3.39809033757031E-2</v>
      </c>
      <c r="P191" s="210">
        <v>1</v>
      </c>
      <c r="Q191" s="210">
        <v>1</v>
      </c>
      <c r="R191" s="210">
        <v>0</v>
      </c>
      <c r="S191" s="210">
        <v>0</v>
      </c>
      <c r="T191" s="210" t="s">
        <v>146</v>
      </c>
      <c r="U191" s="210" t="s">
        <v>3382</v>
      </c>
      <c r="V191" s="223">
        <v>43251</v>
      </c>
      <c r="W191" s="210" t="s">
        <v>2340</v>
      </c>
      <c r="X191" s="210" t="s">
        <v>4469</v>
      </c>
      <c r="Y191" s="210" t="s">
        <v>4413</v>
      </c>
      <c r="Z191" s="190"/>
      <c r="AA191" s="185"/>
      <c r="AB191" s="188"/>
      <c r="AC191" s="187"/>
      <c r="AD191" s="187"/>
    </row>
    <row r="192" spans="1:30" x14ac:dyDescent="0.3">
      <c r="A192" s="84"/>
      <c r="B192" s="209" t="s">
        <v>6015</v>
      </c>
      <c r="C192" s="102" t="s">
        <v>1977</v>
      </c>
      <c r="D192" s="109">
        <v>107168662.03685805</v>
      </c>
      <c r="E192" s="139">
        <v>2028071.6049159009</v>
      </c>
      <c r="F192" s="113">
        <v>1.1761079467271491</v>
      </c>
      <c r="G192" s="126"/>
      <c r="H192" s="123"/>
      <c r="I192" s="124"/>
      <c r="J192" s="191" t="s">
        <v>5776</v>
      </c>
      <c r="K192" s="210" t="s">
        <v>6015</v>
      </c>
      <c r="L192" s="210" t="s">
        <v>1977</v>
      </c>
      <c r="M192" s="211">
        <v>107168662.03685805</v>
      </c>
      <c r="N192" s="198">
        <v>2028071.6049159009</v>
      </c>
      <c r="O192" s="211">
        <v>1.1761079467271491</v>
      </c>
      <c r="P192" s="210">
        <v>1</v>
      </c>
      <c r="Q192" s="210">
        <v>1</v>
      </c>
      <c r="R192" s="210">
        <v>0</v>
      </c>
      <c r="S192" s="210">
        <v>0</v>
      </c>
      <c r="T192" s="210" t="s">
        <v>145</v>
      </c>
      <c r="U192" s="210" t="s">
        <v>3383</v>
      </c>
      <c r="V192" s="223">
        <v>43251</v>
      </c>
      <c r="W192" s="210">
        <v>7110753</v>
      </c>
      <c r="X192" s="210" t="s">
        <v>4469</v>
      </c>
      <c r="Y192" s="210" t="s">
        <v>4413</v>
      </c>
      <c r="Z192" s="190"/>
      <c r="AA192" s="186"/>
      <c r="AB192" s="187"/>
      <c r="AC192" s="187"/>
      <c r="AD192" s="188"/>
    </row>
    <row r="193" spans="1:30" x14ac:dyDescent="0.3">
      <c r="A193" s="84"/>
      <c r="B193" s="209" t="s">
        <v>5791</v>
      </c>
      <c r="C193" s="102" t="s">
        <v>5994</v>
      </c>
      <c r="D193" s="109">
        <v>993817.57458343846</v>
      </c>
      <c r="E193" s="139">
        <v>13.250238449396123</v>
      </c>
      <c r="F193" s="113">
        <v>8.7460319797994207E-2</v>
      </c>
      <c r="G193" s="126"/>
      <c r="H193" s="123"/>
      <c r="I193" s="124"/>
      <c r="J193" s="191" t="s">
        <v>5776</v>
      </c>
      <c r="K193" s="210" t="s">
        <v>5791</v>
      </c>
      <c r="L193" s="210" t="s">
        <v>5994</v>
      </c>
      <c r="M193" s="211">
        <v>993817.57458343846</v>
      </c>
      <c r="N193" s="198">
        <v>13.250238449396123</v>
      </c>
      <c r="O193" s="211">
        <v>8.7460319797994207E-2</v>
      </c>
      <c r="P193" s="210">
        <v>1</v>
      </c>
      <c r="Q193" s="210">
        <v>1</v>
      </c>
      <c r="R193" s="210">
        <v>0</v>
      </c>
      <c r="S193" s="210">
        <v>0</v>
      </c>
      <c r="T193" s="210" t="s">
        <v>149</v>
      </c>
      <c r="U193" s="210" t="s">
        <v>3384</v>
      </c>
      <c r="V193" s="223">
        <v>43251</v>
      </c>
      <c r="W193" s="210">
        <v>5962309</v>
      </c>
      <c r="X193" s="210" t="s">
        <v>4469</v>
      </c>
      <c r="Y193" s="210" t="s">
        <v>4413</v>
      </c>
      <c r="Z193" s="190"/>
      <c r="AA193" s="185"/>
      <c r="AB193" s="188"/>
      <c r="AC193" s="187"/>
      <c r="AD193" s="187"/>
    </row>
    <row r="194" spans="1:30" x14ac:dyDescent="0.3">
      <c r="A194" s="84"/>
      <c r="B194" s="209" t="s">
        <v>957</v>
      </c>
      <c r="C194" s="102" t="s">
        <v>1976</v>
      </c>
      <c r="D194" s="109">
        <v>3478337.8254375733</v>
      </c>
      <c r="E194" s="139">
        <v>546.45151744639463</v>
      </c>
      <c r="F194" s="113">
        <v>0.14670627079209478</v>
      </c>
      <c r="G194" s="126"/>
      <c r="H194" s="123"/>
      <c r="I194" s="124"/>
      <c r="J194" s="191" t="s">
        <v>5776</v>
      </c>
      <c r="K194" s="210" t="s">
        <v>957</v>
      </c>
      <c r="L194" s="210" t="s">
        <v>1976</v>
      </c>
      <c r="M194" s="211">
        <v>3478337.8254375733</v>
      </c>
      <c r="N194" s="198">
        <v>546.45151744639463</v>
      </c>
      <c r="O194" s="211">
        <v>0.14670627079209478</v>
      </c>
      <c r="P194" s="210">
        <v>1</v>
      </c>
      <c r="Q194" s="210">
        <v>1</v>
      </c>
      <c r="R194" s="210">
        <v>0</v>
      </c>
      <c r="S194" s="210">
        <v>0</v>
      </c>
      <c r="T194" s="210" t="s">
        <v>149</v>
      </c>
      <c r="U194" s="210" t="s">
        <v>3385</v>
      </c>
      <c r="V194" s="223">
        <v>43251</v>
      </c>
      <c r="W194" s="210">
        <v>5962280</v>
      </c>
      <c r="X194" s="210" t="s">
        <v>4469</v>
      </c>
      <c r="Y194" s="210" t="s">
        <v>4413</v>
      </c>
      <c r="Z194" s="190"/>
      <c r="AA194" s="185"/>
      <c r="AB194" s="187"/>
      <c r="AC194" s="188"/>
      <c r="AD194" s="188"/>
    </row>
    <row r="195" spans="1:30" x14ac:dyDescent="0.3">
      <c r="A195" s="84"/>
      <c r="B195" s="209" t="s">
        <v>6021</v>
      </c>
      <c r="C195" s="102" t="s">
        <v>5994</v>
      </c>
      <c r="D195" s="109">
        <v>2570731.5130648608</v>
      </c>
      <c r="E195" s="139">
        <v>9667.5553835622704</v>
      </c>
      <c r="F195" s="113">
        <v>2.5858263780496011E-2</v>
      </c>
      <c r="G195" s="126"/>
      <c r="H195" s="123"/>
      <c r="I195" s="124"/>
      <c r="J195" s="191" t="s">
        <v>5776</v>
      </c>
      <c r="K195" s="210" t="s">
        <v>6021</v>
      </c>
      <c r="L195" s="210" t="s">
        <v>5994</v>
      </c>
      <c r="M195" s="211">
        <v>2570731.5130648608</v>
      </c>
      <c r="N195" s="198">
        <v>9667.5553835622704</v>
      </c>
      <c r="O195" s="211">
        <v>2.5858263780496011E-2</v>
      </c>
      <c r="P195" s="210">
        <v>1</v>
      </c>
      <c r="Q195" s="210">
        <v>1</v>
      </c>
      <c r="R195" s="210">
        <v>0</v>
      </c>
      <c r="S195" s="210">
        <v>0</v>
      </c>
      <c r="T195" s="210" t="s">
        <v>143</v>
      </c>
      <c r="U195" s="210" t="s">
        <v>3386</v>
      </c>
      <c r="V195" s="223">
        <v>43251</v>
      </c>
      <c r="W195" s="210">
        <v>7333378</v>
      </c>
      <c r="X195" s="210" t="s">
        <v>4469</v>
      </c>
      <c r="Y195" s="210" t="s">
        <v>4413</v>
      </c>
      <c r="Z195" s="190"/>
      <c r="AA195" s="185"/>
      <c r="AB195" s="187"/>
      <c r="AC195" s="187"/>
      <c r="AD195" s="188"/>
    </row>
    <row r="196" spans="1:30" x14ac:dyDescent="0.3">
      <c r="A196" s="84"/>
      <c r="B196" s="209" t="s">
        <v>5997</v>
      </c>
      <c r="C196" s="102" t="s">
        <v>5994</v>
      </c>
      <c r="D196" s="109">
        <v>31353638.875009105</v>
      </c>
      <c r="E196" s="139">
        <v>404021.53599311027</v>
      </c>
      <c r="F196" s="113">
        <v>7.7204170200421529E-2</v>
      </c>
      <c r="G196" s="126"/>
      <c r="H196" s="123"/>
      <c r="I196" s="124"/>
      <c r="J196" s="191" t="s">
        <v>5776</v>
      </c>
      <c r="K196" s="210" t="s">
        <v>5997</v>
      </c>
      <c r="L196" s="210" t="s">
        <v>5994</v>
      </c>
      <c r="M196" s="211">
        <v>31353638.875009105</v>
      </c>
      <c r="N196" s="198">
        <v>404021.53599311027</v>
      </c>
      <c r="O196" s="211">
        <v>7.7204170200421529E-2</v>
      </c>
      <c r="P196" s="210">
        <v>1</v>
      </c>
      <c r="Q196" s="210">
        <v>1</v>
      </c>
      <c r="R196" s="210">
        <v>0</v>
      </c>
      <c r="S196" s="210">
        <v>0</v>
      </c>
      <c r="T196" s="210" t="s">
        <v>149</v>
      </c>
      <c r="U196" s="210" t="s">
        <v>3387</v>
      </c>
      <c r="V196" s="223">
        <v>43251</v>
      </c>
      <c r="W196" s="210">
        <v>7123870</v>
      </c>
      <c r="X196" s="210" t="s">
        <v>4469</v>
      </c>
      <c r="Y196" s="210" t="s">
        <v>4413</v>
      </c>
      <c r="Z196" s="190"/>
      <c r="AA196" s="186"/>
      <c r="AB196" s="187"/>
      <c r="AC196" s="188"/>
      <c r="AD196" s="188"/>
    </row>
    <row r="197" spans="1:30" x14ac:dyDescent="0.3">
      <c r="A197" s="84"/>
      <c r="B197" s="209" t="s">
        <v>5998</v>
      </c>
      <c r="C197" s="102" t="s">
        <v>5994</v>
      </c>
      <c r="D197" s="109">
        <v>22397472.386537205</v>
      </c>
      <c r="E197" s="139">
        <v>288761.63631920936</v>
      </c>
      <c r="F197" s="113">
        <v>7.1468824981734583E-2</v>
      </c>
      <c r="G197" s="126"/>
      <c r="H197" s="123"/>
      <c r="I197" s="124"/>
      <c r="J197" s="191" t="s">
        <v>5776</v>
      </c>
      <c r="K197" s="210" t="s">
        <v>5998</v>
      </c>
      <c r="L197" s="210" t="s">
        <v>5994</v>
      </c>
      <c r="M197" s="211">
        <v>22397472.386537205</v>
      </c>
      <c r="N197" s="198">
        <v>288761.63631920936</v>
      </c>
      <c r="O197" s="211">
        <v>7.1468824981734583E-2</v>
      </c>
      <c r="P197" s="210">
        <v>1</v>
      </c>
      <c r="Q197" s="210">
        <v>1</v>
      </c>
      <c r="R197" s="210">
        <v>0</v>
      </c>
      <c r="S197" s="210">
        <v>0</v>
      </c>
      <c r="T197" s="210" t="s">
        <v>143</v>
      </c>
      <c r="U197" s="210" t="s">
        <v>3388</v>
      </c>
      <c r="V197" s="223">
        <v>43251</v>
      </c>
      <c r="W197" s="210">
        <v>7103065</v>
      </c>
      <c r="X197" s="210" t="s">
        <v>4469</v>
      </c>
      <c r="Y197" s="210" t="s">
        <v>4413</v>
      </c>
      <c r="Z197" s="190"/>
      <c r="AA197" s="186"/>
      <c r="AB197" s="187"/>
      <c r="AC197" s="187"/>
      <c r="AD197" s="188"/>
    </row>
    <row r="198" spans="1:30" x14ac:dyDescent="0.3">
      <c r="A198" s="84"/>
      <c r="B198" s="209" t="s">
        <v>958</v>
      </c>
      <c r="C198" s="102" t="s">
        <v>5994</v>
      </c>
      <c r="D198" s="109">
        <v>459123.77286975738</v>
      </c>
      <c r="E198" s="139">
        <v>5012.0176493571389</v>
      </c>
      <c r="F198" s="113">
        <v>4.1142138935144221E-2</v>
      </c>
      <c r="G198" s="126"/>
      <c r="H198" s="123"/>
      <c r="I198" s="124"/>
      <c r="J198" s="191" t="s">
        <v>5776</v>
      </c>
      <c r="K198" s="210" t="s">
        <v>958</v>
      </c>
      <c r="L198" s="210" t="s">
        <v>5994</v>
      </c>
      <c r="M198" s="211">
        <v>459123.77286975738</v>
      </c>
      <c r="N198" s="198">
        <v>5012.0176493571389</v>
      </c>
      <c r="O198" s="211">
        <v>4.1142138935144221E-2</v>
      </c>
      <c r="P198" s="210">
        <v>1</v>
      </c>
      <c r="Q198" s="210">
        <v>1</v>
      </c>
      <c r="R198" s="210">
        <v>0</v>
      </c>
      <c r="S198" s="210">
        <v>0</v>
      </c>
      <c r="T198" s="210" t="s">
        <v>148</v>
      </c>
      <c r="U198" s="210" t="s">
        <v>3389</v>
      </c>
      <c r="V198" s="223">
        <v>43251</v>
      </c>
      <c r="W198" s="210" t="s">
        <v>2341</v>
      </c>
      <c r="X198" s="210" t="s">
        <v>4469</v>
      </c>
      <c r="Y198" s="210" t="s">
        <v>4413</v>
      </c>
      <c r="Z198" s="190"/>
      <c r="AA198" s="186"/>
      <c r="AB198" s="187"/>
      <c r="AC198" s="187"/>
      <c r="AD198" s="188"/>
    </row>
    <row r="199" spans="1:30" x14ac:dyDescent="0.3">
      <c r="A199" s="84"/>
      <c r="B199" s="209" t="s">
        <v>6033</v>
      </c>
      <c r="C199" s="102" t="s">
        <v>5994</v>
      </c>
      <c r="D199" s="109">
        <v>1681971.9320370846</v>
      </c>
      <c r="E199" s="139">
        <v>2253.0312571205395</v>
      </c>
      <c r="F199" s="113">
        <v>3.347390181898402E-2</v>
      </c>
      <c r="G199" s="126"/>
      <c r="H199" s="123"/>
      <c r="I199" s="124"/>
      <c r="J199" s="191" t="s">
        <v>5776</v>
      </c>
      <c r="K199" s="210" t="s">
        <v>6033</v>
      </c>
      <c r="L199" s="210" t="s">
        <v>5994</v>
      </c>
      <c r="M199" s="211">
        <v>1681971.9320370846</v>
      </c>
      <c r="N199" s="198">
        <v>2253.0312571205395</v>
      </c>
      <c r="O199" s="211">
        <v>3.347390181898402E-2</v>
      </c>
      <c r="P199" s="210">
        <v>1</v>
      </c>
      <c r="Q199" s="210">
        <v>1</v>
      </c>
      <c r="R199" s="210">
        <v>0</v>
      </c>
      <c r="S199" s="210">
        <v>0</v>
      </c>
      <c r="T199" s="210" t="s">
        <v>148</v>
      </c>
      <c r="U199" s="210" t="s">
        <v>3390</v>
      </c>
      <c r="V199" s="223">
        <v>43251</v>
      </c>
      <c r="W199" s="210" t="s">
        <v>2342</v>
      </c>
      <c r="X199" s="210" t="s">
        <v>4469</v>
      </c>
      <c r="Y199" s="210" t="s">
        <v>4413</v>
      </c>
      <c r="Z199" s="190"/>
      <c r="AA199" s="185"/>
      <c r="AB199" s="187"/>
      <c r="AC199" s="187"/>
      <c r="AD199" s="188"/>
    </row>
    <row r="200" spans="1:30" x14ac:dyDescent="0.3">
      <c r="A200" s="84"/>
      <c r="B200" s="209" t="s">
        <v>5999</v>
      </c>
      <c r="C200" s="102" t="s">
        <v>5994</v>
      </c>
      <c r="D200" s="109">
        <v>20262625.629465684</v>
      </c>
      <c r="E200" s="139">
        <v>91206.898483836194</v>
      </c>
      <c r="F200" s="113">
        <v>6.2765398404087611E-2</v>
      </c>
      <c r="G200" s="126"/>
      <c r="H200" s="123"/>
      <c r="I200" s="124"/>
      <c r="J200" s="191" t="s">
        <v>5776</v>
      </c>
      <c r="K200" s="210" t="s">
        <v>5999</v>
      </c>
      <c r="L200" s="210" t="s">
        <v>5994</v>
      </c>
      <c r="M200" s="211">
        <v>20262625.629465684</v>
      </c>
      <c r="N200" s="198">
        <v>91206.898483836194</v>
      </c>
      <c r="O200" s="211">
        <v>6.2765398404087611E-2</v>
      </c>
      <c r="P200" s="210">
        <v>1</v>
      </c>
      <c r="Q200" s="210">
        <v>1</v>
      </c>
      <c r="R200" s="210">
        <v>0</v>
      </c>
      <c r="S200" s="210">
        <v>0</v>
      </c>
      <c r="T200" s="210" t="s">
        <v>143</v>
      </c>
      <c r="U200" s="210" t="s">
        <v>3391</v>
      </c>
      <c r="V200" s="223">
        <v>43251</v>
      </c>
      <c r="W200" s="210">
        <v>7110388</v>
      </c>
      <c r="X200" s="210" t="s">
        <v>4469</v>
      </c>
      <c r="Y200" s="210" t="s">
        <v>4413</v>
      </c>
      <c r="Z200" s="190"/>
      <c r="AA200" s="185"/>
      <c r="AB200" s="188"/>
      <c r="AC200" s="187"/>
      <c r="AD200" s="187"/>
    </row>
    <row r="201" spans="1:30" x14ac:dyDescent="0.3">
      <c r="A201" s="84"/>
      <c r="B201" s="209" t="s">
        <v>959</v>
      </c>
      <c r="C201" s="102" t="s">
        <v>5994</v>
      </c>
      <c r="D201" s="109">
        <v>543929.79783878801</v>
      </c>
      <c r="E201" s="139">
        <v>2612.4044253068978</v>
      </c>
      <c r="F201" s="113">
        <v>8.3757756502305158E-2</v>
      </c>
      <c r="G201" s="126"/>
      <c r="H201" s="123"/>
      <c r="I201" s="124"/>
      <c r="J201" s="191" t="s">
        <v>5776</v>
      </c>
      <c r="K201" s="210" t="s">
        <v>959</v>
      </c>
      <c r="L201" s="210" t="s">
        <v>5994</v>
      </c>
      <c r="M201" s="211">
        <v>543929.79783878801</v>
      </c>
      <c r="N201" s="198">
        <v>2612.4044253068978</v>
      </c>
      <c r="O201" s="211">
        <v>8.3757756502305158E-2</v>
      </c>
      <c r="P201" s="210">
        <v>1</v>
      </c>
      <c r="Q201" s="210">
        <v>1</v>
      </c>
      <c r="R201" s="210">
        <v>0</v>
      </c>
      <c r="S201" s="210">
        <v>0</v>
      </c>
      <c r="T201" s="210" t="s">
        <v>146</v>
      </c>
      <c r="U201" s="210" t="s">
        <v>3392</v>
      </c>
      <c r="V201" s="223">
        <v>43251</v>
      </c>
      <c r="W201" s="210" t="s">
        <v>2343</v>
      </c>
      <c r="X201" s="210" t="s">
        <v>4469</v>
      </c>
      <c r="Y201" s="210" t="s">
        <v>4413</v>
      </c>
      <c r="Z201" s="190"/>
      <c r="AA201" s="185"/>
      <c r="AB201" s="187"/>
      <c r="AC201" s="188"/>
      <c r="AD201" s="188"/>
    </row>
    <row r="202" spans="1:30" x14ac:dyDescent="0.3">
      <c r="A202" s="84"/>
      <c r="B202" s="209" t="s">
        <v>6035</v>
      </c>
      <c r="C202" s="102" t="s">
        <v>5994</v>
      </c>
      <c r="D202" s="109">
        <v>1136519.1123737898</v>
      </c>
      <c r="E202" s="139">
        <v>5285.8710996194004</v>
      </c>
      <c r="F202" s="113">
        <v>3.098950809914891E-2</v>
      </c>
      <c r="G202" s="126"/>
      <c r="H202" s="123"/>
      <c r="I202" s="124"/>
      <c r="J202" s="191" t="s">
        <v>5776</v>
      </c>
      <c r="K202" s="210" t="s">
        <v>6035</v>
      </c>
      <c r="L202" s="210" t="s">
        <v>5994</v>
      </c>
      <c r="M202" s="211">
        <v>1136519.1123737898</v>
      </c>
      <c r="N202" s="198">
        <v>5285.8710996194004</v>
      </c>
      <c r="O202" s="211">
        <v>3.098950809914891E-2</v>
      </c>
      <c r="P202" s="210">
        <v>1</v>
      </c>
      <c r="Q202" s="210">
        <v>1</v>
      </c>
      <c r="R202" s="210">
        <v>0</v>
      </c>
      <c r="S202" s="210">
        <v>0</v>
      </c>
      <c r="T202" s="210" t="s">
        <v>146</v>
      </c>
      <c r="U202" s="210" t="s">
        <v>3393</v>
      </c>
      <c r="V202" s="223">
        <v>43251</v>
      </c>
      <c r="W202" s="210" t="s">
        <v>2344</v>
      </c>
      <c r="X202" s="210" t="s">
        <v>4469</v>
      </c>
      <c r="Y202" s="210" t="s">
        <v>4413</v>
      </c>
      <c r="Z202" s="190"/>
      <c r="AA202" s="186"/>
      <c r="AB202" s="187"/>
      <c r="AC202" s="187"/>
      <c r="AD202" s="188"/>
    </row>
    <row r="203" spans="1:30" x14ac:dyDescent="0.3">
      <c r="A203" s="84"/>
      <c r="B203" s="209" t="s">
        <v>6028</v>
      </c>
      <c r="C203" s="102" t="s">
        <v>5994</v>
      </c>
      <c r="D203" s="109">
        <v>1744766.2526768143</v>
      </c>
      <c r="E203" s="139">
        <v>693.70934964778542</v>
      </c>
      <c r="F203" s="113">
        <v>4.8265932145274908E-2</v>
      </c>
      <c r="G203" s="126"/>
      <c r="H203" s="123"/>
      <c r="I203" s="124"/>
      <c r="J203" s="191" t="s">
        <v>5776</v>
      </c>
      <c r="K203" s="210" t="s">
        <v>6028</v>
      </c>
      <c r="L203" s="210" t="s">
        <v>5994</v>
      </c>
      <c r="M203" s="211">
        <v>1744766.2526768143</v>
      </c>
      <c r="N203" s="198">
        <v>693.70934964778542</v>
      </c>
      <c r="O203" s="211">
        <v>4.8265932145274908E-2</v>
      </c>
      <c r="P203" s="210">
        <v>1</v>
      </c>
      <c r="Q203" s="210">
        <v>1</v>
      </c>
      <c r="R203" s="210">
        <v>0</v>
      </c>
      <c r="S203" s="210">
        <v>0</v>
      </c>
      <c r="T203" s="210" t="s">
        <v>146</v>
      </c>
      <c r="U203" s="210" t="s">
        <v>3394</v>
      </c>
      <c r="V203" s="223">
        <v>43251</v>
      </c>
      <c r="W203" s="210">
        <v>4824778</v>
      </c>
      <c r="X203" s="210" t="s">
        <v>4469</v>
      </c>
      <c r="Y203" s="210" t="s">
        <v>4413</v>
      </c>
      <c r="Z203" s="190"/>
      <c r="AA203" s="185"/>
      <c r="AB203" s="187"/>
      <c r="AC203" s="187"/>
      <c r="AD203" s="188"/>
    </row>
    <row r="204" spans="1:30" x14ac:dyDescent="0.3">
      <c r="A204" s="84"/>
      <c r="B204" s="209" t="s">
        <v>6024</v>
      </c>
      <c r="C204" s="102" t="s">
        <v>5994</v>
      </c>
      <c r="D204" s="109" t="s">
        <v>5785</v>
      </c>
      <c r="E204" s="139" t="s">
        <v>5785</v>
      </c>
      <c r="F204" s="113" t="s">
        <v>5785</v>
      </c>
      <c r="G204" s="126"/>
      <c r="H204" s="123"/>
      <c r="I204" s="124"/>
      <c r="J204" s="191" t="s">
        <v>5779</v>
      </c>
      <c r="K204" s="210" t="s">
        <v>6024</v>
      </c>
      <c r="L204" s="210" t="s">
        <v>5994</v>
      </c>
      <c r="M204" s="211">
        <v>2270385.0066018081</v>
      </c>
      <c r="N204" s="198">
        <v>279.24618540608589</v>
      </c>
      <c r="O204" s="211">
        <v>3.4019977998621623E-2</v>
      </c>
      <c r="P204" s="210">
        <v>1</v>
      </c>
      <c r="Q204" s="210">
        <v>1</v>
      </c>
      <c r="R204" s="210">
        <v>0</v>
      </c>
      <c r="S204" s="210">
        <v>0</v>
      </c>
      <c r="T204" s="210" t="s">
        <v>145</v>
      </c>
      <c r="U204" s="210" t="s">
        <v>3395</v>
      </c>
      <c r="V204" s="223">
        <v>43251</v>
      </c>
      <c r="W204" s="210">
        <v>4808084</v>
      </c>
      <c r="X204" s="210" t="s">
        <v>4469</v>
      </c>
      <c r="Y204" s="210" t="s">
        <v>4413</v>
      </c>
      <c r="Z204" s="190"/>
      <c r="AA204" s="185"/>
      <c r="AB204" s="187"/>
      <c r="AC204" s="188"/>
      <c r="AD204" s="187"/>
    </row>
    <row r="205" spans="1:30" x14ac:dyDescent="0.3">
      <c r="A205" s="84"/>
      <c r="B205" s="209" t="s">
        <v>6055</v>
      </c>
      <c r="C205" s="102" t="s">
        <v>1977</v>
      </c>
      <c r="D205" s="109">
        <v>36476112.380691268</v>
      </c>
      <c r="E205" s="139">
        <v>218736.363268799</v>
      </c>
      <c r="F205" s="113">
        <v>0.87654532359983051</v>
      </c>
      <c r="G205" s="126"/>
      <c r="H205" s="123"/>
      <c r="I205" s="124"/>
      <c r="J205" s="191" t="s">
        <v>5776</v>
      </c>
      <c r="K205" s="210" t="s">
        <v>6055</v>
      </c>
      <c r="L205" s="210" t="s">
        <v>1977</v>
      </c>
      <c r="M205" s="211">
        <v>36476112.380691268</v>
      </c>
      <c r="N205" s="198">
        <v>218736.363268799</v>
      </c>
      <c r="O205" s="211">
        <v>0.87654532359983051</v>
      </c>
      <c r="P205" s="210">
        <v>1</v>
      </c>
      <c r="Q205" s="210">
        <v>1</v>
      </c>
      <c r="R205" s="210">
        <v>0</v>
      </c>
      <c r="S205" s="210">
        <v>0</v>
      </c>
      <c r="T205" s="210" t="s">
        <v>143</v>
      </c>
      <c r="U205" s="210" t="s">
        <v>3396</v>
      </c>
      <c r="V205" s="223">
        <v>43251</v>
      </c>
      <c r="W205" s="210">
        <v>7156036</v>
      </c>
      <c r="X205" s="210" t="s">
        <v>4469</v>
      </c>
      <c r="Y205" s="210" t="s">
        <v>4413</v>
      </c>
      <c r="Z205" s="190"/>
      <c r="AA205" s="186"/>
      <c r="AB205" s="187"/>
      <c r="AC205" s="187"/>
      <c r="AD205" s="188"/>
    </row>
    <row r="206" spans="1:30" x14ac:dyDescent="0.3">
      <c r="A206" s="84"/>
      <c r="B206" s="209" t="s">
        <v>5566</v>
      </c>
      <c r="C206" s="102" t="s">
        <v>5994</v>
      </c>
      <c r="D206" s="109">
        <v>921910.62477927434</v>
      </c>
      <c r="E206" s="139">
        <v>1339.9193739070283</v>
      </c>
      <c r="F206" s="113">
        <v>2.5676159571738588E-2</v>
      </c>
      <c r="G206" s="126"/>
      <c r="H206" s="123"/>
      <c r="I206" s="124"/>
      <c r="J206" s="191" t="s">
        <v>5776</v>
      </c>
      <c r="K206" s="210" t="s">
        <v>5566</v>
      </c>
      <c r="L206" s="210" t="s">
        <v>5994</v>
      </c>
      <c r="M206" s="211">
        <v>921910.62477927434</v>
      </c>
      <c r="N206" s="198">
        <v>1339.9193739070283</v>
      </c>
      <c r="O206" s="211">
        <v>2.5676159571738588E-2</v>
      </c>
      <c r="P206" s="210">
        <v>1</v>
      </c>
      <c r="Q206" s="210">
        <v>1</v>
      </c>
      <c r="R206" s="210">
        <v>0</v>
      </c>
      <c r="S206" s="210">
        <v>0</v>
      </c>
      <c r="T206" s="210" t="s">
        <v>143</v>
      </c>
      <c r="U206" s="210" t="s">
        <v>5567</v>
      </c>
      <c r="V206" s="223">
        <v>43251</v>
      </c>
      <c r="W206" s="210">
        <v>7156832</v>
      </c>
      <c r="X206" s="210" t="s">
        <v>4469</v>
      </c>
      <c r="Y206" s="210" t="s">
        <v>4413</v>
      </c>
      <c r="Z206" s="190"/>
      <c r="AA206" s="186"/>
      <c r="AB206" s="187"/>
      <c r="AC206" s="187"/>
      <c r="AD206" s="188"/>
    </row>
    <row r="207" spans="1:30" x14ac:dyDescent="0.3">
      <c r="A207" s="84"/>
      <c r="B207" s="209" t="s">
        <v>6029</v>
      </c>
      <c r="C207" s="102" t="s">
        <v>5994</v>
      </c>
      <c r="D207" s="109">
        <v>1935064.647355462</v>
      </c>
      <c r="E207" s="139">
        <v>4003.657964252212</v>
      </c>
      <c r="F207" s="113">
        <v>2.1846312815573386E-2</v>
      </c>
      <c r="G207" s="126"/>
      <c r="H207" s="123"/>
      <c r="I207" s="124"/>
      <c r="J207" s="191" t="s">
        <v>5776</v>
      </c>
      <c r="K207" s="210" t="s">
        <v>6029</v>
      </c>
      <c r="L207" s="210" t="s">
        <v>5994</v>
      </c>
      <c r="M207" s="211">
        <v>1935064.647355462</v>
      </c>
      <c r="N207" s="198">
        <v>4003.657964252212</v>
      </c>
      <c r="O207" s="211">
        <v>2.1846312815573386E-2</v>
      </c>
      <c r="P207" s="210">
        <v>1</v>
      </c>
      <c r="Q207" s="210">
        <v>1</v>
      </c>
      <c r="R207" s="210">
        <v>0</v>
      </c>
      <c r="S207" s="210">
        <v>0</v>
      </c>
      <c r="T207" s="210" t="s">
        <v>144</v>
      </c>
      <c r="U207" s="210" t="s">
        <v>3397</v>
      </c>
      <c r="V207" s="223">
        <v>43251</v>
      </c>
      <c r="W207" s="210">
        <v>7184725</v>
      </c>
      <c r="X207" s="210" t="s">
        <v>4469</v>
      </c>
      <c r="Y207" s="210" t="s">
        <v>4413</v>
      </c>
      <c r="Z207" s="190"/>
      <c r="AA207" s="185"/>
      <c r="AB207" s="187"/>
      <c r="AC207" s="188"/>
      <c r="AD207" s="188"/>
    </row>
    <row r="208" spans="1:30" x14ac:dyDescent="0.3">
      <c r="A208" s="84"/>
      <c r="B208" s="209" t="s">
        <v>960</v>
      </c>
      <c r="C208" s="102" t="s">
        <v>5994</v>
      </c>
      <c r="D208" s="109">
        <v>651139.69657118595</v>
      </c>
      <c r="E208" s="139">
        <v>7246.6014422521694</v>
      </c>
      <c r="F208" s="113">
        <v>5.6741742688644521E-2</v>
      </c>
      <c r="G208" s="126"/>
      <c r="H208" s="123"/>
      <c r="I208" s="124"/>
      <c r="J208" s="191" t="s">
        <v>5776</v>
      </c>
      <c r="K208" s="210" t="s">
        <v>960</v>
      </c>
      <c r="L208" s="210" t="s">
        <v>5994</v>
      </c>
      <c r="M208" s="211">
        <v>651139.69657118595</v>
      </c>
      <c r="N208" s="198">
        <v>7246.6014422521694</v>
      </c>
      <c r="O208" s="211">
        <v>5.6741742688644521E-2</v>
      </c>
      <c r="P208" s="210">
        <v>1</v>
      </c>
      <c r="Q208" s="210">
        <v>1</v>
      </c>
      <c r="R208" s="210">
        <v>0</v>
      </c>
      <c r="S208" s="210">
        <v>0</v>
      </c>
      <c r="T208" s="210" t="s">
        <v>144</v>
      </c>
      <c r="U208" s="210" t="s">
        <v>3398</v>
      </c>
      <c r="V208" s="223">
        <v>43251</v>
      </c>
      <c r="W208" s="210">
        <v>7184736</v>
      </c>
      <c r="X208" s="210" t="s">
        <v>4469</v>
      </c>
      <c r="Y208" s="210" t="s">
        <v>4413</v>
      </c>
      <c r="Z208" s="190"/>
      <c r="AA208" s="186"/>
      <c r="AB208" s="187"/>
      <c r="AC208" s="187"/>
      <c r="AD208" s="188"/>
    </row>
    <row r="209" spans="1:30" x14ac:dyDescent="0.3">
      <c r="A209" s="84"/>
      <c r="B209" s="209" t="s">
        <v>6014</v>
      </c>
      <c r="C209" s="102" t="s">
        <v>1976</v>
      </c>
      <c r="D209" s="109">
        <v>41247981.656344607</v>
      </c>
      <c r="E209" s="139">
        <v>114476.60076953036</v>
      </c>
      <c r="F209" s="113">
        <v>0.5973771129074199</v>
      </c>
      <c r="G209" s="126"/>
      <c r="H209" s="123"/>
      <c r="I209" s="124"/>
      <c r="J209" s="191" t="s">
        <v>5776</v>
      </c>
      <c r="K209" s="210" t="s">
        <v>6014</v>
      </c>
      <c r="L209" s="210" t="s">
        <v>1976</v>
      </c>
      <c r="M209" s="211">
        <v>41247981.656344607</v>
      </c>
      <c r="N209" s="198">
        <v>114476.60076953036</v>
      </c>
      <c r="O209" s="211">
        <v>0.5973771129074199</v>
      </c>
      <c r="P209" s="210">
        <v>1</v>
      </c>
      <c r="Q209" s="210">
        <v>1</v>
      </c>
      <c r="R209" s="210">
        <v>0</v>
      </c>
      <c r="S209" s="210">
        <v>0</v>
      </c>
      <c r="T209" s="210" t="s">
        <v>148</v>
      </c>
      <c r="U209" s="210" t="s">
        <v>3399</v>
      </c>
      <c r="V209" s="223">
        <v>43251</v>
      </c>
      <c r="W209" s="210">
        <v>7437805</v>
      </c>
      <c r="X209" s="210" t="s">
        <v>4469</v>
      </c>
      <c r="Y209" s="210" t="s">
        <v>4413</v>
      </c>
      <c r="Z209" s="190"/>
      <c r="AA209" s="185"/>
      <c r="AB209" s="187"/>
      <c r="AC209" s="188"/>
      <c r="AD209" s="188"/>
    </row>
    <row r="210" spans="1:30" x14ac:dyDescent="0.3">
      <c r="A210" s="84"/>
      <c r="B210" s="209" t="s">
        <v>961</v>
      </c>
      <c r="C210" s="102" t="s">
        <v>5994</v>
      </c>
      <c r="D210" s="109">
        <v>875092.5179519637</v>
      </c>
      <c r="E210" s="139">
        <v>9279.4142452393007</v>
      </c>
      <c r="F210" s="113">
        <v>5.9271150343221425E-2</v>
      </c>
      <c r="G210" s="126"/>
      <c r="H210" s="123"/>
      <c r="I210" s="124"/>
      <c r="J210" s="191" t="s">
        <v>5776</v>
      </c>
      <c r="K210" s="210" t="s">
        <v>961</v>
      </c>
      <c r="L210" s="210" t="s">
        <v>5994</v>
      </c>
      <c r="M210" s="211">
        <v>875092.5179519637</v>
      </c>
      <c r="N210" s="198">
        <v>9279.4142452393007</v>
      </c>
      <c r="O210" s="211">
        <v>5.9271150343221425E-2</v>
      </c>
      <c r="P210" s="210">
        <v>1</v>
      </c>
      <c r="Q210" s="210">
        <v>1</v>
      </c>
      <c r="R210" s="210">
        <v>0</v>
      </c>
      <c r="S210" s="210">
        <v>0</v>
      </c>
      <c r="T210" s="210" t="s">
        <v>5305</v>
      </c>
      <c r="U210" s="210" t="s">
        <v>3400</v>
      </c>
      <c r="V210" s="223">
        <v>43251</v>
      </c>
      <c r="W210" s="210" t="s">
        <v>2345</v>
      </c>
      <c r="X210" s="210" t="s">
        <v>4469</v>
      </c>
      <c r="Y210" s="210" t="s">
        <v>4413</v>
      </c>
      <c r="Z210" s="190"/>
      <c r="AA210" s="185"/>
      <c r="AB210" s="187"/>
      <c r="AC210" s="188"/>
      <c r="AD210" s="188"/>
    </row>
    <row r="211" spans="1:30" x14ac:dyDescent="0.3">
      <c r="A211" s="84"/>
      <c r="B211" s="209" t="s">
        <v>6013</v>
      </c>
      <c r="C211" s="102" t="s">
        <v>5994</v>
      </c>
      <c r="D211" s="109">
        <v>3884703.2621824364</v>
      </c>
      <c r="E211" s="139">
        <v>40829.39906473962</v>
      </c>
      <c r="F211" s="113">
        <v>3.0772563677356354E-2</v>
      </c>
      <c r="G211" s="126"/>
      <c r="H211" s="123"/>
      <c r="I211" s="124"/>
      <c r="J211" s="191" t="s">
        <v>5778</v>
      </c>
      <c r="K211" s="210" t="s">
        <v>6013</v>
      </c>
      <c r="L211" s="210" t="s">
        <v>5994</v>
      </c>
      <c r="M211" s="211">
        <v>3884703.2621824364</v>
      </c>
      <c r="N211" s="198">
        <v>40829.39906473962</v>
      </c>
      <c r="O211" s="211">
        <v>3.0772563677356354E-2</v>
      </c>
      <c r="P211" s="210">
        <v>1</v>
      </c>
      <c r="Q211" s="210">
        <v>1</v>
      </c>
      <c r="R211" s="210">
        <v>0</v>
      </c>
      <c r="S211" s="210">
        <v>0</v>
      </c>
      <c r="T211" s="210" t="s">
        <v>148</v>
      </c>
      <c r="U211" s="210" t="s">
        <v>3401</v>
      </c>
      <c r="V211" s="223">
        <v>43251</v>
      </c>
      <c r="W211" s="210" t="s">
        <v>2346</v>
      </c>
      <c r="X211" s="210" t="s">
        <v>4469</v>
      </c>
      <c r="Y211" s="210" t="s">
        <v>4413</v>
      </c>
      <c r="Z211" s="190"/>
      <c r="AA211" s="186"/>
      <c r="AB211" s="187"/>
      <c r="AC211" s="187"/>
      <c r="AD211" s="188"/>
    </row>
    <row r="212" spans="1:30" x14ac:dyDescent="0.3">
      <c r="A212" s="84"/>
      <c r="B212" s="209" t="s">
        <v>6027</v>
      </c>
      <c r="C212" s="102" t="s">
        <v>5994</v>
      </c>
      <c r="D212" s="109">
        <v>1548159.4323925136</v>
      </c>
      <c r="E212" s="139">
        <v>3362.4718167265291</v>
      </c>
      <c r="F212" s="113">
        <v>2.1496589552515752E-2</v>
      </c>
      <c r="G212" s="126"/>
      <c r="H212" s="123"/>
      <c r="I212" s="124"/>
      <c r="J212" s="191" t="s">
        <v>5776</v>
      </c>
      <c r="K212" s="210" t="s">
        <v>6027</v>
      </c>
      <c r="L212" s="210" t="s">
        <v>5994</v>
      </c>
      <c r="M212" s="211">
        <v>1548159.4323925136</v>
      </c>
      <c r="N212" s="198">
        <v>3362.4718167265291</v>
      </c>
      <c r="O212" s="211">
        <v>2.1496589552515752E-2</v>
      </c>
      <c r="P212" s="210">
        <v>1</v>
      </c>
      <c r="Q212" s="210">
        <v>1</v>
      </c>
      <c r="R212" s="210">
        <v>0</v>
      </c>
      <c r="S212" s="210">
        <v>0</v>
      </c>
      <c r="T212" s="210" t="s">
        <v>152</v>
      </c>
      <c r="U212" s="210" t="s">
        <v>3402</v>
      </c>
      <c r="V212" s="223">
        <v>43251</v>
      </c>
      <c r="W212" s="210">
        <v>5533976</v>
      </c>
      <c r="X212" s="210" t="s">
        <v>4469</v>
      </c>
      <c r="Y212" s="210" t="s">
        <v>4413</v>
      </c>
      <c r="Z212" s="190"/>
      <c r="AA212" s="186"/>
      <c r="AB212" s="187"/>
      <c r="AC212" s="187"/>
      <c r="AD212" s="188"/>
    </row>
    <row r="213" spans="1:30" x14ac:dyDescent="0.3">
      <c r="A213" s="84"/>
      <c r="B213" s="209" t="s">
        <v>6069</v>
      </c>
      <c r="C213" s="102" t="s">
        <v>1975</v>
      </c>
      <c r="D213" s="109">
        <v>529501188.14365017</v>
      </c>
      <c r="E213" s="139">
        <v>3907562.4581862949</v>
      </c>
      <c r="F213" s="113">
        <v>10.33989587550275</v>
      </c>
      <c r="G213" s="126"/>
      <c r="H213" s="123"/>
      <c r="I213" s="124"/>
      <c r="J213" s="191" t="s">
        <v>5776</v>
      </c>
      <c r="K213" s="210" t="s">
        <v>6069</v>
      </c>
      <c r="L213" s="210" t="s">
        <v>1975</v>
      </c>
      <c r="M213" s="211">
        <v>529501188.14365017</v>
      </c>
      <c r="N213" s="198">
        <v>3907562.4581862949</v>
      </c>
      <c r="O213" s="211">
        <v>10.33989587550275</v>
      </c>
      <c r="P213" s="210">
        <v>1</v>
      </c>
      <c r="Q213" s="210">
        <v>1</v>
      </c>
      <c r="R213" s="210">
        <v>0</v>
      </c>
      <c r="S213" s="210">
        <v>0</v>
      </c>
      <c r="T213" s="210" t="s">
        <v>147</v>
      </c>
      <c r="U213" s="210" t="s">
        <v>6070</v>
      </c>
      <c r="V213" s="223">
        <v>43251</v>
      </c>
      <c r="W213" s="210">
        <v>7147892</v>
      </c>
      <c r="X213" s="210" t="s">
        <v>4469</v>
      </c>
      <c r="Y213" s="210" t="s">
        <v>4413</v>
      </c>
      <c r="Z213" s="190"/>
      <c r="AA213" s="186"/>
      <c r="AB213" s="187"/>
      <c r="AC213" s="187"/>
      <c r="AD213" s="188"/>
    </row>
    <row r="214" spans="1:30" x14ac:dyDescent="0.3">
      <c r="A214" s="84"/>
      <c r="B214" s="209" t="s">
        <v>6000</v>
      </c>
      <c r="C214" s="102" t="s">
        <v>1977</v>
      </c>
      <c r="D214" s="109" t="s">
        <v>5785</v>
      </c>
      <c r="E214" s="139" t="s">
        <v>5785</v>
      </c>
      <c r="F214" s="113" t="s">
        <v>5785</v>
      </c>
      <c r="G214" s="126"/>
      <c r="H214" s="123"/>
      <c r="I214" s="124"/>
      <c r="J214" s="191" t="s">
        <v>5784</v>
      </c>
      <c r="K214" s="210" t="s">
        <v>6000</v>
      </c>
      <c r="L214" s="210" t="s">
        <v>1977</v>
      </c>
      <c r="M214" s="211">
        <v>214552785.89010757</v>
      </c>
      <c r="N214" s="198">
        <v>13057946.332977057</v>
      </c>
      <c r="O214" s="211">
        <v>0.97131659243266322</v>
      </c>
      <c r="P214" s="210">
        <v>1</v>
      </c>
      <c r="Q214" s="210">
        <v>1</v>
      </c>
      <c r="R214" s="210">
        <v>0</v>
      </c>
      <c r="S214" s="210">
        <v>0</v>
      </c>
      <c r="T214" s="210" t="s">
        <v>148</v>
      </c>
      <c r="U214" s="210" t="s">
        <v>3403</v>
      </c>
      <c r="V214" s="223">
        <v>43251</v>
      </c>
      <c r="W214" s="210" t="s">
        <v>2347</v>
      </c>
      <c r="X214" s="210" t="s">
        <v>4469</v>
      </c>
      <c r="Y214" s="210" t="s">
        <v>4413</v>
      </c>
      <c r="Z214" s="190"/>
      <c r="AA214" s="185"/>
      <c r="AB214" s="188"/>
      <c r="AC214" s="187"/>
      <c r="AD214" s="187"/>
    </row>
    <row r="215" spans="1:30" x14ac:dyDescent="0.3">
      <c r="A215" s="84"/>
      <c r="B215" s="209" t="s">
        <v>6038</v>
      </c>
      <c r="C215" s="102" t="s">
        <v>1978</v>
      </c>
      <c r="D215" s="109">
        <v>-32504479.650290798</v>
      </c>
      <c r="E215" s="139">
        <v>-204549.1153323366</v>
      </c>
      <c r="F215" s="113">
        <v>-0.60415043346566799</v>
      </c>
      <c r="G215" s="126"/>
      <c r="H215" s="123"/>
      <c r="I215" s="124"/>
      <c r="J215" s="191" t="s">
        <v>5776</v>
      </c>
      <c r="K215" s="210" t="s">
        <v>6038</v>
      </c>
      <c r="L215" s="210" t="s">
        <v>1978</v>
      </c>
      <c r="M215" s="211">
        <v>-32504479.650290798</v>
      </c>
      <c r="N215" s="198">
        <v>-204549.1153323366</v>
      </c>
      <c r="O215" s="211">
        <v>-0.60415043346566799</v>
      </c>
      <c r="P215" s="210">
        <v>1</v>
      </c>
      <c r="Q215" s="210">
        <v>1</v>
      </c>
      <c r="R215" s="210">
        <v>0</v>
      </c>
      <c r="S215" s="210">
        <v>0</v>
      </c>
      <c r="T215" s="210" t="s">
        <v>143</v>
      </c>
      <c r="U215" s="210" t="s">
        <v>5728</v>
      </c>
      <c r="V215" s="223">
        <v>43251</v>
      </c>
      <c r="W215" s="210" t="s">
        <v>5729</v>
      </c>
      <c r="X215" s="210" t="s">
        <v>4469</v>
      </c>
      <c r="Y215" s="210" t="s">
        <v>4413</v>
      </c>
      <c r="Z215" s="190"/>
      <c r="AA215" s="186"/>
      <c r="AB215" s="187"/>
      <c r="AC215" s="187"/>
      <c r="AD215" s="188"/>
    </row>
    <row r="216" spans="1:30" x14ac:dyDescent="0.3">
      <c r="A216" s="84"/>
      <c r="B216" s="209" t="s">
        <v>6004</v>
      </c>
      <c r="C216" s="102" t="s">
        <v>1976</v>
      </c>
      <c r="D216" s="109">
        <v>6343817.3380206348</v>
      </c>
      <c r="E216" s="139">
        <v>19992.121484884126</v>
      </c>
      <c r="F216" s="113">
        <v>3.6513806488931044E-2</v>
      </c>
      <c r="G216" s="126"/>
      <c r="H216" s="123"/>
      <c r="I216" s="124"/>
      <c r="J216" s="191" t="s">
        <v>5777</v>
      </c>
      <c r="K216" s="210" t="s">
        <v>6004</v>
      </c>
      <c r="L216" s="210" t="s">
        <v>1976</v>
      </c>
      <c r="M216" s="211">
        <v>6343817.3380206348</v>
      </c>
      <c r="N216" s="198">
        <v>19992.121484884126</v>
      </c>
      <c r="O216" s="211">
        <v>3.6513806488931044E-2</v>
      </c>
      <c r="P216" s="210">
        <v>1</v>
      </c>
      <c r="Q216" s="210">
        <v>1</v>
      </c>
      <c r="R216" s="210">
        <v>0</v>
      </c>
      <c r="S216" s="210">
        <v>0</v>
      </c>
      <c r="T216" s="210" t="s">
        <v>148</v>
      </c>
      <c r="U216" s="210" t="s">
        <v>3404</v>
      </c>
      <c r="V216" s="223">
        <v>43251</v>
      </c>
      <c r="W216" s="210">
        <v>5983816</v>
      </c>
      <c r="X216" s="210" t="s">
        <v>4469</v>
      </c>
      <c r="Y216" s="210" t="s">
        <v>4413</v>
      </c>
      <c r="Z216" s="190"/>
      <c r="AA216" s="185"/>
      <c r="AB216" s="187"/>
      <c r="AC216" s="187"/>
      <c r="AD216" s="188"/>
    </row>
    <row r="217" spans="1:30" x14ac:dyDescent="0.3">
      <c r="A217" s="84"/>
      <c r="B217" s="209" t="s">
        <v>5792</v>
      </c>
      <c r="C217" s="102" t="s">
        <v>5994</v>
      </c>
      <c r="D217" s="109">
        <v>517612.5503642924</v>
      </c>
      <c r="E217" s="139">
        <v>6884.2917778903065</v>
      </c>
      <c r="F217" s="113">
        <v>3.3852433337481801E-2</v>
      </c>
      <c r="G217" s="126"/>
      <c r="H217" s="123"/>
      <c r="I217" s="124"/>
      <c r="J217" s="191" t="s">
        <v>5776</v>
      </c>
      <c r="K217" s="210" t="s">
        <v>5792</v>
      </c>
      <c r="L217" s="210" t="s">
        <v>5994</v>
      </c>
      <c r="M217" s="211">
        <v>517612.5503642924</v>
      </c>
      <c r="N217" s="198">
        <v>6884.2917778903065</v>
      </c>
      <c r="O217" s="211">
        <v>3.3852433337481801E-2</v>
      </c>
      <c r="P217" s="210">
        <v>1</v>
      </c>
      <c r="Q217" s="210">
        <v>1</v>
      </c>
      <c r="R217" s="210">
        <v>0</v>
      </c>
      <c r="S217" s="210">
        <v>0</v>
      </c>
      <c r="T217" s="210" t="s">
        <v>152</v>
      </c>
      <c r="U217" s="210" t="s">
        <v>6044</v>
      </c>
      <c r="V217" s="223">
        <v>43251</v>
      </c>
      <c r="W217" s="210">
        <v>5734672</v>
      </c>
      <c r="X217" s="210" t="s">
        <v>4469</v>
      </c>
      <c r="Y217" s="210" t="s">
        <v>164</v>
      </c>
      <c r="Z217" s="190"/>
      <c r="AA217" s="185"/>
      <c r="AB217" s="187"/>
      <c r="AC217" s="187"/>
      <c r="AD217" s="188"/>
    </row>
    <row r="218" spans="1:30" x14ac:dyDescent="0.3">
      <c r="A218" s="84"/>
      <c r="B218" s="209" t="s">
        <v>962</v>
      </c>
      <c r="C218" s="102" t="s">
        <v>5994</v>
      </c>
      <c r="D218" s="109">
        <v>5534188.8173843808</v>
      </c>
      <c r="E218" s="139">
        <v>24444.456692492404</v>
      </c>
      <c r="F218" s="113">
        <v>2.8316526483511299E-2</v>
      </c>
      <c r="G218" s="126"/>
      <c r="H218" s="123"/>
      <c r="I218" s="124"/>
      <c r="J218" s="191" t="s">
        <v>5776</v>
      </c>
      <c r="K218" s="210" t="s">
        <v>962</v>
      </c>
      <c r="L218" s="210" t="s">
        <v>5994</v>
      </c>
      <c r="M218" s="211">
        <v>5534188.8173843808</v>
      </c>
      <c r="N218" s="198">
        <v>24444.456692492404</v>
      </c>
      <c r="O218" s="211">
        <v>2.8316526483511299E-2</v>
      </c>
      <c r="P218" s="210">
        <v>1</v>
      </c>
      <c r="Q218" s="210">
        <v>1</v>
      </c>
      <c r="R218" s="210">
        <v>0</v>
      </c>
      <c r="S218" s="210">
        <v>0</v>
      </c>
      <c r="T218" s="210" t="s">
        <v>144</v>
      </c>
      <c r="U218" s="210" t="s">
        <v>3405</v>
      </c>
      <c r="V218" s="223">
        <v>43251</v>
      </c>
      <c r="W218" s="210">
        <v>4031976</v>
      </c>
      <c r="X218" s="210" t="s">
        <v>4469</v>
      </c>
      <c r="Y218" s="210" t="s">
        <v>164</v>
      </c>
      <c r="Z218" s="190"/>
      <c r="AA218" s="186"/>
      <c r="AB218" s="187"/>
      <c r="AC218" s="187"/>
      <c r="AD218" s="188"/>
    </row>
    <row r="219" spans="1:30" x14ac:dyDescent="0.3">
      <c r="A219" s="84"/>
      <c r="B219" s="209" t="s">
        <v>963</v>
      </c>
      <c r="C219" s="102" t="s">
        <v>1974</v>
      </c>
      <c r="D219" s="109">
        <v>-73614072.147883207</v>
      </c>
      <c r="E219" s="139">
        <v>-321774.45595317543</v>
      </c>
      <c r="F219" s="113">
        <v>-0.24599195910397345</v>
      </c>
      <c r="G219" s="126"/>
      <c r="H219" s="123"/>
      <c r="I219" s="124"/>
      <c r="J219" s="191" t="s">
        <v>5776</v>
      </c>
      <c r="K219" s="210" t="s">
        <v>963</v>
      </c>
      <c r="L219" s="210" t="s">
        <v>1974</v>
      </c>
      <c r="M219" s="211">
        <v>-73614072.147883207</v>
      </c>
      <c r="N219" s="198">
        <v>-321774.45595317543</v>
      </c>
      <c r="O219" s="211">
        <v>-0.24599195910397345</v>
      </c>
      <c r="P219" s="210">
        <v>1</v>
      </c>
      <c r="Q219" s="210">
        <v>1</v>
      </c>
      <c r="R219" s="210">
        <v>0</v>
      </c>
      <c r="S219" s="210">
        <v>0</v>
      </c>
      <c r="T219" s="210" t="s">
        <v>148</v>
      </c>
      <c r="U219" s="210" t="s">
        <v>3406</v>
      </c>
      <c r="V219" s="223">
        <v>43251</v>
      </c>
      <c r="W219" s="210">
        <v>5231485</v>
      </c>
      <c r="X219" s="210" t="s">
        <v>4469</v>
      </c>
      <c r="Y219" s="210" t="s">
        <v>164</v>
      </c>
      <c r="Z219" s="190"/>
      <c r="AA219" s="186"/>
      <c r="AB219" s="187"/>
      <c r="AC219" s="187"/>
      <c r="AD219" s="188"/>
    </row>
    <row r="220" spans="1:30" x14ac:dyDescent="0.3">
      <c r="A220" s="84"/>
      <c r="B220" s="209" t="s">
        <v>964</v>
      </c>
      <c r="C220" s="102" t="s">
        <v>5994</v>
      </c>
      <c r="D220" s="109">
        <v>12371754.729701776</v>
      </c>
      <c r="E220" s="139">
        <v>119237.17698538234</v>
      </c>
      <c r="F220" s="113">
        <v>4.5701840932204064E-2</v>
      </c>
      <c r="G220" s="126"/>
      <c r="H220" s="123"/>
      <c r="I220" s="124"/>
      <c r="J220" s="191" t="s">
        <v>5776</v>
      </c>
      <c r="K220" s="210" t="s">
        <v>964</v>
      </c>
      <c r="L220" s="210" t="s">
        <v>5994</v>
      </c>
      <c r="M220" s="211">
        <v>12371754.729701776</v>
      </c>
      <c r="N220" s="198">
        <v>119237.17698538234</v>
      </c>
      <c r="O220" s="211">
        <v>4.5701840932204064E-2</v>
      </c>
      <c r="P220" s="210">
        <v>1</v>
      </c>
      <c r="Q220" s="210">
        <v>1</v>
      </c>
      <c r="R220" s="210">
        <v>0</v>
      </c>
      <c r="S220" s="210">
        <v>0</v>
      </c>
      <c r="T220" s="210" t="s">
        <v>145</v>
      </c>
      <c r="U220" s="210" t="s">
        <v>3407</v>
      </c>
      <c r="V220" s="223">
        <v>43251</v>
      </c>
      <c r="W220" s="210">
        <v>5086577</v>
      </c>
      <c r="X220" s="210" t="s">
        <v>4469</v>
      </c>
      <c r="Y220" s="210" t="s">
        <v>164</v>
      </c>
      <c r="Z220" s="190"/>
      <c r="AA220" s="185"/>
      <c r="AB220" s="187"/>
      <c r="AC220" s="187"/>
      <c r="AD220" s="188"/>
    </row>
    <row r="221" spans="1:30" x14ac:dyDescent="0.3">
      <c r="A221" s="84"/>
      <c r="B221" s="209" t="s">
        <v>965</v>
      </c>
      <c r="C221" s="102" t="s">
        <v>5994</v>
      </c>
      <c r="D221" s="109">
        <v>13091705.765632911</v>
      </c>
      <c r="E221" s="139">
        <v>107354.61016602535</v>
      </c>
      <c r="F221" s="113">
        <v>4.6409821706190998E-2</v>
      </c>
      <c r="G221" s="126"/>
      <c r="H221" s="123"/>
      <c r="I221" s="124"/>
      <c r="J221" s="191" t="s">
        <v>5776</v>
      </c>
      <c r="K221" s="210" t="s">
        <v>965</v>
      </c>
      <c r="L221" s="210" t="s">
        <v>5994</v>
      </c>
      <c r="M221" s="211">
        <v>13091705.765632911</v>
      </c>
      <c r="N221" s="198">
        <v>107354.61016602535</v>
      </c>
      <c r="O221" s="211">
        <v>4.6409821706190998E-2</v>
      </c>
      <c r="P221" s="210">
        <v>1</v>
      </c>
      <c r="Q221" s="210">
        <v>1</v>
      </c>
      <c r="R221" s="210">
        <v>0</v>
      </c>
      <c r="S221" s="210">
        <v>0</v>
      </c>
      <c r="T221" s="210" t="s">
        <v>143</v>
      </c>
      <c r="U221" s="210" t="s">
        <v>3408</v>
      </c>
      <c r="V221" s="223">
        <v>43251</v>
      </c>
      <c r="W221" s="210">
        <v>5069211</v>
      </c>
      <c r="X221" s="210" t="s">
        <v>4469</v>
      </c>
      <c r="Y221" s="210" t="s">
        <v>164</v>
      </c>
      <c r="Z221" s="190"/>
      <c r="AA221" s="185"/>
      <c r="AB221" s="187"/>
      <c r="AC221" s="188"/>
      <c r="AD221" s="188"/>
    </row>
    <row r="222" spans="1:30" x14ac:dyDescent="0.3">
      <c r="A222" s="84"/>
      <c r="B222" s="209" t="s">
        <v>966</v>
      </c>
      <c r="C222" s="102" t="s">
        <v>5994</v>
      </c>
      <c r="D222" s="109">
        <v>1517651.8499207643</v>
      </c>
      <c r="E222" s="139">
        <v>13085.885953198371</v>
      </c>
      <c r="F222" s="113">
        <v>3.3658758923914414E-2</v>
      </c>
      <c r="G222" s="126"/>
      <c r="H222" s="123"/>
      <c r="I222" s="124"/>
      <c r="J222" s="191" t="s">
        <v>5776</v>
      </c>
      <c r="K222" s="210" t="s">
        <v>966</v>
      </c>
      <c r="L222" s="210" t="s">
        <v>5994</v>
      </c>
      <c r="M222" s="211">
        <v>1517651.8499207643</v>
      </c>
      <c r="N222" s="198">
        <v>13085.885953198371</v>
      </c>
      <c r="O222" s="211">
        <v>3.3658758923914414E-2</v>
      </c>
      <c r="P222" s="210">
        <v>1</v>
      </c>
      <c r="Q222" s="210">
        <v>1</v>
      </c>
      <c r="R222" s="210">
        <v>0</v>
      </c>
      <c r="S222" s="210">
        <v>0</v>
      </c>
      <c r="T222" s="210" t="s">
        <v>149</v>
      </c>
      <c r="U222" s="210" t="s">
        <v>3409</v>
      </c>
      <c r="V222" s="223">
        <v>43251</v>
      </c>
      <c r="W222" s="210">
        <v>5107401</v>
      </c>
      <c r="X222" s="210" t="s">
        <v>4469</v>
      </c>
      <c r="Y222" s="210" t="s">
        <v>164</v>
      </c>
      <c r="Z222" s="190"/>
      <c r="AA222" s="186"/>
      <c r="AB222" s="187"/>
      <c r="AC222" s="187"/>
      <c r="AD222" s="188"/>
    </row>
    <row r="223" spans="1:30" x14ac:dyDescent="0.3">
      <c r="A223" s="84"/>
      <c r="B223" s="209" t="s">
        <v>967</v>
      </c>
      <c r="C223" s="102" t="s">
        <v>5994</v>
      </c>
      <c r="D223" s="109">
        <v>4732436.6866828799</v>
      </c>
      <c r="E223" s="139">
        <v>42983.157376744864</v>
      </c>
      <c r="F223" s="113">
        <v>2.7601116097861863E-2</v>
      </c>
      <c r="G223" s="126"/>
      <c r="H223" s="123"/>
      <c r="I223" s="124"/>
      <c r="J223" s="191" t="s">
        <v>5776</v>
      </c>
      <c r="K223" s="210" t="s">
        <v>967</v>
      </c>
      <c r="L223" s="210" t="s">
        <v>5994</v>
      </c>
      <c r="M223" s="211">
        <v>4732436.6866828799</v>
      </c>
      <c r="N223" s="198">
        <v>42983.157376744864</v>
      </c>
      <c r="O223" s="211">
        <v>2.7601116097861863E-2</v>
      </c>
      <c r="P223" s="210">
        <v>1</v>
      </c>
      <c r="Q223" s="210">
        <v>1</v>
      </c>
      <c r="R223" s="210">
        <v>0</v>
      </c>
      <c r="S223" s="210">
        <v>0</v>
      </c>
      <c r="T223" s="210" t="s">
        <v>144</v>
      </c>
      <c r="U223" s="210" t="s">
        <v>3410</v>
      </c>
      <c r="V223" s="223">
        <v>43251</v>
      </c>
      <c r="W223" s="210">
        <v>5756029</v>
      </c>
      <c r="X223" s="210" t="s">
        <v>4469</v>
      </c>
      <c r="Y223" s="210" t="s">
        <v>164</v>
      </c>
      <c r="Z223" s="190"/>
      <c r="AA223" s="186"/>
      <c r="AB223" s="187"/>
      <c r="AC223" s="187"/>
      <c r="AD223" s="188"/>
    </row>
    <row r="224" spans="1:30" x14ac:dyDescent="0.3">
      <c r="A224" s="84"/>
      <c r="B224" s="209" t="s">
        <v>968</v>
      </c>
      <c r="C224" s="102" t="s">
        <v>5994</v>
      </c>
      <c r="D224" s="109">
        <v>693499.30972371704</v>
      </c>
      <c r="E224" s="139">
        <v>7154.9683047868521</v>
      </c>
      <c r="F224" s="113">
        <v>0.11571477120212659</v>
      </c>
      <c r="G224" s="126"/>
      <c r="H224" s="123"/>
      <c r="I224" s="124"/>
      <c r="J224" s="191" t="s">
        <v>5776</v>
      </c>
      <c r="K224" s="210" t="s">
        <v>968</v>
      </c>
      <c r="L224" s="210" t="s">
        <v>5994</v>
      </c>
      <c r="M224" s="211">
        <v>693499.30972371704</v>
      </c>
      <c r="N224" s="198">
        <v>7154.9683047868521</v>
      </c>
      <c r="O224" s="211">
        <v>0.11571477120212659</v>
      </c>
      <c r="P224" s="210">
        <v>1</v>
      </c>
      <c r="Q224" s="210">
        <v>1</v>
      </c>
      <c r="R224" s="210">
        <v>0</v>
      </c>
      <c r="S224" s="210">
        <v>0</v>
      </c>
      <c r="T224" s="210" t="s">
        <v>144</v>
      </c>
      <c r="U224" s="210" t="s">
        <v>3411</v>
      </c>
      <c r="V224" s="223">
        <v>43251</v>
      </c>
      <c r="W224" s="210">
        <v>5756030</v>
      </c>
      <c r="X224" s="210" t="s">
        <v>4469</v>
      </c>
      <c r="Y224" s="210" t="s">
        <v>164</v>
      </c>
      <c r="Z224" s="190"/>
      <c r="AA224" s="186"/>
      <c r="AB224" s="187"/>
      <c r="AC224" s="187"/>
      <c r="AD224" s="188"/>
    </row>
    <row r="225" spans="1:30" x14ac:dyDescent="0.3">
      <c r="A225" s="84"/>
      <c r="B225" s="209" t="s">
        <v>969</v>
      </c>
      <c r="C225" s="102" t="s">
        <v>5994</v>
      </c>
      <c r="D225" s="109">
        <v>1199255.510323876</v>
      </c>
      <c r="E225" s="139">
        <v>20057.235910408428</v>
      </c>
      <c r="F225" s="113">
        <v>5.7283818490967205E-2</v>
      </c>
      <c r="G225" s="126"/>
      <c r="H225" s="123"/>
      <c r="I225" s="124"/>
      <c r="J225" s="191" t="s">
        <v>5776</v>
      </c>
      <c r="K225" s="210" t="s">
        <v>969</v>
      </c>
      <c r="L225" s="210" t="s">
        <v>5994</v>
      </c>
      <c r="M225" s="211">
        <v>1199255.510323876</v>
      </c>
      <c r="N225" s="198">
        <v>20057.235910408428</v>
      </c>
      <c r="O225" s="211">
        <v>5.7283818490967205E-2</v>
      </c>
      <c r="P225" s="210">
        <v>1</v>
      </c>
      <c r="Q225" s="210">
        <v>1</v>
      </c>
      <c r="R225" s="210">
        <v>0</v>
      </c>
      <c r="S225" s="210">
        <v>0</v>
      </c>
      <c r="T225" s="210" t="s">
        <v>146</v>
      </c>
      <c r="U225" s="210" t="s">
        <v>3412</v>
      </c>
      <c r="V225" s="223">
        <v>43251</v>
      </c>
      <c r="W225" s="210" t="s">
        <v>2348</v>
      </c>
      <c r="X225" s="210" t="s">
        <v>4469</v>
      </c>
      <c r="Y225" s="210" t="s">
        <v>164</v>
      </c>
      <c r="Z225" s="190"/>
      <c r="AA225" s="185"/>
      <c r="AB225" s="187"/>
      <c r="AC225" s="188"/>
      <c r="AD225" s="188"/>
    </row>
    <row r="226" spans="1:30" x14ac:dyDescent="0.3">
      <c r="A226" s="84"/>
      <c r="B226" s="209" t="s">
        <v>970</v>
      </c>
      <c r="C226" s="102" t="s">
        <v>1978</v>
      </c>
      <c r="D226" s="109">
        <v>-50599882.980577886</v>
      </c>
      <c r="E226" s="139">
        <v>-3924797.9500483014</v>
      </c>
      <c r="F226" s="113">
        <v>-0.54240236654503649</v>
      </c>
      <c r="G226" s="126"/>
      <c r="H226" s="123"/>
      <c r="I226" s="124"/>
      <c r="J226" s="191" t="s">
        <v>5776</v>
      </c>
      <c r="K226" s="210" t="s">
        <v>970</v>
      </c>
      <c r="L226" s="210" t="s">
        <v>1978</v>
      </c>
      <c r="M226" s="211">
        <v>-50599882.980577886</v>
      </c>
      <c r="N226" s="198">
        <v>-3924797.9500483014</v>
      </c>
      <c r="O226" s="211">
        <v>-0.54240236654503649</v>
      </c>
      <c r="P226" s="210">
        <v>1</v>
      </c>
      <c r="Q226" s="210">
        <v>1</v>
      </c>
      <c r="R226" s="210">
        <v>0</v>
      </c>
      <c r="S226" s="210">
        <v>0</v>
      </c>
      <c r="T226" s="210" t="s">
        <v>148</v>
      </c>
      <c r="U226" s="210" t="s">
        <v>3413</v>
      </c>
      <c r="V226" s="223">
        <v>43251</v>
      </c>
      <c r="W226" s="210" t="s">
        <v>2349</v>
      </c>
      <c r="X226" s="210" t="s">
        <v>4469</v>
      </c>
      <c r="Y226" s="210" t="s">
        <v>164</v>
      </c>
      <c r="Z226" s="190"/>
      <c r="AA226" s="186"/>
      <c r="AB226" s="187"/>
      <c r="AC226" s="187"/>
      <c r="AD226" s="188"/>
    </row>
    <row r="227" spans="1:30" x14ac:dyDescent="0.3">
      <c r="A227" s="84"/>
      <c r="B227" s="209" t="s">
        <v>971</v>
      </c>
      <c r="C227" s="102" t="s">
        <v>5994</v>
      </c>
      <c r="D227" s="109">
        <v>3798553.8498301031</v>
      </c>
      <c r="E227" s="139">
        <v>14280.659880182129</v>
      </c>
      <c r="F227" s="113">
        <v>2.7132361388979963E-2</v>
      </c>
      <c r="G227" s="126"/>
      <c r="H227" s="123"/>
      <c r="I227" s="124"/>
      <c r="J227" s="191" t="s">
        <v>5776</v>
      </c>
      <c r="K227" s="210" t="s">
        <v>971</v>
      </c>
      <c r="L227" s="210" t="s">
        <v>5994</v>
      </c>
      <c r="M227" s="211">
        <v>3798553.8498301031</v>
      </c>
      <c r="N227" s="198">
        <v>14280.659880182129</v>
      </c>
      <c r="O227" s="211">
        <v>2.7132361388979963E-2</v>
      </c>
      <c r="P227" s="210">
        <v>1</v>
      </c>
      <c r="Q227" s="210">
        <v>1</v>
      </c>
      <c r="R227" s="210">
        <v>0</v>
      </c>
      <c r="S227" s="210">
        <v>0</v>
      </c>
      <c r="T227" s="210" t="s">
        <v>144</v>
      </c>
      <c r="U227" s="210" t="s">
        <v>3414</v>
      </c>
      <c r="V227" s="223">
        <v>43251</v>
      </c>
      <c r="W227" s="210">
        <v>4598589</v>
      </c>
      <c r="X227" s="210" t="s">
        <v>4469</v>
      </c>
      <c r="Y227" s="210" t="s">
        <v>164</v>
      </c>
      <c r="Z227" s="190"/>
      <c r="AA227" s="185"/>
      <c r="AB227" s="187"/>
      <c r="AC227" s="188"/>
      <c r="AD227" s="188"/>
    </row>
    <row r="228" spans="1:30" x14ac:dyDescent="0.3">
      <c r="A228" s="84"/>
      <c r="B228" s="209" t="s">
        <v>4660</v>
      </c>
      <c r="C228" s="102" t="s">
        <v>5994</v>
      </c>
      <c r="D228" s="109">
        <v>2326077.911775867</v>
      </c>
      <c r="E228" s="139">
        <v>24974.179665143594</v>
      </c>
      <c r="F228" s="113">
        <v>1.6624903669011155E-2</v>
      </c>
      <c r="G228" s="126"/>
      <c r="H228" s="123"/>
      <c r="I228" s="124"/>
      <c r="J228" s="191" t="s">
        <v>5776</v>
      </c>
      <c r="K228" s="210" t="s">
        <v>4660</v>
      </c>
      <c r="L228" s="210" t="s">
        <v>5994</v>
      </c>
      <c r="M228" s="211">
        <v>2326077.911775867</v>
      </c>
      <c r="N228" s="198">
        <v>24974.179665143594</v>
      </c>
      <c r="O228" s="211">
        <v>1.6624903669011155E-2</v>
      </c>
      <c r="P228" s="210">
        <v>1</v>
      </c>
      <c r="Q228" s="210">
        <v>1</v>
      </c>
      <c r="R228" s="210">
        <v>0</v>
      </c>
      <c r="S228" s="210">
        <v>0</v>
      </c>
      <c r="T228" s="210" t="s">
        <v>145</v>
      </c>
      <c r="U228" s="210" t="s">
        <v>4661</v>
      </c>
      <c r="V228" s="223">
        <v>43251</v>
      </c>
      <c r="W228" s="210" t="s">
        <v>4662</v>
      </c>
      <c r="X228" s="210" t="s">
        <v>4469</v>
      </c>
      <c r="Y228" s="210" t="s">
        <v>164</v>
      </c>
      <c r="Z228" s="190"/>
      <c r="AA228" s="185"/>
      <c r="AB228" s="187"/>
      <c r="AC228" s="188"/>
      <c r="AD228" s="188"/>
    </row>
    <row r="229" spans="1:30" x14ac:dyDescent="0.3">
      <c r="A229" s="84"/>
      <c r="B229" s="209" t="s">
        <v>972</v>
      </c>
      <c r="C229" s="102" t="s">
        <v>1978</v>
      </c>
      <c r="D229" s="109">
        <v>-267950678.91952249</v>
      </c>
      <c r="E229" s="139">
        <v>-3345848.5974508217</v>
      </c>
      <c r="F229" s="113">
        <v>-1.0989017931961833</v>
      </c>
      <c r="G229" s="126"/>
      <c r="H229" s="123"/>
      <c r="I229" s="124"/>
      <c r="J229" s="191" t="s">
        <v>5776</v>
      </c>
      <c r="K229" s="210" t="s">
        <v>972</v>
      </c>
      <c r="L229" s="210" t="s">
        <v>1978</v>
      </c>
      <c r="M229" s="211">
        <v>-267950678.91952249</v>
      </c>
      <c r="N229" s="198">
        <v>-3345848.5974508217</v>
      </c>
      <c r="O229" s="211">
        <v>-1.0989017931961833</v>
      </c>
      <c r="P229" s="210">
        <v>1</v>
      </c>
      <c r="Q229" s="210">
        <v>1</v>
      </c>
      <c r="R229" s="210">
        <v>0</v>
      </c>
      <c r="S229" s="210">
        <v>0</v>
      </c>
      <c r="T229" s="210" t="s">
        <v>144</v>
      </c>
      <c r="U229" s="210" t="s">
        <v>3415</v>
      </c>
      <c r="V229" s="223">
        <v>43251</v>
      </c>
      <c r="W229" s="210">
        <v>5529027</v>
      </c>
      <c r="X229" s="210" t="s">
        <v>4469</v>
      </c>
      <c r="Y229" s="210" t="s">
        <v>164</v>
      </c>
      <c r="Z229" s="190"/>
      <c r="AA229" s="186"/>
      <c r="AB229" s="187"/>
      <c r="AC229" s="187"/>
      <c r="AD229" s="188"/>
    </row>
    <row r="230" spans="1:30" x14ac:dyDescent="0.3">
      <c r="A230" s="84"/>
      <c r="B230" s="209" t="s">
        <v>6071</v>
      </c>
      <c r="C230" s="102" t="s">
        <v>1975</v>
      </c>
      <c r="D230" s="109">
        <v>286125860.75267082</v>
      </c>
      <c r="E230" s="139">
        <v>5968015.594795947</v>
      </c>
      <c r="F230" s="113">
        <v>17.920523810004948</v>
      </c>
      <c r="G230" s="126"/>
      <c r="H230" s="123"/>
      <c r="I230" s="124"/>
      <c r="J230" s="191" t="s">
        <v>5776</v>
      </c>
      <c r="K230" s="210" t="s">
        <v>6071</v>
      </c>
      <c r="L230" s="210" t="s">
        <v>1975</v>
      </c>
      <c r="M230" s="211">
        <v>286125860.75267082</v>
      </c>
      <c r="N230" s="198">
        <v>5968015.594795947</v>
      </c>
      <c r="O230" s="211">
        <v>17.920523810004948</v>
      </c>
      <c r="P230" s="210">
        <v>1</v>
      </c>
      <c r="Q230" s="210">
        <v>1</v>
      </c>
      <c r="R230" s="210">
        <v>0</v>
      </c>
      <c r="S230" s="210">
        <v>0</v>
      </c>
      <c r="T230" s="210" t="s">
        <v>147</v>
      </c>
      <c r="U230" s="210" t="s">
        <v>6072</v>
      </c>
      <c r="V230" s="223">
        <v>43251</v>
      </c>
      <c r="W230" s="210" t="s">
        <v>6073</v>
      </c>
      <c r="X230" s="210" t="s">
        <v>4469</v>
      </c>
      <c r="Y230" s="210" t="s">
        <v>164</v>
      </c>
      <c r="Z230" s="190"/>
      <c r="AA230" s="186"/>
      <c r="AB230" s="187"/>
      <c r="AC230" s="187"/>
      <c r="AD230" s="188"/>
    </row>
    <row r="231" spans="1:30" x14ac:dyDescent="0.3">
      <c r="A231" s="84"/>
      <c r="B231" s="209" t="s">
        <v>973</v>
      </c>
      <c r="C231" s="102" t="s">
        <v>1978</v>
      </c>
      <c r="D231" s="109">
        <v>-89521381.137467712</v>
      </c>
      <c r="E231" s="139">
        <v>-6436870.6558600925</v>
      </c>
      <c r="F231" s="113">
        <v>-0.52066411819176217</v>
      </c>
      <c r="G231" s="126"/>
      <c r="H231" s="123"/>
      <c r="I231" s="124"/>
      <c r="J231" s="191" t="s">
        <v>5776</v>
      </c>
      <c r="K231" s="210" t="s">
        <v>973</v>
      </c>
      <c r="L231" s="210" t="s">
        <v>1978</v>
      </c>
      <c r="M231" s="211">
        <v>-89521381.137467712</v>
      </c>
      <c r="N231" s="198">
        <v>-6436870.6558600925</v>
      </c>
      <c r="O231" s="211">
        <v>-0.52066411819176217</v>
      </c>
      <c r="P231" s="210">
        <v>1</v>
      </c>
      <c r="Q231" s="210">
        <v>1</v>
      </c>
      <c r="R231" s="210">
        <v>0</v>
      </c>
      <c r="S231" s="210">
        <v>0</v>
      </c>
      <c r="T231" s="210" t="s">
        <v>148</v>
      </c>
      <c r="U231" s="210" t="s">
        <v>3416</v>
      </c>
      <c r="V231" s="223">
        <v>43251</v>
      </c>
      <c r="W231" s="210">
        <v>5750355</v>
      </c>
      <c r="X231" s="210" t="s">
        <v>4469</v>
      </c>
      <c r="Y231" s="210" t="s">
        <v>164</v>
      </c>
      <c r="Z231" s="190"/>
      <c r="AA231" s="186"/>
      <c r="AB231" s="187"/>
      <c r="AC231" s="187"/>
      <c r="AD231" s="188"/>
    </row>
    <row r="232" spans="1:30" x14ac:dyDescent="0.3">
      <c r="A232" s="84"/>
      <c r="B232" s="209" t="s">
        <v>5568</v>
      </c>
      <c r="C232" s="102" t="s">
        <v>5994</v>
      </c>
      <c r="D232" s="109">
        <v>3492372.4908200442</v>
      </c>
      <c r="E232" s="139">
        <v>25055.317350865316</v>
      </c>
      <c r="F232" s="113">
        <v>5.5594627771700607E-2</v>
      </c>
      <c r="G232" s="126"/>
      <c r="H232" s="123"/>
      <c r="I232" s="124"/>
      <c r="J232" s="191" t="s">
        <v>5776</v>
      </c>
      <c r="K232" s="210" t="s">
        <v>5568</v>
      </c>
      <c r="L232" s="210" t="s">
        <v>5994</v>
      </c>
      <c r="M232" s="211">
        <v>3492372.4908200442</v>
      </c>
      <c r="N232" s="198">
        <v>25055.317350865316</v>
      </c>
      <c r="O232" s="211">
        <v>5.5594627771700607E-2</v>
      </c>
      <c r="P232" s="210">
        <v>1</v>
      </c>
      <c r="Q232" s="210">
        <v>1</v>
      </c>
      <c r="R232" s="210">
        <v>0</v>
      </c>
      <c r="S232" s="210">
        <v>0</v>
      </c>
      <c r="T232" s="210" t="s">
        <v>148</v>
      </c>
      <c r="U232" s="210" t="s">
        <v>3417</v>
      </c>
      <c r="V232" s="223">
        <v>43251</v>
      </c>
      <c r="W232" s="210">
        <v>7021963</v>
      </c>
      <c r="X232" s="210" t="s">
        <v>4469</v>
      </c>
      <c r="Y232" s="210" t="s">
        <v>164</v>
      </c>
      <c r="Z232" s="190"/>
      <c r="AA232" s="185"/>
      <c r="AB232" s="187"/>
      <c r="AC232" s="188"/>
      <c r="AD232" s="188"/>
    </row>
    <row r="233" spans="1:30" x14ac:dyDescent="0.3">
      <c r="A233" s="84"/>
      <c r="B233" s="209" t="s">
        <v>974</v>
      </c>
      <c r="C233" s="102" t="s">
        <v>1976</v>
      </c>
      <c r="D233" s="109">
        <v>37346781.009720363</v>
      </c>
      <c r="E233" s="139">
        <v>908168.33989249496</v>
      </c>
      <c r="F233" s="113">
        <v>0.23700391345216595</v>
      </c>
      <c r="G233" s="126"/>
      <c r="H233" s="123"/>
      <c r="I233" s="124"/>
      <c r="J233" s="191" t="s">
        <v>5776</v>
      </c>
      <c r="K233" s="210" t="s">
        <v>974</v>
      </c>
      <c r="L233" s="210" t="s">
        <v>1976</v>
      </c>
      <c r="M233" s="211">
        <v>37346781.009720363</v>
      </c>
      <c r="N233" s="198">
        <v>908168.33989249496</v>
      </c>
      <c r="O233" s="211">
        <v>0.23700391345216595</v>
      </c>
      <c r="P233" s="210">
        <v>1</v>
      </c>
      <c r="Q233" s="210">
        <v>1</v>
      </c>
      <c r="R233" s="210">
        <v>0</v>
      </c>
      <c r="S233" s="210">
        <v>0</v>
      </c>
      <c r="T233" s="210" t="s">
        <v>146</v>
      </c>
      <c r="U233" s="210" t="s">
        <v>3418</v>
      </c>
      <c r="V233" s="223">
        <v>43251</v>
      </c>
      <c r="W233" s="210">
        <v>4617859</v>
      </c>
      <c r="X233" s="210" t="s">
        <v>4469</v>
      </c>
      <c r="Y233" s="210" t="s">
        <v>164</v>
      </c>
      <c r="Z233" s="190"/>
      <c r="AA233" s="185"/>
      <c r="AB233" s="187"/>
      <c r="AC233" s="187"/>
      <c r="AD233" s="188"/>
    </row>
    <row r="234" spans="1:30" x14ac:dyDescent="0.3">
      <c r="A234" s="84"/>
      <c r="B234" s="209" t="s">
        <v>975</v>
      </c>
      <c r="C234" s="102" t="s">
        <v>5994</v>
      </c>
      <c r="D234" s="109">
        <v>7374870.8442134671</v>
      </c>
      <c r="E234" s="139">
        <v>432693.77887590468</v>
      </c>
      <c r="F234" s="113">
        <v>3.003567600843219E-2</v>
      </c>
      <c r="G234" s="126"/>
      <c r="H234" s="123"/>
      <c r="I234" s="124"/>
      <c r="J234" s="191" t="s">
        <v>5776</v>
      </c>
      <c r="K234" s="210" t="s">
        <v>975</v>
      </c>
      <c r="L234" s="210" t="s">
        <v>5994</v>
      </c>
      <c r="M234" s="211">
        <v>7374870.8442134671</v>
      </c>
      <c r="N234" s="198">
        <v>432693.77887590468</v>
      </c>
      <c r="O234" s="211">
        <v>3.003567600843219E-2</v>
      </c>
      <c r="P234" s="210">
        <v>1</v>
      </c>
      <c r="Q234" s="210">
        <v>1</v>
      </c>
      <c r="R234" s="210">
        <v>0</v>
      </c>
      <c r="S234" s="210">
        <v>0</v>
      </c>
      <c r="T234" s="210" t="s">
        <v>152</v>
      </c>
      <c r="U234" s="210" t="s">
        <v>3419</v>
      </c>
      <c r="V234" s="223">
        <v>43251</v>
      </c>
      <c r="W234" s="210">
        <v>5842359</v>
      </c>
      <c r="X234" s="210" t="s">
        <v>4469</v>
      </c>
      <c r="Y234" s="210" t="s">
        <v>164</v>
      </c>
      <c r="Z234" s="190"/>
      <c r="AA234" s="186"/>
      <c r="AB234" s="187"/>
      <c r="AC234" s="188"/>
      <c r="AD234" s="188"/>
    </row>
    <row r="235" spans="1:30" x14ac:dyDescent="0.3">
      <c r="A235" s="84"/>
      <c r="B235" s="209" t="s">
        <v>976</v>
      </c>
      <c r="C235" s="102" t="s">
        <v>1976</v>
      </c>
      <c r="D235" s="109">
        <v>2185577.4124016841</v>
      </c>
      <c r="E235" s="139">
        <v>46115.267847773859</v>
      </c>
      <c r="F235" s="113">
        <v>7.6622469664638218E-2</v>
      </c>
      <c r="G235" s="126"/>
      <c r="H235" s="123"/>
      <c r="I235" s="124"/>
      <c r="J235" s="191" t="s">
        <v>5776</v>
      </c>
      <c r="K235" s="210" t="s">
        <v>976</v>
      </c>
      <c r="L235" s="210" t="s">
        <v>1976</v>
      </c>
      <c r="M235" s="211">
        <v>2185577.4124016841</v>
      </c>
      <c r="N235" s="198">
        <v>46115.267847773859</v>
      </c>
      <c r="O235" s="211">
        <v>7.6622469664638218E-2</v>
      </c>
      <c r="P235" s="210">
        <v>1</v>
      </c>
      <c r="Q235" s="210">
        <v>1</v>
      </c>
      <c r="R235" s="210">
        <v>0</v>
      </c>
      <c r="S235" s="210">
        <v>0</v>
      </c>
      <c r="T235" s="210" t="s">
        <v>5305</v>
      </c>
      <c r="U235" s="210" t="s">
        <v>3420</v>
      </c>
      <c r="V235" s="223">
        <v>43251</v>
      </c>
      <c r="W235" s="210" t="s">
        <v>2351</v>
      </c>
      <c r="X235" s="210" t="s">
        <v>4469</v>
      </c>
      <c r="Y235" s="210" t="s">
        <v>164</v>
      </c>
      <c r="Z235" s="190"/>
      <c r="AA235" s="186"/>
      <c r="AB235" s="187"/>
      <c r="AC235" s="187"/>
      <c r="AD235" s="188"/>
    </row>
    <row r="236" spans="1:30" x14ac:dyDescent="0.3">
      <c r="A236" s="84"/>
      <c r="B236" s="209" t="s">
        <v>977</v>
      </c>
      <c r="C236" s="102" t="s">
        <v>5994</v>
      </c>
      <c r="D236" s="109">
        <v>3187369.0078178621</v>
      </c>
      <c r="E236" s="139">
        <v>285747.32624699781</v>
      </c>
      <c r="F236" s="113">
        <v>2.1802101699313504E-2</v>
      </c>
      <c r="G236" s="126"/>
      <c r="H236" s="123"/>
      <c r="I236" s="124"/>
      <c r="J236" s="191" t="s">
        <v>5776</v>
      </c>
      <c r="K236" s="210" t="s">
        <v>977</v>
      </c>
      <c r="L236" s="210" t="s">
        <v>5994</v>
      </c>
      <c r="M236" s="211">
        <v>3187369.0078178621</v>
      </c>
      <c r="N236" s="198">
        <v>285747.32624699781</v>
      </c>
      <c r="O236" s="211">
        <v>2.1802101699313504E-2</v>
      </c>
      <c r="P236" s="210">
        <v>1</v>
      </c>
      <c r="Q236" s="210">
        <v>1</v>
      </c>
      <c r="R236" s="210">
        <v>0</v>
      </c>
      <c r="S236" s="210">
        <v>0</v>
      </c>
      <c r="T236" s="210" t="s">
        <v>150</v>
      </c>
      <c r="U236" s="210" t="s">
        <v>3421</v>
      </c>
      <c r="V236" s="223">
        <v>43251</v>
      </c>
      <c r="W236" s="210">
        <v>4942904</v>
      </c>
      <c r="X236" s="210" t="s">
        <v>4469</v>
      </c>
      <c r="Y236" s="210" t="s">
        <v>164</v>
      </c>
      <c r="Z236" s="190"/>
      <c r="AA236" s="186"/>
      <c r="AB236" s="187"/>
      <c r="AC236" s="187"/>
      <c r="AD236" s="188"/>
    </row>
    <row r="237" spans="1:30" x14ac:dyDescent="0.3">
      <c r="A237" s="84"/>
      <c r="B237" s="209" t="s">
        <v>978</v>
      </c>
      <c r="C237" s="102" t="s">
        <v>5994</v>
      </c>
      <c r="D237" s="109">
        <v>791319.59087684657</v>
      </c>
      <c r="E237" s="139">
        <v>21173.690465938249</v>
      </c>
      <c r="F237" s="113">
        <v>3.1592448864534835E-2</v>
      </c>
      <c r="G237" s="126"/>
      <c r="H237" s="123"/>
      <c r="I237" s="124"/>
      <c r="J237" s="191" t="s">
        <v>5776</v>
      </c>
      <c r="K237" s="210" t="s">
        <v>978</v>
      </c>
      <c r="L237" s="210" t="s">
        <v>5994</v>
      </c>
      <c r="M237" s="211">
        <v>791319.59087684657</v>
      </c>
      <c r="N237" s="198">
        <v>21173.690465938249</v>
      </c>
      <c r="O237" s="211">
        <v>3.1592448864534835E-2</v>
      </c>
      <c r="P237" s="210">
        <v>1</v>
      </c>
      <c r="Q237" s="210">
        <v>1</v>
      </c>
      <c r="R237" s="210">
        <v>0</v>
      </c>
      <c r="S237" s="210">
        <v>0</v>
      </c>
      <c r="T237" s="210" t="s">
        <v>145</v>
      </c>
      <c r="U237" s="210" t="s">
        <v>3422</v>
      </c>
      <c r="V237" s="223">
        <v>43251</v>
      </c>
      <c r="W237" s="210" t="s">
        <v>2352</v>
      </c>
      <c r="X237" s="210" t="s">
        <v>4469</v>
      </c>
      <c r="Y237" s="210" t="s">
        <v>164</v>
      </c>
      <c r="Z237" s="190"/>
      <c r="AA237" s="186"/>
      <c r="AB237" s="187"/>
      <c r="AC237" s="187"/>
      <c r="AD237" s="188"/>
    </row>
    <row r="238" spans="1:30" x14ac:dyDescent="0.3">
      <c r="A238" s="84"/>
      <c r="B238" s="209" t="s">
        <v>979</v>
      </c>
      <c r="C238" s="102" t="s">
        <v>5994</v>
      </c>
      <c r="D238" s="109">
        <v>534361.18507902545</v>
      </c>
      <c r="E238" s="139">
        <v>5401.941583857415</v>
      </c>
      <c r="F238" s="113">
        <v>3.2755457334418009E-2</v>
      </c>
      <c r="G238" s="126"/>
      <c r="H238" s="123"/>
      <c r="I238" s="124"/>
      <c r="J238" s="191" t="s">
        <v>5776</v>
      </c>
      <c r="K238" s="210" t="s">
        <v>979</v>
      </c>
      <c r="L238" s="210" t="s">
        <v>5994</v>
      </c>
      <c r="M238" s="211">
        <v>534361.18507902545</v>
      </c>
      <c r="N238" s="198">
        <v>5401.941583857415</v>
      </c>
      <c r="O238" s="211">
        <v>3.2755457334418009E-2</v>
      </c>
      <c r="P238" s="210">
        <v>1</v>
      </c>
      <c r="Q238" s="210">
        <v>1</v>
      </c>
      <c r="R238" s="210">
        <v>0</v>
      </c>
      <c r="S238" s="210">
        <v>0</v>
      </c>
      <c r="T238" s="210" t="s">
        <v>146</v>
      </c>
      <c r="U238" s="210" t="s">
        <v>3423</v>
      </c>
      <c r="V238" s="223">
        <v>43251</v>
      </c>
      <c r="W238" s="210">
        <v>7107551</v>
      </c>
      <c r="X238" s="210" t="s">
        <v>4469</v>
      </c>
      <c r="Y238" s="210" t="s">
        <v>164</v>
      </c>
      <c r="Z238" s="190"/>
      <c r="AA238" s="185"/>
      <c r="AB238" s="187"/>
      <c r="AC238" s="187"/>
      <c r="AD238" s="188"/>
    </row>
    <row r="239" spans="1:30" x14ac:dyDescent="0.3">
      <c r="A239" s="84"/>
      <c r="B239" s="209" t="s">
        <v>980</v>
      </c>
      <c r="C239" s="102" t="s">
        <v>1976</v>
      </c>
      <c r="D239" s="109">
        <v>4705563.5162935145</v>
      </c>
      <c r="E239" s="139">
        <v>59154.476600179099</v>
      </c>
      <c r="F239" s="113">
        <v>4.3402533870622463E-2</v>
      </c>
      <c r="G239" s="126"/>
      <c r="H239" s="123"/>
      <c r="I239" s="124"/>
      <c r="J239" s="191" t="s">
        <v>5776</v>
      </c>
      <c r="K239" s="210" t="s">
        <v>980</v>
      </c>
      <c r="L239" s="210" t="s">
        <v>1976</v>
      </c>
      <c r="M239" s="211">
        <v>4705563.5162935145</v>
      </c>
      <c r="N239" s="198">
        <v>59154.476600179099</v>
      </c>
      <c r="O239" s="211">
        <v>4.3402533870622463E-2</v>
      </c>
      <c r="P239" s="210">
        <v>1</v>
      </c>
      <c r="Q239" s="210">
        <v>1</v>
      </c>
      <c r="R239" s="210">
        <v>0</v>
      </c>
      <c r="S239" s="210">
        <v>0</v>
      </c>
      <c r="T239" s="210" t="s">
        <v>143</v>
      </c>
      <c r="U239" s="210" t="s">
        <v>3424</v>
      </c>
      <c r="V239" s="223">
        <v>43251</v>
      </c>
      <c r="W239" s="210">
        <v>4352097</v>
      </c>
      <c r="X239" s="210" t="s">
        <v>4469</v>
      </c>
      <c r="Y239" s="210" t="s">
        <v>164</v>
      </c>
      <c r="Z239" s="190"/>
      <c r="AA239" s="185"/>
      <c r="AB239" s="187"/>
      <c r="AC239" s="188"/>
      <c r="AD239" s="188"/>
    </row>
    <row r="240" spans="1:30" x14ac:dyDescent="0.3">
      <c r="A240" s="84"/>
      <c r="B240" s="209" t="s">
        <v>981</v>
      </c>
      <c r="C240" s="102" t="s">
        <v>1976</v>
      </c>
      <c r="D240" s="109">
        <v>3528649.8470137138</v>
      </c>
      <c r="E240" s="139">
        <v>34773.168609562286</v>
      </c>
      <c r="F240" s="113">
        <v>5.6815338072843627E-2</v>
      </c>
      <c r="G240" s="126"/>
      <c r="H240" s="123"/>
      <c r="I240" s="124"/>
      <c r="J240" s="191" t="s">
        <v>5776</v>
      </c>
      <c r="K240" s="210" t="s">
        <v>981</v>
      </c>
      <c r="L240" s="210" t="s">
        <v>1976</v>
      </c>
      <c r="M240" s="211">
        <v>3528649.8470137138</v>
      </c>
      <c r="N240" s="198">
        <v>34773.168609562286</v>
      </c>
      <c r="O240" s="211">
        <v>5.6815338072843627E-2</v>
      </c>
      <c r="P240" s="210">
        <v>1</v>
      </c>
      <c r="Q240" s="210">
        <v>1</v>
      </c>
      <c r="R240" s="210">
        <v>0</v>
      </c>
      <c r="S240" s="210">
        <v>0</v>
      </c>
      <c r="T240" s="210" t="s">
        <v>143</v>
      </c>
      <c r="U240" s="210" t="s">
        <v>3425</v>
      </c>
      <c r="V240" s="223">
        <v>43251</v>
      </c>
      <c r="W240" s="210">
        <v>5129074</v>
      </c>
      <c r="X240" s="210" t="s">
        <v>4469</v>
      </c>
      <c r="Y240" s="210" t="s">
        <v>164</v>
      </c>
      <c r="Z240" s="190"/>
      <c r="AA240" s="185"/>
      <c r="AB240" s="187"/>
      <c r="AC240" s="187"/>
      <c r="AD240" s="188"/>
    </row>
    <row r="241" spans="1:30" x14ac:dyDescent="0.3">
      <c r="A241" s="84"/>
      <c r="B241" s="209" t="s">
        <v>982</v>
      </c>
      <c r="C241" s="102" t="s">
        <v>5994</v>
      </c>
      <c r="D241" s="109">
        <v>487743.7890853883</v>
      </c>
      <c r="E241" s="139">
        <v>9022.5106522548576</v>
      </c>
      <c r="F241" s="113">
        <v>6.5567045465976831E-2</v>
      </c>
      <c r="G241" s="126"/>
      <c r="H241" s="123"/>
      <c r="I241" s="124"/>
      <c r="J241" s="191" t="s">
        <v>5776</v>
      </c>
      <c r="K241" s="210" t="s">
        <v>982</v>
      </c>
      <c r="L241" s="210" t="s">
        <v>5994</v>
      </c>
      <c r="M241" s="211">
        <v>487743.7890853883</v>
      </c>
      <c r="N241" s="198">
        <v>9022.5106522548576</v>
      </c>
      <c r="O241" s="211">
        <v>6.5567045465976831E-2</v>
      </c>
      <c r="P241" s="210">
        <v>1</v>
      </c>
      <c r="Q241" s="210">
        <v>1</v>
      </c>
      <c r="R241" s="210">
        <v>0</v>
      </c>
      <c r="S241" s="210">
        <v>0</v>
      </c>
      <c r="T241" s="210" t="s">
        <v>145</v>
      </c>
      <c r="U241" s="210" t="s">
        <v>3426</v>
      </c>
      <c r="V241" s="223">
        <v>43251</v>
      </c>
      <c r="W241" s="210">
        <v>4354350</v>
      </c>
      <c r="X241" s="210" t="s">
        <v>4469</v>
      </c>
      <c r="Y241" s="210" t="s">
        <v>164</v>
      </c>
      <c r="Z241" s="190"/>
      <c r="AA241" s="186"/>
      <c r="AB241" s="187"/>
      <c r="AC241" s="187"/>
      <c r="AD241" s="188"/>
    </row>
    <row r="242" spans="1:30" x14ac:dyDescent="0.3">
      <c r="A242" s="84"/>
      <c r="B242" s="209" t="s">
        <v>983</v>
      </c>
      <c r="C242" s="102" t="s">
        <v>1978</v>
      </c>
      <c r="D242" s="109">
        <v>-23650683.532086488</v>
      </c>
      <c r="E242" s="139">
        <v>-600767.87173289433</v>
      </c>
      <c r="F242" s="113">
        <v>-1.1640374413307595</v>
      </c>
      <c r="G242" s="126"/>
      <c r="H242" s="123"/>
      <c r="I242" s="124"/>
      <c r="J242" s="191" t="s">
        <v>5776</v>
      </c>
      <c r="K242" s="210" t="s">
        <v>983</v>
      </c>
      <c r="L242" s="210" t="s">
        <v>1978</v>
      </c>
      <c r="M242" s="211">
        <v>-23650683.532086488</v>
      </c>
      <c r="N242" s="198">
        <v>-600767.87173289433</v>
      </c>
      <c r="O242" s="211">
        <v>-1.1640374413307595</v>
      </c>
      <c r="P242" s="210">
        <v>1</v>
      </c>
      <c r="Q242" s="210">
        <v>1</v>
      </c>
      <c r="R242" s="210">
        <v>0</v>
      </c>
      <c r="S242" s="210">
        <v>0</v>
      </c>
      <c r="T242" s="210" t="s">
        <v>146</v>
      </c>
      <c r="U242" s="210" t="s">
        <v>3427</v>
      </c>
      <c r="V242" s="223">
        <v>43251</v>
      </c>
      <c r="W242" s="210">
        <v>4557104</v>
      </c>
      <c r="X242" s="210" t="s">
        <v>4469</v>
      </c>
      <c r="Y242" s="210" t="s">
        <v>164</v>
      </c>
      <c r="Z242" s="190"/>
      <c r="AA242" s="185"/>
      <c r="AB242" s="187"/>
      <c r="AC242" s="188"/>
      <c r="AD242" s="188"/>
    </row>
    <row r="243" spans="1:30" x14ac:dyDescent="0.3">
      <c r="A243" s="84"/>
      <c r="B243" s="209" t="s">
        <v>984</v>
      </c>
      <c r="C243" s="102" t="s">
        <v>5994</v>
      </c>
      <c r="D243" s="109">
        <v>1062130.0990001778</v>
      </c>
      <c r="E243" s="139">
        <v>7827.9778859455691</v>
      </c>
      <c r="F243" s="113">
        <v>3.9281400675661909E-2</v>
      </c>
      <c r="G243" s="126"/>
      <c r="H243" s="123"/>
      <c r="I243" s="124"/>
      <c r="J243" s="191" t="s">
        <v>5776</v>
      </c>
      <c r="K243" s="210" t="s">
        <v>984</v>
      </c>
      <c r="L243" s="210" t="s">
        <v>5994</v>
      </c>
      <c r="M243" s="211">
        <v>1062130.0990001778</v>
      </c>
      <c r="N243" s="198">
        <v>7827.9778859455691</v>
      </c>
      <c r="O243" s="211">
        <v>3.9281400675661909E-2</v>
      </c>
      <c r="P243" s="210">
        <v>1</v>
      </c>
      <c r="Q243" s="210">
        <v>1</v>
      </c>
      <c r="R243" s="210">
        <v>0</v>
      </c>
      <c r="S243" s="210">
        <v>0</v>
      </c>
      <c r="T243" s="210" t="s">
        <v>148</v>
      </c>
      <c r="U243" s="210" t="s">
        <v>3428</v>
      </c>
      <c r="V243" s="223">
        <v>43251</v>
      </c>
      <c r="W243" s="210">
        <v>4511809</v>
      </c>
      <c r="X243" s="210" t="s">
        <v>4469</v>
      </c>
      <c r="Y243" s="210" t="s">
        <v>164</v>
      </c>
      <c r="Z243" s="190"/>
      <c r="AA243" s="186"/>
      <c r="AB243" s="187"/>
      <c r="AC243" s="187"/>
      <c r="AD243" s="188"/>
    </row>
    <row r="244" spans="1:30" x14ac:dyDescent="0.3">
      <c r="A244" s="84"/>
      <c r="B244" s="209" t="s">
        <v>985</v>
      </c>
      <c r="C244" s="102" t="s">
        <v>5994</v>
      </c>
      <c r="D244" s="109">
        <v>1845494.651993922</v>
      </c>
      <c r="E244" s="139">
        <v>19318.864503403147</v>
      </c>
      <c r="F244" s="113">
        <v>2.6705662871096818E-2</v>
      </c>
      <c r="G244" s="126"/>
      <c r="H244" s="123"/>
      <c r="I244" s="124"/>
      <c r="J244" s="191" t="s">
        <v>5776</v>
      </c>
      <c r="K244" s="210" t="s">
        <v>985</v>
      </c>
      <c r="L244" s="210" t="s">
        <v>5994</v>
      </c>
      <c r="M244" s="211">
        <v>1845494.651993922</v>
      </c>
      <c r="N244" s="198">
        <v>19318.864503403147</v>
      </c>
      <c r="O244" s="211">
        <v>2.6705662871096818E-2</v>
      </c>
      <c r="P244" s="210">
        <v>1</v>
      </c>
      <c r="Q244" s="210">
        <v>1</v>
      </c>
      <c r="R244" s="210">
        <v>0</v>
      </c>
      <c r="S244" s="210">
        <v>0</v>
      </c>
      <c r="T244" s="210" t="s">
        <v>145</v>
      </c>
      <c r="U244" s="210" t="s">
        <v>3429</v>
      </c>
      <c r="V244" s="223">
        <v>43251</v>
      </c>
      <c r="W244" s="210">
        <v>5120679</v>
      </c>
      <c r="X244" s="210" t="s">
        <v>4469</v>
      </c>
      <c r="Y244" s="210" t="s">
        <v>164</v>
      </c>
      <c r="Z244" s="190"/>
      <c r="AA244" s="185"/>
      <c r="AB244" s="187"/>
      <c r="AC244" s="188"/>
      <c r="AD244" s="188"/>
    </row>
    <row r="245" spans="1:30" x14ac:dyDescent="0.3">
      <c r="A245" s="84"/>
      <c r="B245" s="209" t="s">
        <v>986</v>
      </c>
      <c r="C245" s="102" t="s">
        <v>5994</v>
      </c>
      <c r="D245" s="109">
        <v>1569435.9372102155</v>
      </c>
      <c r="E245" s="139">
        <v>13490.711076830599</v>
      </c>
      <c r="F245" s="113">
        <v>0.14236008848052706</v>
      </c>
      <c r="G245" s="126"/>
      <c r="H245" s="123"/>
      <c r="I245" s="124"/>
      <c r="J245" s="191" t="s">
        <v>5776</v>
      </c>
      <c r="K245" s="210" t="s">
        <v>986</v>
      </c>
      <c r="L245" s="210" t="s">
        <v>5994</v>
      </c>
      <c r="M245" s="211">
        <v>1569435.9372102155</v>
      </c>
      <c r="N245" s="198">
        <v>13490.711076830599</v>
      </c>
      <c r="O245" s="211">
        <v>0.14236008848052706</v>
      </c>
      <c r="P245" s="210">
        <v>1</v>
      </c>
      <c r="Q245" s="210">
        <v>1</v>
      </c>
      <c r="R245" s="210">
        <v>0</v>
      </c>
      <c r="S245" s="210">
        <v>0</v>
      </c>
      <c r="T245" s="210" t="s">
        <v>149</v>
      </c>
      <c r="U245" s="210" t="s">
        <v>3430</v>
      </c>
      <c r="V245" s="223">
        <v>43251</v>
      </c>
      <c r="W245" s="210">
        <v>5002465</v>
      </c>
      <c r="X245" s="210" t="s">
        <v>4469</v>
      </c>
      <c r="Y245" s="210" t="s">
        <v>164</v>
      </c>
      <c r="Z245" s="190"/>
      <c r="AA245" s="186"/>
      <c r="AB245" s="187"/>
      <c r="AC245" s="187"/>
      <c r="AD245" s="188"/>
    </row>
    <row r="246" spans="1:30" x14ac:dyDescent="0.3">
      <c r="A246" s="84"/>
      <c r="B246" s="209" t="s">
        <v>987</v>
      </c>
      <c r="C246" s="102" t="s">
        <v>5994</v>
      </c>
      <c r="D246" s="109">
        <v>2881336.0587460739</v>
      </c>
      <c r="E246" s="139">
        <v>23129.157374443403</v>
      </c>
      <c r="F246" s="113">
        <v>3.7562022834000189E-2</v>
      </c>
      <c r="G246" s="126"/>
      <c r="H246" s="123"/>
      <c r="I246" s="124"/>
      <c r="J246" s="191" t="s">
        <v>5776</v>
      </c>
      <c r="K246" s="210" t="s">
        <v>987</v>
      </c>
      <c r="L246" s="210" t="s">
        <v>5994</v>
      </c>
      <c r="M246" s="211">
        <v>2881336.0587460739</v>
      </c>
      <c r="N246" s="198">
        <v>23129.157374443403</v>
      </c>
      <c r="O246" s="211">
        <v>3.7562022834000189E-2</v>
      </c>
      <c r="P246" s="210">
        <v>1</v>
      </c>
      <c r="Q246" s="210">
        <v>1</v>
      </c>
      <c r="R246" s="210">
        <v>0</v>
      </c>
      <c r="S246" s="210">
        <v>0</v>
      </c>
      <c r="T246" s="210" t="s">
        <v>149</v>
      </c>
      <c r="U246" s="210" t="s">
        <v>3431</v>
      </c>
      <c r="V246" s="223">
        <v>43251</v>
      </c>
      <c r="W246" s="210">
        <v>5076705</v>
      </c>
      <c r="X246" s="210" t="s">
        <v>4469</v>
      </c>
      <c r="Y246" s="210" t="s">
        <v>164</v>
      </c>
      <c r="Z246" s="190"/>
      <c r="AA246" s="185"/>
      <c r="AB246" s="187"/>
      <c r="AC246" s="187"/>
      <c r="AD246" s="188"/>
    </row>
    <row r="247" spans="1:30" x14ac:dyDescent="0.3">
      <c r="A247" s="84"/>
      <c r="B247" s="209" t="s">
        <v>4663</v>
      </c>
      <c r="C247" s="102" t="s">
        <v>5994</v>
      </c>
      <c r="D247" s="109">
        <v>448658.47961372667</v>
      </c>
      <c r="E247" s="139">
        <v>2504.2335321150158</v>
      </c>
      <c r="F247" s="113">
        <v>4.0876636090100019E-2</v>
      </c>
      <c r="G247" s="126"/>
      <c r="H247" s="123"/>
      <c r="I247" s="124"/>
      <c r="J247" s="191" t="s">
        <v>5776</v>
      </c>
      <c r="K247" s="210" t="s">
        <v>4663</v>
      </c>
      <c r="L247" s="210" t="s">
        <v>5994</v>
      </c>
      <c r="M247" s="211">
        <v>448658.47961372667</v>
      </c>
      <c r="N247" s="198">
        <v>2504.2335321150158</v>
      </c>
      <c r="O247" s="211">
        <v>4.0876636090100019E-2</v>
      </c>
      <c r="P247" s="210">
        <v>1</v>
      </c>
      <c r="Q247" s="210">
        <v>1</v>
      </c>
      <c r="R247" s="210">
        <v>0</v>
      </c>
      <c r="S247" s="210">
        <v>0</v>
      </c>
      <c r="T247" s="210" t="s">
        <v>146</v>
      </c>
      <c r="U247" s="210" t="s">
        <v>4664</v>
      </c>
      <c r="V247" s="223">
        <v>43251</v>
      </c>
      <c r="W247" s="210">
        <v>5108664</v>
      </c>
      <c r="X247" s="210" t="s">
        <v>4469</v>
      </c>
      <c r="Y247" s="210" t="s">
        <v>164</v>
      </c>
      <c r="Z247" s="190"/>
      <c r="AA247" s="186"/>
      <c r="AB247" s="187"/>
      <c r="AC247" s="187"/>
      <c r="AD247" s="188"/>
    </row>
    <row r="248" spans="1:30" x14ac:dyDescent="0.3">
      <c r="A248" s="84"/>
      <c r="B248" s="209" t="s">
        <v>988</v>
      </c>
      <c r="C248" s="102" t="s">
        <v>5994</v>
      </c>
      <c r="D248" s="109">
        <v>735260.67908121203</v>
      </c>
      <c r="E248" s="139">
        <v>8225.4140277245551</v>
      </c>
      <c r="F248" s="113">
        <v>2.9142810574444278E-2</v>
      </c>
      <c r="G248" s="126"/>
      <c r="H248" s="123"/>
      <c r="I248" s="124"/>
      <c r="J248" s="191" t="s">
        <v>5776</v>
      </c>
      <c r="K248" s="210" t="s">
        <v>988</v>
      </c>
      <c r="L248" s="210" t="s">
        <v>5994</v>
      </c>
      <c r="M248" s="211">
        <v>735260.67908121203</v>
      </c>
      <c r="N248" s="198">
        <v>8225.4140277245551</v>
      </c>
      <c r="O248" s="211">
        <v>2.9142810574444278E-2</v>
      </c>
      <c r="P248" s="210">
        <v>1</v>
      </c>
      <c r="Q248" s="210">
        <v>1</v>
      </c>
      <c r="R248" s="210">
        <v>0</v>
      </c>
      <c r="S248" s="210">
        <v>0</v>
      </c>
      <c r="T248" s="210" t="s">
        <v>144</v>
      </c>
      <c r="U248" s="210" t="s">
        <v>3432</v>
      </c>
      <c r="V248" s="223">
        <v>43251</v>
      </c>
      <c r="W248" s="210" t="s">
        <v>2353</v>
      </c>
      <c r="X248" s="210" t="s">
        <v>4469</v>
      </c>
      <c r="Y248" s="210" t="s">
        <v>164</v>
      </c>
      <c r="Z248" s="190"/>
      <c r="AA248" s="185"/>
      <c r="AB248" s="187"/>
      <c r="AC248" s="187"/>
      <c r="AD248" s="188"/>
    </row>
    <row r="249" spans="1:30" x14ac:dyDescent="0.3">
      <c r="A249" s="84"/>
      <c r="B249" s="209" t="s">
        <v>989</v>
      </c>
      <c r="C249" s="102" t="s">
        <v>1976</v>
      </c>
      <c r="D249" s="109">
        <v>4472959.2041638494</v>
      </c>
      <c r="E249" s="139">
        <v>156299.76633317213</v>
      </c>
      <c r="F249" s="113">
        <v>2.8019563337340087E-2</v>
      </c>
      <c r="G249" s="126"/>
      <c r="H249" s="123"/>
      <c r="I249" s="124"/>
      <c r="J249" s="191" t="s">
        <v>5776</v>
      </c>
      <c r="K249" s="210" t="s">
        <v>989</v>
      </c>
      <c r="L249" s="210" t="s">
        <v>1976</v>
      </c>
      <c r="M249" s="211">
        <v>4472959.2041638494</v>
      </c>
      <c r="N249" s="198">
        <v>156299.76633317213</v>
      </c>
      <c r="O249" s="211">
        <v>2.8019563337340087E-2</v>
      </c>
      <c r="P249" s="210">
        <v>1</v>
      </c>
      <c r="Q249" s="210">
        <v>1</v>
      </c>
      <c r="R249" s="210">
        <v>0</v>
      </c>
      <c r="S249" s="210">
        <v>0</v>
      </c>
      <c r="T249" s="210" t="s">
        <v>147</v>
      </c>
      <c r="U249" s="210" t="s">
        <v>3433</v>
      </c>
      <c r="V249" s="223">
        <v>43251</v>
      </c>
      <c r="W249" s="210">
        <v>5889505</v>
      </c>
      <c r="X249" s="210" t="s">
        <v>4469</v>
      </c>
      <c r="Y249" s="210" t="s">
        <v>164</v>
      </c>
      <c r="Z249" s="190"/>
      <c r="AA249" s="185"/>
      <c r="AB249" s="187"/>
      <c r="AC249" s="187"/>
      <c r="AD249" s="188"/>
    </row>
    <row r="250" spans="1:30" x14ac:dyDescent="0.3">
      <c r="A250" s="84"/>
      <c r="B250" s="209" t="s">
        <v>5353</v>
      </c>
      <c r="C250" s="102" t="s">
        <v>5994</v>
      </c>
      <c r="D250" s="109">
        <v>781746.75631567114</v>
      </c>
      <c r="E250" s="139">
        <v>18030.578796451173</v>
      </c>
      <c r="F250" s="113">
        <v>2.5534461099541439E-2</v>
      </c>
      <c r="G250" s="126"/>
      <c r="H250" s="123"/>
      <c r="I250" s="124"/>
      <c r="J250" s="191" t="s">
        <v>5776</v>
      </c>
      <c r="K250" s="210" t="s">
        <v>5353</v>
      </c>
      <c r="L250" s="210" t="s">
        <v>5994</v>
      </c>
      <c r="M250" s="211">
        <v>781746.75631567114</v>
      </c>
      <c r="N250" s="198">
        <v>18030.578796451173</v>
      </c>
      <c r="O250" s="211">
        <v>2.5534461099541439E-2</v>
      </c>
      <c r="P250" s="210">
        <v>1</v>
      </c>
      <c r="Q250" s="210">
        <v>1</v>
      </c>
      <c r="R250" s="210">
        <v>0</v>
      </c>
      <c r="S250" s="210">
        <v>0</v>
      </c>
      <c r="T250" s="210" t="s">
        <v>150</v>
      </c>
      <c r="U250" s="210" t="s">
        <v>5354</v>
      </c>
      <c r="V250" s="223">
        <v>43251</v>
      </c>
      <c r="W250" s="210" t="s">
        <v>5355</v>
      </c>
      <c r="X250" s="210" t="s">
        <v>4469</v>
      </c>
      <c r="Y250" s="210" t="s">
        <v>164</v>
      </c>
      <c r="Z250" s="190"/>
      <c r="AA250" s="185"/>
      <c r="AB250" s="187"/>
      <c r="AC250" s="188"/>
      <c r="AD250" s="188"/>
    </row>
    <row r="251" spans="1:30" x14ac:dyDescent="0.3">
      <c r="A251" s="84"/>
      <c r="B251" s="209" t="s">
        <v>990</v>
      </c>
      <c r="C251" s="102" t="s">
        <v>5994</v>
      </c>
      <c r="D251" s="109">
        <v>718503.87796207075</v>
      </c>
      <c r="E251" s="139">
        <v>24847.604875418554</v>
      </c>
      <c r="F251" s="113">
        <v>2.3776257415587993E-2</v>
      </c>
      <c r="G251" s="126"/>
      <c r="H251" s="123"/>
      <c r="I251" s="124"/>
      <c r="J251" s="191" t="s">
        <v>5776</v>
      </c>
      <c r="K251" s="210" t="s">
        <v>990</v>
      </c>
      <c r="L251" s="210" t="s">
        <v>5994</v>
      </c>
      <c r="M251" s="211">
        <v>718503.87796207075</v>
      </c>
      <c r="N251" s="198">
        <v>24847.604875418554</v>
      </c>
      <c r="O251" s="211">
        <v>2.3776257415587993E-2</v>
      </c>
      <c r="P251" s="210">
        <v>1</v>
      </c>
      <c r="Q251" s="210">
        <v>1</v>
      </c>
      <c r="R251" s="210">
        <v>0</v>
      </c>
      <c r="S251" s="210">
        <v>0</v>
      </c>
      <c r="T251" s="210" t="s">
        <v>145</v>
      </c>
      <c r="U251" s="210" t="s">
        <v>3434</v>
      </c>
      <c r="V251" s="223">
        <v>43251</v>
      </c>
      <c r="W251" s="210" t="s">
        <v>2354</v>
      </c>
      <c r="X251" s="210" t="s">
        <v>4469</v>
      </c>
      <c r="Y251" s="210" t="s">
        <v>164</v>
      </c>
      <c r="Z251" s="190"/>
      <c r="AA251" s="186"/>
      <c r="AB251" s="187"/>
      <c r="AC251" s="187"/>
      <c r="AD251" s="188"/>
    </row>
    <row r="252" spans="1:30" x14ac:dyDescent="0.3">
      <c r="A252" s="84"/>
      <c r="B252" s="209" t="s">
        <v>5730</v>
      </c>
      <c r="C252" s="102" t="s">
        <v>5994</v>
      </c>
      <c r="D252" s="109">
        <v>793000.83444697445</v>
      </c>
      <c r="E252" s="139">
        <v>9198.2873346023662</v>
      </c>
      <c r="F252" s="113">
        <v>2.8484848301096211E-2</v>
      </c>
      <c r="G252" s="126"/>
      <c r="H252" s="123"/>
      <c r="I252" s="124"/>
      <c r="J252" s="191" t="s">
        <v>5776</v>
      </c>
      <c r="K252" s="210" t="s">
        <v>5730</v>
      </c>
      <c r="L252" s="210" t="s">
        <v>5994</v>
      </c>
      <c r="M252" s="211">
        <v>793000.83444697445</v>
      </c>
      <c r="N252" s="198">
        <v>9198.2873346023662</v>
      </c>
      <c r="O252" s="211">
        <v>2.8484848301096211E-2</v>
      </c>
      <c r="P252" s="210">
        <v>1</v>
      </c>
      <c r="Q252" s="210">
        <v>1</v>
      </c>
      <c r="R252" s="210">
        <v>0</v>
      </c>
      <c r="S252" s="210">
        <v>0</v>
      </c>
      <c r="T252" s="210" t="s">
        <v>146</v>
      </c>
      <c r="U252" s="210" t="s">
        <v>5731</v>
      </c>
      <c r="V252" s="223">
        <v>43251</v>
      </c>
      <c r="W252" s="210" t="s">
        <v>5732</v>
      </c>
      <c r="X252" s="210" t="s">
        <v>4469</v>
      </c>
      <c r="Y252" s="210" t="s">
        <v>164</v>
      </c>
      <c r="Z252" s="190"/>
      <c r="AA252" s="186"/>
      <c r="AB252" s="187"/>
      <c r="AC252" s="187"/>
      <c r="AD252" s="188"/>
    </row>
    <row r="253" spans="1:30" x14ac:dyDescent="0.3">
      <c r="A253" s="84"/>
      <c r="B253" s="209" t="s">
        <v>991</v>
      </c>
      <c r="C253" s="102" t="s">
        <v>1978</v>
      </c>
      <c r="D253" s="109">
        <v>-23457457.368213199</v>
      </c>
      <c r="E253" s="139">
        <v>-285044.01002711704</v>
      </c>
      <c r="F253" s="113">
        <v>-0.79334928051440334</v>
      </c>
      <c r="G253" s="126"/>
      <c r="H253" s="123"/>
      <c r="I253" s="124"/>
      <c r="J253" s="191" t="s">
        <v>5776</v>
      </c>
      <c r="K253" s="210" t="s">
        <v>991</v>
      </c>
      <c r="L253" s="210" t="s">
        <v>1978</v>
      </c>
      <c r="M253" s="211">
        <v>-23457457.368213199</v>
      </c>
      <c r="N253" s="198">
        <v>-285044.01002711704</v>
      </c>
      <c r="O253" s="211">
        <v>-0.79334928051440334</v>
      </c>
      <c r="P253" s="210">
        <v>1</v>
      </c>
      <c r="Q253" s="210">
        <v>1</v>
      </c>
      <c r="R253" s="210">
        <v>0</v>
      </c>
      <c r="S253" s="210">
        <v>0</v>
      </c>
      <c r="T253" s="210" t="s">
        <v>145</v>
      </c>
      <c r="U253" s="210" t="s">
        <v>3435</v>
      </c>
      <c r="V253" s="223">
        <v>43251</v>
      </c>
      <c r="W253" s="210" t="s">
        <v>2355</v>
      </c>
      <c r="X253" s="210" t="s">
        <v>4469</v>
      </c>
      <c r="Y253" s="210" t="s">
        <v>164</v>
      </c>
      <c r="Z253" s="190"/>
      <c r="AA253" s="186"/>
      <c r="AB253" s="187"/>
      <c r="AC253" s="187"/>
      <c r="AD253" s="188"/>
    </row>
    <row r="254" spans="1:30" x14ac:dyDescent="0.3">
      <c r="A254" s="84"/>
      <c r="B254" s="209" t="s">
        <v>6008</v>
      </c>
      <c r="C254" s="102" t="s">
        <v>5994</v>
      </c>
      <c r="D254" s="109">
        <v>5585623.6721274173</v>
      </c>
      <c r="E254" s="139">
        <v>24111.936619094886</v>
      </c>
      <c r="F254" s="113">
        <v>5.0699328806354603E-2</v>
      </c>
      <c r="G254" s="126"/>
      <c r="H254" s="123"/>
      <c r="I254" s="124"/>
      <c r="J254" s="191" t="s">
        <v>5776</v>
      </c>
      <c r="K254" s="210" t="s">
        <v>6008</v>
      </c>
      <c r="L254" s="210" t="s">
        <v>5994</v>
      </c>
      <c r="M254" s="211">
        <v>5585623.6721274173</v>
      </c>
      <c r="N254" s="198">
        <v>24111.936619094886</v>
      </c>
      <c r="O254" s="211">
        <v>5.0699328806354603E-2</v>
      </c>
      <c r="P254" s="210">
        <v>1</v>
      </c>
      <c r="Q254" s="210">
        <v>1</v>
      </c>
      <c r="R254" s="210">
        <v>0</v>
      </c>
      <c r="S254" s="210">
        <v>0</v>
      </c>
      <c r="T254" s="210" t="s">
        <v>145</v>
      </c>
      <c r="U254" s="210" t="s">
        <v>3436</v>
      </c>
      <c r="V254" s="223">
        <v>43251</v>
      </c>
      <c r="W254" s="210" t="s">
        <v>6009</v>
      </c>
      <c r="X254" s="210" t="s">
        <v>4469</v>
      </c>
      <c r="Y254" s="210" t="s">
        <v>164</v>
      </c>
      <c r="Z254" s="190"/>
      <c r="AA254" s="185"/>
      <c r="AB254" s="187"/>
      <c r="AC254" s="188"/>
      <c r="AD254" s="188"/>
    </row>
    <row r="255" spans="1:30" x14ac:dyDescent="0.3">
      <c r="A255" s="84"/>
      <c r="B255" s="209" t="s">
        <v>992</v>
      </c>
      <c r="C255" s="102" t="s">
        <v>5994</v>
      </c>
      <c r="D255" s="109">
        <v>917422.44589605194</v>
      </c>
      <c r="E255" s="139">
        <v>30589.533510559268</v>
      </c>
      <c r="F255" s="113">
        <v>7.923060216540944E-3</v>
      </c>
      <c r="G255" s="126"/>
      <c r="H255" s="123"/>
      <c r="I255" s="124"/>
      <c r="J255" s="191" t="s">
        <v>5776</v>
      </c>
      <c r="K255" s="210" t="s">
        <v>992</v>
      </c>
      <c r="L255" s="210" t="s">
        <v>5994</v>
      </c>
      <c r="M255" s="211">
        <v>917422.44589605194</v>
      </c>
      <c r="N255" s="198">
        <v>30589.533510559268</v>
      </c>
      <c r="O255" s="211">
        <v>7.923060216540944E-3</v>
      </c>
      <c r="P255" s="210">
        <v>1</v>
      </c>
      <c r="Q255" s="210">
        <v>1</v>
      </c>
      <c r="R255" s="210">
        <v>0</v>
      </c>
      <c r="S255" s="210">
        <v>0</v>
      </c>
      <c r="T255" s="210" t="s">
        <v>146</v>
      </c>
      <c r="U255" s="210" t="s">
        <v>3437</v>
      </c>
      <c r="V255" s="223">
        <v>43251</v>
      </c>
      <c r="W255" s="210">
        <v>5287488</v>
      </c>
      <c r="X255" s="210" t="s">
        <v>4469</v>
      </c>
      <c r="Y255" s="210" t="s">
        <v>164</v>
      </c>
      <c r="Z255" s="190"/>
      <c r="AA255" s="185"/>
      <c r="AB255" s="187"/>
      <c r="AC255" s="188"/>
      <c r="AD255" s="188"/>
    </row>
    <row r="256" spans="1:30" x14ac:dyDescent="0.3">
      <c r="A256" s="84"/>
      <c r="B256" s="209" t="s">
        <v>993</v>
      </c>
      <c r="C256" s="102" t="s">
        <v>5994</v>
      </c>
      <c r="D256" s="109">
        <v>531722.8738730906</v>
      </c>
      <c r="E256" s="139">
        <v>4575.3330020490466</v>
      </c>
      <c r="F256" s="113">
        <v>5.5245134731555914E-2</v>
      </c>
      <c r="G256" s="126"/>
      <c r="H256" s="123"/>
      <c r="I256" s="124"/>
      <c r="J256" s="191" t="s">
        <v>5776</v>
      </c>
      <c r="K256" s="210" t="s">
        <v>993</v>
      </c>
      <c r="L256" s="210" t="s">
        <v>5994</v>
      </c>
      <c r="M256" s="211">
        <v>531722.8738730906</v>
      </c>
      <c r="N256" s="198">
        <v>4575.3330020490466</v>
      </c>
      <c r="O256" s="211">
        <v>5.5245134731555914E-2</v>
      </c>
      <c r="P256" s="210">
        <v>1</v>
      </c>
      <c r="Q256" s="210">
        <v>1</v>
      </c>
      <c r="R256" s="210">
        <v>0</v>
      </c>
      <c r="S256" s="210">
        <v>0</v>
      </c>
      <c r="T256" s="210" t="s">
        <v>146</v>
      </c>
      <c r="U256" s="210" t="s">
        <v>3438</v>
      </c>
      <c r="V256" s="223">
        <v>43251</v>
      </c>
      <c r="W256" s="210">
        <v>5563520</v>
      </c>
      <c r="X256" s="210" t="s">
        <v>4469</v>
      </c>
      <c r="Y256" s="210" t="s">
        <v>164</v>
      </c>
      <c r="Z256" s="190"/>
      <c r="AA256" s="186"/>
      <c r="AB256" s="187"/>
      <c r="AC256" s="187"/>
      <c r="AD256" s="188"/>
    </row>
    <row r="257" spans="1:30" x14ac:dyDescent="0.3">
      <c r="A257" s="84"/>
      <c r="B257" s="209" t="s">
        <v>994</v>
      </c>
      <c r="C257" s="102" t="s">
        <v>5994</v>
      </c>
      <c r="D257" s="109">
        <v>1669729.6982607348</v>
      </c>
      <c r="E257" s="139">
        <v>16778.267559588501</v>
      </c>
      <c r="F257" s="113">
        <v>3.2881700687791393E-2</v>
      </c>
      <c r="G257" s="126"/>
      <c r="H257" s="123"/>
      <c r="I257" s="124"/>
      <c r="J257" s="191" t="s">
        <v>5776</v>
      </c>
      <c r="K257" s="210" t="s">
        <v>994</v>
      </c>
      <c r="L257" s="210" t="s">
        <v>5994</v>
      </c>
      <c r="M257" s="211">
        <v>1669729.6982607348</v>
      </c>
      <c r="N257" s="198">
        <v>16778.267559588501</v>
      </c>
      <c r="O257" s="211">
        <v>3.2881700687791393E-2</v>
      </c>
      <c r="P257" s="210">
        <v>1</v>
      </c>
      <c r="Q257" s="210">
        <v>1</v>
      </c>
      <c r="R257" s="210">
        <v>0</v>
      </c>
      <c r="S257" s="210">
        <v>0</v>
      </c>
      <c r="T257" s="210" t="s">
        <v>143</v>
      </c>
      <c r="U257" s="210" t="s">
        <v>3439</v>
      </c>
      <c r="V257" s="223">
        <v>43251</v>
      </c>
      <c r="W257" s="210">
        <v>4741844</v>
      </c>
      <c r="X257" s="210" t="s">
        <v>4469</v>
      </c>
      <c r="Y257" s="210" t="s">
        <v>164</v>
      </c>
      <c r="Z257" s="190"/>
      <c r="AA257" s="185"/>
      <c r="AB257" s="187"/>
      <c r="AC257" s="187"/>
      <c r="AD257" s="188"/>
    </row>
    <row r="258" spans="1:30" x14ac:dyDescent="0.3">
      <c r="A258" s="84"/>
      <c r="B258" s="209" t="s">
        <v>5733</v>
      </c>
      <c r="C258" s="102" t="s">
        <v>5994</v>
      </c>
      <c r="D258" s="109">
        <v>326661.23128227878</v>
      </c>
      <c r="E258" s="139">
        <v>23375.555389701691</v>
      </c>
      <c r="F258" s="113">
        <v>1.4303980787228146E-2</v>
      </c>
      <c r="G258" s="126"/>
      <c r="H258" s="123"/>
      <c r="I258" s="124"/>
      <c r="J258" s="191" t="s">
        <v>5776</v>
      </c>
      <c r="K258" s="210" t="s">
        <v>5733</v>
      </c>
      <c r="L258" s="210" t="s">
        <v>5994</v>
      </c>
      <c r="M258" s="211">
        <v>326661.23128227878</v>
      </c>
      <c r="N258" s="198">
        <v>23375.555389701691</v>
      </c>
      <c r="O258" s="211">
        <v>1.4303980787228146E-2</v>
      </c>
      <c r="P258" s="210">
        <v>1</v>
      </c>
      <c r="Q258" s="210">
        <v>1</v>
      </c>
      <c r="R258" s="210">
        <v>0</v>
      </c>
      <c r="S258" s="210">
        <v>0</v>
      </c>
      <c r="T258" s="210" t="s">
        <v>149</v>
      </c>
      <c r="U258" s="210" t="s">
        <v>5734</v>
      </c>
      <c r="V258" s="223">
        <v>43251</v>
      </c>
      <c r="W258" s="210" t="s">
        <v>5735</v>
      </c>
      <c r="X258" s="210" t="s">
        <v>4469</v>
      </c>
      <c r="Y258" s="210" t="s">
        <v>164</v>
      </c>
      <c r="Z258" s="190"/>
      <c r="AA258" s="186"/>
      <c r="AB258" s="187"/>
      <c r="AC258" s="188"/>
      <c r="AD258" s="188"/>
    </row>
    <row r="259" spans="1:30" x14ac:dyDescent="0.3">
      <c r="A259" s="84"/>
      <c r="B259" s="209" t="s">
        <v>5793</v>
      </c>
      <c r="C259" s="102" t="s">
        <v>5994</v>
      </c>
      <c r="D259" s="109">
        <v>1237667.8708404575</v>
      </c>
      <c r="E259" s="139">
        <v>6750.6554520468835</v>
      </c>
      <c r="F259" s="113">
        <v>5.3430861851471743E-2</v>
      </c>
      <c r="G259" s="126"/>
      <c r="H259" s="123"/>
      <c r="I259" s="124"/>
      <c r="J259" s="191" t="s">
        <v>5776</v>
      </c>
      <c r="K259" s="210" t="s">
        <v>5793</v>
      </c>
      <c r="L259" s="210" t="s">
        <v>5994</v>
      </c>
      <c r="M259" s="211">
        <v>1237667.8708404575</v>
      </c>
      <c r="N259" s="198">
        <v>6750.6554520468835</v>
      </c>
      <c r="O259" s="211">
        <v>5.3430861851471743E-2</v>
      </c>
      <c r="P259" s="210">
        <v>1</v>
      </c>
      <c r="Q259" s="210">
        <v>1</v>
      </c>
      <c r="R259" s="210">
        <v>0</v>
      </c>
      <c r="S259" s="210">
        <v>0</v>
      </c>
      <c r="T259" s="210" t="s">
        <v>146</v>
      </c>
      <c r="U259" s="210" t="s">
        <v>5794</v>
      </c>
      <c r="V259" s="223">
        <v>43251</v>
      </c>
      <c r="W259" s="210" t="s">
        <v>5795</v>
      </c>
      <c r="X259" s="210" t="s">
        <v>4469</v>
      </c>
      <c r="Y259" s="210" t="s">
        <v>164</v>
      </c>
      <c r="Z259" s="190"/>
      <c r="AA259" s="185"/>
      <c r="AB259" s="187"/>
      <c r="AC259" s="188"/>
      <c r="AD259" s="187"/>
    </row>
    <row r="260" spans="1:30" x14ac:dyDescent="0.3">
      <c r="A260" s="84"/>
      <c r="B260" s="209" t="s">
        <v>995</v>
      </c>
      <c r="C260" s="102" t="s">
        <v>5994</v>
      </c>
      <c r="D260" s="109">
        <v>4627357.0792942448</v>
      </c>
      <c r="E260" s="139">
        <v>20125.769083838171</v>
      </c>
      <c r="F260" s="113">
        <v>3.0050443372813759E-2</v>
      </c>
      <c r="G260" s="126"/>
      <c r="H260" s="123"/>
      <c r="I260" s="124"/>
      <c r="J260" s="191" t="s">
        <v>5776</v>
      </c>
      <c r="K260" s="210" t="s">
        <v>995</v>
      </c>
      <c r="L260" s="210" t="s">
        <v>5994</v>
      </c>
      <c r="M260" s="211">
        <v>4627357.0792942448</v>
      </c>
      <c r="N260" s="198">
        <v>20125.769083838171</v>
      </c>
      <c r="O260" s="211">
        <v>3.0050443372813759E-2</v>
      </c>
      <c r="P260" s="210">
        <v>1</v>
      </c>
      <c r="Q260" s="210">
        <v>1</v>
      </c>
      <c r="R260" s="210">
        <v>0</v>
      </c>
      <c r="S260" s="210">
        <v>0</v>
      </c>
      <c r="T260" s="210" t="s">
        <v>148</v>
      </c>
      <c r="U260" s="210" t="s">
        <v>3440</v>
      </c>
      <c r="V260" s="223">
        <v>43251</v>
      </c>
      <c r="W260" s="210">
        <v>5294121</v>
      </c>
      <c r="X260" s="210" t="s">
        <v>4469</v>
      </c>
      <c r="Y260" s="210" t="s">
        <v>164</v>
      </c>
      <c r="Z260" s="190"/>
      <c r="AA260" s="185"/>
      <c r="AB260" s="188"/>
      <c r="AC260" s="187"/>
      <c r="AD260" s="187"/>
    </row>
    <row r="261" spans="1:30" x14ac:dyDescent="0.3">
      <c r="A261" s="84"/>
      <c r="B261" s="209" t="s">
        <v>996</v>
      </c>
      <c r="C261" s="102" t="s">
        <v>5994</v>
      </c>
      <c r="D261" s="109">
        <v>785556.90479258762</v>
      </c>
      <c r="E261" s="139">
        <v>12911.268566104374</v>
      </c>
      <c r="F261" s="113">
        <v>1.6741576324659717E-2</v>
      </c>
      <c r="G261" s="126"/>
      <c r="H261" s="123"/>
      <c r="I261" s="124"/>
      <c r="J261" s="191" t="s">
        <v>5776</v>
      </c>
      <c r="K261" s="210" t="s">
        <v>996</v>
      </c>
      <c r="L261" s="210" t="s">
        <v>5994</v>
      </c>
      <c r="M261" s="211">
        <v>785556.90479258762</v>
      </c>
      <c r="N261" s="198">
        <v>12911.268566104374</v>
      </c>
      <c r="O261" s="211">
        <v>1.6741576324659717E-2</v>
      </c>
      <c r="P261" s="210">
        <v>1</v>
      </c>
      <c r="Q261" s="210">
        <v>1</v>
      </c>
      <c r="R261" s="210">
        <v>0</v>
      </c>
      <c r="S261" s="210">
        <v>0</v>
      </c>
      <c r="T261" s="210" t="s">
        <v>146</v>
      </c>
      <c r="U261" s="210" t="s">
        <v>3441</v>
      </c>
      <c r="V261" s="223">
        <v>43251</v>
      </c>
      <c r="W261" s="210" t="s">
        <v>2356</v>
      </c>
      <c r="X261" s="210" t="s">
        <v>4469</v>
      </c>
      <c r="Y261" s="210" t="s">
        <v>164</v>
      </c>
      <c r="Z261" s="190"/>
      <c r="AA261" s="185"/>
      <c r="AB261" s="187"/>
      <c r="AC261" s="188"/>
      <c r="AD261" s="188"/>
    </row>
    <row r="262" spans="1:30" x14ac:dyDescent="0.3">
      <c r="A262" s="84"/>
      <c r="B262" s="209" t="s">
        <v>997</v>
      </c>
      <c r="C262" s="102" t="s">
        <v>5994</v>
      </c>
      <c r="D262" s="109">
        <v>1665820.0142077291</v>
      </c>
      <c r="E262" s="139">
        <v>19878.733001819779</v>
      </c>
      <c r="F262" s="113">
        <v>4.8993880554819048E-2</v>
      </c>
      <c r="G262" s="126"/>
      <c r="H262" s="123"/>
      <c r="I262" s="124"/>
      <c r="J262" s="191" t="s">
        <v>5776</v>
      </c>
      <c r="K262" s="210" t="s">
        <v>997</v>
      </c>
      <c r="L262" s="210" t="s">
        <v>5994</v>
      </c>
      <c r="M262" s="211">
        <v>1665820.0142077291</v>
      </c>
      <c r="N262" s="198">
        <v>19878.733001819779</v>
      </c>
      <c r="O262" s="211">
        <v>4.8993880554819048E-2</v>
      </c>
      <c r="P262" s="210">
        <v>1</v>
      </c>
      <c r="Q262" s="210">
        <v>1</v>
      </c>
      <c r="R262" s="210">
        <v>0</v>
      </c>
      <c r="S262" s="210">
        <v>0</v>
      </c>
      <c r="T262" s="210" t="s">
        <v>144</v>
      </c>
      <c r="U262" s="210" t="s">
        <v>3442</v>
      </c>
      <c r="V262" s="223">
        <v>43251</v>
      </c>
      <c r="W262" s="210">
        <v>7101069</v>
      </c>
      <c r="X262" s="210" t="s">
        <v>4469</v>
      </c>
      <c r="Y262" s="210" t="s">
        <v>164</v>
      </c>
      <c r="Z262" s="190"/>
      <c r="AA262" s="185"/>
      <c r="AB262" s="187"/>
      <c r="AC262" s="188"/>
      <c r="AD262" s="187"/>
    </row>
    <row r="263" spans="1:30" x14ac:dyDescent="0.3">
      <c r="A263" s="84"/>
      <c r="B263" s="209" t="s">
        <v>998</v>
      </c>
      <c r="C263" s="102" t="s">
        <v>5994</v>
      </c>
      <c r="D263" s="109">
        <v>1049890.3031950817</v>
      </c>
      <c r="E263" s="139">
        <v>30248.129237055578</v>
      </c>
      <c r="F263" s="113">
        <v>2.5135446251612469E-2</v>
      </c>
      <c r="G263" s="126"/>
      <c r="H263" s="123"/>
      <c r="I263" s="124"/>
      <c r="J263" s="191" t="s">
        <v>5776</v>
      </c>
      <c r="K263" s="210" t="s">
        <v>998</v>
      </c>
      <c r="L263" s="210" t="s">
        <v>5994</v>
      </c>
      <c r="M263" s="211">
        <v>1049890.3031950817</v>
      </c>
      <c r="N263" s="198">
        <v>30248.129237055578</v>
      </c>
      <c r="O263" s="211">
        <v>2.5135446251612469E-2</v>
      </c>
      <c r="P263" s="210">
        <v>1</v>
      </c>
      <c r="Q263" s="210">
        <v>1</v>
      </c>
      <c r="R263" s="210">
        <v>0</v>
      </c>
      <c r="S263" s="210">
        <v>0</v>
      </c>
      <c r="T263" s="210" t="s">
        <v>144</v>
      </c>
      <c r="U263" s="210" t="s">
        <v>3443</v>
      </c>
      <c r="V263" s="223">
        <v>43251</v>
      </c>
      <c r="W263" s="210" t="s">
        <v>2357</v>
      </c>
      <c r="X263" s="210" t="s">
        <v>4469</v>
      </c>
      <c r="Y263" s="210" t="s">
        <v>164</v>
      </c>
      <c r="Z263" s="190"/>
      <c r="AA263" s="185"/>
      <c r="AB263" s="187"/>
      <c r="AC263" s="187"/>
      <c r="AD263" s="188"/>
    </row>
    <row r="264" spans="1:30" x14ac:dyDescent="0.3">
      <c r="A264" s="84"/>
      <c r="B264" s="209" t="s">
        <v>999</v>
      </c>
      <c r="C264" s="102" t="s">
        <v>1977</v>
      </c>
      <c r="D264" s="109">
        <v>21383947.97754262</v>
      </c>
      <c r="E264" s="139">
        <v>608962.800823987</v>
      </c>
      <c r="F264" s="113">
        <v>1.3766754124971263</v>
      </c>
      <c r="G264" s="126"/>
      <c r="H264" s="123"/>
      <c r="I264" s="124"/>
      <c r="J264" s="191" t="s">
        <v>5776</v>
      </c>
      <c r="K264" s="210" t="s">
        <v>999</v>
      </c>
      <c r="L264" s="210" t="s">
        <v>1977</v>
      </c>
      <c r="M264" s="211">
        <v>21383947.97754262</v>
      </c>
      <c r="N264" s="198">
        <v>608962.800823987</v>
      </c>
      <c r="O264" s="211">
        <v>1.3766754124971263</v>
      </c>
      <c r="P264" s="210">
        <v>1</v>
      </c>
      <c r="Q264" s="210">
        <v>1</v>
      </c>
      <c r="R264" s="210">
        <v>0</v>
      </c>
      <c r="S264" s="210">
        <v>0</v>
      </c>
      <c r="T264" s="210" t="s">
        <v>143</v>
      </c>
      <c r="U264" s="210" t="s">
        <v>3444</v>
      </c>
      <c r="V264" s="223">
        <v>43251</v>
      </c>
      <c r="W264" s="210" t="s">
        <v>5524</v>
      </c>
      <c r="X264" s="210" t="s">
        <v>4469</v>
      </c>
      <c r="Y264" s="210" t="s">
        <v>164</v>
      </c>
      <c r="Z264" s="190"/>
      <c r="AA264" s="185"/>
      <c r="AB264" s="187"/>
      <c r="AC264" s="188"/>
      <c r="AD264" s="187"/>
    </row>
    <row r="265" spans="1:30" x14ac:dyDescent="0.3">
      <c r="A265" s="84"/>
      <c r="B265" s="209" t="s">
        <v>1000</v>
      </c>
      <c r="C265" s="102" t="s">
        <v>5994</v>
      </c>
      <c r="D265" s="109">
        <v>426016.86136983451</v>
      </c>
      <c r="E265" s="139">
        <v>5023.6415640339674</v>
      </c>
      <c r="F265" s="113">
        <v>3.5097239102217646E-2</v>
      </c>
      <c r="G265" s="126"/>
      <c r="H265" s="123"/>
      <c r="I265" s="124"/>
      <c r="J265" s="191" t="s">
        <v>5776</v>
      </c>
      <c r="K265" s="210" t="s">
        <v>1000</v>
      </c>
      <c r="L265" s="210" t="s">
        <v>5994</v>
      </c>
      <c r="M265" s="211">
        <v>426016.86136983451</v>
      </c>
      <c r="N265" s="198">
        <v>5023.6415640339674</v>
      </c>
      <c r="O265" s="211">
        <v>3.5097239102217646E-2</v>
      </c>
      <c r="P265" s="210">
        <v>1</v>
      </c>
      <c r="Q265" s="210">
        <v>1</v>
      </c>
      <c r="R265" s="210">
        <v>0</v>
      </c>
      <c r="S265" s="210">
        <v>0</v>
      </c>
      <c r="T265" s="210" t="s">
        <v>144</v>
      </c>
      <c r="U265" s="210" t="s">
        <v>3445</v>
      </c>
      <c r="V265" s="223">
        <v>43251</v>
      </c>
      <c r="W265" s="210" t="s">
        <v>2358</v>
      </c>
      <c r="X265" s="210" t="s">
        <v>4469</v>
      </c>
      <c r="Y265" s="210" t="s">
        <v>164</v>
      </c>
      <c r="Z265" s="190"/>
      <c r="AA265" s="185"/>
      <c r="AB265" s="187"/>
      <c r="AC265" s="188"/>
      <c r="AD265" s="188"/>
    </row>
    <row r="266" spans="1:30" x14ac:dyDescent="0.3">
      <c r="A266" s="84"/>
      <c r="B266" s="209" t="s">
        <v>1001</v>
      </c>
      <c r="C266" s="102" t="s">
        <v>5994</v>
      </c>
      <c r="D266" s="109">
        <v>1613352.1158736157</v>
      </c>
      <c r="E266" s="139">
        <v>67269.106589116331</v>
      </c>
      <c r="F266" s="113">
        <v>1.4213069114732472E-2</v>
      </c>
      <c r="G266" s="126"/>
      <c r="H266" s="123"/>
      <c r="I266" s="124"/>
      <c r="J266" s="191" t="s">
        <v>5776</v>
      </c>
      <c r="K266" s="210" t="s">
        <v>1001</v>
      </c>
      <c r="L266" s="210" t="s">
        <v>5994</v>
      </c>
      <c r="M266" s="211">
        <v>1613352.1158736157</v>
      </c>
      <c r="N266" s="198">
        <v>67269.106589116331</v>
      </c>
      <c r="O266" s="211">
        <v>1.4213069114732472E-2</v>
      </c>
      <c r="P266" s="210">
        <v>1</v>
      </c>
      <c r="Q266" s="210">
        <v>1</v>
      </c>
      <c r="R266" s="210">
        <v>0</v>
      </c>
      <c r="S266" s="210">
        <v>0</v>
      </c>
      <c r="T266" s="210" t="s">
        <v>150</v>
      </c>
      <c r="U266" s="210" t="s">
        <v>3446</v>
      </c>
      <c r="V266" s="223">
        <v>43251</v>
      </c>
      <c r="W266" s="210">
        <v>4768962</v>
      </c>
      <c r="X266" s="210" t="s">
        <v>4469</v>
      </c>
      <c r="Y266" s="210" t="s">
        <v>164</v>
      </c>
      <c r="Z266" s="190"/>
      <c r="AA266" s="186"/>
      <c r="AB266" s="187"/>
      <c r="AC266" s="187"/>
      <c r="AD266" s="188"/>
    </row>
    <row r="267" spans="1:30" x14ac:dyDescent="0.3">
      <c r="A267" s="84"/>
      <c r="B267" s="209" t="s">
        <v>1002</v>
      </c>
      <c r="C267" s="102" t="s">
        <v>5994</v>
      </c>
      <c r="D267" s="109">
        <v>14845921.598954616</v>
      </c>
      <c r="E267" s="139">
        <v>127587.82756327759</v>
      </c>
      <c r="F267" s="113">
        <v>4.6234979400651473E-2</v>
      </c>
      <c r="G267" s="126"/>
      <c r="H267" s="123"/>
      <c r="I267" s="124"/>
      <c r="J267" s="191" t="s">
        <v>5776</v>
      </c>
      <c r="K267" s="210" t="s">
        <v>1002</v>
      </c>
      <c r="L267" s="210" t="s">
        <v>5994</v>
      </c>
      <c r="M267" s="211">
        <v>14845921.598954616</v>
      </c>
      <c r="N267" s="198">
        <v>127587.82756327759</v>
      </c>
      <c r="O267" s="211">
        <v>4.6234979400651473E-2</v>
      </c>
      <c r="P267" s="210">
        <v>1</v>
      </c>
      <c r="Q267" s="210">
        <v>1</v>
      </c>
      <c r="R267" s="210">
        <v>0</v>
      </c>
      <c r="S267" s="210">
        <v>0</v>
      </c>
      <c r="T267" s="210" t="s">
        <v>147</v>
      </c>
      <c r="U267" s="210" t="s">
        <v>3447</v>
      </c>
      <c r="V267" s="223">
        <v>43251</v>
      </c>
      <c r="W267" s="210">
        <v>4846288</v>
      </c>
      <c r="X267" s="210" t="s">
        <v>4469</v>
      </c>
      <c r="Y267" s="210" t="s">
        <v>164</v>
      </c>
      <c r="Z267" s="190"/>
      <c r="AA267" s="185"/>
      <c r="AB267" s="187"/>
      <c r="AC267" s="188"/>
      <c r="AD267" s="188"/>
    </row>
    <row r="268" spans="1:30" x14ac:dyDescent="0.3">
      <c r="A268" s="84"/>
      <c r="B268" s="209" t="s">
        <v>6074</v>
      </c>
      <c r="C268" s="102" t="s">
        <v>1975</v>
      </c>
      <c r="D268" s="109">
        <v>355587564.38886911</v>
      </c>
      <c r="E268" s="139">
        <v>2307847.2431350746</v>
      </c>
      <c r="F268" s="113">
        <v>17.698140407652229</v>
      </c>
      <c r="G268" s="126"/>
      <c r="H268" s="123"/>
      <c r="I268" s="124"/>
      <c r="J268" s="191" t="s">
        <v>5776</v>
      </c>
      <c r="K268" s="210" t="s">
        <v>6074</v>
      </c>
      <c r="L268" s="210" t="s">
        <v>1975</v>
      </c>
      <c r="M268" s="211">
        <v>355587564.38886911</v>
      </c>
      <c r="N268" s="198">
        <v>2307847.2431350746</v>
      </c>
      <c r="O268" s="211">
        <v>17.698140407652229</v>
      </c>
      <c r="P268" s="210">
        <v>1</v>
      </c>
      <c r="Q268" s="210">
        <v>1</v>
      </c>
      <c r="R268" s="210">
        <v>0</v>
      </c>
      <c r="S268" s="210">
        <v>0</v>
      </c>
      <c r="T268" s="210" t="s">
        <v>143</v>
      </c>
      <c r="U268" s="210" t="s">
        <v>6075</v>
      </c>
      <c r="V268" s="223">
        <v>43251</v>
      </c>
      <c r="W268" s="210">
        <v>5843329</v>
      </c>
      <c r="X268" s="210" t="s">
        <v>4469</v>
      </c>
      <c r="Y268" s="210" t="s">
        <v>164</v>
      </c>
      <c r="Z268" s="190"/>
      <c r="AA268" s="186"/>
      <c r="AB268" s="187"/>
      <c r="AC268" s="187"/>
      <c r="AD268" s="188"/>
    </row>
    <row r="269" spans="1:30" x14ac:dyDescent="0.3">
      <c r="A269" s="84"/>
      <c r="B269" s="209" t="s">
        <v>4665</v>
      </c>
      <c r="C269" s="102" t="s">
        <v>5994</v>
      </c>
      <c r="D269" s="109">
        <v>347226.15508491924</v>
      </c>
      <c r="E269" s="139">
        <v>21550.169327687778</v>
      </c>
      <c r="F269" s="113">
        <v>2.2998996886288758E-2</v>
      </c>
      <c r="G269" s="126"/>
      <c r="H269" s="123"/>
      <c r="I269" s="124"/>
      <c r="J269" s="191" t="s">
        <v>5776</v>
      </c>
      <c r="K269" s="210" t="s">
        <v>4665</v>
      </c>
      <c r="L269" s="210" t="s">
        <v>5994</v>
      </c>
      <c r="M269" s="211">
        <v>347226.15508491924</v>
      </c>
      <c r="N269" s="198">
        <v>21550.169327687778</v>
      </c>
      <c r="O269" s="211">
        <v>2.2998996886288758E-2</v>
      </c>
      <c r="P269" s="210">
        <v>1</v>
      </c>
      <c r="Q269" s="210">
        <v>1</v>
      </c>
      <c r="R269" s="210">
        <v>0</v>
      </c>
      <c r="S269" s="210">
        <v>0</v>
      </c>
      <c r="T269" s="210" t="s">
        <v>144</v>
      </c>
      <c r="U269" s="210" t="s">
        <v>4666</v>
      </c>
      <c r="V269" s="223">
        <v>43251</v>
      </c>
      <c r="W269" s="210" t="s">
        <v>4667</v>
      </c>
      <c r="X269" s="210" t="s">
        <v>4469</v>
      </c>
      <c r="Y269" s="210" t="s">
        <v>164</v>
      </c>
      <c r="Z269" s="190"/>
      <c r="AA269" s="185"/>
      <c r="AB269" s="187"/>
      <c r="AC269" s="188"/>
      <c r="AD269" s="188"/>
    </row>
    <row r="270" spans="1:30" x14ac:dyDescent="0.3">
      <c r="A270" s="84"/>
      <c r="B270" s="209" t="s">
        <v>1003</v>
      </c>
      <c r="C270" s="102" t="s">
        <v>5994</v>
      </c>
      <c r="D270" s="109">
        <v>13700480.944347469</v>
      </c>
      <c r="E270" s="139">
        <v>99312.527323378192</v>
      </c>
      <c r="F270" s="113">
        <v>4.3307466958947868E-2</v>
      </c>
      <c r="G270" s="126"/>
      <c r="H270" s="123"/>
      <c r="I270" s="124"/>
      <c r="J270" s="191" t="s">
        <v>5776</v>
      </c>
      <c r="K270" s="210" t="s">
        <v>1003</v>
      </c>
      <c r="L270" s="210" t="s">
        <v>5994</v>
      </c>
      <c r="M270" s="211">
        <v>13700480.944347469</v>
      </c>
      <c r="N270" s="198">
        <v>99312.527323378192</v>
      </c>
      <c r="O270" s="211">
        <v>4.3307466958947868E-2</v>
      </c>
      <c r="P270" s="210">
        <v>1</v>
      </c>
      <c r="Q270" s="210">
        <v>1</v>
      </c>
      <c r="R270" s="210">
        <v>0</v>
      </c>
      <c r="S270" s="210">
        <v>0</v>
      </c>
      <c r="T270" s="210" t="s">
        <v>146</v>
      </c>
      <c r="U270" s="210" t="s">
        <v>3448</v>
      </c>
      <c r="V270" s="223">
        <v>43251</v>
      </c>
      <c r="W270" s="210">
        <v>5727973</v>
      </c>
      <c r="X270" s="210" t="s">
        <v>4469</v>
      </c>
      <c r="Y270" s="210" t="s">
        <v>164</v>
      </c>
      <c r="Z270" s="190"/>
      <c r="AA270" s="185"/>
      <c r="AB270" s="187"/>
      <c r="AC270" s="188"/>
      <c r="AD270" s="188"/>
    </row>
    <row r="271" spans="1:30" x14ac:dyDescent="0.3">
      <c r="A271" s="84"/>
      <c r="B271" s="209" t="s">
        <v>6076</v>
      </c>
      <c r="C271" s="102" t="s">
        <v>5994</v>
      </c>
      <c r="D271" s="109">
        <v>781489.10912496154</v>
      </c>
      <c r="E271" s="139">
        <v>19473.044573210718</v>
      </c>
      <c r="F271" s="113">
        <v>2.9416663850405915E-2</v>
      </c>
      <c r="G271" s="126"/>
      <c r="H271" s="123"/>
      <c r="I271" s="124"/>
      <c r="J271" s="191" t="s">
        <v>5776</v>
      </c>
      <c r="K271" s="210" t="s">
        <v>6076</v>
      </c>
      <c r="L271" s="210" t="s">
        <v>5994</v>
      </c>
      <c r="M271" s="211">
        <v>781489.10912496154</v>
      </c>
      <c r="N271" s="198">
        <v>19473.044573210718</v>
      </c>
      <c r="O271" s="211">
        <v>2.9416663850405915E-2</v>
      </c>
      <c r="P271" s="210">
        <v>1</v>
      </c>
      <c r="Q271" s="210">
        <v>1</v>
      </c>
      <c r="R271" s="210">
        <v>0</v>
      </c>
      <c r="S271" s="210">
        <v>0</v>
      </c>
      <c r="T271" s="210" t="s">
        <v>143</v>
      </c>
      <c r="U271" s="210" t="s">
        <v>6077</v>
      </c>
      <c r="V271" s="223">
        <v>43251</v>
      </c>
      <c r="W271" s="210" t="s">
        <v>6078</v>
      </c>
      <c r="X271" s="210" t="s">
        <v>4469</v>
      </c>
      <c r="Y271" s="210" t="s">
        <v>164</v>
      </c>
      <c r="Z271" s="190"/>
      <c r="AA271" s="186"/>
      <c r="AB271" s="187"/>
      <c r="AC271" s="187"/>
      <c r="AD271" s="188"/>
    </row>
    <row r="272" spans="1:30" x14ac:dyDescent="0.3">
      <c r="A272" s="84"/>
      <c r="B272" s="209" t="s">
        <v>1004</v>
      </c>
      <c r="C272" s="102" t="s">
        <v>5994</v>
      </c>
      <c r="D272" s="109">
        <v>508549.03191018221</v>
      </c>
      <c r="E272" s="139">
        <v>6303.1506010305902</v>
      </c>
      <c r="F272" s="113">
        <v>4.8893394321509562E-2</v>
      </c>
      <c r="G272" s="126"/>
      <c r="H272" s="123"/>
      <c r="I272" s="124"/>
      <c r="J272" s="191" t="s">
        <v>5776</v>
      </c>
      <c r="K272" s="210" t="s">
        <v>1004</v>
      </c>
      <c r="L272" s="210" t="s">
        <v>5994</v>
      </c>
      <c r="M272" s="211">
        <v>508549.03191018221</v>
      </c>
      <c r="N272" s="198">
        <v>6303.1506010305902</v>
      </c>
      <c r="O272" s="211">
        <v>4.8893394321509562E-2</v>
      </c>
      <c r="P272" s="210">
        <v>1</v>
      </c>
      <c r="Q272" s="210">
        <v>1</v>
      </c>
      <c r="R272" s="210">
        <v>0</v>
      </c>
      <c r="S272" s="210">
        <v>0</v>
      </c>
      <c r="T272" s="210" t="s">
        <v>144</v>
      </c>
      <c r="U272" s="210" t="s">
        <v>3449</v>
      </c>
      <c r="V272" s="223">
        <v>43251</v>
      </c>
      <c r="W272" s="210">
        <v>4647317</v>
      </c>
      <c r="X272" s="210" t="s">
        <v>4469</v>
      </c>
      <c r="Y272" s="210" t="s">
        <v>164</v>
      </c>
      <c r="Z272" s="190"/>
      <c r="AA272" s="186"/>
      <c r="AB272" s="187"/>
      <c r="AC272" s="187"/>
      <c r="AD272" s="188"/>
    </row>
    <row r="273" spans="1:30" x14ac:dyDescent="0.3">
      <c r="A273" s="84"/>
      <c r="B273" s="209" t="s">
        <v>1005</v>
      </c>
      <c r="C273" s="102" t="s">
        <v>5994</v>
      </c>
      <c r="D273" s="109">
        <v>1355748.0929542575</v>
      </c>
      <c r="E273" s="139">
        <v>16009.691831204958</v>
      </c>
      <c r="F273" s="113">
        <v>5.767026322498954E-2</v>
      </c>
      <c r="G273" s="126"/>
      <c r="H273" s="123"/>
      <c r="I273" s="124"/>
      <c r="J273" s="191" t="s">
        <v>5776</v>
      </c>
      <c r="K273" s="210" t="s">
        <v>1005</v>
      </c>
      <c r="L273" s="210" t="s">
        <v>5994</v>
      </c>
      <c r="M273" s="211">
        <v>1355748.0929542575</v>
      </c>
      <c r="N273" s="198">
        <v>16009.691831204958</v>
      </c>
      <c r="O273" s="211">
        <v>5.767026322498954E-2</v>
      </c>
      <c r="P273" s="210">
        <v>1</v>
      </c>
      <c r="Q273" s="210">
        <v>1</v>
      </c>
      <c r="R273" s="210">
        <v>0</v>
      </c>
      <c r="S273" s="210">
        <v>0</v>
      </c>
      <c r="T273" s="210" t="s">
        <v>145</v>
      </c>
      <c r="U273" s="210" t="s">
        <v>3450</v>
      </c>
      <c r="V273" s="223">
        <v>43251</v>
      </c>
      <c r="W273" s="210" t="s">
        <v>2359</v>
      </c>
      <c r="X273" s="210" t="s">
        <v>4469</v>
      </c>
      <c r="Y273" s="210" t="s">
        <v>164</v>
      </c>
      <c r="Z273" s="190"/>
      <c r="AA273" s="185"/>
      <c r="AB273" s="188"/>
      <c r="AC273" s="187"/>
      <c r="AD273" s="187"/>
    </row>
    <row r="274" spans="1:30" x14ac:dyDescent="0.3">
      <c r="A274" s="84"/>
      <c r="B274" s="209" t="s">
        <v>1006</v>
      </c>
      <c r="C274" s="102" t="s">
        <v>5994</v>
      </c>
      <c r="D274" s="109">
        <v>476793.0526213863</v>
      </c>
      <c r="E274" s="139">
        <v>96539.4032735972</v>
      </c>
      <c r="F274" s="113">
        <v>2.2110122942936752E-2</v>
      </c>
      <c r="G274" s="126"/>
      <c r="H274" s="123"/>
      <c r="I274" s="124"/>
      <c r="J274" s="191" t="s">
        <v>5776</v>
      </c>
      <c r="K274" s="210" t="s">
        <v>1006</v>
      </c>
      <c r="L274" s="210" t="s">
        <v>5994</v>
      </c>
      <c r="M274" s="211">
        <v>476793.0526213863</v>
      </c>
      <c r="N274" s="198">
        <v>96539.4032735972</v>
      </c>
      <c r="O274" s="211">
        <v>2.2110122942936752E-2</v>
      </c>
      <c r="P274" s="210">
        <v>1</v>
      </c>
      <c r="Q274" s="210">
        <v>1</v>
      </c>
      <c r="R274" s="210">
        <v>0</v>
      </c>
      <c r="S274" s="210">
        <v>0</v>
      </c>
      <c r="T274" s="210" t="s">
        <v>152</v>
      </c>
      <c r="U274" s="210" t="s">
        <v>3451</v>
      </c>
      <c r="V274" s="223">
        <v>43251</v>
      </c>
      <c r="W274" s="210" t="s">
        <v>2360</v>
      </c>
      <c r="X274" s="210" t="s">
        <v>4469</v>
      </c>
      <c r="Y274" s="210" t="s">
        <v>164</v>
      </c>
      <c r="Z274" s="190"/>
      <c r="AA274" s="186"/>
      <c r="AB274" s="187"/>
      <c r="AC274" s="187"/>
      <c r="AD274" s="188"/>
    </row>
    <row r="275" spans="1:30" x14ac:dyDescent="0.3">
      <c r="A275" s="84"/>
      <c r="B275" s="209" t="s">
        <v>1007</v>
      </c>
      <c r="C275" s="102" t="s">
        <v>5994</v>
      </c>
      <c r="D275" s="109">
        <v>1568292.5296448346</v>
      </c>
      <c r="E275" s="139">
        <v>56572.078923416018</v>
      </c>
      <c r="F275" s="113">
        <v>2.4948923806138865E-2</v>
      </c>
      <c r="G275" s="126"/>
      <c r="H275" s="123"/>
      <c r="I275" s="124"/>
      <c r="J275" s="191" t="s">
        <v>5776</v>
      </c>
      <c r="K275" s="210" t="s">
        <v>1007</v>
      </c>
      <c r="L275" s="210" t="s">
        <v>5994</v>
      </c>
      <c r="M275" s="211">
        <v>1568292.5296448346</v>
      </c>
      <c r="N275" s="198">
        <v>56572.078923416018</v>
      </c>
      <c r="O275" s="211">
        <v>2.4948923806138865E-2</v>
      </c>
      <c r="P275" s="210">
        <v>1</v>
      </c>
      <c r="Q275" s="210">
        <v>1</v>
      </c>
      <c r="R275" s="210">
        <v>0</v>
      </c>
      <c r="S275" s="210">
        <v>0</v>
      </c>
      <c r="T275" s="210" t="s">
        <v>145</v>
      </c>
      <c r="U275" s="210" t="s">
        <v>3452</v>
      </c>
      <c r="V275" s="223">
        <v>43251</v>
      </c>
      <c r="W275" s="210">
        <v>5636927</v>
      </c>
      <c r="X275" s="210" t="s">
        <v>4469</v>
      </c>
      <c r="Y275" s="210" t="s">
        <v>164</v>
      </c>
      <c r="Z275" s="190"/>
      <c r="AA275" s="186"/>
      <c r="AB275" s="187"/>
      <c r="AC275" s="187"/>
      <c r="AD275" s="188"/>
    </row>
    <row r="276" spans="1:30" x14ac:dyDescent="0.3">
      <c r="A276" s="84"/>
      <c r="B276" s="209" t="s">
        <v>5796</v>
      </c>
      <c r="C276" s="102" t="s">
        <v>5994</v>
      </c>
      <c r="D276" s="109">
        <v>848277.90360269183</v>
      </c>
      <c r="E276" s="139">
        <v>26129.969770712272</v>
      </c>
      <c r="F276" s="113">
        <v>4.2815892548063506E-2</v>
      </c>
      <c r="G276" s="126"/>
      <c r="H276" s="123"/>
      <c r="I276" s="124"/>
      <c r="J276" s="191" t="s">
        <v>5776</v>
      </c>
      <c r="K276" s="210" t="s">
        <v>5796</v>
      </c>
      <c r="L276" s="210" t="s">
        <v>5994</v>
      </c>
      <c r="M276" s="211">
        <v>848277.90360269183</v>
      </c>
      <c r="N276" s="198">
        <v>26129.969770712272</v>
      </c>
      <c r="O276" s="211">
        <v>4.2815892548063506E-2</v>
      </c>
      <c r="P276" s="210">
        <v>1</v>
      </c>
      <c r="Q276" s="210">
        <v>1</v>
      </c>
      <c r="R276" s="210">
        <v>0</v>
      </c>
      <c r="S276" s="210">
        <v>0</v>
      </c>
      <c r="T276" s="210" t="s">
        <v>150</v>
      </c>
      <c r="U276" s="210" t="s">
        <v>5797</v>
      </c>
      <c r="V276" s="223">
        <v>43251</v>
      </c>
      <c r="W276" s="210" t="s">
        <v>5798</v>
      </c>
      <c r="X276" s="210" t="s">
        <v>4469</v>
      </c>
      <c r="Y276" s="210" t="s">
        <v>164</v>
      </c>
      <c r="Z276" s="190"/>
      <c r="AA276" s="185"/>
      <c r="AB276" s="187"/>
      <c r="AC276" s="187"/>
      <c r="AD276" s="188"/>
    </row>
    <row r="277" spans="1:30" x14ac:dyDescent="0.3">
      <c r="A277" s="84"/>
      <c r="B277" s="209" t="s">
        <v>1008</v>
      </c>
      <c r="C277" s="102" t="s">
        <v>5994</v>
      </c>
      <c r="D277" s="109">
        <v>1078715.4669622239</v>
      </c>
      <c r="E277" s="139">
        <v>15967.896550033804</v>
      </c>
      <c r="F277" s="113">
        <v>4.7901222737130447E-2</v>
      </c>
      <c r="G277" s="126"/>
      <c r="H277" s="123"/>
      <c r="I277" s="124"/>
      <c r="J277" s="191" t="s">
        <v>5776</v>
      </c>
      <c r="K277" s="210" t="s">
        <v>1008</v>
      </c>
      <c r="L277" s="210" t="s">
        <v>5994</v>
      </c>
      <c r="M277" s="211">
        <v>1078715.4669622239</v>
      </c>
      <c r="N277" s="198">
        <v>15967.896550033804</v>
      </c>
      <c r="O277" s="211">
        <v>4.7901222737130447E-2</v>
      </c>
      <c r="P277" s="210">
        <v>1</v>
      </c>
      <c r="Q277" s="210">
        <v>1</v>
      </c>
      <c r="R277" s="210">
        <v>0</v>
      </c>
      <c r="S277" s="210">
        <v>0</v>
      </c>
      <c r="T277" s="210" t="s">
        <v>147</v>
      </c>
      <c r="U277" s="210" t="s">
        <v>3453</v>
      </c>
      <c r="V277" s="223">
        <v>43251</v>
      </c>
      <c r="W277" s="210">
        <v>4354134</v>
      </c>
      <c r="X277" s="210" t="s">
        <v>4469</v>
      </c>
      <c r="Y277" s="210" t="s">
        <v>164</v>
      </c>
      <c r="Z277" s="190"/>
      <c r="AA277" s="185"/>
      <c r="AB277" s="187"/>
      <c r="AC277" s="188"/>
      <c r="AD277" s="188"/>
    </row>
    <row r="278" spans="1:30" x14ac:dyDescent="0.3">
      <c r="A278" s="84"/>
      <c r="B278" s="209" t="s">
        <v>1009</v>
      </c>
      <c r="C278" s="102" t="s">
        <v>5994</v>
      </c>
      <c r="D278" s="109">
        <v>852614.49034243322</v>
      </c>
      <c r="E278" s="139">
        <v>4213.951264610846</v>
      </c>
      <c r="F278" s="113">
        <v>5.1358802970299496E-2</v>
      </c>
      <c r="G278" s="126"/>
      <c r="H278" s="123"/>
      <c r="I278" s="124"/>
      <c r="J278" s="191" t="s">
        <v>5776</v>
      </c>
      <c r="K278" s="210" t="s">
        <v>1009</v>
      </c>
      <c r="L278" s="210" t="s">
        <v>5994</v>
      </c>
      <c r="M278" s="211">
        <v>852614.49034243322</v>
      </c>
      <c r="N278" s="198">
        <v>4213.951264610846</v>
      </c>
      <c r="O278" s="211">
        <v>5.1358802970299496E-2</v>
      </c>
      <c r="P278" s="210">
        <v>1</v>
      </c>
      <c r="Q278" s="210">
        <v>1</v>
      </c>
      <c r="R278" s="210">
        <v>0</v>
      </c>
      <c r="S278" s="210">
        <v>0</v>
      </c>
      <c r="T278" s="210" t="s">
        <v>144</v>
      </c>
      <c r="U278" s="210" t="s">
        <v>3454</v>
      </c>
      <c r="V278" s="223">
        <v>43251</v>
      </c>
      <c r="W278" s="210">
        <v>5497102</v>
      </c>
      <c r="X278" s="210" t="s">
        <v>4469</v>
      </c>
      <c r="Y278" s="210" t="s">
        <v>164</v>
      </c>
      <c r="Z278" s="190"/>
      <c r="AA278" s="186"/>
      <c r="AB278" s="187"/>
      <c r="AC278" s="187"/>
      <c r="AD278" s="188"/>
    </row>
    <row r="279" spans="1:30" x14ac:dyDescent="0.3">
      <c r="A279" s="84"/>
      <c r="B279" s="209" t="s">
        <v>1010</v>
      </c>
      <c r="C279" s="102" t="s">
        <v>5994</v>
      </c>
      <c r="D279" s="109">
        <v>4958157.3979525492</v>
      </c>
      <c r="E279" s="139">
        <v>24092.686930343851</v>
      </c>
      <c r="F279" s="113">
        <v>2.1722781437869588E-2</v>
      </c>
      <c r="G279" s="126"/>
      <c r="H279" s="123"/>
      <c r="I279" s="124"/>
      <c r="J279" s="191" t="s">
        <v>5776</v>
      </c>
      <c r="K279" s="210" t="s">
        <v>1010</v>
      </c>
      <c r="L279" s="210" t="s">
        <v>5994</v>
      </c>
      <c r="M279" s="211">
        <v>4958157.3979525492</v>
      </c>
      <c r="N279" s="198">
        <v>24092.686930343851</v>
      </c>
      <c r="O279" s="211">
        <v>2.1722781437869588E-2</v>
      </c>
      <c r="P279" s="210">
        <v>1</v>
      </c>
      <c r="Q279" s="210">
        <v>1</v>
      </c>
      <c r="R279" s="210">
        <v>0</v>
      </c>
      <c r="S279" s="210">
        <v>0</v>
      </c>
      <c r="T279" s="210" t="s">
        <v>144</v>
      </c>
      <c r="U279" s="210" t="s">
        <v>3455</v>
      </c>
      <c r="V279" s="223">
        <v>43251</v>
      </c>
      <c r="W279" s="210">
        <v>5497168</v>
      </c>
      <c r="X279" s="210" t="s">
        <v>4469</v>
      </c>
      <c r="Y279" s="210" t="s">
        <v>164</v>
      </c>
      <c r="Z279" s="190"/>
      <c r="AA279" s="185"/>
      <c r="AB279" s="187"/>
      <c r="AC279" s="187"/>
      <c r="AD279" s="188"/>
    </row>
    <row r="280" spans="1:30" x14ac:dyDescent="0.3">
      <c r="A280" s="84"/>
      <c r="B280" s="209" t="s">
        <v>4433</v>
      </c>
      <c r="C280" s="102" t="s">
        <v>5994</v>
      </c>
      <c r="D280" s="109">
        <v>2972348.4846760128</v>
      </c>
      <c r="E280" s="139">
        <v>63033.69805198683</v>
      </c>
      <c r="F280" s="113">
        <v>4.2350511014626821E-2</v>
      </c>
      <c r="G280" s="126"/>
      <c r="H280" s="123"/>
      <c r="I280" s="124"/>
      <c r="J280" s="191" t="s">
        <v>5776</v>
      </c>
      <c r="K280" s="210" t="s">
        <v>4433</v>
      </c>
      <c r="L280" s="210" t="s">
        <v>5994</v>
      </c>
      <c r="M280" s="211">
        <v>2972348.4846760128</v>
      </c>
      <c r="N280" s="198">
        <v>63033.69805198683</v>
      </c>
      <c r="O280" s="211">
        <v>4.2350511014626821E-2</v>
      </c>
      <c r="P280" s="210">
        <v>1</v>
      </c>
      <c r="Q280" s="210">
        <v>1</v>
      </c>
      <c r="R280" s="210">
        <v>0</v>
      </c>
      <c r="S280" s="210">
        <v>0</v>
      </c>
      <c r="T280" s="210" t="s">
        <v>5305</v>
      </c>
      <c r="U280" s="210" t="s">
        <v>4511</v>
      </c>
      <c r="V280" s="223">
        <v>43251</v>
      </c>
      <c r="W280" s="210" t="s">
        <v>2350</v>
      </c>
      <c r="X280" s="210" t="s">
        <v>4469</v>
      </c>
      <c r="Y280" s="210" t="s">
        <v>164</v>
      </c>
      <c r="Z280" s="190"/>
      <c r="AA280" s="186"/>
      <c r="AB280" s="187"/>
      <c r="AC280" s="187"/>
      <c r="AD280" s="188"/>
    </row>
    <row r="281" spans="1:30" x14ac:dyDescent="0.3">
      <c r="A281" s="84"/>
      <c r="B281" s="209" t="s">
        <v>5799</v>
      </c>
      <c r="C281" s="102" t="s">
        <v>5994</v>
      </c>
      <c r="D281" s="109">
        <v>2219705.390208785</v>
      </c>
      <c r="E281" s="139">
        <v>15239.255037989109</v>
      </c>
      <c r="F281" s="113">
        <v>3.4549533423578624E-2</v>
      </c>
      <c r="G281" s="126"/>
      <c r="H281" s="123"/>
      <c r="I281" s="124"/>
      <c r="J281" s="191" t="s">
        <v>5776</v>
      </c>
      <c r="K281" s="210" t="s">
        <v>5799</v>
      </c>
      <c r="L281" s="210" t="s">
        <v>5994</v>
      </c>
      <c r="M281" s="211">
        <v>2219705.390208785</v>
      </c>
      <c r="N281" s="198">
        <v>15239.255037989109</v>
      </c>
      <c r="O281" s="211">
        <v>3.4549533423578624E-2</v>
      </c>
      <c r="P281" s="210">
        <v>1</v>
      </c>
      <c r="Q281" s="210">
        <v>1</v>
      </c>
      <c r="R281" s="210">
        <v>0</v>
      </c>
      <c r="S281" s="210">
        <v>0</v>
      </c>
      <c r="T281" s="210" t="s">
        <v>147</v>
      </c>
      <c r="U281" s="210" t="s">
        <v>5800</v>
      </c>
      <c r="V281" s="223">
        <v>43251</v>
      </c>
      <c r="W281" s="210">
        <v>7508927</v>
      </c>
      <c r="X281" s="210" t="s">
        <v>4469</v>
      </c>
      <c r="Y281" s="210" t="s">
        <v>164</v>
      </c>
      <c r="Z281" s="190"/>
      <c r="AA281" s="185"/>
      <c r="AB281" s="187"/>
      <c r="AC281" s="188"/>
      <c r="AD281" s="188"/>
    </row>
    <row r="282" spans="1:30" x14ac:dyDescent="0.3">
      <c r="A282" s="84"/>
      <c r="B282" s="209" t="s">
        <v>4434</v>
      </c>
      <c r="C282" s="102" t="s">
        <v>5994</v>
      </c>
      <c r="D282" s="109">
        <v>752255.40559512191</v>
      </c>
      <c r="E282" s="139">
        <v>14452.011436480254</v>
      </c>
      <c r="F282" s="113">
        <v>3.4547816335616169E-2</v>
      </c>
      <c r="G282" s="126"/>
      <c r="H282" s="123"/>
      <c r="I282" s="124"/>
      <c r="J282" s="191" t="s">
        <v>5776</v>
      </c>
      <c r="K282" s="210" t="s">
        <v>4434</v>
      </c>
      <c r="L282" s="210" t="s">
        <v>5994</v>
      </c>
      <c r="M282" s="211">
        <v>752255.40559512191</v>
      </c>
      <c r="N282" s="198">
        <v>14452.011436480254</v>
      </c>
      <c r="O282" s="211">
        <v>3.4547816335616169E-2</v>
      </c>
      <c r="P282" s="210">
        <v>1</v>
      </c>
      <c r="Q282" s="210">
        <v>1</v>
      </c>
      <c r="R282" s="210">
        <v>0</v>
      </c>
      <c r="S282" s="210">
        <v>0</v>
      </c>
      <c r="T282" s="210" t="s">
        <v>144</v>
      </c>
      <c r="U282" s="210" t="s">
        <v>4512</v>
      </c>
      <c r="V282" s="223">
        <v>43251</v>
      </c>
      <c r="W282" s="210" t="s">
        <v>4564</v>
      </c>
      <c r="X282" s="210" t="s">
        <v>4469</v>
      </c>
      <c r="Y282" s="210" t="s">
        <v>164</v>
      </c>
      <c r="Z282" s="190"/>
      <c r="AA282" s="185"/>
      <c r="AB282" s="187"/>
      <c r="AC282" s="187"/>
      <c r="AD282" s="188"/>
    </row>
    <row r="283" spans="1:30" x14ac:dyDescent="0.3">
      <c r="A283" s="84"/>
      <c r="B283" s="209" t="s">
        <v>1011</v>
      </c>
      <c r="C283" s="102" t="s">
        <v>5994</v>
      </c>
      <c r="D283" s="109">
        <v>778082.83202450466</v>
      </c>
      <c r="E283" s="139">
        <v>488.73866589406288</v>
      </c>
      <c r="F283" s="113">
        <v>6.6033718969385702E-2</v>
      </c>
      <c r="G283" s="126"/>
      <c r="H283" s="123"/>
      <c r="I283" s="124"/>
      <c r="J283" s="191" t="s">
        <v>5776</v>
      </c>
      <c r="K283" s="210" t="s">
        <v>1011</v>
      </c>
      <c r="L283" s="210" t="s">
        <v>5994</v>
      </c>
      <c r="M283" s="211">
        <v>778082.83202450466</v>
      </c>
      <c r="N283" s="198">
        <v>488.73866589406288</v>
      </c>
      <c r="O283" s="211">
        <v>6.6033718969385702E-2</v>
      </c>
      <c r="P283" s="210">
        <v>1</v>
      </c>
      <c r="Q283" s="210">
        <v>1</v>
      </c>
      <c r="R283" s="210">
        <v>0</v>
      </c>
      <c r="S283" s="210">
        <v>0</v>
      </c>
      <c r="T283" s="210" t="s">
        <v>146</v>
      </c>
      <c r="U283" s="210" t="s">
        <v>3456</v>
      </c>
      <c r="V283" s="223">
        <v>43251</v>
      </c>
      <c r="W283" s="210">
        <v>4253059</v>
      </c>
      <c r="X283" s="210" t="s">
        <v>4469</v>
      </c>
      <c r="Y283" s="210" t="s">
        <v>189</v>
      </c>
      <c r="Z283" s="190"/>
      <c r="AA283" s="185"/>
      <c r="AB283" s="188"/>
      <c r="AC283" s="187"/>
      <c r="AD283" s="187"/>
    </row>
    <row r="284" spans="1:30" x14ac:dyDescent="0.3">
      <c r="A284" s="84"/>
      <c r="B284" s="209" t="s">
        <v>1012</v>
      </c>
      <c r="C284" s="102" t="s">
        <v>5994</v>
      </c>
      <c r="D284" s="109">
        <v>1433868.2741297958</v>
      </c>
      <c r="E284" s="139">
        <v>848.93576456036851</v>
      </c>
      <c r="F284" s="113">
        <v>2.6452942436670752E-2</v>
      </c>
      <c r="G284" s="126"/>
      <c r="H284" s="123"/>
      <c r="I284" s="124"/>
      <c r="J284" s="191" t="s">
        <v>5776</v>
      </c>
      <c r="K284" s="210" t="s">
        <v>1012</v>
      </c>
      <c r="L284" s="210" t="s">
        <v>5994</v>
      </c>
      <c r="M284" s="211">
        <v>1433868.2741297958</v>
      </c>
      <c r="N284" s="198">
        <v>848.93576456036851</v>
      </c>
      <c r="O284" s="211">
        <v>2.6452942436670752E-2</v>
      </c>
      <c r="P284" s="210">
        <v>1</v>
      </c>
      <c r="Q284" s="210">
        <v>1</v>
      </c>
      <c r="R284" s="210">
        <v>0</v>
      </c>
      <c r="S284" s="210">
        <v>0</v>
      </c>
      <c r="T284" s="210" t="s">
        <v>146</v>
      </c>
      <c r="U284" s="210" t="s">
        <v>3457</v>
      </c>
      <c r="V284" s="223">
        <v>43251</v>
      </c>
      <c r="W284" s="210">
        <v>4253048</v>
      </c>
      <c r="X284" s="210" t="s">
        <v>4469</v>
      </c>
      <c r="Y284" s="210" t="s">
        <v>189</v>
      </c>
      <c r="Z284" s="190"/>
      <c r="AA284" s="185"/>
      <c r="AB284" s="187"/>
      <c r="AC284" s="187"/>
      <c r="AD284" s="188"/>
    </row>
    <row r="285" spans="1:30" x14ac:dyDescent="0.3">
      <c r="A285" s="84"/>
      <c r="B285" s="209" t="s">
        <v>1013</v>
      </c>
      <c r="C285" s="102" t="s">
        <v>5994</v>
      </c>
      <c r="D285" s="109">
        <v>1587892.4821760594</v>
      </c>
      <c r="E285" s="139">
        <v>13887.045953029787</v>
      </c>
      <c r="F285" s="113">
        <v>4.9617467466776338E-2</v>
      </c>
      <c r="G285" s="126"/>
      <c r="H285" s="123"/>
      <c r="I285" s="124"/>
      <c r="J285" s="191" t="s">
        <v>5776</v>
      </c>
      <c r="K285" s="210" t="s">
        <v>1013</v>
      </c>
      <c r="L285" s="210" t="s">
        <v>5994</v>
      </c>
      <c r="M285" s="211">
        <v>1587892.4821760594</v>
      </c>
      <c r="N285" s="198">
        <v>13887.045953029787</v>
      </c>
      <c r="O285" s="211">
        <v>4.9617467466776338E-2</v>
      </c>
      <c r="P285" s="210">
        <v>1</v>
      </c>
      <c r="Q285" s="210">
        <v>1</v>
      </c>
      <c r="R285" s="210">
        <v>0</v>
      </c>
      <c r="S285" s="210">
        <v>0</v>
      </c>
      <c r="T285" s="210" t="s">
        <v>149</v>
      </c>
      <c r="U285" s="210" t="s">
        <v>3458</v>
      </c>
      <c r="V285" s="223">
        <v>43251</v>
      </c>
      <c r="W285" s="210">
        <v>4169219</v>
      </c>
      <c r="X285" s="210" t="s">
        <v>4469</v>
      </c>
      <c r="Y285" s="210" t="s">
        <v>189</v>
      </c>
      <c r="Z285" s="190"/>
      <c r="AA285" s="186"/>
      <c r="AB285" s="187"/>
      <c r="AC285" s="187"/>
      <c r="AD285" s="188"/>
    </row>
    <row r="286" spans="1:30" x14ac:dyDescent="0.3">
      <c r="A286" s="84"/>
      <c r="B286" s="209" t="s">
        <v>4435</v>
      </c>
      <c r="C286" s="102" t="s">
        <v>5994</v>
      </c>
      <c r="D286" s="109">
        <v>1190063.6514122766</v>
      </c>
      <c r="E286" s="139">
        <v>12837.84765848558</v>
      </c>
      <c r="F286" s="113">
        <v>5.5729185668276657E-2</v>
      </c>
      <c r="G286" s="126"/>
      <c r="H286" s="123"/>
      <c r="I286" s="124"/>
      <c r="J286" s="191" t="s">
        <v>5776</v>
      </c>
      <c r="K286" s="210" t="s">
        <v>4435</v>
      </c>
      <c r="L286" s="210" t="s">
        <v>5994</v>
      </c>
      <c r="M286" s="211">
        <v>1190063.6514122766</v>
      </c>
      <c r="N286" s="198">
        <v>12837.84765848558</v>
      </c>
      <c r="O286" s="211">
        <v>5.5729185668276657E-2</v>
      </c>
      <c r="P286" s="210">
        <v>1</v>
      </c>
      <c r="Q286" s="210">
        <v>1</v>
      </c>
      <c r="R286" s="210">
        <v>0</v>
      </c>
      <c r="S286" s="210">
        <v>0</v>
      </c>
      <c r="T286" s="210" t="s">
        <v>145</v>
      </c>
      <c r="U286" s="210" t="s">
        <v>4513</v>
      </c>
      <c r="V286" s="223">
        <v>43251</v>
      </c>
      <c r="W286" s="210" t="s">
        <v>4565</v>
      </c>
      <c r="X286" s="210" t="s">
        <v>4469</v>
      </c>
      <c r="Y286" s="210" t="s">
        <v>189</v>
      </c>
      <c r="Z286" s="190"/>
      <c r="AA286" s="185"/>
      <c r="AB286" s="187"/>
      <c r="AC286" s="188"/>
      <c r="AD286" s="188"/>
    </row>
    <row r="287" spans="1:30" x14ac:dyDescent="0.3">
      <c r="A287" s="84"/>
      <c r="B287" s="209" t="s">
        <v>1014</v>
      </c>
      <c r="C287" s="102" t="s">
        <v>5994</v>
      </c>
      <c r="D287" s="109">
        <v>1470225.0898473565</v>
      </c>
      <c r="E287" s="139">
        <v>15422.651301983533</v>
      </c>
      <c r="F287" s="113">
        <v>3.0977449304957085E-2</v>
      </c>
      <c r="G287" s="126"/>
      <c r="H287" s="123"/>
      <c r="I287" s="124"/>
      <c r="J287" s="191" t="s">
        <v>5776</v>
      </c>
      <c r="K287" s="210" t="s">
        <v>1014</v>
      </c>
      <c r="L287" s="210" t="s">
        <v>5994</v>
      </c>
      <c r="M287" s="211">
        <v>1470225.0898473565</v>
      </c>
      <c r="N287" s="198">
        <v>15422.651301983533</v>
      </c>
      <c r="O287" s="211">
        <v>3.0977449304957085E-2</v>
      </c>
      <c r="P287" s="210">
        <v>1</v>
      </c>
      <c r="Q287" s="210">
        <v>1</v>
      </c>
      <c r="R287" s="210">
        <v>0</v>
      </c>
      <c r="S287" s="210">
        <v>0</v>
      </c>
      <c r="T287" s="210" t="s">
        <v>143</v>
      </c>
      <c r="U287" s="210" t="s">
        <v>3459</v>
      </c>
      <c r="V287" s="223">
        <v>43251</v>
      </c>
      <c r="W287" s="210" t="s">
        <v>2361</v>
      </c>
      <c r="X287" s="210" t="s">
        <v>4469</v>
      </c>
      <c r="Y287" s="210" t="s">
        <v>189</v>
      </c>
      <c r="Z287" s="190"/>
      <c r="AA287" s="186"/>
      <c r="AB287" s="187"/>
      <c r="AC287" s="187"/>
      <c r="AD287" s="188"/>
    </row>
    <row r="288" spans="1:30" x14ac:dyDescent="0.3">
      <c r="A288" s="84"/>
      <c r="B288" s="209" t="s">
        <v>1015</v>
      </c>
      <c r="C288" s="102" t="s">
        <v>5994</v>
      </c>
      <c r="D288" s="109">
        <v>3356869.6064849994</v>
      </c>
      <c r="E288" s="139">
        <v>97295.402602273287</v>
      </c>
      <c r="F288" s="113">
        <v>5.172800438590909E-2</v>
      </c>
      <c r="G288" s="126"/>
      <c r="H288" s="123"/>
      <c r="I288" s="124"/>
      <c r="J288" s="191" t="s">
        <v>5776</v>
      </c>
      <c r="K288" s="210" t="s">
        <v>1015</v>
      </c>
      <c r="L288" s="210" t="s">
        <v>5994</v>
      </c>
      <c r="M288" s="211">
        <v>3356869.6064849994</v>
      </c>
      <c r="N288" s="198">
        <v>97295.402602273287</v>
      </c>
      <c r="O288" s="211">
        <v>5.172800438590909E-2</v>
      </c>
      <c r="P288" s="210">
        <v>1</v>
      </c>
      <c r="Q288" s="210">
        <v>1</v>
      </c>
      <c r="R288" s="210">
        <v>0</v>
      </c>
      <c r="S288" s="210">
        <v>0</v>
      </c>
      <c r="T288" s="210" t="s">
        <v>148</v>
      </c>
      <c r="U288" s="210" t="s">
        <v>3460</v>
      </c>
      <c r="V288" s="223">
        <v>43251</v>
      </c>
      <c r="W288" s="210">
        <v>4588825</v>
      </c>
      <c r="X288" s="210" t="s">
        <v>4469</v>
      </c>
      <c r="Y288" s="210" t="s">
        <v>189</v>
      </c>
      <c r="Z288" s="190"/>
      <c r="AA288" s="186"/>
      <c r="AB288" s="187"/>
      <c r="AC288" s="187"/>
      <c r="AD288" s="188"/>
    </row>
    <row r="289" spans="1:30" x14ac:dyDescent="0.3">
      <c r="A289" s="84"/>
      <c r="B289" s="209" t="s">
        <v>1016</v>
      </c>
      <c r="C289" s="102" t="s">
        <v>5994</v>
      </c>
      <c r="D289" s="109">
        <v>2034215.9030222013</v>
      </c>
      <c r="E289" s="139">
        <v>24665.856459400326</v>
      </c>
      <c r="F289" s="113">
        <v>5.0265664036294205E-2</v>
      </c>
      <c r="G289" s="126"/>
      <c r="H289" s="123"/>
      <c r="I289" s="124"/>
      <c r="J289" s="191" t="s">
        <v>5776</v>
      </c>
      <c r="K289" s="210" t="s">
        <v>1016</v>
      </c>
      <c r="L289" s="210" t="s">
        <v>5994</v>
      </c>
      <c r="M289" s="211">
        <v>2034215.9030222013</v>
      </c>
      <c r="N289" s="198">
        <v>24665.856459400326</v>
      </c>
      <c r="O289" s="211">
        <v>5.0265664036294205E-2</v>
      </c>
      <c r="P289" s="210">
        <v>1</v>
      </c>
      <c r="Q289" s="210">
        <v>1</v>
      </c>
      <c r="R289" s="210">
        <v>0</v>
      </c>
      <c r="S289" s="210">
        <v>0</v>
      </c>
      <c r="T289" s="210" t="s">
        <v>146</v>
      </c>
      <c r="U289" s="210" t="s">
        <v>3461</v>
      </c>
      <c r="V289" s="223">
        <v>43251</v>
      </c>
      <c r="W289" s="210" t="s">
        <v>2362</v>
      </c>
      <c r="X289" s="210" t="s">
        <v>4469</v>
      </c>
      <c r="Y289" s="210" t="s">
        <v>189</v>
      </c>
      <c r="Z289" s="190"/>
      <c r="AA289" s="186"/>
      <c r="AB289" s="187"/>
      <c r="AC289" s="187"/>
      <c r="AD289" s="188"/>
    </row>
    <row r="290" spans="1:30" x14ac:dyDescent="0.3">
      <c r="A290" s="84"/>
      <c r="B290" s="209" t="s">
        <v>4668</v>
      </c>
      <c r="C290" s="102" t="s">
        <v>1977</v>
      </c>
      <c r="D290" s="109">
        <v>41941780.635382183</v>
      </c>
      <c r="E290" s="139">
        <v>210293.86289879508</v>
      </c>
      <c r="F290" s="113">
        <v>1.0690732084814349</v>
      </c>
      <c r="G290" s="126"/>
      <c r="H290" s="123"/>
      <c r="I290" s="124"/>
      <c r="J290" s="191" t="s">
        <v>5776</v>
      </c>
      <c r="K290" s="210" t="s">
        <v>4668</v>
      </c>
      <c r="L290" s="210" t="s">
        <v>1977</v>
      </c>
      <c r="M290" s="211">
        <v>41941780.635382183</v>
      </c>
      <c r="N290" s="198">
        <v>210293.86289879508</v>
      </c>
      <c r="O290" s="211">
        <v>1.0690732084814349</v>
      </c>
      <c r="P290" s="210">
        <v>1</v>
      </c>
      <c r="Q290" s="210">
        <v>1</v>
      </c>
      <c r="R290" s="210">
        <v>0</v>
      </c>
      <c r="S290" s="210">
        <v>0</v>
      </c>
      <c r="T290" s="210" t="s">
        <v>143</v>
      </c>
      <c r="U290" s="210" t="s">
        <v>4669</v>
      </c>
      <c r="V290" s="223">
        <v>43251</v>
      </c>
      <c r="W290" s="210">
        <v>4595739</v>
      </c>
      <c r="X290" s="210" t="s">
        <v>4469</v>
      </c>
      <c r="Y290" s="210" t="s">
        <v>189</v>
      </c>
      <c r="Z290" s="190"/>
      <c r="AA290" s="186"/>
      <c r="AB290" s="187"/>
      <c r="AC290" s="187"/>
      <c r="AD290" s="188"/>
    </row>
    <row r="291" spans="1:30" x14ac:dyDescent="0.3">
      <c r="A291" s="84"/>
      <c r="B291" s="209" t="s">
        <v>5569</v>
      </c>
      <c r="C291" s="102" t="s">
        <v>1976</v>
      </c>
      <c r="D291" s="109">
        <v>609365.4498890558</v>
      </c>
      <c r="E291" s="139">
        <v>9241.0055649538117</v>
      </c>
      <c r="F291" s="113">
        <v>2.4299542802717761E-2</v>
      </c>
      <c r="G291" s="126"/>
      <c r="H291" s="123"/>
      <c r="I291" s="124"/>
      <c r="J291" s="191" t="s">
        <v>5776</v>
      </c>
      <c r="K291" s="210" t="s">
        <v>5569</v>
      </c>
      <c r="L291" s="210" t="s">
        <v>1976</v>
      </c>
      <c r="M291" s="211">
        <v>609365.4498890558</v>
      </c>
      <c r="N291" s="198">
        <v>9241.0055649538117</v>
      </c>
      <c r="O291" s="211">
        <v>2.4299542802717761E-2</v>
      </c>
      <c r="P291" s="210">
        <v>1</v>
      </c>
      <c r="Q291" s="210">
        <v>1</v>
      </c>
      <c r="R291" s="210">
        <v>0</v>
      </c>
      <c r="S291" s="210">
        <v>0</v>
      </c>
      <c r="T291" s="210" t="s">
        <v>143</v>
      </c>
      <c r="U291" s="210" t="s">
        <v>5570</v>
      </c>
      <c r="V291" s="223">
        <v>43251</v>
      </c>
      <c r="W291" s="210">
        <v>7085259</v>
      </c>
      <c r="X291" s="210" t="s">
        <v>4469</v>
      </c>
      <c r="Y291" s="210" t="s">
        <v>189</v>
      </c>
      <c r="Z291" s="190"/>
      <c r="AA291" s="185"/>
      <c r="AB291" s="188"/>
      <c r="AC291" s="187"/>
      <c r="AD291" s="187"/>
    </row>
    <row r="292" spans="1:30" x14ac:dyDescent="0.3">
      <c r="A292" s="84"/>
      <c r="B292" s="209" t="s">
        <v>1017</v>
      </c>
      <c r="C292" s="102" t="s">
        <v>5994</v>
      </c>
      <c r="D292" s="109">
        <v>768277.82379049854</v>
      </c>
      <c r="E292" s="139">
        <v>21693.153844362452</v>
      </c>
      <c r="F292" s="113">
        <v>4.5054771480721852E-2</v>
      </c>
      <c r="G292" s="126"/>
      <c r="H292" s="123"/>
      <c r="I292" s="124"/>
      <c r="J292" s="191" t="s">
        <v>5776</v>
      </c>
      <c r="K292" s="210" t="s">
        <v>1017</v>
      </c>
      <c r="L292" s="210" t="s">
        <v>5994</v>
      </c>
      <c r="M292" s="211">
        <v>768277.82379049854</v>
      </c>
      <c r="N292" s="198">
        <v>21693.153844362452</v>
      </c>
      <c r="O292" s="211">
        <v>4.5054771480721852E-2</v>
      </c>
      <c r="P292" s="210">
        <v>1</v>
      </c>
      <c r="Q292" s="210">
        <v>1</v>
      </c>
      <c r="R292" s="210">
        <v>0</v>
      </c>
      <c r="S292" s="210">
        <v>0</v>
      </c>
      <c r="T292" s="210" t="s">
        <v>146</v>
      </c>
      <c r="U292" s="210" t="s">
        <v>3462</v>
      </c>
      <c r="V292" s="223">
        <v>43251</v>
      </c>
      <c r="W292" s="210" t="s">
        <v>2363</v>
      </c>
      <c r="X292" s="210" t="s">
        <v>4469</v>
      </c>
      <c r="Y292" s="210" t="s">
        <v>189</v>
      </c>
      <c r="Z292" s="190"/>
      <c r="AA292" s="185"/>
      <c r="AB292" s="187"/>
      <c r="AC292" s="188"/>
      <c r="AD292" s="188"/>
    </row>
    <row r="293" spans="1:30" x14ac:dyDescent="0.3">
      <c r="A293" s="84"/>
      <c r="B293" s="209" t="s">
        <v>1018</v>
      </c>
      <c r="C293" s="102" t="s">
        <v>1978</v>
      </c>
      <c r="D293" s="109">
        <v>-294795312.37997508</v>
      </c>
      <c r="E293" s="139">
        <v>-6125055.1021760078</v>
      </c>
      <c r="F293" s="113">
        <v>-1.8807910981978628</v>
      </c>
      <c r="G293" s="126"/>
      <c r="H293" s="123"/>
      <c r="I293" s="124"/>
      <c r="J293" s="191" t="s">
        <v>5776</v>
      </c>
      <c r="K293" s="210" t="s">
        <v>1018</v>
      </c>
      <c r="L293" s="210" t="s">
        <v>1978</v>
      </c>
      <c r="M293" s="211">
        <v>-294795312.37997508</v>
      </c>
      <c r="N293" s="198">
        <v>-6125055.1021760078</v>
      </c>
      <c r="O293" s="211">
        <v>-1.8807910981978628</v>
      </c>
      <c r="P293" s="210">
        <v>1</v>
      </c>
      <c r="Q293" s="210">
        <v>1</v>
      </c>
      <c r="R293" s="210">
        <v>0</v>
      </c>
      <c r="S293" s="210">
        <v>0</v>
      </c>
      <c r="T293" s="210" t="s">
        <v>143</v>
      </c>
      <c r="U293" s="210" t="s">
        <v>3463</v>
      </c>
      <c r="V293" s="223">
        <v>43251</v>
      </c>
      <c r="W293" s="210" t="s">
        <v>2364</v>
      </c>
      <c r="X293" s="210" t="s">
        <v>4469</v>
      </c>
      <c r="Y293" s="210" t="s">
        <v>189</v>
      </c>
      <c r="Z293" s="190"/>
      <c r="AA293" s="186"/>
      <c r="AB293" s="187"/>
      <c r="AC293" s="187"/>
      <c r="AD293" s="188"/>
    </row>
    <row r="294" spans="1:30" x14ac:dyDescent="0.3">
      <c r="A294" s="84"/>
      <c r="B294" s="209" t="s">
        <v>1019</v>
      </c>
      <c r="C294" s="102" t="s">
        <v>5994</v>
      </c>
      <c r="D294" s="109">
        <v>1491503.8058255557</v>
      </c>
      <c r="E294" s="139">
        <v>29356.362459028183</v>
      </c>
      <c r="F294" s="113">
        <v>3.8257694054991409E-2</v>
      </c>
      <c r="G294" s="126"/>
      <c r="H294" s="123"/>
      <c r="I294" s="124"/>
      <c r="J294" s="191" t="s">
        <v>5776</v>
      </c>
      <c r="K294" s="210" t="s">
        <v>1019</v>
      </c>
      <c r="L294" s="210" t="s">
        <v>5994</v>
      </c>
      <c r="M294" s="211">
        <v>1491503.8058255557</v>
      </c>
      <c r="N294" s="198">
        <v>29356.362459028183</v>
      </c>
      <c r="O294" s="211">
        <v>3.8257694054991409E-2</v>
      </c>
      <c r="P294" s="210">
        <v>1</v>
      </c>
      <c r="Q294" s="210">
        <v>1</v>
      </c>
      <c r="R294" s="210">
        <v>0</v>
      </c>
      <c r="S294" s="210">
        <v>0</v>
      </c>
      <c r="T294" s="210" t="s">
        <v>145</v>
      </c>
      <c r="U294" s="210" t="s">
        <v>3464</v>
      </c>
      <c r="V294" s="223">
        <v>43251</v>
      </c>
      <c r="W294" s="210" t="s">
        <v>2365</v>
      </c>
      <c r="X294" s="210" t="s">
        <v>4469</v>
      </c>
      <c r="Y294" s="210" t="s">
        <v>189</v>
      </c>
      <c r="Z294" s="190"/>
      <c r="AA294" s="186"/>
      <c r="AB294" s="187"/>
      <c r="AC294" s="187"/>
      <c r="AD294" s="188"/>
    </row>
    <row r="295" spans="1:30" x14ac:dyDescent="0.3">
      <c r="A295" s="84"/>
      <c r="B295" s="209" t="s">
        <v>5801</v>
      </c>
      <c r="C295" s="102" t="s">
        <v>5994</v>
      </c>
      <c r="D295" s="109">
        <v>1578068.578660894</v>
      </c>
      <c r="E295" s="139">
        <v>24558.298525724869</v>
      </c>
      <c r="F295" s="113">
        <v>5.330388363000476E-2</v>
      </c>
      <c r="G295" s="126"/>
      <c r="H295" s="123"/>
      <c r="I295" s="124"/>
      <c r="J295" s="191" t="s">
        <v>5776</v>
      </c>
      <c r="K295" s="210" t="s">
        <v>5801</v>
      </c>
      <c r="L295" s="210" t="s">
        <v>5994</v>
      </c>
      <c r="M295" s="211">
        <v>1578068.578660894</v>
      </c>
      <c r="N295" s="198">
        <v>24558.298525724869</v>
      </c>
      <c r="O295" s="211">
        <v>5.330388363000476E-2</v>
      </c>
      <c r="P295" s="210">
        <v>1</v>
      </c>
      <c r="Q295" s="210">
        <v>1</v>
      </c>
      <c r="R295" s="210">
        <v>0</v>
      </c>
      <c r="S295" s="210">
        <v>0</v>
      </c>
      <c r="T295" s="210" t="s">
        <v>150</v>
      </c>
      <c r="U295" s="210" t="s">
        <v>5802</v>
      </c>
      <c r="V295" s="223">
        <v>43251</v>
      </c>
      <c r="W295" s="210" t="s">
        <v>5356</v>
      </c>
      <c r="X295" s="210" t="s">
        <v>4469</v>
      </c>
      <c r="Y295" s="210" t="s">
        <v>189</v>
      </c>
      <c r="Z295" s="190"/>
      <c r="AA295" s="185"/>
      <c r="AB295" s="187"/>
      <c r="AC295" s="187"/>
      <c r="AD295" s="188"/>
    </row>
    <row r="296" spans="1:30" x14ac:dyDescent="0.3">
      <c r="A296" s="84"/>
      <c r="B296" s="209" t="s">
        <v>1020</v>
      </c>
      <c r="C296" s="102" t="s">
        <v>1977</v>
      </c>
      <c r="D296" s="109">
        <v>42083304.180167131</v>
      </c>
      <c r="E296" s="139">
        <v>378880.33679007721</v>
      </c>
      <c r="F296" s="113">
        <v>0.73135298017210026</v>
      </c>
      <c r="G296" s="126"/>
      <c r="H296" s="123"/>
      <c r="I296" s="124"/>
      <c r="J296" s="191" t="s">
        <v>5776</v>
      </c>
      <c r="K296" s="210" t="s">
        <v>1020</v>
      </c>
      <c r="L296" s="210" t="s">
        <v>1977</v>
      </c>
      <c r="M296" s="211">
        <v>42083304.180167131</v>
      </c>
      <c r="N296" s="198">
        <v>378880.33679007721</v>
      </c>
      <c r="O296" s="211">
        <v>0.73135298017210026</v>
      </c>
      <c r="P296" s="210">
        <v>1</v>
      </c>
      <c r="Q296" s="210">
        <v>1</v>
      </c>
      <c r="R296" s="210">
        <v>0</v>
      </c>
      <c r="S296" s="210">
        <v>0</v>
      </c>
      <c r="T296" s="210" t="s">
        <v>144</v>
      </c>
      <c r="U296" s="210" t="s">
        <v>3465</v>
      </c>
      <c r="V296" s="223">
        <v>43251</v>
      </c>
      <c r="W296" s="210" t="s">
        <v>2366</v>
      </c>
      <c r="X296" s="210" t="s">
        <v>4469</v>
      </c>
      <c r="Y296" s="210" t="s">
        <v>189</v>
      </c>
      <c r="Z296" s="190"/>
      <c r="AA296" s="185"/>
      <c r="AB296" s="188"/>
      <c r="AC296" s="187"/>
      <c r="AD296" s="187"/>
    </row>
    <row r="297" spans="1:30" x14ac:dyDescent="0.3">
      <c r="A297" s="84"/>
      <c r="B297" s="209" t="s">
        <v>1021</v>
      </c>
      <c r="C297" s="102" t="s">
        <v>5994</v>
      </c>
      <c r="D297" s="109">
        <v>368518.93830117409</v>
      </c>
      <c r="E297" s="139">
        <v>15689.976790531251</v>
      </c>
      <c r="F297" s="113">
        <v>3.2049627339355603E-2</v>
      </c>
      <c r="G297" s="126"/>
      <c r="H297" s="123"/>
      <c r="I297" s="124"/>
      <c r="J297" s="191" t="s">
        <v>5776</v>
      </c>
      <c r="K297" s="210" t="s">
        <v>1021</v>
      </c>
      <c r="L297" s="210" t="s">
        <v>5994</v>
      </c>
      <c r="M297" s="211">
        <v>368518.93830117409</v>
      </c>
      <c r="N297" s="198">
        <v>15689.976790531251</v>
      </c>
      <c r="O297" s="211">
        <v>3.2049627339355603E-2</v>
      </c>
      <c r="P297" s="210">
        <v>1</v>
      </c>
      <c r="Q297" s="210">
        <v>1</v>
      </c>
      <c r="R297" s="210">
        <v>0</v>
      </c>
      <c r="S297" s="210">
        <v>0</v>
      </c>
      <c r="T297" s="210" t="s">
        <v>148</v>
      </c>
      <c r="U297" s="210" t="s">
        <v>3466</v>
      </c>
      <c r="V297" s="223">
        <v>43251</v>
      </c>
      <c r="W297" s="210" t="s">
        <v>2367</v>
      </c>
      <c r="X297" s="210" t="s">
        <v>4469</v>
      </c>
      <c r="Y297" s="210" t="s">
        <v>189</v>
      </c>
      <c r="Z297" s="190"/>
      <c r="AA297" s="186"/>
      <c r="AB297" s="187"/>
      <c r="AC297" s="187"/>
      <c r="AD297" s="188"/>
    </row>
    <row r="298" spans="1:30" x14ac:dyDescent="0.3">
      <c r="A298" s="84"/>
      <c r="B298" s="209" t="s">
        <v>1022</v>
      </c>
      <c r="C298" s="102" t="s">
        <v>1978</v>
      </c>
      <c r="D298" s="109">
        <v>-47355927.9688107</v>
      </c>
      <c r="E298" s="139">
        <v>-671155.4131248839</v>
      </c>
      <c r="F298" s="113">
        <v>-0.57238763683794858</v>
      </c>
      <c r="G298" s="126"/>
      <c r="H298" s="123"/>
      <c r="I298" s="124"/>
      <c r="J298" s="191" t="s">
        <v>5776</v>
      </c>
      <c r="K298" s="210" t="s">
        <v>1022</v>
      </c>
      <c r="L298" s="210" t="s">
        <v>1978</v>
      </c>
      <c r="M298" s="211">
        <v>-47355927.9688107</v>
      </c>
      <c r="N298" s="198">
        <v>-671155.4131248839</v>
      </c>
      <c r="O298" s="211">
        <v>-0.57238763683794858</v>
      </c>
      <c r="P298" s="210">
        <v>1</v>
      </c>
      <c r="Q298" s="210">
        <v>1</v>
      </c>
      <c r="R298" s="210">
        <v>0</v>
      </c>
      <c r="S298" s="210">
        <v>0</v>
      </c>
      <c r="T298" s="210" t="s">
        <v>146</v>
      </c>
      <c r="U298" s="210" t="s">
        <v>3467</v>
      </c>
      <c r="V298" s="223">
        <v>43251</v>
      </c>
      <c r="W298" s="210">
        <v>5964651</v>
      </c>
      <c r="X298" s="210" t="s">
        <v>4469</v>
      </c>
      <c r="Y298" s="210" t="s">
        <v>189</v>
      </c>
      <c r="Z298" s="190"/>
      <c r="AA298" s="186"/>
      <c r="AB298" s="187"/>
      <c r="AC298" s="187"/>
      <c r="AD298" s="188"/>
    </row>
    <row r="299" spans="1:30" x14ac:dyDescent="0.3">
      <c r="A299" s="84"/>
      <c r="B299" s="209" t="s">
        <v>1023</v>
      </c>
      <c r="C299" s="102" t="s">
        <v>1978</v>
      </c>
      <c r="D299" s="109">
        <v>-31427918.119583398</v>
      </c>
      <c r="E299" s="139">
        <v>-825029.14597299451</v>
      </c>
      <c r="F299" s="113">
        <v>-1.5330938124066664</v>
      </c>
      <c r="G299" s="126"/>
      <c r="H299" s="123"/>
      <c r="I299" s="124"/>
      <c r="J299" s="191" t="s">
        <v>5776</v>
      </c>
      <c r="K299" s="210" t="s">
        <v>1023</v>
      </c>
      <c r="L299" s="210" t="s">
        <v>1978</v>
      </c>
      <c r="M299" s="211">
        <v>-31427918.119583398</v>
      </c>
      <c r="N299" s="198">
        <v>-825029.14597299451</v>
      </c>
      <c r="O299" s="211">
        <v>-1.5330938124066664</v>
      </c>
      <c r="P299" s="210">
        <v>1</v>
      </c>
      <c r="Q299" s="210">
        <v>1</v>
      </c>
      <c r="R299" s="210">
        <v>0</v>
      </c>
      <c r="S299" s="210">
        <v>0</v>
      </c>
      <c r="T299" s="210" t="s">
        <v>143</v>
      </c>
      <c r="U299" s="210" t="s">
        <v>3468</v>
      </c>
      <c r="V299" s="223">
        <v>43251</v>
      </c>
      <c r="W299" s="210" t="s">
        <v>5307</v>
      </c>
      <c r="X299" s="210" t="s">
        <v>4469</v>
      </c>
      <c r="Y299" s="210" t="s">
        <v>189</v>
      </c>
      <c r="Z299" s="190"/>
      <c r="AA299" s="185"/>
      <c r="AB299" s="187"/>
      <c r="AC299" s="188"/>
      <c r="AD299" s="188"/>
    </row>
    <row r="300" spans="1:30" x14ac:dyDescent="0.3">
      <c r="A300" s="84"/>
      <c r="B300" s="209" t="s">
        <v>1024</v>
      </c>
      <c r="C300" s="102" t="s">
        <v>5994</v>
      </c>
      <c r="D300" s="109">
        <v>1961804.5600452232</v>
      </c>
      <c r="E300" s="139">
        <v>90000.117445119293</v>
      </c>
      <c r="F300" s="113">
        <v>1.7989407400034879E-2</v>
      </c>
      <c r="G300" s="126"/>
      <c r="H300" s="123"/>
      <c r="I300" s="124"/>
      <c r="J300" s="191" t="s">
        <v>5776</v>
      </c>
      <c r="K300" s="210" t="s">
        <v>1024</v>
      </c>
      <c r="L300" s="210" t="s">
        <v>5994</v>
      </c>
      <c r="M300" s="211">
        <v>1961804.5600452232</v>
      </c>
      <c r="N300" s="198">
        <v>90000.117445119293</v>
      </c>
      <c r="O300" s="211">
        <v>1.7989407400034879E-2</v>
      </c>
      <c r="P300" s="210">
        <v>1</v>
      </c>
      <c r="Q300" s="210">
        <v>1</v>
      </c>
      <c r="R300" s="210">
        <v>0</v>
      </c>
      <c r="S300" s="210">
        <v>0</v>
      </c>
      <c r="T300" s="210" t="s">
        <v>146</v>
      </c>
      <c r="U300" s="210" t="s">
        <v>3469</v>
      </c>
      <c r="V300" s="223">
        <v>43251</v>
      </c>
      <c r="W300" s="210">
        <v>4065663</v>
      </c>
      <c r="X300" s="210" t="s">
        <v>4469</v>
      </c>
      <c r="Y300" s="210" t="s">
        <v>168</v>
      </c>
      <c r="Z300" s="190"/>
      <c r="AA300" s="186"/>
      <c r="AB300" s="187"/>
      <c r="AC300" s="187"/>
      <c r="AD300" s="188"/>
    </row>
    <row r="301" spans="1:30" x14ac:dyDescent="0.3">
      <c r="A301" s="84"/>
      <c r="B301" s="209" t="s">
        <v>1025</v>
      </c>
      <c r="C301" s="102" t="s">
        <v>1977</v>
      </c>
      <c r="D301" s="109">
        <v>37048538.559868827</v>
      </c>
      <c r="E301" s="139">
        <v>847732.58534976083</v>
      </c>
      <c r="F301" s="113">
        <v>0.84777065025195719</v>
      </c>
      <c r="G301" s="126"/>
      <c r="H301" s="123"/>
      <c r="I301" s="124"/>
      <c r="J301" s="191" t="s">
        <v>5776</v>
      </c>
      <c r="K301" s="210" t="s">
        <v>1025</v>
      </c>
      <c r="L301" s="210" t="s">
        <v>1977</v>
      </c>
      <c r="M301" s="211">
        <v>37048538.559868827</v>
      </c>
      <c r="N301" s="198">
        <v>847732.58534976083</v>
      </c>
      <c r="O301" s="211">
        <v>0.84777065025195719</v>
      </c>
      <c r="P301" s="210">
        <v>1</v>
      </c>
      <c r="Q301" s="210">
        <v>1</v>
      </c>
      <c r="R301" s="210">
        <v>0</v>
      </c>
      <c r="S301" s="210">
        <v>0</v>
      </c>
      <c r="T301" s="210" t="s">
        <v>146</v>
      </c>
      <c r="U301" s="210" t="s">
        <v>3470</v>
      </c>
      <c r="V301" s="223">
        <v>43251</v>
      </c>
      <c r="W301" s="210" t="s">
        <v>2368</v>
      </c>
      <c r="X301" s="210" t="s">
        <v>4469</v>
      </c>
      <c r="Y301" s="210" t="s">
        <v>168</v>
      </c>
      <c r="Z301" s="190"/>
      <c r="AA301" s="186"/>
      <c r="AB301" s="187"/>
      <c r="AC301" s="187"/>
      <c r="AD301" s="188"/>
    </row>
    <row r="302" spans="1:30" x14ac:dyDescent="0.3">
      <c r="A302" s="84"/>
      <c r="B302" s="209" t="s">
        <v>1026</v>
      </c>
      <c r="C302" s="102" t="s">
        <v>5994</v>
      </c>
      <c r="D302" s="109">
        <v>1857781.0295047071</v>
      </c>
      <c r="E302" s="139">
        <v>8762.8700579450833</v>
      </c>
      <c r="F302" s="113">
        <v>1.0894908954665147E-2</v>
      </c>
      <c r="G302" s="126"/>
      <c r="H302" s="123"/>
      <c r="I302" s="124"/>
      <c r="J302" s="191" t="s">
        <v>5776</v>
      </c>
      <c r="K302" s="210" t="s">
        <v>1026</v>
      </c>
      <c r="L302" s="210" t="s">
        <v>5994</v>
      </c>
      <c r="M302" s="211">
        <v>1857781.0295047071</v>
      </c>
      <c r="N302" s="198">
        <v>8762.8700579450833</v>
      </c>
      <c r="O302" s="211">
        <v>1.0894908954665147E-2</v>
      </c>
      <c r="P302" s="210">
        <v>1</v>
      </c>
      <c r="Q302" s="210">
        <v>1</v>
      </c>
      <c r="R302" s="210">
        <v>0</v>
      </c>
      <c r="S302" s="210">
        <v>0</v>
      </c>
      <c r="T302" s="210" t="s">
        <v>146</v>
      </c>
      <c r="U302" s="210" t="s">
        <v>3471</v>
      </c>
      <c r="V302" s="223">
        <v>43251</v>
      </c>
      <c r="W302" s="210" t="s">
        <v>2369</v>
      </c>
      <c r="X302" s="210" t="s">
        <v>4469</v>
      </c>
      <c r="Y302" s="210" t="s">
        <v>168</v>
      </c>
      <c r="Z302" s="190"/>
      <c r="AA302" s="185"/>
      <c r="AB302" s="187"/>
      <c r="AC302" s="188"/>
      <c r="AD302" s="187"/>
    </row>
    <row r="303" spans="1:30" x14ac:dyDescent="0.3">
      <c r="A303" s="84"/>
      <c r="B303" s="209" t="s">
        <v>1027</v>
      </c>
      <c r="C303" s="102" t="s">
        <v>5994</v>
      </c>
      <c r="D303" s="109">
        <v>4371060.5150822354</v>
      </c>
      <c r="E303" s="139">
        <v>56968.068127108636</v>
      </c>
      <c r="F303" s="113">
        <v>5.6496052086335118E-2</v>
      </c>
      <c r="G303" s="126"/>
      <c r="H303" s="123"/>
      <c r="I303" s="124"/>
      <c r="J303" s="191" t="s">
        <v>5776</v>
      </c>
      <c r="K303" s="210" t="s">
        <v>1027</v>
      </c>
      <c r="L303" s="210" t="s">
        <v>5994</v>
      </c>
      <c r="M303" s="211">
        <v>4371060.5150822354</v>
      </c>
      <c r="N303" s="198">
        <v>56968.068127108636</v>
      </c>
      <c r="O303" s="211">
        <v>5.6496052086335118E-2</v>
      </c>
      <c r="P303" s="210">
        <v>1</v>
      </c>
      <c r="Q303" s="210">
        <v>1</v>
      </c>
      <c r="R303" s="210">
        <v>0</v>
      </c>
      <c r="S303" s="210">
        <v>0</v>
      </c>
      <c r="T303" s="210" t="s">
        <v>147</v>
      </c>
      <c r="U303" s="210" t="s">
        <v>5308</v>
      </c>
      <c r="V303" s="223">
        <v>43251</v>
      </c>
      <c r="W303" s="210" t="s">
        <v>2370</v>
      </c>
      <c r="X303" s="210" t="s">
        <v>4469</v>
      </c>
      <c r="Y303" s="210" t="s">
        <v>168</v>
      </c>
      <c r="Z303" s="190"/>
      <c r="AA303" s="186"/>
      <c r="AB303" s="187"/>
      <c r="AC303" s="187"/>
      <c r="AD303" s="188"/>
    </row>
    <row r="304" spans="1:30" x14ac:dyDescent="0.3">
      <c r="A304" s="84"/>
      <c r="B304" s="209" t="s">
        <v>1028</v>
      </c>
      <c r="C304" s="102" t="s">
        <v>1977</v>
      </c>
      <c r="D304" s="109">
        <v>39211932.089187548</v>
      </c>
      <c r="E304" s="139">
        <v>18949388.67634701</v>
      </c>
      <c r="F304" s="113">
        <v>0.3579043055373507</v>
      </c>
      <c r="G304" s="126"/>
      <c r="H304" s="123"/>
      <c r="I304" s="124"/>
      <c r="J304" s="191" t="s">
        <v>5776</v>
      </c>
      <c r="K304" s="210" t="s">
        <v>1028</v>
      </c>
      <c r="L304" s="210" t="s">
        <v>1977</v>
      </c>
      <c r="M304" s="211">
        <v>39211932.089187548</v>
      </c>
      <c r="N304" s="198">
        <v>18949388.67634701</v>
      </c>
      <c r="O304" s="211">
        <v>0.3579043055373507</v>
      </c>
      <c r="P304" s="210">
        <v>1</v>
      </c>
      <c r="Q304" s="210">
        <v>1</v>
      </c>
      <c r="R304" s="210">
        <v>0</v>
      </c>
      <c r="S304" s="210">
        <v>0</v>
      </c>
      <c r="T304" s="210" t="s">
        <v>148</v>
      </c>
      <c r="U304" s="210" t="s">
        <v>3472</v>
      </c>
      <c r="V304" s="223">
        <v>43251</v>
      </c>
      <c r="W304" s="210" t="s">
        <v>2371</v>
      </c>
      <c r="X304" s="210" t="s">
        <v>4469</v>
      </c>
      <c r="Y304" s="210" t="s">
        <v>168</v>
      </c>
      <c r="Z304" s="190"/>
      <c r="AA304" s="186"/>
      <c r="AB304" s="187"/>
      <c r="AC304" s="187"/>
      <c r="AD304" s="188"/>
    </row>
    <row r="305" spans="1:30" x14ac:dyDescent="0.3">
      <c r="A305" s="84"/>
      <c r="B305" s="209" t="s">
        <v>1029</v>
      </c>
      <c r="C305" s="102" t="s">
        <v>5994</v>
      </c>
      <c r="D305" s="109">
        <v>13806198.351276152</v>
      </c>
      <c r="E305" s="139">
        <v>2094800.2529498145</v>
      </c>
      <c r="F305" s="113">
        <v>1.3547121239298021E-2</v>
      </c>
      <c r="G305" s="126"/>
      <c r="H305" s="123"/>
      <c r="I305" s="124"/>
      <c r="J305" s="191" t="s">
        <v>5777</v>
      </c>
      <c r="K305" s="210" t="s">
        <v>1029</v>
      </c>
      <c r="L305" s="210" t="s">
        <v>5994</v>
      </c>
      <c r="M305" s="211">
        <v>13806198.351276152</v>
      </c>
      <c r="N305" s="198">
        <v>2094800.2529498145</v>
      </c>
      <c r="O305" s="211">
        <v>1.3547121239298021E-2</v>
      </c>
      <c r="P305" s="210">
        <v>1</v>
      </c>
      <c r="Q305" s="210">
        <v>1</v>
      </c>
      <c r="R305" s="210">
        <v>0</v>
      </c>
      <c r="S305" s="210">
        <v>0</v>
      </c>
      <c r="T305" s="210" t="s">
        <v>148</v>
      </c>
      <c r="U305" s="210" t="s">
        <v>3473</v>
      </c>
      <c r="V305" s="223">
        <v>43251</v>
      </c>
      <c r="W305" s="210">
        <v>5705946</v>
      </c>
      <c r="X305" s="210" t="s">
        <v>4469</v>
      </c>
      <c r="Y305" s="210" t="s">
        <v>168</v>
      </c>
      <c r="Z305" s="190"/>
      <c r="AA305" s="185"/>
      <c r="AB305" s="187"/>
      <c r="AC305" s="187"/>
      <c r="AD305" s="188"/>
    </row>
    <row r="306" spans="1:30" x14ac:dyDescent="0.3">
      <c r="A306" s="84"/>
      <c r="B306" s="209" t="s">
        <v>1030</v>
      </c>
      <c r="C306" s="102" t="s">
        <v>5994</v>
      </c>
      <c r="D306" s="109">
        <v>716562.6371673916</v>
      </c>
      <c r="E306" s="139">
        <v>160196.32275214707</v>
      </c>
      <c r="F306" s="113">
        <v>1.4786519978881286E-2</v>
      </c>
      <c r="G306" s="126"/>
      <c r="H306" s="123"/>
      <c r="I306" s="124"/>
      <c r="J306" s="191" t="s">
        <v>5776</v>
      </c>
      <c r="K306" s="210" t="s">
        <v>1030</v>
      </c>
      <c r="L306" s="210" t="s">
        <v>5994</v>
      </c>
      <c r="M306" s="211">
        <v>716562.6371673916</v>
      </c>
      <c r="N306" s="198">
        <v>160196.32275214707</v>
      </c>
      <c r="O306" s="211">
        <v>1.4786519978881286E-2</v>
      </c>
      <c r="P306" s="210">
        <v>1</v>
      </c>
      <c r="Q306" s="210">
        <v>1</v>
      </c>
      <c r="R306" s="210">
        <v>0</v>
      </c>
      <c r="S306" s="210">
        <v>0</v>
      </c>
      <c r="T306" s="210" t="s">
        <v>148</v>
      </c>
      <c r="U306" s="210" t="s">
        <v>3474</v>
      </c>
      <c r="V306" s="223">
        <v>43251</v>
      </c>
      <c r="W306" s="210" t="s">
        <v>5736</v>
      </c>
      <c r="X306" s="210" t="s">
        <v>4469</v>
      </c>
      <c r="Y306" s="210" t="s">
        <v>168</v>
      </c>
      <c r="Z306" s="190"/>
      <c r="AA306" s="185"/>
      <c r="AB306" s="187"/>
      <c r="AC306" s="187"/>
      <c r="AD306" s="188"/>
    </row>
    <row r="307" spans="1:30" x14ac:dyDescent="0.3">
      <c r="A307" s="84"/>
      <c r="B307" s="209" t="s">
        <v>1031</v>
      </c>
      <c r="C307" s="102" t="s">
        <v>5994</v>
      </c>
      <c r="D307" s="109">
        <v>951658.06795232068</v>
      </c>
      <c r="E307" s="139">
        <v>87518.303410967623</v>
      </c>
      <c r="F307" s="113">
        <v>4.5521480545661672E-2</v>
      </c>
      <c r="G307" s="126"/>
      <c r="H307" s="123"/>
      <c r="I307" s="124"/>
      <c r="J307" s="191" t="s">
        <v>5776</v>
      </c>
      <c r="K307" s="210" t="s">
        <v>1031</v>
      </c>
      <c r="L307" s="210" t="s">
        <v>5994</v>
      </c>
      <c r="M307" s="211">
        <v>951658.06795232068</v>
      </c>
      <c r="N307" s="198">
        <v>87518.303410967623</v>
      </c>
      <c r="O307" s="211">
        <v>4.5521480545661672E-2</v>
      </c>
      <c r="P307" s="210">
        <v>1</v>
      </c>
      <c r="Q307" s="210">
        <v>1</v>
      </c>
      <c r="R307" s="210">
        <v>0</v>
      </c>
      <c r="S307" s="210">
        <v>0</v>
      </c>
      <c r="T307" s="210" t="s">
        <v>148</v>
      </c>
      <c r="U307" s="210" t="s">
        <v>3475</v>
      </c>
      <c r="V307" s="223">
        <v>43251</v>
      </c>
      <c r="W307" s="210">
        <v>5474008</v>
      </c>
      <c r="X307" s="210" t="s">
        <v>4469</v>
      </c>
      <c r="Y307" s="210" t="s">
        <v>168</v>
      </c>
      <c r="Z307" s="190"/>
      <c r="AA307" s="186"/>
      <c r="AB307" s="187"/>
      <c r="AC307" s="187"/>
      <c r="AD307" s="188"/>
    </row>
    <row r="308" spans="1:30" x14ac:dyDescent="0.3">
      <c r="A308" s="84"/>
      <c r="B308" s="209" t="s">
        <v>1032</v>
      </c>
      <c r="C308" s="102" t="s">
        <v>5994</v>
      </c>
      <c r="D308" s="109">
        <v>7086384.2487211116</v>
      </c>
      <c r="E308" s="139">
        <v>865627.01720971393</v>
      </c>
      <c r="F308" s="113">
        <v>2.8428390219745334E-2</v>
      </c>
      <c r="G308" s="126"/>
      <c r="H308" s="123"/>
      <c r="I308" s="124"/>
      <c r="J308" s="191" t="s">
        <v>5776</v>
      </c>
      <c r="K308" s="210" t="s">
        <v>1032</v>
      </c>
      <c r="L308" s="210" t="s">
        <v>5994</v>
      </c>
      <c r="M308" s="211">
        <v>7086384.2487211116</v>
      </c>
      <c r="N308" s="198">
        <v>865627.01720971393</v>
      </c>
      <c r="O308" s="211">
        <v>2.8428390219745334E-2</v>
      </c>
      <c r="P308" s="210">
        <v>1</v>
      </c>
      <c r="Q308" s="210">
        <v>1</v>
      </c>
      <c r="R308" s="210">
        <v>0</v>
      </c>
      <c r="S308" s="210">
        <v>0</v>
      </c>
      <c r="T308" s="210" t="s">
        <v>148</v>
      </c>
      <c r="U308" s="210" t="s">
        <v>3476</v>
      </c>
      <c r="V308" s="223">
        <v>43251</v>
      </c>
      <c r="W308" s="210">
        <v>5501906</v>
      </c>
      <c r="X308" s="210" t="s">
        <v>4469</v>
      </c>
      <c r="Y308" s="210" t="s">
        <v>168</v>
      </c>
      <c r="Z308" s="190"/>
      <c r="AA308" s="186"/>
      <c r="AB308" s="187"/>
      <c r="AC308" s="187"/>
      <c r="AD308" s="188"/>
    </row>
    <row r="309" spans="1:30" x14ac:dyDescent="0.3">
      <c r="A309" s="84"/>
      <c r="B309" s="209" t="s">
        <v>1033</v>
      </c>
      <c r="C309" s="102" t="s">
        <v>5994</v>
      </c>
      <c r="D309" s="109">
        <v>2393418.7791246804</v>
      </c>
      <c r="E309" s="139">
        <v>465907.23755824438</v>
      </c>
      <c r="F309" s="113">
        <v>1.7852007879937192E-2</v>
      </c>
      <c r="G309" s="126"/>
      <c r="H309" s="123"/>
      <c r="I309" s="124"/>
      <c r="J309" s="191" t="s">
        <v>5776</v>
      </c>
      <c r="K309" s="210" t="s">
        <v>1033</v>
      </c>
      <c r="L309" s="210" t="s">
        <v>5994</v>
      </c>
      <c r="M309" s="211">
        <v>2393418.7791246804</v>
      </c>
      <c r="N309" s="198">
        <v>465907.23755824438</v>
      </c>
      <c r="O309" s="211">
        <v>1.7852007879937192E-2</v>
      </c>
      <c r="P309" s="210">
        <v>1</v>
      </c>
      <c r="Q309" s="210">
        <v>1</v>
      </c>
      <c r="R309" s="210">
        <v>0</v>
      </c>
      <c r="S309" s="210">
        <v>0</v>
      </c>
      <c r="T309" s="210" t="s">
        <v>148</v>
      </c>
      <c r="U309" s="210" t="s">
        <v>3477</v>
      </c>
      <c r="V309" s="223">
        <v>43251</v>
      </c>
      <c r="W309" s="210" t="s">
        <v>2372</v>
      </c>
      <c r="X309" s="210" t="s">
        <v>4469</v>
      </c>
      <c r="Y309" s="210" t="s">
        <v>168</v>
      </c>
      <c r="Z309" s="190"/>
      <c r="AA309" s="186"/>
      <c r="AB309" s="187"/>
      <c r="AC309" s="187"/>
      <c r="AD309" s="188"/>
    </row>
    <row r="310" spans="1:30" x14ac:dyDescent="0.3">
      <c r="A310" s="84"/>
      <c r="B310" s="209" t="s">
        <v>1034</v>
      </c>
      <c r="C310" s="102" t="s">
        <v>5994</v>
      </c>
      <c r="D310" s="109">
        <v>865450.75334639917</v>
      </c>
      <c r="E310" s="139">
        <v>29442.924945506169</v>
      </c>
      <c r="F310" s="113">
        <v>2.5925443705027851E-2</v>
      </c>
      <c r="G310" s="126"/>
      <c r="H310" s="123"/>
      <c r="I310" s="124"/>
      <c r="J310" s="191" t="s">
        <v>5776</v>
      </c>
      <c r="K310" s="210" t="s">
        <v>1034</v>
      </c>
      <c r="L310" s="210" t="s">
        <v>5994</v>
      </c>
      <c r="M310" s="211">
        <v>865450.75334639917</v>
      </c>
      <c r="N310" s="198">
        <v>29442.924945506169</v>
      </c>
      <c r="O310" s="211">
        <v>2.5925443705027851E-2</v>
      </c>
      <c r="P310" s="210">
        <v>1</v>
      </c>
      <c r="Q310" s="210">
        <v>1</v>
      </c>
      <c r="R310" s="210">
        <v>0</v>
      </c>
      <c r="S310" s="210">
        <v>0</v>
      </c>
      <c r="T310" s="210" t="s">
        <v>151</v>
      </c>
      <c r="U310" s="210" t="s">
        <v>3478</v>
      </c>
      <c r="V310" s="223">
        <v>43251</v>
      </c>
      <c r="W310" s="210">
        <v>7383072</v>
      </c>
      <c r="X310" s="210" t="s">
        <v>4469</v>
      </c>
      <c r="Y310" s="210" t="s">
        <v>168</v>
      </c>
      <c r="Z310" s="190"/>
      <c r="AA310" s="185"/>
      <c r="AB310" s="188"/>
      <c r="AC310" s="187"/>
      <c r="AD310" s="187"/>
    </row>
    <row r="311" spans="1:30" x14ac:dyDescent="0.3">
      <c r="A311" s="84"/>
      <c r="B311" s="209" t="s">
        <v>1035</v>
      </c>
      <c r="C311" s="102" t="s">
        <v>5994</v>
      </c>
      <c r="D311" s="109">
        <v>958408.76307581738</v>
      </c>
      <c r="E311" s="139">
        <v>41234.254332646924</v>
      </c>
      <c r="F311" s="113">
        <v>2.5042996619329835E-2</v>
      </c>
      <c r="G311" s="126"/>
      <c r="H311" s="123"/>
      <c r="I311" s="124"/>
      <c r="J311" s="191" t="s">
        <v>5776</v>
      </c>
      <c r="K311" s="210" t="s">
        <v>1035</v>
      </c>
      <c r="L311" s="210" t="s">
        <v>5994</v>
      </c>
      <c r="M311" s="211">
        <v>958408.76307581738</v>
      </c>
      <c r="N311" s="198">
        <v>41234.254332646924</v>
      </c>
      <c r="O311" s="211">
        <v>2.5042996619329835E-2</v>
      </c>
      <c r="P311" s="210">
        <v>1</v>
      </c>
      <c r="Q311" s="210">
        <v>1</v>
      </c>
      <c r="R311" s="210">
        <v>0</v>
      </c>
      <c r="S311" s="210">
        <v>0</v>
      </c>
      <c r="T311" s="210" t="s">
        <v>150</v>
      </c>
      <c r="U311" s="210" t="s">
        <v>3479</v>
      </c>
      <c r="V311" s="223">
        <v>43251</v>
      </c>
      <c r="W311" s="210">
        <v>5271782</v>
      </c>
      <c r="X311" s="210" t="s">
        <v>4469</v>
      </c>
      <c r="Y311" s="210" t="s">
        <v>168</v>
      </c>
      <c r="Z311" s="190"/>
      <c r="AA311" s="186"/>
      <c r="AB311" s="187"/>
      <c r="AC311" s="187"/>
      <c r="AD311" s="188"/>
    </row>
    <row r="312" spans="1:30" x14ac:dyDescent="0.3">
      <c r="A312" s="84"/>
      <c r="B312" s="209" t="s">
        <v>1036</v>
      </c>
      <c r="C312" s="102" t="s">
        <v>1974</v>
      </c>
      <c r="D312" s="109">
        <v>-14032049.752723763</v>
      </c>
      <c r="E312" s="139">
        <v>-653767.37484647089</v>
      </c>
      <c r="F312" s="113">
        <v>-0.42827787465995526</v>
      </c>
      <c r="G312" s="126"/>
      <c r="H312" s="123"/>
      <c r="I312" s="124"/>
      <c r="J312" s="191" t="s">
        <v>5776</v>
      </c>
      <c r="K312" s="210" t="s">
        <v>1036</v>
      </c>
      <c r="L312" s="210" t="s">
        <v>1974</v>
      </c>
      <c r="M312" s="211">
        <v>-14032049.752723763</v>
      </c>
      <c r="N312" s="198">
        <v>-653767.37484647089</v>
      </c>
      <c r="O312" s="211">
        <v>-0.42827787465995526</v>
      </c>
      <c r="P312" s="210">
        <v>1</v>
      </c>
      <c r="Q312" s="210">
        <v>1</v>
      </c>
      <c r="R312" s="210">
        <v>0</v>
      </c>
      <c r="S312" s="210">
        <v>0</v>
      </c>
      <c r="T312" s="210" t="s">
        <v>146</v>
      </c>
      <c r="U312" s="210" t="s">
        <v>3480</v>
      </c>
      <c r="V312" s="223">
        <v>43251</v>
      </c>
      <c r="W312" s="210" t="s">
        <v>2373</v>
      </c>
      <c r="X312" s="210" t="s">
        <v>4469</v>
      </c>
      <c r="Y312" s="210" t="s">
        <v>168</v>
      </c>
      <c r="Z312" s="190"/>
      <c r="AA312" s="186"/>
      <c r="AB312" s="187"/>
      <c r="AC312" s="187"/>
      <c r="AD312" s="188"/>
    </row>
    <row r="313" spans="1:30" x14ac:dyDescent="0.3">
      <c r="A313" s="84"/>
      <c r="B313" s="209" t="s">
        <v>1037</v>
      </c>
      <c r="C313" s="102" t="s">
        <v>5994</v>
      </c>
      <c r="D313" s="109">
        <v>1184989.3796880371</v>
      </c>
      <c r="E313" s="139">
        <v>45468.425662871741</v>
      </c>
      <c r="F313" s="113">
        <v>4.6756436919810997E-2</v>
      </c>
      <c r="G313" s="126"/>
      <c r="H313" s="123"/>
      <c r="I313" s="124"/>
      <c r="J313" s="191" t="s">
        <v>5776</v>
      </c>
      <c r="K313" s="210" t="s">
        <v>1037</v>
      </c>
      <c r="L313" s="210" t="s">
        <v>5994</v>
      </c>
      <c r="M313" s="211">
        <v>1184989.3796880371</v>
      </c>
      <c r="N313" s="198">
        <v>45468.425662871741</v>
      </c>
      <c r="O313" s="211">
        <v>4.6756436919810997E-2</v>
      </c>
      <c r="P313" s="210">
        <v>1</v>
      </c>
      <c r="Q313" s="210">
        <v>1</v>
      </c>
      <c r="R313" s="210">
        <v>0</v>
      </c>
      <c r="S313" s="210">
        <v>0</v>
      </c>
      <c r="T313" s="210" t="s">
        <v>150</v>
      </c>
      <c r="U313" s="210" t="s">
        <v>3481</v>
      </c>
      <c r="V313" s="223">
        <v>43251</v>
      </c>
      <c r="W313" s="210">
        <v>5650422</v>
      </c>
      <c r="X313" s="210" t="s">
        <v>4469</v>
      </c>
      <c r="Y313" s="210" t="s">
        <v>168</v>
      </c>
      <c r="Z313" s="190"/>
      <c r="AA313" s="185"/>
      <c r="AB313" s="187"/>
      <c r="AC313" s="188"/>
      <c r="AD313" s="188"/>
    </row>
    <row r="314" spans="1:30" x14ac:dyDescent="0.3">
      <c r="A314" s="84"/>
      <c r="B314" s="209" t="s">
        <v>1038</v>
      </c>
      <c r="C314" s="102" t="s">
        <v>5994</v>
      </c>
      <c r="D314" s="109">
        <v>1158617.4576495215</v>
      </c>
      <c r="E314" s="139">
        <v>38724.207901996422</v>
      </c>
      <c r="F314" s="113">
        <v>5.4342546498204032E-2</v>
      </c>
      <c r="G314" s="126"/>
      <c r="H314" s="123"/>
      <c r="I314" s="124"/>
      <c r="J314" s="191" t="s">
        <v>5776</v>
      </c>
      <c r="K314" s="210" t="s">
        <v>1038</v>
      </c>
      <c r="L314" s="210" t="s">
        <v>5994</v>
      </c>
      <c r="M314" s="211">
        <v>1158617.4576495215</v>
      </c>
      <c r="N314" s="198">
        <v>38724.207901996422</v>
      </c>
      <c r="O314" s="211">
        <v>5.4342546498204032E-2</v>
      </c>
      <c r="P314" s="210">
        <v>1</v>
      </c>
      <c r="Q314" s="210">
        <v>1</v>
      </c>
      <c r="R314" s="210">
        <v>0</v>
      </c>
      <c r="S314" s="210">
        <v>0</v>
      </c>
      <c r="T314" s="210" t="s">
        <v>143</v>
      </c>
      <c r="U314" s="210" t="s">
        <v>3482</v>
      </c>
      <c r="V314" s="223">
        <v>43251</v>
      </c>
      <c r="W314" s="210" t="s">
        <v>4670</v>
      </c>
      <c r="X314" s="210" t="s">
        <v>4469</v>
      </c>
      <c r="Y314" s="210" t="s">
        <v>168</v>
      </c>
      <c r="Z314" s="190"/>
      <c r="AA314" s="186"/>
      <c r="AB314" s="187"/>
      <c r="AC314" s="187"/>
      <c r="AD314" s="188"/>
    </row>
    <row r="315" spans="1:30" x14ac:dyDescent="0.3">
      <c r="A315" s="84"/>
      <c r="B315" s="209" t="s">
        <v>1039</v>
      </c>
      <c r="C315" s="102" t="s">
        <v>1974</v>
      </c>
      <c r="D315" s="109">
        <v>-1618647.0759307256</v>
      </c>
      <c r="E315" s="139">
        <v>-208107.61902323511</v>
      </c>
      <c r="F315" s="113">
        <v>-1.222717108929228E-2</v>
      </c>
      <c r="G315" s="126"/>
      <c r="H315" s="123"/>
      <c r="I315" s="124"/>
      <c r="J315" s="191" t="s">
        <v>5776</v>
      </c>
      <c r="K315" s="210" t="s">
        <v>1039</v>
      </c>
      <c r="L315" s="210" t="s">
        <v>1974</v>
      </c>
      <c r="M315" s="211">
        <v>-1618647.0759307256</v>
      </c>
      <c r="N315" s="198">
        <v>-208107.61902323511</v>
      </c>
      <c r="O315" s="211">
        <v>-1.222717108929228E-2</v>
      </c>
      <c r="P315" s="210">
        <v>1</v>
      </c>
      <c r="Q315" s="210">
        <v>1</v>
      </c>
      <c r="R315" s="210">
        <v>0</v>
      </c>
      <c r="S315" s="210">
        <v>0</v>
      </c>
      <c r="T315" s="210" t="s">
        <v>150</v>
      </c>
      <c r="U315" s="210" t="s">
        <v>3483</v>
      </c>
      <c r="V315" s="223">
        <v>43251</v>
      </c>
      <c r="W315" s="210" t="s">
        <v>2374</v>
      </c>
      <c r="X315" s="210" t="s">
        <v>4469</v>
      </c>
      <c r="Y315" s="210" t="s">
        <v>168</v>
      </c>
      <c r="Z315" s="190"/>
      <c r="AA315" s="186"/>
      <c r="AB315" s="187"/>
      <c r="AC315" s="187"/>
      <c r="AD315" s="188"/>
    </row>
    <row r="316" spans="1:30" x14ac:dyDescent="0.3">
      <c r="A316" s="84"/>
      <c r="B316" s="209" t="s">
        <v>1040</v>
      </c>
      <c r="C316" s="102" t="s">
        <v>5994</v>
      </c>
      <c r="D316" s="109">
        <v>4524517.351026427</v>
      </c>
      <c r="E316" s="139">
        <v>141611.55019456599</v>
      </c>
      <c r="F316" s="113">
        <v>6.8450704811619323E-3</v>
      </c>
      <c r="G316" s="126"/>
      <c r="H316" s="123"/>
      <c r="I316" s="124"/>
      <c r="J316" s="191" t="s">
        <v>5776</v>
      </c>
      <c r="K316" s="210" t="s">
        <v>1040</v>
      </c>
      <c r="L316" s="210" t="s">
        <v>5994</v>
      </c>
      <c r="M316" s="211">
        <v>4524517.351026427</v>
      </c>
      <c r="N316" s="198">
        <v>141611.55019456599</v>
      </c>
      <c r="O316" s="211">
        <v>6.8450704811619323E-3</v>
      </c>
      <c r="P316" s="210">
        <v>1</v>
      </c>
      <c r="Q316" s="210">
        <v>1</v>
      </c>
      <c r="R316" s="210">
        <v>0</v>
      </c>
      <c r="S316" s="210">
        <v>0</v>
      </c>
      <c r="T316" s="210" t="s">
        <v>144</v>
      </c>
      <c r="U316" s="210" t="s">
        <v>3484</v>
      </c>
      <c r="V316" s="223">
        <v>43251</v>
      </c>
      <c r="W316" s="210" t="s">
        <v>2375</v>
      </c>
      <c r="X316" s="210" t="s">
        <v>4469</v>
      </c>
      <c r="Y316" s="210" t="s">
        <v>168</v>
      </c>
      <c r="Z316" s="190"/>
      <c r="AA316" s="186"/>
      <c r="AB316" s="187"/>
      <c r="AC316" s="187"/>
      <c r="AD316" s="188"/>
    </row>
    <row r="317" spans="1:30" x14ac:dyDescent="0.3">
      <c r="A317" s="84"/>
      <c r="B317" s="209" t="s">
        <v>1041</v>
      </c>
      <c r="C317" s="102" t="s">
        <v>5994</v>
      </c>
      <c r="D317" s="109">
        <v>501903.62411560398</v>
      </c>
      <c r="E317" s="139">
        <v>53030.542510218846</v>
      </c>
      <c r="F317" s="113">
        <v>1.8829443227872136E-2</v>
      </c>
      <c r="G317" s="126"/>
      <c r="H317" s="123"/>
      <c r="I317" s="124"/>
      <c r="J317" s="191" t="s">
        <v>5776</v>
      </c>
      <c r="K317" s="210" t="s">
        <v>1041</v>
      </c>
      <c r="L317" s="210" t="s">
        <v>5994</v>
      </c>
      <c r="M317" s="211">
        <v>501903.62411560398</v>
      </c>
      <c r="N317" s="198">
        <v>53030.542510218846</v>
      </c>
      <c r="O317" s="211">
        <v>1.8829443227872136E-2</v>
      </c>
      <c r="P317" s="210">
        <v>1</v>
      </c>
      <c r="Q317" s="210">
        <v>1</v>
      </c>
      <c r="R317" s="210">
        <v>0</v>
      </c>
      <c r="S317" s="210">
        <v>0</v>
      </c>
      <c r="T317" s="210" t="s">
        <v>146</v>
      </c>
      <c r="U317" s="210" t="s">
        <v>3485</v>
      </c>
      <c r="V317" s="223">
        <v>43251</v>
      </c>
      <c r="W317" s="210" t="s">
        <v>2376</v>
      </c>
      <c r="X317" s="210" t="s">
        <v>4469</v>
      </c>
      <c r="Y317" s="210" t="s">
        <v>168</v>
      </c>
      <c r="Z317" s="190"/>
      <c r="AA317" s="186"/>
      <c r="AB317" s="187"/>
      <c r="AC317" s="187"/>
      <c r="AD317" s="188"/>
    </row>
    <row r="318" spans="1:30" x14ac:dyDescent="0.3">
      <c r="A318" s="84"/>
      <c r="B318" s="209" t="s">
        <v>1042</v>
      </c>
      <c r="C318" s="102" t="s">
        <v>5994</v>
      </c>
      <c r="D318" s="109">
        <v>488346.82768342877</v>
      </c>
      <c r="E318" s="139">
        <v>139925.98235165552</v>
      </c>
      <c r="F318" s="113">
        <v>3.9885386395367796E-2</v>
      </c>
      <c r="G318" s="126"/>
      <c r="H318" s="123"/>
      <c r="I318" s="124"/>
      <c r="J318" s="191" t="s">
        <v>5776</v>
      </c>
      <c r="K318" s="210" t="s">
        <v>1042</v>
      </c>
      <c r="L318" s="210" t="s">
        <v>5994</v>
      </c>
      <c r="M318" s="211">
        <v>488346.82768342877</v>
      </c>
      <c r="N318" s="198">
        <v>139925.98235165552</v>
      </c>
      <c r="O318" s="211">
        <v>3.9885386395367796E-2</v>
      </c>
      <c r="P318" s="210">
        <v>1</v>
      </c>
      <c r="Q318" s="210">
        <v>1</v>
      </c>
      <c r="R318" s="210">
        <v>0</v>
      </c>
      <c r="S318" s="210">
        <v>0</v>
      </c>
      <c r="T318" s="210" t="s">
        <v>148</v>
      </c>
      <c r="U318" s="210" t="s">
        <v>3486</v>
      </c>
      <c r="V318" s="223">
        <v>43251</v>
      </c>
      <c r="W318" s="210" t="s">
        <v>2377</v>
      </c>
      <c r="X318" s="210" t="s">
        <v>4469</v>
      </c>
      <c r="Y318" s="210" t="s">
        <v>168</v>
      </c>
      <c r="Z318" s="190"/>
      <c r="AA318" s="185"/>
      <c r="AB318" s="188"/>
      <c r="AC318" s="187"/>
      <c r="AD318" s="187"/>
    </row>
    <row r="319" spans="1:30" x14ac:dyDescent="0.3">
      <c r="A319" s="84"/>
      <c r="B319" s="209" t="s">
        <v>1043</v>
      </c>
      <c r="C319" s="102" t="s">
        <v>5994</v>
      </c>
      <c r="D319" s="109">
        <v>1159140.818435811</v>
      </c>
      <c r="E319" s="139">
        <v>56194.533107590782</v>
      </c>
      <c r="F319" s="113">
        <v>3.6614844090353364E-2</v>
      </c>
      <c r="G319" s="126"/>
      <c r="H319" s="123"/>
      <c r="I319" s="124"/>
      <c r="J319" s="191" t="s">
        <v>5776</v>
      </c>
      <c r="K319" s="210" t="s">
        <v>1043</v>
      </c>
      <c r="L319" s="210" t="s">
        <v>5994</v>
      </c>
      <c r="M319" s="211">
        <v>1159140.818435811</v>
      </c>
      <c r="N319" s="198">
        <v>56194.533107590782</v>
      </c>
      <c r="O319" s="211">
        <v>3.6614844090353364E-2</v>
      </c>
      <c r="P319" s="210">
        <v>1</v>
      </c>
      <c r="Q319" s="210">
        <v>1</v>
      </c>
      <c r="R319" s="210">
        <v>0</v>
      </c>
      <c r="S319" s="210">
        <v>0</v>
      </c>
      <c r="T319" s="210" t="s">
        <v>150</v>
      </c>
      <c r="U319" s="210" t="s">
        <v>3487</v>
      </c>
      <c r="V319" s="223">
        <v>43251</v>
      </c>
      <c r="W319" s="210" t="s">
        <v>5309</v>
      </c>
      <c r="X319" s="210" t="s">
        <v>4469</v>
      </c>
      <c r="Y319" s="210" t="s">
        <v>168</v>
      </c>
      <c r="Z319" s="190"/>
      <c r="AA319" s="185"/>
      <c r="AB319" s="187"/>
      <c r="AC319" s="188"/>
      <c r="AD319" s="187"/>
    </row>
    <row r="320" spans="1:30" x14ac:dyDescent="0.3">
      <c r="A320" s="84"/>
      <c r="B320" s="209" t="s">
        <v>1044</v>
      </c>
      <c r="C320" s="102" t="s">
        <v>1977</v>
      </c>
      <c r="D320" s="109">
        <v>93178643.859906912</v>
      </c>
      <c r="E320" s="139">
        <v>4688277.0567489434</v>
      </c>
      <c r="F320" s="113">
        <v>0.71080856886840815</v>
      </c>
      <c r="G320" s="126"/>
      <c r="H320" s="123"/>
      <c r="I320" s="124"/>
      <c r="J320" s="191" t="s">
        <v>5776</v>
      </c>
      <c r="K320" s="210" t="s">
        <v>1044</v>
      </c>
      <c r="L320" s="210" t="s">
        <v>1977</v>
      </c>
      <c r="M320" s="211">
        <v>93178643.859906912</v>
      </c>
      <c r="N320" s="198">
        <v>4688277.0567489434</v>
      </c>
      <c r="O320" s="211">
        <v>0.71080856886840815</v>
      </c>
      <c r="P320" s="210">
        <v>1</v>
      </c>
      <c r="Q320" s="210">
        <v>1</v>
      </c>
      <c r="R320" s="210">
        <v>0</v>
      </c>
      <c r="S320" s="210">
        <v>0</v>
      </c>
      <c r="T320" s="210" t="s">
        <v>151</v>
      </c>
      <c r="U320" s="210" t="s">
        <v>3488</v>
      </c>
      <c r="V320" s="223">
        <v>43251</v>
      </c>
      <c r="W320" s="210">
        <v>5669354</v>
      </c>
      <c r="X320" s="210" t="s">
        <v>4469</v>
      </c>
      <c r="Y320" s="210" t="s">
        <v>168</v>
      </c>
      <c r="Z320" s="190"/>
      <c r="AA320" s="186"/>
      <c r="AB320" s="187"/>
      <c r="AC320" s="187"/>
      <c r="AD320" s="188"/>
    </row>
    <row r="321" spans="1:30" x14ac:dyDescent="0.3">
      <c r="A321" s="84"/>
      <c r="B321" s="209" t="s">
        <v>5737</v>
      </c>
      <c r="C321" s="102" t="s">
        <v>5994</v>
      </c>
      <c r="D321" s="109">
        <v>511605.3406550237</v>
      </c>
      <c r="E321" s="139">
        <v>30949.182689679928</v>
      </c>
      <c r="F321" s="113">
        <v>1.5063800745324913E-2</v>
      </c>
      <c r="G321" s="126"/>
      <c r="H321" s="123"/>
      <c r="I321" s="124"/>
      <c r="J321" s="191" t="s">
        <v>5776</v>
      </c>
      <c r="K321" s="210" t="s">
        <v>5737</v>
      </c>
      <c r="L321" s="210" t="s">
        <v>5994</v>
      </c>
      <c r="M321" s="211">
        <v>511605.3406550237</v>
      </c>
      <c r="N321" s="198">
        <v>30949.182689679928</v>
      </c>
      <c r="O321" s="211">
        <v>1.5063800745324913E-2</v>
      </c>
      <c r="P321" s="210">
        <v>1</v>
      </c>
      <c r="Q321" s="210">
        <v>1</v>
      </c>
      <c r="R321" s="210">
        <v>0</v>
      </c>
      <c r="S321" s="210">
        <v>0</v>
      </c>
      <c r="T321" s="210" t="s">
        <v>146</v>
      </c>
      <c r="U321" s="210" t="s">
        <v>5738</v>
      </c>
      <c r="V321" s="223">
        <v>43251</v>
      </c>
      <c r="W321" s="210" t="s">
        <v>5571</v>
      </c>
      <c r="X321" s="210" t="s">
        <v>4469</v>
      </c>
      <c r="Y321" s="210" t="s">
        <v>168</v>
      </c>
      <c r="Z321" s="190"/>
      <c r="AA321" s="185"/>
      <c r="AB321" s="187"/>
      <c r="AC321" s="187"/>
      <c r="AD321" s="188"/>
    </row>
    <row r="322" spans="1:30" x14ac:dyDescent="0.3">
      <c r="A322" s="84"/>
      <c r="B322" s="209" t="s">
        <v>1045</v>
      </c>
      <c r="C322" s="102" t="s">
        <v>5994</v>
      </c>
      <c r="D322" s="109">
        <v>6048713.8866600115</v>
      </c>
      <c r="E322" s="139">
        <v>606639.67050877307</v>
      </c>
      <c r="F322" s="113">
        <v>4.4878259757739243E-2</v>
      </c>
      <c r="G322" s="126"/>
      <c r="H322" s="123"/>
      <c r="I322" s="124"/>
      <c r="J322" s="191" t="s">
        <v>5776</v>
      </c>
      <c r="K322" s="210" t="s">
        <v>1045</v>
      </c>
      <c r="L322" s="210" t="s">
        <v>5994</v>
      </c>
      <c r="M322" s="211">
        <v>6048713.8866600115</v>
      </c>
      <c r="N322" s="198">
        <v>606639.67050877307</v>
      </c>
      <c r="O322" s="211">
        <v>4.4878259757739243E-2</v>
      </c>
      <c r="P322" s="210">
        <v>1</v>
      </c>
      <c r="Q322" s="210">
        <v>1</v>
      </c>
      <c r="R322" s="210">
        <v>0</v>
      </c>
      <c r="S322" s="210">
        <v>0</v>
      </c>
      <c r="T322" s="210" t="s">
        <v>152</v>
      </c>
      <c r="U322" s="210" t="s">
        <v>3489</v>
      </c>
      <c r="V322" s="223">
        <v>43251</v>
      </c>
      <c r="W322" s="210">
        <v>5732524</v>
      </c>
      <c r="X322" s="210" t="s">
        <v>4469</v>
      </c>
      <c r="Y322" s="210" t="s">
        <v>168</v>
      </c>
      <c r="Z322" s="190"/>
      <c r="AA322" s="185"/>
      <c r="AB322" s="187"/>
      <c r="AC322" s="187"/>
      <c r="AD322" s="188"/>
    </row>
    <row r="323" spans="1:30" x14ac:dyDescent="0.3">
      <c r="A323" s="84"/>
      <c r="B323" s="209" t="s">
        <v>5310</v>
      </c>
      <c r="C323" s="102" t="s">
        <v>5994</v>
      </c>
      <c r="D323" s="109">
        <v>821532.16898670932</v>
      </c>
      <c r="E323" s="139">
        <v>18464.96556608038</v>
      </c>
      <c r="F323" s="113">
        <v>5.1780655967096127E-2</v>
      </c>
      <c r="G323" s="126"/>
      <c r="H323" s="123"/>
      <c r="I323" s="124"/>
      <c r="J323" s="191" t="s">
        <v>5776</v>
      </c>
      <c r="K323" s="210" t="s">
        <v>5310</v>
      </c>
      <c r="L323" s="210" t="s">
        <v>5994</v>
      </c>
      <c r="M323" s="211">
        <v>821532.16898670932</v>
      </c>
      <c r="N323" s="198">
        <v>18464.96556608038</v>
      </c>
      <c r="O323" s="211">
        <v>5.1780655967096127E-2</v>
      </c>
      <c r="P323" s="210">
        <v>1</v>
      </c>
      <c r="Q323" s="210">
        <v>1</v>
      </c>
      <c r="R323" s="210">
        <v>0</v>
      </c>
      <c r="S323" s="210">
        <v>0</v>
      </c>
      <c r="T323" s="210" t="s">
        <v>152</v>
      </c>
      <c r="U323" s="210" t="s">
        <v>3490</v>
      </c>
      <c r="V323" s="223">
        <v>43251</v>
      </c>
      <c r="W323" s="210">
        <v>5701513</v>
      </c>
      <c r="X323" s="210" t="s">
        <v>4469</v>
      </c>
      <c r="Y323" s="210" t="s">
        <v>169</v>
      </c>
      <c r="Z323" s="190"/>
      <c r="AA323" s="185"/>
      <c r="AB323" s="187"/>
      <c r="AC323" s="188"/>
      <c r="AD323" s="188"/>
    </row>
    <row r="324" spans="1:30" x14ac:dyDescent="0.3">
      <c r="A324" s="84"/>
      <c r="B324" s="209" t="s">
        <v>5525</v>
      </c>
      <c r="C324" s="102" t="s">
        <v>5994</v>
      </c>
      <c r="D324" s="109">
        <v>1382299.6878374368</v>
      </c>
      <c r="E324" s="139">
        <v>57664.036882191445</v>
      </c>
      <c r="F324" s="113">
        <v>3.1362600661983459E-2</v>
      </c>
      <c r="G324" s="126"/>
      <c r="H324" s="123"/>
      <c r="I324" s="124"/>
      <c r="J324" s="191" t="s">
        <v>5776</v>
      </c>
      <c r="K324" s="210" t="s">
        <v>5525</v>
      </c>
      <c r="L324" s="210" t="s">
        <v>5994</v>
      </c>
      <c r="M324" s="211">
        <v>1382299.6878374368</v>
      </c>
      <c r="N324" s="198">
        <v>57664.036882191445</v>
      </c>
      <c r="O324" s="211">
        <v>3.1362600661983459E-2</v>
      </c>
      <c r="P324" s="210">
        <v>1</v>
      </c>
      <c r="Q324" s="210">
        <v>1</v>
      </c>
      <c r="R324" s="210">
        <v>0</v>
      </c>
      <c r="S324" s="210">
        <v>0</v>
      </c>
      <c r="T324" s="210" t="s">
        <v>150</v>
      </c>
      <c r="U324" s="210" t="s">
        <v>3491</v>
      </c>
      <c r="V324" s="223">
        <v>43251</v>
      </c>
      <c r="W324" s="210">
        <v>5579550</v>
      </c>
      <c r="X324" s="210" t="s">
        <v>4469</v>
      </c>
      <c r="Y324" s="210" t="s">
        <v>169</v>
      </c>
      <c r="Z324" s="190"/>
      <c r="AA324" s="186"/>
      <c r="AB324" s="187"/>
      <c r="AC324" s="187"/>
      <c r="AD324" s="188"/>
    </row>
    <row r="325" spans="1:30" x14ac:dyDescent="0.3">
      <c r="A325" s="84"/>
      <c r="B325" s="209" t="s">
        <v>1046</v>
      </c>
      <c r="C325" s="102" t="s">
        <v>1976</v>
      </c>
      <c r="D325" s="109">
        <v>2217437.4448272642</v>
      </c>
      <c r="E325" s="139">
        <v>44372.092166792339</v>
      </c>
      <c r="F325" s="113">
        <v>6.2516225709324677E-2</v>
      </c>
      <c r="G325" s="126"/>
      <c r="H325" s="123"/>
      <c r="I325" s="124"/>
      <c r="J325" s="191" t="s">
        <v>5776</v>
      </c>
      <c r="K325" s="210" t="s">
        <v>1046</v>
      </c>
      <c r="L325" s="210" t="s">
        <v>1976</v>
      </c>
      <c r="M325" s="211">
        <v>2217437.4448272642</v>
      </c>
      <c r="N325" s="198">
        <v>44372.092166792339</v>
      </c>
      <c r="O325" s="211">
        <v>6.2516225709324677E-2</v>
      </c>
      <c r="P325" s="210">
        <v>1</v>
      </c>
      <c r="Q325" s="210">
        <v>1</v>
      </c>
      <c r="R325" s="210">
        <v>0</v>
      </c>
      <c r="S325" s="210">
        <v>0</v>
      </c>
      <c r="T325" s="210" t="s">
        <v>146</v>
      </c>
      <c r="U325" s="210" t="s">
        <v>3492</v>
      </c>
      <c r="V325" s="223">
        <v>43251</v>
      </c>
      <c r="W325" s="210" t="s">
        <v>2378</v>
      </c>
      <c r="X325" s="210" t="s">
        <v>4469</v>
      </c>
      <c r="Y325" s="210" t="s">
        <v>169</v>
      </c>
      <c r="Z325" s="190"/>
      <c r="AA325" s="186"/>
      <c r="AB325" s="187"/>
      <c r="AC325" s="187"/>
      <c r="AD325" s="188"/>
    </row>
    <row r="326" spans="1:30" x14ac:dyDescent="0.3">
      <c r="A326" s="84"/>
      <c r="B326" s="209" t="s">
        <v>5357</v>
      </c>
      <c r="C326" s="102" t="s">
        <v>1978</v>
      </c>
      <c r="D326" s="109">
        <v>-17258437.379455145</v>
      </c>
      <c r="E326" s="139">
        <v>-473132.35010092746</v>
      </c>
      <c r="F326" s="113">
        <v>-0.72497530006586586</v>
      </c>
      <c r="G326" s="126"/>
      <c r="H326" s="123"/>
      <c r="I326" s="124"/>
      <c r="J326" s="191" t="s">
        <v>5776</v>
      </c>
      <c r="K326" s="210" t="s">
        <v>5357</v>
      </c>
      <c r="L326" s="210" t="s">
        <v>1978</v>
      </c>
      <c r="M326" s="211">
        <v>-17258437.379455145</v>
      </c>
      <c r="N326" s="198">
        <v>-473132.35010092746</v>
      </c>
      <c r="O326" s="211">
        <v>-0.72497530006586586</v>
      </c>
      <c r="P326" s="210">
        <v>1</v>
      </c>
      <c r="Q326" s="210">
        <v>1</v>
      </c>
      <c r="R326" s="210">
        <v>0</v>
      </c>
      <c r="S326" s="210">
        <v>0</v>
      </c>
      <c r="T326" s="210" t="s">
        <v>146</v>
      </c>
      <c r="U326" s="210" t="s">
        <v>3493</v>
      </c>
      <c r="V326" s="223">
        <v>43251</v>
      </c>
      <c r="W326" s="210">
        <v>5713422</v>
      </c>
      <c r="X326" s="210" t="s">
        <v>4469</v>
      </c>
      <c r="Y326" s="210" t="s">
        <v>169</v>
      </c>
      <c r="Z326" s="190"/>
      <c r="AA326" s="185"/>
      <c r="AB326" s="187"/>
      <c r="AC326" s="187"/>
      <c r="AD326" s="188"/>
    </row>
    <row r="327" spans="1:30" x14ac:dyDescent="0.3">
      <c r="A327" s="84"/>
      <c r="B327" s="209" t="s">
        <v>1047</v>
      </c>
      <c r="C327" s="102" t="s">
        <v>5994</v>
      </c>
      <c r="D327" s="109">
        <v>1339025.1700082873</v>
      </c>
      <c r="E327" s="139">
        <v>16643.201354046094</v>
      </c>
      <c r="F327" s="113">
        <v>2.239633388134463E-2</v>
      </c>
      <c r="G327" s="126"/>
      <c r="H327" s="123"/>
      <c r="I327" s="124"/>
      <c r="J327" s="191" t="s">
        <v>5776</v>
      </c>
      <c r="K327" s="210" t="s">
        <v>1047</v>
      </c>
      <c r="L327" s="210" t="s">
        <v>5994</v>
      </c>
      <c r="M327" s="211">
        <v>1339025.1700082873</v>
      </c>
      <c r="N327" s="198">
        <v>16643.201354046094</v>
      </c>
      <c r="O327" s="211">
        <v>2.239633388134463E-2</v>
      </c>
      <c r="P327" s="210">
        <v>1</v>
      </c>
      <c r="Q327" s="210">
        <v>1</v>
      </c>
      <c r="R327" s="210">
        <v>0</v>
      </c>
      <c r="S327" s="210">
        <v>0</v>
      </c>
      <c r="T327" s="210" t="s">
        <v>151</v>
      </c>
      <c r="U327" s="210" t="s">
        <v>3494</v>
      </c>
      <c r="V327" s="223">
        <v>43251</v>
      </c>
      <c r="W327" s="210" t="s">
        <v>2379</v>
      </c>
      <c r="X327" s="210" t="s">
        <v>4469</v>
      </c>
      <c r="Y327" s="210" t="s">
        <v>169</v>
      </c>
      <c r="Z327" s="190"/>
      <c r="AA327" s="185"/>
      <c r="AB327" s="187"/>
      <c r="AC327" s="188"/>
      <c r="AD327" s="188"/>
    </row>
    <row r="328" spans="1:30" x14ac:dyDescent="0.3">
      <c r="A328" s="84"/>
      <c r="B328" s="209" t="s">
        <v>1048</v>
      </c>
      <c r="C328" s="102" t="s">
        <v>1974</v>
      </c>
      <c r="D328" s="109">
        <v>-81284461.12825501</v>
      </c>
      <c r="E328" s="139">
        <v>-12730011.084314236</v>
      </c>
      <c r="F328" s="113">
        <v>-0.5177115969584255</v>
      </c>
      <c r="G328" s="126"/>
      <c r="H328" s="123"/>
      <c r="I328" s="124"/>
      <c r="J328" s="191" t="s">
        <v>5776</v>
      </c>
      <c r="K328" s="210" t="s">
        <v>1048</v>
      </c>
      <c r="L328" s="210" t="s">
        <v>1974</v>
      </c>
      <c r="M328" s="211">
        <v>-81284461.12825501</v>
      </c>
      <c r="N328" s="198">
        <v>-12730011.084314236</v>
      </c>
      <c r="O328" s="211">
        <v>-0.5177115969584255</v>
      </c>
      <c r="P328" s="210">
        <v>1</v>
      </c>
      <c r="Q328" s="210">
        <v>1</v>
      </c>
      <c r="R328" s="210">
        <v>0</v>
      </c>
      <c r="S328" s="210">
        <v>0</v>
      </c>
      <c r="T328" s="210" t="s">
        <v>147</v>
      </c>
      <c r="U328" s="210" t="s">
        <v>3495</v>
      </c>
      <c r="V328" s="223">
        <v>43251</v>
      </c>
      <c r="W328" s="210">
        <v>5902941</v>
      </c>
      <c r="X328" s="210" t="s">
        <v>4469</v>
      </c>
      <c r="Y328" s="210" t="s">
        <v>169</v>
      </c>
      <c r="Z328" s="190"/>
      <c r="AA328" s="185"/>
      <c r="AB328" s="188"/>
      <c r="AC328" s="187"/>
      <c r="AD328" s="187"/>
    </row>
    <row r="329" spans="1:30" x14ac:dyDescent="0.3">
      <c r="A329" s="84"/>
      <c r="B329" s="209" t="s">
        <v>1049</v>
      </c>
      <c r="C329" s="102" t="s">
        <v>1976</v>
      </c>
      <c r="D329" s="109">
        <v>741454.60435233812</v>
      </c>
      <c r="E329" s="139">
        <v>19314.741463907314</v>
      </c>
      <c r="F329" s="113">
        <v>3.0691298186425464E-2</v>
      </c>
      <c r="G329" s="126"/>
      <c r="H329" s="123"/>
      <c r="I329" s="124"/>
      <c r="J329" s="191" t="s">
        <v>5776</v>
      </c>
      <c r="K329" s="210" t="s">
        <v>1049</v>
      </c>
      <c r="L329" s="210" t="s">
        <v>1976</v>
      </c>
      <c r="M329" s="211">
        <v>741454.60435233812</v>
      </c>
      <c r="N329" s="198">
        <v>19314.741463907314</v>
      </c>
      <c r="O329" s="211">
        <v>3.0691298186425464E-2</v>
      </c>
      <c r="P329" s="210">
        <v>1</v>
      </c>
      <c r="Q329" s="210">
        <v>1</v>
      </c>
      <c r="R329" s="210">
        <v>0</v>
      </c>
      <c r="S329" s="210">
        <v>0</v>
      </c>
      <c r="T329" s="210" t="s">
        <v>144</v>
      </c>
      <c r="U329" s="210" t="s">
        <v>3496</v>
      </c>
      <c r="V329" s="223">
        <v>43251</v>
      </c>
      <c r="W329" s="210" t="s">
        <v>2380</v>
      </c>
      <c r="X329" s="210" t="s">
        <v>4469</v>
      </c>
      <c r="Y329" s="210" t="s">
        <v>169</v>
      </c>
      <c r="Z329" s="190"/>
      <c r="AA329" s="186"/>
      <c r="AB329" s="187"/>
      <c r="AC329" s="187"/>
      <c r="AD329" s="188"/>
    </row>
    <row r="330" spans="1:30" x14ac:dyDescent="0.3">
      <c r="A330" s="84"/>
      <c r="B330" s="209" t="s">
        <v>1050</v>
      </c>
      <c r="C330" s="102" t="s">
        <v>5994</v>
      </c>
      <c r="D330" s="109">
        <v>407718.90434051218</v>
      </c>
      <c r="E330" s="139">
        <v>13519.158858186778</v>
      </c>
      <c r="F330" s="113">
        <v>2.0631722629162012E-2</v>
      </c>
      <c r="G330" s="126"/>
      <c r="H330" s="123"/>
      <c r="I330" s="124"/>
      <c r="J330" s="191" t="s">
        <v>5776</v>
      </c>
      <c r="K330" s="210" t="s">
        <v>1050</v>
      </c>
      <c r="L330" s="210" t="s">
        <v>5994</v>
      </c>
      <c r="M330" s="211">
        <v>407718.90434051218</v>
      </c>
      <c r="N330" s="198">
        <v>13519.158858186778</v>
      </c>
      <c r="O330" s="211">
        <v>2.0631722629162012E-2</v>
      </c>
      <c r="P330" s="210">
        <v>1</v>
      </c>
      <c r="Q330" s="210">
        <v>1</v>
      </c>
      <c r="R330" s="210">
        <v>0</v>
      </c>
      <c r="S330" s="210">
        <v>0</v>
      </c>
      <c r="T330" s="210" t="s">
        <v>143</v>
      </c>
      <c r="U330" s="210" t="s">
        <v>3497</v>
      </c>
      <c r="V330" s="223">
        <v>43251</v>
      </c>
      <c r="W330" s="210" t="s">
        <v>2381</v>
      </c>
      <c r="X330" s="210" t="s">
        <v>4469</v>
      </c>
      <c r="Y330" s="210" t="s">
        <v>169</v>
      </c>
      <c r="Z330" s="190"/>
      <c r="AA330" s="186"/>
      <c r="AB330" s="187"/>
      <c r="AC330" s="187"/>
      <c r="AD330" s="188"/>
    </row>
    <row r="331" spans="1:30" x14ac:dyDescent="0.3">
      <c r="A331" s="84"/>
      <c r="B331" s="209" t="s">
        <v>5358</v>
      </c>
      <c r="C331" s="102" t="s">
        <v>1974</v>
      </c>
      <c r="D331" s="109">
        <v>-9630086.7206272688</v>
      </c>
      <c r="E331" s="139">
        <v>-183243.14072922236</v>
      </c>
      <c r="F331" s="113">
        <v>-0.19432383344992313</v>
      </c>
      <c r="G331" s="126"/>
      <c r="H331" s="123"/>
      <c r="I331" s="124"/>
      <c r="J331" s="191" t="s">
        <v>5776</v>
      </c>
      <c r="K331" s="210" t="s">
        <v>5358</v>
      </c>
      <c r="L331" s="210" t="s">
        <v>1974</v>
      </c>
      <c r="M331" s="211">
        <v>-9630086.7206272688</v>
      </c>
      <c r="N331" s="198">
        <v>-183243.14072922236</v>
      </c>
      <c r="O331" s="211">
        <v>-0.19432383344992313</v>
      </c>
      <c r="P331" s="210">
        <v>1</v>
      </c>
      <c r="Q331" s="210">
        <v>1</v>
      </c>
      <c r="R331" s="210">
        <v>0</v>
      </c>
      <c r="S331" s="210">
        <v>0</v>
      </c>
      <c r="T331" s="210" t="s">
        <v>148</v>
      </c>
      <c r="U331" s="210" t="s">
        <v>3498</v>
      </c>
      <c r="V331" s="223">
        <v>43251</v>
      </c>
      <c r="W331" s="210">
        <v>5226038</v>
      </c>
      <c r="X331" s="210" t="s">
        <v>4469</v>
      </c>
      <c r="Y331" s="210" t="s">
        <v>169</v>
      </c>
      <c r="Z331" s="190"/>
      <c r="AA331" s="185"/>
      <c r="AB331" s="187"/>
      <c r="AC331" s="188"/>
      <c r="AD331" s="187"/>
    </row>
    <row r="332" spans="1:30" x14ac:dyDescent="0.3">
      <c r="A332" s="84"/>
      <c r="B332" s="209" t="s">
        <v>1051</v>
      </c>
      <c r="C332" s="102" t="s">
        <v>1976</v>
      </c>
      <c r="D332" s="109">
        <v>1549066.4322623545</v>
      </c>
      <c r="E332" s="139">
        <v>75097.920398568793</v>
      </c>
      <c r="F332" s="113">
        <v>3.526373993260945E-2</v>
      </c>
      <c r="G332" s="126"/>
      <c r="H332" s="123"/>
      <c r="I332" s="124"/>
      <c r="J332" s="191" t="s">
        <v>5776</v>
      </c>
      <c r="K332" s="210" t="s">
        <v>1051</v>
      </c>
      <c r="L332" s="210" t="s">
        <v>1976</v>
      </c>
      <c r="M332" s="211">
        <v>1549066.4322623545</v>
      </c>
      <c r="N332" s="198">
        <v>75097.920398568793</v>
      </c>
      <c r="O332" s="211">
        <v>3.526373993260945E-2</v>
      </c>
      <c r="P332" s="210">
        <v>1</v>
      </c>
      <c r="Q332" s="210">
        <v>1</v>
      </c>
      <c r="R332" s="210">
        <v>0</v>
      </c>
      <c r="S332" s="210">
        <v>0</v>
      </c>
      <c r="T332" s="210" t="s">
        <v>145</v>
      </c>
      <c r="U332" s="210" t="s">
        <v>3499</v>
      </c>
      <c r="V332" s="223">
        <v>43251</v>
      </c>
      <c r="W332" s="210">
        <v>5072673</v>
      </c>
      <c r="X332" s="210" t="s">
        <v>4469</v>
      </c>
      <c r="Y332" s="210" t="s">
        <v>169</v>
      </c>
      <c r="Z332" s="190"/>
      <c r="AA332" s="186"/>
      <c r="AB332" s="187"/>
      <c r="AC332" s="187"/>
      <c r="AD332" s="188"/>
    </row>
    <row r="333" spans="1:30" x14ac:dyDescent="0.3">
      <c r="A333" s="84"/>
      <c r="B333" s="209" t="s">
        <v>5572</v>
      </c>
      <c r="C333" s="102" t="s">
        <v>5994</v>
      </c>
      <c r="D333" s="109">
        <v>2567204.3425058709</v>
      </c>
      <c r="E333" s="139">
        <v>69289.72704627474</v>
      </c>
      <c r="F333" s="113">
        <v>6.1235573243767397E-2</v>
      </c>
      <c r="G333" s="126"/>
      <c r="H333" s="123"/>
      <c r="I333" s="124"/>
      <c r="J333" s="191" t="s">
        <v>5776</v>
      </c>
      <c r="K333" s="210" t="s">
        <v>5572</v>
      </c>
      <c r="L333" s="210" t="s">
        <v>5994</v>
      </c>
      <c r="M333" s="211">
        <v>2567204.3425058709</v>
      </c>
      <c r="N333" s="198">
        <v>69289.72704627474</v>
      </c>
      <c r="O333" s="211">
        <v>6.1235573243767397E-2</v>
      </c>
      <c r="P333" s="210">
        <v>1</v>
      </c>
      <c r="Q333" s="210">
        <v>1</v>
      </c>
      <c r="R333" s="210">
        <v>0</v>
      </c>
      <c r="S333" s="210">
        <v>0</v>
      </c>
      <c r="T333" s="210" t="s">
        <v>145</v>
      </c>
      <c r="U333" s="210" t="s">
        <v>3500</v>
      </c>
      <c r="V333" s="223">
        <v>43251</v>
      </c>
      <c r="W333" s="210">
        <v>5051252</v>
      </c>
      <c r="X333" s="210" t="s">
        <v>4469</v>
      </c>
      <c r="Y333" s="210" t="s">
        <v>169</v>
      </c>
      <c r="Z333" s="190"/>
      <c r="AA333" s="185"/>
      <c r="AB333" s="187"/>
      <c r="AC333" s="188"/>
      <c r="AD333" s="188"/>
    </row>
    <row r="334" spans="1:30" x14ac:dyDescent="0.3">
      <c r="A334" s="84"/>
      <c r="B334" s="209" t="s">
        <v>1052</v>
      </c>
      <c r="C334" s="102" t="s">
        <v>5994</v>
      </c>
      <c r="D334" s="109">
        <v>1238639.4238379633</v>
      </c>
      <c r="E334" s="139">
        <v>57613.279742407256</v>
      </c>
      <c r="F334" s="113">
        <v>5.4093656080300777E-2</v>
      </c>
      <c r="G334" s="126"/>
      <c r="H334" s="123"/>
      <c r="I334" s="124"/>
      <c r="J334" s="191" t="s">
        <v>5776</v>
      </c>
      <c r="K334" s="210" t="s">
        <v>1052</v>
      </c>
      <c r="L334" s="210" t="s">
        <v>5994</v>
      </c>
      <c r="M334" s="211">
        <v>1238639.4238379633</v>
      </c>
      <c r="N334" s="198">
        <v>57613.279742407256</v>
      </c>
      <c r="O334" s="211">
        <v>5.4093656080300777E-2</v>
      </c>
      <c r="P334" s="210">
        <v>1</v>
      </c>
      <c r="Q334" s="210">
        <v>1</v>
      </c>
      <c r="R334" s="210">
        <v>0</v>
      </c>
      <c r="S334" s="210">
        <v>0</v>
      </c>
      <c r="T334" s="210" t="s">
        <v>146</v>
      </c>
      <c r="U334" s="210" t="s">
        <v>3501</v>
      </c>
      <c r="V334" s="223">
        <v>43251</v>
      </c>
      <c r="W334" s="210">
        <v>4525189</v>
      </c>
      <c r="X334" s="210" t="s">
        <v>4469</v>
      </c>
      <c r="Y334" s="210" t="s">
        <v>169</v>
      </c>
      <c r="Z334" s="190"/>
      <c r="AA334" s="186"/>
      <c r="AB334" s="187"/>
      <c r="AC334" s="187"/>
      <c r="AD334" s="188"/>
    </row>
    <row r="335" spans="1:30" x14ac:dyDescent="0.3">
      <c r="A335" s="84"/>
      <c r="B335" s="209" t="s">
        <v>1053</v>
      </c>
      <c r="C335" s="102" t="s">
        <v>1976</v>
      </c>
      <c r="D335" s="109">
        <v>2640401.6891143783</v>
      </c>
      <c r="E335" s="139">
        <v>47592.058402332077</v>
      </c>
      <c r="F335" s="113">
        <v>6.7139005944602176E-2</v>
      </c>
      <c r="G335" s="126"/>
      <c r="H335" s="123"/>
      <c r="I335" s="124"/>
      <c r="J335" s="191" t="s">
        <v>5778</v>
      </c>
      <c r="K335" s="210" t="s">
        <v>1053</v>
      </c>
      <c r="L335" s="210" t="s">
        <v>1976</v>
      </c>
      <c r="M335" s="211">
        <v>2640401.6891143783</v>
      </c>
      <c r="N335" s="198">
        <v>47592.058402332077</v>
      </c>
      <c r="O335" s="211">
        <v>6.7139005944602176E-2</v>
      </c>
      <c r="P335" s="210">
        <v>1</v>
      </c>
      <c r="Q335" s="210">
        <v>1</v>
      </c>
      <c r="R335" s="210">
        <v>0</v>
      </c>
      <c r="S335" s="210">
        <v>0</v>
      </c>
      <c r="T335" s="210" t="s">
        <v>144</v>
      </c>
      <c r="U335" s="210" t="s">
        <v>3502</v>
      </c>
      <c r="V335" s="223">
        <v>43251</v>
      </c>
      <c r="W335" s="210">
        <v>5852842</v>
      </c>
      <c r="X335" s="210" t="s">
        <v>4469</v>
      </c>
      <c r="Y335" s="210" t="s">
        <v>184</v>
      </c>
      <c r="Z335" s="190"/>
      <c r="AA335" s="185"/>
      <c r="AB335" s="187"/>
      <c r="AC335" s="188"/>
      <c r="AD335" s="188"/>
    </row>
    <row r="336" spans="1:30" x14ac:dyDescent="0.3">
      <c r="A336" s="84"/>
      <c r="B336" s="209" t="s">
        <v>1054</v>
      </c>
      <c r="C336" s="102" t="s">
        <v>5994</v>
      </c>
      <c r="D336" s="109">
        <v>850242.62255059369</v>
      </c>
      <c r="E336" s="139">
        <v>3854.128427475634</v>
      </c>
      <c r="F336" s="113">
        <v>6.3640750973414012E-2</v>
      </c>
      <c r="G336" s="126"/>
      <c r="H336" s="123"/>
      <c r="I336" s="124"/>
      <c r="J336" s="191" t="s">
        <v>5776</v>
      </c>
      <c r="K336" s="210" t="s">
        <v>1054</v>
      </c>
      <c r="L336" s="210" t="s">
        <v>5994</v>
      </c>
      <c r="M336" s="211">
        <v>850242.62255059369</v>
      </c>
      <c r="N336" s="198">
        <v>3854.128427475634</v>
      </c>
      <c r="O336" s="211">
        <v>6.3640750973414012E-2</v>
      </c>
      <c r="P336" s="210">
        <v>1</v>
      </c>
      <c r="Q336" s="210">
        <v>1</v>
      </c>
      <c r="R336" s="210">
        <v>0</v>
      </c>
      <c r="S336" s="210">
        <v>0</v>
      </c>
      <c r="T336" s="210" t="s">
        <v>146</v>
      </c>
      <c r="U336" s="210" t="s">
        <v>159</v>
      </c>
      <c r="V336" s="223">
        <v>43251</v>
      </c>
      <c r="W336" s="210" t="s">
        <v>2382</v>
      </c>
      <c r="X336" s="210" t="s">
        <v>4469</v>
      </c>
      <c r="Y336" s="210" t="s">
        <v>184</v>
      </c>
      <c r="Z336" s="190"/>
      <c r="AA336" s="185"/>
      <c r="AB336" s="187"/>
      <c r="AC336" s="187"/>
      <c r="AD336" s="188"/>
    </row>
    <row r="337" spans="1:30" x14ac:dyDescent="0.3">
      <c r="A337" s="84"/>
      <c r="B337" s="209" t="s">
        <v>1055</v>
      </c>
      <c r="C337" s="102" t="s">
        <v>1976</v>
      </c>
      <c r="D337" s="109">
        <v>9079058.0854205173</v>
      </c>
      <c r="E337" s="139">
        <v>70317.805056192767</v>
      </c>
      <c r="F337" s="113">
        <v>8.6389972671429491E-2</v>
      </c>
      <c r="G337" s="126"/>
      <c r="H337" s="123"/>
      <c r="I337" s="124"/>
      <c r="J337" s="191" t="s">
        <v>5776</v>
      </c>
      <c r="K337" s="210" t="s">
        <v>1055</v>
      </c>
      <c r="L337" s="210" t="s">
        <v>1976</v>
      </c>
      <c r="M337" s="211">
        <v>9079058.0854205173</v>
      </c>
      <c r="N337" s="198">
        <v>70317.805056192767</v>
      </c>
      <c r="O337" s="211">
        <v>8.6389972671429491E-2</v>
      </c>
      <c r="P337" s="210">
        <v>1</v>
      </c>
      <c r="Q337" s="210">
        <v>1</v>
      </c>
      <c r="R337" s="210">
        <v>0</v>
      </c>
      <c r="S337" s="210">
        <v>0</v>
      </c>
      <c r="T337" s="210" t="s">
        <v>145</v>
      </c>
      <c r="U337" s="210" t="s">
        <v>3503</v>
      </c>
      <c r="V337" s="223">
        <v>43251</v>
      </c>
      <c r="W337" s="210" t="s">
        <v>2383</v>
      </c>
      <c r="X337" s="210" t="s">
        <v>4469</v>
      </c>
      <c r="Y337" s="210" t="s">
        <v>184</v>
      </c>
      <c r="Z337" s="190"/>
      <c r="AA337" s="186"/>
      <c r="AB337" s="187"/>
      <c r="AC337" s="187"/>
      <c r="AD337" s="188"/>
    </row>
    <row r="338" spans="1:30" x14ac:dyDescent="0.3">
      <c r="A338" s="84"/>
      <c r="B338" s="209" t="s">
        <v>1056</v>
      </c>
      <c r="C338" s="102" t="s">
        <v>5994</v>
      </c>
      <c r="D338" s="109">
        <v>8958005.024732234</v>
      </c>
      <c r="E338" s="139">
        <v>75414.823598884832</v>
      </c>
      <c r="F338" s="113">
        <v>4.7754491126081482E-2</v>
      </c>
      <c r="G338" s="126"/>
      <c r="H338" s="123"/>
      <c r="I338" s="124"/>
      <c r="J338" s="191" t="s">
        <v>5776</v>
      </c>
      <c r="K338" s="210" t="s">
        <v>1056</v>
      </c>
      <c r="L338" s="210" t="s">
        <v>5994</v>
      </c>
      <c r="M338" s="211">
        <v>8958005.024732234</v>
      </c>
      <c r="N338" s="198">
        <v>75414.823598884832</v>
      </c>
      <c r="O338" s="211">
        <v>4.7754491126081482E-2</v>
      </c>
      <c r="P338" s="210">
        <v>1</v>
      </c>
      <c r="Q338" s="210">
        <v>1</v>
      </c>
      <c r="R338" s="210">
        <v>0</v>
      </c>
      <c r="S338" s="210">
        <v>0</v>
      </c>
      <c r="T338" s="210" t="s">
        <v>146</v>
      </c>
      <c r="U338" s="210" t="s">
        <v>5526</v>
      </c>
      <c r="V338" s="223">
        <v>43251</v>
      </c>
      <c r="W338" s="210">
        <v>4012250</v>
      </c>
      <c r="X338" s="210" t="s">
        <v>4469</v>
      </c>
      <c r="Y338" s="210" t="s">
        <v>184</v>
      </c>
      <c r="Z338" s="190"/>
      <c r="AA338" s="185"/>
      <c r="AB338" s="187"/>
      <c r="AC338" s="187"/>
      <c r="AD338" s="188"/>
    </row>
    <row r="339" spans="1:30" x14ac:dyDescent="0.3">
      <c r="A339" s="84"/>
      <c r="B339" s="209" t="s">
        <v>1057</v>
      </c>
      <c r="C339" s="102" t="s">
        <v>1976</v>
      </c>
      <c r="D339" s="109">
        <v>1599987.1002936452</v>
      </c>
      <c r="E339" s="139">
        <v>34748.999444307847</v>
      </c>
      <c r="F339" s="113">
        <v>5.8454062437646379E-2</v>
      </c>
      <c r="G339" s="126"/>
      <c r="H339" s="123"/>
      <c r="I339" s="124"/>
      <c r="J339" s="191" t="s">
        <v>5776</v>
      </c>
      <c r="K339" s="210" t="s">
        <v>1057</v>
      </c>
      <c r="L339" s="210" t="s">
        <v>1976</v>
      </c>
      <c r="M339" s="211">
        <v>1599987.1002936452</v>
      </c>
      <c r="N339" s="198">
        <v>34748.999444307847</v>
      </c>
      <c r="O339" s="211">
        <v>5.8454062437646379E-2</v>
      </c>
      <c r="P339" s="210">
        <v>1</v>
      </c>
      <c r="Q339" s="210">
        <v>1</v>
      </c>
      <c r="R339" s="210">
        <v>0</v>
      </c>
      <c r="S339" s="210">
        <v>0</v>
      </c>
      <c r="T339" s="210" t="s">
        <v>146</v>
      </c>
      <c r="U339" s="210" t="s">
        <v>3504</v>
      </c>
      <c r="V339" s="223">
        <v>43251</v>
      </c>
      <c r="W339" s="210" t="s">
        <v>2384</v>
      </c>
      <c r="X339" s="210" t="s">
        <v>4469</v>
      </c>
      <c r="Y339" s="210" t="s">
        <v>184</v>
      </c>
      <c r="Z339" s="190"/>
      <c r="AA339" s="185"/>
      <c r="AB339" s="187"/>
      <c r="AC339" s="188"/>
      <c r="AD339" s="187"/>
    </row>
    <row r="340" spans="1:30" x14ac:dyDescent="0.3">
      <c r="A340" s="84"/>
      <c r="B340" s="209" t="s">
        <v>5803</v>
      </c>
      <c r="C340" s="102" t="s">
        <v>5994</v>
      </c>
      <c r="D340" s="109">
        <v>666470.70633714087</v>
      </c>
      <c r="E340" s="139">
        <v>7848.0483505437505</v>
      </c>
      <c r="F340" s="113">
        <v>5.1551788277320057E-2</v>
      </c>
      <c r="G340" s="126"/>
      <c r="H340" s="123"/>
      <c r="I340" s="124"/>
      <c r="J340" s="191" t="s">
        <v>5776</v>
      </c>
      <c r="K340" s="210" t="s">
        <v>5803</v>
      </c>
      <c r="L340" s="210" t="s">
        <v>5994</v>
      </c>
      <c r="M340" s="211">
        <v>666470.70633714087</v>
      </c>
      <c r="N340" s="198">
        <v>7848.0483505437505</v>
      </c>
      <c r="O340" s="211">
        <v>5.1551788277320057E-2</v>
      </c>
      <c r="P340" s="210">
        <v>1</v>
      </c>
      <c r="Q340" s="210">
        <v>1</v>
      </c>
      <c r="R340" s="210">
        <v>0</v>
      </c>
      <c r="S340" s="210">
        <v>0</v>
      </c>
      <c r="T340" s="210" t="s">
        <v>148</v>
      </c>
      <c r="U340" s="210" t="s">
        <v>5804</v>
      </c>
      <c r="V340" s="223">
        <v>43251</v>
      </c>
      <c r="W340" s="210" t="s">
        <v>5805</v>
      </c>
      <c r="X340" s="210" t="s">
        <v>4469</v>
      </c>
      <c r="Y340" s="210" t="s">
        <v>184</v>
      </c>
      <c r="Z340" s="190"/>
      <c r="AA340" s="185"/>
      <c r="AB340" s="188"/>
      <c r="AC340" s="187"/>
      <c r="AD340" s="187"/>
    </row>
    <row r="341" spans="1:30" x14ac:dyDescent="0.3">
      <c r="A341" s="84"/>
      <c r="B341" s="209" t="s">
        <v>1058</v>
      </c>
      <c r="C341" s="102" t="s">
        <v>5994</v>
      </c>
      <c r="D341" s="109">
        <v>3113020.6353079467</v>
      </c>
      <c r="E341" s="139">
        <v>86231.490969657229</v>
      </c>
      <c r="F341" s="113">
        <v>1.9163382258632167E-2</v>
      </c>
      <c r="G341" s="126"/>
      <c r="H341" s="123"/>
      <c r="I341" s="124"/>
      <c r="J341" s="191" t="s">
        <v>5776</v>
      </c>
      <c r="K341" s="210" t="s">
        <v>1058</v>
      </c>
      <c r="L341" s="210" t="s">
        <v>5994</v>
      </c>
      <c r="M341" s="211">
        <v>3113020.6353079467</v>
      </c>
      <c r="N341" s="198">
        <v>86231.490969657229</v>
      </c>
      <c r="O341" s="211">
        <v>1.9163382258632167E-2</v>
      </c>
      <c r="P341" s="210">
        <v>1</v>
      </c>
      <c r="Q341" s="210">
        <v>1</v>
      </c>
      <c r="R341" s="210">
        <v>0</v>
      </c>
      <c r="S341" s="210">
        <v>0</v>
      </c>
      <c r="T341" s="210" t="s">
        <v>145</v>
      </c>
      <c r="U341" s="210" t="s">
        <v>3505</v>
      </c>
      <c r="V341" s="223">
        <v>43251</v>
      </c>
      <c r="W341" s="210" t="s">
        <v>5739</v>
      </c>
      <c r="X341" s="210" t="s">
        <v>4469</v>
      </c>
      <c r="Y341" s="210" t="s">
        <v>184</v>
      </c>
      <c r="Z341" s="190"/>
      <c r="AA341" s="185"/>
      <c r="AB341" s="187"/>
      <c r="AC341" s="188"/>
      <c r="AD341" s="188"/>
    </row>
    <row r="342" spans="1:30" x14ac:dyDescent="0.3">
      <c r="A342" s="84"/>
      <c r="B342" s="209" t="s">
        <v>1059</v>
      </c>
      <c r="C342" s="102" t="s">
        <v>1976</v>
      </c>
      <c r="D342" s="109">
        <v>2317974.0352439554</v>
      </c>
      <c r="E342" s="139">
        <v>17755.733183982964</v>
      </c>
      <c r="F342" s="113">
        <v>7.8961220030475704E-2</v>
      </c>
      <c r="G342" s="126"/>
      <c r="H342" s="123"/>
      <c r="I342" s="124"/>
      <c r="J342" s="191" t="s">
        <v>5776</v>
      </c>
      <c r="K342" s="210" t="s">
        <v>1059</v>
      </c>
      <c r="L342" s="210" t="s">
        <v>1976</v>
      </c>
      <c r="M342" s="211">
        <v>2317974.0352439554</v>
      </c>
      <c r="N342" s="198">
        <v>17755.733183982964</v>
      </c>
      <c r="O342" s="211">
        <v>7.8961220030475704E-2</v>
      </c>
      <c r="P342" s="210">
        <v>1</v>
      </c>
      <c r="Q342" s="210">
        <v>1</v>
      </c>
      <c r="R342" s="210">
        <v>0</v>
      </c>
      <c r="S342" s="210">
        <v>0</v>
      </c>
      <c r="T342" s="210" t="s">
        <v>145</v>
      </c>
      <c r="U342" s="210" t="s">
        <v>3506</v>
      </c>
      <c r="V342" s="223">
        <v>43251</v>
      </c>
      <c r="W342" s="210" t="s">
        <v>2385</v>
      </c>
      <c r="X342" s="210" t="s">
        <v>4469</v>
      </c>
      <c r="Y342" s="210" t="s">
        <v>184</v>
      </c>
      <c r="Z342" s="190"/>
      <c r="AA342" s="185"/>
      <c r="AB342" s="187"/>
      <c r="AC342" s="187"/>
      <c r="AD342" s="188"/>
    </row>
    <row r="343" spans="1:30" x14ac:dyDescent="0.3">
      <c r="A343" s="84"/>
      <c r="B343" s="209" t="s">
        <v>1060</v>
      </c>
      <c r="C343" s="102" t="s">
        <v>1976</v>
      </c>
      <c r="D343" s="109">
        <v>3493065.7116243239</v>
      </c>
      <c r="E343" s="139">
        <v>26406.644942193139</v>
      </c>
      <c r="F343" s="113">
        <v>7.9911758892426771E-2</v>
      </c>
      <c r="G343" s="126"/>
      <c r="H343" s="123"/>
      <c r="I343" s="124"/>
      <c r="J343" s="191" t="s">
        <v>5776</v>
      </c>
      <c r="K343" s="210" t="s">
        <v>1060</v>
      </c>
      <c r="L343" s="210" t="s">
        <v>1976</v>
      </c>
      <c r="M343" s="211">
        <v>3493065.7116243239</v>
      </c>
      <c r="N343" s="198">
        <v>26406.644942193139</v>
      </c>
      <c r="O343" s="211">
        <v>7.9911758892426771E-2</v>
      </c>
      <c r="P343" s="210">
        <v>1</v>
      </c>
      <c r="Q343" s="210">
        <v>1</v>
      </c>
      <c r="R343" s="210">
        <v>0</v>
      </c>
      <c r="S343" s="210">
        <v>0</v>
      </c>
      <c r="T343" s="210" t="s">
        <v>147</v>
      </c>
      <c r="U343" s="210" t="s">
        <v>3507</v>
      </c>
      <c r="V343" s="223">
        <v>43251</v>
      </c>
      <c r="W343" s="210">
        <v>5654781</v>
      </c>
      <c r="X343" s="210" t="s">
        <v>4469</v>
      </c>
      <c r="Y343" s="210" t="s">
        <v>184</v>
      </c>
      <c r="Z343" s="190"/>
      <c r="AA343" s="185"/>
      <c r="AB343" s="187"/>
      <c r="AC343" s="187"/>
      <c r="AD343" s="188"/>
    </row>
    <row r="344" spans="1:30" x14ac:dyDescent="0.3">
      <c r="A344" s="84"/>
      <c r="B344" s="209" t="s">
        <v>1061</v>
      </c>
      <c r="C344" s="102" t="s">
        <v>5994</v>
      </c>
      <c r="D344" s="109">
        <v>4980314.0006688349</v>
      </c>
      <c r="E344" s="139">
        <v>185362.09656580788</v>
      </c>
      <c r="F344" s="113">
        <v>2.6074108663674895E-2</v>
      </c>
      <c r="G344" s="126"/>
      <c r="H344" s="123"/>
      <c r="I344" s="124"/>
      <c r="J344" s="191" t="s">
        <v>5776</v>
      </c>
      <c r="K344" s="210" t="s">
        <v>1061</v>
      </c>
      <c r="L344" s="210" t="s">
        <v>5994</v>
      </c>
      <c r="M344" s="211">
        <v>4980314.0006688349</v>
      </c>
      <c r="N344" s="198">
        <v>185362.09656580788</v>
      </c>
      <c r="O344" s="211">
        <v>2.6074108663674895E-2</v>
      </c>
      <c r="P344" s="210">
        <v>1</v>
      </c>
      <c r="Q344" s="210">
        <v>1</v>
      </c>
      <c r="R344" s="210">
        <v>0</v>
      </c>
      <c r="S344" s="210">
        <v>0</v>
      </c>
      <c r="T344" s="210" t="s">
        <v>148</v>
      </c>
      <c r="U344" s="210" t="s">
        <v>3508</v>
      </c>
      <c r="V344" s="223">
        <v>43251</v>
      </c>
      <c r="W344" s="210">
        <v>7088429</v>
      </c>
      <c r="X344" s="210" t="s">
        <v>4469</v>
      </c>
      <c r="Y344" s="210" t="s">
        <v>184</v>
      </c>
      <c r="Z344" s="190"/>
      <c r="AA344" s="186"/>
      <c r="AB344" s="187"/>
      <c r="AC344" s="187"/>
      <c r="AD344" s="188"/>
    </row>
    <row r="345" spans="1:30" x14ac:dyDescent="0.3">
      <c r="A345" s="84"/>
      <c r="B345" s="209" t="s">
        <v>1062</v>
      </c>
      <c r="C345" s="102" t="s">
        <v>1978</v>
      </c>
      <c r="D345" s="109">
        <v>-18469730.785520948</v>
      </c>
      <c r="E345" s="139">
        <v>-182893.0315206518</v>
      </c>
      <c r="F345" s="113">
        <v>-1.442094290229591</v>
      </c>
      <c r="G345" s="126"/>
      <c r="H345" s="123"/>
      <c r="I345" s="124"/>
      <c r="J345" s="191" t="s">
        <v>5776</v>
      </c>
      <c r="K345" s="210" t="s">
        <v>1062</v>
      </c>
      <c r="L345" s="210" t="s">
        <v>1978</v>
      </c>
      <c r="M345" s="211">
        <v>-18469730.785520948</v>
      </c>
      <c r="N345" s="198">
        <v>-182893.0315206518</v>
      </c>
      <c r="O345" s="211">
        <v>-1.442094290229591</v>
      </c>
      <c r="P345" s="210">
        <v>1</v>
      </c>
      <c r="Q345" s="210">
        <v>1</v>
      </c>
      <c r="R345" s="210">
        <v>0</v>
      </c>
      <c r="S345" s="210">
        <v>0</v>
      </c>
      <c r="T345" s="210" t="s">
        <v>146</v>
      </c>
      <c r="U345" s="210" t="s">
        <v>3509</v>
      </c>
      <c r="V345" s="223">
        <v>43251</v>
      </c>
      <c r="W345" s="210">
        <v>5298781</v>
      </c>
      <c r="X345" s="210" t="s">
        <v>4469</v>
      </c>
      <c r="Y345" s="210" t="s">
        <v>184</v>
      </c>
      <c r="Z345" s="190"/>
      <c r="AA345" s="185"/>
      <c r="AB345" s="187"/>
      <c r="AC345" s="188"/>
      <c r="AD345" s="188"/>
    </row>
    <row r="346" spans="1:30" x14ac:dyDescent="0.3">
      <c r="A346" s="84"/>
      <c r="B346" s="209" t="s">
        <v>5806</v>
      </c>
      <c r="C346" s="102" t="s">
        <v>5994</v>
      </c>
      <c r="D346" s="109">
        <v>441295.4706446667</v>
      </c>
      <c r="E346" s="139">
        <v>5378.0265041404555</v>
      </c>
      <c r="F346" s="113">
        <v>4.2701253909554898E-2</v>
      </c>
      <c r="G346" s="126"/>
      <c r="H346" s="123"/>
      <c r="I346" s="124"/>
      <c r="J346" s="191" t="s">
        <v>5776</v>
      </c>
      <c r="K346" s="210" t="s">
        <v>5806</v>
      </c>
      <c r="L346" s="210" t="s">
        <v>5994</v>
      </c>
      <c r="M346" s="211">
        <v>441295.4706446667</v>
      </c>
      <c r="N346" s="198">
        <v>5378.0265041404555</v>
      </c>
      <c r="O346" s="211">
        <v>4.2701253909554898E-2</v>
      </c>
      <c r="P346" s="210">
        <v>1</v>
      </c>
      <c r="Q346" s="210">
        <v>1</v>
      </c>
      <c r="R346" s="210">
        <v>0</v>
      </c>
      <c r="S346" s="210">
        <v>0</v>
      </c>
      <c r="T346" s="210" t="s">
        <v>143</v>
      </c>
      <c r="U346" s="210" t="s">
        <v>5807</v>
      </c>
      <c r="V346" s="223">
        <v>43251</v>
      </c>
      <c r="W346" s="210" t="s">
        <v>5808</v>
      </c>
      <c r="X346" s="210" t="s">
        <v>4469</v>
      </c>
      <c r="Y346" s="210" t="s">
        <v>184</v>
      </c>
      <c r="Z346" s="190"/>
      <c r="AA346" s="185"/>
      <c r="AB346" s="187"/>
      <c r="AC346" s="187"/>
      <c r="AD346" s="188"/>
    </row>
    <row r="347" spans="1:30" x14ac:dyDescent="0.3">
      <c r="A347" s="84"/>
      <c r="B347" s="209" t="s">
        <v>1063</v>
      </c>
      <c r="C347" s="102" t="s">
        <v>1976</v>
      </c>
      <c r="D347" s="109">
        <v>12802639.789490875</v>
      </c>
      <c r="E347" s="139">
        <v>170764.50483397141</v>
      </c>
      <c r="F347" s="113">
        <v>5.7716202740413537E-2</v>
      </c>
      <c r="G347" s="126"/>
      <c r="H347" s="123"/>
      <c r="I347" s="124"/>
      <c r="J347" s="191" t="s">
        <v>5776</v>
      </c>
      <c r="K347" s="210" t="s">
        <v>1063</v>
      </c>
      <c r="L347" s="210" t="s">
        <v>1976</v>
      </c>
      <c r="M347" s="211">
        <v>12802639.789490875</v>
      </c>
      <c r="N347" s="198">
        <v>170764.50483397141</v>
      </c>
      <c r="O347" s="211">
        <v>5.7716202740413537E-2</v>
      </c>
      <c r="P347" s="210">
        <v>1</v>
      </c>
      <c r="Q347" s="210">
        <v>1</v>
      </c>
      <c r="R347" s="210">
        <v>0</v>
      </c>
      <c r="S347" s="210">
        <v>0</v>
      </c>
      <c r="T347" s="210" t="s">
        <v>148</v>
      </c>
      <c r="U347" s="210" t="s">
        <v>3510</v>
      </c>
      <c r="V347" s="223">
        <v>43251</v>
      </c>
      <c r="W347" s="210">
        <v>7309681</v>
      </c>
      <c r="X347" s="210" t="s">
        <v>4469</v>
      </c>
      <c r="Y347" s="210" t="s">
        <v>184</v>
      </c>
      <c r="Z347" s="190"/>
      <c r="AA347" s="185"/>
      <c r="AB347" s="187"/>
      <c r="AC347" s="187"/>
      <c r="AD347" s="188"/>
    </row>
    <row r="348" spans="1:30" x14ac:dyDescent="0.3">
      <c r="A348" s="84"/>
      <c r="B348" s="209" t="s">
        <v>1064</v>
      </c>
      <c r="C348" s="102" t="s">
        <v>5994</v>
      </c>
      <c r="D348" s="109">
        <v>599138.54202759638</v>
      </c>
      <c r="E348" s="139">
        <v>113643.63973949035</v>
      </c>
      <c r="F348" s="113">
        <v>5.4171078665880355E-2</v>
      </c>
      <c r="G348" s="126"/>
      <c r="H348" s="123"/>
      <c r="I348" s="124"/>
      <c r="J348" s="191" t="s">
        <v>5776</v>
      </c>
      <c r="K348" s="210" t="s">
        <v>1064</v>
      </c>
      <c r="L348" s="210" t="s">
        <v>5994</v>
      </c>
      <c r="M348" s="211">
        <v>599138.54202759638</v>
      </c>
      <c r="N348" s="198">
        <v>113643.63973949035</v>
      </c>
      <c r="O348" s="211">
        <v>5.4171078665880355E-2</v>
      </c>
      <c r="P348" s="210">
        <v>1</v>
      </c>
      <c r="Q348" s="210">
        <v>1</v>
      </c>
      <c r="R348" s="210">
        <v>0</v>
      </c>
      <c r="S348" s="210">
        <v>0</v>
      </c>
      <c r="T348" s="210" t="s">
        <v>146</v>
      </c>
      <c r="U348" s="210" t="s">
        <v>3511</v>
      </c>
      <c r="V348" s="223">
        <v>43251</v>
      </c>
      <c r="W348" s="210">
        <v>4572709</v>
      </c>
      <c r="X348" s="210" t="s">
        <v>4469</v>
      </c>
      <c r="Y348" s="210" t="s">
        <v>184</v>
      </c>
      <c r="Z348" s="190"/>
      <c r="AA348" s="186"/>
      <c r="AB348" s="187"/>
      <c r="AC348" s="187"/>
      <c r="AD348" s="188"/>
    </row>
    <row r="349" spans="1:30" x14ac:dyDescent="0.3">
      <c r="A349" s="84"/>
      <c r="B349" s="209" t="s">
        <v>1065</v>
      </c>
      <c r="C349" s="102" t="s">
        <v>1976</v>
      </c>
      <c r="D349" s="109">
        <v>11351527.594274247</v>
      </c>
      <c r="E349" s="139">
        <v>220919.52889780069</v>
      </c>
      <c r="F349" s="113">
        <v>0.28285771779325786</v>
      </c>
      <c r="G349" s="126"/>
      <c r="H349" s="123"/>
      <c r="I349" s="124"/>
      <c r="J349" s="191" t="s">
        <v>5776</v>
      </c>
      <c r="K349" s="210" t="s">
        <v>1065</v>
      </c>
      <c r="L349" s="210" t="s">
        <v>1976</v>
      </c>
      <c r="M349" s="211">
        <v>11351527.594274247</v>
      </c>
      <c r="N349" s="198">
        <v>220919.52889780069</v>
      </c>
      <c r="O349" s="211">
        <v>0.28285771779325786</v>
      </c>
      <c r="P349" s="210">
        <v>1</v>
      </c>
      <c r="Q349" s="210">
        <v>1</v>
      </c>
      <c r="R349" s="210">
        <v>0</v>
      </c>
      <c r="S349" s="210">
        <v>0</v>
      </c>
      <c r="T349" s="210" t="s">
        <v>146</v>
      </c>
      <c r="U349" s="210" t="s">
        <v>3512</v>
      </c>
      <c r="V349" s="223">
        <v>43251</v>
      </c>
      <c r="W349" s="210">
        <v>4002121</v>
      </c>
      <c r="X349" s="210" t="s">
        <v>4469</v>
      </c>
      <c r="Y349" s="210" t="s">
        <v>184</v>
      </c>
      <c r="Z349" s="190"/>
      <c r="AA349" s="186"/>
      <c r="AB349" s="187"/>
      <c r="AC349" s="187"/>
      <c r="AD349" s="188"/>
    </row>
    <row r="350" spans="1:30" x14ac:dyDescent="0.3">
      <c r="A350" s="84"/>
      <c r="B350" s="209" t="s">
        <v>1066</v>
      </c>
      <c r="C350" s="102" t="s">
        <v>5994</v>
      </c>
      <c r="D350" s="109">
        <v>560635.92478090141</v>
      </c>
      <c r="E350" s="139">
        <v>21581.015034948567</v>
      </c>
      <c r="F350" s="113">
        <v>3.6645882740810869E-2</v>
      </c>
      <c r="G350" s="126"/>
      <c r="H350" s="123"/>
      <c r="I350" s="124"/>
      <c r="J350" s="191" t="s">
        <v>5776</v>
      </c>
      <c r="K350" s="210" t="s">
        <v>1066</v>
      </c>
      <c r="L350" s="210" t="s">
        <v>5994</v>
      </c>
      <c r="M350" s="211">
        <v>560635.92478090141</v>
      </c>
      <c r="N350" s="198">
        <v>21581.015034948567</v>
      </c>
      <c r="O350" s="211">
        <v>3.6645882740810869E-2</v>
      </c>
      <c r="P350" s="210">
        <v>1</v>
      </c>
      <c r="Q350" s="210">
        <v>1</v>
      </c>
      <c r="R350" s="210">
        <v>0</v>
      </c>
      <c r="S350" s="210">
        <v>0</v>
      </c>
      <c r="T350" s="210" t="s">
        <v>146</v>
      </c>
      <c r="U350" s="210" t="s">
        <v>3513</v>
      </c>
      <c r="V350" s="223">
        <v>43251</v>
      </c>
      <c r="W350" s="210" t="s">
        <v>2386</v>
      </c>
      <c r="X350" s="210" t="s">
        <v>4469</v>
      </c>
      <c r="Y350" s="210" t="s">
        <v>184</v>
      </c>
      <c r="Z350" s="190"/>
      <c r="AA350" s="186"/>
      <c r="AB350" s="187"/>
      <c r="AC350" s="187"/>
      <c r="AD350" s="188"/>
    </row>
    <row r="351" spans="1:30" x14ac:dyDescent="0.3">
      <c r="A351" s="84"/>
      <c r="B351" s="209" t="s">
        <v>1067</v>
      </c>
      <c r="C351" s="102" t="s">
        <v>1974</v>
      </c>
      <c r="D351" s="109">
        <v>-2792604.1787650231</v>
      </c>
      <c r="E351" s="139">
        <v>-20181.969741436304</v>
      </c>
      <c r="F351" s="113">
        <v>-4.4457898407175442E-2</v>
      </c>
      <c r="G351" s="126"/>
      <c r="H351" s="123"/>
      <c r="I351" s="124"/>
      <c r="J351" s="191" t="s">
        <v>5776</v>
      </c>
      <c r="K351" s="210" t="s">
        <v>1067</v>
      </c>
      <c r="L351" s="210" t="s">
        <v>1974</v>
      </c>
      <c r="M351" s="211">
        <v>-2792604.1787650231</v>
      </c>
      <c r="N351" s="198">
        <v>-20181.969741436304</v>
      </c>
      <c r="O351" s="211">
        <v>-4.4457898407175442E-2</v>
      </c>
      <c r="P351" s="210">
        <v>1</v>
      </c>
      <c r="Q351" s="210">
        <v>1</v>
      </c>
      <c r="R351" s="210">
        <v>0</v>
      </c>
      <c r="S351" s="210">
        <v>0</v>
      </c>
      <c r="T351" s="210" t="s">
        <v>147</v>
      </c>
      <c r="U351" s="210" t="s">
        <v>5740</v>
      </c>
      <c r="V351" s="223">
        <v>43251</v>
      </c>
      <c r="W351" s="210">
        <v>4163437</v>
      </c>
      <c r="X351" s="210" t="s">
        <v>4469</v>
      </c>
      <c r="Y351" s="210" t="s">
        <v>184</v>
      </c>
      <c r="Z351" s="190"/>
      <c r="AA351" s="185"/>
      <c r="AB351" s="187"/>
      <c r="AC351" s="188"/>
      <c r="AD351" s="188"/>
    </row>
    <row r="352" spans="1:30" x14ac:dyDescent="0.3">
      <c r="A352" s="84"/>
      <c r="B352" s="209" t="s">
        <v>1068</v>
      </c>
      <c r="C352" s="102" t="s">
        <v>5994</v>
      </c>
      <c r="D352" s="109">
        <v>1481974.3125902875</v>
      </c>
      <c r="E352" s="139">
        <v>75426.677717406972</v>
      </c>
      <c r="F352" s="113">
        <v>2.9709154230568031E-2</v>
      </c>
      <c r="G352" s="126"/>
      <c r="H352" s="123"/>
      <c r="I352" s="124"/>
      <c r="J352" s="191" t="s">
        <v>5776</v>
      </c>
      <c r="K352" s="210" t="s">
        <v>1068</v>
      </c>
      <c r="L352" s="210" t="s">
        <v>5994</v>
      </c>
      <c r="M352" s="211">
        <v>1481974.3125902875</v>
      </c>
      <c r="N352" s="198">
        <v>75426.677717406972</v>
      </c>
      <c r="O352" s="211">
        <v>2.9709154230568031E-2</v>
      </c>
      <c r="P352" s="210">
        <v>1</v>
      </c>
      <c r="Q352" s="210">
        <v>1</v>
      </c>
      <c r="R352" s="210">
        <v>0</v>
      </c>
      <c r="S352" s="210">
        <v>0</v>
      </c>
      <c r="T352" s="210" t="s">
        <v>149</v>
      </c>
      <c r="U352" s="210" t="s">
        <v>3514</v>
      </c>
      <c r="V352" s="223">
        <v>43251</v>
      </c>
      <c r="W352" s="210">
        <v>5641567</v>
      </c>
      <c r="X352" s="210" t="s">
        <v>4469</v>
      </c>
      <c r="Y352" s="210" t="s">
        <v>184</v>
      </c>
      <c r="Z352" s="190"/>
      <c r="AA352" s="185"/>
      <c r="AB352" s="187"/>
      <c r="AC352" s="187"/>
      <c r="AD352" s="188"/>
    </row>
    <row r="353" spans="1:30" x14ac:dyDescent="0.3">
      <c r="A353" s="84"/>
      <c r="B353" s="209" t="s">
        <v>1069</v>
      </c>
      <c r="C353" s="102" t="s">
        <v>5994</v>
      </c>
      <c r="D353" s="109">
        <v>353167.69861548202</v>
      </c>
      <c r="E353" s="139">
        <v>7204.8315020020673</v>
      </c>
      <c r="F353" s="113">
        <v>1.4078359778996954E-2</v>
      </c>
      <c r="G353" s="126"/>
      <c r="H353" s="123"/>
      <c r="I353" s="124"/>
      <c r="J353" s="191" t="s">
        <v>5776</v>
      </c>
      <c r="K353" s="210" t="s">
        <v>1069</v>
      </c>
      <c r="L353" s="210" t="s">
        <v>5994</v>
      </c>
      <c r="M353" s="211">
        <v>353167.69861548202</v>
      </c>
      <c r="N353" s="198">
        <v>7204.8315020020673</v>
      </c>
      <c r="O353" s="211">
        <v>1.4078359778996954E-2</v>
      </c>
      <c r="P353" s="210">
        <v>1</v>
      </c>
      <c r="Q353" s="210">
        <v>1</v>
      </c>
      <c r="R353" s="210">
        <v>0</v>
      </c>
      <c r="S353" s="210">
        <v>0</v>
      </c>
      <c r="T353" s="210" t="s">
        <v>149</v>
      </c>
      <c r="U353" s="210" t="s">
        <v>3515</v>
      </c>
      <c r="V353" s="223">
        <v>43251</v>
      </c>
      <c r="W353" s="210">
        <v>4178419</v>
      </c>
      <c r="X353" s="210" t="s">
        <v>4469</v>
      </c>
      <c r="Y353" s="210" t="s">
        <v>184</v>
      </c>
      <c r="Z353" s="190"/>
      <c r="AA353" s="185"/>
      <c r="AB353" s="187"/>
      <c r="AC353" s="187"/>
      <c r="AD353" s="188"/>
    </row>
    <row r="354" spans="1:30" x14ac:dyDescent="0.3">
      <c r="A354" s="84"/>
      <c r="B354" s="209" t="s">
        <v>1070</v>
      </c>
      <c r="C354" s="102" t="s">
        <v>5994</v>
      </c>
      <c r="D354" s="109">
        <v>555748.60696732439</v>
      </c>
      <c r="E354" s="139">
        <v>22284.25367901917</v>
      </c>
      <c r="F354" s="113">
        <v>6.0012527187027404E-2</v>
      </c>
      <c r="G354" s="126"/>
      <c r="H354" s="123"/>
      <c r="I354" s="124"/>
      <c r="J354" s="191" t="s">
        <v>5776</v>
      </c>
      <c r="K354" s="210" t="s">
        <v>1070</v>
      </c>
      <c r="L354" s="210" t="s">
        <v>5994</v>
      </c>
      <c r="M354" s="211">
        <v>555748.60696732439</v>
      </c>
      <c r="N354" s="198">
        <v>22284.25367901917</v>
      </c>
      <c r="O354" s="211">
        <v>6.0012527187027404E-2</v>
      </c>
      <c r="P354" s="210">
        <v>1</v>
      </c>
      <c r="Q354" s="210">
        <v>1</v>
      </c>
      <c r="R354" s="210">
        <v>0</v>
      </c>
      <c r="S354" s="210">
        <v>0</v>
      </c>
      <c r="T354" s="210" t="s">
        <v>148</v>
      </c>
      <c r="U354" s="210" t="s">
        <v>3516</v>
      </c>
      <c r="V354" s="223">
        <v>43251</v>
      </c>
      <c r="W354" s="210">
        <v>5543986</v>
      </c>
      <c r="X354" s="210" t="s">
        <v>4469</v>
      </c>
      <c r="Y354" s="210" t="s">
        <v>184</v>
      </c>
      <c r="Z354" s="190"/>
      <c r="AA354" s="185"/>
      <c r="AB354" s="188"/>
      <c r="AC354" s="187"/>
      <c r="AD354" s="187"/>
    </row>
    <row r="355" spans="1:30" x14ac:dyDescent="0.3">
      <c r="A355" s="84"/>
      <c r="B355" s="209" t="s">
        <v>1071</v>
      </c>
      <c r="C355" s="102" t="s">
        <v>5994</v>
      </c>
      <c r="D355" s="109">
        <v>2377775.38341593</v>
      </c>
      <c r="E355" s="139">
        <v>147792.85411951688</v>
      </c>
      <c r="F355" s="113">
        <v>3.6293563835500892E-2</v>
      </c>
      <c r="G355" s="126"/>
      <c r="H355" s="123"/>
      <c r="I355" s="124"/>
      <c r="J355" s="191" t="s">
        <v>5776</v>
      </c>
      <c r="K355" s="210" t="s">
        <v>1071</v>
      </c>
      <c r="L355" s="210" t="s">
        <v>5994</v>
      </c>
      <c r="M355" s="211">
        <v>2377775.38341593</v>
      </c>
      <c r="N355" s="198">
        <v>147792.85411951688</v>
      </c>
      <c r="O355" s="211">
        <v>3.6293563835500892E-2</v>
      </c>
      <c r="P355" s="210">
        <v>1</v>
      </c>
      <c r="Q355" s="210">
        <v>1</v>
      </c>
      <c r="R355" s="210">
        <v>0</v>
      </c>
      <c r="S355" s="210">
        <v>0</v>
      </c>
      <c r="T355" s="210" t="s">
        <v>148</v>
      </c>
      <c r="U355" s="210" t="s">
        <v>3517</v>
      </c>
      <c r="V355" s="223">
        <v>43251</v>
      </c>
      <c r="W355" s="210">
        <v>7262610</v>
      </c>
      <c r="X355" s="210" t="s">
        <v>4469</v>
      </c>
      <c r="Y355" s="210" t="s">
        <v>184</v>
      </c>
      <c r="Z355" s="190"/>
      <c r="AA355" s="185"/>
      <c r="AB355" s="187"/>
      <c r="AC355" s="188"/>
      <c r="AD355" s="187"/>
    </row>
    <row r="356" spans="1:30" x14ac:dyDescent="0.3">
      <c r="A356" s="84"/>
      <c r="B356" s="209" t="s">
        <v>1072</v>
      </c>
      <c r="C356" s="102" t="s">
        <v>5994</v>
      </c>
      <c r="D356" s="109">
        <v>6058645.6192488372</v>
      </c>
      <c r="E356" s="139">
        <v>78364.641089501034</v>
      </c>
      <c r="F356" s="113">
        <v>4.8868577092553003E-2</v>
      </c>
      <c r="G356" s="126"/>
      <c r="H356" s="123"/>
      <c r="I356" s="124"/>
      <c r="J356" s="191" t="s">
        <v>5776</v>
      </c>
      <c r="K356" s="210" t="s">
        <v>1072</v>
      </c>
      <c r="L356" s="210" t="s">
        <v>5994</v>
      </c>
      <c r="M356" s="211">
        <v>6058645.6192488372</v>
      </c>
      <c r="N356" s="198">
        <v>78364.641089501034</v>
      </c>
      <c r="O356" s="211">
        <v>4.8868577092553003E-2</v>
      </c>
      <c r="P356" s="210">
        <v>1</v>
      </c>
      <c r="Q356" s="210">
        <v>1</v>
      </c>
      <c r="R356" s="210">
        <v>0</v>
      </c>
      <c r="S356" s="210">
        <v>0</v>
      </c>
      <c r="T356" s="210" t="s">
        <v>149</v>
      </c>
      <c r="U356" s="210" t="s">
        <v>3518</v>
      </c>
      <c r="V356" s="223">
        <v>43251</v>
      </c>
      <c r="W356" s="210" t="s">
        <v>2387</v>
      </c>
      <c r="X356" s="210" t="s">
        <v>4469</v>
      </c>
      <c r="Y356" s="210" t="s">
        <v>184</v>
      </c>
      <c r="Z356" s="190"/>
      <c r="AA356" s="185"/>
      <c r="AB356" s="187"/>
      <c r="AC356" s="187"/>
      <c r="AD356" s="188"/>
    </row>
    <row r="357" spans="1:30" x14ac:dyDescent="0.3">
      <c r="A357" s="84"/>
      <c r="B357" s="209" t="s">
        <v>5359</v>
      </c>
      <c r="C357" s="102" t="s">
        <v>5994</v>
      </c>
      <c r="D357" s="109">
        <v>657300.52104718331</v>
      </c>
      <c r="E357" s="139">
        <v>323.71681624403232</v>
      </c>
      <c r="F357" s="113">
        <v>4.7204178635135506E-2</v>
      </c>
      <c r="G357" s="126"/>
      <c r="H357" s="123"/>
      <c r="I357" s="124"/>
      <c r="J357" s="191" t="s">
        <v>5776</v>
      </c>
      <c r="K357" s="210" t="s">
        <v>5359</v>
      </c>
      <c r="L357" s="210" t="s">
        <v>5994</v>
      </c>
      <c r="M357" s="211">
        <v>657300.52104718331</v>
      </c>
      <c r="N357" s="198">
        <v>323.71681624403232</v>
      </c>
      <c r="O357" s="211">
        <v>4.7204178635135506E-2</v>
      </c>
      <c r="P357" s="210">
        <v>1</v>
      </c>
      <c r="Q357" s="210">
        <v>1</v>
      </c>
      <c r="R357" s="210">
        <v>0</v>
      </c>
      <c r="S357" s="210">
        <v>0</v>
      </c>
      <c r="T357" s="210" t="s">
        <v>146</v>
      </c>
      <c r="U357" s="210" t="s">
        <v>5360</v>
      </c>
      <c r="V357" s="223">
        <v>43251</v>
      </c>
      <c r="W357" s="210">
        <v>4067164</v>
      </c>
      <c r="X357" s="210" t="s">
        <v>4469</v>
      </c>
      <c r="Y357" s="210" t="s">
        <v>184</v>
      </c>
      <c r="Z357" s="190"/>
      <c r="AA357" s="185"/>
      <c r="AB357" s="187"/>
      <c r="AC357" s="187"/>
      <c r="AD357" s="188"/>
    </row>
    <row r="358" spans="1:30" x14ac:dyDescent="0.3">
      <c r="A358" s="84"/>
      <c r="B358" s="209" t="s">
        <v>1073</v>
      </c>
      <c r="C358" s="102" t="s">
        <v>5994</v>
      </c>
      <c r="D358" s="109">
        <v>2232499.787062177</v>
      </c>
      <c r="E358" s="139">
        <v>16823.934640248663</v>
      </c>
      <c r="F358" s="113">
        <v>5.6766361819306416E-2</v>
      </c>
      <c r="G358" s="126"/>
      <c r="H358" s="123"/>
      <c r="I358" s="124"/>
      <c r="J358" s="191" t="s">
        <v>5776</v>
      </c>
      <c r="K358" s="210" t="s">
        <v>1073</v>
      </c>
      <c r="L358" s="210" t="s">
        <v>5994</v>
      </c>
      <c r="M358" s="211">
        <v>2232499.787062177</v>
      </c>
      <c r="N358" s="198">
        <v>16823.934640248663</v>
      </c>
      <c r="O358" s="211">
        <v>5.6766361819306416E-2</v>
      </c>
      <c r="P358" s="210">
        <v>1</v>
      </c>
      <c r="Q358" s="210">
        <v>1</v>
      </c>
      <c r="R358" s="210">
        <v>0</v>
      </c>
      <c r="S358" s="210">
        <v>0</v>
      </c>
      <c r="T358" s="210" t="s">
        <v>147</v>
      </c>
      <c r="U358" s="210" t="s">
        <v>3519</v>
      </c>
      <c r="V358" s="223">
        <v>43251</v>
      </c>
      <c r="W358" s="210">
        <v>5330047</v>
      </c>
      <c r="X358" s="210" t="s">
        <v>4469</v>
      </c>
      <c r="Y358" s="210" t="s">
        <v>184</v>
      </c>
      <c r="Z358" s="190"/>
      <c r="AA358" s="186"/>
      <c r="AB358" s="187"/>
      <c r="AC358" s="187"/>
      <c r="AD358" s="188"/>
    </row>
    <row r="359" spans="1:30" x14ac:dyDescent="0.3">
      <c r="A359" s="84"/>
      <c r="B359" s="209" t="s">
        <v>1074</v>
      </c>
      <c r="C359" s="102" t="s">
        <v>1977</v>
      </c>
      <c r="D359" s="109">
        <v>26937953.076133046</v>
      </c>
      <c r="E359" s="139">
        <v>792743.20219998609</v>
      </c>
      <c r="F359" s="113">
        <v>1.2627605451763309</v>
      </c>
      <c r="G359" s="126"/>
      <c r="H359" s="123"/>
      <c r="I359" s="124"/>
      <c r="J359" s="191" t="s">
        <v>5776</v>
      </c>
      <c r="K359" s="210" t="s">
        <v>1074</v>
      </c>
      <c r="L359" s="210" t="s">
        <v>1977</v>
      </c>
      <c r="M359" s="211">
        <v>26937953.076133046</v>
      </c>
      <c r="N359" s="198">
        <v>792743.20219998609</v>
      </c>
      <c r="O359" s="211">
        <v>1.2627605451763309</v>
      </c>
      <c r="P359" s="210">
        <v>1</v>
      </c>
      <c r="Q359" s="210">
        <v>1</v>
      </c>
      <c r="R359" s="210">
        <v>0</v>
      </c>
      <c r="S359" s="210">
        <v>0</v>
      </c>
      <c r="T359" s="210" t="s">
        <v>146</v>
      </c>
      <c r="U359" s="210" t="s">
        <v>3520</v>
      </c>
      <c r="V359" s="223">
        <v>43251</v>
      </c>
      <c r="W359" s="210" t="s">
        <v>2388</v>
      </c>
      <c r="X359" s="210" t="s">
        <v>4469</v>
      </c>
      <c r="Y359" s="210" t="s">
        <v>184</v>
      </c>
      <c r="Z359" s="190"/>
      <c r="AA359" s="185"/>
      <c r="AB359" s="187"/>
      <c r="AC359" s="187"/>
      <c r="AD359" s="188"/>
    </row>
    <row r="360" spans="1:30" x14ac:dyDescent="0.3">
      <c r="A360" s="84"/>
      <c r="B360" s="209" t="s">
        <v>1075</v>
      </c>
      <c r="C360" s="102" t="s">
        <v>1976</v>
      </c>
      <c r="D360" s="109">
        <v>8743395.7167213373</v>
      </c>
      <c r="E360" s="139">
        <v>595148.34244913456</v>
      </c>
      <c r="F360" s="113">
        <v>0.2494116995677304</v>
      </c>
      <c r="G360" s="126"/>
      <c r="H360" s="123"/>
      <c r="I360" s="124"/>
      <c r="J360" s="191" t="s">
        <v>5778</v>
      </c>
      <c r="K360" s="210" t="s">
        <v>1075</v>
      </c>
      <c r="L360" s="210" t="s">
        <v>1976</v>
      </c>
      <c r="M360" s="211">
        <v>8743395.7167213373</v>
      </c>
      <c r="N360" s="198">
        <v>595148.34244913456</v>
      </c>
      <c r="O360" s="211">
        <v>0.2494116995677304</v>
      </c>
      <c r="P360" s="210">
        <v>1</v>
      </c>
      <c r="Q360" s="210">
        <v>1</v>
      </c>
      <c r="R360" s="210">
        <v>0</v>
      </c>
      <c r="S360" s="210">
        <v>0</v>
      </c>
      <c r="T360" s="210" t="s">
        <v>150</v>
      </c>
      <c r="U360" s="210" t="s">
        <v>3521</v>
      </c>
      <c r="V360" s="223">
        <v>43251</v>
      </c>
      <c r="W360" s="210" t="s">
        <v>2389</v>
      </c>
      <c r="X360" s="210" t="s">
        <v>4469</v>
      </c>
      <c r="Y360" s="210" t="s">
        <v>184</v>
      </c>
      <c r="Z360" s="190"/>
      <c r="AA360" s="186"/>
      <c r="AB360" s="187"/>
      <c r="AC360" s="187"/>
      <c r="AD360" s="188"/>
    </row>
    <row r="361" spans="1:30" x14ac:dyDescent="0.3">
      <c r="A361" s="84"/>
      <c r="B361" s="209" t="s">
        <v>4671</v>
      </c>
      <c r="C361" s="102" t="s">
        <v>1977</v>
      </c>
      <c r="D361" s="109">
        <v>39272262.474872343</v>
      </c>
      <c r="E361" s="139">
        <v>327493.2960294814</v>
      </c>
      <c r="F361" s="113">
        <v>1.3955636617164606</v>
      </c>
      <c r="G361" s="126"/>
      <c r="H361" s="123"/>
      <c r="I361" s="124"/>
      <c r="J361" s="191" t="s">
        <v>5776</v>
      </c>
      <c r="K361" s="210" t="s">
        <v>4671</v>
      </c>
      <c r="L361" s="210" t="s">
        <v>1977</v>
      </c>
      <c r="M361" s="211">
        <v>39272262.474872343</v>
      </c>
      <c r="N361" s="198">
        <v>327493.2960294814</v>
      </c>
      <c r="O361" s="211">
        <v>1.3955636617164606</v>
      </c>
      <c r="P361" s="210">
        <v>1</v>
      </c>
      <c r="Q361" s="210">
        <v>1</v>
      </c>
      <c r="R361" s="210">
        <v>0</v>
      </c>
      <c r="S361" s="210">
        <v>0</v>
      </c>
      <c r="T361" s="210" t="s">
        <v>146</v>
      </c>
      <c r="U361" s="210" t="s">
        <v>4672</v>
      </c>
      <c r="V361" s="223">
        <v>43251</v>
      </c>
      <c r="W361" s="210" t="s">
        <v>4673</v>
      </c>
      <c r="X361" s="210" t="s">
        <v>4469</v>
      </c>
      <c r="Y361" s="210" t="s">
        <v>184</v>
      </c>
      <c r="Z361" s="190"/>
      <c r="AA361" s="185"/>
      <c r="AB361" s="187"/>
      <c r="AC361" s="187"/>
      <c r="AD361" s="188"/>
    </row>
    <row r="362" spans="1:30" x14ac:dyDescent="0.3">
      <c r="A362" s="84"/>
      <c r="B362" s="209" t="s">
        <v>1076</v>
      </c>
      <c r="C362" s="102" t="s">
        <v>5994</v>
      </c>
      <c r="D362" s="109">
        <v>4146145.4120152257</v>
      </c>
      <c r="E362" s="139">
        <v>237112.06783839277</v>
      </c>
      <c r="F362" s="113">
        <v>5.1711337977468547E-2</v>
      </c>
      <c r="G362" s="126"/>
      <c r="H362" s="123"/>
      <c r="I362" s="124"/>
      <c r="J362" s="191" t="s">
        <v>5776</v>
      </c>
      <c r="K362" s="210" t="s">
        <v>1076</v>
      </c>
      <c r="L362" s="210" t="s">
        <v>5994</v>
      </c>
      <c r="M362" s="211">
        <v>4146145.4120152257</v>
      </c>
      <c r="N362" s="198">
        <v>237112.06783839277</v>
      </c>
      <c r="O362" s="211">
        <v>5.1711337977468547E-2</v>
      </c>
      <c r="P362" s="210">
        <v>1</v>
      </c>
      <c r="Q362" s="210">
        <v>1</v>
      </c>
      <c r="R362" s="210">
        <v>0</v>
      </c>
      <c r="S362" s="210">
        <v>0</v>
      </c>
      <c r="T362" s="210" t="s">
        <v>150</v>
      </c>
      <c r="U362" s="210" t="s">
        <v>3522</v>
      </c>
      <c r="V362" s="223">
        <v>43251</v>
      </c>
      <c r="W362" s="210" t="s">
        <v>2390</v>
      </c>
      <c r="X362" s="210" t="s">
        <v>4469</v>
      </c>
      <c r="Y362" s="210" t="s">
        <v>184</v>
      </c>
      <c r="Z362" s="190"/>
      <c r="AA362" s="185"/>
      <c r="AB362" s="187"/>
      <c r="AC362" s="188"/>
      <c r="AD362" s="188"/>
    </row>
    <row r="363" spans="1:30" x14ac:dyDescent="0.3">
      <c r="A363" s="84"/>
      <c r="B363" s="209" t="s">
        <v>1077</v>
      </c>
      <c r="C363" s="102" t="s">
        <v>1976</v>
      </c>
      <c r="D363" s="109">
        <v>8116417.1798883062</v>
      </c>
      <c r="E363" s="139">
        <v>59219.109510966206</v>
      </c>
      <c r="F363" s="113">
        <v>0.135263573810016</v>
      </c>
      <c r="G363" s="126"/>
      <c r="H363" s="123"/>
      <c r="I363" s="124"/>
      <c r="J363" s="191" t="s">
        <v>5776</v>
      </c>
      <c r="K363" s="210" t="s">
        <v>1077</v>
      </c>
      <c r="L363" s="210" t="s">
        <v>1976</v>
      </c>
      <c r="M363" s="211">
        <v>8116417.1798883062</v>
      </c>
      <c r="N363" s="198">
        <v>59219.109510966206</v>
      </c>
      <c r="O363" s="211">
        <v>0.135263573810016</v>
      </c>
      <c r="P363" s="210">
        <v>1</v>
      </c>
      <c r="Q363" s="210">
        <v>1</v>
      </c>
      <c r="R363" s="210">
        <v>0</v>
      </c>
      <c r="S363" s="210">
        <v>0</v>
      </c>
      <c r="T363" s="210" t="s">
        <v>143</v>
      </c>
      <c r="U363" s="210" t="s">
        <v>3523</v>
      </c>
      <c r="V363" s="223">
        <v>43251</v>
      </c>
      <c r="W363" s="210">
        <v>7212477</v>
      </c>
      <c r="X363" s="210" t="s">
        <v>4469</v>
      </c>
      <c r="Y363" s="210" t="s">
        <v>184</v>
      </c>
      <c r="Z363" s="190"/>
      <c r="AA363" s="186"/>
      <c r="AB363" s="187"/>
      <c r="AC363" s="187"/>
      <c r="AD363" s="188"/>
    </row>
    <row r="364" spans="1:30" x14ac:dyDescent="0.3">
      <c r="A364" s="84"/>
      <c r="B364" s="209" t="s">
        <v>1078</v>
      </c>
      <c r="C364" s="102" t="s">
        <v>5994</v>
      </c>
      <c r="D364" s="109">
        <v>492559.97203793342</v>
      </c>
      <c r="E364" s="139">
        <v>5912.4177108217436</v>
      </c>
      <c r="F364" s="113">
        <v>5.2133791595269881E-2</v>
      </c>
      <c r="G364" s="126"/>
      <c r="H364" s="123"/>
      <c r="I364" s="124"/>
      <c r="J364" s="191" t="s">
        <v>5776</v>
      </c>
      <c r="K364" s="210" t="s">
        <v>1078</v>
      </c>
      <c r="L364" s="210" t="s">
        <v>5994</v>
      </c>
      <c r="M364" s="211">
        <v>492559.97203793342</v>
      </c>
      <c r="N364" s="198">
        <v>5912.4177108217436</v>
      </c>
      <c r="O364" s="211">
        <v>5.2133791595269881E-2</v>
      </c>
      <c r="P364" s="210">
        <v>1</v>
      </c>
      <c r="Q364" s="210">
        <v>1</v>
      </c>
      <c r="R364" s="210">
        <v>0</v>
      </c>
      <c r="S364" s="210">
        <v>0</v>
      </c>
      <c r="T364" s="210" t="s">
        <v>148</v>
      </c>
      <c r="U364" s="210" t="s">
        <v>3524</v>
      </c>
      <c r="V364" s="223">
        <v>43251</v>
      </c>
      <c r="W364" s="210">
        <v>7042395</v>
      </c>
      <c r="X364" s="210" t="s">
        <v>4469</v>
      </c>
      <c r="Y364" s="210" t="s">
        <v>184</v>
      </c>
      <c r="Z364" s="190"/>
      <c r="AA364" s="185"/>
      <c r="AB364" s="187"/>
      <c r="AC364" s="187"/>
      <c r="AD364" s="188"/>
    </row>
    <row r="365" spans="1:30" x14ac:dyDescent="0.3">
      <c r="A365" s="84"/>
      <c r="B365" s="209" t="s">
        <v>5361</v>
      </c>
      <c r="C365" s="102" t="s">
        <v>5994</v>
      </c>
      <c r="D365" s="109">
        <v>790462.49304377625</v>
      </c>
      <c r="E365" s="139">
        <v>1485.2046178165963</v>
      </c>
      <c r="F365" s="113">
        <v>4.3872171382642482E-2</v>
      </c>
      <c r="G365" s="126"/>
      <c r="H365" s="123"/>
      <c r="I365" s="124"/>
      <c r="J365" s="191" t="s">
        <v>5776</v>
      </c>
      <c r="K365" s="210" t="s">
        <v>5361</v>
      </c>
      <c r="L365" s="210" t="s">
        <v>5994</v>
      </c>
      <c r="M365" s="211">
        <v>790462.49304377625</v>
      </c>
      <c r="N365" s="198">
        <v>1485.2046178165963</v>
      </c>
      <c r="O365" s="211">
        <v>4.3872171382642482E-2</v>
      </c>
      <c r="P365" s="210">
        <v>1</v>
      </c>
      <c r="Q365" s="210">
        <v>1</v>
      </c>
      <c r="R365" s="210">
        <v>0</v>
      </c>
      <c r="S365" s="210">
        <v>0</v>
      </c>
      <c r="T365" s="210" t="s">
        <v>143</v>
      </c>
      <c r="U365" s="210" t="s">
        <v>5362</v>
      </c>
      <c r="V365" s="223">
        <v>43251</v>
      </c>
      <c r="W365" s="210">
        <v>5972643</v>
      </c>
      <c r="X365" s="210" t="s">
        <v>4469</v>
      </c>
      <c r="Y365" s="210" t="s">
        <v>184</v>
      </c>
      <c r="Z365" s="190"/>
      <c r="AA365" s="186"/>
      <c r="AB365" s="187"/>
      <c r="AC365" s="187"/>
      <c r="AD365" s="188"/>
    </row>
    <row r="366" spans="1:30" x14ac:dyDescent="0.3">
      <c r="A366" s="84"/>
      <c r="B366" s="209" t="s">
        <v>1079</v>
      </c>
      <c r="C366" s="102" t="s">
        <v>5994</v>
      </c>
      <c r="D366" s="109">
        <v>485772.33066632447</v>
      </c>
      <c r="E366" s="139">
        <v>22664.154214341583</v>
      </c>
      <c r="F366" s="113">
        <v>3.691118812997031E-2</v>
      </c>
      <c r="G366" s="126"/>
      <c r="H366" s="123"/>
      <c r="I366" s="124"/>
      <c r="J366" s="191" t="s">
        <v>5776</v>
      </c>
      <c r="K366" s="210" t="s">
        <v>1079</v>
      </c>
      <c r="L366" s="210" t="s">
        <v>5994</v>
      </c>
      <c r="M366" s="211">
        <v>485772.33066632447</v>
      </c>
      <c r="N366" s="198">
        <v>22664.154214341583</v>
      </c>
      <c r="O366" s="211">
        <v>3.691118812997031E-2</v>
      </c>
      <c r="P366" s="210">
        <v>1</v>
      </c>
      <c r="Q366" s="210">
        <v>1</v>
      </c>
      <c r="R366" s="210">
        <v>0</v>
      </c>
      <c r="S366" s="210">
        <v>0</v>
      </c>
      <c r="T366" s="210" t="s">
        <v>144</v>
      </c>
      <c r="U366" s="210" t="s">
        <v>3525</v>
      </c>
      <c r="V366" s="223">
        <v>43251</v>
      </c>
      <c r="W366" s="210" t="s">
        <v>2391</v>
      </c>
      <c r="X366" s="210" t="s">
        <v>4469</v>
      </c>
      <c r="Y366" s="210" t="s">
        <v>184</v>
      </c>
      <c r="Z366" s="190"/>
      <c r="AA366" s="185"/>
      <c r="AB366" s="188"/>
      <c r="AC366" s="187"/>
      <c r="AD366" s="187"/>
    </row>
    <row r="367" spans="1:30" x14ac:dyDescent="0.3">
      <c r="A367" s="84"/>
      <c r="B367" s="209" t="s">
        <v>5809</v>
      </c>
      <c r="C367" s="102" t="s">
        <v>5994</v>
      </c>
      <c r="D367" s="109">
        <v>834863.64518529503</v>
      </c>
      <c r="E367" s="139">
        <v>9855.9167870972396</v>
      </c>
      <c r="F367" s="113">
        <v>2.9419514254815971E-2</v>
      </c>
      <c r="G367" s="126"/>
      <c r="H367" s="123"/>
      <c r="I367" s="124"/>
      <c r="J367" s="191" t="s">
        <v>5776</v>
      </c>
      <c r="K367" s="210" t="s">
        <v>5809</v>
      </c>
      <c r="L367" s="210" t="s">
        <v>5994</v>
      </c>
      <c r="M367" s="211">
        <v>834863.64518529503</v>
      </c>
      <c r="N367" s="198">
        <v>9855.9167870972396</v>
      </c>
      <c r="O367" s="211">
        <v>2.9419514254815971E-2</v>
      </c>
      <c r="P367" s="210">
        <v>1</v>
      </c>
      <c r="Q367" s="210">
        <v>1</v>
      </c>
      <c r="R367" s="210">
        <v>0</v>
      </c>
      <c r="S367" s="210">
        <v>0</v>
      </c>
      <c r="T367" s="210" t="s">
        <v>144</v>
      </c>
      <c r="U367" s="210" t="s">
        <v>5810</v>
      </c>
      <c r="V367" s="223">
        <v>43251</v>
      </c>
      <c r="W367" s="210">
        <v>4400446</v>
      </c>
      <c r="X367" s="210" t="s">
        <v>4469</v>
      </c>
      <c r="Y367" s="210" t="s">
        <v>184</v>
      </c>
      <c r="Z367" s="190"/>
      <c r="AA367" s="186"/>
      <c r="AB367" s="187"/>
      <c r="AC367" s="187"/>
      <c r="AD367" s="188"/>
    </row>
    <row r="368" spans="1:30" x14ac:dyDescent="0.3">
      <c r="A368" s="84"/>
      <c r="B368" s="209" t="s">
        <v>1080</v>
      </c>
      <c r="C368" s="102" t="s">
        <v>1977</v>
      </c>
      <c r="D368" s="109">
        <v>28584601.992842585</v>
      </c>
      <c r="E368" s="139">
        <v>249293.59574579424</v>
      </c>
      <c r="F368" s="113">
        <v>1.9489324043610479</v>
      </c>
      <c r="G368" s="126"/>
      <c r="H368" s="123"/>
      <c r="I368" s="124"/>
      <c r="J368" s="191" t="s">
        <v>5778</v>
      </c>
      <c r="K368" s="210" t="s">
        <v>1080</v>
      </c>
      <c r="L368" s="210" t="s">
        <v>1977</v>
      </c>
      <c r="M368" s="211">
        <v>28584601.992842585</v>
      </c>
      <c r="N368" s="198">
        <v>249293.59574579424</v>
      </c>
      <c r="O368" s="211">
        <v>1.9489324043610479</v>
      </c>
      <c r="P368" s="210">
        <v>1</v>
      </c>
      <c r="Q368" s="210">
        <v>1</v>
      </c>
      <c r="R368" s="210">
        <v>0</v>
      </c>
      <c r="S368" s="210">
        <v>0</v>
      </c>
      <c r="T368" s="210" t="s">
        <v>5305</v>
      </c>
      <c r="U368" s="210" t="s">
        <v>3526</v>
      </c>
      <c r="V368" s="223">
        <v>43251</v>
      </c>
      <c r="W368" s="210">
        <v>7745638</v>
      </c>
      <c r="X368" s="210" t="s">
        <v>4469</v>
      </c>
      <c r="Y368" s="210" t="s">
        <v>184</v>
      </c>
      <c r="Z368" s="190"/>
      <c r="AA368" s="186"/>
      <c r="AB368" s="187"/>
      <c r="AC368" s="187"/>
      <c r="AD368" s="188"/>
    </row>
    <row r="369" spans="1:30" x14ac:dyDescent="0.3">
      <c r="A369" s="84"/>
      <c r="B369" s="209" t="s">
        <v>1081</v>
      </c>
      <c r="C369" s="102" t="s">
        <v>1978</v>
      </c>
      <c r="D369" s="109">
        <v>-40506888.080049418</v>
      </c>
      <c r="E369" s="139">
        <v>-232128.71612155711</v>
      </c>
      <c r="F369" s="113">
        <v>-2.2541364367643606</v>
      </c>
      <c r="G369" s="126"/>
      <c r="H369" s="123"/>
      <c r="I369" s="124"/>
      <c r="J369" s="191" t="s">
        <v>5776</v>
      </c>
      <c r="K369" s="210" t="s">
        <v>1081</v>
      </c>
      <c r="L369" s="210" t="s">
        <v>1978</v>
      </c>
      <c r="M369" s="211">
        <v>-40506888.080049418</v>
      </c>
      <c r="N369" s="198">
        <v>-232128.71612155711</v>
      </c>
      <c r="O369" s="211">
        <v>-2.2541364367643606</v>
      </c>
      <c r="P369" s="210">
        <v>1</v>
      </c>
      <c r="Q369" s="210">
        <v>1</v>
      </c>
      <c r="R369" s="210">
        <v>0</v>
      </c>
      <c r="S369" s="210">
        <v>0</v>
      </c>
      <c r="T369" s="210" t="s">
        <v>5305</v>
      </c>
      <c r="U369" s="210" t="s">
        <v>3527</v>
      </c>
      <c r="V369" s="223">
        <v>43251</v>
      </c>
      <c r="W369" s="210">
        <v>7742468</v>
      </c>
      <c r="X369" s="210" t="s">
        <v>4469</v>
      </c>
      <c r="Y369" s="210" t="s">
        <v>184</v>
      </c>
      <c r="Z369" s="190"/>
      <c r="AA369" s="185"/>
      <c r="AB369" s="187"/>
      <c r="AC369" s="187"/>
      <c r="AD369" s="188"/>
    </row>
    <row r="370" spans="1:30" x14ac:dyDescent="0.3">
      <c r="A370" s="84"/>
      <c r="B370" s="209" t="s">
        <v>1082</v>
      </c>
      <c r="C370" s="102" t="s">
        <v>5994</v>
      </c>
      <c r="D370" s="109">
        <v>857911.06865793816</v>
      </c>
      <c r="E370" s="139">
        <v>60690.988919841482</v>
      </c>
      <c r="F370" s="113">
        <v>8.3494226548573566E-2</v>
      </c>
      <c r="G370" s="126"/>
      <c r="H370" s="123"/>
      <c r="I370" s="124"/>
      <c r="J370" s="191" t="s">
        <v>5776</v>
      </c>
      <c r="K370" s="210" t="s">
        <v>1082</v>
      </c>
      <c r="L370" s="210" t="s">
        <v>5994</v>
      </c>
      <c r="M370" s="211">
        <v>857911.06865793816</v>
      </c>
      <c r="N370" s="198">
        <v>60690.988919841482</v>
      </c>
      <c r="O370" s="211">
        <v>8.3494226548573566E-2</v>
      </c>
      <c r="P370" s="210">
        <v>1</v>
      </c>
      <c r="Q370" s="210">
        <v>1</v>
      </c>
      <c r="R370" s="210">
        <v>0</v>
      </c>
      <c r="S370" s="210">
        <v>0</v>
      </c>
      <c r="T370" s="210" t="s">
        <v>146</v>
      </c>
      <c r="U370" s="210" t="s">
        <v>6079</v>
      </c>
      <c r="V370" s="223">
        <v>43251</v>
      </c>
      <c r="W370" s="210" t="s">
        <v>2392</v>
      </c>
      <c r="X370" s="210" t="s">
        <v>4469</v>
      </c>
      <c r="Y370" s="210" t="s">
        <v>184</v>
      </c>
      <c r="Z370" s="190"/>
      <c r="AA370" s="186"/>
      <c r="AB370" s="187"/>
      <c r="AC370" s="187"/>
      <c r="AD370" s="188"/>
    </row>
    <row r="371" spans="1:30" x14ac:dyDescent="0.3">
      <c r="A371" s="84"/>
      <c r="B371" s="209" t="s">
        <v>1083</v>
      </c>
      <c r="C371" s="102" t="s">
        <v>5994</v>
      </c>
      <c r="D371" s="109">
        <v>2867903.923159617</v>
      </c>
      <c r="E371" s="139">
        <v>4111.5157308874268</v>
      </c>
      <c r="F371" s="113">
        <v>6.780763141564157E-2</v>
      </c>
      <c r="G371" s="126"/>
      <c r="H371" s="123"/>
      <c r="I371" s="124"/>
      <c r="J371" s="191" t="s">
        <v>5776</v>
      </c>
      <c r="K371" s="210" t="s">
        <v>1083</v>
      </c>
      <c r="L371" s="210" t="s">
        <v>5994</v>
      </c>
      <c r="M371" s="211">
        <v>2867903.923159617</v>
      </c>
      <c r="N371" s="198">
        <v>4111.5157308874268</v>
      </c>
      <c r="O371" s="211">
        <v>6.780763141564157E-2</v>
      </c>
      <c r="P371" s="210">
        <v>1</v>
      </c>
      <c r="Q371" s="210">
        <v>1</v>
      </c>
      <c r="R371" s="210">
        <v>0</v>
      </c>
      <c r="S371" s="210">
        <v>0</v>
      </c>
      <c r="T371" s="210" t="s">
        <v>144</v>
      </c>
      <c r="U371" s="210" t="s">
        <v>3528</v>
      </c>
      <c r="V371" s="223">
        <v>43251</v>
      </c>
      <c r="W371" s="210">
        <v>5253973</v>
      </c>
      <c r="X371" s="210" t="s">
        <v>4469</v>
      </c>
      <c r="Y371" s="210" t="s">
        <v>184</v>
      </c>
      <c r="Z371" s="190"/>
      <c r="AA371" s="185"/>
      <c r="AB371" s="187"/>
      <c r="AC371" s="187"/>
      <c r="AD371" s="188"/>
    </row>
    <row r="372" spans="1:30" x14ac:dyDescent="0.3">
      <c r="A372" s="84"/>
      <c r="B372" s="209" t="s">
        <v>1084</v>
      </c>
      <c r="C372" s="102" t="s">
        <v>5994</v>
      </c>
      <c r="D372" s="109">
        <v>413434.90389561211</v>
      </c>
      <c r="E372" s="139">
        <v>4329.5112850547885</v>
      </c>
      <c r="F372" s="113">
        <v>4.8096382311139711E-2</v>
      </c>
      <c r="G372" s="126"/>
      <c r="H372" s="123"/>
      <c r="I372" s="124"/>
      <c r="J372" s="191" t="s">
        <v>5776</v>
      </c>
      <c r="K372" s="210" t="s">
        <v>1084</v>
      </c>
      <c r="L372" s="210" t="s">
        <v>5994</v>
      </c>
      <c r="M372" s="211">
        <v>413434.90389561211</v>
      </c>
      <c r="N372" s="198">
        <v>4329.5112850547885</v>
      </c>
      <c r="O372" s="211">
        <v>4.8096382311139711E-2</v>
      </c>
      <c r="P372" s="210">
        <v>1</v>
      </c>
      <c r="Q372" s="210">
        <v>1</v>
      </c>
      <c r="R372" s="210">
        <v>0</v>
      </c>
      <c r="S372" s="210">
        <v>0</v>
      </c>
      <c r="T372" s="210" t="s">
        <v>5305</v>
      </c>
      <c r="U372" s="210" t="s">
        <v>3529</v>
      </c>
      <c r="V372" s="223">
        <v>43251</v>
      </c>
      <c r="W372" s="210">
        <v>4554406</v>
      </c>
      <c r="X372" s="210" t="s">
        <v>4469</v>
      </c>
      <c r="Y372" s="210" t="s">
        <v>184</v>
      </c>
      <c r="Z372" s="190"/>
      <c r="AA372" s="185"/>
      <c r="AB372" s="187"/>
      <c r="AC372" s="188"/>
      <c r="AD372" s="188"/>
    </row>
    <row r="373" spans="1:30" x14ac:dyDescent="0.3">
      <c r="A373" s="84"/>
      <c r="B373" s="209" t="s">
        <v>1085</v>
      </c>
      <c r="C373" s="102" t="s">
        <v>1976</v>
      </c>
      <c r="D373" s="109">
        <v>1955895.1550534079</v>
      </c>
      <c r="E373" s="139">
        <v>9729.973561774148</v>
      </c>
      <c r="F373" s="113">
        <v>7.0422700647515338E-2</v>
      </c>
      <c r="G373" s="126"/>
      <c r="H373" s="123"/>
      <c r="I373" s="124"/>
      <c r="J373" s="191" t="s">
        <v>5776</v>
      </c>
      <c r="K373" s="210" t="s">
        <v>1085</v>
      </c>
      <c r="L373" s="210" t="s">
        <v>1976</v>
      </c>
      <c r="M373" s="211">
        <v>1955895.1550534079</v>
      </c>
      <c r="N373" s="198">
        <v>9729.973561774148</v>
      </c>
      <c r="O373" s="211">
        <v>7.0422700647515338E-2</v>
      </c>
      <c r="P373" s="210">
        <v>1</v>
      </c>
      <c r="Q373" s="210">
        <v>1</v>
      </c>
      <c r="R373" s="210">
        <v>0</v>
      </c>
      <c r="S373" s="210">
        <v>0</v>
      </c>
      <c r="T373" s="210" t="s">
        <v>152</v>
      </c>
      <c r="U373" s="210" t="s">
        <v>3530</v>
      </c>
      <c r="V373" s="223">
        <v>43251</v>
      </c>
      <c r="W373" s="210">
        <v>7759435</v>
      </c>
      <c r="X373" s="210" t="s">
        <v>4469</v>
      </c>
      <c r="Y373" s="210" t="s">
        <v>184</v>
      </c>
      <c r="Z373" s="190"/>
      <c r="AA373" s="185"/>
      <c r="AB373" s="187"/>
      <c r="AC373" s="188"/>
      <c r="AD373" s="187"/>
    </row>
    <row r="374" spans="1:30" x14ac:dyDescent="0.3">
      <c r="A374" s="84"/>
      <c r="B374" s="209" t="s">
        <v>1086</v>
      </c>
      <c r="C374" s="102" t="s">
        <v>1976</v>
      </c>
      <c r="D374" s="109">
        <v>501397.46315976675</v>
      </c>
      <c r="E374" s="139">
        <v>5711.4318424731091</v>
      </c>
      <c r="F374" s="113">
        <v>5.7201751301595577E-2</v>
      </c>
      <c r="G374" s="126"/>
      <c r="H374" s="123"/>
      <c r="I374" s="124"/>
      <c r="J374" s="191" t="s">
        <v>5776</v>
      </c>
      <c r="K374" s="210" t="s">
        <v>1086</v>
      </c>
      <c r="L374" s="210" t="s">
        <v>1976</v>
      </c>
      <c r="M374" s="211">
        <v>501397.46315976675</v>
      </c>
      <c r="N374" s="198">
        <v>5711.4318424731091</v>
      </c>
      <c r="O374" s="211">
        <v>5.7201751301595577E-2</v>
      </c>
      <c r="P374" s="210">
        <v>1</v>
      </c>
      <c r="Q374" s="210">
        <v>1</v>
      </c>
      <c r="R374" s="210">
        <v>0</v>
      </c>
      <c r="S374" s="210">
        <v>0</v>
      </c>
      <c r="T374" s="210" t="s">
        <v>145</v>
      </c>
      <c r="U374" s="210" t="s">
        <v>3531</v>
      </c>
      <c r="V374" s="223">
        <v>43251</v>
      </c>
      <c r="W374" s="210" t="s">
        <v>2393</v>
      </c>
      <c r="X374" s="210" t="s">
        <v>4469</v>
      </c>
      <c r="Y374" s="210" t="s">
        <v>184</v>
      </c>
      <c r="Z374" s="190"/>
      <c r="AA374" s="185"/>
      <c r="AB374" s="187"/>
      <c r="AC374" s="187"/>
      <c r="AD374" s="188"/>
    </row>
    <row r="375" spans="1:30" x14ac:dyDescent="0.3">
      <c r="A375" s="84"/>
      <c r="B375" s="209" t="s">
        <v>1087</v>
      </c>
      <c r="C375" s="102" t="s">
        <v>5994</v>
      </c>
      <c r="D375" s="109">
        <v>682363.34078971355</v>
      </c>
      <c r="E375" s="139">
        <v>7691.1980914266678</v>
      </c>
      <c r="F375" s="113">
        <v>2.6440823950027646E-2</v>
      </c>
      <c r="G375" s="126"/>
      <c r="H375" s="123"/>
      <c r="I375" s="124"/>
      <c r="J375" s="191" t="s">
        <v>5776</v>
      </c>
      <c r="K375" s="210" t="s">
        <v>1087</v>
      </c>
      <c r="L375" s="210" t="s">
        <v>5994</v>
      </c>
      <c r="M375" s="211">
        <v>682363.34078971355</v>
      </c>
      <c r="N375" s="198">
        <v>7691.1980914266678</v>
      </c>
      <c r="O375" s="211">
        <v>2.6440823950027646E-2</v>
      </c>
      <c r="P375" s="210">
        <v>1</v>
      </c>
      <c r="Q375" s="210">
        <v>1</v>
      </c>
      <c r="R375" s="210">
        <v>0</v>
      </c>
      <c r="S375" s="210">
        <v>0</v>
      </c>
      <c r="T375" s="210" t="s">
        <v>147</v>
      </c>
      <c r="U375" s="210" t="s">
        <v>3532</v>
      </c>
      <c r="V375" s="223">
        <v>43251</v>
      </c>
      <c r="W375" s="210">
        <v>4196897</v>
      </c>
      <c r="X375" s="210" t="s">
        <v>4469</v>
      </c>
      <c r="Y375" s="210" t="s">
        <v>184</v>
      </c>
      <c r="Z375" s="190"/>
      <c r="AA375" s="186"/>
      <c r="AB375" s="187"/>
      <c r="AC375" s="187"/>
      <c r="AD375" s="188"/>
    </row>
    <row r="376" spans="1:30" x14ac:dyDescent="0.3">
      <c r="A376" s="84"/>
      <c r="B376" s="209" t="s">
        <v>5573</v>
      </c>
      <c r="C376" s="102" t="s">
        <v>1976</v>
      </c>
      <c r="D376" s="109">
        <v>934009.7002997254</v>
      </c>
      <c r="E376" s="139">
        <v>6019.9438559036626</v>
      </c>
      <c r="F376" s="113">
        <v>6.6901794095068801E-2</v>
      </c>
      <c r="G376" s="126"/>
      <c r="H376" s="123"/>
      <c r="I376" s="124"/>
      <c r="J376" s="191" t="s">
        <v>5776</v>
      </c>
      <c r="K376" s="210" t="s">
        <v>5573</v>
      </c>
      <c r="L376" s="210" t="s">
        <v>1976</v>
      </c>
      <c r="M376" s="211">
        <v>934009.7002997254</v>
      </c>
      <c r="N376" s="198">
        <v>6019.9438559036626</v>
      </c>
      <c r="O376" s="211">
        <v>6.6901794095068801E-2</v>
      </c>
      <c r="P376" s="210">
        <v>1</v>
      </c>
      <c r="Q376" s="210">
        <v>1</v>
      </c>
      <c r="R376" s="210">
        <v>0</v>
      </c>
      <c r="S376" s="210">
        <v>0</v>
      </c>
      <c r="T376" s="210" t="s">
        <v>143</v>
      </c>
      <c r="U376" s="210" t="s">
        <v>5574</v>
      </c>
      <c r="V376" s="223">
        <v>43251</v>
      </c>
      <c r="W376" s="210" t="s">
        <v>5575</v>
      </c>
      <c r="X376" s="210" t="s">
        <v>4469</v>
      </c>
      <c r="Y376" s="210" t="s">
        <v>184</v>
      </c>
      <c r="Z376" s="190"/>
      <c r="AA376" s="185"/>
      <c r="AB376" s="187"/>
      <c r="AC376" s="188"/>
      <c r="AD376" s="187"/>
    </row>
    <row r="377" spans="1:30" x14ac:dyDescent="0.3">
      <c r="A377" s="84"/>
      <c r="B377" s="209" t="s">
        <v>1088</v>
      </c>
      <c r="C377" s="102" t="s">
        <v>5994</v>
      </c>
      <c r="D377" s="109">
        <v>338215.496408773</v>
      </c>
      <c r="E377" s="139">
        <v>9657.83411516056</v>
      </c>
      <c r="F377" s="113">
        <v>6.9531168541541497E-2</v>
      </c>
      <c r="G377" s="126"/>
      <c r="H377" s="123"/>
      <c r="I377" s="124"/>
      <c r="J377" s="191" t="s">
        <v>5776</v>
      </c>
      <c r="K377" s="210" t="s">
        <v>1088</v>
      </c>
      <c r="L377" s="210" t="s">
        <v>5994</v>
      </c>
      <c r="M377" s="211">
        <v>338215.496408773</v>
      </c>
      <c r="N377" s="198">
        <v>9657.83411516056</v>
      </c>
      <c r="O377" s="211">
        <v>6.9531168541541497E-2</v>
      </c>
      <c r="P377" s="210">
        <v>1</v>
      </c>
      <c r="Q377" s="210">
        <v>1</v>
      </c>
      <c r="R377" s="210">
        <v>0</v>
      </c>
      <c r="S377" s="210">
        <v>0</v>
      </c>
      <c r="T377" s="210" t="s">
        <v>144</v>
      </c>
      <c r="U377" s="210" t="s">
        <v>3533</v>
      </c>
      <c r="V377" s="223">
        <v>43251</v>
      </c>
      <c r="W377" s="210">
        <v>7136663</v>
      </c>
      <c r="X377" s="210" t="s">
        <v>4469</v>
      </c>
      <c r="Y377" s="210" t="s">
        <v>184</v>
      </c>
      <c r="Z377" s="190"/>
      <c r="AA377" s="185"/>
      <c r="AB377" s="187"/>
      <c r="AC377" s="188"/>
      <c r="AD377" s="187"/>
    </row>
    <row r="378" spans="1:30" x14ac:dyDescent="0.3">
      <c r="A378" s="84"/>
      <c r="B378" s="209" t="s">
        <v>1089</v>
      </c>
      <c r="C378" s="102" t="s">
        <v>5994</v>
      </c>
      <c r="D378" s="109">
        <v>5800147.1621173779</v>
      </c>
      <c r="E378" s="139">
        <v>9836.1714639239635</v>
      </c>
      <c r="F378" s="113">
        <v>4.4868674807102334E-2</v>
      </c>
      <c r="G378" s="126"/>
      <c r="H378" s="123"/>
      <c r="I378" s="124"/>
      <c r="J378" s="191" t="s">
        <v>5776</v>
      </c>
      <c r="K378" s="210" t="s">
        <v>1089</v>
      </c>
      <c r="L378" s="210" t="s">
        <v>5994</v>
      </c>
      <c r="M378" s="211">
        <v>5800147.1621173779</v>
      </c>
      <c r="N378" s="198">
        <v>9836.1714639239635</v>
      </c>
      <c r="O378" s="211">
        <v>4.4868674807102334E-2</v>
      </c>
      <c r="P378" s="210">
        <v>1</v>
      </c>
      <c r="Q378" s="210">
        <v>1</v>
      </c>
      <c r="R378" s="210">
        <v>0</v>
      </c>
      <c r="S378" s="210">
        <v>0</v>
      </c>
      <c r="T378" s="210" t="s">
        <v>144</v>
      </c>
      <c r="U378" s="210" t="s">
        <v>3534</v>
      </c>
      <c r="V378" s="223">
        <v>43251</v>
      </c>
      <c r="W378" s="210">
        <v>5505072</v>
      </c>
      <c r="X378" s="210" t="s">
        <v>4469</v>
      </c>
      <c r="Y378" s="210" t="s">
        <v>184</v>
      </c>
      <c r="Z378" s="190"/>
      <c r="AA378" s="186"/>
      <c r="AB378" s="187"/>
      <c r="AC378" s="187"/>
      <c r="AD378" s="188"/>
    </row>
    <row r="379" spans="1:30" x14ac:dyDescent="0.3">
      <c r="A379" s="84"/>
      <c r="B379" s="209" t="s">
        <v>1090</v>
      </c>
      <c r="C379" s="102" t="s">
        <v>5994</v>
      </c>
      <c r="D379" s="109">
        <v>1162477.108686673</v>
      </c>
      <c r="E379" s="139">
        <v>28566.858348613652</v>
      </c>
      <c r="F379" s="113">
        <v>4.1710704160707761E-2</v>
      </c>
      <c r="G379" s="126"/>
      <c r="H379" s="123"/>
      <c r="I379" s="124"/>
      <c r="J379" s="191" t="s">
        <v>5776</v>
      </c>
      <c r="K379" s="210" t="s">
        <v>1090</v>
      </c>
      <c r="L379" s="210" t="s">
        <v>5994</v>
      </c>
      <c r="M379" s="211">
        <v>1162477.108686673</v>
      </c>
      <c r="N379" s="198">
        <v>28566.858348613652</v>
      </c>
      <c r="O379" s="211">
        <v>4.1710704160707761E-2</v>
      </c>
      <c r="P379" s="210">
        <v>1</v>
      </c>
      <c r="Q379" s="210">
        <v>1</v>
      </c>
      <c r="R379" s="210">
        <v>0</v>
      </c>
      <c r="S379" s="210">
        <v>0</v>
      </c>
      <c r="T379" s="210" t="s">
        <v>5305</v>
      </c>
      <c r="U379" s="210" t="s">
        <v>3535</v>
      </c>
      <c r="V379" s="223">
        <v>43251</v>
      </c>
      <c r="W379" s="210">
        <v>7582556</v>
      </c>
      <c r="X379" s="210" t="s">
        <v>4469</v>
      </c>
      <c r="Y379" s="210" t="s">
        <v>184</v>
      </c>
      <c r="Z379" s="190"/>
      <c r="AA379" s="186"/>
      <c r="AB379" s="187"/>
      <c r="AC379" s="187"/>
      <c r="AD379" s="188"/>
    </row>
    <row r="380" spans="1:30" x14ac:dyDescent="0.3">
      <c r="A380" s="84"/>
      <c r="B380" s="209" t="s">
        <v>1091</v>
      </c>
      <c r="C380" s="102" t="s">
        <v>5994</v>
      </c>
      <c r="D380" s="109">
        <v>7824989.4754807465</v>
      </c>
      <c r="E380" s="139">
        <v>32707.926871751726</v>
      </c>
      <c r="F380" s="113">
        <v>5.2953938602487163E-2</v>
      </c>
      <c r="G380" s="126"/>
      <c r="H380" s="123"/>
      <c r="I380" s="124"/>
      <c r="J380" s="191" t="s">
        <v>5777</v>
      </c>
      <c r="K380" s="210" t="s">
        <v>1091</v>
      </c>
      <c r="L380" s="210" t="s">
        <v>5994</v>
      </c>
      <c r="M380" s="211">
        <v>7824989.4754807465</v>
      </c>
      <c r="N380" s="198">
        <v>32707.926871751726</v>
      </c>
      <c r="O380" s="211">
        <v>5.2953938602487163E-2</v>
      </c>
      <c r="P380" s="210">
        <v>1</v>
      </c>
      <c r="Q380" s="210">
        <v>1</v>
      </c>
      <c r="R380" s="210">
        <v>0</v>
      </c>
      <c r="S380" s="210">
        <v>0</v>
      </c>
      <c r="T380" s="210" t="s">
        <v>149</v>
      </c>
      <c r="U380" s="210" t="s">
        <v>3536</v>
      </c>
      <c r="V380" s="223">
        <v>43251</v>
      </c>
      <c r="W380" s="210">
        <v>4057808</v>
      </c>
      <c r="X380" s="210" t="s">
        <v>4469</v>
      </c>
      <c r="Y380" s="210" t="s">
        <v>184</v>
      </c>
      <c r="Z380" s="190"/>
      <c r="AA380" s="185"/>
      <c r="AB380" s="187"/>
      <c r="AC380" s="187"/>
      <c r="AD380" s="188"/>
    </row>
    <row r="381" spans="1:30" x14ac:dyDescent="0.3">
      <c r="A381" s="84"/>
      <c r="B381" s="209" t="s">
        <v>1092</v>
      </c>
      <c r="C381" s="102" t="s">
        <v>1979</v>
      </c>
      <c r="D381" s="109">
        <v>-212412199.57362983</v>
      </c>
      <c r="E381" s="139">
        <v>-7642461.8270748965</v>
      </c>
      <c r="F381" s="113">
        <v>-13.862958420122556</v>
      </c>
      <c r="G381" s="126"/>
      <c r="H381" s="123"/>
      <c r="I381" s="124"/>
      <c r="J381" s="191" t="s">
        <v>5776</v>
      </c>
      <c r="K381" s="210" t="s">
        <v>1092</v>
      </c>
      <c r="L381" s="210" t="s">
        <v>1979</v>
      </c>
      <c r="M381" s="211">
        <v>-212412199.57362983</v>
      </c>
      <c r="N381" s="198">
        <v>-7642461.8270748965</v>
      </c>
      <c r="O381" s="211">
        <v>-13.862958420122556</v>
      </c>
      <c r="P381" s="210">
        <v>1</v>
      </c>
      <c r="Q381" s="210">
        <v>1</v>
      </c>
      <c r="R381" s="210">
        <v>0</v>
      </c>
      <c r="S381" s="210">
        <v>0</v>
      </c>
      <c r="T381" s="210" t="s">
        <v>144</v>
      </c>
      <c r="U381" s="210" t="s">
        <v>3537</v>
      </c>
      <c r="V381" s="223">
        <v>43251</v>
      </c>
      <c r="W381" s="210">
        <v>4547213</v>
      </c>
      <c r="X381" s="210" t="s">
        <v>4469</v>
      </c>
      <c r="Y381" s="210" t="s">
        <v>184</v>
      </c>
      <c r="Z381" s="190"/>
      <c r="AA381" s="185"/>
      <c r="AB381" s="187"/>
      <c r="AC381" s="187"/>
      <c r="AD381" s="188"/>
    </row>
    <row r="382" spans="1:30" x14ac:dyDescent="0.3">
      <c r="A382" s="84"/>
      <c r="B382" s="209" t="s">
        <v>1093</v>
      </c>
      <c r="C382" s="102" t="s">
        <v>5994</v>
      </c>
      <c r="D382" s="109">
        <v>2741441.974524383</v>
      </c>
      <c r="E382" s="139">
        <v>34535.752743976613</v>
      </c>
      <c r="F382" s="113">
        <v>7.1187915084627712E-2</v>
      </c>
      <c r="G382" s="126"/>
      <c r="H382" s="123"/>
      <c r="I382" s="124"/>
      <c r="J382" s="191" t="s">
        <v>5776</v>
      </c>
      <c r="K382" s="210" t="s">
        <v>1093</v>
      </c>
      <c r="L382" s="210" t="s">
        <v>5994</v>
      </c>
      <c r="M382" s="211">
        <v>2741441.974524383</v>
      </c>
      <c r="N382" s="198">
        <v>34535.752743976613</v>
      </c>
      <c r="O382" s="211">
        <v>7.1187915084627712E-2</v>
      </c>
      <c r="P382" s="210">
        <v>1</v>
      </c>
      <c r="Q382" s="210">
        <v>1</v>
      </c>
      <c r="R382" s="210">
        <v>0</v>
      </c>
      <c r="S382" s="210">
        <v>0</v>
      </c>
      <c r="T382" s="210" t="s">
        <v>146</v>
      </c>
      <c r="U382" s="210" t="s">
        <v>3538</v>
      </c>
      <c r="V382" s="223">
        <v>43251</v>
      </c>
      <c r="W382" s="210" t="s">
        <v>2394</v>
      </c>
      <c r="X382" s="210" t="s">
        <v>4469</v>
      </c>
      <c r="Y382" s="210" t="s">
        <v>184</v>
      </c>
      <c r="Z382" s="190"/>
      <c r="AA382" s="186"/>
      <c r="AB382" s="187"/>
      <c r="AC382" s="187"/>
      <c r="AD382" s="188"/>
    </row>
    <row r="383" spans="1:30" x14ac:dyDescent="0.3">
      <c r="A383" s="84"/>
      <c r="B383" s="209" t="s">
        <v>1094</v>
      </c>
      <c r="C383" s="102" t="s">
        <v>5994</v>
      </c>
      <c r="D383" s="109">
        <v>12556748.901727011</v>
      </c>
      <c r="E383" s="139">
        <v>35807.282593882141</v>
      </c>
      <c r="F383" s="113">
        <v>7.1460845762444686E-2</v>
      </c>
      <c r="G383" s="126"/>
      <c r="H383" s="123"/>
      <c r="I383" s="124"/>
      <c r="J383" s="191" t="s">
        <v>5776</v>
      </c>
      <c r="K383" s="210" t="s">
        <v>1094</v>
      </c>
      <c r="L383" s="210" t="s">
        <v>5994</v>
      </c>
      <c r="M383" s="211">
        <v>12556748.901727011</v>
      </c>
      <c r="N383" s="198">
        <v>35807.282593882141</v>
      </c>
      <c r="O383" s="211">
        <v>7.1460845762444686E-2</v>
      </c>
      <c r="P383" s="210">
        <v>1</v>
      </c>
      <c r="Q383" s="210">
        <v>1</v>
      </c>
      <c r="R383" s="210">
        <v>0</v>
      </c>
      <c r="S383" s="210">
        <v>0</v>
      </c>
      <c r="T383" s="210" t="s">
        <v>144</v>
      </c>
      <c r="U383" s="210" t="s">
        <v>3539</v>
      </c>
      <c r="V383" s="223">
        <v>43251</v>
      </c>
      <c r="W383" s="210">
        <v>4061412</v>
      </c>
      <c r="X383" s="210" t="s">
        <v>4469</v>
      </c>
      <c r="Y383" s="210" t="s">
        <v>184</v>
      </c>
      <c r="Z383" s="190"/>
      <c r="AA383" s="185"/>
      <c r="AB383" s="187"/>
      <c r="AC383" s="188"/>
      <c r="AD383" s="188"/>
    </row>
    <row r="384" spans="1:30" x14ac:dyDescent="0.3">
      <c r="A384" s="84"/>
      <c r="B384" s="209" t="s">
        <v>1095</v>
      </c>
      <c r="C384" s="102" t="s">
        <v>1974</v>
      </c>
      <c r="D384" s="109">
        <v>-3601120.0989908697</v>
      </c>
      <c r="E384" s="139">
        <v>-25314.890275742906</v>
      </c>
      <c r="F384" s="113">
        <v>-4.3427413505465896E-2</v>
      </c>
      <c r="G384" s="126"/>
      <c r="H384" s="123"/>
      <c r="I384" s="124"/>
      <c r="J384" s="191" t="s">
        <v>5776</v>
      </c>
      <c r="K384" s="210" t="s">
        <v>1095</v>
      </c>
      <c r="L384" s="210" t="s">
        <v>1974</v>
      </c>
      <c r="M384" s="211">
        <v>-3601120.0989908697</v>
      </c>
      <c r="N384" s="198">
        <v>-25314.890275742906</v>
      </c>
      <c r="O384" s="211">
        <v>-4.3427413505465896E-2</v>
      </c>
      <c r="P384" s="210">
        <v>1</v>
      </c>
      <c r="Q384" s="210">
        <v>1</v>
      </c>
      <c r="R384" s="210">
        <v>0</v>
      </c>
      <c r="S384" s="210">
        <v>0</v>
      </c>
      <c r="T384" s="210" t="s">
        <v>144</v>
      </c>
      <c r="U384" s="210" t="s">
        <v>3540</v>
      </c>
      <c r="V384" s="223">
        <v>43251</v>
      </c>
      <c r="W384" s="210">
        <v>4588364</v>
      </c>
      <c r="X384" s="210" t="s">
        <v>4469</v>
      </c>
      <c r="Y384" s="210" t="s">
        <v>184</v>
      </c>
      <c r="Z384" s="190"/>
      <c r="AA384" s="186"/>
      <c r="AB384" s="187"/>
      <c r="AC384" s="187"/>
      <c r="AD384" s="188"/>
    </row>
    <row r="385" spans="1:30" x14ac:dyDescent="0.3">
      <c r="A385" s="84"/>
      <c r="B385" s="209" t="s">
        <v>1096</v>
      </c>
      <c r="C385" s="102" t="s">
        <v>5994</v>
      </c>
      <c r="D385" s="109">
        <v>1012832.2160921179</v>
      </c>
      <c r="E385" s="139">
        <v>122187.91151359043</v>
      </c>
      <c r="F385" s="113">
        <v>2.9403623845875502E-2</v>
      </c>
      <c r="G385" s="126"/>
      <c r="H385" s="123"/>
      <c r="I385" s="124"/>
      <c r="J385" s="191" t="s">
        <v>5776</v>
      </c>
      <c r="K385" s="210" t="s">
        <v>1096</v>
      </c>
      <c r="L385" s="210" t="s">
        <v>5994</v>
      </c>
      <c r="M385" s="211">
        <v>1012832.2160921179</v>
      </c>
      <c r="N385" s="198">
        <v>122187.91151359043</v>
      </c>
      <c r="O385" s="211">
        <v>2.9403623845875502E-2</v>
      </c>
      <c r="P385" s="210">
        <v>1</v>
      </c>
      <c r="Q385" s="210">
        <v>1</v>
      </c>
      <c r="R385" s="210">
        <v>0</v>
      </c>
      <c r="S385" s="210">
        <v>0</v>
      </c>
      <c r="T385" s="210" t="s">
        <v>148</v>
      </c>
      <c r="U385" s="210" t="s">
        <v>3541</v>
      </c>
      <c r="V385" s="223">
        <v>43251</v>
      </c>
      <c r="W385" s="210" t="s">
        <v>2395</v>
      </c>
      <c r="X385" s="210" t="s">
        <v>4469</v>
      </c>
      <c r="Y385" s="210" t="s">
        <v>184</v>
      </c>
      <c r="Z385" s="190"/>
      <c r="AA385" s="186"/>
      <c r="AB385" s="187"/>
      <c r="AC385" s="187"/>
      <c r="AD385" s="188"/>
    </row>
    <row r="386" spans="1:30" x14ac:dyDescent="0.3">
      <c r="A386" s="84"/>
      <c r="B386" s="209" t="s">
        <v>1097</v>
      </c>
      <c r="C386" s="102" t="s">
        <v>5994</v>
      </c>
      <c r="D386" s="109">
        <v>4698966.0604696302</v>
      </c>
      <c r="E386" s="139">
        <v>258997.00359796375</v>
      </c>
      <c r="F386" s="113">
        <v>4.2904702078927291E-2</v>
      </c>
      <c r="G386" s="126"/>
      <c r="H386" s="123"/>
      <c r="I386" s="124"/>
      <c r="J386" s="191" t="s">
        <v>5776</v>
      </c>
      <c r="K386" s="210" t="s">
        <v>1097</v>
      </c>
      <c r="L386" s="210" t="s">
        <v>5994</v>
      </c>
      <c r="M386" s="211">
        <v>4698966.0604696302</v>
      </c>
      <c r="N386" s="198">
        <v>258997.00359796375</v>
      </c>
      <c r="O386" s="211">
        <v>4.2904702078927291E-2</v>
      </c>
      <c r="P386" s="210">
        <v>1</v>
      </c>
      <c r="Q386" s="210">
        <v>1</v>
      </c>
      <c r="R386" s="210">
        <v>0</v>
      </c>
      <c r="S386" s="210">
        <v>0</v>
      </c>
      <c r="T386" s="210" t="s">
        <v>152</v>
      </c>
      <c r="U386" s="210" t="s">
        <v>3542</v>
      </c>
      <c r="V386" s="223">
        <v>43251</v>
      </c>
      <c r="W386" s="210">
        <v>5176177</v>
      </c>
      <c r="X386" s="210" t="s">
        <v>4469</v>
      </c>
      <c r="Y386" s="210" t="s">
        <v>184</v>
      </c>
      <c r="Z386" s="190"/>
      <c r="AA386" s="186"/>
      <c r="AB386" s="187"/>
      <c r="AC386" s="187"/>
      <c r="AD386" s="188"/>
    </row>
    <row r="387" spans="1:30" x14ac:dyDescent="0.3">
      <c r="A387" s="84"/>
      <c r="B387" s="209" t="s">
        <v>1098</v>
      </c>
      <c r="C387" s="102" t="s">
        <v>5994</v>
      </c>
      <c r="D387" s="109">
        <v>4555098.7220180603</v>
      </c>
      <c r="E387" s="139">
        <v>27565.68795578049</v>
      </c>
      <c r="F387" s="113">
        <v>6.4340285106314607E-2</v>
      </c>
      <c r="G387" s="126"/>
      <c r="H387" s="123"/>
      <c r="I387" s="124"/>
      <c r="J387" s="191" t="s">
        <v>5776</v>
      </c>
      <c r="K387" s="210" t="s">
        <v>1098</v>
      </c>
      <c r="L387" s="210" t="s">
        <v>5994</v>
      </c>
      <c r="M387" s="211">
        <v>4555098.7220180603</v>
      </c>
      <c r="N387" s="198">
        <v>27565.68795578049</v>
      </c>
      <c r="O387" s="211">
        <v>6.4340285106314607E-2</v>
      </c>
      <c r="P387" s="210">
        <v>1</v>
      </c>
      <c r="Q387" s="210">
        <v>1</v>
      </c>
      <c r="R387" s="210">
        <v>0</v>
      </c>
      <c r="S387" s="210">
        <v>0</v>
      </c>
      <c r="T387" s="210" t="s">
        <v>149</v>
      </c>
      <c r="U387" s="210" t="s">
        <v>3543</v>
      </c>
      <c r="V387" s="223">
        <v>43251</v>
      </c>
      <c r="W387" s="210">
        <v>4682329</v>
      </c>
      <c r="X387" s="210" t="s">
        <v>4469</v>
      </c>
      <c r="Y387" s="210" t="s">
        <v>184</v>
      </c>
      <c r="Z387" s="190"/>
      <c r="AA387" s="186"/>
      <c r="AB387" s="187"/>
      <c r="AC387" s="187"/>
      <c r="AD387" s="188"/>
    </row>
    <row r="388" spans="1:30" x14ac:dyDescent="0.3">
      <c r="A388" s="84"/>
      <c r="B388" s="209" t="s">
        <v>1099</v>
      </c>
      <c r="C388" s="102" t="s">
        <v>5994</v>
      </c>
      <c r="D388" s="109">
        <v>1831199.2102467027</v>
      </c>
      <c r="E388" s="139">
        <v>76352.29386567515</v>
      </c>
      <c r="F388" s="113">
        <v>2.8976378553218975E-2</v>
      </c>
      <c r="G388" s="126"/>
      <c r="H388" s="123"/>
      <c r="I388" s="124"/>
      <c r="J388" s="191" t="s">
        <v>5776</v>
      </c>
      <c r="K388" s="210" t="s">
        <v>1099</v>
      </c>
      <c r="L388" s="210" t="s">
        <v>5994</v>
      </c>
      <c r="M388" s="211">
        <v>1831199.2102467027</v>
      </c>
      <c r="N388" s="198">
        <v>76352.29386567515</v>
      </c>
      <c r="O388" s="211">
        <v>2.8976378553218975E-2</v>
      </c>
      <c r="P388" s="210">
        <v>1</v>
      </c>
      <c r="Q388" s="210">
        <v>1</v>
      </c>
      <c r="R388" s="210">
        <v>0</v>
      </c>
      <c r="S388" s="210">
        <v>0</v>
      </c>
      <c r="T388" s="210" t="s">
        <v>144</v>
      </c>
      <c r="U388" s="210" t="s">
        <v>3544</v>
      </c>
      <c r="V388" s="223">
        <v>43251</v>
      </c>
      <c r="W388" s="210">
        <v>7103526</v>
      </c>
      <c r="X388" s="210" t="s">
        <v>4469</v>
      </c>
      <c r="Y388" s="210" t="s">
        <v>184</v>
      </c>
      <c r="Z388" s="190"/>
      <c r="AA388" s="186"/>
      <c r="AB388" s="187"/>
      <c r="AC388" s="187"/>
      <c r="AD388" s="188"/>
    </row>
    <row r="389" spans="1:30" x14ac:dyDescent="0.3">
      <c r="A389" s="84"/>
      <c r="B389" s="209" t="s">
        <v>1100</v>
      </c>
      <c r="C389" s="102" t="s">
        <v>1976</v>
      </c>
      <c r="D389" s="109">
        <v>3321085.0064421096</v>
      </c>
      <c r="E389" s="139">
        <v>44818.612563040078</v>
      </c>
      <c r="F389" s="113">
        <v>6.859925394553977E-2</v>
      </c>
      <c r="G389" s="126"/>
      <c r="H389" s="123"/>
      <c r="I389" s="124"/>
      <c r="J389" s="191" t="s">
        <v>5776</v>
      </c>
      <c r="K389" s="210" t="s">
        <v>1100</v>
      </c>
      <c r="L389" s="210" t="s">
        <v>1976</v>
      </c>
      <c r="M389" s="211">
        <v>3321085.0064421096</v>
      </c>
      <c r="N389" s="198">
        <v>44818.612563040078</v>
      </c>
      <c r="O389" s="211">
        <v>6.859925394553977E-2</v>
      </c>
      <c r="P389" s="210">
        <v>1</v>
      </c>
      <c r="Q389" s="210">
        <v>1</v>
      </c>
      <c r="R389" s="210">
        <v>0</v>
      </c>
      <c r="S389" s="210">
        <v>0</v>
      </c>
      <c r="T389" s="210" t="s">
        <v>144</v>
      </c>
      <c r="U389" s="210" t="s">
        <v>3545</v>
      </c>
      <c r="V389" s="223">
        <v>43251</v>
      </c>
      <c r="W389" s="210">
        <v>4380429</v>
      </c>
      <c r="X389" s="210" t="s">
        <v>4469</v>
      </c>
      <c r="Y389" s="210" t="s">
        <v>184</v>
      </c>
      <c r="Z389" s="190"/>
      <c r="AA389" s="185"/>
      <c r="AB389" s="187"/>
      <c r="AC389" s="187"/>
      <c r="AD389" s="188"/>
    </row>
    <row r="390" spans="1:30" x14ac:dyDescent="0.3">
      <c r="A390" s="84"/>
      <c r="B390" s="209" t="s">
        <v>1101</v>
      </c>
      <c r="C390" s="102" t="s">
        <v>1974</v>
      </c>
      <c r="D390" s="109">
        <v>-11975.006253475585</v>
      </c>
      <c r="E390" s="139">
        <v>-85.985932159365021</v>
      </c>
      <c r="F390" s="113">
        <v>-1.4055811052350123E-3</v>
      </c>
      <c r="G390" s="126"/>
      <c r="H390" s="123"/>
      <c r="I390" s="124"/>
      <c r="J390" s="191" t="s">
        <v>5776</v>
      </c>
      <c r="K390" s="210" t="s">
        <v>1101</v>
      </c>
      <c r="L390" s="210" t="s">
        <v>1974</v>
      </c>
      <c r="M390" s="211">
        <v>-11975.006253475585</v>
      </c>
      <c r="N390" s="198">
        <v>-85.985932159365021</v>
      </c>
      <c r="O390" s="211">
        <v>-1.4055811052350123E-3</v>
      </c>
      <c r="P390" s="210">
        <v>1</v>
      </c>
      <c r="Q390" s="210">
        <v>1</v>
      </c>
      <c r="R390" s="210">
        <v>0</v>
      </c>
      <c r="S390" s="210">
        <v>0</v>
      </c>
      <c r="T390" s="210" t="s">
        <v>149</v>
      </c>
      <c r="U390" s="210" t="s">
        <v>3546</v>
      </c>
      <c r="V390" s="223">
        <v>43251</v>
      </c>
      <c r="W390" s="210">
        <v>4741714</v>
      </c>
      <c r="X390" s="210" t="s">
        <v>4469</v>
      </c>
      <c r="Y390" s="210" t="s">
        <v>184</v>
      </c>
      <c r="Z390" s="190"/>
      <c r="AA390" s="186"/>
      <c r="AB390" s="187"/>
      <c r="AC390" s="187"/>
      <c r="AD390" s="188"/>
    </row>
    <row r="391" spans="1:30" x14ac:dyDescent="0.3">
      <c r="A391" s="84"/>
      <c r="B391" s="209" t="s">
        <v>1102</v>
      </c>
      <c r="C391" s="102" t="s">
        <v>5994</v>
      </c>
      <c r="D391" s="109">
        <v>2652649.1281964476</v>
      </c>
      <c r="E391" s="139">
        <v>24953.990609703385</v>
      </c>
      <c r="F391" s="113">
        <v>3.1021542115455634E-2</v>
      </c>
      <c r="G391" s="126"/>
      <c r="H391" s="123"/>
      <c r="I391" s="124"/>
      <c r="J391" s="191" t="s">
        <v>5776</v>
      </c>
      <c r="K391" s="210" t="s">
        <v>1102</v>
      </c>
      <c r="L391" s="210" t="s">
        <v>5994</v>
      </c>
      <c r="M391" s="211">
        <v>2652649.1281964476</v>
      </c>
      <c r="N391" s="198">
        <v>24953.990609703385</v>
      </c>
      <c r="O391" s="211">
        <v>3.1021542115455634E-2</v>
      </c>
      <c r="P391" s="210">
        <v>1</v>
      </c>
      <c r="Q391" s="210">
        <v>1</v>
      </c>
      <c r="R391" s="210">
        <v>0</v>
      </c>
      <c r="S391" s="210">
        <v>0</v>
      </c>
      <c r="T391" s="210" t="s">
        <v>144</v>
      </c>
      <c r="U391" s="210" t="s">
        <v>3547</v>
      </c>
      <c r="V391" s="223">
        <v>43251</v>
      </c>
      <c r="W391" s="210">
        <v>4712798</v>
      </c>
      <c r="X391" s="210" t="s">
        <v>4469</v>
      </c>
      <c r="Y391" s="210" t="s">
        <v>184</v>
      </c>
      <c r="Z391" s="190"/>
      <c r="AA391" s="185"/>
      <c r="AB391" s="187"/>
      <c r="AC391" s="188"/>
      <c r="AD391" s="188"/>
    </row>
    <row r="392" spans="1:30" x14ac:dyDescent="0.3">
      <c r="A392" s="84"/>
      <c r="B392" s="209" t="s">
        <v>1103</v>
      </c>
      <c r="C392" s="102" t="s">
        <v>5994</v>
      </c>
      <c r="D392" s="109">
        <v>616636.62535596651</v>
      </c>
      <c r="E392" s="139">
        <v>39380.101378002379</v>
      </c>
      <c r="F392" s="113">
        <v>3.9249915296451346E-2</v>
      </c>
      <c r="G392" s="126"/>
      <c r="H392" s="123"/>
      <c r="I392" s="124"/>
      <c r="J392" s="191" t="s">
        <v>5776</v>
      </c>
      <c r="K392" s="210" t="s">
        <v>1103</v>
      </c>
      <c r="L392" s="210" t="s">
        <v>5994</v>
      </c>
      <c r="M392" s="211">
        <v>616636.62535596651</v>
      </c>
      <c r="N392" s="198">
        <v>39380.101378002379</v>
      </c>
      <c r="O392" s="211">
        <v>3.9249915296451346E-2</v>
      </c>
      <c r="P392" s="210">
        <v>1</v>
      </c>
      <c r="Q392" s="210">
        <v>1</v>
      </c>
      <c r="R392" s="210">
        <v>0</v>
      </c>
      <c r="S392" s="210">
        <v>0</v>
      </c>
      <c r="T392" s="210" t="s">
        <v>146</v>
      </c>
      <c r="U392" s="210" t="s">
        <v>3548</v>
      </c>
      <c r="V392" s="223">
        <v>43251</v>
      </c>
      <c r="W392" s="210" t="s">
        <v>2396</v>
      </c>
      <c r="X392" s="210" t="s">
        <v>4469</v>
      </c>
      <c r="Y392" s="210" t="s">
        <v>184</v>
      </c>
      <c r="Z392" s="190"/>
      <c r="AA392" s="185"/>
      <c r="AB392" s="187"/>
      <c r="AC392" s="187"/>
      <c r="AD392" s="188"/>
    </row>
    <row r="393" spans="1:30" x14ac:dyDescent="0.3">
      <c r="A393" s="84"/>
      <c r="B393" s="209" t="s">
        <v>1104</v>
      </c>
      <c r="C393" s="102" t="s">
        <v>5994</v>
      </c>
      <c r="D393" s="109">
        <v>5143076.749254534</v>
      </c>
      <c r="E393" s="139">
        <v>43311.123717616843</v>
      </c>
      <c r="F393" s="113">
        <v>4.9755815360301388E-2</v>
      </c>
      <c r="G393" s="126"/>
      <c r="H393" s="123"/>
      <c r="I393" s="124"/>
      <c r="J393" s="191" t="s">
        <v>5776</v>
      </c>
      <c r="K393" s="210" t="s">
        <v>1104</v>
      </c>
      <c r="L393" s="210" t="s">
        <v>5994</v>
      </c>
      <c r="M393" s="211">
        <v>5143076.749254534</v>
      </c>
      <c r="N393" s="198">
        <v>43311.123717616843</v>
      </c>
      <c r="O393" s="211">
        <v>4.9755815360301388E-2</v>
      </c>
      <c r="P393" s="210">
        <v>1</v>
      </c>
      <c r="Q393" s="210">
        <v>1</v>
      </c>
      <c r="R393" s="210">
        <v>0</v>
      </c>
      <c r="S393" s="210">
        <v>0</v>
      </c>
      <c r="T393" s="210" t="s">
        <v>146</v>
      </c>
      <c r="U393" s="210" t="s">
        <v>3549</v>
      </c>
      <c r="V393" s="223">
        <v>43251</v>
      </c>
      <c r="W393" s="210" t="s">
        <v>2397</v>
      </c>
      <c r="X393" s="210" t="s">
        <v>4469</v>
      </c>
      <c r="Y393" s="210" t="s">
        <v>184</v>
      </c>
      <c r="Z393" s="190"/>
      <c r="AA393" s="185"/>
      <c r="AB393" s="188"/>
      <c r="AC393" s="187"/>
      <c r="AD393" s="187"/>
    </row>
    <row r="394" spans="1:30" x14ac:dyDescent="0.3">
      <c r="A394" s="84"/>
      <c r="B394" s="209" t="s">
        <v>1105</v>
      </c>
      <c r="C394" s="102" t="s">
        <v>1974</v>
      </c>
      <c r="D394" s="109">
        <v>-2472285.6244693794</v>
      </c>
      <c r="E394" s="139">
        <v>-45748.647193170611</v>
      </c>
      <c r="F394" s="113">
        <v>-2.7946423377053185E-2</v>
      </c>
      <c r="G394" s="126"/>
      <c r="H394" s="123"/>
      <c r="I394" s="124"/>
      <c r="J394" s="191" t="s">
        <v>5776</v>
      </c>
      <c r="K394" s="210" t="s">
        <v>1105</v>
      </c>
      <c r="L394" s="210" t="s">
        <v>1974</v>
      </c>
      <c r="M394" s="211">
        <v>-2472285.6244693794</v>
      </c>
      <c r="N394" s="198">
        <v>-45748.647193170611</v>
      </c>
      <c r="O394" s="211">
        <v>-2.7946423377053185E-2</v>
      </c>
      <c r="P394" s="210">
        <v>1</v>
      </c>
      <c r="Q394" s="210">
        <v>1</v>
      </c>
      <c r="R394" s="210">
        <v>0</v>
      </c>
      <c r="S394" s="210">
        <v>0</v>
      </c>
      <c r="T394" s="210" t="s">
        <v>146</v>
      </c>
      <c r="U394" s="210" t="s">
        <v>3550</v>
      </c>
      <c r="V394" s="223">
        <v>43251</v>
      </c>
      <c r="W394" s="210">
        <v>7380482</v>
      </c>
      <c r="X394" s="210" t="s">
        <v>4469</v>
      </c>
      <c r="Y394" s="210" t="s">
        <v>184</v>
      </c>
      <c r="Z394" s="190"/>
      <c r="AA394" s="186"/>
      <c r="AB394" s="187"/>
      <c r="AC394" s="187"/>
      <c r="AD394" s="188"/>
    </row>
    <row r="395" spans="1:30" x14ac:dyDescent="0.3">
      <c r="A395" s="84"/>
      <c r="B395" s="209" t="s">
        <v>1106</v>
      </c>
      <c r="C395" s="102" t="s">
        <v>1974</v>
      </c>
      <c r="D395" s="109">
        <v>-29284737.785813801</v>
      </c>
      <c r="E395" s="139">
        <v>-384662.17762451334</v>
      </c>
      <c r="F395" s="113">
        <v>-0.14029613843849462</v>
      </c>
      <c r="G395" s="126"/>
      <c r="H395" s="123"/>
      <c r="I395" s="124"/>
      <c r="J395" s="191" t="s">
        <v>5776</v>
      </c>
      <c r="K395" s="210" t="s">
        <v>1106</v>
      </c>
      <c r="L395" s="210" t="s">
        <v>1974</v>
      </c>
      <c r="M395" s="211">
        <v>-29284737.785813801</v>
      </c>
      <c r="N395" s="198">
        <v>-384662.17762451334</v>
      </c>
      <c r="O395" s="211">
        <v>-0.14029613843849462</v>
      </c>
      <c r="P395" s="210">
        <v>1</v>
      </c>
      <c r="Q395" s="210">
        <v>1</v>
      </c>
      <c r="R395" s="210">
        <v>0</v>
      </c>
      <c r="S395" s="210">
        <v>0</v>
      </c>
      <c r="T395" s="210" t="s">
        <v>143</v>
      </c>
      <c r="U395" s="210" t="s">
        <v>3551</v>
      </c>
      <c r="V395" s="223">
        <v>43251</v>
      </c>
      <c r="W395" s="210">
        <v>5671735</v>
      </c>
      <c r="X395" s="210" t="s">
        <v>4469</v>
      </c>
      <c r="Y395" s="210" t="s">
        <v>184</v>
      </c>
      <c r="Z395" s="190"/>
      <c r="AA395" s="185"/>
      <c r="AB395" s="187"/>
      <c r="AC395" s="188"/>
      <c r="AD395" s="188"/>
    </row>
    <row r="396" spans="1:30" x14ac:dyDescent="0.3">
      <c r="A396" s="84"/>
      <c r="B396" s="209" t="s">
        <v>1107</v>
      </c>
      <c r="C396" s="102" t="s">
        <v>1978</v>
      </c>
      <c r="D396" s="109">
        <v>-166861503.64570895</v>
      </c>
      <c r="E396" s="139">
        <v>-1846948.7217196557</v>
      </c>
      <c r="F396" s="113">
        <v>-1.3776805538680637</v>
      </c>
      <c r="G396" s="126"/>
      <c r="H396" s="123"/>
      <c r="I396" s="124"/>
      <c r="J396" s="191" t="s">
        <v>5776</v>
      </c>
      <c r="K396" s="210" t="s">
        <v>1107</v>
      </c>
      <c r="L396" s="210" t="s">
        <v>1978</v>
      </c>
      <c r="M396" s="211">
        <v>-166861503.64570895</v>
      </c>
      <c r="N396" s="198">
        <v>-1846948.7217196557</v>
      </c>
      <c r="O396" s="211">
        <v>-1.3776805538680637</v>
      </c>
      <c r="P396" s="210">
        <v>1</v>
      </c>
      <c r="Q396" s="210">
        <v>1</v>
      </c>
      <c r="R396" s="210">
        <v>0</v>
      </c>
      <c r="S396" s="210">
        <v>0</v>
      </c>
      <c r="T396" s="210" t="s">
        <v>146</v>
      </c>
      <c r="U396" s="210" t="s">
        <v>3552</v>
      </c>
      <c r="V396" s="223">
        <v>43251</v>
      </c>
      <c r="W396" s="210">
        <v>4834108</v>
      </c>
      <c r="X396" s="210" t="s">
        <v>4469</v>
      </c>
      <c r="Y396" s="210" t="s">
        <v>184</v>
      </c>
      <c r="Z396" s="190"/>
      <c r="AA396" s="185"/>
      <c r="AB396" s="188"/>
      <c r="AC396" s="188"/>
      <c r="AD396" s="187"/>
    </row>
    <row r="397" spans="1:30" x14ac:dyDescent="0.3">
      <c r="A397" s="84"/>
      <c r="B397" s="209" t="s">
        <v>1108</v>
      </c>
      <c r="C397" s="102" t="s">
        <v>1978</v>
      </c>
      <c r="D397" s="109">
        <v>-20496937.434693914</v>
      </c>
      <c r="E397" s="139">
        <v>-516582.33694562927</v>
      </c>
      <c r="F397" s="113">
        <v>-1.2368876079320807</v>
      </c>
      <c r="G397" s="126"/>
      <c r="H397" s="123"/>
      <c r="I397" s="124"/>
      <c r="J397" s="191" t="s">
        <v>5776</v>
      </c>
      <c r="K397" s="210" t="s">
        <v>1108</v>
      </c>
      <c r="L397" s="210" t="s">
        <v>1978</v>
      </c>
      <c r="M397" s="211">
        <v>-20496937.434693914</v>
      </c>
      <c r="N397" s="198">
        <v>-516582.33694562927</v>
      </c>
      <c r="O397" s="211">
        <v>-1.2368876079320807</v>
      </c>
      <c r="P397" s="210">
        <v>1</v>
      </c>
      <c r="Q397" s="210">
        <v>1</v>
      </c>
      <c r="R397" s="210">
        <v>0</v>
      </c>
      <c r="S397" s="210">
        <v>0</v>
      </c>
      <c r="T397" s="210" t="s">
        <v>148</v>
      </c>
      <c r="U397" s="210" t="s">
        <v>187</v>
      </c>
      <c r="V397" s="223">
        <v>43251</v>
      </c>
      <c r="W397" s="210" t="s">
        <v>2398</v>
      </c>
      <c r="X397" s="210" t="s">
        <v>4469</v>
      </c>
      <c r="Y397" s="210" t="s">
        <v>184</v>
      </c>
      <c r="Z397" s="190"/>
      <c r="AA397" s="185"/>
      <c r="AB397" s="187"/>
      <c r="AC397" s="187"/>
      <c r="AD397" s="188"/>
    </row>
    <row r="398" spans="1:30" x14ac:dyDescent="0.3">
      <c r="A398" s="84"/>
      <c r="B398" s="209" t="s">
        <v>5363</v>
      </c>
      <c r="C398" s="102" t="s">
        <v>5994</v>
      </c>
      <c r="D398" s="109">
        <v>562194.14327056112</v>
      </c>
      <c r="E398" s="139">
        <v>2930.8323821177983</v>
      </c>
      <c r="F398" s="113">
        <v>5.6930867718347961E-2</v>
      </c>
      <c r="G398" s="126"/>
      <c r="H398" s="123"/>
      <c r="I398" s="124"/>
      <c r="J398" s="191" t="s">
        <v>5776</v>
      </c>
      <c r="K398" s="210" t="s">
        <v>5363</v>
      </c>
      <c r="L398" s="210" t="s">
        <v>5994</v>
      </c>
      <c r="M398" s="211">
        <v>562194.14327056112</v>
      </c>
      <c r="N398" s="198">
        <v>2930.8323821177983</v>
      </c>
      <c r="O398" s="211">
        <v>5.6930867718347961E-2</v>
      </c>
      <c r="P398" s="210">
        <v>1</v>
      </c>
      <c r="Q398" s="210">
        <v>1</v>
      </c>
      <c r="R398" s="210">
        <v>0</v>
      </c>
      <c r="S398" s="210">
        <v>0</v>
      </c>
      <c r="T398" s="210" t="s">
        <v>144</v>
      </c>
      <c r="U398" s="210" t="s">
        <v>5364</v>
      </c>
      <c r="V398" s="223">
        <v>43251</v>
      </c>
      <c r="W398" s="210">
        <v>4792132</v>
      </c>
      <c r="X398" s="210" t="s">
        <v>4469</v>
      </c>
      <c r="Y398" s="210" t="s">
        <v>184</v>
      </c>
      <c r="Z398" s="190"/>
      <c r="AA398" s="185"/>
      <c r="AB398" s="187"/>
      <c r="AC398" s="188"/>
      <c r="AD398" s="188"/>
    </row>
    <row r="399" spans="1:30" x14ac:dyDescent="0.3">
      <c r="A399" s="84"/>
      <c r="B399" s="209" t="s">
        <v>1109</v>
      </c>
      <c r="C399" s="102" t="s">
        <v>5994</v>
      </c>
      <c r="D399" s="109">
        <v>750686.02259632049</v>
      </c>
      <c r="E399" s="139">
        <v>47291.5505993306</v>
      </c>
      <c r="F399" s="113">
        <v>2.8463429994675004E-2</v>
      </c>
      <c r="G399" s="126"/>
      <c r="H399" s="123"/>
      <c r="I399" s="124"/>
      <c r="J399" s="191" t="s">
        <v>5776</v>
      </c>
      <c r="K399" s="210" t="s">
        <v>1109</v>
      </c>
      <c r="L399" s="210" t="s">
        <v>5994</v>
      </c>
      <c r="M399" s="211">
        <v>750686.02259632049</v>
      </c>
      <c r="N399" s="198">
        <v>47291.5505993306</v>
      </c>
      <c r="O399" s="211">
        <v>2.8463429994675004E-2</v>
      </c>
      <c r="P399" s="210">
        <v>1</v>
      </c>
      <c r="Q399" s="210">
        <v>1</v>
      </c>
      <c r="R399" s="210">
        <v>0</v>
      </c>
      <c r="S399" s="210">
        <v>0</v>
      </c>
      <c r="T399" s="210" t="s">
        <v>144</v>
      </c>
      <c r="U399" s="210" t="s">
        <v>3553</v>
      </c>
      <c r="V399" s="223">
        <v>43251</v>
      </c>
      <c r="W399" s="210" t="s">
        <v>2399</v>
      </c>
      <c r="X399" s="210" t="s">
        <v>4469</v>
      </c>
      <c r="Y399" s="210" t="s">
        <v>184</v>
      </c>
      <c r="Z399" s="190"/>
      <c r="AA399" s="185"/>
      <c r="AB399" s="187"/>
      <c r="AC399" s="188"/>
      <c r="AD399" s="188"/>
    </row>
    <row r="400" spans="1:30" x14ac:dyDescent="0.3">
      <c r="A400" s="84"/>
      <c r="B400" s="209" t="s">
        <v>1110</v>
      </c>
      <c r="C400" s="102" t="s">
        <v>1976</v>
      </c>
      <c r="D400" s="109">
        <v>5726430.1216830639</v>
      </c>
      <c r="E400" s="139">
        <v>112202.17559632484</v>
      </c>
      <c r="F400" s="113">
        <v>3.3484424820754324E-2</v>
      </c>
      <c r="G400" s="126"/>
      <c r="H400" s="123"/>
      <c r="I400" s="124"/>
      <c r="J400" s="191" t="s">
        <v>5776</v>
      </c>
      <c r="K400" s="210" t="s">
        <v>1110</v>
      </c>
      <c r="L400" s="210" t="s">
        <v>1976</v>
      </c>
      <c r="M400" s="211">
        <v>5726430.1216830639</v>
      </c>
      <c r="N400" s="198">
        <v>112202.17559632484</v>
      </c>
      <c r="O400" s="211">
        <v>3.3484424820754324E-2</v>
      </c>
      <c r="P400" s="210">
        <v>1</v>
      </c>
      <c r="Q400" s="210">
        <v>1</v>
      </c>
      <c r="R400" s="210">
        <v>0</v>
      </c>
      <c r="S400" s="210">
        <v>0</v>
      </c>
      <c r="T400" s="210" t="s">
        <v>148</v>
      </c>
      <c r="U400" s="210" t="s">
        <v>3554</v>
      </c>
      <c r="V400" s="223">
        <v>43251</v>
      </c>
      <c r="W400" s="210">
        <v>5966516</v>
      </c>
      <c r="X400" s="210" t="s">
        <v>4469</v>
      </c>
      <c r="Y400" s="210" t="s">
        <v>184</v>
      </c>
      <c r="Z400" s="190"/>
      <c r="AA400" s="185"/>
      <c r="AB400" s="187"/>
      <c r="AC400" s="188"/>
      <c r="AD400" s="188"/>
    </row>
    <row r="401" spans="1:30" x14ac:dyDescent="0.3">
      <c r="A401" s="84"/>
      <c r="B401" s="209" t="s">
        <v>1111</v>
      </c>
      <c r="C401" s="102" t="s">
        <v>5994</v>
      </c>
      <c r="D401" s="109">
        <v>1174794.4537387385</v>
      </c>
      <c r="E401" s="139">
        <v>11748.512225498111</v>
      </c>
      <c r="F401" s="113">
        <v>3.0787247658033558E-2</v>
      </c>
      <c r="G401" s="126"/>
      <c r="H401" s="123"/>
      <c r="I401" s="124"/>
      <c r="J401" s="191" t="s">
        <v>5776</v>
      </c>
      <c r="K401" s="210" t="s">
        <v>1111</v>
      </c>
      <c r="L401" s="210" t="s">
        <v>5994</v>
      </c>
      <c r="M401" s="211">
        <v>1174794.4537387385</v>
      </c>
      <c r="N401" s="198">
        <v>11748.512225498111</v>
      </c>
      <c r="O401" s="211">
        <v>3.0787247658033558E-2</v>
      </c>
      <c r="P401" s="210">
        <v>1</v>
      </c>
      <c r="Q401" s="210">
        <v>1</v>
      </c>
      <c r="R401" s="210">
        <v>0</v>
      </c>
      <c r="S401" s="210">
        <v>0</v>
      </c>
      <c r="T401" s="210" t="s">
        <v>144</v>
      </c>
      <c r="U401" s="210" t="s">
        <v>3555</v>
      </c>
      <c r="V401" s="223">
        <v>43251</v>
      </c>
      <c r="W401" s="210">
        <v>7062713</v>
      </c>
      <c r="X401" s="210" t="s">
        <v>4469</v>
      </c>
      <c r="Y401" s="210" t="s">
        <v>184</v>
      </c>
      <c r="Z401" s="190"/>
      <c r="AA401" s="186"/>
      <c r="AB401" s="187"/>
      <c r="AC401" s="187"/>
      <c r="AD401" s="188"/>
    </row>
    <row r="402" spans="1:30" x14ac:dyDescent="0.3">
      <c r="A402" s="84"/>
      <c r="B402" s="209" t="s">
        <v>1112</v>
      </c>
      <c r="C402" s="102" t="s">
        <v>1977</v>
      </c>
      <c r="D402" s="109">
        <v>73269776.563630193</v>
      </c>
      <c r="E402" s="139">
        <v>3036852.5297771669</v>
      </c>
      <c r="F402" s="113">
        <v>1.1254101622643311</v>
      </c>
      <c r="G402" s="126"/>
      <c r="H402" s="123"/>
      <c r="I402" s="124"/>
      <c r="J402" s="191" t="s">
        <v>5776</v>
      </c>
      <c r="K402" s="210" t="s">
        <v>1112</v>
      </c>
      <c r="L402" s="210" t="s">
        <v>1977</v>
      </c>
      <c r="M402" s="211">
        <v>73269776.563630193</v>
      </c>
      <c r="N402" s="198">
        <v>3036852.5297771669</v>
      </c>
      <c r="O402" s="211">
        <v>1.1254101622643311</v>
      </c>
      <c r="P402" s="210">
        <v>1</v>
      </c>
      <c r="Q402" s="210">
        <v>1</v>
      </c>
      <c r="R402" s="210">
        <v>0</v>
      </c>
      <c r="S402" s="210">
        <v>0</v>
      </c>
      <c r="T402" s="210" t="s">
        <v>147</v>
      </c>
      <c r="U402" s="210" t="s">
        <v>3556</v>
      </c>
      <c r="V402" s="223">
        <v>43251</v>
      </c>
      <c r="W402" s="210">
        <v>5962332</v>
      </c>
      <c r="X402" s="210" t="s">
        <v>4469</v>
      </c>
      <c r="Y402" s="210" t="s">
        <v>184</v>
      </c>
      <c r="Z402" s="190"/>
      <c r="AA402" s="186"/>
      <c r="AB402" s="187"/>
      <c r="AC402" s="187"/>
      <c r="AD402" s="188"/>
    </row>
    <row r="403" spans="1:30" x14ac:dyDescent="0.3">
      <c r="A403" s="84"/>
      <c r="B403" s="209" t="s">
        <v>1113</v>
      </c>
      <c r="C403" s="102" t="s">
        <v>1976</v>
      </c>
      <c r="D403" s="109">
        <v>6161294.2417111062</v>
      </c>
      <c r="E403" s="139">
        <v>436235.50081572362</v>
      </c>
      <c r="F403" s="113">
        <v>0.24825099628255529</v>
      </c>
      <c r="G403" s="126"/>
      <c r="H403" s="123"/>
      <c r="I403" s="124"/>
      <c r="J403" s="191" t="s">
        <v>5776</v>
      </c>
      <c r="K403" s="210" t="s">
        <v>1113</v>
      </c>
      <c r="L403" s="210" t="s">
        <v>1976</v>
      </c>
      <c r="M403" s="211">
        <v>6161294.2417111062</v>
      </c>
      <c r="N403" s="198">
        <v>436235.50081572362</v>
      </c>
      <c r="O403" s="211">
        <v>0.24825099628255529</v>
      </c>
      <c r="P403" s="210">
        <v>1</v>
      </c>
      <c r="Q403" s="210">
        <v>1</v>
      </c>
      <c r="R403" s="210">
        <v>0</v>
      </c>
      <c r="S403" s="210">
        <v>0</v>
      </c>
      <c r="T403" s="210" t="s">
        <v>150</v>
      </c>
      <c r="U403" s="210" t="s">
        <v>5311</v>
      </c>
      <c r="V403" s="223">
        <v>43251</v>
      </c>
      <c r="W403" s="210" t="s">
        <v>2400</v>
      </c>
      <c r="X403" s="210" t="s">
        <v>4469</v>
      </c>
      <c r="Y403" s="210" t="s">
        <v>184</v>
      </c>
      <c r="Z403" s="190"/>
      <c r="AA403" s="185"/>
      <c r="AB403" s="187"/>
      <c r="AC403" s="188"/>
      <c r="AD403" s="188"/>
    </row>
    <row r="404" spans="1:30" x14ac:dyDescent="0.3">
      <c r="A404" s="84"/>
      <c r="B404" s="209" t="s">
        <v>6080</v>
      </c>
      <c r="C404" s="102" t="s">
        <v>5994</v>
      </c>
      <c r="D404" s="109">
        <v>1211285.7908834438</v>
      </c>
      <c r="E404" s="139">
        <v>7501.0167696008566</v>
      </c>
      <c r="F404" s="113">
        <v>6.2205841660329643E-2</v>
      </c>
      <c r="G404" s="126"/>
      <c r="H404" s="123"/>
      <c r="I404" s="124"/>
      <c r="J404" s="191" t="s">
        <v>5776</v>
      </c>
      <c r="K404" s="210" t="s">
        <v>6080</v>
      </c>
      <c r="L404" s="210" t="s">
        <v>5994</v>
      </c>
      <c r="M404" s="211">
        <v>1211285.7908834438</v>
      </c>
      <c r="N404" s="198">
        <v>7501.0167696008566</v>
      </c>
      <c r="O404" s="211">
        <v>6.2205841660329643E-2</v>
      </c>
      <c r="P404" s="210">
        <v>1</v>
      </c>
      <c r="Q404" s="210">
        <v>1</v>
      </c>
      <c r="R404" s="210">
        <v>0</v>
      </c>
      <c r="S404" s="210">
        <v>0</v>
      </c>
      <c r="T404" s="210" t="s">
        <v>146</v>
      </c>
      <c r="U404" s="210" t="s">
        <v>5811</v>
      </c>
      <c r="V404" s="223">
        <v>43251</v>
      </c>
      <c r="W404" s="210">
        <v>5999330</v>
      </c>
      <c r="X404" s="210" t="s">
        <v>4469</v>
      </c>
      <c r="Y404" s="210" t="s">
        <v>184</v>
      </c>
      <c r="Z404" s="190"/>
      <c r="AA404" s="185"/>
      <c r="AB404" s="187"/>
      <c r="AC404" s="188"/>
      <c r="AD404" s="187"/>
    </row>
    <row r="405" spans="1:30" x14ac:dyDescent="0.3">
      <c r="A405" s="84"/>
      <c r="B405" s="209" t="s">
        <v>1114</v>
      </c>
      <c r="C405" s="102" t="s">
        <v>1976</v>
      </c>
      <c r="D405" s="109">
        <v>5906708.1488012867</v>
      </c>
      <c r="E405" s="139">
        <v>44693.49318359363</v>
      </c>
      <c r="F405" s="113">
        <v>0.16714596242069182</v>
      </c>
      <c r="G405" s="126"/>
      <c r="H405" s="123"/>
      <c r="I405" s="124"/>
      <c r="J405" s="191" t="s">
        <v>5776</v>
      </c>
      <c r="K405" s="210" t="s">
        <v>1114</v>
      </c>
      <c r="L405" s="210" t="s">
        <v>1976</v>
      </c>
      <c r="M405" s="211">
        <v>5906708.1488012867</v>
      </c>
      <c r="N405" s="198">
        <v>44693.49318359363</v>
      </c>
      <c r="O405" s="211">
        <v>0.16714596242069182</v>
      </c>
      <c r="P405" s="210">
        <v>1</v>
      </c>
      <c r="Q405" s="210">
        <v>1</v>
      </c>
      <c r="R405" s="210">
        <v>0</v>
      </c>
      <c r="S405" s="210">
        <v>0</v>
      </c>
      <c r="T405" s="210" t="s">
        <v>146</v>
      </c>
      <c r="U405" s="210" t="s">
        <v>3557</v>
      </c>
      <c r="V405" s="223">
        <v>43251</v>
      </c>
      <c r="W405" s="210">
        <v>4162791</v>
      </c>
      <c r="X405" s="210" t="s">
        <v>4469</v>
      </c>
      <c r="Y405" s="210" t="s">
        <v>184</v>
      </c>
      <c r="Z405" s="190"/>
      <c r="AA405" s="185"/>
      <c r="AB405" s="187"/>
      <c r="AC405" s="188"/>
      <c r="AD405" s="187"/>
    </row>
    <row r="406" spans="1:30" x14ac:dyDescent="0.3">
      <c r="A406" s="84"/>
      <c r="B406" s="209" t="s">
        <v>1115</v>
      </c>
      <c r="C406" s="102" t="s">
        <v>1976</v>
      </c>
      <c r="D406" s="109">
        <v>49452087.682717189</v>
      </c>
      <c r="E406" s="139">
        <v>776360.18029002438</v>
      </c>
      <c r="F406" s="113">
        <v>0.13937978063865719</v>
      </c>
      <c r="G406" s="126"/>
      <c r="H406" s="123"/>
      <c r="I406" s="124"/>
      <c r="J406" s="191" t="s">
        <v>5776</v>
      </c>
      <c r="K406" s="210" t="s">
        <v>1115</v>
      </c>
      <c r="L406" s="210" t="s">
        <v>1976</v>
      </c>
      <c r="M406" s="211">
        <v>49452087.682717189</v>
      </c>
      <c r="N406" s="198">
        <v>776360.18029002438</v>
      </c>
      <c r="O406" s="211">
        <v>0.13937978063865719</v>
      </c>
      <c r="P406" s="210">
        <v>1</v>
      </c>
      <c r="Q406" s="210">
        <v>1</v>
      </c>
      <c r="R406" s="210">
        <v>0</v>
      </c>
      <c r="S406" s="210">
        <v>0</v>
      </c>
      <c r="T406" s="210" t="s">
        <v>151</v>
      </c>
      <c r="U406" s="210" t="s">
        <v>3558</v>
      </c>
      <c r="V406" s="223">
        <v>43251</v>
      </c>
      <c r="W406" s="210" t="s">
        <v>2401</v>
      </c>
      <c r="X406" s="210" t="s">
        <v>4469</v>
      </c>
      <c r="Y406" s="210" t="s">
        <v>184</v>
      </c>
      <c r="Z406" s="190"/>
      <c r="AA406" s="185"/>
      <c r="AB406" s="187"/>
      <c r="AC406" s="188"/>
      <c r="AD406" s="188"/>
    </row>
    <row r="407" spans="1:30" x14ac:dyDescent="0.3">
      <c r="A407" s="84"/>
      <c r="B407" s="209" t="s">
        <v>5812</v>
      </c>
      <c r="C407" s="102" t="s">
        <v>1976</v>
      </c>
      <c r="D407" s="109">
        <v>1468201.7280046579</v>
      </c>
      <c r="E407" s="139">
        <v>14266.920652971532</v>
      </c>
      <c r="F407" s="113">
        <v>3.8516236945074792E-2</v>
      </c>
      <c r="G407" s="126"/>
      <c r="H407" s="123"/>
      <c r="I407" s="124"/>
      <c r="J407" s="191" t="s">
        <v>5776</v>
      </c>
      <c r="K407" s="210" t="s">
        <v>5812</v>
      </c>
      <c r="L407" s="210" t="s">
        <v>1976</v>
      </c>
      <c r="M407" s="211">
        <v>1468201.7280046579</v>
      </c>
      <c r="N407" s="198">
        <v>14266.920652971532</v>
      </c>
      <c r="O407" s="211">
        <v>3.8516236945074792E-2</v>
      </c>
      <c r="P407" s="210">
        <v>1</v>
      </c>
      <c r="Q407" s="210">
        <v>1</v>
      </c>
      <c r="R407" s="210">
        <v>0</v>
      </c>
      <c r="S407" s="210">
        <v>0</v>
      </c>
      <c r="T407" s="210" t="s">
        <v>147</v>
      </c>
      <c r="U407" s="210" t="s">
        <v>5813</v>
      </c>
      <c r="V407" s="223">
        <v>43251</v>
      </c>
      <c r="W407" s="210" t="s">
        <v>5814</v>
      </c>
      <c r="X407" s="210" t="s">
        <v>4469</v>
      </c>
      <c r="Y407" s="210" t="s">
        <v>184</v>
      </c>
      <c r="Z407" s="190"/>
      <c r="AA407" s="186"/>
      <c r="AB407" s="187"/>
      <c r="AC407" s="188"/>
      <c r="AD407" s="188"/>
    </row>
    <row r="408" spans="1:30" x14ac:dyDescent="0.3">
      <c r="A408" s="84"/>
      <c r="B408" s="209" t="s">
        <v>1116</v>
      </c>
      <c r="C408" s="102" t="s">
        <v>1976</v>
      </c>
      <c r="D408" s="109">
        <v>3231676.4027782031</v>
      </c>
      <c r="E408" s="139">
        <v>13843.388198298808</v>
      </c>
      <c r="F408" s="113">
        <v>4.1024174478092375E-2</v>
      </c>
      <c r="G408" s="126"/>
      <c r="H408" s="123"/>
      <c r="I408" s="124"/>
      <c r="J408" s="191" t="s">
        <v>5778</v>
      </c>
      <c r="K408" s="210" t="s">
        <v>1116</v>
      </c>
      <c r="L408" s="210" t="s">
        <v>1976</v>
      </c>
      <c r="M408" s="211">
        <v>3231676.4027782031</v>
      </c>
      <c r="N408" s="198">
        <v>13843.388198298808</v>
      </c>
      <c r="O408" s="211">
        <v>4.1024174478092375E-2</v>
      </c>
      <c r="P408" s="210">
        <v>1</v>
      </c>
      <c r="Q408" s="210">
        <v>1</v>
      </c>
      <c r="R408" s="210">
        <v>0</v>
      </c>
      <c r="S408" s="210">
        <v>0</v>
      </c>
      <c r="T408" s="210" t="s">
        <v>5305</v>
      </c>
      <c r="U408" s="210" t="s">
        <v>3559</v>
      </c>
      <c r="V408" s="223">
        <v>43251</v>
      </c>
      <c r="W408" s="210" t="s">
        <v>2402</v>
      </c>
      <c r="X408" s="210" t="s">
        <v>4469</v>
      </c>
      <c r="Y408" s="210" t="s">
        <v>184</v>
      </c>
      <c r="Z408" s="190"/>
      <c r="AA408" s="186"/>
      <c r="AB408" s="187"/>
      <c r="AC408" s="187"/>
      <c r="AD408" s="188"/>
    </row>
    <row r="409" spans="1:30" x14ac:dyDescent="0.3">
      <c r="A409" s="84"/>
      <c r="B409" s="209" t="s">
        <v>1117</v>
      </c>
      <c r="C409" s="102" t="s">
        <v>5994</v>
      </c>
      <c r="D409" s="109">
        <v>2124807.7111897208</v>
      </c>
      <c r="E409" s="139">
        <v>31111.839382281691</v>
      </c>
      <c r="F409" s="113">
        <v>4.332697121681596E-2</v>
      </c>
      <c r="G409" s="126"/>
      <c r="H409" s="123"/>
      <c r="I409" s="124"/>
      <c r="J409" s="191" t="s">
        <v>5776</v>
      </c>
      <c r="K409" s="210" t="s">
        <v>1117</v>
      </c>
      <c r="L409" s="210" t="s">
        <v>5994</v>
      </c>
      <c r="M409" s="211">
        <v>2124807.7111897208</v>
      </c>
      <c r="N409" s="198">
        <v>31111.839382281691</v>
      </c>
      <c r="O409" s="211">
        <v>4.332697121681596E-2</v>
      </c>
      <c r="P409" s="210">
        <v>1</v>
      </c>
      <c r="Q409" s="210">
        <v>1</v>
      </c>
      <c r="R409" s="210">
        <v>0</v>
      </c>
      <c r="S409" s="210">
        <v>0</v>
      </c>
      <c r="T409" s="210" t="s">
        <v>144</v>
      </c>
      <c r="U409" s="210" t="s">
        <v>3560</v>
      </c>
      <c r="V409" s="223">
        <v>43251</v>
      </c>
      <c r="W409" s="210" t="s">
        <v>5312</v>
      </c>
      <c r="X409" s="210" t="s">
        <v>4469</v>
      </c>
      <c r="Y409" s="210" t="s">
        <v>184</v>
      </c>
      <c r="Z409" s="190"/>
      <c r="AA409" s="185"/>
      <c r="AB409" s="187"/>
      <c r="AC409" s="187"/>
      <c r="AD409" s="188"/>
    </row>
    <row r="410" spans="1:30" x14ac:dyDescent="0.3">
      <c r="A410" s="84"/>
      <c r="B410" s="209" t="s">
        <v>1118</v>
      </c>
      <c r="C410" s="102" t="s">
        <v>1977</v>
      </c>
      <c r="D410" s="109">
        <v>91958302.278239474</v>
      </c>
      <c r="E410" s="139">
        <v>3717586.2328658551</v>
      </c>
      <c r="F410" s="113">
        <v>1.9288297441973756</v>
      </c>
      <c r="G410" s="126"/>
      <c r="H410" s="123"/>
      <c r="I410" s="124"/>
      <c r="J410" s="191" t="s">
        <v>5776</v>
      </c>
      <c r="K410" s="210" t="s">
        <v>1118</v>
      </c>
      <c r="L410" s="210" t="s">
        <v>1977</v>
      </c>
      <c r="M410" s="211">
        <v>91958302.278239474</v>
      </c>
      <c r="N410" s="198">
        <v>3717586.2328658551</v>
      </c>
      <c r="O410" s="211">
        <v>1.9288297441973756</v>
      </c>
      <c r="P410" s="210">
        <v>1</v>
      </c>
      <c r="Q410" s="210">
        <v>1</v>
      </c>
      <c r="R410" s="210">
        <v>0</v>
      </c>
      <c r="S410" s="210">
        <v>0</v>
      </c>
      <c r="T410" s="210" t="s">
        <v>150</v>
      </c>
      <c r="U410" s="210" t="s">
        <v>3561</v>
      </c>
      <c r="V410" s="223">
        <v>43251</v>
      </c>
      <c r="W410" s="210">
        <v>4031879</v>
      </c>
      <c r="X410" s="210" t="s">
        <v>4469</v>
      </c>
      <c r="Y410" s="210" t="s">
        <v>184</v>
      </c>
      <c r="Z410" s="190"/>
      <c r="AA410" s="185"/>
      <c r="AB410" s="187"/>
      <c r="AC410" s="187"/>
      <c r="AD410" s="188"/>
    </row>
    <row r="411" spans="1:30" x14ac:dyDescent="0.3">
      <c r="A411" s="84"/>
      <c r="B411" s="209" t="s">
        <v>1119</v>
      </c>
      <c r="C411" s="102" t="s">
        <v>1974</v>
      </c>
      <c r="D411" s="109">
        <v>-20676430.206965063</v>
      </c>
      <c r="E411" s="139">
        <v>-202374.84035236921</v>
      </c>
      <c r="F411" s="113">
        <v>-0.17712233231227575</v>
      </c>
      <c r="G411" s="126"/>
      <c r="H411" s="123"/>
      <c r="I411" s="124"/>
      <c r="J411" s="191" t="s">
        <v>5776</v>
      </c>
      <c r="K411" s="210" t="s">
        <v>1119</v>
      </c>
      <c r="L411" s="210" t="s">
        <v>1974</v>
      </c>
      <c r="M411" s="211">
        <v>-20676430.206965063</v>
      </c>
      <c r="N411" s="198">
        <v>-202374.84035236921</v>
      </c>
      <c r="O411" s="211">
        <v>-0.17712233231227575</v>
      </c>
      <c r="P411" s="210">
        <v>1</v>
      </c>
      <c r="Q411" s="210">
        <v>1</v>
      </c>
      <c r="R411" s="210">
        <v>0</v>
      </c>
      <c r="S411" s="210">
        <v>0</v>
      </c>
      <c r="T411" s="210" t="s">
        <v>146</v>
      </c>
      <c r="U411" s="210" t="s">
        <v>3562</v>
      </c>
      <c r="V411" s="223">
        <v>43251</v>
      </c>
      <c r="W411" s="210" t="s">
        <v>2403</v>
      </c>
      <c r="X411" s="210" t="s">
        <v>4469</v>
      </c>
      <c r="Y411" s="210" t="s">
        <v>184</v>
      </c>
      <c r="Z411" s="190"/>
      <c r="AA411" s="186"/>
      <c r="AB411" s="187"/>
      <c r="AC411" s="187"/>
      <c r="AD411" s="188"/>
    </row>
    <row r="412" spans="1:30" x14ac:dyDescent="0.3">
      <c r="A412" s="84"/>
      <c r="B412" s="209" t="s">
        <v>1120</v>
      </c>
      <c r="C412" s="102" t="s">
        <v>1976</v>
      </c>
      <c r="D412" s="109">
        <v>6098907.3292254498</v>
      </c>
      <c r="E412" s="139">
        <v>219718.24225997296</v>
      </c>
      <c r="F412" s="113">
        <v>4.0777764741849278E-2</v>
      </c>
      <c r="G412" s="126"/>
      <c r="H412" s="123"/>
      <c r="I412" s="124"/>
      <c r="J412" s="191" t="s">
        <v>5776</v>
      </c>
      <c r="K412" s="210" t="s">
        <v>1120</v>
      </c>
      <c r="L412" s="210" t="s">
        <v>1976</v>
      </c>
      <c r="M412" s="211">
        <v>6098907.3292254498</v>
      </c>
      <c r="N412" s="198">
        <v>219718.24225997296</v>
      </c>
      <c r="O412" s="211">
        <v>4.0777764741849278E-2</v>
      </c>
      <c r="P412" s="210">
        <v>1</v>
      </c>
      <c r="Q412" s="210">
        <v>1</v>
      </c>
      <c r="R412" s="210">
        <v>0</v>
      </c>
      <c r="S412" s="210">
        <v>0</v>
      </c>
      <c r="T412" s="210" t="s">
        <v>144</v>
      </c>
      <c r="U412" s="210" t="s">
        <v>3563</v>
      </c>
      <c r="V412" s="223">
        <v>43251</v>
      </c>
      <c r="W412" s="210">
        <v>4834777</v>
      </c>
      <c r="X412" s="210" t="s">
        <v>4469</v>
      </c>
      <c r="Y412" s="210" t="s">
        <v>184</v>
      </c>
      <c r="Z412" s="190"/>
      <c r="AA412" s="185"/>
      <c r="AB412" s="187"/>
      <c r="AC412" s="187"/>
      <c r="AD412" s="188"/>
    </row>
    <row r="413" spans="1:30" x14ac:dyDescent="0.3">
      <c r="A413" s="84"/>
      <c r="B413" s="209" t="s">
        <v>1121</v>
      </c>
      <c r="C413" s="102" t="s">
        <v>5994</v>
      </c>
      <c r="D413" s="109">
        <v>552092.92121766135</v>
      </c>
      <c r="E413" s="139">
        <v>3602.7632799365397</v>
      </c>
      <c r="F413" s="113">
        <v>6.4751375224753799E-2</v>
      </c>
      <c r="G413" s="126"/>
      <c r="H413" s="123"/>
      <c r="I413" s="124"/>
      <c r="J413" s="191" t="s">
        <v>5776</v>
      </c>
      <c r="K413" s="210" t="s">
        <v>1121</v>
      </c>
      <c r="L413" s="210" t="s">
        <v>5994</v>
      </c>
      <c r="M413" s="211">
        <v>552092.92121766135</v>
      </c>
      <c r="N413" s="198">
        <v>3602.7632799365397</v>
      </c>
      <c r="O413" s="211">
        <v>6.4751375224753799E-2</v>
      </c>
      <c r="P413" s="210">
        <v>1</v>
      </c>
      <c r="Q413" s="210">
        <v>1</v>
      </c>
      <c r="R413" s="210">
        <v>0</v>
      </c>
      <c r="S413" s="210">
        <v>0</v>
      </c>
      <c r="T413" s="210" t="s">
        <v>148</v>
      </c>
      <c r="U413" s="210" t="s">
        <v>3564</v>
      </c>
      <c r="V413" s="223">
        <v>43251</v>
      </c>
      <c r="W413" s="210">
        <v>7390113</v>
      </c>
      <c r="X413" s="210" t="s">
        <v>4469</v>
      </c>
      <c r="Y413" s="210" t="s">
        <v>184</v>
      </c>
      <c r="Z413" s="190"/>
      <c r="AA413" s="186"/>
      <c r="AB413" s="187"/>
      <c r="AC413" s="187"/>
      <c r="AD413" s="188"/>
    </row>
    <row r="414" spans="1:30" x14ac:dyDescent="0.3">
      <c r="A414" s="84"/>
      <c r="B414" s="209" t="s">
        <v>1122</v>
      </c>
      <c r="C414" s="102" t="s">
        <v>1976</v>
      </c>
      <c r="D414" s="109">
        <v>1698375.2701285062</v>
      </c>
      <c r="E414" s="139">
        <v>127693.32270724347</v>
      </c>
      <c r="F414" s="113">
        <v>8.0499670439837995E-2</v>
      </c>
      <c r="G414" s="126"/>
      <c r="H414" s="123"/>
      <c r="I414" s="124"/>
      <c r="J414" s="191" t="s">
        <v>5776</v>
      </c>
      <c r="K414" s="210" t="s">
        <v>1122</v>
      </c>
      <c r="L414" s="210" t="s">
        <v>1976</v>
      </c>
      <c r="M414" s="211">
        <v>1698375.2701285062</v>
      </c>
      <c r="N414" s="198">
        <v>127693.32270724347</v>
      </c>
      <c r="O414" s="211">
        <v>8.0499670439837995E-2</v>
      </c>
      <c r="P414" s="210">
        <v>1</v>
      </c>
      <c r="Q414" s="210">
        <v>1</v>
      </c>
      <c r="R414" s="210">
        <v>0</v>
      </c>
      <c r="S414" s="210">
        <v>0</v>
      </c>
      <c r="T414" s="210" t="s">
        <v>148</v>
      </c>
      <c r="U414" s="210" t="s">
        <v>3565</v>
      </c>
      <c r="V414" s="223">
        <v>43251</v>
      </c>
      <c r="W414" s="210" t="s">
        <v>2404</v>
      </c>
      <c r="X414" s="210" t="s">
        <v>4469</v>
      </c>
      <c r="Y414" s="210" t="s">
        <v>182</v>
      </c>
      <c r="Z414" s="190"/>
      <c r="AA414" s="186"/>
      <c r="AB414" s="187"/>
      <c r="AC414" s="187"/>
      <c r="AD414" s="188"/>
    </row>
    <row r="415" spans="1:30" x14ac:dyDescent="0.3">
      <c r="A415" s="84"/>
      <c r="B415" s="209" t="s">
        <v>1123</v>
      </c>
      <c r="C415" s="102" t="s">
        <v>5994</v>
      </c>
      <c r="D415" s="109">
        <v>686403.83848157292</v>
      </c>
      <c r="E415" s="139">
        <v>26100.368587943722</v>
      </c>
      <c r="F415" s="113">
        <v>4.277423999229045E-2</v>
      </c>
      <c r="G415" s="126"/>
      <c r="H415" s="123"/>
      <c r="I415" s="124"/>
      <c r="J415" s="191" t="s">
        <v>5776</v>
      </c>
      <c r="K415" s="210" t="s">
        <v>1123</v>
      </c>
      <c r="L415" s="210" t="s">
        <v>5994</v>
      </c>
      <c r="M415" s="211">
        <v>686403.83848157292</v>
      </c>
      <c r="N415" s="198">
        <v>26100.368587943722</v>
      </c>
      <c r="O415" s="211">
        <v>4.277423999229045E-2</v>
      </c>
      <c r="P415" s="210">
        <v>1</v>
      </c>
      <c r="Q415" s="210">
        <v>1</v>
      </c>
      <c r="R415" s="210">
        <v>0</v>
      </c>
      <c r="S415" s="210">
        <v>0</v>
      </c>
      <c r="T415" s="210" t="s">
        <v>148</v>
      </c>
      <c r="U415" s="210" t="s">
        <v>3566</v>
      </c>
      <c r="V415" s="223">
        <v>43251</v>
      </c>
      <c r="W415" s="210" t="s">
        <v>2405</v>
      </c>
      <c r="X415" s="210" t="s">
        <v>4469</v>
      </c>
      <c r="Y415" s="210" t="s">
        <v>182</v>
      </c>
      <c r="Z415" s="190"/>
      <c r="AA415" s="186"/>
      <c r="AB415" s="187"/>
      <c r="AC415" s="187"/>
      <c r="AD415" s="188"/>
    </row>
    <row r="416" spans="1:30" x14ac:dyDescent="0.3">
      <c r="A416" s="84"/>
      <c r="B416" s="209" t="s">
        <v>1124</v>
      </c>
      <c r="C416" s="102" t="s">
        <v>1978</v>
      </c>
      <c r="D416" s="109">
        <v>-454956971.01181102</v>
      </c>
      <c r="E416" s="139">
        <v>-18054193.020069432</v>
      </c>
      <c r="F416" s="113">
        <v>-3.9962824434545423</v>
      </c>
      <c r="G416" s="126"/>
      <c r="H416" s="123"/>
      <c r="I416" s="124"/>
      <c r="J416" s="191" t="s">
        <v>5776</v>
      </c>
      <c r="K416" s="210" t="s">
        <v>1124</v>
      </c>
      <c r="L416" s="210" t="s">
        <v>1978</v>
      </c>
      <c r="M416" s="211">
        <v>-454956971.01181102</v>
      </c>
      <c r="N416" s="198">
        <v>-18054193.020069432</v>
      </c>
      <c r="O416" s="211">
        <v>-3.9962824434545423</v>
      </c>
      <c r="P416" s="210">
        <v>1</v>
      </c>
      <c r="Q416" s="210">
        <v>1</v>
      </c>
      <c r="R416" s="210">
        <v>0</v>
      </c>
      <c r="S416" s="210">
        <v>0</v>
      </c>
      <c r="T416" s="210" t="s">
        <v>145</v>
      </c>
      <c r="U416" s="210" t="s">
        <v>3567</v>
      </c>
      <c r="V416" s="223">
        <v>43251</v>
      </c>
      <c r="W416" s="210" t="s">
        <v>2406</v>
      </c>
      <c r="X416" s="210" t="s">
        <v>4469</v>
      </c>
      <c r="Y416" s="210" t="s">
        <v>182</v>
      </c>
      <c r="Z416" s="190"/>
      <c r="AA416" s="185"/>
      <c r="AB416" s="187"/>
      <c r="AC416" s="188"/>
      <c r="AD416" s="188"/>
    </row>
    <row r="417" spans="1:30" x14ac:dyDescent="0.3">
      <c r="A417" s="84"/>
      <c r="B417" s="209" t="s">
        <v>1125</v>
      </c>
      <c r="C417" s="102" t="s">
        <v>5994</v>
      </c>
      <c r="D417" s="109">
        <v>725370.40660118114</v>
      </c>
      <c r="E417" s="139">
        <v>51193.68363875895</v>
      </c>
      <c r="F417" s="113">
        <v>1.6812638673560507E-2</v>
      </c>
      <c r="G417" s="126"/>
      <c r="H417" s="123"/>
      <c r="I417" s="124"/>
      <c r="J417" s="191" t="s">
        <v>5776</v>
      </c>
      <c r="K417" s="210" t="s">
        <v>1125</v>
      </c>
      <c r="L417" s="210" t="s">
        <v>5994</v>
      </c>
      <c r="M417" s="211">
        <v>725370.40660118114</v>
      </c>
      <c r="N417" s="198">
        <v>51193.68363875895</v>
      </c>
      <c r="O417" s="211">
        <v>1.6812638673560507E-2</v>
      </c>
      <c r="P417" s="210">
        <v>1</v>
      </c>
      <c r="Q417" s="210">
        <v>1</v>
      </c>
      <c r="R417" s="210">
        <v>0</v>
      </c>
      <c r="S417" s="210">
        <v>0</v>
      </c>
      <c r="T417" s="210" t="s">
        <v>145</v>
      </c>
      <c r="U417" s="210" t="s">
        <v>3568</v>
      </c>
      <c r="V417" s="223">
        <v>43251</v>
      </c>
      <c r="W417" s="210">
        <v>45614</v>
      </c>
      <c r="X417" s="210" t="s">
        <v>4469</v>
      </c>
      <c r="Y417" s="210" t="s">
        <v>182</v>
      </c>
      <c r="Z417" s="190"/>
      <c r="AA417" s="185"/>
      <c r="AB417" s="188"/>
      <c r="AC417" s="187"/>
      <c r="AD417" s="187"/>
    </row>
    <row r="418" spans="1:30" x14ac:dyDescent="0.3">
      <c r="A418" s="84"/>
      <c r="B418" s="209" t="s">
        <v>1126</v>
      </c>
      <c r="C418" s="102" t="s">
        <v>1974</v>
      </c>
      <c r="D418" s="109">
        <v>-6996301.9375867043</v>
      </c>
      <c r="E418" s="139">
        <v>-231392.64887380617</v>
      </c>
      <c r="F418" s="113">
        <v>-0.14302111218382105</v>
      </c>
      <c r="G418" s="126"/>
      <c r="H418" s="123"/>
      <c r="I418" s="124"/>
      <c r="J418" s="191" t="s">
        <v>5776</v>
      </c>
      <c r="K418" s="210" t="s">
        <v>1126</v>
      </c>
      <c r="L418" s="210" t="s">
        <v>1974</v>
      </c>
      <c r="M418" s="211">
        <v>-6996301.9375867043</v>
      </c>
      <c r="N418" s="198">
        <v>-231392.64887380617</v>
      </c>
      <c r="O418" s="211">
        <v>-0.14302111218382105</v>
      </c>
      <c r="P418" s="210">
        <v>1</v>
      </c>
      <c r="Q418" s="210">
        <v>1</v>
      </c>
      <c r="R418" s="210">
        <v>0</v>
      </c>
      <c r="S418" s="210">
        <v>0</v>
      </c>
      <c r="T418" s="210" t="s">
        <v>146</v>
      </c>
      <c r="U418" s="210" t="s">
        <v>3569</v>
      </c>
      <c r="V418" s="223">
        <v>43251</v>
      </c>
      <c r="W418" s="210">
        <v>53673</v>
      </c>
      <c r="X418" s="210" t="s">
        <v>4469</v>
      </c>
      <c r="Y418" s="210" t="s">
        <v>182</v>
      </c>
      <c r="Z418" s="190"/>
      <c r="AA418" s="185"/>
      <c r="AB418" s="187"/>
      <c r="AC418" s="188"/>
      <c r="AD418" s="188"/>
    </row>
    <row r="419" spans="1:30" x14ac:dyDescent="0.3">
      <c r="A419" s="84"/>
      <c r="B419" s="209" t="s">
        <v>1127</v>
      </c>
      <c r="C419" s="102" t="s">
        <v>5994</v>
      </c>
      <c r="D419" s="109">
        <v>1723668.3412991767</v>
      </c>
      <c r="E419" s="139">
        <v>46248.919959059545</v>
      </c>
      <c r="F419" s="113">
        <v>4.6575488655315155E-2</v>
      </c>
      <c r="G419" s="126"/>
      <c r="H419" s="123"/>
      <c r="I419" s="124"/>
      <c r="J419" s="191" t="s">
        <v>5776</v>
      </c>
      <c r="K419" s="210" t="s">
        <v>1127</v>
      </c>
      <c r="L419" s="210" t="s">
        <v>5994</v>
      </c>
      <c r="M419" s="211">
        <v>1723668.3412991767</v>
      </c>
      <c r="N419" s="198">
        <v>46248.919959059545</v>
      </c>
      <c r="O419" s="211">
        <v>4.6575488655315155E-2</v>
      </c>
      <c r="P419" s="210">
        <v>1</v>
      </c>
      <c r="Q419" s="210">
        <v>1</v>
      </c>
      <c r="R419" s="210">
        <v>0</v>
      </c>
      <c r="S419" s="210">
        <v>0</v>
      </c>
      <c r="T419" s="210" t="s">
        <v>149</v>
      </c>
      <c r="U419" s="210" t="s">
        <v>3570</v>
      </c>
      <c r="V419" s="223">
        <v>43251</v>
      </c>
      <c r="W419" s="210">
        <v>673123</v>
      </c>
      <c r="X419" s="210" t="s">
        <v>4469</v>
      </c>
      <c r="Y419" s="210" t="s">
        <v>182</v>
      </c>
      <c r="Z419" s="190"/>
      <c r="AA419" s="185"/>
      <c r="AB419" s="187"/>
      <c r="AC419" s="188"/>
      <c r="AD419" s="187"/>
    </row>
    <row r="420" spans="1:30" x14ac:dyDescent="0.3">
      <c r="A420" s="84"/>
      <c r="B420" s="209" t="s">
        <v>1128</v>
      </c>
      <c r="C420" s="102" t="s">
        <v>1976</v>
      </c>
      <c r="D420" s="109">
        <v>13833177.202370442</v>
      </c>
      <c r="E420" s="139">
        <v>193352.97661990783</v>
      </c>
      <c r="F420" s="113">
        <v>0.11007794726314644</v>
      </c>
      <c r="G420" s="126"/>
      <c r="H420" s="123"/>
      <c r="I420" s="124"/>
      <c r="J420" s="191" t="s">
        <v>5776</v>
      </c>
      <c r="K420" s="210" t="s">
        <v>1128</v>
      </c>
      <c r="L420" s="210" t="s">
        <v>1976</v>
      </c>
      <c r="M420" s="211">
        <v>13833177.202370442</v>
      </c>
      <c r="N420" s="198">
        <v>193352.97661990783</v>
      </c>
      <c r="O420" s="211">
        <v>0.11007794726314644</v>
      </c>
      <c r="P420" s="210">
        <v>1</v>
      </c>
      <c r="Q420" s="210">
        <v>1</v>
      </c>
      <c r="R420" s="210">
        <v>0</v>
      </c>
      <c r="S420" s="210">
        <v>0</v>
      </c>
      <c r="T420" s="210" t="s">
        <v>143</v>
      </c>
      <c r="U420" s="210" t="s">
        <v>3571</v>
      </c>
      <c r="V420" s="223">
        <v>43251</v>
      </c>
      <c r="W420" s="210">
        <v>989529</v>
      </c>
      <c r="X420" s="210" t="s">
        <v>4469</v>
      </c>
      <c r="Y420" s="210" t="s">
        <v>182</v>
      </c>
      <c r="Z420" s="190"/>
      <c r="AA420" s="186"/>
      <c r="AB420" s="187"/>
      <c r="AC420" s="187"/>
      <c r="AD420" s="188"/>
    </row>
    <row r="421" spans="1:30" x14ac:dyDescent="0.3">
      <c r="A421" s="84"/>
      <c r="B421" s="209" t="s">
        <v>4436</v>
      </c>
      <c r="C421" s="102" t="s">
        <v>1974</v>
      </c>
      <c r="D421" s="109">
        <v>-2299084.7304507396</v>
      </c>
      <c r="E421" s="139">
        <v>-446311.10347241355</v>
      </c>
      <c r="F421" s="113">
        <v>-0.10052890526552338</v>
      </c>
      <c r="G421" s="126"/>
      <c r="H421" s="123"/>
      <c r="I421" s="124"/>
      <c r="J421" s="191" t="s">
        <v>5776</v>
      </c>
      <c r="K421" s="210" t="s">
        <v>4436</v>
      </c>
      <c r="L421" s="210" t="s">
        <v>1974</v>
      </c>
      <c r="M421" s="211">
        <v>-2299084.7304507396</v>
      </c>
      <c r="N421" s="198">
        <v>-446311.10347241355</v>
      </c>
      <c r="O421" s="211">
        <v>-0.10052890526552338</v>
      </c>
      <c r="P421" s="210">
        <v>1</v>
      </c>
      <c r="Q421" s="210">
        <v>1</v>
      </c>
      <c r="R421" s="210">
        <v>0</v>
      </c>
      <c r="S421" s="210">
        <v>0</v>
      </c>
      <c r="T421" s="210" t="s">
        <v>147</v>
      </c>
      <c r="U421" s="210" t="s">
        <v>4514</v>
      </c>
      <c r="V421" s="223">
        <v>43251</v>
      </c>
      <c r="W421" s="210" t="s">
        <v>4566</v>
      </c>
      <c r="X421" s="210" t="s">
        <v>4469</v>
      </c>
      <c r="Y421" s="210" t="s">
        <v>182</v>
      </c>
      <c r="Z421" s="190"/>
      <c r="AA421" s="185"/>
      <c r="AB421" s="188"/>
      <c r="AC421" s="188"/>
      <c r="AD421" s="187"/>
    </row>
    <row r="422" spans="1:30" x14ac:dyDescent="0.3">
      <c r="A422" s="84"/>
      <c r="B422" s="209" t="s">
        <v>1129</v>
      </c>
      <c r="C422" s="102" t="s">
        <v>1976</v>
      </c>
      <c r="D422" s="109">
        <v>4767637.7420499204</v>
      </c>
      <c r="E422" s="139">
        <v>648341.83184625837</v>
      </c>
      <c r="F422" s="113">
        <v>7.5617766722363172E-2</v>
      </c>
      <c r="G422" s="126"/>
      <c r="H422" s="123"/>
      <c r="I422" s="124"/>
      <c r="J422" s="191" t="s">
        <v>5776</v>
      </c>
      <c r="K422" s="210" t="s">
        <v>1129</v>
      </c>
      <c r="L422" s="210" t="s">
        <v>1976</v>
      </c>
      <c r="M422" s="211">
        <v>4767637.7420499204</v>
      </c>
      <c r="N422" s="198">
        <v>648341.83184625837</v>
      </c>
      <c r="O422" s="211">
        <v>7.5617766722363172E-2</v>
      </c>
      <c r="P422" s="210">
        <v>1</v>
      </c>
      <c r="Q422" s="210">
        <v>1</v>
      </c>
      <c r="R422" s="210">
        <v>0</v>
      </c>
      <c r="S422" s="210">
        <v>0</v>
      </c>
      <c r="T422" s="210" t="s">
        <v>148</v>
      </c>
      <c r="U422" s="210" t="s">
        <v>3572</v>
      </c>
      <c r="V422" s="223">
        <v>43251</v>
      </c>
      <c r="W422" s="210">
        <v>216238</v>
      </c>
      <c r="X422" s="210" t="s">
        <v>4469</v>
      </c>
      <c r="Y422" s="210" t="s">
        <v>182</v>
      </c>
      <c r="Z422" s="190"/>
      <c r="AA422" s="185"/>
      <c r="AB422" s="187"/>
      <c r="AC422" s="187"/>
      <c r="AD422" s="188"/>
    </row>
    <row r="423" spans="1:30" x14ac:dyDescent="0.3">
      <c r="A423" s="84"/>
      <c r="B423" s="209" t="s">
        <v>1130</v>
      </c>
      <c r="C423" s="102" t="s">
        <v>5994</v>
      </c>
      <c r="D423" s="109">
        <v>339715.8541770064</v>
      </c>
      <c r="E423" s="139">
        <v>32818.350231483782</v>
      </c>
      <c r="F423" s="113">
        <v>1.9716604460306236E-2</v>
      </c>
      <c r="G423" s="126"/>
      <c r="H423" s="123"/>
      <c r="I423" s="124"/>
      <c r="J423" s="191" t="s">
        <v>5776</v>
      </c>
      <c r="K423" s="210" t="s">
        <v>1130</v>
      </c>
      <c r="L423" s="210" t="s">
        <v>5994</v>
      </c>
      <c r="M423" s="211">
        <v>339715.8541770064</v>
      </c>
      <c r="N423" s="198">
        <v>32818.350231483782</v>
      </c>
      <c r="O423" s="211">
        <v>1.9716604460306236E-2</v>
      </c>
      <c r="P423" s="210">
        <v>1</v>
      </c>
      <c r="Q423" s="210">
        <v>1</v>
      </c>
      <c r="R423" s="210">
        <v>0</v>
      </c>
      <c r="S423" s="210">
        <v>0</v>
      </c>
      <c r="T423" s="210" t="s">
        <v>146</v>
      </c>
      <c r="U423" s="210" t="s">
        <v>3573</v>
      </c>
      <c r="V423" s="223">
        <v>43251</v>
      </c>
      <c r="W423" s="210">
        <v>969703</v>
      </c>
      <c r="X423" s="210" t="s">
        <v>4469</v>
      </c>
      <c r="Y423" s="210" t="s">
        <v>182</v>
      </c>
      <c r="Z423" s="190"/>
      <c r="AA423" s="186"/>
      <c r="AB423" s="187"/>
      <c r="AC423" s="187"/>
      <c r="AD423" s="188"/>
    </row>
    <row r="424" spans="1:30" x14ac:dyDescent="0.3">
      <c r="A424" s="84"/>
      <c r="B424" s="209" t="s">
        <v>1131</v>
      </c>
      <c r="C424" s="102" t="s">
        <v>1976</v>
      </c>
      <c r="D424" s="109">
        <v>4041342.6832368281</v>
      </c>
      <c r="E424" s="139">
        <v>470048.95064297656</v>
      </c>
      <c r="F424" s="113">
        <v>6.028172302528443E-2</v>
      </c>
      <c r="G424" s="126"/>
      <c r="H424" s="123"/>
      <c r="I424" s="124"/>
      <c r="J424" s="191" t="s">
        <v>5776</v>
      </c>
      <c r="K424" s="210" t="s">
        <v>1131</v>
      </c>
      <c r="L424" s="210" t="s">
        <v>1976</v>
      </c>
      <c r="M424" s="211">
        <v>4041342.6832368281</v>
      </c>
      <c r="N424" s="198">
        <v>470048.95064297656</v>
      </c>
      <c r="O424" s="211">
        <v>6.028172302528443E-2</v>
      </c>
      <c r="P424" s="210">
        <v>1</v>
      </c>
      <c r="Q424" s="210">
        <v>1</v>
      </c>
      <c r="R424" s="210">
        <v>0</v>
      </c>
      <c r="S424" s="210">
        <v>0</v>
      </c>
      <c r="T424" s="210" t="s">
        <v>146</v>
      </c>
      <c r="U424" s="210" t="s">
        <v>3574</v>
      </c>
      <c r="V424" s="223">
        <v>43251</v>
      </c>
      <c r="W424" s="210">
        <v>263494</v>
      </c>
      <c r="X424" s="210" t="s">
        <v>4469</v>
      </c>
      <c r="Y424" s="210" t="s">
        <v>182</v>
      </c>
      <c r="Z424" s="190"/>
      <c r="AA424" s="185"/>
      <c r="AB424" s="187"/>
      <c r="AC424" s="188"/>
      <c r="AD424" s="188"/>
    </row>
    <row r="425" spans="1:30" x14ac:dyDescent="0.3">
      <c r="A425" s="84"/>
      <c r="B425" s="209" t="s">
        <v>1132</v>
      </c>
      <c r="C425" s="102" t="s">
        <v>1976</v>
      </c>
      <c r="D425" s="109">
        <v>10073156.104082324</v>
      </c>
      <c r="E425" s="139">
        <v>3465932.4784443197</v>
      </c>
      <c r="F425" s="113">
        <v>6.791092575460328E-2</v>
      </c>
      <c r="G425" s="126"/>
      <c r="H425" s="123"/>
      <c r="I425" s="124"/>
      <c r="J425" s="191" t="s">
        <v>5776</v>
      </c>
      <c r="K425" s="210" t="s">
        <v>1132</v>
      </c>
      <c r="L425" s="210" t="s">
        <v>1976</v>
      </c>
      <c r="M425" s="211">
        <v>10073156.104082324</v>
      </c>
      <c r="N425" s="198">
        <v>3465932.4784443197</v>
      </c>
      <c r="O425" s="211">
        <v>6.791092575460328E-2</v>
      </c>
      <c r="P425" s="210">
        <v>1</v>
      </c>
      <c r="Q425" s="210">
        <v>1</v>
      </c>
      <c r="R425" s="210">
        <v>0</v>
      </c>
      <c r="S425" s="210">
        <v>0</v>
      </c>
      <c r="T425" s="210" t="s">
        <v>148</v>
      </c>
      <c r="U425" s="210" t="s">
        <v>3575</v>
      </c>
      <c r="V425" s="223">
        <v>43251</v>
      </c>
      <c r="W425" s="210">
        <v>3134865</v>
      </c>
      <c r="X425" s="210" t="s">
        <v>4469</v>
      </c>
      <c r="Y425" s="210" t="s">
        <v>182</v>
      </c>
      <c r="Z425" s="190"/>
      <c r="AA425" s="185"/>
      <c r="AB425" s="187"/>
      <c r="AC425" s="188"/>
      <c r="AD425" s="187"/>
    </row>
    <row r="426" spans="1:30" x14ac:dyDescent="0.3">
      <c r="A426" s="84"/>
      <c r="B426" s="209" t="s">
        <v>1133</v>
      </c>
      <c r="C426" s="102" t="s">
        <v>1976</v>
      </c>
      <c r="D426" s="109">
        <v>1061512.9455232909</v>
      </c>
      <c r="E426" s="139">
        <v>139568.7589002155</v>
      </c>
      <c r="F426" s="113">
        <v>4.102930796541563E-2</v>
      </c>
      <c r="G426" s="126"/>
      <c r="H426" s="123"/>
      <c r="I426" s="124"/>
      <c r="J426" s="191" t="s">
        <v>5776</v>
      </c>
      <c r="K426" s="210" t="s">
        <v>1133</v>
      </c>
      <c r="L426" s="210" t="s">
        <v>1976</v>
      </c>
      <c r="M426" s="211">
        <v>1061512.9455232909</v>
      </c>
      <c r="N426" s="198">
        <v>139568.7589002155</v>
      </c>
      <c r="O426" s="211">
        <v>4.102930796541563E-2</v>
      </c>
      <c r="P426" s="210">
        <v>1</v>
      </c>
      <c r="Q426" s="210">
        <v>1</v>
      </c>
      <c r="R426" s="210">
        <v>0</v>
      </c>
      <c r="S426" s="210">
        <v>0</v>
      </c>
      <c r="T426" s="210" t="s">
        <v>144</v>
      </c>
      <c r="U426" s="210" t="s">
        <v>3576</v>
      </c>
      <c r="V426" s="223">
        <v>43251</v>
      </c>
      <c r="W426" s="210">
        <v>81180</v>
      </c>
      <c r="X426" s="210" t="s">
        <v>4469</v>
      </c>
      <c r="Y426" s="210" t="s">
        <v>182</v>
      </c>
      <c r="Z426" s="190"/>
      <c r="AA426" s="185"/>
      <c r="AB426" s="187"/>
      <c r="AC426" s="188"/>
      <c r="AD426" s="187"/>
    </row>
    <row r="427" spans="1:30" x14ac:dyDescent="0.3">
      <c r="A427" s="84"/>
      <c r="B427" s="209" t="s">
        <v>4674</v>
      </c>
      <c r="C427" s="102" t="s">
        <v>1974</v>
      </c>
      <c r="D427" s="109">
        <v>-613962.29967334354</v>
      </c>
      <c r="E427" s="139">
        <v>-10786.312482731932</v>
      </c>
      <c r="F427" s="113">
        <v>-2.026425141434578E-2</v>
      </c>
      <c r="G427" s="126"/>
      <c r="H427" s="123"/>
      <c r="I427" s="124"/>
      <c r="J427" s="191" t="s">
        <v>5776</v>
      </c>
      <c r="K427" s="210" t="s">
        <v>4674</v>
      </c>
      <c r="L427" s="210" t="s">
        <v>1974</v>
      </c>
      <c r="M427" s="211">
        <v>-613962.29967334354</v>
      </c>
      <c r="N427" s="198">
        <v>-10786.312482731932</v>
      </c>
      <c r="O427" s="211">
        <v>-2.026425141434578E-2</v>
      </c>
      <c r="P427" s="210">
        <v>1</v>
      </c>
      <c r="Q427" s="210">
        <v>1</v>
      </c>
      <c r="R427" s="210">
        <v>0</v>
      </c>
      <c r="S427" s="210">
        <v>0</v>
      </c>
      <c r="T427" s="210" t="s">
        <v>144</v>
      </c>
      <c r="U427" s="210" t="s">
        <v>4675</v>
      </c>
      <c r="V427" s="223">
        <v>43251</v>
      </c>
      <c r="W427" s="210" t="s">
        <v>4676</v>
      </c>
      <c r="X427" s="210" t="s">
        <v>4469</v>
      </c>
      <c r="Y427" s="210" t="s">
        <v>182</v>
      </c>
      <c r="Z427" s="190"/>
      <c r="AA427" s="186"/>
      <c r="AB427" s="187"/>
      <c r="AC427" s="187"/>
      <c r="AD427" s="188"/>
    </row>
    <row r="428" spans="1:30" x14ac:dyDescent="0.3">
      <c r="A428" s="84"/>
      <c r="B428" s="209" t="s">
        <v>1134</v>
      </c>
      <c r="C428" s="102" t="s">
        <v>5994</v>
      </c>
      <c r="D428" s="109">
        <v>6358745.7966363262</v>
      </c>
      <c r="E428" s="139">
        <v>274189.78816887457</v>
      </c>
      <c r="F428" s="113">
        <v>3.6680290807798124E-2</v>
      </c>
      <c r="G428" s="126"/>
      <c r="H428" s="123"/>
      <c r="I428" s="124"/>
      <c r="J428" s="191" t="s">
        <v>5776</v>
      </c>
      <c r="K428" s="210" t="s">
        <v>1134</v>
      </c>
      <c r="L428" s="210" t="s">
        <v>5994</v>
      </c>
      <c r="M428" s="211">
        <v>6358745.7966363262</v>
      </c>
      <c r="N428" s="198">
        <v>274189.78816887457</v>
      </c>
      <c r="O428" s="211">
        <v>3.6680290807798124E-2</v>
      </c>
      <c r="P428" s="210">
        <v>1</v>
      </c>
      <c r="Q428" s="210">
        <v>1</v>
      </c>
      <c r="R428" s="210">
        <v>0</v>
      </c>
      <c r="S428" s="210">
        <v>0</v>
      </c>
      <c r="T428" s="210" t="s">
        <v>145</v>
      </c>
      <c r="U428" s="210" t="s">
        <v>3577</v>
      </c>
      <c r="V428" s="223">
        <v>43251</v>
      </c>
      <c r="W428" s="210">
        <v>56650</v>
      </c>
      <c r="X428" s="210" t="s">
        <v>4469</v>
      </c>
      <c r="Y428" s="210" t="s">
        <v>182</v>
      </c>
      <c r="Z428" s="190"/>
      <c r="AA428" s="185"/>
      <c r="AB428" s="188"/>
      <c r="AC428" s="188"/>
      <c r="AD428" s="187"/>
    </row>
    <row r="429" spans="1:30" x14ac:dyDescent="0.3">
      <c r="A429" s="84"/>
      <c r="B429" s="209" t="s">
        <v>1135</v>
      </c>
      <c r="C429" s="102" t="s">
        <v>1976</v>
      </c>
      <c r="D429" s="109">
        <v>86205540.310892135</v>
      </c>
      <c r="E429" s="139">
        <v>11268129.149804959</v>
      </c>
      <c r="F429" s="113">
        <v>0.31093331960598219</v>
      </c>
      <c r="G429" s="126"/>
      <c r="H429" s="123"/>
      <c r="I429" s="124"/>
      <c r="J429" s="191" t="s">
        <v>5776</v>
      </c>
      <c r="K429" s="210" t="s">
        <v>1135</v>
      </c>
      <c r="L429" s="210" t="s">
        <v>1976</v>
      </c>
      <c r="M429" s="211">
        <v>86205540.310892135</v>
      </c>
      <c r="N429" s="198">
        <v>11268129.149804959</v>
      </c>
      <c r="O429" s="211">
        <v>0.31093331960598219</v>
      </c>
      <c r="P429" s="210">
        <v>1</v>
      </c>
      <c r="Q429" s="210">
        <v>1</v>
      </c>
      <c r="R429" s="210">
        <v>0</v>
      </c>
      <c r="S429" s="210">
        <v>0</v>
      </c>
      <c r="T429" s="210" t="s">
        <v>151</v>
      </c>
      <c r="U429" s="210" t="s">
        <v>3578</v>
      </c>
      <c r="V429" s="223">
        <v>43251</v>
      </c>
      <c r="W429" s="210">
        <v>798059</v>
      </c>
      <c r="X429" s="210" t="s">
        <v>4469</v>
      </c>
      <c r="Y429" s="210" t="s">
        <v>182</v>
      </c>
      <c r="Z429" s="190"/>
      <c r="AA429" s="185"/>
      <c r="AB429" s="187"/>
      <c r="AC429" s="188"/>
      <c r="AD429" s="187"/>
    </row>
    <row r="430" spans="1:30" x14ac:dyDescent="0.3">
      <c r="A430" s="84"/>
      <c r="B430" s="209" t="s">
        <v>1136</v>
      </c>
      <c r="C430" s="102" t="s">
        <v>1976</v>
      </c>
      <c r="D430" s="109">
        <v>15677265.657079004</v>
      </c>
      <c r="E430" s="139">
        <v>299684.02780358074</v>
      </c>
      <c r="F430" s="113">
        <v>5.8823886452734772E-2</v>
      </c>
      <c r="G430" s="126"/>
      <c r="H430" s="123"/>
      <c r="I430" s="124"/>
      <c r="J430" s="191" t="s">
        <v>5776</v>
      </c>
      <c r="K430" s="210" t="s">
        <v>1136</v>
      </c>
      <c r="L430" s="210" t="s">
        <v>1976</v>
      </c>
      <c r="M430" s="211">
        <v>15677265.657079004</v>
      </c>
      <c r="N430" s="198">
        <v>299684.02780358074</v>
      </c>
      <c r="O430" s="211">
        <v>5.8823886452734772E-2</v>
      </c>
      <c r="P430" s="210">
        <v>1</v>
      </c>
      <c r="Q430" s="210">
        <v>1</v>
      </c>
      <c r="R430" s="210">
        <v>0</v>
      </c>
      <c r="S430" s="210">
        <v>0</v>
      </c>
      <c r="T430" s="210" t="s">
        <v>149</v>
      </c>
      <c r="U430" s="210" t="s">
        <v>3579</v>
      </c>
      <c r="V430" s="223">
        <v>43251</v>
      </c>
      <c r="W430" s="210">
        <v>287580</v>
      </c>
      <c r="X430" s="210" t="s">
        <v>4469</v>
      </c>
      <c r="Y430" s="210" t="s">
        <v>182</v>
      </c>
      <c r="Z430" s="190"/>
      <c r="AA430" s="186"/>
      <c r="AB430" s="187"/>
      <c r="AC430" s="187"/>
      <c r="AD430" s="188"/>
    </row>
    <row r="431" spans="1:30" x14ac:dyDescent="0.3">
      <c r="A431" s="84"/>
      <c r="B431" s="209" t="s">
        <v>1137</v>
      </c>
      <c r="C431" s="102" t="s">
        <v>1974</v>
      </c>
      <c r="D431" s="109">
        <v>-11376685.284244746</v>
      </c>
      <c r="E431" s="139">
        <v>-1209586.2960346581</v>
      </c>
      <c r="F431" s="113">
        <v>-0.47195917601871562</v>
      </c>
      <c r="G431" s="126"/>
      <c r="H431" s="123"/>
      <c r="I431" s="124"/>
      <c r="J431" s="191" t="s">
        <v>5776</v>
      </c>
      <c r="K431" s="210" t="s">
        <v>1137</v>
      </c>
      <c r="L431" s="210" t="s">
        <v>1974</v>
      </c>
      <c r="M431" s="211">
        <v>-11376685.284244746</v>
      </c>
      <c r="N431" s="198">
        <v>-1209586.2960346581</v>
      </c>
      <c r="O431" s="211">
        <v>-0.47195917601871562</v>
      </c>
      <c r="P431" s="210">
        <v>1</v>
      </c>
      <c r="Q431" s="210">
        <v>1</v>
      </c>
      <c r="R431" s="210">
        <v>0</v>
      </c>
      <c r="S431" s="210">
        <v>0</v>
      </c>
      <c r="T431" s="210" t="s">
        <v>5305</v>
      </c>
      <c r="U431" s="210" t="s">
        <v>3580</v>
      </c>
      <c r="V431" s="223">
        <v>43251</v>
      </c>
      <c r="W431" s="210">
        <v>136701</v>
      </c>
      <c r="X431" s="210" t="s">
        <v>4469</v>
      </c>
      <c r="Y431" s="210" t="s">
        <v>182</v>
      </c>
      <c r="Z431" s="190"/>
      <c r="AA431" s="185"/>
      <c r="AB431" s="188"/>
      <c r="AC431" s="187"/>
      <c r="AD431" s="187"/>
    </row>
    <row r="432" spans="1:30" x14ac:dyDescent="0.3">
      <c r="A432" s="84"/>
      <c r="B432" s="209" t="s">
        <v>1138</v>
      </c>
      <c r="C432" s="102" t="s">
        <v>1976</v>
      </c>
      <c r="D432" s="109">
        <v>3886768.2208305402</v>
      </c>
      <c r="E432" s="139">
        <v>1321628.7983428624</v>
      </c>
      <c r="F432" s="113">
        <v>4.8474887441217182E-2</v>
      </c>
      <c r="G432" s="126"/>
      <c r="H432" s="123"/>
      <c r="I432" s="124"/>
      <c r="J432" s="191" t="s">
        <v>5776</v>
      </c>
      <c r="K432" s="210" t="s">
        <v>1138</v>
      </c>
      <c r="L432" s="210" t="s">
        <v>1976</v>
      </c>
      <c r="M432" s="211">
        <v>3886768.2208305402</v>
      </c>
      <c r="N432" s="198">
        <v>1321628.7983428624</v>
      </c>
      <c r="O432" s="211">
        <v>4.8474887441217182E-2</v>
      </c>
      <c r="P432" s="210">
        <v>1</v>
      </c>
      <c r="Q432" s="210">
        <v>1</v>
      </c>
      <c r="R432" s="210">
        <v>0</v>
      </c>
      <c r="S432" s="210">
        <v>0</v>
      </c>
      <c r="T432" s="210" t="s">
        <v>152</v>
      </c>
      <c r="U432" s="210" t="s">
        <v>3581</v>
      </c>
      <c r="V432" s="223">
        <v>43251</v>
      </c>
      <c r="W432" s="210">
        <v>3091357</v>
      </c>
      <c r="X432" s="210" t="s">
        <v>4469</v>
      </c>
      <c r="Y432" s="210" t="s">
        <v>182</v>
      </c>
      <c r="Z432" s="190"/>
      <c r="AA432" s="185"/>
      <c r="AB432" s="187"/>
      <c r="AC432" s="188"/>
      <c r="AD432" s="188"/>
    </row>
    <row r="433" spans="1:30" x14ac:dyDescent="0.3">
      <c r="A433" s="84"/>
      <c r="B433" s="209" t="s">
        <v>1139</v>
      </c>
      <c r="C433" s="102" t="s">
        <v>1976</v>
      </c>
      <c r="D433" s="109">
        <v>1361419.4180397496</v>
      </c>
      <c r="E433" s="139">
        <v>44946.408776202516</v>
      </c>
      <c r="F433" s="113">
        <v>3.4519217951060825E-2</v>
      </c>
      <c r="G433" s="126"/>
      <c r="H433" s="123"/>
      <c r="I433" s="124"/>
      <c r="J433" s="191" t="s">
        <v>5776</v>
      </c>
      <c r="K433" s="210" t="s">
        <v>1139</v>
      </c>
      <c r="L433" s="210" t="s">
        <v>1976</v>
      </c>
      <c r="M433" s="211">
        <v>1361419.4180397496</v>
      </c>
      <c r="N433" s="198">
        <v>44946.408776202516</v>
      </c>
      <c r="O433" s="211">
        <v>3.4519217951060825E-2</v>
      </c>
      <c r="P433" s="210">
        <v>1</v>
      </c>
      <c r="Q433" s="210">
        <v>1</v>
      </c>
      <c r="R433" s="210">
        <v>0</v>
      </c>
      <c r="S433" s="210">
        <v>0</v>
      </c>
      <c r="T433" s="210" t="s">
        <v>146</v>
      </c>
      <c r="U433" s="210" t="s">
        <v>3582</v>
      </c>
      <c r="V433" s="223">
        <v>43251</v>
      </c>
      <c r="W433" s="210" t="s">
        <v>2407</v>
      </c>
      <c r="X433" s="210" t="s">
        <v>4469</v>
      </c>
      <c r="Y433" s="210" t="s">
        <v>182</v>
      </c>
      <c r="Z433" s="190"/>
      <c r="AA433" s="186"/>
      <c r="AB433" s="187"/>
      <c r="AC433" s="187"/>
      <c r="AD433" s="188"/>
    </row>
    <row r="434" spans="1:30" x14ac:dyDescent="0.3">
      <c r="A434" s="84"/>
      <c r="B434" s="209" t="s">
        <v>1140</v>
      </c>
      <c r="C434" s="102" t="s">
        <v>1974</v>
      </c>
      <c r="D434" s="109">
        <v>-12035991.944083614</v>
      </c>
      <c r="E434" s="139">
        <v>-491886.58643501485</v>
      </c>
      <c r="F434" s="113">
        <v>-0.25972293920874162</v>
      </c>
      <c r="G434" s="126"/>
      <c r="H434" s="123"/>
      <c r="I434" s="124"/>
      <c r="J434" s="191" t="s">
        <v>5776</v>
      </c>
      <c r="K434" s="210" t="s">
        <v>1140</v>
      </c>
      <c r="L434" s="210" t="s">
        <v>1974</v>
      </c>
      <c r="M434" s="211">
        <v>-12035991.944083614</v>
      </c>
      <c r="N434" s="198">
        <v>-491886.58643501485</v>
      </c>
      <c r="O434" s="211">
        <v>-0.25972293920874162</v>
      </c>
      <c r="P434" s="210">
        <v>1</v>
      </c>
      <c r="Q434" s="210">
        <v>1</v>
      </c>
      <c r="R434" s="210">
        <v>0</v>
      </c>
      <c r="S434" s="210">
        <v>0</v>
      </c>
      <c r="T434" s="210" t="s">
        <v>144</v>
      </c>
      <c r="U434" s="210" t="s">
        <v>3583</v>
      </c>
      <c r="V434" s="223">
        <v>43251</v>
      </c>
      <c r="W434" s="210">
        <v>3174300</v>
      </c>
      <c r="X434" s="210" t="s">
        <v>4469</v>
      </c>
      <c r="Y434" s="210" t="s">
        <v>182</v>
      </c>
      <c r="Z434" s="190"/>
      <c r="AA434" s="186"/>
      <c r="AB434" s="187"/>
      <c r="AC434" s="187"/>
      <c r="AD434" s="188"/>
    </row>
    <row r="435" spans="1:30" x14ac:dyDescent="0.3">
      <c r="A435" s="84"/>
      <c r="B435" s="209" t="s">
        <v>1141</v>
      </c>
      <c r="C435" s="102" t="s">
        <v>1974</v>
      </c>
      <c r="D435" s="109">
        <v>-11537849.880059233</v>
      </c>
      <c r="E435" s="139">
        <v>-176334.87189053252</v>
      </c>
      <c r="F435" s="113">
        <v>-0.25024650279854871</v>
      </c>
      <c r="G435" s="126"/>
      <c r="H435" s="123"/>
      <c r="I435" s="124"/>
      <c r="J435" s="191" t="s">
        <v>5776</v>
      </c>
      <c r="K435" s="210" t="s">
        <v>1141</v>
      </c>
      <c r="L435" s="210" t="s">
        <v>1974</v>
      </c>
      <c r="M435" s="211">
        <v>-11537849.880059233</v>
      </c>
      <c r="N435" s="198">
        <v>-176334.87189053252</v>
      </c>
      <c r="O435" s="211">
        <v>-0.25024650279854871</v>
      </c>
      <c r="P435" s="210">
        <v>1</v>
      </c>
      <c r="Q435" s="210">
        <v>1</v>
      </c>
      <c r="R435" s="210">
        <v>0</v>
      </c>
      <c r="S435" s="210">
        <v>0</v>
      </c>
      <c r="T435" s="210" t="s">
        <v>144</v>
      </c>
      <c r="U435" s="210" t="s">
        <v>3584</v>
      </c>
      <c r="V435" s="223">
        <v>43251</v>
      </c>
      <c r="W435" s="210">
        <v>3121522</v>
      </c>
      <c r="X435" s="210" t="s">
        <v>4469</v>
      </c>
      <c r="Y435" s="210" t="s">
        <v>182</v>
      </c>
      <c r="Z435" s="190"/>
      <c r="AA435" s="185"/>
      <c r="AB435" s="187"/>
      <c r="AC435" s="188"/>
      <c r="AD435" s="187"/>
    </row>
    <row r="436" spans="1:30" x14ac:dyDescent="0.3">
      <c r="A436" s="84"/>
      <c r="B436" s="209" t="s">
        <v>1142</v>
      </c>
      <c r="C436" s="102" t="s">
        <v>1976</v>
      </c>
      <c r="D436" s="109">
        <v>1512757.5808668379</v>
      </c>
      <c r="E436" s="139">
        <v>758559.50678551907</v>
      </c>
      <c r="F436" s="113">
        <v>3.5242833788993115E-2</v>
      </c>
      <c r="G436" s="126"/>
      <c r="H436" s="123"/>
      <c r="I436" s="124"/>
      <c r="J436" s="191" t="s">
        <v>5778</v>
      </c>
      <c r="K436" s="210" t="s">
        <v>1142</v>
      </c>
      <c r="L436" s="210" t="s">
        <v>1976</v>
      </c>
      <c r="M436" s="211">
        <v>1512757.5808668379</v>
      </c>
      <c r="N436" s="198">
        <v>758559.50678551907</v>
      </c>
      <c r="O436" s="211">
        <v>3.5242833788993115E-2</v>
      </c>
      <c r="P436" s="210">
        <v>1</v>
      </c>
      <c r="Q436" s="210">
        <v>1</v>
      </c>
      <c r="R436" s="210">
        <v>0</v>
      </c>
      <c r="S436" s="210">
        <v>0</v>
      </c>
      <c r="T436" s="210" t="s">
        <v>150</v>
      </c>
      <c r="U436" s="210" t="s">
        <v>3585</v>
      </c>
      <c r="V436" s="223">
        <v>43251</v>
      </c>
      <c r="W436" s="210" t="s">
        <v>2408</v>
      </c>
      <c r="X436" s="210" t="s">
        <v>4469</v>
      </c>
      <c r="Y436" s="210" t="s">
        <v>182</v>
      </c>
      <c r="Z436" s="190"/>
      <c r="AA436" s="186"/>
      <c r="AB436" s="187"/>
      <c r="AC436" s="187"/>
      <c r="AD436" s="188"/>
    </row>
    <row r="437" spans="1:30" x14ac:dyDescent="0.3">
      <c r="A437" s="84"/>
      <c r="B437" s="209" t="s">
        <v>1143</v>
      </c>
      <c r="C437" s="102" t="s">
        <v>1979</v>
      </c>
      <c r="D437" s="109">
        <v>-246556461.98566583</v>
      </c>
      <c r="E437" s="139">
        <v>-154831423.57226422</v>
      </c>
      <c r="F437" s="113">
        <v>-14.031043497748325</v>
      </c>
      <c r="G437" s="126"/>
      <c r="H437" s="123"/>
      <c r="I437" s="124"/>
      <c r="J437" s="191" t="s">
        <v>5776</v>
      </c>
      <c r="K437" s="210" t="s">
        <v>1143</v>
      </c>
      <c r="L437" s="210" t="s">
        <v>1979</v>
      </c>
      <c r="M437" s="211">
        <v>-246556461.98566583</v>
      </c>
      <c r="N437" s="198">
        <v>-154831423.57226422</v>
      </c>
      <c r="O437" s="211">
        <v>-14.031043497748325</v>
      </c>
      <c r="P437" s="210">
        <v>1</v>
      </c>
      <c r="Q437" s="210">
        <v>1</v>
      </c>
      <c r="R437" s="210">
        <v>0</v>
      </c>
      <c r="S437" s="210">
        <v>0</v>
      </c>
      <c r="T437" s="210" t="s">
        <v>146</v>
      </c>
      <c r="U437" s="210" t="s">
        <v>3586</v>
      </c>
      <c r="V437" s="223">
        <v>43251</v>
      </c>
      <c r="W437" s="210" t="s">
        <v>2409</v>
      </c>
      <c r="X437" s="210" t="s">
        <v>4469</v>
      </c>
      <c r="Y437" s="210" t="s">
        <v>182</v>
      </c>
      <c r="Z437" s="190"/>
      <c r="AA437" s="186"/>
      <c r="AB437" s="187"/>
      <c r="AC437" s="187"/>
      <c r="AD437" s="188"/>
    </row>
    <row r="438" spans="1:30" x14ac:dyDescent="0.3">
      <c r="A438" s="84"/>
      <c r="B438" s="209" t="s">
        <v>1144</v>
      </c>
      <c r="C438" s="102" t="s">
        <v>1977</v>
      </c>
      <c r="D438" s="109">
        <v>43505276.818909496</v>
      </c>
      <c r="E438" s="139">
        <v>1273860.8181267281</v>
      </c>
      <c r="F438" s="113">
        <v>1.9841602138746084</v>
      </c>
      <c r="G438" s="126"/>
      <c r="H438" s="123"/>
      <c r="I438" s="124"/>
      <c r="J438" s="191" t="s">
        <v>5776</v>
      </c>
      <c r="K438" s="210" t="s">
        <v>1144</v>
      </c>
      <c r="L438" s="210" t="s">
        <v>1977</v>
      </c>
      <c r="M438" s="211">
        <v>43505276.818909496</v>
      </c>
      <c r="N438" s="198">
        <v>1273860.8181267281</v>
      </c>
      <c r="O438" s="211">
        <v>1.9841602138746084</v>
      </c>
      <c r="P438" s="210">
        <v>1</v>
      </c>
      <c r="Q438" s="210">
        <v>1</v>
      </c>
      <c r="R438" s="210">
        <v>0</v>
      </c>
      <c r="S438" s="210">
        <v>0</v>
      </c>
      <c r="T438" s="210" t="s">
        <v>149</v>
      </c>
      <c r="U438" s="210" t="s">
        <v>3587</v>
      </c>
      <c r="V438" s="223">
        <v>43251</v>
      </c>
      <c r="W438" s="210" t="s">
        <v>2410</v>
      </c>
      <c r="X438" s="210" t="s">
        <v>4469</v>
      </c>
      <c r="Y438" s="210" t="s">
        <v>182</v>
      </c>
      <c r="Z438" s="190"/>
      <c r="AA438" s="186"/>
      <c r="AB438" s="187"/>
      <c r="AC438" s="187"/>
      <c r="AD438" s="188"/>
    </row>
    <row r="439" spans="1:30" x14ac:dyDescent="0.3">
      <c r="A439" s="84"/>
      <c r="B439" s="209" t="s">
        <v>1145</v>
      </c>
      <c r="C439" s="102" t="s">
        <v>1976</v>
      </c>
      <c r="D439" s="109">
        <v>4686743.6760383686</v>
      </c>
      <c r="E439" s="139">
        <v>229324.49434233626</v>
      </c>
      <c r="F439" s="113">
        <v>6.7272154355513439E-2</v>
      </c>
      <c r="G439" s="126"/>
      <c r="H439" s="123"/>
      <c r="I439" s="124"/>
      <c r="J439" s="191" t="s">
        <v>5776</v>
      </c>
      <c r="K439" s="210" t="s">
        <v>1145</v>
      </c>
      <c r="L439" s="210" t="s">
        <v>1976</v>
      </c>
      <c r="M439" s="211">
        <v>4686743.6760383686</v>
      </c>
      <c r="N439" s="198">
        <v>229324.49434233626</v>
      </c>
      <c r="O439" s="211">
        <v>6.7272154355513439E-2</v>
      </c>
      <c r="P439" s="210">
        <v>1</v>
      </c>
      <c r="Q439" s="210">
        <v>1</v>
      </c>
      <c r="R439" s="210">
        <v>0</v>
      </c>
      <c r="S439" s="210">
        <v>0</v>
      </c>
      <c r="T439" s="210" t="s">
        <v>144</v>
      </c>
      <c r="U439" s="210" t="s">
        <v>3588</v>
      </c>
      <c r="V439" s="223">
        <v>43251</v>
      </c>
      <c r="W439" s="210" t="s">
        <v>5741</v>
      </c>
      <c r="X439" s="210" t="s">
        <v>4469</v>
      </c>
      <c r="Y439" s="210" t="s">
        <v>182</v>
      </c>
      <c r="Z439" s="190"/>
      <c r="AA439" s="185"/>
      <c r="AB439" s="187"/>
      <c r="AC439" s="187"/>
      <c r="AD439" s="188"/>
    </row>
    <row r="440" spans="1:30" x14ac:dyDescent="0.3">
      <c r="A440" s="84"/>
      <c r="B440" s="209" t="s">
        <v>5576</v>
      </c>
      <c r="C440" s="102" t="s">
        <v>5994</v>
      </c>
      <c r="D440" s="109" t="s">
        <v>5785</v>
      </c>
      <c r="E440" s="139" t="s">
        <v>5785</v>
      </c>
      <c r="F440" s="113" t="s">
        <v>5785</v>
      </c>
      <c r="G440" s="126"/>
      <c r="H440" s="123"/>
      <c r="I440" s="124"/>
      <c r="J440" s="191" t="s">
        <v>5779</v>
      </c>
      <c r="K440" s="210" t="s">
        <v>5576</v>
      </c>
      <c r="L440" s="210" t="s">
        <v>5994</v>
      </c>
      <c r="M440" s="211">
        <v>549519.17732992023</v>
      </c>
      <c r="N440" s="198">
        <v>177372.87733469019</v>
      </c>
      <c r="O440" s="211">
        <v>3.4960076412789358E-2</v>
      </c>
      <c r="P440" s="210">
        <v>1</v>
      </c>
      <c r="Q440" s="210">
        <v>1</v>
      </c>
      <c r="R440" s="210">
        <v>0</v>
      </c>
      <c r="S440" s="210">
        <v>0</v>
      </c>
      <c r="T440" s="210" t="s">
        <v>143</v>
      </c>
      <c r="U440" s="210" t="s">
        <v>5577</v>
      </c>
      <c r="V440" s="223">
        <v>43251</v>
      </c>
      <c r="W440" s="210" t="s">
        <v>5578</v>
      </c>
      <c r="X440" s="210" t="s">
        <v>4469</v>
      </c>
      <c r="Y440" s="210" t="s">
        <v>182</v>
      </c>
      <c r="Z440" s="190"/>
      <c r="AA440" s="185"/>
      <c r="AB440" s="188"/>
      <c r="AC440" s="187"/>
      <c r="AD440" s="187"/>
    </row>
    <row r="441" spans="1:30" x14ac:dyDescent="0.3">
      <c r="A441" s="84"/>
      <c r="B441" s="209" t="s">
        <v>1146</v>
      </c>
      <c r="C441" s="102" t="s">
        <v>5994</v>
      </c>
      <c r="D441" s="109">
        <v>1070091.0787507372</v>
      </c>
      <c r="E441" s="139">
        <v>17057.451561072074</v>
      </c>
      <c r="F441" s="113">
        <v>4.144457014107248E-2</v>
      </c>
      <c r="G441" s="126"/>
      <c r="H441" s="123"/>
      <c r="I441" s="124"/>
      <c r="J441" s="191" t="s">
        <v>5776</v>
      </c>
      <c r="K441" s="210" t="s">
        <v>1146</v>
      </c>
      <c r="L441" s="210" t="s">
        <v>5994</v>
      </c>
      <c r="M441" s="211">
        <v>1070091.0787507372</v>
      </c>
      <c r="N441" s="198">
        <v>17057.451561072074</v>
      </c>
      <c r="O441" s="211">
        <v>4.144457014107248E-2</v>
      </c>
      <c r="P441" s="210">
        <v>1</v>
      </c>
      <c r="Q441" s="210">
        <v>1</v>
      </c>
      <c r="R441" s="210">
        <v>0</v>
      </c>
      <c r="S441" s="210">
        <v>0</v>
      </c>
      <c r="T441" s="210" t="s">
        <v>145</v>
      </c>
      <c r="U441" s="210" t="s">
        <v>3589</v>
      </c>
      <c r="V441" s="223">
        <v>43251</v>
      </c>
      <c r="W441" s="210" t="s">
        <v>4677</v>
      </c>
      <c r="X441" s="210" t="s">
        <v>4469</v>
      </c>
      <c r="Y441" s="210" t="s">
        <v>182</v>
      </c>
      <c r="Z441" s="190"/>
      <c r="AA441" s="185"/>
      <c r="AB441" s="187"/>
      <c r="AC441" s="188"/>
      <c r="AD441" s="188"/>
    </row>
    <row r="442" spans="1:30" x14ac:dyDescent="0.3">
      <c r="A442" s="84"/>
      <c r="B442" s="209" t="s">
        <v>4678</v>
      </c>
      <c r="C442" s="102" t="s">
        <v>1976</v>
      </c>
      <c r="D442" s="109">
        <v>1278944.3614134369</v>
      </c>
      <c r="E442" s="139">
        <v>12945.07906344438</v>
      </c>
      <c r="F442" s="113">
        <v>4.1108656910878366E-2</v>
      </c>
      <c r="G442" s="126"/>
      <c r="H442" s="123"/>
      <c r="I442" s="124"/>
      <c r="J442" s="191" t="s">
        <v>5776</v>
      </c>
      <c r="K442" s="210" t="s">
        <v>4678</v>
      </c>
      <c r="L442" s="210" t="s">
        <v>1976</v>
      </c>
      <c r="M442" s="211">
        <v>1278944.3614134369</v>
      </c>
      <c r="N442" s="198">
        <v>12945.07906344438</v>
      </c>
      <c r="O442" s="211">
        <v>4.1108656910878366E-2</v>
      </c>
      <c r="P442" s="210">
        <v>1</v>
      </c>
      <c r="Q442" s="210">
        <v>1</v>
      </c>
      <c r="R442" s="210">
        <v>0</v>
      </c>
      <c r="S442" s="210">
        <v>0</v>
      </c>
      <c r="T442" s="210" t="s">
        <v>146</v>
      </c>
      <c r="U442" s="210" t="s">
        <v>4679</v>
      </c>
      <c r="V442" s="223">
        <v>43251</v>
      </c>
      <c r="W442" s="210">
        <v>242493</v>
      </c>
      <c r="X442" s="210" t="s">
        <v>4469</v>
      </c>
      <c r="Y442" s="210" t="s">
        <v>182</v>
      </c>
      <c r="Z442" s="190"/>
      <c r="AA442" s="185"/>
      <c r="AB442" s="187"/>
      <c r="AC442" s="187"/>
      <c r="AD442" s="188"/>
    </row>
    <row r="443" spans="1:30" x14ac:dyDescent="0.3">
      <c r="A443" s="84"/>
      <c r="B443" s="209" t="s">
        <v>1147</v>
      </c>
      <c r="C443" s="102" t="s">
        <v>1974</v>
      </c>
      <c r="D443" s="109">
        <v>-70542248.416943759</v>
      </c>
      <c r="E443" s="139">
        <v>-1941842.8060205169</v>
      </c>
      <c r="F443" s="113">
        <v>-0.57193745107945282</v>
      </c>
      <c r="G443" s="126"/>
      <c r="H443" s="123"/>
      <c r="I443" s="124"/>
      <c r="J443" s="191" t="s">
        <v>5776</v>
      </c>
      <c r="K443" s="210" t="s">
        <v>1147</v>
      </c>
      <c r="L443" s="210" t="s">
        <v>1974</v>
      </c>
      <c r="M443" s="211">
        <v>-70542248.416943759</v>
      </c>
      <c r="N443" s="198">
        <v>-1941842.8060205169</v>
      </c>
      <c r="O443" s="211">
        <v>-0.57193745107945282</v>
      </c>
      <c r="P443" s="210">
        <v>1</v>
      </c>
      <c r="Q443" s="210">
        <v>1</v>
      </c>
      <c r="R443" s="210">
        <v>0</v>
      </c>
      <c r="S443" s="210">
        <v>0</v>
      </c>
      <c r="T443" s="210" t="s">
        <v>149</v>
      </c>
      <c r="U443" s="210" t="s">
        <v>3590</v>
      </c>
      <c r="V443" s="223">
        <v>43251</v>
      </c>
      <c r="W443" s="210">
        <v>237400</v>
      </c>
      <c r="X443" s="210" t="s">
        <v>4469</v>
      </c>
      <c r="Y443" s="210" t="s">
        <v>182</v>
      </c>
      <c r="Z443" s="190"/>
      <c r="AA443" s="186"/>
      <c r="AB443" s="187"/>
      <c r="AC443" s="187"/>
      <c r="AD443" s="188"/>
    </row>
    <row r="444" spans="1:30" x14ac:dyDescent="0.3">
      <c r="A444" s="84"/>
      <c r="B444" s="209" t="s">
        <v>1148</v>
      </c>
      <c r="C444" s="102" t="s">
        <v>5994</v>
      </c>
      <c r="D444" s="109">
        <v>896540.9437964363</v>
      </c>
      <c r="E444" s="139">
        <v>178502.90858777505</v>
      </c>
      <c r="F444" s="113">
        <v>3.3049205565639006E-2</v>
      </c>
      <c r="G444" s="126"/>
      <c r="H444" s="123"/>
      <c r="I444" s="124"/>
      <c r="J444" s="191" t="s">
        <v>5776</v>
      </c>
      <c r="K444" s="210" t="s">
        <v>1148</v>
      </c>
      <c r="L444" s="210" t="s">
        <v>5994</v>
      </c>
      <c r="M444" s="211">
        <v>896540.9437964363</v>
      </c>
      <c r="N444" s="198">
        <v>178502.90858777505</v>
      </c>
      <c r="O444" s="211">
        <v>3.3049205565639006E-2</v>
      </c>
      <c r="P444" s="210">
        <v>1</v>
      </c>
      <c r="Q444" s="210">
        <v>1</v>
      </c>
      <c r="R444" s="210">
        <v>0</v>
      </c>
      <c r="S444" s="210">
        <v>0</v>
      </c>
      <c r="T444" s="210" t="s">
        <v>148</v>
      </c>
      <c r="U444" s="210" t="s">
        <v>3591</v>
      </c>
      <c r="V444" s="223">
        <v>43251</v>
      </c>
      <c r="W444" s="210" t="s">
        <v>2411</v>
      </c>
      <c r="X444" s="210" t="s">
        <v>4469</v>
      </c>
      <c r="Y444" s="210" t="s">
        <v>182</v>
      </c>
      <c r="Z444" s="190"/>
      <c r="AA444" s="186"/>
      <c r="AB444" s="187"/>
      <c r="AC444" s="187"/>
      <c r="AD444" s="188"/>
    </row>
    <row r="445" spans="1:30" x14ac:dyDescent="0.3">
      <c r="A445" s="84"/>
      <c r="B445" s="209" t="s">
        <v>1149</v>
      </c>
      <c r="C445" s="102" t="s">
        <v>5994</v>
      </c>
      <c r="D445" s="109">
        <v>480245.49315317598</v>
      </c>
      <c r="E445" s="139">
        <v>20626.271143336449</v>
      </c>
      <c r="F445" s="113">
        <v>1.164471844119345E-2</v>
      </c>
      <c r="G445" s="126"/>
      <c r="H445" s="123"/>
      <c r="I445" s="124"/>
      <c r="J445" s="191" t="s">
        <v>5776</v>
      </c>
      <c r="K445" s="210" t="s">
        <v>1149</v>
      </c>
      <c r="L445" s="210" t="s">
        <v>5994</v>
      </c>
      <c r="M445" s="211">
        <v>480245.49315317598</v>
      </c>
      <c r="N445" s="198">
        <v>20626.271143336449</v>
      </c>
      <c r="O445" s="211">
        <v>1.164471844119345E-2</v>
      </c>
      <c r="P445" s="210">
        <v>1</v>
      </c>
      <c r="Q445" s="210">
        <v>1</v>
      </c>
      <c r="R445" s="210">
        <v>0</v>
      </c>
      <c r="S445" s="210">
        <v>0</v>
      </c>
      <c r="T445" s="210" t="s">
        <v>146</v>
      </c>
      <c r="U445" s="210" t="s">
        <v>3592</v>
      </c>
      <c r="V445" s="223">
        <v>43251</v>
      </c>
      <c r="W445" s="210" t="s">
        <v>2412</v>
      </c>
      <c r="X445" s="210" t="s">
        <v>4469</v>
      </c>
      <c r="Y445" s="210" t="s">
        <v>182</v>
      </c>
      <c r="Z445" s="190"/>
      <c r="AA445" s="186"/>
      <c r="AB445" s="187"/>
      <c r="AC445" s="187"/>
      <c r="AD445" s="188"/>
    </row>
    <row r="446" spans="1:30" x14ac:dyDescent="0.3">
      <c r="A446" s="84"/>
      <c r="B446" s="209" t="s">
        <v>1150</v>
      </c>
      <c r="C446" s="102" t="s">
        <v>1974</v>
      </c>
      <c r="D446" s="109">
        <v>-5317661.6078966726</v>
      </c>
      <c r="E446" s="139">
        <v>-226022.44080226781</v>
      </c>
      <c r="F446" s="113">
        <v>-0.11819290985232415</v>
      </c>
      <c r="G446" s="126"/>
      <c r="H446" s="123"/>
      <c r="I446" s="124"/>
      <c r="J446" s="191" t="s">
        <v>5776</v>
      </c>
      <c r="K446" s="210" t="s">
        <v>1150</v>
      </c>
      <c r="L446" s="210" t="s">
        <v>1974</v>
      </c>
      <c r="M446" s="211">
        <v>-5317661.6078966726</v>
      </c>
      <c r="N446" s="198">
        <v>-226022.44080226781</v>
      </c>
      <c r="O446" s="211">
        <v>-0.11819290985232415</v>
      </c>
      <c r="P446" s="210">
        <v>1</v>
      </c>
      <c r="Q446" s="210">
        <v>1</v>
      </c>
      <c r="R446" s="210">
        <v>0</v>
      </c>
      <c r="S446" s="210">
        <v>0</v>
      </c>
      <c r="T446" s="210" t="s">
        <v>146</v>
      </c>
      <c r="U446" s="210" t="s">
        <v>3593</v>
      </c>
      <c r="V446" s="223">
        <v>43251</v>
      </c>
      <c r="W446" s="210" t="s">
        <v>2413</v>
      </c>
      <c r="X446" s="210" t="s">
        <v>4469</v>
      </c>
      <c r="Y446" s="210" t="s">
        <v>182</v>
      </c>
      <c r="Z446" s="190"/>
      <c r="AA446" s="185"/>
      <c r="AB446" s="187"/>
      <c r="AC446" s="188"/>
      <c r="AD446" s="188"/>
    </row>
    <row r="447" spans="1:30" x14ac:dyDescent="0.3">
      <c r="A447" s="84"/>
      <c r="B447" s="209" t="s">
        <v>5742</v>
      </c>
      <c r="C447" s="102" t="s">
        <v>1974</v>
      </c>
      <c r="D447" s="109">
        <v>-3776540.6784706088</v>
      </c>
      <c r="E447" s="139">
        <v>-49268.047363488011</v>
      </c>
      <c r="F447" s="113">
        <v>-7.9469129952723122E-2</v>
      </c>
      <c r="G447" s="126"/>
      <c r="H447" s="123"/>
      <c r="I447" s="124"/>
      <c r="J447" s="191" t="s">
        <v>5776</v>
      </c>
      <c r="K447" s="210" t="s">
        <v>5742</v>
      </c>
      <c r="L447" s="210" t="s">
        <v>1974</v>
      </c>
      <c r="M447" s="211">
        <v>-3776540.6784706088</v>
      </c>
      <c r="N447" s="198">
        <v>-49268.047363488011</v>
      </c>
      <c r="O447" s="211">
        <v>-7.9469129952723122E-2</v>
      </c>
      <c r="P447" s="210">
        <v>1</v>
      </c>
      <c r="Q447" s="210">
        <v>1</v>
      </c>
      <c r="R447" s="210">
        <v>0</v>
      </c>
      <c r="S447" s="210">
        <v>0</v>
      </c>
      <c r="T447" s="210" t="s">
        <v>146</v>
      </c>
      <c r="U447" s="210" t="s">
        <v>5743</v>
      </c>
      <c r="V447" s="223">
        <v>43251</v>
      </c>
      <c r="W447" s="210" t="s">
        <v>2445</v>
      </c>
      <c r="X447" s="210" t="s">
        <v>4469</v>
      </c>
      <c r="Y447" s="210" t="s">
        <v>182</v>
      </c>
      <c r="Z447" s="190"/>
      <c r="AA447" s="185"/>
      <c r="AB447" s="188"/>
      <c r="AC447" s="187"/>
      <c r="AD447" s="187"/>
    </row>
    <row r="448" spans="1:30" x14ac:dyDescent="0.3">
      <c r="A448" s="84"/>
      <c r="B448" s="209" t="s">
        <v>1151</v>
      </c>
      <c r="C448" s="102" t="s">
        <v>5994</v>
      </c>
      <c r="D448" s="109">
        <v>504461.49638393748</v>
      </c>
      <c r="E448" s="139">
        <v>28699.123408620202</v>
      </c>
      <c r="F448" s="113">
        <v>3.1230096295143433E-2</v>
      </c>
      <c r="G448" s="126"/>
      <c r="H448" s="123"/>
      <c r="I448" s="124"/>
      <c r="J448" s="191" t="s">
        <v>5776</v>
      </c>
      <c r="K448" s="210" t="s">
        <v>1151</v>
      </c>
      <c r="L448" s="210" t="s">
        <v>5994</v>
      </c>
      <c r="M448" s="211">
        <v>504461.49638393748</v>
      </c>
      <c r="N448" s="198">
        <v>28699.123408620202</v>
      </c>
      <c r="O448" s="211">
        <v>3.1230096295143433E-2</v>
      </c>
      <c r="P448" s="210">
        <v>1</v>
      </c>
      <c r="Q448" s="210">
        <v>1</v>
      </c>
      <c r="R448" s="210">
        <v>0</v>
      </c>
      <c r="S448" s="210">
        <v>0</v>
      </c>
      <c r="T448" s="210" t="s">
        <v>145</v>
      </c>
      <c r="U448" s="210" t="s">
        <v>3594</v>
      </c>
      <c r="V448" s="223">
        <v>43251</v>
      </c>
      <c r="W448" s="210" t="s">
        <v>2414</v>
      </c>
      <c r="X448" s="210" t="s">
        <v>4469</v>
      </c>
      <c r="Y448" s="210" t="s">
        <v>182</v>
      </c>
      <c r="Z448" s="190"/>
      <c r="AA448" s="186"/>
      <c r="AB448" s="187"/>
      <c r="AC448" s="187"/>
      <c r="AD448" s="188"/>
    </row>
    <row r="449" spans="1:30" x14ac:dyDescent="0.3">
      <c r="A449" s="84"/>
      <c r="B449" s="209" t="s">
        <v>1152</v>
      </c>
      <c r="C449" s="102" t="s">
        <v>5994</v>
      </c>
      <c r="D449" s="109">
        <v>738153.8948869335</v>
      </c>
      <c r="E449" s="139">
        <v>201428.4507451661</v>
      </c>
      <c r="F449" s="113">
        <v>5.1274419094117916E-2</v>
      </c>
      <c r="G449" s="126"/>
      <c r="H449" s="123"/>
      <c r="I449" s="124"/>
      <c r="J449" s="191" t="s">
        <v>5776</v>
      </c>
      <c r="K449" s="210" t="s">
        <v>1152</v>
      </c>
      <c r="L449" s="210" t="s">
        <v>5994</v>
      </c>
      <c r="M449" s="211">
        <v>738153.8948869335</v>
      </c>
      <c r="N449" s="198">
        <v>201428.4507451661</v>
      </c>
      <c r="O449" s="211">
        <v>5.1274419094117916E-2</v>
      </c>
      <c r="P449" s="210">
        <v>1</v>
      </c>
      <c r="Q449" s="210">
        <v>1</v>
      </c>
      <c r="R449" s="210">
        <v>0</v>
      </c>
      <c r="S449" s="210">
        <v>0</v>
      </c>
      <c r="T449" s="210" t="s">
        <v>146</v>
      </c>
      <c r="U449" s="210" t="s">
        <v>3595</v>
      </c>
      <c r="V449" s="223">
        <v>43251</v>
      </c>
      <c r="W449" s="210" t="s">
        <v>2415</v>
      </c>
      <c r="X449" s="210" t="s">
        <v>4469</v>
      </c>
      <c r="Y449" s="210" t="s">
        <v>182</v>
      </c>
      <c r="Z449" s="190"/>
      <c r="AA449" s="185"/>
      <c r="AB449" s="187"/>
      <c r="AC449" s="188"/>
      <c r="AD449" s="187"/>
    </row>
    <row r="450" spans="1:30" x14ac:dyDescent="0.3">
      <c r="A450" s="84"/>
      <c r="B450" s="209" t="s">
        <v>1153</v>
      </c>
      <c r="C450" s="102" t="s">
        <v>1976</v>
      </c>
      <c r="D450" s="109">
        <v>63642106.120812841</v>
      </c>
      <c r="E450" s="139">
        <v>3202378.6042706952</v>
      </c>
      <c r="F450" s="113">
        <v>0.41442392331536382</v>
      </c>
      <c r="G450" s="126"/>
      <c r="H450" s="123"/>
      <c r="I450" s="124"/>
      <c r="J450" s="191" t="s">
        <v>5776</v>
      </c>
      <c r="K450" s="210" t="s">
        <v>1153</v>
      </c>
      <c r="L450" s="210" t="s">
        <v>1976</v>
      </c>
      <c r="M450" s="211">
        <v>63642106.120812841</v>
      </c>
      <c r="N450" s="198">
        <v>3202378.6042706952</v>
      </c>
      <c r="O450" s="211">
        <v>0.41442392331536382</v>
      </c>
      <c r="P450" s="210">
        <v>1</v>
      </c>
      <c r="Q450" s="210">
        <v>1</v>
      </c>
      <c r="R450" s="210">
        <v>0</v>
      </c>
      <c r="S450" s="210">
        <v>0</v>
      </c>
      <c r="T450" s="210" t="s">
        <v>143</v>
      </c>
      <c r="U450" s="210" t="s">
        <v>3596</v>
      </c>
      <c r="V450" s="223">
        <v>43251</v>
      </c>
      <c r="W450" s="210">
        <v>925288</v>
      </c>
      <c r="X450" s="210" t="s">
        <v>4469</v>
      </c>
      <c r="Y450" s="210" t="s">
        <v>182</v>
      </c>
      <c r="Z450" s="190"/>
      <c r="AA450" s="185"/>
      <c r="AB450" s="187"/>
      <c r="AC450" s="188"/>
      <c r="AD450" s="188"/>
    </row>
    <row r="451" spans="1:30" x14ac:dyDescent="0.3">
      <c r="A451" s="84"/>
      <c r="B451" s="209" t="s">
        <v>1154</v>
      </c>
      <c r="C451" s="102" t="s">
        <v>1978</v>
      </c>
      <c r="D451" s="109">
        <v>-227905841.6368334</v>
      </c>
      <c r="E451" s="139">
        <v>-43554821.62819539</v>
      </c>
      <c r="F451" s="113">
        <v>-1.0331336210980719</v>
      </c>
      <c r="G451" s="126"/>
      <c r="H451" s="123"/>
      <c r="I451" s="124"/>
      <c r="J451" s="191" t="s">
        <v>5776</v>
      </c>
      <c r="K451" s="210" t="s">
        <v>1154</v>
      </c>
      <c r="L451" s="210" t="s">
        <v>1978</v>
      </c>
      <c r="M451" s="211">
        <v>-227905841.6368334</v>
      </c>
      <c r="N451" s="198">
        <v>-43554821.62819539</v>
      </c>
      <c r="O451" s="211">
        <v>-1.0331336210980719</v>
      </c>
      <c r="P451" s="210">
        <v>1</v>
      </c>
      <c r="Q451" s="210">
        <v>1</v>
      </c>
      <c r="R451" s="210">
        <v>0</v>
      </c>
      <c r="S451" s="210">
        <v>0</v>
      </c>
      <c r="T451" s="210" t="s">
        <v>145</v>
      </c>
      <c r="U451" s="210" t="s">
        <v>3597</v>
      </c>
      <c r="V451" s="223">
        <v>43251</v>
      </c>
      <c r="W451" s="210" t="s">
        <v>2416</v>
      </c>
      <c r="X451" s="210" t="s">
        <v>4469</v>
      </c>
      <c r="Y451" s="210" t="s">
        <v>182</v>
      </c>
      <c r="Z451" s="190"/>
      <c r="AA451" s="185"/>
      <c r="AB451" s="187"/>
      <c r="AC451" s="188"/>
      <c r="AD451" s="188"/>
    </row>
    <row r="452" spans="1:30" x14ac:dyDescent="0.3">
      <c r="A452" s="84"/>
      <c r="B452" s="209" t="s">
        <v>6081</v>
      </c>
      <c r="C452" s="102" t="s">
        <v>1976</v>
      </c>
      <c r="D452" s="109">
        <v>2322866.8360017622</v>
      </c>
      <c r="E452" s="139">
        <v>195771.17487679137</v>
      </c>
      <c r="F452" s="113">
        <v>7.2258079817844212E-2</v>
      </c>
      <c r="G452" s="126"/>
      <c r="H452" s="123"/>
      <c r="I452" s="124"/>
      <c r="J452" s="191" t="s">
        <v>5776</v>
      </c>
      <c r="K452" s="210" t="s">
        <v>6081</v>
      </c>
      <c r="L452" s="210" t="s">
        <v>1976</v>
      </c>
      <c r="M452" s="211">
        <v>2322866.8360017622</v>
      </c>
      <c r="N452" s="198">
        <v>195771.17487679137</v>
      </c>
      <c r="O452" s="211">
        <v>7.2258079817844212E-2</v>
      </c>
      <c r="P452" s="210">
        <v>1</v>
      </c>
      <c r="Q452" s="210">
        <v>1</v>
      </c>
      <c r="R452" s="210">
        <v>0</v>
      </c>
      <c r="S452" s="210">
        <v>0</v>
      </c>
      <c r="T452" s="210" t="s">
        <v>144</v>
      </c>
      <c r="U452" s="210" t="s">
        <v>6082</v>
      </c>
      <c r="V452" s="223">
        <v>43251</v>
      </c>
      <c r="W452" s="210" t="s">
        <v>6083</v>
      </c>
      <c r="X452" s="210" t="s">
        <v>4469</v>
      </c>
      <c r="Y452" s="210" t="s">
        <v>182</v>
      </c>
      <c r="Z452" s="190"/>
      <c r="AA452" s="185"/>
      <c r="AB452" s="187"/>
      <c r="AC452" s="188"/>
      <c r="AD452" s="188"/>
    </row>
    <row r="453" spans="1:30" x14ac:dyDescent="0.3">
      <c r="A453" s="84"/>
      <c r="B453" s="209" t="s">
        <v>1155</v>
      </c>
      <c r="C453" s="102" t="s">
        <v>1976</v>
      </c>
      <c r="D453" s="109">
        <v>1277635.8353714398</v>
      </c>
      <c r="E453" s="139">
        <v>167984.8075534557</v>
      </c>
      <c r="F453" s="113">
        <v>3.3471925459540759E-2</v>
      </c>
      <c r="G453" s="126"/>
      <c r="H453" s="123"/>
      <c r="I453" s="124"/>
      <c r="J453" s="191" t="s">
        <v>5776</v>
      </c>
      <c r="K453" s="210" t="s">
        <v>1155</v>
      </c>
      <c r="L453" s="210" t="s">
        <v>1976</v>
      </c>
      <c r="M453" s="211">
        <v>1277635.8353714398</v>
      </c>
      <c r="N453" s="198">
        <v>167984.8075534557</v>
      </c>
      <c r="O453" s="211">
        <v>3.3471925459540759E-2</v>
      </c>
      <c r="P453" s="210">
        <v>1</v>
      </c>
      <c r="Q453" s="210">
        <v>1</v>
      </c>
      <c r="R453" s="210">
        <v>0</v>
      </c>
      <c r="S453" s="210">
        <v>0</v>
      </c>
      <c r="T453" s="210" t="s">
        <v>5305</v>
      </c>
      <c r="U453" s="210" t="s">
        <v>3598</v>
      </c>
      <c r="V453" s="223">
        <v>43251</v>
      </c>
      <c r="W453" s="210">
        <v>406501</v>
      </c>
      <c r="X453" s="210" t="s">
        <v>4469</v>
      </c>
      <c r="Y453" s="210" t="s">
        <v>182</v>
      </c>
      <c r="Z453" s="190"/>
      <c r="AA453" s="185"/>
      <c r="AB453" s="187"/>
      <c r="AC453" s="188"/>
      <c r="AD453" s="187"/>
    </row>
    <row r="454" spans="1:30" x14ac:dyDescent="0.3">
      <c r="A454" s="84"/>
      <c r="B454" s="209" t="s">
        <v>1156</v>
      </c>
      <c r="C454" s="102" t="s">
        <v>1977</v>
      </c>
      <c r="D454" s="109">
        <v>40272528.765501484</v>
      </c>
      <c r="E454" s="139">
        <v>1572688.0548965833</v>
      </c>
      <c r="F454" s="113">
        <v>2.6518136571996576</v>
      </c>
      <c r="G454" s="126"/>
      <c r="H454" s="123"/>
      <c r="I454" s="124"/>
      <c r="J454" s="191" t="s">
        <v>5776</v>
      </c>
      <c r="K454" s="210" t="s">
        <v>1156</v>
      </c>
      <c r="L454" s="210" t="s">
        <v>1977</v>
      </c>
      <c r="M454" s="211">
        <v>40272528.765501484</v>
      </c>
      <c r="N454" s="198">
        <v>1572688.0548965833</v>
      </c>
      <c r="O454" s="211">
        <v>2.6518136571996576</v>
      </c>
      <c r="P454" s="210">
        <v>1</v>
      </c>
      <c r="Q454" s="210">
        <v>1</v>
      </c>
      <c r="R454" s="210">
        <v>0</v>
      </c>
      <c r="S454" s="210">
        <v>0</v>
      </c>
      <c r="T454" s="210" t="s">
        <v>148</v>
      </c>
      <c r="U454" s="210" t="s">
        <v>3599</v>
      </c>
      <c r="V454" s="223">
        <v>43251</v>
      </c>
      <c r="W454" s="210" t="s">
        <v>2417</v>
      </c>
      <c r="X454" s="210" t="s">
        <v>4469</v>
      </c>
      <c r="Y454" s="210" t="s">
        <v>182</v>
      </c>
      <c r="Z454" s="190"/>
      <c r="AA454" s="186"/>
      <c r="AB454" s="187"/>
      <c r="AC454" s="187"/>
      <c r="AD454" s="188"/>
    </row>
    <row r="455" spans="1:30" x14ac:dyDescent="0.3">
      <c r="A455" s="84"/>
      <c r="B455" s="209" t="s">
        <v>1157</v>
      </c>
      <c r="C455" s="102" t="s">
        <v>1976</v>
      </c>
      <c r="D455" s="109">
        <v>36506020.659638301</v>
      </c>
      <c r="E455" s="139">
        <v>3660878.3344926643</v>
      </c>
      <c r="F455" s="113">
        <v>0.17007848553648763</v>
      </c>
      <c r="G455" s="126"/>
      <c r="H455" s="123"/>
      <c r="I455" s="124"/>
      <c r="J455" s="191" t="s">
        <v>5776</v>
      </c>
      <c r="K455" s="210" t="s">
        <v>1157</v>
      </c>
      <c r="L455" s="210" t="s">
        <v>1976</v>
      </c>
      <c r="M455" s="211">
        <v>36506020.659638301</v>
      </c>
      <c r="N455" s="198">
        <v>3660878.3344926643</v>
      </c>
      <c r="O455" s="211">
        <v>0.17007848553648763</v>
      </c>
      <c r="P455" s="210">
        <v>1</v>
      </c>
      <c r="Q455" s="210">
        <v>1</v>
      </c>
      <c r="R455" s="210">
        <v>0</v>
      </c>
      <c r="S455" s="210">
        <v>0</v>
      </c>
      <c r="T455" s="210" t="s">
        <v>148</v>
      </c>
      <c r="U455" s="210" t="s">
        <v>3600</v>
      </c>
      <c r="V455" s="223">
        <v>43251</v>
      </c>
      <c r="W455" s="210">
        <v>540528</v>
      </c>
      <c r="X455" s="210" t="s">
        <v>4469</v>
      </c>
      <c r="Y455" s="210" t="s">
        <v>182</v>
      </c>
      <c r="Z455" s="190"/>
      <c r="AA455" s="186"/>
      <c r="AB455" s="187"/>
      <c r="AC455" s="187"/>
      <c r="AD455" s="188"/>
    </row>
    <row r="456" spans="1:30" x14ac:dyDescent="0.3">
      <c r="A456" s="84"/>
      <c r="B456" s="209" t="s">
        <v>1158</v>
      </c>
      <c r="C456" s="102" t="s">
        <v>1979</v>
      </c>
      <c r="D456" s="109">
        <v>-257592657.72688055</v>
      </c>
      <c r="E456" s="139">
        <v>-17615404.462471593</v>
      </c>
      <c r="F456" s="113">
        <v>-14.339454897891295</v>
      </c>
      <c r="G456" s="126"/>
      <c r="H456" s="123"/>
      <c r="I456" s="124"/>
      <c r="J456" s="191" t="s">
        <v>5776</v>
      </c>
      <c r="K456" s="210" t="s">
        <v>1158</v>
      </c>
      <c r="L456" s="210" t="s">
        <v>1979</v>
      </c>
      <c r="M456" s="211">
        <v>-257592657.72688055</v>
      </c>
      <c r="N456" s="198">
        <v>-17615404.462471593</v>
      </c>
      <c r="O456" s="211">
        <v>-14.339454897891295</v>
      </c>
      <c r="P456" s="210">
        <v>1</v>
      </c>
      <c r="Q456" s="210">
        <v>1</v>
      </c>
      <c r="R456" s="210">
        <v>0</v>
      </c>
      <c r="S456" s="210">
        <v>0</v>
      </c>
      <c r="T456" s="210" t="s">
        <v>146</v>
      </c>
      <c r="U456" s="210" t="s">
        <v>3601</v>
      </c>
      <c r="V456" s="223">
        <v>43251</v>
      </c>
      <c r="W456" s="210" t="s">
        <v>2418</v>
      </c>
      <c r="X456" s="210" t="s">
        <v>4469</v>
      </c>
      <c r="Y456" s="210" t="s">
        <v>182</v>
      </c>
      <c r="Z456" s="190"/>
      <c r="AA456" s="185"/>
      <c r="AB456" s="187"/>
      <c r="AC456" s="188"/>
      <c r="AD456" s="188"/>
    </row>
    <row r="457" spans="1:30" x14ac:dyDescent="0.3">
      <c r="A457" s="84"/>
      <c r="B457" s="209" t="s">
        <v>4680</v>
      </c>
      <c r="C457" s="102" t="s">
        <v>5994</v>
      </c>
      <c r="D457" s="109">
        <v>3787402.0270080762</v>
      </c>
      <c r="E457" s="139">
        <v>101052.79463417984</v>
      </c>
      <c r="F457" s="113">
        <v>3.8444736975148212E-2</v>
      </c>
      <c r="G457" s="126"/>
      <c r="H457" s="123"/>
      <c r="I457" s="124"/>
      <c r="J457" s="191" t="s">
        <v>5776</v>
      </c>
      <c r="K457" s="210" t="s">
        <v>4680</v>
      </c>
      <c r="L457" s="210" t="s">
        <v>5994</v>
      </c>
      <c r="M457" s="211">
        <v>3787402.0270080762</v>
      </c>
      <c r="N457" s="198">
        <v>101052.79463417984</v>
      </c>
      <c r="O457" s="211">
        <v>3.8444736975148212E-2</v>
      </c>
      <c r="P457" s="210">
        <v>1</v>
      </c>
      <c r="Q457" s="210">
        <v>1</v>
      </c>
      <c r="R457" s="210">
        <v>0</v>
      </c>
      <c r="S457" s="210">
        <v>0</v>
      </c>
      <c r="T457" s="210" t="s">
        <v>149</v>
      </c>
      <c r="U457" s="210" t="s">
        <v>4681</v>
      </c>
      <c r="V457" s="223">
        <v>43251</v>
      </c>
      <c r="W457" s="210">
        <v>454492</v>
      </c>
      <c r="X457" s="210" t="s">
        <v>4469</v>
      </c>
      <c r="Y457" s="210" t="s">
        <v>182</v>
      </c>
      <c r="Z457" s="190"/>
      <c r="AA457" s="186"/>
      <c r="AB457" s="187"/>
      <c r="AC457" s="187"/>
      <c r="AD457" s="188"/>
    </row>
    <row r="458" spans="1:30" x14ac:dyDescent="0.3">
      <c r="A458" s="84"/>
      <c r="B458" s="209" t="s">
        <v>1159</v>
      </c>
      <c r="C458" s="102" t="s">
        <v>5994</v>
      </c>
      <c r="D458" s="109">
        <v>1514094.6366486116</v>
      </c>
      <c r="E458" s="139">
        <v>23431.352542879635</v>
      </c>
      <c r="F458" s="113">
        <v>3.4669921292694146E-2</v>
      </c>
      <c r="G458" s="126"/>
      <c r="H458" s="123"/>
      <c r="I458" s="124"/>
      <c r="J458" s="191" t="s">
        <v>5776</v>
      </c>
      <c r="K458" s="210" t="s">
        <v>1159</v>
      </c>
      <c r="L458" s="210" t="s">
        <v>5994</v>
      </c>
      <c r="M458" s="211">
        <v>1514094.6366486116</v>
      </c>
      <c r="N458" s="198">
        <v>23431.352542879635</v>
      </c>
      <c r="O458" s="211">
        <v>3.4669921292694146E-2</v>
      </c>
      <c r="P458" s="210">
        <v>1</v>
      </c>
      <c r="Q458" s="210">
        <v>1</v>
      </c>
      <c r="R458" s="210">
        <v>0</v>
      </c>
      <c r="S458" s="210">
        <v>0</v>
      </c>
      <c r="T458" s="210" t="s">
        <v>144</v>
      </c>
      <c r="U458" s="210" t="s">
        <v>3602</v>
      </c>
      <c r="V458" s="223">
        <v>43251</v>
      </c>
      <c r="W458" s="210" t="s">
        <v>5579</v>
      </c>
      <c r="X458" s="210" t="s">
        <v>4469</v>
      </c>
      <c r="Y458" s="210" t="s">
        <v>182</v>
      </c>
      <c r="Z458" s="190"/>
      <c r="AA458" s="186"/>
      <c r="AB458" s="187"/>
      <c r="AC458" s="187"/>
      <c r="AD458" s="188"/>
    </row>
    <row r="459" spans="1:30" x14ac:dyDescent="0.3">
      <c r="A459" s="84"/>
      <c r="B459" s="209" t="s">
        <v>1160</v>
      </c>
      <c r="C459" s="102" t="s">
        <v>5994</v>
      </c>
      <c r="D459" s="109">
        <v>1449842.7460619633</v>
      </c>
      <c r="E459" s="139">
        <v>20951.767860764616</v>
      </c>
      <c r="F459" s="113">
        <v>7.1709922962881409E-2</v>
      </c>
      <c r="G459" s="126"/>
      <c r="H459" s="123"/>
      <c r="I459" s="124"/>
      <c r="J459" s="191" t="s">
        <v>5776</v>
      </c>
      <c r="K459" s="210" t="s">
        <v>1160</v>
      </c>
      <c r="L459" s="210" t="s">
        <v>5994</v>
      </c>
      <c r="M459" s="211">
        <v>1449842.7460619633</v>
      </c>
      <c r="N459" s="198">
        <v>20951.767860764616</v>
      </c>
      <c r="O459" s="211">
        <v>7.1709922962881409E-2</v>
      </c>
      <c r="P459" s="210">
        <v>1</v>
      </c>
      <c r="Q459" s="210">
        <v>1</v>
      </c>
      <c r="R459" s="210">
        <v>0</v>
      </c>
      <c r="S459" s="210">
        <v>0</v>
      </c>
      <c r="T459" s="210" t="s">
        <v>146</v>
      </c>
      <c r="U459" s="210" t="s">
        <v>3603</v>
      </c>
      <c r="V459" s="223">
        <v>43251</v>
      </c>
      <c r="W459" s="210">
        <v>3163836</v>
      </c>
      <c r="X459" s="210" t="s">
        <v>4469</v>
      </c>
      <c r="Y459" s="210" t="s">
        <v>182</v>
      </c>
      <c r="Z459" s="190"/>
      <c r="AA459" s="185"/>
      <c r="AB459" s="187"/>
      <c r="AC459" s="187"/>
      <c r="AD459" s="188"/>
    </row>
    <row r="460" spans="1:30" x14ac:dyDescent="0.3">
      <c r="A460" s="84"/>
      <c r="B460" s="209" t="s">
        <v>1161</v>
      </c>
      <c r="C460" s="102" t="s">
        <v>5994</v>
      </c>
      <c r="D460" s="109">
        <v>691548.03574617254</v>
      </c>
      <c r="E460" s="139">
        <v>86958.65843064693</v>
      </c>
      <c r="F460" s="113">
        <v>5.0745060219925649E-2</v>
      </c>
      <c r="G460" s="126"/>
      <c r="H460" s="123"/>
      <c r="I460" s="124"/>
      <c r="J460" s="191" t="s">
        <v>5776</v>
      </c>
      <c r="K460" s="210" t="s">
        <v>1161</v>
      </c>
      <c r="L460" s="210" t="s">
        <v>5994</v>
      </c>
      <c r="M460" s="211">
        <v>691548.03574617254</v>
      </c>
      <c r="N460" s="198">
        <v>86958.65843064693</v>
      </c>
      <c r="O460" s="211">
        <v>5.0745060219925649E-2</v>
      </c>
      <c r="P460" s="210">
        <v>1</v>
      </c>
      <c r="Q460" s="210">
        <v>1</v>
      </c>
      <c r="R460" s="210">
        <v>0</v>
      </c>
      <c r="S460" s="210">
        <v>0</v>
      </c>
      <c r="T460" s="210" t="s">
        <v>148</v>
      </c>
      <c r="U460" s="210" t="s">
        <v>3604</v>
      </c>
      <c r="V460" s="223">
        <v>43251</v>
      </c>
      <c r="W460" s="210" t="s">
        <v>2419</v>
      </c>
      <c r="X460" s="210" t="s">
        <v>4469</v>
      </c>
      <c r="Y460" s="210" t="s">
        <v>182</v>
      </c>
      <c r="Z460" s="190"/>
      <c r="AA460" s="186"/>
      <c r="AB460" s="187"/>
      <c r="AC460" s="187"/>
      <c r="AD460" s="188"/>
    </row>
    <row r="461" spans="1:30" x14ac:dyDescent="0.3">
      <c r="A461" s="84"/>
      <c r="B461" s="209" t="s">
        <v>1162</v>
      </c>
      <c r="C461" s="102" t="s">
        <v>5994</v>
      </c>
      <c r="D461" s="109">
        <v>1096334.3092803408</v>
      </c>
      <c r="E461" s="139">
        <v>470321.83596107288</v>
      </c>
      <c r="F461" s="113">
        <v>2.6807694620823143E-2</v>
      </c>
      <c r="G461" s="126"/>
      <c r="H461" s="123"/>
      <c r="I461" s="124"/>
      <c r="J461" s="191" t="s">
        <v>5776</v>
      </c>
      <c r="K461" s="210" t="s">
        <v>1162</v>
      </c>
      <c r="L461" s="210" t="s">
        <v>5994</v>
      </c>
      <c r="M461" s="211">
        <v>1096334.3092803408</v>
      </c>
      <c r="N461" s="198">
        <v>470321.83596107288</v>
      </c>
      <c r="O461" s="211">
        <v>2.6807694620823143E-2</v>
      </c>
      <c r="P461" s="210">
        <v>1</v>
      </c>
      <c r="Q461" s="210">
        <v>1</v>
      </c>
      <c r="R461" s="210">
        <v>0</v>
      </c>
      <c r="S461" s="210">
        <v>0</v>
      </c>
      <c r="T461" s="210" t="s">
        <v>144</v>
      </c>
      <c r="U461" s="210" t="s">
        <v>3605</v>
      </c>
      <c r="V461" s="223">
        <v>43251</v>
      </c>
      <c r="W461" s="210">
        <v>3398649</v>
      </c>
      <c r="X461" s="210" t="s">
        <v>4469</v>
      </c>
      <c r="Y461" s="210" t="s">
        <v>182</v>
      </c>
      <c r="Z461" s="190"/>
      <c r="AA461" s="185"/>
      <c r="AB461" s="187"/>
      <c r="AC461" s="187"/>
      <c r="AD461" s="188"/>
    </row>
    <row r="462" spans="1:30" x14ac:dyDescent="0.3">
      <c r="A462" s="84"/>
      <c r="B462" s="209" t="s">
        <v>1163</v>
      </c>
      <c r="C462" s="102" t="s">
        <v>5994</v>
      </c>
      <c r="D462" s="109">
        <v>1179834.9179475876</v>
      </c>
      <c r="E462" s="139">
        <v>25124.56726215615</v>
      </c>
      <c r="F462" s="113">
        <v>5.0996643322128062E-2</v>
      </c>
      <c r="G462" s="126"/>
      <c r="H462" s="123"/>
      <c r="I462" s="124"/>
      <c r="J462" s="191" t="s">
        <v>5776</v>
      </c>
      <c r="K462" s="210" t="s">
        <v>1163</v>
      </c>
      <c r="L462" s="210" t="s">
        <v>5994</v>
      </c>
      <c r="M462" s="211">
        <v>1179834.9179475876</v>
      </c>
      <c r="N462" s="198">
        <v>25124.56726215615</v>
      </c>
      <c r="O462" s="211">
        <v>5.0996643322128062E-2</v>
      </c>
      <c r="P462" s="210">
        <v>1</v>
      </c>
      <c r="Q462" s="210">
        <v>1</v>
      </c>
      <c r="R462" s="210">
        <v>0</v>
      </c>
      <c r="S462" s="210">
        <v>0</v>
      </c>
      <c r="T462" s="210" t="s">
        <v>145</v>
      </c>
      <c r="U462" s="210" t="s">
        <v>3606</v>
      </c>
      <c r="V462" s="223">
        <v>43251</v>
      </c>
      <c r="W462" s="210" t="s">
        <v>4682</v>
      </c>
      <c r="X462" s="210" t="s">
        <v>4469</v>
      </c>
      <c r="Y462" s="210" t="s">
        <v>182</v>
      </c>
      <c r="Z462" s="190"/>
      <c r="AA462" s="185"/>
      <c r="AB462" s="187"/>
      <c r="AC462" s="187"/>
      <c r="AD462" s="188"/>
    </row>
    <row r="463" spans="1:30" x14ac:dyDescent="0.3">
      <c r="A463" s="84"/>
      <c r="B463" s="209" t="s">
        <v>1164</v>
      </c>
      <c r="C463" s="102" t="s">
        <v>1974</v>
      </c>
      <c r="D463" s="109">
        <v>-432400.99939448928</v>
      </c>
      <c r="E463" s="139">
        <v>-107317.94895236217</v>
      </c>
      <c r="F463" s="113">
        <v>-1.1007018118661385E-2</v>
      </c>
      <c r="G463" s="126"/>
      <c r="H463" s="123"/>
      <c r="I463" s="124"/>
      <c r="J463" s="191" t="s">
        <v>5776</v>
      </c>
      <c r="K463" s="210" t="s">
        <v>1164</v>
      </c>
      <c r="L463" s="210" t="s">
        <v>1974</v>
      </c>
      <c r="M463" s="211">
        <v>-432400.99939448928</v>
      </c>
      <c r="N463" s="198">
        <v>-107317.94895236217</v>
      </c>
      <c r="O463" s="211">
        <v>-1.1007018118661385E-2</v>
      </c>
      <c r="P463" s="210">
        <v>1</v>
      </c>
      <c r="Q463" s="210">
        <v>1</v>
      </c>
      <c r="R463" s="210">
        <v>0</v>
      </c>
      <c r="S463" s="210">
        <v>0</v>
      </c>
      <c r="T463" s="210" t="s">
        <v>144</v>
      </c>
      <c r="U463" s="210" t="s">
        <v>3607</v>
      </c>
      <c r="V463" s="223">
        <v>43251</v>
      </c>
      <c r="W463" s="210">
        <v>3319521</v>
      </c>
      <c r="X463" s="210" t="s">
        <v>4469</v>
      </c>
      <c r="Y463" s="210" t="s">
        <v>182</v>
      </c>
      <c r="Z463" s="190"/>
      <c r="AA463" s="186"/>
      <c r="AB463" s="187"/>
      <c r="AC463" s="187"/>
      <c r="AD463" s="188"/>
    </row>
    <row r="464" spans="1:30" x14ac:dyDescent="0.3">
      <c r="A464" s="84"/>
      <c r="B464" s="209" t="s">
        <v>1165</v>
      </c>
      <c r="C464" s="102" t="s">
        <v>1976</v>
      </c>
      <c r="D464" s="109">
        <v>1383604.4842118444</v>
      </c>
      <c r="E464" s="139">
        <v>104420.77922333924</v>
      </c>
      <c r="F464" s="113">
        <v>6.246283847655771E-2</v>
      </c>
      <c r="G464" s="126"/>
      <c r="H464" s="123"/>
      <c r="I464" s="124"/>
      <c r="J464" s="191" t="s">
        <v>5776</v>
      </c>
      <c r="K464" s="210" t="s">
        <v>1165</v>
      </c>
      <c r="L464" s="210" t="s">
        <v>1976</v>
      </c>
      <c r="M464" s="211">
        <v>1383604.4842118444</v>
      </c>
      <c r="N464" s="198">
        <v>104420.77922333924</v>
      </c>
      <c r="O464" s="211">
        <v>6.246283847655771E-2</v>
      </c>
      <c r="P464" s="210">
        <v>1</v>
      </c>
      <c r="Q464" s="210">
        <v>1</v>
      </c>
      <c r="R464" s="210">
        <v>0</v>
      </c>
      <c r="S464" s="210">
        <v>0</v>
      </c>
      <c r="T464" s="210" t="s">
        <v>5305</v>
      </c>
      <c r="U464" s="210" t="s">
        <v>3608</v>
      </c>
      <c r="V464" s="223">
        <v>43251</v>
      </c>
      <c r="W464" s="210" t="s">
        <v>5815</v>
      </c>
      <c r="X464" s="210" t="s">
        <v>4469</v>
      </c>
      <c r="Y464" s="210" t="s">
        <v>182</v>
      </c>
      <c r="Z464" s="190"/>
      <c r="AA464" s="186"/>
      <c r="AB464" s="187"/>
      <c r="AC464" s="187"/>
      <c r="AD464" s="188"/>
    </row>
    <row r="465" spans="1:30" x14ac:dyDescent="0.3">
      <c r="A465" s="84"/>
      <c r="B465" s="209" t="s">
        <v>1166</v>
      </c>
      <c r="C465" s="102" t="s">
        <v>1976</v>
      </c>
      <c r="D465" s="109">
        <v>3023124.0679210857</v>
      </c>
      <c r="E465" s="139">
        <v>798095.28054018586</v>
      </c>
      <c r="F465" s="113">
        <v>5.0281662011617489E-2</v>
      </c>
      <c r="G465" s="126"/>
      <c r="H465" s="123"/>
      <c r="I465" s="124"/>
      <c r="J465" s="191" t="s">
        <v>5776</v>
      </c>
      <c r="K465" s="210" t="s">
        <v>1166</v>
      </c>
      <c r="L465" s="210" t="s">
        <v>1976</v>
      </c>
      <c r="M465" s="211">
        <v>3023124.0679210857</v>
      </c>
      <c r="N465" s="198">
        <v>798095.28054018586</v>
      </c>
      <c r="O465" s="211">
        <v>5.0281662011617489E-2</v>
      </c>
      <c r="P465" s="210">
        <v>1</v>
      </c>
      <c r="Q465" s="210">
        <v>1</v>
      </c>
      <c r="R465" s="210">
        <v>0</v>
      </c>
      <c r="S465" s="210">
        <v>0</v>
      </c>
      <c r="T465" s="210" t="s">
        <v>148</v>
      </c>
      <c r="U465" s="210" t="s">
        <v>3609</v>
      </c>
      <c r="V465" s="223">
        <v>43251</v>
      </c>
      <c r="W465" s="210">
        <v>560399</v>
      </c>
      <c r="X465" s="210" t="s">
        <v>4469</v>
      </c>
      <c r="Y465" s="210" t="s">
        <v>182</v>
      </c>
      <c r="Z465" s="190"/>
      <c r="AA465" s="185"/>
      <c r="AB465" s="188"/>
      <c r="AC465" s="188"/>
      <c r="AD465" s="188"/>
    </row>
    <row r="466" spans="1:30" x14ac:dyDescent="0.3">
      <c r="A466" s="84"/>
      <c r="B466" s="209" t="s">
        <v>1167</v>
      </c>
      <c r="C466" s="102" t="s">
        <v>1976</v>
      </c>
      <c r="D466" s="109">
        <v>15517155.452534946</v>
      </c>
      <c r="E466" s="139">
        <v>17068668.392694604</v>
      </c>
      <c r="F466" s="113">
        <v>0.11108657809084004</v>
      </c>
      <c r="G466" s="126"/>
      <c r="H466" s="123"/>
      <c r="I466" s="124"/>
      <c r="J466" s="191" t="s">
        <v>5776</v>
      </c>
      <c r="K466" s="210" t="s">
        <v>1167</v>
      </c>
      <c r="L466" s="210" t="s">
        <v>1976</v>
      </c>
      <c r="M466" s="211">
        <v>15517155.452534946</v>
      </c>
      <c r="N466" s="198">
        <v>17068668.392694604</v>
      </c>
      <c r="O466" s="211">
        <v>0.11108657809084004</v>
      </c>
      <c r="P466" s="210">
        <v>1</v>
      </c>
      <c r="Q466" s="210">
        <v>1</v>
      </c>
      <c r="R466" s="210">
        <v>0</v>
      </c>
      <c r="S466" s="210">
        <v>0</v>
      </c>
      <c r="T466" s="210" t="s">
        <v>148</v>
      </c>
      <c r="U466" s="210" t="s">
        <v>3610</v>
      </c>
      <c r="V466" s="223">
        <v>43251</v>
      </c>
      <c r="W466" s="210">
        <v>870612</v>
      </c>
      <c r="X466" s="210" t="s">
        <v>4469</v>
      </c>
      <c r="Y466" s="210" t="s">
        <v>182</v>
      </c>
      <c r="Z466" s="190"/>
      <c r="AA466" s="186"/>
      <c r="AB466" s="187"/>
      <c r="AC466" s="187"/>
      <c r="AD466" s="188"/>
    </row>
    <row r="467" spans="1:30" x14ac:dyDescent="0.3">
      <c r="A467" s="84"/>
      <c r="B467" s="209" t="s">
        <v>1168</v>
      </c>
      <c r="C467" s="102" t="s">
        <v>1976</v>
      </c>
      <c r="D467" s="109">
        <v>2485176.3777372558</v>
      </c>
      <c r="E467" s="139">
        <v>41384.341663480889</v>
      </c>
      <c r="F467" s="113">
        <v>7.3711540013224774E-2</v>
      </c>
      <c r="G467" s="126"/>
      <c r="H467" s="123"/>
      <c r="I467" s="124"/>
      <c r="J467" s="191" t="s">
        <v>5776</v>
      </c>
      <c r="K467" s="210" t="s">
        <v>1168</v>
      </c>
      <c r="L467" s="210" t="s">
        <v>1976</v>
      </c>
      <c r="M467" s="211">
        <v>2485176.3777372558</v>
      </c>
      <c r="N467" s="198">
        <v>41384.341663480889</v>
      </c>
      <c r="O467" s="211">
        <v>7.3711540013224774E-2</v>
      </c>
      <c r="P467" s="210">
        <v>1</v>
      </c>
      <c r="Q467" s="210">
        <v>1</v>
      </c>
      <c r="R467" s="210">
        <v>0</v>
      </c>
      <c r="S467" s="210">
        <v>0</v>
      </c>
      <c r="T467" s="210" t="s">
        <v>148</v>
      </c>
      <c r="U467" s="210" t="s">
        <v>3611</v>
      </c>
      <c r="V467" s="223">
        <v>43251</v>
      </c>
      <c r="W467" s="210" t="s">
        <v>2420</v>
      </c>
      <c r="X467" s="210" t="s">
        <v>4469</v>
      </c>
      <c r="Y467" s="210" t="s">
        <v>182</v>
      </c>
      <c r="Z467" s="190"/>
      <c r="AA467" s="186"/>
      <c r="AB467" s="187"/>
      <c r="AC467" s="187"/>
      <c r="AD467" s="188"/>
    </row>
    <row r="468" spans="1:30" x14ac:dyDescent="0.3">
      <c r="A468" s="84"/>
      <c r="B468" s="209" t="s">
        <v>1169</v>
      </c>
      <c r="C468" s="102" t="s">
        <v>1976</v>
      </c>
      <c r="D468" s="109">
        <v>839759.44747233693</v>
      </c>
      <c r="E468" s="139">
        <v>211262.98876276845</v>
      </c>
      <c r="F468" s="113">
        <v>2.4921427130445727E-2</v>
      </c>
      <c r="G468" s="126"/>
      <c r="H468" s="123"/>
      <c r="I468" s="124"/>
      <c r="J468" s="191" t="s">
        <v>5776</v>
      </c>
      <c r="K468" s="210" t="s">
        <v>1169</v>
      </c>
      <c r="L468" s="210" t="s">
        <v>1976</v>
      </c>
      <c r="M468" s="211">
        <v>839759.44747233693</v>
      </c>
      <c r="N468" s="198">
        <v>211262.98876276845</v>
      </c>
      <c r="O468" s="211">
        <v>2.4921427130445727E-2</v>
      </c>
      <c r="P468" s="210">
        <v>1</v>
      </c>
      <c r="Q468" s="210">
        <v>1</v>
      </c>
      <c r="R468" s="210">
        <v>0</v>
      </c>
      <c r="S468" s="210">
        <v>0</v>
      </c>
      <c r="T468" s="210" t="s">
        <v>144</v>
      </c>
      <c r="U468" s="210" t="s">
        <v>3612</v>
      </c>
      <c r="V468" s="223">
        <v>43251</v>
      </c>
      <c r="W468" s="210">
        <v>3127489</v>
      </c>
      <c r="X468" s="210" t="s">
        <v>4469</v>
      </c>
      <c r="Y468" s="210" t="s">
        <v>182</v>
      </c>
      <c r="Z468" s="190"/>
      <c r="AA468" s="186"/>
      <c r="AB468" s="187"/>
      <c r="AC468" s="187"/>
      <c r="AD468" s="188"/>
    </row>
    <row r="469" spans="1:30" x14ac:dyDescent="0.3">
      <c r="A469" s="84"/>
      <c r="B469" s="209" t="s">
        <v>4683</v>
      </c>
      <c r="C469" s="102" t="s">
        <v>5994</v>
      </c>
      <c r="D469" s="109">
        <v>448277.44037585077</v>
      </c>
      <c r="E469" s="139">
        <v>47854.60524484796</v>
      </c>
      <c r="F469" s="113">
        <v>3.09556017421753E-2</v>
      </c>
      <c r="G469" s="126"/>
      <c r="H469" s="123"/>
      <c r="I469" s="124"/>
      <c r="J469" s="191" t="s">
        <v>5776</v>
      </c>
      <c r="K469" s="210" t="s">
        <v>4683</v>
      </c>
      <c r="L469" s="210" t="s">
        <v>5994</v>
      </c>
      <c r="M469" s="211">
        <v>448277.44037585077</v>
      </c>
      <c r="N469" s="198">
        <v>47854.60524484796</v>
      </c>
      <c r="O469" s="211">
        <v>3.09556017421753E-2</v>
      </c>
      <c r="P469" s="210">
        <v>1</v>
      </c>
      <c r="Q469" s="210">
        <v>1</v>
      </c>
      <c r="R469" s="210">
        <v>0</v>
      </c>
      <c r="S469" s="210">
        <v>0</v>
      </c>
      <c r="T469" s="210" t="s">
        <v>143</v>
      </c>
      <c r="U469" s="210" t="s">
        <v>4684</v>
      </c>
      <c r="V469" s="223">
        <v>43251</v>
      </c>
      <c r="W469" s="210" t="s">
        <v>4685</v>
      </c>
      <c r="X469" s="210" t="s">
        <v>4469</v>
      </c>
      <c r="Y469" s="210" t="s">
        <v>182</v>
      </c>
      <c r="Z469" s="190"/>
      <c r="AA469" s="186"/>
      <c r="AB469" s="187"/>
      <c r="AC469" s="187"/>
      <c r="AD469" s="188"/>
    </row>
    <row r="470" spans="1:30" x14ac:dyDescent="0.3">
      <c r="A470" s="84"/>
      <c r="B470" s="209" t="s">
        <v>1170</v>
      </c>
      <c r="C470" s="102" t="s">
        <v>1976</v>
      </c>
      <c r="D470" s="109">
        <v>727252.48792727059</v>
      </c>
      <c r="E470" s="139">
        <v>110188.64396875787</v>
      </c>
      <c r="F470" s="113">
        <v>4.7192321664132439E-2</v>
      </c>
      <c r="G470" s="126"/>
      <c r="H470" s="123"/>
      <c r="I470" s="124"/>
      <c r="J470" s="191" t="s">
        <v>5776</v>
      </c>
      <c r="K470" s="210" t="s">
        <v>1170</v>
      </c>
      <c r="L470" s="210" t="s">
        <v>1976</v>
      </c>
      <c r="M470" s="211">
        <v>727252.48792727059</v>
      </c>
      <c r="N470" s="198">
        <v>110188.64396875787</v>
      </c>
      <c r="O470" s="211">
        <v>4.7192321664132439E-2</v>
      </c>
      <c r="P470" s="210">
        <v>1</v>
      </c>
      <c r="Q470" s="210">
        <v>1</v>
      </c>
      <c r="R470" s="210">
        <v>0</v>
      </c>
      <c r="S470" s="210">
        <v>0</v>
      </c>
      <c r="T470" s="210" t="s">
        <v>146</v>
      </c>
      <c r="U470" s="210" t="s">
        <v>3613</v>
      </c>
      <c r="V470" s="223">
        <v>43251</v>
      </c>
      <c r="W470" s="210">
        <v>575809</v>
      </c>
      <c r="X470" s="210" t="s">
        <v>4469</v>
      </c>
      <c r="Y470" s="210" t="s">
        <v>182</v>
      </c>
      <c r="Z470" s="190"/>
      <c r="AA470" s="185"/>
      <c r="AB470" s="187"/>
      <c r="AC470" s="187"/>
      <c r="AD470" s="188"/>
    </row>
    <row r="471" spans="1:30" x14ac:dyDescent="0.3">
      <c r="A471" s="84"/>
      <c r="B471" s="209" t="s">
        <v>6084</v>
      </c>
      <c r="C471" s="102" t="s">
        <v>5994</v>
      </c>
      <c r="D471" s="109">
        <v>1987335.5206766452</v>
      </c>
      <c r="E471" s="139">
        <v>628815.49221949058</v>
      </c>
      <c r="F471" s="113">
        <v>2.2036980907469302E-2</v>
      </c>
      <c r="G471" s="126"/>
      <c r="H471" s="123"/>
      <c r="I471" s="124"/>
      <c r="J471" s="191" t="s">
        <v>5778</v>
      </c>
      <c r="K471" s="210" t="s">
        <v>6084</v>
      </c>
      <c r="L471" s="210" t="s">
        <v>5994</v>
      </c>
      <c r="M471" s="211">
        <v>1987335.5206766452</v>
      </c>
      <c r="N471" s="198">
        <v>628815.49221949058</v>
      </c>
      <c r="O471" s="211">
        <v>2.2036980907469302E-2</v>
      </c>
      <c r="P471" s="210">
        <v>1</v>
      </c>
      <c r="Q471" s="210">
        <v>1</v>
      </c>
      <c r="R471" s="210">
        <v>0</v>
      </c>
      <c r="S471" s="210">
        <v>0</v>
      </c>
      <c r="T471" s="210" t="s">
        <v>146</v>
      </c>
      <c r="U471" s="210" t="s">
        <v>6085</v>
      </c>
      <c r="V471" s="223">
        <v>43251</v>
      </c>
      <c r="W471" s="210" t="s">
        <v>6086</v>
      </c>
      <c r="X471" s="210" t="s">
        <v>4469</v>
      </c>
      <c r="Y471" s="210" t="s">
        <v>182</v>
      </c>
      <c r="Z471" s="190"/>
      <c r="AA471" s="186"/>
      <c r="AB471" s="187"/>
      <c r="AC471" s="187"/>
      <c r="AD471" s="188"/>
    </row>
    <row r="472" spans="1:30" x14ac:dyDescent="0.3">
      <c r="A472" s="84"/>
      <c r="B472" s="209" t="s">
        <v>1171</v>
      </c>
      <c r="C472" s="102" t="s">
        <v>5994</v>
      </c>
      <c r="D472" s="109">
        <v>469372.2861220169</v>
      </c>
      <c r="E472" s="139">
        <v>92652.83880997762</v>
      </c>
      <c r="F472" s="113">
        <v>3.2826544154592741E-2</v>
      </c>
      <c r="G472" s="126"/>
      <c r="H472" s="123"/>
      <c r="I472" s="124"/>
      <c r="J472" s="191" t="s">
        <v>5776</v>
      </c>
      <c r="K472" s="210" t="s">
        <v>1171</v>
      </c>
      <c r="L472" s="210" t="s">
        <v>5994</v>
      </c>
      <c r="M472" s="211">
        <v>469372.2861220169</v>
      </c>
      <c r="N472" s="198">
        <v>92652.83880997762</v>
      </c>
      <c r="O472" s="211">
        <v>3.2826544154592741E-2</v>
      </c>
      <c r="P472" s="210">
        <v>1</v>
      </c>
      <c r="Q472" s="210">
        <v>1</v>
      </c>
      <c r="R472" s="210">
        <v>0</v>
      </c>
      <c r="S472" s="210">
        <v>0</v>
      </c>
      <c r="T472" s="210" t="s">
        <v>144</v>
      </c>
      <c r="U472" s="210" t="s">
        <v>3614</v>
      </c>
      <c r="V472" s="223">
        <v>43251</v>
      </c>
      <c r="W472" s="210" t="s">
        <v>2421</v>
      </c>
      <c r="X472" s="210" t="s">
        <v>4469</v>
      </c>
      <c r="Y472" s="210" t="s">
        <v>182</v>
      </c>
      <c r="Z472" s="190"/>
      <c r="AA472" s="185"/>
      <c r="AB472" s="187"/>
      <c r="AC472" s="188"/>
      <c r="AD472" s="187"/>
    </row>
    <row r="473" spans="1:30" x14ac:dyDescent="0.3">
      <c r="A473" s="84"/>
      <c r="B473" s="209" t="s">
        <v>5816</v>
      </c>
      <c r="C473" s="102" t="s">
        <v>1976</v>
      </c>
      <c r="D473" s="109">
        <v>1781086.8754302436</v>
      </c>
      <c r="E473" s="139">
        <v>101093.29107205549</v>
      </c>
      <c r="F473" s="113">
        <v>3.2179685421921733E-2</v>
      </c>
      <c r="G473" s="126"/>
      <c r="H473" s="123"/>
      <c r="I473" s="124"/>
      <c r="J473" s="191" t="s">
        <v>5776</v>
      </c>
      <c r="K473" s="210" t="s">
        <v>5816</v>
      </c>
      <c r="L473" s="210" t="s">
        <v>1976</v>
      </c>
      <c r="M473" s="211">
        <v>1781086.8754302436</v>
      </c>
      <c r="N473" s="198">
        <v>101093.29107205549</v>
      </c>
      <c r="O473" s="211">
        <v>3.2179685421921733E-2</v>
      </c>
      <c r="P473" s="210">
        <v>1</v>
      </c>
      <c r="Q473" s="210">
        <v>1</v>
      </c>
      <c r="R473" s="210">
        <v>0</v>
      </c>
      <c r="S473" s="210">
        <v>0</v>
      </c>
      <c r="T473" s="210" t="s">
        <v>147</v>
      </c>
      <c r="U473" s="210" t="s">
        <v>5817</v>
      </c>
      <c r="V473" s="223">
        <v>43251</v>
      </c>
      <c r="W473" s="210" t="s">
        <v>5818</v>
      </c>
      <c r="X473" s="210" t="s">
        <v>4469</v>
      </c>
      <c r="Y473" s="210" t="s">
        <v>182</v>
      </c>
      <c r="Z473" s="190"/>
      <c r="AA473" s="185"/>
      <c r="AB473" s="187"/>
      <c r="AC473" s="187"/>
      <c r="AD473" s="188"/>
    </row>
    <row r="474" spans="1:30" x14ac:dyDescent="0.3">
      <c r="A474" s="84"/>
      <c r="B474" s="209" t="s">
        <v>1172</v>
      </c>
      <c r="C474" s="102" t="s">
        <v>5994</v>
      </c>
      <c r="D474" s="109">
        <v>1291916.2294491492</v>
      </c>
      <c r="E474" s="139">
        <v>47675.310432446626</v>
      </c>
      <c r="F474" s="113">
        <v>3.6292049590295777E-2</v>
      </c>
      <c r="G474" s="126"/>
      <c r="H474" s="123"/>
      <c r="I474" s="124"/>
      <c r="J474" s="191" t="s">
        <v>5776</v>
      </c>
      <c r="K474" s="210" t="s">
        <v>1172</v>
      </c>
      <c r="L474" s="210" t="s">
        <v>5994</v>
      </c>
      <c r="M474" s="211">
        <v>1291916.2294491492</v>
      </c>
      <c r="N474" s="198">
        <v>47675.310432446626</v>
      </c>
      <c r="O474" s="211">
        <v>3.6292049590295777E-2</v>
      </c>
      <c r="P474" s="210">
        <v>1</v>
      </c>
      <c r="Q474" s="210">
        <v>1</v>
      </c>
      <c r="R474" s="210">
        <v>0</v>
      </c>
      <c r="S474" s="210">
        <v>0</v>
      </c>
      <c r="T474" s="210" t="s">
        <v>145</v>
      </c>
      <c r="U474" s="210" t="s">
        <v>3615</v>
      </c>
      <c r="V474" s="223">
        <v>43251</v>
      </c>
      <c r="W474" s="210" t="s">
        <v>2422</v>
      </c>
      <c r="X474" s="210" t="s">
        <v>4469</v>
      </c>
      <c r="Y474" s="210" t="s">
        <v>182</v>
      </c>
      <c r="Z474" s="190"/>
      <c r="AA474" s="186"/>
      <c r="AB474" s="187"/>
      <c r="AC474" s="187"/>
      <c r="AD474" s="188"/>
    </row>
    <row r="475" spans="1:30" x14ac:dyDescent="0.3">
      <c r="A475" s="84"/>
      <c r="B475" s="209" t="s">
        <v>1173</v>
      </c>
      <c r="C475" s="102" t="s">
        <v>1976</v>
      </c>
      <c r="D475" s="109">
        <v>1127162.5307426467</v>
      </c>
      <c r="E475" s="139">
        <v>327957.73497464455</v>
      </c>
      <c r="F475" s="113">
        <v>2.5849109523880726E-2</v>
      </c>
      <c r="G475" s="126"/>
      <c r="H475" s="123"/>
      <c r="I475" s="124"/>
      <c r="J475" s="191" t="s">
        <v>5776</v>
      </c>
      <c r="K475" s="210" t="s">
        <v>1173</v>
      </c>
      <c r="L475" s="210" t="s">
        <v>1976</v>
      </c>
      <c r="M475" s="211">
        <v>1127162.5307426467</v>
      </c>
      <c r="N475" s="198">
        <v>327957.73497464455</v>
      </c>
      <c r="O475" s="211">
        <v>2.5849109523880726E-2</v>
      </c>
      <c r="P475" s="210">
        <v>1</v>
      </c>
      <c r="Q475" s="210">
        <v>1</v>
      </c>
      <c r="R475" s="210">
        <v>0</v>
      </c>
      <c r="S475" s="210">
        <v>0</v>
      </c>
      <c r="T475" s="210" t="s">
        <v>149</v>
      </c>
      <c r="U475" s="210" t="s">
        <v>3616</v>
      </c>
      <c r="V475" s="223">
        <v>43251</v>
      </c>
      <c r="W475" s="210">
        <v>604316</v>
      </c>
      <c r="X475" s="210" t="s">
        <v>4469</v>
      </c>
      <c r="Y475" s="210" t="s">
        <v>182</v>
      </c>
      <c r="Z475" s="190"/>
      <c r="AA475" s="186"/>
      <c r="AB475" s="187"/>
      <c r="AC475" s="187"/>
      <c r="AD475" s="188"/>
    </row>
    <row r="476" spans="1:30" x14ac:dyDescent="0.3">
      <c r="A476" s="84"/>
      <c r="B476" s="209" t="s">
        <v>1174</v>
      </c>
      <c r="C476" s="102" t="s">
        <v>1974</v>
      </c>
      <c r="D476" s="109">
        <v>-8006504.7712412961</v>
      </c>
      <c r="E476" s="139">
        <v>-698152.87347886874</v>
      </c>
      <c r="F476" s="113">
        <v>-0.10269710910539488</v>
      </c>
      <c r="G476" s="126"/>
      <c r="H476" s="123"/>
      <c r="I476" s="124"/>
      <c r="J476" s="191" t="s">
        <v>5776</v>
      </c>
      <c r="K476" s="210" t="s">
        <v>1174</v>
      </c>
      <c r="L476" s="210" t="s">
        <v>1974</v>
      </c>
      <c r="M476" s="211">
        <v>-8006504.7712412961</v>
      </c>
      <c r="N476" s="198">
        <v>-698152.87347886874</v>
      </c>
      <c r="O476" s="211">
        <v>-0.10269710910539488</v>
      </c>
      <c r="P476" s="210">
        <v>1</v>
      </c>
      <c r="Q476" s="210">
        <v>1</v>
      </c>
      <c r="R476" s="210">
        <v>0</v>
      </c>
      <c r="S476" s="210">
        <v>0</v>
      </c>
      <c r="T476" s="210" t="s">
        <v>150</v>
      </c>
      <c r="U476" s="210" t="s">
        <v>3617</v>
      </c>
      <c r="V476" s="223">
        <v>43251</v>
      </c>
      <c r="W476" s="210" t="s">
        <v>5744</v>
      </c>
      <c r="X476" s="210" t="s">
        <v>4469</v>
      </c>
      <c r="Y476" s="210" t="s">
        <v>182</v>
      </c>
      <c r="Z476" s="190"/>
      <c r="AA476" s="185"/>
      <c r="AB476" s="187"/>
      <c r="AC476" s="188"/>
      <c r="AD476" s="188"/>
    </row>
    <row r="477" spans="1:30" x14ac:dyDescent="0.3">
      <c r="A477" s="84"/>
      <c r="B477" s="209" t="s">
        <v>1175</v>
      </c>
      <c r="C477" s="102" t="s">
        <v>1974</v>
      </c>
      <c r="D477" s="109">
        <v>-11720387.476550097</v>
      </c>
      <c r="E477" s="139">
        <v>-156047.21865413705</v>
      </c>
      <c r="F477" s="113">
        <v>-0.23053127385555477</v>
      </c>
      <c r="G477" s="126"/>
      <c r="H477" s="123"/>
      <c r="I477" s="124"/>
      <c r="J477" s="191" t="s">
        <v>5776</v>
      </c>
      <c r="K477" s="210" t="s">
        <v>1175</v>
      </c>
      <c r="L477" s="210" t="s">
        <v>1974</v>
      </c>
      <c r="M477" s="211">
        <v>-11720387.476550097</v>
      </c>
      <c r="N477" s="198">
        <v>-156047.21865413705</v>
      </c>
      <c r="O477" s="211">
        <v>-0.23053127385555477</v>
      </c>
      <c r="P477" s="210">
        <v>1</v>
      </c>
      <c r="Q477" s="210">
        <v>1</v>
      </c>
      <c r="R477" s="210">
        <v>0</v>
      </c>
      <c r="S477" s="210">
        <v>0</v>
      </c>
      <c r="T477" s="210" t="s">
        <v>144</v>
      </c>
      <c r="U477" s="210" t="s">
        <v>3618</v>
      </c>
      <c r="V477" s="223">
        <v>43251</v>
      </c>
      <c r="W477" s="210">
        <v>3208986</v>
      </c>
      <c r="X477" s="210" t="s">
        <v>4469</v>
      </c>
      <c r="Y477" s="210" t="s">
        <v>182</v>
      </c>
      <c r="Z477" s="190"/>
      <c r="AA477" s="185"/>
      <c r="AB477" s="187"/>
      <c r="AC477" s="188"/>
      <c r="AD477" s="187"/>
    </row>
    <row r="478" spans="1:30" x14ac:dyDescent="0.3">
      <c r="A478" s="84"/>
      <c r="B478" s="209" t="s">
        <v>6087</v>
      </c>
      <c r="C478" s="102" t="s">
        <v>1975</v>
      </c>
      <c r="D478" s="109">
        <v>326971250.87990826</v>
      </c>
      <c r="E478" s="139">
        <v>6746719.3179871794</v>
      </c>
      <c r="F478" s="113">
        <v>15.462813487350264</v>
      </c>
      <c r="G478" s="126"/>
      <c r="H478" s="123"/>
      <c r="I478" s="124"/>
      <c r="J478" s="191" t="s">
        <v>5776</v>
      </c>
      <c r="K478" s="210" t="s">
        <v>6087</v>
      </c>
      <c r="L478" s="210" t="s">
        <v>1975</v>
      </c>
      <c r="M478" s="211">
        <v>326971250.87990826</v>
      </c>
      <c r="N478" s="198">
        <v>6746719.3179871794</v>
      </c>
      <c r="O478" s="211">
        <v>15.462813487350264</v>
      </c>
      <c r="P478" s="210">
        <v>1</v>
      </c>
      <c r="Q478" s="210">
        <v>1</v>
      </c>
      <c r="R478" s="210">
        <v>0</v>
      </c>
      <c r="S478" s="210">
        <v>0</v>
      </c>
      <c r="T478" s="210" t="s">
        <v>143</v>
      </c>
      <c r="U478" s="210" t="s">
        <v>6088</v>
      </c>
      <c r="V478" s="223">
        <v>43251</v>
      </c>
      <c r="W478" s="210" t="s">
        <v>6089</v>
      </c>
      <c r="X478" s="210" t="s">
        <v>4469</v>
      </c>
      <c r="Y478" s="210" t="s">
        <v>182</v>
      </c>
      <c r="Z478" s="190"/>
      <c r="AA478" s="185"/>
      <c r="AB478" s="187"/>
      <c r="AC478" s="188"/>
      <c r="AD478" s="187"/>
    </row>
    <row r="479" spans="1:30" x14ac:dyDescent="0.3">
      <c r="A479" s="84"/>
      <c r="B479" s="209" t="s">
        <v>1176</v>
      </c>
      <c r="C479" s="102" t="s">
        <v>1976</v>
      </c>
      <c r="D479" s="109">
        <v>2314850.8248431976</v>
      </c>
      <c r="E479" s="139">
        <v>657705.75738972449</v>
      </c>
      <c r="F479" s="113">
        <v>6.1045771591678073E-2</v>
      </c>
      <c r="G479" s="126"/>
      <c r="H479" s="123"/>
      <c r="I479" s="124"/>
      <c r="J479" s="191" t="s">
        <v>5776</v>
      </c>
      <c r="K479" s="210" t="s">
        <v>1176</v>
      </c>
      <c r="L479" s="210" t="s">
        <v>1976</v>
      </c>
      <c r="M479" s="211">
        <v>2314850.8248431976</v>
      </c>
      <c r="N479" s="198">
        <v>657705.75738972449</v>
      </c>
      <c r="O479" s="211">
        <v>6.1045771591678073E-2</v>
      </c>
      <c r="P479" s="210">
        <v>1</v>
      </c>
      <c r="Q479" s="210">
        <v>1</v>
      </c>
      <c r="R479" s="210">
        <v>0</v>
      </c>
      <c r="S479" s="210">
        <v>0</v>
      </c>
      <c r="T479" s="210" t="s">
        <v>148</v>
      </c>
      <c r="U479" s="210" t="s">
        <v>3619</v>
      </c>
      <c r="V479" s="223">
        <v>43251</v>
      </c>
      <c r="W479" s="210" t="s">
        <v>2423</v>
      </c>
      <c r="X479" s="210" t="s">
        <v>4469</v>
      </c>
      <c r="Y479" s="210" t="s">
        <v>182</v>
      </c>
      <c r="Z479" s="190"/>
      <c r="AA479" s="186"/>
      <c r="AB479" s="187"/>
      <c r="AC479" s="187"/>
      <c r="AD479" s="188"/>
    </row>
    <row r="480" spans="1:30" x14ac:dyDescent="0.3">
      <c r="A480" s="84"/>
      <c r="B480" s="209" t="s">
        <v>1177</v>
      </c>
      <c r="C480" s="102" t="s">
        <v>1974</v>
      </c>
      <c r="D480" s="109">
        <v>-20033257.477898542</v>
      </c>
      <c r="E480" s="139">
        <v>-1604293.9620004736</v>
      </c>
      <c r="F480" s="113">
        <v>-0.43901403856876503</v>
      </c>
      <c r="G480" s="126"/>
      <c r="H480" s="123"/>
      <c r="I480" s="124"/>
      <c r="J480" s="191" t="s">
        <v>5776</v>
      </c>
      <c r="K480" s="210" t="s">
        <v>1177</v>
      </c>
      <c r="L480" s="210" t="s">
        <v>1974</v>
      </c>
      <c r="M480" s="211">
        <v>-20033257.477898542</v>
      </c>
      <c r="N480" s="198">
        <v>-1604293.9620004736</v>
      </c>
      <c r="O480" s="211">
        <v>-0.43901403856876503</v>
      </c>
      <c r="P480" s="210">
        <v>1</v>
      </c>
      <c r="Q480" s="210">
        <v>1</v>
      </c>
      <c r="R480" s="210">
        <v>0</v>
      </c>
      <c r="S480" s="210">
        <v>0</v>
      </c>
      <c r="T480" s="210" t="s">
        <v>144</v>
      </c>
      <c r="U480" s="210" t="s">
        <v>3620</v>
      </c>
      <c r="V480" s="223">
        <v>43251</v>
      </c>
      <c r="W480" s="210">
        <v>677608</v>
      </c>
      <c r="X480" s="210" t="s">
        <v>4469</v>
      </c>
      <c r="Y480" s="210" t="s">
        <v>182</v>
      </c>
      <c r="Z480" s="190"/>
      <c r="AA480" s="185"/>
      <c r="AB480" s="187"/>
      <c r="AC480" s="187"/>
      <c r="AD480" s="188"/>
    </row>
    <row r="481" spans="1:30" x14ac:dyDescent="0.3">
      <c r="A481" s="84"/>
      <c r="B481" s="209" t="s">
        <v>1178</v>
      </c>
      <c r="C481" s="102" t="s">
        <v>1976</v>
      </c>
      <c r="D481" s="109">
        <v>2176875.5674598869</v>
      </c>
      <c r="E481" s="139">
        <v>57468.832825895312</v>
      </c>
      <c r="F481" s="113">
        <v>6.0954200082004334E-2</v>
      </c>
      <c r="G481" s="126"/>
      <c r="H481" s="123"/>
      <c r="I481" s="124"/>
      <c r="J481" s="191" t="s">
        <v>5776</v>
      </c>
      <c r="K481" s="210" t="s">
        <v>1178</v>
      </c>
      <c r="L481" s="210" t="s">
        <v>1976</v>
      </c>
      <c r="M481" s="211">
        <v>2176875.5674598869</v>
      </c>
      <c r="N481" s="198">
        <v>57468.832825895312</v>
      </c>
      <c r="O481" s="211">
        <v>6.0954200082004334E-2</v>
      </c>
      <c r="P481" s="210">
        <v>1</v>
      </c>
      <c r="Q481" s="210">
        <v>1</v>
      </c>
      <c r="R481" s="210">
        <v>0</v>
      </c>
      <c r="S481" s="210">
        <v>0</v>
      </c>
      <c r="T481" s="210" t="s">
        <v>144</v>
      </c>
      <c r="U481" s="210" t="s">
        <v>3621</v>
      </c>
      <c r="V481" s="223">
        <v>43251</v>
      </c>
      <c r="W481" s="210">
        <v>682538</v>
      </c>
      <c r="X481" s="210" t="s">
        <v>4469</v>
      </c>
      <c r="Y481" s="210" t="s">
        <v>182</v>
      </c>
      <c r="Z481" s="190"/>
      <c r="AA481" s="185"/>
      <c r="AB481" s="187"/>
      <c r="AC481" s="187"/>
      <c r="AD481" s="188"/>
    </row>
    <row r="482" spans="1:30" x14ac:dyDescent="0.3">
      <c r="A482" s="84"/>
      <c r="B482" s="209" t="s">
        <v>1179</v>
      </c>
      <c r="C482" s="102" t="s">
        <v>1976</v>
      </c>
      <c r="D482" s="109">
        <v>11065366.213542433</v>
      </c>
      <c r="E482" s="139">
        <v>423266.74470132892</v>
      </c>
      <c r="F482" s="113">
        <v>0.11420237376434214</v>
      </c>
      <c r="G482" s="126"/>
      <c r="H482" s="123"/>
      <c r="I482" s="124"/>
      <c r="J482" s="191" t="s">
        <v>5776</v>
      </c>
      <c r="K482" s="210" t="s">
        <v>1179</v>
      </c>
      <c r="L482" s="210" t="s">
        <v>1976</v>
      </c>
      <c r="M482" s="211">
        <v>11065366.213542433</v>
      </c>
      <c r="N482" s="198">
        <v>423266.74470132892</v>
      </c>
      <c r="O482" s="211">
        <v>0.11420237376434214</v>
      </c>
      <c r="P482" s="210">
        <v>1</v>
      </c>
      <c r="Q482" s="210">
        <v>1</v>
      </c>
      <c r="R482" s="210">
        <v>0</v>
      </c>
      <c r="S482" s="210">
        <v>0</v>
      </c>
      <c r="T482" s="210" t="s">
        <v>148</v>
      </c>
      <c r="U482" s="210" t="s">
        <v>3622</v>
      </c>
      <c r="V482" s="223">
        <v>43251</v>
      </c>
      <c r="W482" s="210">
        <v>709954</v>
      </c>
      <c r="X482" s="210" t="s">
        <v>4469</v>
      </c>
      <c r="Y482" s="210" t="s">
        <v>182</v>
      </c>
      <c r="Z482" s="190"/>
      <c r="AA482" s="186"/>
      <c r="AB482" s="187"/>
      <c r="AC482" s="187"/>
      <c r="AD482" s="188"/>
    </row>
    <row r="483" spans="1:30" x14ac:dyDescent="0.3">
      <c r="A483" s="84"/>
      <c r="B483" s="209" t="s">
        <v>1180</v>
      </c>
      <c r="C483" s="102" t="s">
        <v>1976</v>
      </c>
      <c r="D483" s="109">
        <v>2067015.3330457751</v>
      </c>
      <c r="E483" s="139">
        <v>25894.586925783155</v>
      </c>
      <c r="F483" s="113">
        <v>5.3190569837914904E-2</v>
      </c>
      <c r="G483" s="126"/>
      <c r="H483" s="123"/>
      <c r="I483" s="124"/>
      <c r="J483" s="191" t="s">
        <v>5776</v>
      </c>
      <c r="K483" s="210" t="s">
        <v>1180</v>
      </c>
      <c r="L483" s="210" t="s">
        <v>1976</v>
      </c>
      <c r="M483" s="211">
        <v>2067015.3330457751</v>
      </c>
      <c r="N483" s="198">
        <v>25894.586925783155</v>
      </c>
      <c r="O483" s="211">
        <v>5.3190569837914904E-2</v>
      </c>
      <c r="P483" s="210">
        <v>1</v>
      </c>
      <c r="Q483" s="210">
        <v>1</v>
      </c>
      <c r="R483" s="210">
        <v>0</v>
      </c>
      <c r="S483" s="210">
        <v>0</v>
      </c>
      <c r="T483" s="210" t="s">
        <v>145</v>
      </c>
      <c r="U483" s="210" t="s">
        <v>3623</v>
      </c>
      <c r="V483" s="223">
        <v>43251</v>
      </c>
      <c r="W483" s="210" t="s">
        <v>2424</v>
      </c>
      <c r="X483" s="210" t="s">
        <v>4469</v>
      </c>
      <c r="Y483" s="210" t="s">
        <v>182</v>
      </c>
      <c r="Z483" s="190"/>
      <c r="AA483" s="186"/>
      <c r="AB483" s="187"/>
      <c r="AC483" s="187"/>
      <c r="AD483" s="188"/>
    </row>
    <row r="484" spans="1:30" x14ac:dyDescent="0.3">
      <c r="A484" s="84"/>
      <c r="B484" s="209" t="s">
        <v>1181</v>
      </c>
      <c r="C484" s="102" t="s">
        <v>1976</v>
      </c>
      <c r="D484" s="109">
        <v>7879132.41014574</v>
      </c>
      <c r="E484" s="139">
        <v>101003.9126679613</v>
      </c>
      <c r="F484" s="113">
        <v>5.3844167458129089E-2</v>
      </c>
      <c r="G484" s="126"/>
      <c r="H484" s="123"/>
      <c r="I484" s="124"/>
      <c r="J484" s="191" t="s">
        <v>5776</v>
      </c>
      <c r="K484" s="210" t="s">
        <v>1181</v>
      </c>
      <c r="L484" s="210" t="s">
        <v>1976</v>
      </c>
      <c r="M484" s="211">
        <v>7879132.41014574</v>
      </c>
      <c r="N484" s="198">
        <v>101003.9126679613</v>
      </c>
      <c r="O484" s="211">
        <v>5.3844167458129089E-2</v>
      </c>
      <c r="P484" s="210">
        <v>1</v>
      </c>
      <c r="Q484" s="210">
        <v>1</v>
      </c>
      <c r="R484" s="210">
        <v>0</v>
      </c>
      <c r="S484" s="210">
        <v>0</v>
      </c>
      <c r="T484" s="210" t="s">
        <v>149</v>
      </c>
      <c r="U484" s="210" t="s">
        <v>3624</v>
      </c>
      <c r="V484" s="223">
        <v>43251</v>
      </c>
      <c r="W484" s="210" t="s">
        <v>2425</v>
      </c>
      <c r="X484" s="210" t="s">
        <v>4469</v>
      </c>
      <c r="Y484" s="210" t="s">
        <v>182</v>
      </c>
      <c r="Z484" s="190"/>
      <c r="AA484" s="185"/>
      <c r="AB484" s="188"/>
      <c r="AC484" s="187"/>
      <c r="AD484" s="187"/>
    </row>
    <row r="485" spans="1:30" x14ac:dyDescent="0.3">
      <c r="A485" s="84"/>
      <c r="B485" s="209" t="s">
        <v>1182</v>
      </c>
      <c r="C485" s="102" t="s">
        <v>1974</v>
      </c>
      <c r="D485" s="109">
        <v>-4340067.8655648129</v>
      </c>
      <c r="E485" s="139">
        <v>-201156.48643349606</v>
      </c>
      <c r="F485" s="113">
        <v>-7.5670334763379185E-2</v>
      </c>
      <c r="G485" s="126"/>
      <c r="H485" s="123"/>
      <c r="I485" s="124"/>
      <c r="J485" s="191" t="s">
        <v>5778</v>
      </c>
      <c r="K485" s="210" t="s">
        <v>1182</v>
      </c>
      <c r="L485" s="210" t="s">
        <v>1974</v>
      </c>
      <c r="M485" s="211">
        <v>-4340067.8655648129</v>
      </c>
      <c r="N485" s="198">
        <v>-201156.48643349606</v>
      </c>
      <c r="O485" s="211">
        <v>-7.5670334763379185E-2</v>
      </c>
      <c r="P485" s="210">
        <v>1</v>
      </c>
      <c r="Q485" s="210">
        <v>1</v>
      </c>
      <c r="R485" s="210">
        <v>0</v>
      </c>
      <c r="S485" s="210">
        <v>0</v>
      </c>
      <c r="T485" s="210" t="s">
        <v>146</v>
      </c>
      <c r="U485" s="210" t="s">
        <v>3625</v>
      </c>
      <c r="V485" s="223">
        <v>43251</v>
      </c>
      <c r="W485" s="210" t="s">
        <v>2426</v>
      </c>
      <c r="X485" s="210" t="s">
        <v>4469</v>
      </c>
      <c r="Y485" s="210" t="s">
        <v>182</v>
      </c>
      <c r="Z485" s="190"/>
      <c r="AA485" s="185"/>
      <c r="AB485" s="187"/>
      <c r="AC485" s="187"/>
      <c r="AD485" s="188"/>
    </row>
    <row r="486" spans="1:30" x14ac:dyDescent="0.3">
      <c r="A486" s="84"/>
      <c r="B486" s="209" t="s">
        <v>1183</v>
      </c>
      <c r="C486" s="102" t="s">
        <v>1974</v>
      </c>
      <c r="D486" s="109">
        <v>-30692681.810337234</v>
      </c>
      <c r="E486" s="139">
        <v>-536156.42119760835</v>
      </c>
      <c r="F486" s="113">
        <v>-0.14464428310876037</v>
      </c>
      <c r="G486" s="126"/>
      <c r="H486" s="123"/>
      <c r="I486" s="124"/>
      <c r="J486" s="191" t="s">
        <v>5776</v>
      </c>
      <c r="K486" s="210" t="s">
        <v>1183</v>
      </c>
      <c r="L486" s="210" t="s">
        <v>1974</v>
      </c>
      <c r="M486" s="211">
        <v>-30692681.810337234</v>
      </c>
      <c r="N486" s="198">
        <v>-536156.42119760835</v>
      </c>
      <c r="O486" s="211">
        <v>-0.14464428310876037</v>
      </c>
      <c r="P486" s="210">
        <v>1</v>
      </c>
      <c r="Q486" s="210">
        <v>1</v>
      </c>
      <c r="R486" s="210">
        <v>0</v>
      </c>
      <c r="S486" s="210">
        <v>0</v>
      </c>
      <c r="T486" s="210" t="s">
        <v>145</v>
      </c>
      <c r="U486" s="210" t="s">
        <v>3626</v>
      </c>
      <c r="V486" s="223">
        <v>43251</v>
      </c>
      <c r="W486" s="210">
        <v>718875</v>
      </c>
      <c r="X486" s="210" t="s">
        <v>4469</v>
      </c>
      <c r="Y486" s="210" t="s">
        <v>182</v>
      </c>
      <c r="Z486" s="190"/>
      <c r="AA486" s="186"/>
      <c r="AB486" s="187"/>
      <c r="AC486" s="187"/>
      <c r="AD486" s="188"/>
    </row>
    <row r="487" spans="1:30" x14ac:dyDescent="0.3">
      <c r="A487" s="84"/>
      <c r="B487" s="209" t="s">
        <v>1184</v>
      </c>
      <c r="C487" s="102" t="s">
        <v>1976</v>
      </c>
      <c r="D487" s="109">
        <v>8802101.9930671658</v>
      </c>
      <c r="E487" s="139">
        <v>776892.09631048108</v>
      </c>
      <c r="F487" s="113">
        <v>0.14518439564712254</v>
      </c>
      <c r="G487" s="126"/>
      <c r="H487" s="123"/>
      <c r="I487" s="124"/>
      <c r="J487" s="191" t="s">
        <v>5776</v>
      </c>
      <c r="K487" s="210" t="s">
        <v>1184</v>
      </c>
      <c r="L487" s="210" t="s">
        <v>1976</v>
      </c>
      <c r="M487" s="211">
        <v>8802101.9930671658</v>
      </c>
      <c r="N487" s="198">
        <v>776892.09631048108</v>
      </c>
      <c r="O487" s="211">
        <v>0.14518439564712254</v>
      </c>
      <c r="P487" s="210">
        <v>1</v>
      </c>
      <c r="Q487" s="210">
        <v>1</v>
      </c>
      <c r="R487" s="210">
        <v>0</v>
      </c>
      <c r="S487" s="210">
        <v>0</v>
      </c>
      <c r="T487" s="210" t="s">
        <v>146</v>
      </c>
      <c r="U487" s="210" t="s">
        <v>3627</v>
      </c>
      <c r="V487" s="223">
        <v>43251</v>
      </c>
      <c r="W487" s="210" t="s">
        <v>2427</v>
      </c>
      <c r="X487" s="210" t="s">
        <v>4469</v>
      </c>
      <c r="Y487" s="210" t="s">
        <v>182</v>
      </c>
      <c r="Z487" s="190"/>
      <c r="AA487" s="186"/>
      <c r="AB487" s="187"/>
      <c r="AC487" s="187"/>
      <c r="AD487" s="188"/>
    </row>
    <row r="488" spans="1:30" x14ac:dyDescent="0.3">
      <c r="A488" s="84"/>
      <c r="B488" s="209" t="s">
        <v>1185</v>
      </c>
      <c r="C488" s="102" t="s">
        <v>1976</v>
      </c>
      <c r="D488" s="109">
        <v>2143451.9914064868</v>
      </c>
      <c r="E488" s="139">
        <v>537773.40425941499</v>
      </c>
      <c r="F488" s="113">
        <v>3.6637902861774291E-2</v>
      </c>
      <c r="G488" s="126"/>
      <c r="H488" s="123"/>
      <c r="I488" s="124"/>
      <c r="J488" s="191" t="s">
        <v>5776</v>
      </c>
      <c r="K488" s="210" t="s">
        <v>1185</v>
      </c>
      <c r="L488" s="210" t="s">
        <v>1976</v>
      </c>
      <c r="M488" s="211">
        <v>2143451.9914064868</v>
      </c>
      <c r="N488" s="198">
        <v>537773.40425941499</v>
      </c>
      <c r="O488" s="211">
        <v>3.6637902861774291E-2</v>
      </c>
      <c r="P488" s="210">
        <v>1</v>
      </c>
      <c r="Q488" s="210">
        <v>1</v>
      </c>
      <c r="R488" s="210">
        <v>0</v>
      </c>
      <c r="S488" s="210">
        <v>0</v>
      </c>
      <c r="T488" s="210" t="s">
        <v>148</v>
      </c>
      <c r="U488" s="210" t="s">
        <v>3628</v>
      </c>
      <c r="V488" s="223">
        <v>43251</v>
      </c>
      <c r="W488" s="210" t="s">
        <v>2428</v>
      </c>
      <c r="X488" s="210" t="s">
        <v>4469</v>
      </c>
      <c r="Y488" s="210" t="s">
        <v>182</v>
      </c>
      <c r="Z488" s="190"/>
      <c r="AA488" s="185"/>
      <c r="AB488" s="187"/>
      <c r="AC488" s="187"/>
      <c r="AD488" s="188"/>
    </row>
    <row r="489" spans="1:30" x14ac:dyDescent="0.3">
      <c r="A489" s="84"/>
      <c r="B489" s="209" t="s">
        <v>1186</v>
      </c>
      <c r="C489" s="102" t="s">
        <v>1976</v>
      </c>
      <c r="D489" s="109">
        <v>144370995.59307829</v>
      </c>
      <c r="E489" s="139">
        <v>4010813.4695138643</v>
      </c>
      <c r="F489" s="113">
        <v>0.60736703383449364</v>
      </c>
      <c r="G489" s="126"/>
      <c r="H489" s="123"/>
      <c r="I489" s="124"/>
      <c r="J489" s="191" t="s">
        <v>5777</v>
      </c>
      <c r="K489" s="210" t="s">
        <v>1186</v>
      </c>
      <c r="L489" s="210" t="s">
        <v>1976</v>
      </c>
      <c r="M489" s="211">
        <v>144370995.59307829</v>
      </c>
      <c r="N489" s="198">
        <v>4010813.4695138643</v>
      </c>
      <c r="O489" s="211">
        <v>0.60736703383449364</v>
      </c>
      <c r="P489" s="210">
        <v>1</v>
      </c>
      <c r="Q489" s="210">
        <v>1</v>
      </c>
      <c r="R489" s="210">
        <v>0</v>
      </c>
      <c r="S489" s="210">
        <v>0</v>
      </c>
      <c r="T489" s="210" t="s">
        <v>151</v>
      </c>
      <c r="U489" s="210" t="s">
        <v>3629</v>
      </c>
      <c r="V489" s="223">
        <v>43251</v>
      </c>
      <c r="W489" s="210" t="s">
        <v>2429</v>
      </c>
      <c r="X489" s="210" t="s">
        <v>4469</v>
      </c>
      <c r="Y489" s="210" t="s">
        <v>182</v>
      </c>
      <c r="Z489" s="190"/>
      <c r="AA489" s="186"/>
      <c r="AB489" s="187"/>
      <c r="AC489" s="187"/>
      <c r="AD489" s="188"/>
    </row>
    <row r="490" spans="1:30" x14ac:dyDescent="0.3">
      <c r="A490" s="84"/>
      <c r="B490" s="209" t="s">
        <v>1187</v>
      </c>
      <c r="C490" s="102" t="s">
        <v>5994</v>
      </c>
      <c r="D490" s="109">
        <v>17861572.441581953</v>
      </c>
      <c r="E490" s="139">
        <v>486240.2004075697</v>
      </c>
      <c r="F490" s="113">
        <v>0.1020408155555035</v>
      </c>
      <c r="G490" s="126"/>
      <c r="H490" s="123"/>
      <c r="I490" s="124"/>
      <c r="J490" s="191" t="s">
        <v>5777</v>
      </c>
      <c r="K490" s="210" t="s">
        <v>1187</v>
      </c>
      <c r="L490" s="210" t="s">
        <v>5994</v>
      </c>
      <c r="M490" s="211">
        <v>17861572.441581953</v>
      </c>
      <c r="N490" s="198">
        <v>486240.2004075697</v>
      </c>
      <c r="O490" s="211">
        <v>0.1020408155555035</v>
      </c>
      <c r="P490" s="210">
        <v>1</v>
      </c>
      <c r="Q490" s="210">
        <v>1</v>
      </c>
      <c r="R490" s="210">
        <v>0</v>
      </c>
      <c r="S490" s="210">
        <v>0</v>
      </c>
      <c r="T490" s="210" t="s">
        <v>151</v>
      </c>
      <c r="U490" s="210" t="s">
        <v>3630</v>
      </c>
      <c r="V490" s="223">
        <v>43251</v>
      </c>
      <c r="W490" s="210" t="s">
        <v>2430</v>
      </c>
      <c r="X490" s="210" t="s">
        <v>4469</v>
      </c>
      <c r="Y490" s="210" t="s">
        <v>182</v>
      </c>
      <c r="Z490" s="190"/>
      <c r="AA490" s="185"/>
      <c r="AB490" s="187"/>
      <c r="AC490" s="187"/>
      <c r="AD490" s="188"/>
    </row>
    <row r="491" spans="1:30" x14ac:dyDescent="0.3">
      <c r="A491" s="84"/>
      <c r="B491" s="209" t="s">
        <v>1188</v>
      </c>
      <c r="C491" s="102" t="s">
        <v>5994</v>
      </c>
      <c r="D491" s="109">
        <v>999157.34088602348</v>
      </c>
      <c r="E491" s="139">
        <v>116838.26743927078</v>
      </c>
      <c r="F491" s="113">
        <v>3.1795527733585668E-2</v>
      </c>
      <c r="G491" s="126"/>
      <c r="H491" s="123"/>
      <c r="I491" s="124"/>
      <c r="J491" s="191" t="s">
        <v>5776</v>
      </c>
      <c r="K491" s="210" t="s">
        <v>1188</v>
      </c>
      <c r="L491" s="210" t="s">
        <v>5994</v>
      </c>
      <c r="M491" s="211">
        <v>999157.34088602348</v>
      </c>
      <c r="N491" s="198">
        <v>116838.26743927078</v>
      </c>
      <c r="O491" s="211">
        <v>3.1795527733585668E-2</v>
      </c>
      <c r="P491" s="210">
        <v>1</v>
      </c>
      <c r="Q491" s="210">
        <v>1</v>
      </c>
      <c r="R491" s="210">
        <v>0</v>
      </c>
      <c r="S491" s="210">
        <v>0</v>
      </c>
      <c r="T491" s="210" t="s">
        <v>146</v>
      </c>
      <c r="U491" s="210" t="s">
        <v>3631</v>
      </c>
      <c r="V491" s="223">
        <v>43251</v>
      </c>
      <c r="W491" s="210" t="s">
        <v>2431</v>
      </c>
      <c r="X491" s="210" t="s">
        <v>4469</v>
      </c>
      <c r="Y491" s="210" t="s">
        <v>182</v>
      </c>
      <c r="Z491" s="190"/>
      <c r="AA491" s="185"/>
      <c r="AB491" s="187"/>
      <c r="AC491" s="187"/>
      <c r="AD491" s="188"/>
    </row>
    <row r="492" spans="1:30" x14ac:dyDescent="0.3">
      <c r="A492" s="84"/>
      <c r="B492" s="209" t="s">
        <v>1189</v>
      </c>
      <c r="C492" s="102" t="s">
        <v>1976</v>
      </c>
      <c r="D492" s="109">
        <v>1244549.3832381088</v>
      </c>
      <c r="E492" s="139">
        <v>140501.40735596526</v>
      </c>
      <c r="F492" s="113">
        <v>5.2480988618356664E-2</v>
      </c>
      <c r="G492" s="126"/>
      <c r="H492" s="123"/>
      <c r="I492" s="124"/>
      <c r="J492" s="191" t="s">
        <v>5776</v>
      </c>
      <c r="K492" s="210" t="s">
        <v>1189</v>
      </c>
      <c r="L492" s="210" t="s">
        <v>1976</v>
      </c>
      <c r="M492" s="211">
        <v>1244549.3832381088</v>
      </c>
      <c r="N492" s="198">
        <v>140501.40735596526</v>
      </c>
      <c r="O492" s="211">
        <v>5.2480988618356664E-2</v>
      </c>
      <c r="P492" s="210">
        <v>1</v>
      </c>
      <c r="Q492" s="210">
        <v>1</v>
      </c>
      <c r="R492" s="210">
        <v>0</v>
      </c>
      <c r="S492" s="210">
        <v>0</v>
      </c>
      <c r="T492" s="210" t="s">
        <v>148</v>
      </c>
      <c r="U492" s="210" t="s">
        <v>3632</v>
      </c>
      <c r="V492" s="223">
        <v>43251</v>
      </c>
      <c r="W492" s="210" t="s">
        <v>2432</v>
      </c>
      <c r="X492" s="210" t="s">
        <v>4469</v>
      </c>
      <c r="Y492" s="210" t="s">
        <v>182</v>
      </c>
      <c r="Z492" s="190"/>
      <c r="AA492" s="186"/>
      <c r="AB492" s="187"/>
      <c r="AC492" s="187"/>
      <c r="AD492" s="188"/>
    </row>
    <row r="493" spans="1:30" x14ac:dyDescent="0.3">
      <c r="A493" s="84"/>
      <c r="B493" s="209" t="s">
        <v>1190</v>
      </c>
      <c r="C493" s="102" t="s">
        <v>1976</v>
      </c>
      <c r="D493" s="109">
        <v>2548036.0785166323</v>
      </c>
      <c r="E493" s="139">
        <v>276895.80921373295</v>
      </c>
      <c r="F493" s="113">
        <v>8.3077109044386185E-2</v>
      </c>
      <c r="G493" s="126"/>
      <c r="H493" s="123"/>
      <c r="I493" s="124"/>
      <c r="J493" s="191" t="s">
        <v>5776</v>
      </c>
      <c r="K493" s="210" t="s">
        <v>1190</v>
      </c>
      <c r="L493" s="210" t="s">
        <v>1976</v>
      </c>
      <c r="M493" s="211">
        <v>2548036.0785166323</v>
      </c>
      <c r="N493" s="198">
        <v>276895.80921373295</v>
      </c>
      <c r="O493" s="211">
        <v>8.3077109044386185E-2</v>
      </c>
      <c r="P493" s="210">
        <v>1</v>
      </c>
      <c r="Q493" s="210">
        <v>1</v>
      </c>
      <c r="R493" s="210">
        <v>0</v>
      </c>
      <c r="S493" s="210">
        <v>0</v>
      </c>
      <c r="T493" s="210" t="s">
        <v>147</v>
      </c>
      <c r="U493" s="210" t="s">
        <v>3633</v>
      </c>
      <c r="V493" s="223">
        <v>43251</v>
      </c>
      <c r="W493" s="210" t="s">
        <v>2433</v>
      </c>
      <c r="X493" s="210" t="s">
        <v>4469</v>
      </c>
      <c r="Y493" s="210" t="s">
        <v>182</v>
      </c>
      <c r="Z493" s="190"/>
      <c r="AA493" s="185"/>
      <c r="AB493" s="188"/>
      <c r="AC493" s="188"/>
      <c r="AD493" s="187"/>
    </row>
    <row r="494" spans="1:30" x14ac:dyDescent="0.3">
      <c r="A494" s="84"/>
      <c r="B494" s="209" t="s">
        <v>1191</v>
      </c>
      <c r="C494" s="102" t="s">
        <v>1977</v>
      </c>
      <c r="D494" s="109">
        <v>30429469.472371507</v>
      </c>
      <c r="E494" s="139">
        <v>7325621.6694298275</v>
      </c>
      <c r="F494" s="113">
        <v>0.39567719350619074</v>
      </c>
      <c r="G494" s="126"/>
      <c r="H494" s="123"/>
      <c r="I494" s="124"/>
      <c r="J494" s="191" t="s">
        <v>5778</v>
      </c>
      <c r="K494" s="210" t="s">
        <v>1191</v>
      </c>
      <c r="L494" s="210" t="s">
        <v>1977</v>
      </c>
      <c r="M494" s="211">
        <v>30429469.472371507</v>
      </c>
      <c r="N494" s="198">
        <v>7325621.6694298275</v>
      </c>
      <c r="O494" s="211">
        <v>0.39567719350619074</v>
      </c>
      <c r="P494" s="210">
        <v>1</v>
      </c>
      <c r="Q494" s="210">
        <v>1</v>
      </c>
      <c r="R494" s="210">
        <v>0</v>
      </c>
      <c r="S494" s="210">
        <v>0</v>
      </c>
      <c r="T494" s="210" t="s">
        <v>149</v>
      </c>
      <c r="U494" s="210" t="s">
        <v>3634</v>
      </c>
      <c r="V494" s="223">
        <v>43251</v>
      </c>
      <c r="W494" s="210" t="s">
        <v>2434</v>
      </c>
      <c r="X494" s="210" t="s">
        <v>4469</v>
      </c>
      <c r="Y494" s="210" t="s">
        <v>182</v>
      </c>
      <c r="Z494" s="190"/>
      <c r="AA494" s="186"/>
      <c r="AB494" s="187"/>
      <c r="AC494" s="187"/>
      <c r="AD494" s="188"/>
    </row>
    <row r="495" spans="1:30" x14ac:dyDescent="0.3">
      <c r="A495" s="84"/>
      <c r="B495" s="209" t="s">
        <v>1192</v>
      </c>
      <c r="C495" s="102" t="s">
        <v>5994</v>
      </c>
      <c r="D495" s="109">
        <v>753687.75522822491</v>
      </c>
      <c r="E495" s="139">
        <v>16138.262322395647</v>
      </c>
      <c r="F495" s="113">
        <v>4.5855536728501997E-2</v>
      </c>
      <c r="G495" s="126"/>
      <c r="H495" s="123"/>
      <c r="I495" s="124"/>
      <c r="J495" s="191" t="s">
        <v>5776</v>
      </c>
      <c r="K495" s="210" t="s">
        <v>1192</v>
      </c>
      <c r="L495" s="210" t="s">
        <v>5994</v>
      </c>
      <c r="M495" s="211">
        <v>753687.75522822491</v>
      </c>
      <c r="N495" s="198">
        <v>16138.262322395647</v>
      </c>
      <c r="O495" s="211">
        <v>4.5855536728501997E-2</v>
      </c>
      <c r="P495" s="210">
        <v>1</v>
      </c>
      <c r="Q495" s="210">
        <v>1</v>
      </c>
      <c r="R495" s="210">
        <v>0</v>
      </c>
      <c r="S495" s="210">
        <v>0</v>
      </c>
      <c r="T495" s="210" t="s">
        <v>148</v>
      </c>
      <c r="U495" s="210" t="s">
        <v>3635</v>
      </c>
      <c r="V495" s="223">
        <v>43251</v>
      </c>
      <c r="W495" s="210">
        <v>240549</v>
      </c>
      <c r="X495" s="210" t="s">
        <v>4469</v>
      </c>
      <c r="Y495" s="210" t="s">
        <v>182</v>
      </c>
      <c r="Z495" s="190"/>
      <c r="AA495" s="185"/>
      <c r="AB495" s="187"/>
      <c r="AC495" s="187"/>
      <c r="AD495" s="188"/>
    </row>
    <row r="496" spans="1:30" x14ac:dyDescent="0.3">
      <c r="A496" s="84"/>
      <c r="B496" s="209" t="s">
        <v>1193</v>
      </c>
      <c r="C496" s="102" t="s">
        <v>5994</v>
      </c>
      <c r="D496" s="109">
        <v>1155772.9003409552</v>
      </c>
      <c r="E496" s="139">
        <v>130200.2419587895</v>
      </c>
      <c r="F496" s="113">
        <v>6.8784993254930468E-2</v>
      </c>
      <c r="G496" s="126"/>
      <c r="H496" s="123"/>
      <c r="I496" s="124"/>
      <c r="J496" s="191" t="s">
        <v>5776</v>
      </c>
      <c r="K496" s="210" t="s">
        <v>1193</v>
      </c>
      <c r="L496" s="210" t="s">
        <v>5994</v>
      </c>
      <c r="M496" s="211">
        <v>1155772.9003409552</v>
      </c>
      <c r="N496" s="198">
        <v>130200.2419587895</v>
      </c>
      <c r="O496" s="211">
        <v>6.8784993254930468E-2</v>
      </c>
      <c r="P496" s="210">
        <v>1</v>
      </c>
      <c r="Q496" s="210">
        <v>1</v>
      </c>
      <c r="R496" s="210">
        <v>0</v>
      </c>
      <c r="S496" s="210">
        <v>0</v>
      </c>
      <c r="T496" s="210" t="s">
        <v>5305</v>
      </c>
      <c r="U496" s="210" t="s">
        <v>3636</v>
      </c>
      <c r="V496" s="223">
        <v>43251</v>
      </c>
      <c r="W496" s="210" t="s">
        <v>2435</v>
      </c>
      <c r="X496" s="210" t="s">
        <v>4469</v>
      </c>
      <c r="Y496" s="210" t="s">
        <v>182</v>
      </c>
      <c r="Z496" s="190"/>
      <c r="AA496" s="186"/>
      <c r="AB496" s="187"/>
      <c r="AC496" s="187"/>
      <c r="AD496" s="188"/>
    </row>
    <row r="497" spans="1:30" x14ac:dyDescent="0.3">
      <c r="A497" s="84"/>
      <c r="B497" s="209" t="s">
        <v>1194</v>
      </c>
      <c r="C497" s="102" t="s">
        <v>1976</v>
      </c>
      <c r="D497" s="109">
        <v>832802.49073909863</v>
      </c>
      <c r="E497" s="139">
        <v>31098.229136619615</v>
      </c>
      <c r="F497" s="113">
        <v>3.1128970551487736E-2</v>
      </c>
      <c r="G497" s="126"/>
      <c r="H497" s="123"/>
      <c r="I497" s="124"/>
      <c r="J497" s="191" t="s">
        <v>5776</v>
      </c>
      <c r="K497" s="210" t="s">
        <v>1194</v>
      </c>
      <c r="L497" s="210" t="s">
        <v>1976</v>
      </c>
      <c r="M497" s="211">
        <v>832802.49073909863</v>
      </c>
      <c r="N497" s="198">
        <v>31098.229136619615</v>
      </c>
      <c r="O497" s="211">
        <v>3.1128970551487736E-2</v>
      </c>
      <c r="P497" s="210">
        <v>1</v>
      </c>
      <c r="Q497" s="210">
        <v>1</v>
      </c>
      <c r="R497" s="210">
        <v>0</v>
      </c>
      <c r="S497" s="210">
        <v>0</v>
      </c>
      <c r="T497" s="210" t="s">
        <v>150</v>
      </c>
      <c r="U497" s="210" t="s">
        <v>3637</v>
      </c>
      <c r="V497" s="223">
        <v>43251</v>
      </c>
      <c r="W497" s="210" t="s">
        <v>2436</v>
      </c>
      <c r="X497" s="210" t="s">
        <v>4469</v>
      </c>
      <c r="Y497" s="210" t="s">
        <v>182</v>
      </c>
      <c r="Z497" s="190"/>
      <c r="AA497" s="186"/>
      <c r="AB497" s="187"/>
      <c r="AC497" s="187"/>
      <c r="AD497" s="188"/>
    </row>
    <row r="498" spans="1:30" x14ac:dyDescent="0.3">
      <c r="A498" s="84"/>
      <c r="B498" s="209" t="s">
        <v>1195</v>
      </c>
      <c r="C498" s="102" t="s">
        <v>1976</v>
      </c>
      <c r="D498" s="109">
        <v>11498599.283431601</v>
      </c>
      <c r="E498" s="139">
        <v>208848.87946862532</v>
      </c>
      <c r="F498" s="113">
        <v>3.774243229109573E-2</v>
      </c>
      <c r="G498" s="126"/>
      <c r="H498" s="123"/>
      <c r="I498" s="124"/>
      <c r="J498" s="191" t="s">
        <v>5776</v>
      </c>
      <c r="K498" s="210" t="s">
        <v>1195</v>
      </c>
      <c r="L498" s="210" t="s">
        <v>1976</v>
      </c>
      <c r="M498" s="211">
        <v>11498599.283431601</v>
      </c>
      <c r="N498" s="198">
        <v>208848.87946862532</v>
      </c>
      <c r="O498" s="211">
        <v>3.774243229109573E-2</v>
      </c>
      <c r="P498" s="210">
        <v>1</v>
      </c>
      <c r="Q498" s="210">
        <v>1</v>
      </c>
      <c r="R498" s="210">
        <v>0</v>
      </c>
      <c r="S498" s="210">
        <v>0</v>
      </c>
      <c r="T498" s="210" t="s">
        <v>143</v>
      </c>
      <c r="U498" s="210" t="s">
        <v>3638</v>
      </c>
      <c r="V498" s="223">
        <v>43251</v>
      </c>
      <c r="W498" s="210" t="s">
        <v>2437</v>
      </c>
      <c r="X498" s="210" t="s">
        <v>4469</v>
      </c>
      <c r="Y498" s="210" t="s">
        <v>182</v>
      </c>
      <c r="Z498" s="190"/>
      <c r="AA498" s="185"/>
      <c r="AB498" s="187"/>
      <c r="AC498" s="187"/>
      <c r="AD498" s="188"/>
    </row>
    <row r="499" spans="1:30" x14ac:dyDescent="0.3">
      <c r="A499" s="84"/>
      <c r="B499" s="209" t="s">
        <v>1196</v>
      </c>
      <c r="C499" s="102" t="s">
        <v>5994</v>
      </c>
      <c r="D499" s="109">
        <v>2464298.2287397087</v>
      </c>
      <c r="E499" s="139">
        <v>133897.99656763306</v>
      </c>
      <c r="F499" s="113">
        <v>5.8637731644733959E-2</v>
      </c>
      <c r="G499" s="126"/>
      <c r="H499" s="123"/>
      <c r="I499" s="124"/>
      <c r="J499" s="191" t="s">
        <v>5776</v>
      </c>
      <c r="K499" s="210" t="s">
        <v>1196</v>
      </c>
      <c r="L499" s="210" t="s">
        <v>5994</v>
      </c>
      <c r="M499" s="211">
        <v>2464298.2287397087</v>
      </c>
      <c r="N499" s="198">
        <v>133897.99656763306</v>
      </c>
      <c r="O499" s="211">
        <v>5.8637731644733959E-2</v>
      </c>
      <c r="P499" s="210">
        <v>1</v>
      </c>
      <c r="Q499" s="210">
        <v>1</v>
      </c>
      <c r="R499" s="210">
        <v>0</v>
      </c>
      <c r="S499" s="210">
        <v>0</v>
      </c>
      <c r="T499" s="210" t="s">
        <v>144</v>
      </c>
      <c r="U499" s="210" t="s">
        <v>3639</v>
      </c>
      <c r="V499" s="223">
        <v>43251</v>
      </c>
      <c r="W499" s="210">
        <v>141192</v>
      </c>
      <c r="X499" s="210" t="s">
        <v>4469</v>
      </c>
      <c r="Y499" s="210" t="s">
        <v>182</v>
      </c>
      <c r="Z499" s="190"/>
      <c r="AA499" s="185"/>
      <c r="AB499" s="187"/>
      <c r="AC499" s="188"/>
      <c r="AD499" s="188"/>
    </row>
    <row r="500" spans="1:30" x14ac:dyDescent="0.3">
      <c r="A500" s="84"/>
      <c r="B500" s="209" t="s">
        <v>1197</v>
      </c>
      <c r="C500" s="102" t="s">
        <v>1976</v>
      </c>
      <c r="D500" s="109">
        <v>2356591.1991443909</v>
      </c>
      <c r="E500" s="139">
        <v>133964.62817766485</v>
      </c>
      <c r="F500" s="113">
        <v>3.3189054505506202E-2</v>
      </c>
      <c r="G500" s="126"/>
      <c r="H500" s="123"/>
      <c r="I500" s="124"/>
      <c r="J500" s="191" t="s">
        <v>5776</v>
      </c>
      <c r="K500" s="210" t="s">
        <v>1197</v>
      </c>
      <c r="L500" s="210" t="s">
        <v>1976</v>
      </c>
      <c r="M500" s="211">
        <v>2356591.1991443909</v>
      </c>
      <c r="N500" s="198">
        <v>133964.62817766485</v>
      </c>
      <c r="O500" s="211">
        <v>3.3189054505506202E-2</v>
      </c>
      <c r="P500" s="210">
        <v>1</v>
      </c>
      <c r="Q500" s="210">
        <v>1</v>
      </c>
      <c r="R500" s="210">
        <v>0</v>
      </c>
      <c r="S500" s="210">
        <v>0</v>
      </c>
      <c r="T500" s="210" t="s">
        <v>143</v>
      </c>
      <c r="U500" s="210" t="s">
        <v>3640</v>
      </c>
      <c r="V500" s="223">
        <v>43251</v>
      </c>
      <c r="W500" s="210">
        <v>922320</v>
      </c>
      <c r="X500" s="210" t="s">
        <v>4469</v>
      </c>
      <c r="Y500" s="210" t="s">
        <v>182</v>
      </c>
      <c r="Z500" s="190"/>
      <c r="AA500" s="185"/>
      <c r="AB500" s="187"/>
      <c r="AC500" s="188"/>
      <c r="AD500" s="187"/>
    </row>
    <row r="501" spans="1:30" x14ac:dyDescent="0.3">
      <c r="A501" s="84"/>
      <c r="B501" s="209" t="s">
        <v>1198</v>
      </c>
      <c r="C501" s="102" t="s">
        <v>1976</v>
      </c>
      <c r="D501" s="109">
        <v>1193758.7651557019</v>
      </c>
      <c r="E501" s="139">
        <v>52792.344144991184</v>
      </c>
      <c r="F501" s="113">
        <v>3.9686572051828843E-2</v>
      </c>
      <c r="G501" s="126"/>
      <c r="H501" s="123"/>
      <c r="I501" s="124"/>
      <c r="J501" s="191" t="s">
        <v>5776</v>
      </c>
      <c r="K501" s="210" t="s">
        <v>1198</v>
      </c>
      <c r="L501" s="210" t="s">
        <v>1976</v>
      </c>
      <c r="M501" s="211">
        <v>1193758.7651557019</v>
      </c>
      <c r="N501" s="198">
        <v>52792.344144991184</v>
      </c>
      <c r="O501" s="211">
        <v>3.9686572051828843E-2</v>
      </c>
      <c r="P501" s="210">
        <v>1</v>
      </c>
      <c r="Q501" s="210">
        <v>1</v>
      </c>
      <c r="R501" s="210">
        <v>0</v>
      </c>
      <c r="S501" s="210">
        <v>0</v>
      </c>
      <c r="T501" s="210" t="s">
        <v>146</v>
      </c>
      <c r="U501" s="210" t="s">
        <v>3641</v>
      </c>
      <c r="V501" s="223">
        <v>43251</v>
      </c>
      <c r="W501" s="210" t="s">
        <v>2438</v>
      </c>
      <c r="X501" s="210" t="s">
        <v>4469</v>
      </c>
      <c r="Y501" s="210" t="s">
        <v>182</v>
      </c>
      <c r="Z501" s="190"/>
      <c r="AA501" s="186"/>
      <c r="AB501" s="187"/>
      <c r="AC501" s="187"/>
      <c r="AD501" s="188"/>
    </row>
    <row r="502" spans="1:30" x14ac:dyDescent="0.3">
      <c r="A502" s="84"/>
      <c r="B502" s="209" t="s">
        <v>1199</v>
      </c>
      <c r="C502" s="102" t="s">
        <v>5994</v>
      </c>
      <c r="D502" s="109">
        <v>252709.80137436546</v>
      </c>
      <c r="E502" s="139">
        <v>13257.539628249306</v>
      </c>
      <c r="F502" s="113">
        <v>4.5059078633726173E-3</v>
      </c>
      <c r="G502" s="126"/>
      <c r="H502" s="123"/>
      <c r="I502" s="124"/>
      <c r="J502" s="191" t="s">
        <v>5776</v>
      </c>
      <c r="K502" s="210" t="s">
        <v>1199</v>
      </c>
      <c r="L502" s="210" t="s">
        <v>5994</v>
      </c>
      <c r="M502" s="211">
        <v>252709.80137436546</v>
      </c>
      <c r="N502" s="198">
        <v>13257.539628249306</v>
      </c>
      <c r="O502" s="211">
        <v>4.5059078633726173E-3</v>
      </c>
      <c r="P502" s="210">
        <v>1</v>
      </c>
      <c r="Q502" s="210">
        <v>1</v>
      </c>
      <c r="R502" s="210">
        <v>0</v>
      </c>
      <c r="S502" s="210">
        <v>0</v>
      </c>
      <c r="T502" s="210" t="s">
        <v>150</v>
      </c>
      <c r="U502" s="210" t="s">
        <v>179</v>
      </c>
      <c r="V502" s="223">
        <v>43251</v>
      </c>
      <c r="W502" s="210">
        <v>790873</v>
      </c>
      <c r="X502" s="210" t="s">
        <v>4469</v>
      </c>
      <c r="Y502" s="210" t="s">
        <v>182</v>
      </c>
      <c r="Z502" s="190"/>
      <c r="AA502" s="185"/>
      <c r="AB502" s="188"/>
      <c r="AC502" s="187"/>
      <c r="AD502" s="187"/>
    </row>
    <row r="503" spans="1:30" x14ac:dyDescent="0.3">
      <c r="A503" s="84"/>
      <c r="B503" s="209" t="s">
        <v>1200</v>
      </c>
      <c r="C503" s="102" t="s">
        <v>1976</v>
      </c>
      <c r="D503" s="109">
        <v>1120412.8598904128</v>
      </c>
      <c r="E503" s="139">
        <v>69677.23791693704</v>
      </c>
      <c r="F503" s="113">
        <v>4.7836865098048041E-2</v>
      </c>
      <c r="G503" s="126"/>
      <c r="H503" s="123"/>
      <c r="I503" s="124"/>
      <c r="J503" s="191" t="s">
        <v>5776</v>
      </c>
      <c r="K503" s="210" t="s">
        <v>1200</v>
      </c>
      <c r="L503" s="210" t="s">
        <v>1976</v>
      </c>
      <c r="M503" s="211">
        <v>1120412.8598904128</v>
      </c>
      <c r="N503" s="198">
        <v>69677.23791693704</v>
      </c>
      <c r="O503" s="211">
        <v>4.7836865098048041E-2</v>
      </c>
      <c r="P503" s="210">
        <v>1</v>
      </c>
      <c r="Q503" s="210">
        <v>1</v>
      </c>
      <c r="R503" s="210">
        <v>0</v>
      </c>
      <c r="S503" s="210">
        <v>0</v>
      </c>
      <c r="T503" s="210" t="s">
        <v>148</v>
      </c>
      <c r="U503" s="210" t="s">
        <v>3642</v>
      </c>
      <c r="V503" s="223">
        <v>43251</v>
      </c>
      <c r="W503" s="210">
        <v>766937</v>
      </c>
      <c r="X503" s="210" t="s">
        <v>4469</v>
      </c>
      <c r="Y503" s="210" t="s">
        <v>182</v>
      </c>
      <c r="Z503" s="190"/>
      <c r="AA503" s="186"/>
      <c r="AB503" s="187"/>
      <c r="AC503" s="187"/>
      <c r="AD503" s="188"/>
    </row>
    <row r="504" spans="1:30" x14ac:dyDescent="0.3">
      <c r="A504" s="84"/>
      <c r="B504" s="209" t="s">
        <v>1201</v>
      </c>
      <c r="C504" s="102" t="s">
        <v>1978</v>
      </c>
      <c r="D504" s="109">
        <v>-329399413.90985042</v>
      </c>
      <c r="E504" s="139">
        <v>-31610658.665705878</v>
      </c>
      <c r="F504" s="113">
        <v>-4.7722181268431525</v>
      </c>
      <c r="G504" s="126"/>
      <c r="H504" s="123"/>
      <c r="I504" s="124"/>
      <c r="J504" s="191" t="s">
        <v>5776</v>
      </c>
      <c r="K504" s="210" t="s">
        <v>1201</v>
      </c>
      <c r="L504" s="210" t="s">
        <v>1978</v>
      </c>
      <c r="M504" s="211">
        <v>-329399413.90985042</v>
      </c>
      <c r="N504" s="198">
        <v>-31610658.665705878</v>
      </c>
      <c r="O504" s="211">
        <v>-4.7722181268431525</v>
      </c>
      <c r="P504" s="210">
        <v>1</v>
      </c>
      <c r="Q504" s="210">
        <v>1</v>
      </c>
      <c r="R504" s="210">
        <v>0</v>
      </c>
      <c r="S504" s="210">
        <v>0</v>
      </c>
      <c r="T504" s="210" t="s">
        <v>148</v>
      </c>
      <c r="U504" s="210" t="s">
        <v>3643</v>
      </c>
      <c r="V504" s="223">
        <v>43251</v>
      </c>
      <c r="W504" s="210">
        <v>408284</v>
      </c>
      <c r="X504" s="210" t="s">
        <v>4469</v>
      </c>
      <c r="Y504" s="210" t="s">
        <v>182</v>
      </c>
      <c r="Z504" s="190"/>
      <c r="AA504" s="186"/>
      <c r="AB504" s="187"/>
      <c r="AC504" s="188"/>
      <c r="AD504" s="188"/>
    </row>
    <row r="505" spans="1:30" x14ac:dyDescent="0.3">
      <c r="A505" s="84"/>
      <c r="B505" s="209" t="s">
        <v>5819</v>
      </c>
      <c r="C505" s="102" t="s">
        <v>1976</v>
      </c>
      <c r="D505" s="109">
        <v>2243810.0965414881</v>
      </c>
      <c r="E505" s="139">
        <v>446505.64766836975</v>
      </c>
      <c r="F505" s="113">
        <v>7.5292251045399383E-2</v>
      </c>
      <c r="G505" s="126"/>
      <c r="H505" s="123"/>
      <c r="I505" s="124"/>
      <c r="J505" s="191" t="s">
        <v>5776</v>
      </c>
      <c r="K505" s="210" t="s">
        <v>5819</v>
      </c>
      <c r="L505" s="210" t="s">
        <v>1976</v>
      </c>
      <c r="M505" s="211">
        <v>2243810.0965414881</v>
      </c>
      <c r="N505" s="198">
        <v>446505.64766836975</v>
      </c>
      <c r="O505" s="211">
        <v>7.5292251045399383E-2</v>
      </c>
      <c r="P505" s="210">
        <v>1</v>
      </c>
      <c r="Q505" s="210">
        <v>1</v>
      </c>
      <c r="R505" s="210">
        <v>0</v>
      </c>
      <c r="S505" s="210">
        <v>0</v>
      </c>
      <c r="T505" s="210" t="s">
        <v>148</v>
      </c>
      <c r="U505" s="210" t="s">
        <v>5820</v>
      </c>
      <c r="V505" s="223">
        <v>43251</v>
      </c>
      <c r="W505" s="210" t="s">
        <v>2439</v>
      </c>
      <c r="X505" s="210" t="s">
        <v>4469</v>
      </c>
      <c r="Y505" s="210" t="s">
        <v>182</v>
      </c>
      <c r="Z505" s="190"/>
      <c r="AA505" s="186"/>
      <c r="AB505" s="187"/>
      <c r="AC505" s="187"/>
      <c r="AD505" s="188"/>
    </row>
    <row r="506" spans="1:30" x14ac:dyDescent="0.3">
      <c r="A506" s="84"/>
      <c r="B506" s="209" t="s">
        <v>1202</v>
      </c>
      <c r="C506" s="102" t="s">
        <v>1976</v>
      </c>
      <c r="D506" s="109">
        <v>1839182.2663222889</v>
      </c>
      <c r="E506" s="139">
        <v>694869.27912843053</v>
      </c>
      <c r="F506" s="113">
        <v>5.8181498046597363E-2</v>
      </c>
      <c r="G506" s="126"/>
      <c r="H506" s="123"/>
      <c r="I506" s="124"/>
      <c r="J506" s="191" t="s">
        <v>5776</v>
      </c>
      <c r="K506" s="210" t="s">
        <v>1202</v>
      </c>
      <c r="L506" s="210" t="s">
        <v>1976</v>
      </c>
      <c r="M506" s="211">
        <v>1839182.2663222889</v>
      </c>
      <c r="N506" s="198">
        <v>694869.27912843053</v>
      </c>
      <c r="O506" s="211">
        <v>5.8181498046597363E-2</v>
      </c>
      <c r="P506" s="210">
        <v>1</v>
      </c>
      <c r="Q506" s="210">
        <v>1</v>
      </c>
      <c r="R506" s="210">
        <v>0</v>
      </c>
      <c r="S506" s="210">
        <v>0</v>
      </c>
      <c r="T506" s="210" t="s">
        <v>144</v>
      </c>
      <c r="U506" s="210" t="s">
        <v>3644</v>
      </c>
      <c r="V506" s="223">
        <v>43251</v>
      </c>
      <c r="W506" s="210">
        <v>878230</v>
      </c>
      <c r="X506" s="210" t="s">
        <v>4469</v>
      </c>
      <c r="Y506" s="210" t="s">
        <v>182</v>
      </c>
      <c r="Z506" s="190"/>
      <c r="AA506" s="186"/>
      <c r="AB506" s="187"/>
      <c r="AC506" s="187"/>
      <c r="AD506" s="188"/>
    </row>
    <row r="507" spans="1:30" x14ac:dyDescent="0.3">
      <c r="A507" s="84"/>
      <c r="B507" s="209" t="s">
        <v>1203</v>
      </c>
      <c r="C507" s="102" t="s">
        <v>5994</v>
      </c>
      <c r="D507" s="109">
        <v>4221081.530150828</v>
      </c>
      <c r="E507" s="139">
        <v>1263022.9801263458</v>
      </c>
      <c r="F507" s="113">
        <v>3.6763613660499753E-2</v>
      </c>
      <c r="G507" s="126"/>
      <c r="H507" s="123"/>
      <c r="I507" s="124"/>
      <c r="J507" s="191" t="s">
        <v>5776</v>
      </c>
      <c r="K507" s="210" t="s">
        <v>1203</v>
      </c>
      <c r="L507" s="210" t="s">
        <v>5994</v>
      </c>
      <c r="M507" s="211">
        <v>4221081.530150828</v>
      </c>
      <c r="N507" s="198">
        <v>1263022.9801263458</v>
      </c>
      <c r="O507" s="211">
        <v>3.6763613660499753E-2</v>
      </c>
      <c r="P507" s="210">
        <v>1</v>
      </c>
      <c r="Q507" s="210">
        <v>1</v>
      </c>
      <c r="R507" s="210">
        <v>0</v>
      </c>
      <c r="S507" s="210">
        <v>0</v>
      </c>
      <c r="T507" s="210" t="s">
        <v>149</v>
      </c>
      <c r="U507" s="210" t="s">
        <v>3645</v>
      </c>
      <c r="V507" s="223">
        <v>43251</v>
      </c>
      <c r="W507" s="210">
        <v>884709</v>
      </c>
      <c r="X507" s="210" t="s">
        <v>4469</v>
      </c>
      <c r="Y507" s="210" t="s">
        <v>182</v>
      </c>
      <c r="Z507" s="190"/>
      <c r="AA507" s="185"/>
      <c r="AB507" s="187"/>
      <c r="AC507" s="188"/>
      <c r="AD507" s="188"/>
    </row>
    <row r="508" spans="1:30" x14ac:dyDescent="0.3">
      <c r="A508" s="84"/>
      <c r="B508" s="209" t="s">
        <v>1204</v>
      </c>
      <c r="C508" s="102" t="s">
        <v>1976</v>
      </c>
      <c r="D508" s="109">
        <v>1697201.7475582799</v>
      </c>
      <c r="E508" s="139">
        <v>95889.460987220766</v>
      </c>
      <c r="F508" s="113">
        <v>9.0896338761554146E-2</v>
      </c>
      <c r="G508" s="126"/>
      <c r="H508" s="123"/>
      <c r="I508" s="124"/>
      <c r="J508" s="191" t="s">
        <v>5776</v>
      </c>
      <c r="K508" s="210" t="s">
        <v>1204</v>
      </c>
      <c r="L508" s="210" t="s">
        <v>1976</v>
      </c>
      <c r="M508" s="211">
        <v>1697201.7475582799</v>
      </c>
      <c r="N508" s="198">
        <v>95889.460987220766</v>
      </c>
      <c r="O508" s="211">
        <v>9.0896338761554146E-2</v>
      </c>
      <c r="P508" s="210">
        <v>1</v>
      </c>
      <c r="Q508" s="210">
        <v>1</v>
      </c>
      <c r="R508" s="210">
        <v>0</v>
      </c>
      <c r="S508" s="210">
        <v>0</v>
      </c>
      <c r="T508" s="210" t="s">
        <v>146</v>
      </c>
      <c r="U508" s="210" t="s">
        <v>3646</v>
      </c>
      <c r="V508" s="223">
        <v>43251</v>
      </c>
      <c r="W508" s="210">
        <v>773960</v>
      </c>
      <c r="X508" s="210" t="s">
        <v>4469</v>
      </c>
      <c r="Y508" s="210" t="s">
        <v>182</v>
      </c>
      <c r="Z508" s="190"/>
      <c r="AA508" s="186"/>
      <c r="AB508" s="187"/>
      <c r="AC508" s="187"/>
      <c r="AD508" s="188"/>
    </row>
    <row r="509" spans="1:30" x14ac:dyDescent="0.3">
      <c r="A509" s="84"/>
      <c r="B509" s="209" t="s">
        <v>1205</v>
      </c>
      <c r="C509" s="102" t="s">
        <v>5994</v>
      </c>
      <c r="D509" s="109">
        <v>1368406.9041790592</v>
      </c>
      <c r="E509" s="139">
        <v>57191.056427101765</v>
      </c>
      <c r="F509" s="113">
        <v>5.5394434872280386E-2</v>
      </c>
      <c r="G509" s="126"/>
      <c r="H509" s="123"/>
      <c r="I509" s="124"/>
      <c r="J509" s="191" t="s">
        <v>5776</v>
      </c>
      <c r="K509" s="210" t="s">
        <v>1205</v>
      </c>
      <c r="L509" s="210" t="s">
        <v>5994</v>
      </c>
      <c r="M509" s="211">
        <v>1368406.9041790592</v>
      </c>
      <c r="N509" s="198">
        <v>57191.056427101765</v>
      </c>
      <c r="O509" s="211">
        <v>5.5394434872280386E-2</v>
      </c>
      <c r="P509" s="210">
        <v>1</v>
      </c>
      <c r="Q509" s="210">
        <v>1</v>
      </c>
      <c r="R509" s="210">
        <v>0</v>
      </c>
      <c r="S509" s="210">
        <v>0</v>
      </c>
      <c r="T509" s="210" t="s">
        <v>144</v>
      </c>
      <c r="U509" s="210" t="s">
        <v>3647</v>
      </c>
      <c r="V509" s="223">
        <v>43251</v>
      </c>
      <c r="W509" s="210" t="s">
        <v>2440</v>
      </c>
      <c r="X509" s="210" t="s">
        <v>4469</v>
      </c>
      <c r="Y509" s="210" t="s">
        <v>182</v>
      </c>
      <c r="Z509" s="190"/>
      <c r="AA509" s="186"/>
      <c r="AB509" s="187"/>
      <c r="AC509" s="187"/>
      <c r="AD509" s="188"/>
    </row>
    <row r="510" spans="1:30" x14ac:dyDescent="0.3">
      <c r="A510" s="84"/>
      <c r="B510" s="209" t="s">
        <v>1206</v>
      </c>
      <c r="C510" s="102" t="s">
        <v>5994</v>
      </c>
      <c r="D510" s="109">
        <v>8143029.1772767715</v>
      </c>
      <c r="E510" s="139">
        <v>145150.55075130606</v>
      </c>
      <c r="F510" s="113">
        <v>6.1903000073398828E-2</v>
      </c>
      <c r="G510" s="126"/>
      <c r="H510" s="123"/>
      <c r="I510" s="124"/>
      <c r="J510" s="191" t="s">
        <v>5778</v>
      </c>
      <c r="K510" s="210" t="s">
        <v>1206</v>
      </c>
      <c r="L510" s="210" t="s">
        <v>5994</v>
      </c>
      <c r="M510" s="211">
        <v>8143029.1772767715</v>
      </c>
      <c r="N510" s="198">
        <v>145150.55075130606</v>
      </c>
      <c r="O510" s="211">
        <v>6.1903000073398828E-2</v>
      </c>
      <c r="P510" s="210">
        <v>1</v>
      </c>
      <c r="Q510" s="210">
        <v>1</v>
      </c>
      <c r="R510" s="210">
        <v>0</v>
      </c>
      <c r="S510" s="210">
        <v>0</v>
      </c>
      <c r="T510" s="210" t="s">
        <v>149</v>
      </c>
      <c r="U510" s="210" t="s">
        <v>3648</v>
      </c>
      <c r="V510" s="223">
        <v>43251</v>
      </c>
      <c r="W510" s="210" t="s">
        <v>2441</v>
      </c>
      <c r="X510" s="210" t="s">
        <v>4469</v>
      </c>
      <c r="Y510" s="210" t="s">
        <v>182</v>
      </c>
      <c r="Z510" s="190"/>
      <c r="AA510" s="186"/>
      <c r="AB510" s="187"/>
      <c r="AC510" s="187"/>
      <c r="AD510" s="188"/>
    </row>
    <row r="511" spans="1:30" x14ac:dyDescent="0.3">
      <c r="A511" s="84"/>
      <c r="B511" s="209" t="s">
        <v>1207</v>
      </c>
      <c r="C511" s="102" t="s">
        <v>5994</v>
      </c>
      <c r="D511" s="109">
        <v>919455.73253379692</v>
      </c>
      <c r="E511" s="139">
        <v>88522.957051137259</v>
      </c>
      <c r="F511" s="113">
        <v>3.728359309305225E-2</v>
      </c>
      <c r="G511" s="126"/>
      <c r="H511" s="123"/>
      <c r="I511" s="124"/>
      <c r="J511" s="191" t="s">
        <v>5776</v>
      </c>
      <c r="K511" s="210" t="s">
        <v>1207</v>
      </c>
      <c r="L511" s="210" t="s">
        <v>5994</v>
      </c>
      <c r="M511" s="211">
        <v>919455.73253379692</v>
      </c>
      <c r="N511" s="198">
        <v>88522.957051137259</v>
      </c>
      <c r="O511" s="211">
        <v>3.728359309305225E-2</v>
      </c>
      <c r="P511" s="210">
        <v>1</v>
      </c>
      <c r="Q511" s="210">
        <v>1</v>
      </c>
      <c r="R511" s="210">
        <v>0</v>
      </c>
      <c r="S511" s="210">
        <v>0</v>
      </c>
      <c r="T511" s="210" t="s">
        <v>150</v>
      </c>
      <c r="U511" s="210" t="s">
        <v>3649</v>
      </c>
      <c r="V511" s="223">
        <v>43251</v>
      </c>
      <c r="W511" s="210" t="s">
        <v>2442</v>
      </c>
      <c r="X511" s="210" t="s">
        <v>4469</v>
      </c>
      <c r="Y511" s="210" t="s">
        <v>182</v>
      </c>
      <c r="Z511" s="190"/>
      <c r="AA511" s="185"/>
      <c r="AB511" s="187"/>
      <c r="AC511" s="187"/>
      <c r="AD511" s="188"/>
    </row>
    <row r="512" spans="1:30" x14ac:dyDescent="0.3">
      <c r="A512" s="84"/>
      <c r="B512" s="209" t="s">
        <v>1208</v>
      </c>
      <c r="C512" s="102" t="s">
        <v>1976</v>
      </c>
      <c r="D512" s="109">
        <v>10028011.311068015</v>
      </c>
      <c r="E512" s="139">
        <v>3521837.7703743661</v>
      </c>
      <c r="F512" s="113">
        <v>6.7957998424161753E-2</v>
      </c>
      <c r="G512" s="126"/>
      <c r="H512" s="123"/>
      <c r="I512" s="124"/>
      <c r="J512" s="191" t="s">
        <v>5778</v>
      </c>
      <c r="K512" s="210" t="s">
        <v>1208</v>
      </c>
      <c r="L512" s="210" t="s">
        <v>1976</v>
      </c>
      <c r="M512" s="211">
        <v>10028011.311068015</v>
      </c>
      <c r="N512" s="198">
        <v>3521837.7703743661</v>
      </c>
      <c r="O512" s="211">
        <v>6.7957998424161753E-2</v>
      </c>
      <c r="P512" s="210">
        <v>1</v>
      </c>
      <c r="Q512" s="210">
        <v>1</v>
      </c>
      <c r="R512" s="210">
        <v>0</v>
      </c>
      <c r="S512" s="210">
        <v>0</v>
      </c>
      <c r="T512" s="210" t="s">
        <v>152</v>
      </c>
      <c r="U512" s="210" t="s">
        <v>3650</v>
      </c>
      <c r="V512" s="223">
        <v>43251</v>
      </c>
      <c r="W512" s="210" t="s">
        <v>2443</v>
      </c>
      <c r="X512" s="210" t="s">
        <v>4469</v>
      </c>
      <c r="Y512" s="210" t="s">
        <v>182</v>
      </c>
      <c r="Z512" s="190"/>
      <c r="AA512" s="186"/>
      <c r="AB512" s="187"/>
      <c r="AC512" s="187"/>
      <c r="AD512" s="188"/>
    </row>
    <row r="513" spans="1:30" x14ac:dyDescent="0.3">
      <c r="A513" s="84"/>
      <c r="B513" s="209" t="s">
        <v>1209</v>
      </c>
      <c r="C513" s="102" t="s">
        <v>5994</v>
      </c>
      <c r="D513" s="109" t="s">
        <v>5785</v>
      </c>
      <c r="E513" s="139" t="s">
        <v>5785</v>
      </c>
      <c r="F513" s="113" t="s">
        <v>5785</v>
      </c>
      <c r="G513" s="126"/>
      <c r="H513" s="123"/>
      <c r="I513" s="124"/>
      <c r="J513" s="191" t="s">
        <v>5779</v>
      </c>
      <c r="K513" s="210" t="s">
        <v>1209</v>
      </c>
      <c r="L513" s="210" t="s">
        <v>5994</v>
      </c>
      <c r="M513" s="211">
        <v>967263.68590197747</v>
      </c>
      <c r="N513" s="198">
        <v>31275.900821374096</v>
      </c>
      <c r="O513" s="211">
        <v>2.8122975032259877E-2</v>
      </c>
      <c r="P513" s="210">
        <v>1</v>
      </c>
      <c r="Q513" s="210">
        <v>1</v>
      </c>
      <c r="R513" s="210">
        <v>0</v>
      </c>
      <c r="S513" s="210">
        <v>0</v>
      </c>
      <c r="T513" s="210" t="s">
        <v>146</v>
      </c>
      <c r="U513" s="210" t="s">
        <v>3651</v>
      </c>
      <c r="V513" s="223">
        <v>43251</v>
      </c>
      <c r="W513" s="210">
        <v>946580</v>
      </c>
      <c r="X513" s="210" t="s">
        <v>4469</v>
      </c>
      <c r="Y513" s="210" t="s">
        <v>182</v>
      </c>
      <c r="Z513" s="190"/>
      <c r="AA513" s="186"/>
      <c r="AB513" s="187"/>
      <c r="AC513" s="187"/>
      <c r="AD513" s="188"/>
    </row>
    <row r="514" spans="1:30" x14ac:dyDescent="0.3">
      <c r="A514" s="84"/>
      <c r="B514" s="209" t="s">
        <v>1210</v>
      </c>
      <c r="C514" s="102" t="s">
        <v>1976</v>
      </c>
      <c r="D514" s="109">
        <v>1373168.3787105614</v>
      </c>
      <c r="E514" s="139">
        <v>23964.556677962661</v>
      </c>
      <c r="F514" s="113">
        <v>3.2168122831430626E-2</v>
      </c>
      <c r="G514" s="126"/>
      <c r="H514" s="123"/>
      <c r="I514" s="124"/>
      <c r="J514" s="191" t="s">
        <v>5776</v>
      </c>
      <c r="K514" s="210" t="s">
        <v>1210</v>
      </c>
      <c r="L514" s="210" t="s">
        <v>1976</v>
      </c>
      <c r="M514" s="211">
        <v>1373168.3787105614</v>
      </c>
      <c r="N514" s="198">
        <v>23964.556677962661</v>
      </c>
      <c r="O514" s="211">
        <v>3.2168122831430626E-2</v>
      </c>
      <c r="P514" s="210">
        <v>1</v>
      </c>
      <c r="Q514" s="210">
        <v>1</v>
      </c>
      <c r="R514" s="210">
        <v>0</v>
      </c>
      <c r="S514" s="210">
        <v>0</v>
      </c>
      <c r="T514" s="210" t="s">
        <v>144</v>
      </c>
      <c r="U514" s="210" t="s">
        <v>3652</v>
      </c>
      <c r="V514" s="223">
        <v>43251</v>
      </c>
      <c r="W514" s="210" t="s">
        <v>2444</v>
      </c>
      <c r="X514" s="210" t="s">
        <v>4469</v>
      </c>
      <c r="Y514" s="210" t="s">
        <v>182</v>
      </c>
      <c r="Z514" s="190"/>
      <c r="AA514" s="185"/>
      <c r="AB514" s="187"/>
      <c r="AC514" s="187"/>
      <c r="AD514" s="188"/>
    </row>
    <row r="515" spans="1:30" x14ac:dyDescent="0.3">
      <c r="A515" s="84"/>
      <c r="B515" s="209" t="s">
        <v>5821</v>
      </c>
      <c r="C515" s="102" t="s">
        <v>1976</v>
      </c>
      <c r="D515" s="109">
        <v>781434.81184403214</v>
      </c>
      <c r="E515" s="139">
        <v>88926.322446322127</v>
      </c>
      <c r="F515" s="113">
        <v>2.689565945787176E-2</v>
      </c>
      <c r="G515" s="126"/>
      <c r="H515" s="123"/>
      <c r="I515" s="124"/>
      <c r="J515" s="191" t="s">
        <v>5776</v>
      </c>
      <c r="K515" s="210" t="s">
        <v>5821</v>
      </c>
      <c r="L515" s="210" t="s">
        <v>1976</v>
      </c>
      <c r="M515" s="211">
        <v>781434.81184403214</v>
      </c>
      <c r="N515" s="198">
        <v>88926.322446322127</v>
      </c>
      <c r="O515" s="211">
        <v>2.689565945787176E-2</v>
      </c>
      <c r="P515" s="210">
        <v>1</v>
      </c>
      <c r="Q515" s="210">
        <v>1</v>
      </c>
      <c r="R515" s="210">
        <v>0</v>
      </c>
      <c r="S515" s="210">
        <v>0</v>
      </c>
      <c r="T515" s="210" t="s">
        <v>151</v>
      </c>
      <c r="U515" s="210" t="s">
        <v>5822</v>
      </c>
      <c r="V515" s="223">
        <v>43251</v>
      </c>
      <c r="W515" s="210" t="s">
        <v>5823</v>
      </c>
      <c r="X515" s="210" t="s">
        <v>4469</v>
      </c>
      <c r="Y515" s="210" t="s">
        <v>182</v>
      </c>
      <c r="Z515" s="190"/>
      <c r="AA515" s="185"/>
      <c r="AB515" s="187"/>
      <c r="AC515" s="187"/>
      <c r="AD515" s="188"/>
    </row>
    <row r="516" spans="1:30" x14ac:dyDescent="0.3">
      <c r="A516" s="84"/>
      <c r="B516" s="209" t="s">
        <v>1211</v>
      </c>
      <c r="C516" s="102" t="s">
        <v>1976</v>
      </c>
      <c r="D516" s="109">
        <v>11092226.544707432</v>
      </c>
      <c r="E516" s="139">
        <v>624304.72701690346</v>
      </c>
      <c r="F516" s="113">
        <v>0.10952586056370608</v>
      </c>
      <c r="G516" s="126"/>
      <c r="H516" s="123"/>
      <c r="I516" s="124"/>
      <c r="J516" s="191" t="s">
        <v>5776</v>
      </c>
      <c r="K516" s="210" t="s">
        <v>1211</v>
      </c>
      <c r="L516" s="210" t="s">
        <v>1976</v>
      </c>
      <c r="M516" s="211">
        <v>11092226.544707432</v>
      </c>
      <c r="N516" s="198">
        <v>624304.72701690346</v>
      </c>
      <c r="O516" s="211">
        <v>0.10952586056370608</v>
      </c>
      <c r="P516" s="210">
        <v>1</v>
      </c>
      <c r="Q516" s="210">
        <v>1</v>
      </c>
      <c r="R516" s="210">
        <v>0</v>
      </c>
      <c r="S516" s="210">
        <v>0</v>
      </c>
      <c r="T516" s="210" t="s">
        <v>144</v>
      </c>
      <c r="U516" s="210" t="s">
        <v>188</v>
      </c>
      <c r="V516" s="223">
        <v>43251</v>
      </c>
      <c r="W516" s="210" t="s">
        <v>2446</v>
      </c>
      <c r="X516" s="210" t="s">
        <v>4469</v>
      </c>
      <c r="Y516" s="210" t="s">
        <v>182</v>
      </c>
      <c r="Z516" s="190"/>
      <c r="AA516" s="185"/>
      <c r="AB516" s="187"/>
      <c r="AC516" s="187"/>
      <c r="AD516" s="188"/>
    </row>
    <row r="517" spans="1:30" x14ac:dyDescent="0.3">
      <c r="A517" s="84"/>
      <c r="B517" s="209" t="s">
        <v>1212</v>
      </c>
      <c r="C517" s="102" t="s">
        <v>1976</v>
      </c>
      <c r="D517" s="109">
        <v>15105005.600574533</v>
      </c>
      <c r="E517" s="139">
        <v>1628715.9026526092</v>
      </c>
      <c r="F517" s="113">
        <v>6.5626467667307453E-2</v>
      </c>
      <c r="G517" s="126"/>
      <c r="H517" s="123"/>
      <c r="I517" s="124"/>
      <c r="J517" s="191" t="s">
        <v>5776</v>
      </c>
      <c r="K517" s="210" t="s">
        <v>1212</v>
      </c>
      <c r="L517" s="210" t="s">
        <v>1976</v>
      </c>
      <c r="M517" s="211">
        <v>15105005.600574533</v>
      </c>
      <c r="N517" s="198">
        <v>1628715.9026526092</v>
      </c>
      <c r="O517" s="211">
        <v>6.5626467667307453E-2</v>
      </c>
      <c r="P517" s="210">
        <v>1</v>
      </c>
      <c r="Q517" s="210">
        <v>1</v>
      </c>
      <c r="R517" s="210">
        <v>0</v>
      </c>
      <c r="S517" s="210">
        <v>0</v>
      </c>
      <c r="T517" s="210" t="s">
        <v>148</v>
      </c>
      <c r="U517" s="210" t="s">
        <v>3653</v>
      </c>
      <c r="V517" s="223">
        <v>43251</v>
      </c>
      <c r="W517" s="210" t="s">
        <v>2447</v>
      </c>
      <c r="X517" s="210" t="s">
        <v>4470</v>
      </c>
      <c r="Y517" s="210" t="s">
        <v>190</v>
      </c>
      <c r="Z517" s="190"/>
      <c r="AA517" s="185"/>
      <c r="AB517" s="187"/>
      <c r="AC517" s="188"/>
      <c r="AD517" s="187"/>
    </row>
    <row r="518" spans="1:30" x14ac:dyDescent="0.3">
      <c r="A518" s="84"/>
      <c r="B518" s="209" t="s">
        <v>1213</v>
      </c>
      <c r="C518" s="102" t="s">
        <v>1974</v>
      </c>
      <c r="D518" s="109">
        <v>-507358.4732101711</v>
      </c>
      <c r="E518" s="139">
        <v>-39160.640856259</v>
      </c>
      <c r="F518" s="113">
        <v>-1.6456047631434857E-2</v>
      </c>
      <c r="G518" s="126"/>
      <c r="H518" s="123"/>
      <c r="I518" s="124"/>
      <c r="J518" s="191" t="s">
        <v>5776</v>
      </c>
      <c r="K518" s="210" t="s">
        <v>1213</v>
      </c>
      <c r="L518" s="210" t="s">
        <v>1974</v>
      </c>
      <c r="M518" s="211">
        <v>-507358.4732101711</v>
      </c>
      <c r="N518" s="198">
        <v>-39160.640856259</v>
      </c>
      <c r="O518" s="211">
        <v>-1.6456047631434857E-2</v>
      </c>
      <c r="P518" s="210">
        <v>1</v>
      </c>
      <c r="Q518" s="210">
        <v>1</v>
      </c>
      <c r="R518" s="210">
        <v>0</v>
      </c>
      <c r="S518" s="210">
        <v>0</v>
      </c>
      <c r="T518" s="210" t="s">
        <v>147</v>
      </c>
      <c r="U518" s="210" t="s">
        <v>3654</v>
      </c>
      <c r="V518" s="223">
        <v>43251</v>
      </c>
      <c r="W518" s="210">
        <v>6002453</v>
      </c>
      <c r="X518" s="210" t="s">
        <v>4470</v>
      </c>
      <c r="Y518" s="210" t="s">
        <v>190</v>
      </c>
      <c r="Z518" s="190"/>
      <c r="AA518" s="185"/>
      <c r="AB518" s="187"/>
      <c r="AC518" s="187"/>
      <c r="AD518" s="188"/>
    </row>
    <row r="519" spans="1:30" x14ac:dyDescent="0.3">
      <c r="A519" s="84"/>
      <c r="B519" s="209" t="s">
        <v>1214</v>
      </c>
      <c r="C519" s="102" t="s">
        <v>1976</v>
      </c>
      <c r="D519" s="109">
        <v>731451.96087120334</v>
      </c>
      <c r="E519" s="139">
        <v>167641.31474010885</v>
      </c>
      <c r="F519" s="113">
        <v>9.6964203657997877E-2</v>
      </c>
      <c r="G519" s="126"/>
      <c r="H519" s="123"/>
      <c r="I519" s="124"/>
      <c r="J519" s="191" t="s">
        <v>5776</v>
      </c>
      <c r="K519" s="210" t="s">
        <v>1214</v>
      </c>
      <c r="L519" s="210" t="s">
        <v>1976</v>
      </c>
      <c r="M519" s="211">
        <v>731451.96087120334</v>
      </c>
      <c r="N519" s="198">
        <v>167641.31474010885</v>
      </c>
      <c r="O519" s="211">
        <v>9.6964203657997877E-2</v>
      </c>
      <c r="P519" s="210">
        <v>1</v>
      </c>
      <c r="Q519" s="210">
        <v>1</v>
      </c>
      <c r="R519" s="210">
        <v>0</v>
      </c>
      <c r="S519" s="210">
        <v>0</v>
      </c>
      <c r="T519" s="210" t="s">
        <v>148</v>
      </c>
      <c r="U519" s="210" t="s">
        <v>3655</v>
      </c>
      <c r="V519" s="223">
        <v>43251</v>
      </c>
      <c r="W519" s="210">
        <v>6075648</v>
      </c>
      <c r="X519" s="210" t="s">
        <v>4470</v>
      </c>
      <c r="Y519" s="210" t="s">
        <v>190</v>
      </c>
      <c r="Z519" s="190"/>
      <c r="AA519" s="185"/>
      <c r="AB519" s="188"/>
      <c r="AC519" s="187"/>
      <c r="AD519" s="187"/>
    </row>
    <row r="520" spans="1:30" x14ac:dyDescent="0.3">
      <c r="A520" s="84"/>
      <c r="B520" s="209" t="s">
        <v>1215</v>
      </c>
      <c r="C520" s="102" t="s">
        <v>5994</v>
      </c>
      <c r="D520" s="109">
        <v>2555898.3903027726</v>
      </c>
      <c r="E520" s="139">
        <v>493558.75496381772</v>
      </c>
      <c r="F520" s="113">
        <v>4.7408287347412432E-2</v>
      </c>
      <c r="G520" s="126"/>
      <c r="H520" s="123"/>
      <c r="I520" s="124"/>
      <c r="J520" s="191" t="s">
        <v>5776</v>
      </c>
      <c r="K520" s="210" t="s">
        <v>1215</v>
      </c>
      <c r="L520" s="210" t="s">
        <v>5994</v>
      </c>
      <c r="M520" s="211">
        <v>2555898.3903027726</v>
      </c>
      <c r="N520" s="198">
        <v>493558.75496381772</v>
      </c>
      <c r="O520" s="211">
        <v>4.7408287347412432E-2</v>
      </c>
      <c r="P520" s="210">
        <v>1</v>
      </c>
      <c r="Q520" s="210">
        <v>1</v>
      </c>
      <c r="R520" s="210">
        <v>0</v>
      </c>
      <c r="S520" s="210">
        <v>0</v>
      </c>
      <c r="T520" s="210" t="s">
        <v>148</v>
      </c>
      <c r="U520" s="210" t="s">
        <v>3656</v>
      </c>
      <c r="V520" s="223">
        <v>43251</v>
      </c>
      <c r="W520" s="210">
        <v>6536112</v>
      </c>
      <c r="X520" s="210" t="s">
        <v>4470</v>
      </c>
      <c r="Y520" s="210" t="s">
        <v>190</v>
      </c>
      <c r="Z520" s="190"/>
      <c r="AA520" s="186"/>
      <c r="AB520" s="187"/>
      <c r="AC520" s="187"/>
      <c r="AD520" s="188"/>
    </row>
    <row r="521" spans="1:30" x14ac:dyDescent="0.3">
      <c r="A521" s="84"/>
      <c r="B521" s="209" t="s">
        <v>1217</v>
      </c>
      <c r="C521" s="102" t="s">
        <v>5994</v>
      </c>
      <c r="D521" s="109">
        <v>2999274.5052687987</v>
      </c>
      <c r="E521" s="139">
        <v>345213.41712219577</v>
      </c>
      <c r="F521" s="113">
        <v>7.1337983765473095E-2</v>
      </c>
      <c r="G521" s="126"/>
      <c r="H521" s="123"/>
      <c r="I521" s="124"/>
      <c r="J521" s="191" t="s">
        <v>5776</v>
      </c>
      <c r="K521" s="210" t="s">
        <v>1217</v>
      </c>
      <c r="L521" s="210" t="s">
        <v>5994</v>
      </c>
      <c r="M521" s="211">
        <v>2999274.5052687987</v>
      </c>
      <c r="N521" s="198">
        <v>345213.41712219577</v>
      </c>
      <c r="O521" s="211">
        <v>7.1337983765473095E-2</v>
      </c>
      <c r="P521" s="210">
        <v>1</v>
      </c>
      <c r="Q521" s="210">
        <v>1</v>
      </c>
      <c r="R521" s="210">
        <v>0</v>
      </c>
      <c r="S521" s="210">
        <v>0</v>
      </c>
      <c r="T521" s="210" t="s">
        <v>5305</v>
      </c>
      <c r="U521" s="210" t="s">
        <v>5824</v>
      </c>
      <c r="V521" s="223">
        <v>43251</v>
      </c>
      <c r="W521" s="210" t="s">
        <v>5825</v>
      </c>
      <c r="X521" s="210" t="s">
        <v>4470</v>
      </c>
      <c r="Y521" s="210" t="s">
        <v>190</v>
      </c>
      <c r="Z521" s="190"/>
      <c r="AA521" s="186"/>
      <c r="AB521" s="187"/>
      <c r="AC521" s="187"/>
      <c r="AD521" s="188"/>
    </row>
    <row r="522" spans="1:30" x14ac:dyDescent="0.3">
      <c r="A522" s="84"/>
      <c r="B522" s="209" t="s">
        <v>1218</v>
      </c>
      <c r="C522" s="102" t="s">
        <v>5994</v>
      </c>
      <c r="D522" s="109">
        <v>4237276.1162837623</v>
      </c>
      <c r="E522" s="139">
        <v>360168.46988411981</v>
      </c>
      <c r="F522" s="113">
        <v>7.6107273376327736E-2</v>
      </c>
      <c r="G522" s="126"/>
      <c r="H522" s="123"/>
      <c r="I522" s="124"/>
      <c r="J522" s="191" t="s">
        <v>5776</v>
      </c>
      <c r="K522" s="210" t="s">
        <v>1218</v>
      </c>
      <c r="L522" s="210" t="s">
        <v>5994</v>
      </c>
      <c r="M522" s="211">
        <v>4237276.1162837623</v>
      </c>
      <c r="N522" s="198">
        <v>360168.46988411981</v>
      </c>
      <c r="O522" s="211">
        <v>7.6107273376327736E-2</v>
      </c>
      <c r="P522" s="210">
        <v>1</v>
      </c>
      <c r="Q522" s="210">
        <v>1</v>
      </c>
      <c r="R522" s="210">
        <v>0</v>
      </c>
      <c r="S522" s="210">
        <v>0</v>
      </c>
      <c r="T522" s="210" t="s">
        <v>146</v>
      </c>
      <c r="U522" s="210" t="s">
        <v>3657</v>
      </c>
      <c r="V522" s="223">
        <v>43251</v>
      </c>
      <c r="W522" s="210" t="s">
        <v>2448</v>
      </c>
      <c r="X522" s="210" t="s">
        <v>4470</v>
      </c>
      <c r="Y522" s="210" t="s">
        <v>190</v>
      </c>
      <c r="Z522" s="190"/>
      <c r="AA522" s="186"/>
      <c r="AB522" s="187"/>
      <c r="AC522" s="187"/>
      <c r="AD522" s="188"/>
    </row>
    <row r="523" spans="1:30" x14ac:dyDescent="0.3">
      <c r="A523" s="84"/>
      <c r="B523" s="209" t="s">
        <v>1216</v>
      </c>
      <c r="C523" s="102" t="s">
        <v>5994</v>
      </c>
      <c r="D523" s="109">
        <v>708790.99384922301</v>
      </c>
      <c r="E523" s="139">
        <v>88384.942080507361</v>
      </c>
      <c r="F523" s="113">
        <v>3.511741329398587E-2</v>
      </c>
      <c r="G523" s="126"/>
      <c r="H523" s="123"/>
      <c r="I523" s="124"/>
      <c r="J523" s="191" t="s">
        <v>5776</v>
      </c>
      <c r="K523" s="210" t="s">
        <v>1216</v>
      </c>
      <c r="L523" s="210" t="s">
        <v>5994</v>
      </c>
      <c r="M523" s="211">
        <v>708790.99384922301</v>
      </c>
      <c r="N523" s="198">
        <v>88384.942080507361</v>
      </c>
      <c r="O523" s="211">
        <v>3.511741329398587E-2</v>
      </c>
      <c r="P523" s="210">
        <v>1</v>
      </c>
      <c r="Q523" s="210">
        <v>1</v>
      </c>
      <c r="R523" s="210">
        <v>0</v>
      </c>
      <c r="S523" s="210">
        <v>0</v>
      </c>
      <c r="T523" s="210" t="s">
        <v>150</v>
      </c>
      <c r="U523" s="210" t="s">
        <v>5745</v>
      </c>
      <c r="V523" s="223">
        <v>43251</v>
      </c>
      <c r="W523" s="210" t="s">
        <v>5746</v>
      </c>
      <c r="X523" s="210" t="s">
        <v>4470</v>
      </c>
      <c r="Y523" s="210" t="s">
        <v>190</v>
      </c>
      <c r="Z523" s="190"/>
      <c r="AA523" s="186"/>
      <c r="AB523" s="187"/>
      <c r="AC523" s="187"/>
      <c r="AD523" s="188"/>
    </row>
    <row r="524" spans="1:30" x14ac:dyDescent="0.3">
      <c r="A524" s="84"/>
      <c r="B524" s="209" t="s">
        <v>1219</v>
      </c>
      <c r="C524" s="102" t="s">
        <v>5994</v>
      </c>
      <c r="D524" s="109">
        <v>2297807.0658575604</v>
      </c>
      <c r="E524" s="139">
        <v>219031.09915258511</v>
      </c>
      <c r="F524" s="113">
        <v>9.0532543306938065E-2</v>
      </c>
      <c r="G524" s="126"/>
      <c r="H524" s="123"/>
      <c r="I524" s="124"/>
      <c r="J524" s="191" t="s">
        <v>5776</v>
      </c>
      <c r="K524" s="210" t="s">
        <v>1219</v>
      </c>
      <c r="L524" s="210" t="s">
        <v>5994</v>
      </c>
      <c r="M524" s="211">
        <v>2297807.0658575604</v>
      </c>
      <c r="N524" s="198">
        <v>219031.09915258511</v>
      </c>
      <c r="O524" s="211">
        <v>9.0532543306938065E-2</v>
      </c>
      <c r="P524" s="210">
        <v>1</v>
      </c>
      <c r="Q524" s="210">
        <v>1</v>
      </c>
      <c r="R524" s="210">
        <v>0</v>
      </c>
      <c r="S524" s="210">
        <v>0</v>
      </c>
      <c r="T524" s="210" t="s">
        <v>150</v>
      </c>
      <c r="U524" s="210" t="s">
        <v>3658</v>
      </c>
      <c r="V524" s="223">
        <v>43251</v>
      </c>
      <c r="W524" s="210">
        <v>6097017</v>
      </c>
      <c r="X524" s="210" t="s">
        <v>4470</v>
      </c>
      <c r="Y524" s="210" t="s">
        <v>190</v>
      </c>
      <c r="Z524" s="190"/>
      <c r="AA524" s="185"/>
      <c r="AB524" s="187"/>
      <c r="AC524" s="187"/>
      <c r="AD524" s="188"/>
    </row>
    <row r="525" spans="1:30" x14ac:dyDescent="0.3">
      <c r="A525" s="84"/>
      <c r="B525" s="209" t="s">
        <v>6090</v>
      </c>
      <c r="C525" s="102" t="s">
        <v>1975</v>
      </c>
      <c r="D525" s="109">
        <v>175321005.19818431</v>
      </c>
      <c r="E525" s="139">
        <v>20797272.265502293</v>
      </c>
      <c r="F525" s="113">
        <v>30.37920893485331</v>
      </c>
      <c r="G525" s="126"/>
      <c r="H525" s="123"/>
      <c r="I525" s="124"/>
      <c r="J525" s="191" t="s">
        <v>5776</v>
      </c>
      <c r="K525" s="210" t="s">
        <v>6090</v>
      </c>
      <c r="L525" s="210" t="s">
        <v>1975</v>
      </c>
      <c r="M525" s="211">
        <v>175321005.19818431</v>
      </c>
      <c r="N525" s="198">
        <v>20797272.265502293</v>
      </c>
      <c r="O525" s="211">
        <v>30.37920893485331</v>
      </c>
      <c r="P525" s="210">
        <v>1</v>
      </c>
      <c r="Q525" s="210">
        <v>1</v>
      </c>
      <c r="R525" s="210">
        <v>0</v>
      </c>
      <c r="S525" s="210">
        <v>0</v>
      </c>
      <c r="T525" s="210" t="s">
        <v>149</v>
      </c>
      <c r="U525" s="210" t="s">
        <v>6091</v>
      </c>
      <c r="V525" s="223">
        <v>43251</v>
      </c>
      <c r="W525" s="210">
        <v>6180274</v>
      </c>
      <c r="X525" s="210" t="s">
        <v>4470</v>
      </c>
      <c r="Y525" s="210" t="s">
        <v>190</v>
      </c>
      <c r="Z525" s="190"/>
      <c r="AA525" s="186"/>
      <c r="AB525" s="187"/>
      <c r="AC525" s="187"/>
      <c r="AD525" s="188"/>
    </row>
    <row r="526" spans="1:30" x14ac:dyDescent="0.3">
      <c r="A526" s="84"/>
      <c r="B526" s="209" t="s">
        <v>1220</v>
      </c>
      <c r="C526" s="102" t="s">
        <v>1979</v>
      </c>
      <c r="D526" s="109">
        <v>-68401517.215587497</v>
      </c>
      <c r="E526" s="139">
        <v>-133234444.10993992</v>
      </c>
      <c r="F526" s="113">
        <v>-19.100312275308038</v>
      </c>
      <c r="G526" s="126"/>
      <c r="H526" s="123"/>
      <c r="I526" s="124"/>
      <c r="J526" s="191" t="s">
        <v>5776</v>
      </c>
      <c r="K526" s="210" t="s">
        <v>1220</v>
      </c>
      <c r="L526" s="210" t="s">
        <v>1979</v>
      </c>
      <c r="M526" s="211">
        <v>-68401517.215587497</v>
      </c>
      <c r="N526" s="198">
        <v>-133234444.10993992</v>
      </c>
      <c r="O526" s="211">
        <v>-19.100312275308038</v>
      </c>
      <c r="P526" s="210">
        <v>1</v>
      </c>
      <c r="Q526" s="210">
        <v>1</v>
      </c>
      <c r="R526" s="210">
        <v>0</v>
      </c>
      <c r="S526" s="210">
        <v>0</v>
      </c>
      <c r="T526" s="210" t="s">
        <v>148</v>
      </c>
      <c r="U526" s="210" t="s">
        <v>3659</v>
      </c>
      <c r="V526" s="223">
        <v>43251</v>
      </c>
      <c r="W526" s="210">
        <v>6339872</v>
      </c>
      <c r="X526" s="210" t="s">
        <v>4470</v>
      </c>
      <c r="Y526" s="210" t="s">
        <v>190</v>
      </c>
      <c r="Z526" s="190"/>
      <c r="AA526" s="186"/>
      <c r="AB526" s="187"/>
      <c r="AC526" s="187"/>
      <c r="AD526" s="188"/>
    </row>
    <row r="527" spans="1:30" x14ac:dyDescent="0.3">
      <c r="A527" s="84"/>
      <c r="B527" s="209" t="s">
        <v>1221</v>
      </c>
      <c r="C527" s="102" t="s">
        <v>1976</v>
      </c>
      <c r="D527" s="109">
        <v>5211919.9714790042</v>
      </c>
      <c r="E527" s="139">
        <v>588665.73807363037</v>
      </c>
      <c r="F527" s="113">
        <v>5.3821335203798074E-2</v>
      </c>
      <c r="G527" s="126"/>
      <c r="H527" s="123"/>
      <c r="I527" s="124"/>
      <c r="J527" s="191" t="s">
        <v>5777</v>
      </c>
      <c r="K527" s="210" t="s">
        <v>1221</v>
      </c>
      <c r="L527" s="210" t="s">
        <v>1976</v>
      </c>
      <c r="M527" s="211">
        <v>5211919.9714790042</v>
      </c>
      <c r="N527" s="198">
        <v>588665.73807363037</v>
      </c>
      <c r="O527" s="211">
        <v>5.3821335203798074E-2</v>
      </c>
      <c r="P527" s="210">
        <v>1</v>
      </c>
      <c r="Q527" s="210">
        <v>1</v>
      </c>
      <c r="R527" s="210">
        <v>0</v>
      </c>
      <c r="S527" s="210">
        <v>0</v>
      </c>
      <c r="T527" s="210" t="s">
        <v>144</v>
      </c>
      <c r="U527" s="210" t="s">
        <v>3660</v>
      </c>
      <c r="V527" s="223">
        <v>43251</v>
      </c>
      <c r="W527" s="210">
        <v>6465874</v>
      </c>
      <c r="X527" s="210" t="s">
        <v>4470</v>
      </c>
      <c r="Y527" s="210" t="s">
        <v>190</v>
      </c>
      <c r="Z527" s="190"/>
      <c r="AA527" s="185"/>
      <c r="AB527" s="187"/>
      <c r="AC527" s="188"/>
      <c r="AD527" s="187"/>
    </row>
    <row r="528" spans="1:30" x14ac:dyDescent="0.3">
      <c r="A528" s="84"/>
      <c r="B528" s="209" t="s">
        <v>5365</v>
      </c>
      <c r="C528" s="102" t="s">
        <v>5994</v>
      </c>
      <c r="D528" s="109">
        <v>369186.66759194015</v>
      </c>
      <c r="E528" s="139">
        <v>118045.74517025794</v>
      </c>
      <c r="F528" s="113">
        <v>0.10069069668895046</v>
      </c>
      <c r="G528" s="126"/>
      <c r="H528" s="123"/>
      <c r="I528" s="124"/>
      <c r="J528" s="191" t="s">
        <v>5776</v>
      </c>
      <c r="K528" s="210" t="s">
        <v>5365</v>
      </c>
      <c r="L528" s="210" t="s">
        <v>5994</v>
      </c>
      <c r="M528" s="211">
        <v>369186.66759194015</v>
      </c>
      <c r="N528" s="198">
        <v>118045.74517025794</v>
      </c>
      <c r="O528" s="211">
        <v>0.10069069668895046</v>
      </c>
      <c r="P528" s="210">
        <v>1</v>
      </c>
      <c r="Q528" s="210">
        <v>1</v>
      </c>
      <c r="R528" s="210">
        <v>0</v>
      </c>
      <c r="S528" s="210">
        <v>0</v>
      </c>
      <c r="T528" s="210" t="s">
        <v>5305</v>
      </c>
      <c r="U528" s="210" t="s">
        <v>5366</v>
      </c>
      <c r="V528" s="223">
        <v>43251</v>
      </c>
      <c r="W528" s="210">
        <v>6408352</v>
      </c>
      <c r="X528" s="210" t="s">
        <v>4470</v>
      </c>
      <c r="Y528" s="210" t="s">
        <v>190</v>
      </c>
      <c r="Z528" s="190"/>
      <c r="AA528" s="185"/>
      <c r="AB528" s="188"/>
      <c r="AC528" s="187"/>
      <c r="AD528" s="187"/>
    </row>
    <row r="529" spans="1:30" x14ac:dyDescent="0.3">
      <c r="A529" s="84"/>
      <c r="B529" s="209" t="s">
        <v>1222</v>
      </c>
      <c r="C529" s="102" t="s">
        <v>5994</v>
      </c>
      <c r="D529" s="109">
        <v>641006.88675896742</v>
      </c>
      <c r="E529" s="139">
        <v>269943.33741074061</v>
      </c>
      <c r="F529" s="113">
        <v>7.3793062037356222E-2</v>
      </c>
      <c r="G529" s="126"/>
      <c r="H529" s="123"/>
      <c r="I529" s="124"/>
      <c r="J529" s="191" t="s">
        <v>5776</v>
      </c>
      <c r="K529" s="210" t="s">
        <v>1222</v>
      </c>
      <c r="L529" s="210" t="s">
        <v>5994</v>
      </c>
      <c r="M529" s="211">
        <v>641006.88675896742</v>
      </c>
      <c r="N529" s="198">
        <v>269943.33741074061</v>
      </c>
      <c r="O529" s="211">
        <v>7.3793062037356222E-2</v>
      </c>
      <c r="P529" s="210">
        <v>1</v>
      </c>
      <c r="Q529" s="210">
        <v>1</v>
      </c>
      <c r="R529" s="210">
        <v>0</v>
      </c>
      <c r="S529" s="210">
        <v>0</v>
      </c>
      <c r="T529" s="210" t="s">
        <v>5305</v>
      </c>
      <c r="U529" s="210" t="s">
        <v>3661</v>
      </c>
      <c r="V529" s="223">
        <v>43251</v>
      </c>
      <c r="W529" s="210">
        <v>6030506</v>
      </c>
      <c r="X529" s="210" t="s">
        <v>4470</v>
      </c>
      <c r="Y529" s="210" t="s">
        <v>190</v>
      </c>
      <c r="Z529" s="190"/>
      <c r="AA529" s="186"/>
      <c r="AB529" s="187"/>
      <c r="AC529" s="187"/>
      <c r="AD529" s="188"/>
    </row>
    <row r="530" spans="1:30" x14ac:dyDescent="0.3">
      <c r="A530" s="84"/>
      <c r="B530" s="209" t="s">
        <v>1223</v>
      </c>
      <c r="C530" s="102" t="s">
        <v>5994</v>
      </c>
      <c r="D530" s="109">
        <v>2619560.7774756053</v>
      </c>
      <c r="E530" s="139">
        <v>101998.49808030325</v>
      </c>
      <c r="F530" s="113">
        <v>7.3963027136856485E-2</v>
      </c>
      <c r="G530" s="126"/>
      <c r="H530" s="123"/>
      <c r="I530" s="124"/>
      <c r="J530" s="191" t="s">
        <v>5776</v>
      </c>
      <c r="K530" s="210" t="s">
        <v>1223</v>
      </c>
      <c r="L530" s="210" t="s">
        <v>5994</v>
      </c>
      <c r="M530" s="211">
        <v>2619560.7774756053</v>
      </c>
      <c r="N530" s="198">
        <v>101998.49808030325</v>
      </c>
      <c r="O530" s="211">
        <v>7.3963027136856485E-2</v>
      </c>
      <c r="P530" s="210">
        <v>1</v>
      </c>
      <c r="Q530" s="210">
        <v>1</v>
      </c>
      <c r="R530" s="210">
        <v>0</v>
      </c>
      <c r="S530" s="210">
        <v>0</v>
      </c>
      <c r="T530" s="210" t="s">
        <v>148</v>
      </c>
      <c r="U530" s="210" t="s">
        <v>3662</v>
      </c>
      <c r="V530" s="223">
        <v>43251</v>
      </c>
      <c r="W530" s="210">
        <v>6408374</v>
      </c>
      <c r="X530" s="210" t="s">
        <v>4470</v>
      </c>
      <c r="Y530" s="210" t="s">
        <v>190</v>
      </c>
      <c r="Z530" s="190"/>
      <c r="AA530" s="185"/>
      <c r="AB530" s="187"/>
      <c r="AC530" s="187"/>
      <c r="AD530" s="188"/>
    </row>
    <row r="531" spans="1:30" x14ac:dyDescent="0.3">
      <c r="A531" s="84"/>
      <c r="B531" s="209" t="s">
        <v>1224</v>
      </c>
      <c r="C531" s="102" t="s">
        <v>5994</v>
      </c>
      <c r="D531" s="109">
        <v>1035064.7673645563</v>
      </c>
      <c r="E531" s="139">
        <v>160098.51542108229</v>
      </c>
      <c r="F531" s="113">
        <v>4.8891608534508635E-2</v>
      </c>
      <c r="G531" s="126"/>
      <c r="H531" s="123"/>
      <c r="I531" s="124"/>
      <c r="J531" s="191" t="s">
        <v>5776</v>
      </c>
      <c r="K531" s="210" t="s">
        <v>1224</v>
      </c>
      <c r="L531" s="210" t="s">
        <v>5994</v>
      </c>
      <c r="M531" s="211">
        <v>1035064.7673645563</v>
      </c>
      <c r="N531" s="198">
        <v>160098.51542108229</v>
      </c>
      <c r="O531" s="211">
        <v>4.8891608534508635E-2</v>
      </c>
      <c r="P531" s="210">
        <v>1</v>
      </c>
      <c r="Q531" s="210">
        <v>1</v>
      </c>
      <c r="R531" s="210">
        <v>0</v>
      </c>
      <c r="S531" s="210">
        <v>0</v>
      </c>
      <c r="T531" s="210" t="s">
        <v>5305</v>
      </c>
      <c r="U531" s="210" t="s">
        <v>3663</v>
      </c>
      <c r="V531" s="223">
        <v>43251</v>
      </c>
      <c r="W531" s="210">
        <v>6420538</v>
      </c>
      <c r="X531" s="210" t="s">
        <v>4470</v>
      </c>
      <c r="Y531" s="210" t="s">
        <v>190</v>
      </c>
      <c r="Z531" s="190"/>
      <c r="AA531" s="185"/>
      <c r="AB531" s="187"/>
      <c r="AC531" s="187"/>
      <c r="AD531" s="188"/>
    </row>
    <row r="532" spans="1:30" x14ac:dyDescent="0.3">
      <c r="A532" s="84"/>
      <c r="B532" s="209" t="s">
        <v>4437</v>
      </c>
      <c r="C532" s="102" t="s">
        <v>5994</v>
      </c>
      <c r="D532" s="109">
        <v>328802.75424343487</v>
      </c>
      <c r="E532" s="139">
        <v>353564.30412635655</v>
      </c>
      <c r="F532" s="113">
        <v>9.0483679649333307E-2</v>
      </c>
      <c r="G532" s="126"/>
      <c r="H532" s="123"/>
      <c r="I532" s="124"/>
      <c r="J532" s="191" t="s">
        <v>5776</v>
      </c>
      <c r="K532" s="210" t="s">
        <v>4437</v>
      </c>
      <c r="L532" s="210" t="s">
        <v>5994</v>
      </c>
      <c r="M532" s="211">
        <v>328802.75424343487</v>
      </c>
      <c r="N532" s="198">
        <v>353564.30412635655</v>
      </c>
      <c r="O532" s="211">
        <v>9.0483679649333307E-2</v>
      </c>
      <c r="P532" s="210">
        <v>1</v>
      </c>
      <c r="Q532" s="210">
        <v>1</v>
      </c>
      <c r="R532" s="210">
        <v>0</v>
      </c>
      <c r="S532" s="210">
        <v>0</v>
      </c>
      <c r="T532" s="210" t="s">
        <v>150</v>
      </c>
      <c r="U532" s="210" t="s">
        <v>4515</v>
      </c>
      <c r="V532" s="223">
        <v>43251</v>
      </c>
      <c r="W532" s="210" t="s">
        <v>4567</v>
      </c>
      <c r="X532" s="210" t="s">
        <v>4470</v>
      </c>
      <c r="Y532" s="210" t="s">
        <v>190</v>
      </c>
      <c r="Z532" s="190"/>
      <c r="AA532" s="185"/>
      <c r="AB532" s="187"/>
      <c r="AC532" s="188"/>
      <c r="AD532" s="188"/>
    </row>
    <row r="533" spans="1:30" x14ac:dyDescent="0.3">
      <c r="A533" s="84"/>
      <c r="B533" s="209" t="s">
        <v>1225</v>
      </c>
      <c r="C533" s="102" t="s">
        <v>5994</v>
      </c>
      <c r="D533" s="109">
        <v>674144.36436959042</v>
      </c>
      <c r="E533" s="139">
        <v>504948.92406585807</v>
      </c>
      <c r="F533" s="113">
        <v>7.3546118396096954E-2</v>
      </c>
      <c r="G533" s="126"/>
      <c r="H533" s="123"/>
      <c r="I533" s="124"/>
      <c r="J533" s="191" t="s">
        <v>5776</v>
      </c>
      <c r="K533" s="210" t="s">
        <v>1225</v>
      </c>
      <c r="L533" s="210" t="s">
        <v>5994</v>
      </c>
      <c r="M533" s="211">
        <v>674144.36436959042</v>
      </c>
      <c r="N533" s="198">
        <v>504948.92406585807</v>
      </c>
      <c r="O533" s="211">
        <v>7.3546118396096954E-2</v>
      </c>
      <c r="P533" s="210">
        <v>1</v>
      </c>
      <c r="Q533" s="210">
        <v>1</v>
      </c>
      <c r="R533" s="210">
        <v>0</v>
      </c>
      <c r="S533" s="210">
        <v>0</v>
      </c>
      <c r="T533" s="210" t="s">
        <v>152</v>
      </c>
      <c r="U533" s="210" t="s">
        <v>3664</v>
      </c>
      <c r="V533" s="223">
        <v>43251</v>
      </c>
      <c r="W533" s="210" t="s">
        <v>2449</v>
      </c>
      <c r="X533" s="210" t="s">
        <v>4470</v>
      </c>
      <c r="Y533" s="210" t="s">
        <v>190</v>
      </c>
      <c r="Z533" s="190"/>
      <c r="AA533" s="185"/>
      <c r="AB533" s="187"/>
      <c r="AC533" s="188"/>
      <c r="AD533" s="187"/>
    </row>
    <row r="534" spans="1:30" x14ac:dyDescent="0.3">
      <c r="A534" s="84"/>
      <c r="B534" s="209" t="s">
        <v>1226</v>
      </c>
      <c r="C534" s="102" t="s">
        <v>5994</v>
      </c>
      <c r="D534" s="109">
        <v>2401395.9837132404</v>
      </c>
      <c r="E534" s="139">
        <v>1119379.9360542167</v>
      </c>
      <c r="F534" s="113">
        <v>9.4439578318139955E-2</v>
      </c>
      <c r="G534" s="126"/>
      <c r="H534" s="123"/>
      <c r="I534" s="124"/>
      <c r="J534" s="191" t="s">
        <v>5776</v>
      </c>
      <c r="K534" s="210" t="s">
        <v>1226</v>
      </c>
      <c r="L534" s="210" t="s">
        <v>5994</v>
      </c>
      <c r="M534" s="211">
        <v>2401395.9837132404</v>
      </c>
      <c r="N534" s="198">
        <v>1119379.9360542167</v>
      </c>
      <c r="O534" s="211">
        <v>9.4439578318139955E-2</v>
      </c>
      <c r="P534" s="210">
        <v>1</v>
      </c>
      <c r="Q534" s="210">
        <v>1</v>
      </c>
      <c r="R534" s="210">
        <v>0</v>
      </c>
      <c r="S534" s="210">
        <v>0</v>
      </c>
      <c r="T534" s="210" t="s">
        <v>150</v>
      </c>
      <c r="U534" s="210" t="s">
        <v>3665</v>
      </c>
      <c r="V534" s="223">
        <v>43251</v>
      </c>
      <c r="W534" s="210">
        <v>6436557</v>
      </c>
      <c r="X534" s="210" t="s">
        <v>4470</v>
      </c>
      <c r="Y534" s="210" t="s">
        <v>190</v>
      </c>
      <c r="Z534" s="190"/>
      <c r="AA534" s="186"/>
      <c r="AB534" s="187"/>
      <c r="AC534" s="187"/>
      <c r="AD534" s="188"/>
    </row>
    <row r="535" spans="1:30" x14ac:dyDescent="0.3">
      <c r="A535" s="84"/>
      <c r="B535" s="209" t="s">
        <v>1227</v>
      </c>
      <c r="C535" s="102" t="s">
        <v>5994</v>
      </c>
      <c r="D535" s="109">
        <v>5243311.3020144813</v>
      </c>
      <c r="E535" s="139">
        <v>157094.20951522206</v>
      </c>
      <c r="F535" s="113">
        <v>3.1135980549189392E-2</v>
      </c>
      <c r="G535" s="126"/>
      <c r="H535" s="123"/>
      <c r="I535" s="124"/>
      <c r="J535" s="191" t="s">
        <v>5776</v>
      </c>
      <c r="K535" s="210" t="s">
        <v>1227</v>
      </c>
      <c r="L535" s="210" t="s">
        <v>5994</v>
      </c>
      <c r="M535" s="211">
        <v>5243311.3020144813</v>
      </c>
      <c r="N535" s="198">
        <v>157094.20951522206</v>
      </c>
      <c r="O535" s="211">
        <v>3.1135980549189392E-2</v>
      </c>
      <c r="P535" s="210">
        <v>1</v>
      </c>
      <c r="Q535" s="210">
        <v>1</v>
      </c>
      <c r="R535" s="210">
        <v>0</v>
      </c>
      <c r="S535" s="210">
        <v>0</v>
      </c>
      <c r="T535" s="210" t="s">
        <v>148</v>
      </c>
      <c r="U535" s="210" t="s">
        <v>3666</v>
      </c>
      <c r="V535" s="223">
        <v>43251</v>
      </c>
      <c r="W535" s="210">
        <v>6267359</v>
      </c>
      <c r="X535" s="210" t="s">
        <v>4470</v>
      </c>
      <c r="Y535" s="210" t="s">
        <v>190</v>
      </c>
      <c r="Z535" s="190"/>
      <c r="AA535" s="186"/>
      <c r="AB535" s="187"/>
      <c r="AC535" s="187"/>
      <c r="AD535" s="188"/>
    </row>
    <row r="536" spans="1:30" x14ac:dyDescent="0.3">
      <c r="A536" s="84"/>
      <c r="B536" s="209" t="s">
        <v>4438</v>
      </c>
      <c r="C536" s="102" t="s">
        <v>5994</v>
      </c>
      <c r="D536" s="109">
        <v>1131287.926692354</v>
      </c>
      <c r="E536" s="139">
        <v>156905.39898645686</v>
      </c>
      <c r="F536" s="113">
        <v>8.5849923841020415E-2</v>
      </c>
      <c r="G536" s="126"/>
      <c r="H536" s="123"/>
      <c r="I536" s="124"/>
      <c r="J536" s="191" t="s">
        <v>5776</v>
      </c>
      <c r="K536" s="210" t="s">
        <v>4438</v>
      </c>
      <c r="L536" s="210" t="s">
        <v>5994</v>
      </c>
      <c r="M536" s="211">
        <v>1131287.926692354</v>
      </c>
      <c r="N536" s="198">
        <v>156905.39898645686</v>
      </c>
      <c r="O536" s="211">
        <v>8.5849923841020415E-2</v>
      </c>
      <c r="P536" s="210">
        <v>1</v>
      </c>
      <c r="Q536" s="210">
        <v>1</v>
      </c>
      <c r="R536" s="210">
        <v>0</v>
      </c>
      <c r="S536" s="210">
        <v>0</v>
      </c>
      <c r="T536" s="210" t="s">
        <v>5305</v>
      </c>
      <c r="U536" s="210" t="s">
        <v>4516</v>
      </c>
      <c r="V536" s="223">
        <v>43251</v>
      </c>
      <c r="W536" s="210">
        <v>6434915</v>
      </c>
      <c r="X536" s="210" t="s">
        <v>4470</v>
      </c>
      <c r="Y536" s="210" t="s">
        <v>190</v>
      </c>
      <c r="Z536" s="190"/>
      <c r="AA536" s="186"/>
      <c r="AB536" s="187"/>
      <c r="AC536" s="187"/>
      <c r="AD536" s="188"/>
    </row>
    <row r="537" spans="1:30" x14ac:dyDescent="0.3">
      <c r="A537" s="84"/>
      <c r="B537" s="209" t="s">
        <v>1228</v>
      </c>
      <c r="C537" s="102" t="s">
        <v>1976</v>
      </c>
      <c r="D537" s="109">
        <v>524734.52373149153</v>
      </c>
      <c r="E537" s="139">
        <v>92666.700284843086</v>
      </c>
      <c r="F537" s="113">
        <v>9.8550662672150693E-2</v>
      </c>
      <c r="G537" s="126"/>
      <c r="H537" s="123"/>
      <c r="I537" s="124"/>
      <c r="J537" s="191" t="s">
        <v>5776</v>
      </c>
      <c r="K537" s="210" t="s">
        <v>1228</v>
      </c>
      <c r="L537" s="210" t="s">
        <v>1976</v>
      </c>
      <c r="M537" s="211">
        <v>524734.52373149153</v>
      </c>
      <c r="N537" s="198">
        <v>92666.700284843086</v>
      </c>
      <c r="O537" s="211">
        <v>9.8550662672150693E-2</v>
      </c>
      <c r="P537" s="210">
        <v>1</v>
      </c>
      <c r="Q537" s="210">
        <v>1</v>
      </c>
      <c r="R537" s="210">
        <v>0</v>
      </c>
      <c r="S537" s="210">
        <v>0</v>
      </c>
      <c r="T537" s="210" t="s">
        <v>5305</v>
      </c>
      <c r="U537" s="210" t="s">
        <v>3667</v>
      </c>
      <c r="V537" s="223">
        <v>43251</v>
      </c>
      <c r="W537" s="210">
        <v>6449629</v>
      </c>
      <c r="X537" s="210" t="s">
        <v>4470</v>
      </c>
      <c r="Y537" s="210" t="s">
        <v>190</v>
      </c>
      <c r="Z537" s="190"/>
      <c r="AA537" s="186"/>
      <c r="AB537" s="187"/>
      <c r="AC537" s="187"/>
      <c r="AD537" s="188"/>
    </row>
    <row r="538" spans="1:30" x14ac:dyDescent="0.3">
      <c r="A538" s="84"/>
      <c r="B538" s="209" t="s">
        <v>4686</v>
      </c>
      <c r="C538" s="102" t="s">
        <v>5994</v>
      </c>
      <c r="D538" s="109">
        <v>1769732.7326323802</v>
      </c>
      <c r="E538" s="139">
        <v>29059.650782140892</v>
      </c>
      <c r="F538" s="113">
        <v>0.11864704318763807</v>
      </c>
      <c r="G538" s="126"/>
      <c r="H538" s="123"/>
      <c r="I538" s="124"/>
      <c r="J538" s="191" t="s">
        <v>5776</v>
      </c>
      <c r="K538" s="210" t="s">
        <v>4686</v>
      </c>
      <c r="L538" s="210" t="s">
        <v>5994</v>
      </c>
      <c r="M538" s="211">
        <v>1769732.7326323802</v>
      </c>
      <c r="N538" s="198">
        <v>29059.650782140892</v>
      </c>
      <c r="O538" s="211">
        <v>0.11864704318763807</v>
      </c>
      <c r="P538" s="210">
        <v>1</v>
      </c>
      <c r="Q538" s="210">
        <v>1</v>
      </c>
      <c r="R538" s="210">
        <v>0</v>
      </c>
      <c r="S538" s="210">
        <v>0</v>
      </c>
      <c r="T538" s="210" t="s">
        <v>146</v>
      </c>
      <c r="U538" s="210" t="s">
        <v>4687</v>
      </c>
      <c r="V538" s="223">
        <v>43251</v>
      </c>
      <c r="W538" s="210">
        <v>6472119</v>
      </c>
      <c r="X538" s="210" t="s">
        <v>4470</v>
      </c>
      <c r="Y538" s="210" t="s">
        <v>190</v>
      </c>
      <c r="Z538" s="190"/>
      <c r="AA538" s="186"/>
      <c r="AB538" s="187"/>
      <c r="AC538" s="187"/>
      <c r="AD538" s="188"/>
    </row>
    <row r="539" spans="1:30" x14ac:dyDescent="0.3">
      <c r="A539" s="84"/>
      <c r="B539" s="209" t="s">
        <v>5527</v>
      </c>
      <c r="C539" s="102" t="s">
        <v>5994</v>
      </c>
      <c r="D539" s="109">
        <v>1090942.5323875605</v>
      </c>
      <c r="E539" s="139">
        <v>29548.822654050931</v>
      </c>
      <c r="F539" s="113">
        <v>0.13737638609951716</v>
      </c>
      <c r="G539" s="126"/>
      <c r="H539" s="123"/>
      <c r="I539" s="124"/>
      <c r="J539" s="191" t="s">
        <v>5776</v>
      </c>
      <c r="K539" s="210" t="s">
        <v>5527</v>
      </c>
      <c r="L539" s="210" t="s">
        <v>5994</v>
      </c>
      <c r="M539" s="211">
        <v>1090942.5323875605</v>
      </c>
      <c r="N539" s="198">
        <v>29548.822654050931</v>
      </c>
      <c r="O539" s="211">
        <v>0.13737638609951716</v>
      </c>
      <c r="P539" s="210">
        <v>1</v>
      </c>
      <c r="Q539" s="210">
        <v>1</v>
      </c>
      <c r="R539" s="210">
        <v>0</v>
      </c>
      <c r="S539" s="210">
        <v>0</v>
      </c>
      <c r="T539" s="210" t="s">
        <v>146</v>
      </c>
      <c r="U539" s="210" t="s">
        <v>5528</v>
      </c>
      <c r="V539" s="223">
        <v>43251</v>
      </c>
      <c r="W539" s="210">
        <v>6472960</v>
      </c>
      <c r="X539" s="210" t="s">
        <v>4470</v>
      </c>
      <c r="Y539" s="210" t="s">
        <v>190</v>
      </c>
      <c r="Z539" s="190"/>
      <c r="AA539" s="186"/>
      <c r="AB539" s="187"/>
      <c r="AC539" s="187"/>
      <c r="AD539" s="188"/>
    </row>
    <row r="540" spans="1:30" x14ac:dyDescent="0.3">
      <c r="A540" s="84"/>
      <c r="B540" s="209" t="s">
        <v>1229</v>
      </c>
      <c r="C540" s="102" t="s">
        <v>1976</v>
      </c>
      <c r="D540" s="109">
        <v>808483.3542912429</v>
      </c>
      <c r="E540" s="139">
        <v>163989.46279968176</v>
      </c>
      <c r="F540" s="113">
        <v>0.11163672355775182</v>
      </c>
      <c r="G540" s="126"/>
      <c r="H540" s="123"/>
      <c r="I540" s="124"/>
      <c r="J540" s="191" t="s">
        <v>5776</v>
      </c>
      <c r="K540" s="210" t="s">
        <v>1229</v>
      </c>
      <c r="L540" s="210" t="s">
        <v>1976</v>
      </c>
      <c r="M540" s="211">
        <v>808483.3542912429</v>
      </c>
      <c r="N540" s="198">
        <v>163989.46279968176</v>
      </c>
      <c r="O540" s="211">
        <v>0.11163672355775182</v>
      </c>
      <c r="P540" s="210">
        <v>1</v>
      </c>
      <c r="Q540" s="210">
        <v>1</v>
      </c>
      <c r="R540" s="210">
        <v>0</v>
      </c>
      <c r="S540" s="210">
        <v>0</v>
      </c>
      <c r="T540" s="210" t="s">
        <v>5305</v>
      </c>
      <c r="U540" s="210" t="s">
        <v>3668</v>
      </c>
      <c r="V540" s="223">
        <v>43251</v>
      </c>
      <c r="W540" s="210">
        <v>6486314</v>
      </c>
      <c r="X540" s="210" t="s">
        <v>4470</v>
      </c>
      <c r="Y540" s="210" t="s">
        <v>190</v>
      </c>
      <c r="Z540" s="190"/>
      <c r="AA540" s="185"/>
      <c r="AB540" s="188"/>
      <c r="AC540" s="188"/>
      <c r="AD540" s="187"/>
    </row>
    <row r="541" spans="1:30" x14ac:dyDescent="0.3">
      <c r="A541" s="84"/>
      <c r="B541" s="209" t="s">
        <v>5826</v>
      </c>
      <c r="C541" s="102" t="s">
        <v>1979</v>
      </c>
      <c r="D541" s="109">
        <v>-127088886.65206176</v>
      </c>
      <c r="E541" s="139">
        <v>-250657283.41633713</v>
      </c>
      <c r="F541" s="113">
        <v>-36.698991867992582</v>
      </c>
      <c r="G541" s="126"/>
      <c r="H541" s="123"/>
      <c r="I541" s="124"/>
      <c r="J541" s="191" t="s">
        <v>5776</v>
      </c>
      <c r="K541" s="210" t="s">
        <v>5826</v>
      </c>
      <c r="L541" s="210" t="s">
        <v>1979</v>
      </c>
      <c r="M541" s="211">
        <v>-127088886.65206176</v>
      </c>
      <c r="N541" s="198">
        <v>-250657283.41633713</v>
      </c>
      <c r="O541" s="211">
        <v>-36.698991867992582</v>
      </c>
      <c r="P541" s="210">
        <v>1</v>
      </c>
      <c r="Q541" s="210">
        <v>1</v>
      </c>
      <c r="R541" s="210">
        <v>0</v>
      </c>
      <c r="S541" s="210">
        <v>0</v>
      </c>
      <c r="T541" s="210" t="s">
        <v>148</v>
      </c>
      <c r="U541" s="210" t="s">
        <v>5827</v>
      </c>
      <c r="V541" s="223">
        <v>43251</v>
      </c>
      <c r="W541" s="210" t="s">
        <v>5828</v>
      </c>
      <c r="X541" s="210" t="s">
        <v>4470</v>
      </c>
      <c r="Y541" s="210" t="s">
        <v>190</v>
      </c>
      <c r="Z541" s="190"/>
      <c r="AA541" s="185"/>
      <c r="AB541" s="187"/>
      <c r="AC541" s="187"/>
      <c r="AD541" s="188"/>
    </row>
    <row r="542" spans="1:30" x14ac:dyDescent="0.3">
      <c r="A542" s="84"/>
      <c r="B542" s="209" t="s">
        <v>1230</v>
      </c>
      <c r="C542" s="102" t="s">
        <v>5994</v>
      </c>
      <c r="D542" s="109">
        <v>434192.46257288929</v>
      </c>
      <c r="E542" s="139">
        <v>790789.39282634284</v>
      </c>
      <c r="F542" s="113">
        <v>3.9754429594247007E-2</v>
      </c>
      <c r="G542" s="126"/>
      <c r="H542" s="123"/>
      <c r="I542" s="124"/>
      <c r="J542" s="191" t="s">
        <v>5776</v>
      </c>
      <c r="K542" s="210" t="s">
        <v>1230</v>
      </c>
      <c r="L542" s="210" t="s">
        <v>5994</v>
      </c>
      <c r="M542" s="211">
        <v>434192.46257288929</v>
      </c>
      <c r="N542" s="198">
        <v>790789.39282634284</v>
      </c>
      <c r="O542" s="211">
        <v>3.9754429594247007E-2</v>
      </c>
      <c r="P542" s="210">
        <v>1</v>
      </c>
      <c r="Q542" s="210">
        <v>1</v>
      </c>
      <c r="R542" s="210">
        <v>0</v>
      </c>
      <c r="S542" s="210">
        <v>0</v>
      </c>
      <c r="T542" s="210" t="s">
        <v>144</v>
      </c>
      <c r="U542" s="210" t="s">
        <v>3669</v>
      </c>
      <c r="V542" s="223">
        <v>43251</v>
      </c>
      <c r="W542" s="210">
        <v>6286257</v>
      </c>
      <c r="X542" s="210" t="s">
        <v>4470</v>
      </c>
      <c r="Y542" s="210" t="s">
        <v>190</v>
      </c>
      <c r="Z542" s="190"/>
      <c r="AA542" s="185"/>
      <c r="AB542" s="187"/>
      <c r="AC542" s="188"/>
      <c r="AD542" s="187"/>
    </row>
    <row r="543" spans="1:30" x14ac:dyDescent="0.3">
      <c r="A543" s="84"/>
      <c r="B543" s="209" t="s">
        <v>1231</v>
      </c>
      <c r="C543" s="102" t="s">
        <v>1974</v>
      </c>
      <c r="D543" s="109">
        <v>-13496449.42461318</v>
      </c>
      <c r="E543" s="139">
        <v>-1566056.9677879866</v>
      </c>
      <c r="F543" s="113">
        <v>-0.37405345920116395</v>
      </c>
      <c r="G543" s="126"/>
      <c r="H543" s="123"/>
      <c r="I543" s="124"/>
      <c r="J543" s="191" t="s">
        <v>5776</v>
      </c>
      <c r="K543" s="210" t="s">
        <v>1231</v>
      </c>
      <c r="L543" s="210" t="s">
        <v>1974</v>
      </c>
      <c r="M543" s="211">
        <v>-13496449.42461318</v>
      </c>
      <c r="N543" s="198">
        <v>-1566056.9677879866</v>
      </c>
      <c r="O543" s="211">
        <v>-0.37405345920116395</v>
      </c>
      <c r="P543" s="210">
        <v>1</v>
      </c>
      <c r="Q543" s="210">
        <v>1</v>
      </c>
      <c r="R543" s="210">
        <v>0</v>
      </c>
      <c r="S543" s="210">
        <v>0</v>
      </c>
      <c r="T543" s="210" t="s">
        <v>5305</v>
      </c>
      <c r="U543" s="210" t="s">
        <v>3670</v>
      </c>
      <c r="V543" s="223">
        <v>43251</v>
      </c>
      <c r="W543" s="210" t="s">
        <v>2450</v>
      </c>
      <c r="X543" s="210" t="s">
        <v>4470</v>
      </c>
      <c r="Y543" s="210" t="s">
        <v>190</v>
      </c>
      <c r="Z543" s="190"/>
      <c r="AA543" s="186"/>
      <c r="AB543" s="187"/>
      <c r="AC543" s="187"/>
      <c r="AD543" s="188"/>
    </row>
    <row r="544" spans="1:30" x14ac:dyDescent="0.3">
      <c r="A544" s="84"/>
      <c r="B544" s="209" t="s">
        <v>5580</v>
      </c>
      <c r="C544" s="102" t="s">
        <v>5994</v>
      </c>
      <c r="D544" s="109">
        <v>1032611.827317773</v>
      </c>
      <c r="E544" s="139">
        <v>32864.793994836822</v>
      </c>
      <c r="F544" s="113">
        <v>1.3055939717067817E-2</v>
      </c>
      <c r="G544" s="126"/>
      <c r="H544" s="123"/>
      <c r="I544" s="124"/>
      <c r="J544" s="191" t="s">
        <v>5776</v>
      </c>
      <c r="K544" s="210" t="s">
        <v>5580</v>
      </c>
      <c r="L544" s="210" t="s">
        <v>5994</v>
      </c>
      <c r="M544" s="211">
        <v>1032611.827317773</v>
      </c>
      <c r="N544" s="198">
        <v>32864.793994836822</v>
      </c>
      <c r="O544" s="211">
        <v>1.3055939717067817E-2</v>
      </c>
      <c r="P544" s="210">
        <v>1</v>
      </c>
      <c r="Q544" s="210">
        <v>1</v>
      </c>
      <c r="R544" s="210">
        <v>0</v>
      </c>
      <c r="S544" s="210">
        <v>0</v>
      </c>
      <c r="T544" s="210" t="s">
        <v>144</v>
      </c>
      <c r="U544" s="210" t="s">
        <v>5581</v>
      </c>
      <c r="V544" s="223">
        <v>43251</v>
      </c>
      <c r="W544" s="210" t="s">
        <v>4568</v>
      </c>
      <c r="X544" s="210" t="s">
        <v>4470</v>
      </c>
      <c r="Y544" s="210" t="s">
        <v>190</v>
      </c>
      <c r="Z544" s="190"/>
      <c r="AA544" s="186"/>
      <c r="AB544" s="187"/>
      <c r="AC544" s="187"/>
      <c r="AD544" s="188"/>
    </row>
    <row r="545" spans="1:30" x14ac:dyDescent="0.3">
      <c r="A545" s="84"/>
      <c r="B545" s="209" t="s">
        <v>1232</v>
      </c>
      <c r="C545" s="102" t="s">
        <v>1976</v>
      </c>
      <c r="D545" s="109">
        <v>392510.13314740092</v>
      </c>
      <c r="E545" s="139">
        <v>134546.13177614895</v>
      </c>
      <c r="F545" s="113">
        <v>1.6470215207836644E-2</v>
      </c>
      <c r="G545" s="126"/>
      <c r="H545" s="123"/>
      <c r="I545" s="124"/>
      <c r="J545" s="191" t="s">
        <v>5776</v>
      </c>
      <c r="K545" s="210" t="s">
        <v>1232</v>
      </c>
      <c r="L545" s="210" t="s">
        <v>1976</v>
      </c>
      <c r="M545" s="211">
        <v>392510.13314740092</v>
      </c>
      <c r="N545" s="198">
        <v>134546.13177614895</v>
      </c>
      <c r="O545" s="211">
        <v>1.6470215207836644E-2</v>
      </c>
      <c r="P545" s="210">
        <v>1</v>
      </c>
      <c r="Q545" s="210">
        <v>1</v>
      </c>
      <c r="R545" s="210">
        <v>0</v>
      </c>
      <c r="S545" s="210">
        <v>0</v>
      </c>
      <c r="T545" s="210" t="s">
        <v>144</v>
      </c>
      <c r="U545" s="210" t="s">
        <v>3671</v>
      </c>
      <c r="V545" s="223">
        <v>43251</v>
      </c>
      <c r="W545" s="210" t="s">
        <v>2451</v>
      </c>
      <c r="X545" s="210" t="s">
        <v>4470</v>
      </c>
      <c r="Y545" s="210" t="s">
        <v>190</v>
      </c>
      <c r="Z545" s="190"/>
      <c r="AA545" s="186"/>
      <c r="AB545" s="187"/>
      <c r="AC545" s="187"/>
      <c r="AD545" s="188"/>
    </row>
    <row r="546" spans="1:30" x14ac:dyDescent="0.3">
      <c r="A546" s="84"/>
      <c r="B546" s="209" t="s">
        <v>5666</v>
      </c>
      <c r="C546" s="102" t="s">
        <v>1976</v>
      </c>
      <c r="D546" s="109">
        <v>1203528.1832244396</v>
      </c>
      <c r="E546" s="139">
        <v>246025.92073609494</v>
      </c>
      <c r="F546" s="113">
        <v>7.0258877037343084E-2</v>
      </c>
      <c r="G546" s="126"/>
      <c r="H546" s="123"/>
      <c r="I546" s="124"/>
      <c r="J546" s="191" t="s">
        <v>5776</v>
      </c>
      <c r="K546" s="210" t="s">
        <v>5666</v>
      </c>
      <c r="L546" s="210" t="s">
        <v>1976</v>
      </c>
      <c r="M546" s="211">
        <v>1203528.1832244396</v>
      </c>
      <c r="N546" s="198">
        <v>246025.92073609494</v>
      </c>
      <c r="O546" s="211">
        <v>7.0258877037343084E-2</v>
      </c>
      <c r="P546" s="210">
        <v>1</v>
      </c>
      <c r="Q546" s="210">
        <v>1</v>
      </c>
      <c r="R546" s="210">
        <v>0</v>
      </c>
      <c r="S546" s="210">
        <v>0</v>
      </c>
      <c r="T546" s="210" t="s">
        <v>144</v>
      </c>
      <c r="U546" s="210" t="s">
        <v>5829</v>
      </c>
      <c r="V546" s="223">
        <v>43251</v>
      </c>
      <c r="W546" s="210" t="s">
        <v>5667</v>
      </c>
      <c r="X546" s="210" t="s">
        <v>4470</v>
      </c>
      <c r="Y546" s="210" t="s">
        <v>190</v>
      </c>
      <c r="Z546" s="190"/>
      <c r="AA546" s="185"/>
      <c r="AB546" s="187"/>
      <c r="AC546" s="187"/>
      <c r="AD546" s="188"/>
    </row>
    <row r="547" spans="1:30" x14ac:dyDescent="0.3">
      <c r="A547" s="84"/>
      <c r="B547" s="209" t="s">
        <v>1233</v>
      </c>
      <c r="C547" s="102" t="s">
        <v>1976</v>
      </c>
      <c r="D547" s="109">
        <v>1358749.4223653225</v>
      </c>
      <c r="E547" s="139">
        <v>234672.01932260045</v>
      </c>
      <c r="F547" s="113">
        <v>7.0000000000000007E-2</v>
      </c>
      <c r="G547" s="126"/>
      <c r="H547" s="123"/>
      <c r="I547" s="124"/>
      <c r="J547" s="191" t="s">
        <v>5776</v>
      </c>
      <c r="K547" s="210" t="s">
        <v>1233</v>
      </c>
      <c r="L547" s="210" t="s">
        <v>1976</v>
      </c>
      <c r="M547" s="211">
        <v>1358749.4223653225</v>
      </c>
      <c r="N547" s="198">
        <v>234672.01932260045</v>
      </c>
      <c r="O547" s="211">
        <v>7.0000000000000007E-2</v>
      </c>
      <c r="P547" s="210">
        <v>1</v>
      </c>
      <c r="Q547" s="210">
        <v>1</v>
      </c>
      <c r="R547" s="210">
        <v>0</v>
      </c>
      <c r="S547" s="210">
        <v>0</v>
      </c>
      <c r="T547" s="210" t="s">
        <v>146</v>
      </c>
      <c r="U547" s="210" t="s">
        <v>3672</v>
      </c>
      <c r="V547" s="223">
        <v>43251</v>
      </c>
      <c r="W547" s="210">
        <v>6290054</v>
      </c>
      <c r="X547" s="210" t="s">
        <v>4470</v>
      </c>
      <c r="Y547" s="210" t="s">
        <v>190</v>
      </c>
      <c r="Z547" s="190"/>
      <c r="AA547" s="185"/>
      <c r="AB547" s="187"/>
      <c r="AC547" s="188"/>
      <c r="AD547" s="188"/>
    </row>
    <row r="548" spans="1:30" x14ac:dyDescent="0.3">
      <c r="A548" s="84"/>
      <c r="B548" s="209" t="s">
        <v>1234</v>
      </c>
      <c r="C548" s="102" t="s">
        <v>1976</v>
      </c>
      <c r="D548" s="109">
        <v>15508802.883758832</v>
      </c>
      <c r="E548" s="139">
        <v>10476783.600411868</v>
      </c>
      <c r="F548" s="113">
        <v>0.86160977091516056</v>
      </c>
      <c r="G548" s="126"/>
      <c r="H548" s="123"/>
      <c r="I548" s="124"/>
      <c r="J548" s="191" t="s">
        <v>5776</v>
      </c>
      <c r="K548" s="210" t="s">
        <v>1234</v>
      </c>
      <c r="L548" s="210" t="s">
        <v>1976</v>
      </c>
      <c r="M548" s="211">
        <v>15508802.883758832</v>
      </c>
      <c r="N548" s="198">
        <v>10476783.600411868</v>
      </c>
      <c r="O548" s="211">
        <v>0.86160977091516056</v>
      </c>
      <c r="P548" s="210">
        <v>1</v>
      </c>
      <c r="Q548" s="210">
        <v>1</v>
      </c>
      <c r="R548" s="210">
        <v>0</v>
      </c>
      <c r="S548" s="210">
        <v>0</v>
      </c>
      <c r="T548" s="210" t="s">
        <v>5305</v>
      </c>
      <c r="U548" s="210" t="s">
        <v>3673</v>
      </c>
      <c r="V548" s="223">
        <v>43251</v>
      </c>
      <c r="W548" s="210">
        <v>6633767</v>
      </c>
      <c r="X548" s="210" t="s">
        <v>4470</v>
      </c>
      <c r="Y548" s="210" t="s">
        <v>190</v>
      </c>
      <c r="Z548" s="190"/>
      <c r="AA548" s="186"/>
      <c r="AB548" s="187"/>
      <c r="AC548" s="187"/>
      <c r="AD548" s="188"/>
    </row>
    <row r="549" spans="1:30" x14ac:dyDescent="0.3">
      <c r="A549" s="84"/>
      <c r="B549" s="209" t="s">
        <v>1235</v>
      </c>
      <c r="C549" s="102" t="s">
        <v>1976</v>
      </c>
      <c r="D549" s="109">
        <v>427527.48773462302</v>
      </c>
      <c r="E549" s="139">
        <v>226449.6556575477</v>
      </c>
      <c r="F549" s="113">
        <v>0.14264954541375832</v>
      </c>
      <c r="G549" s="126"/>
      <c r="H549" s="123"/>
      <c r="I549" s="124"/>
      <c r="J549" s="191" t="s">
        <v>5776</v>
      </c>
      <c r="K549" s="210" t="s">
        <v>1235</v>
      </c>
      <c r="L549" s="210" t="s">
        <v>1976</v>
      </c>
      <c r="M549" s="211">
        <v>427527.48773462302</v>
      </c>
      <c r="N549" s="198">
        <v>226449.6556575477</v>
      </c>
      <c r="O549" s="211">
        <v>0.14264954541375832</v>
      </c>
      <c r="P549" s="210">
        <v>1</v>
      </c>
      <c r="Q549" s="210">
        <v>1</v>
      </c>
      <c r="R549" s="210">
        <v>0</v>
      </c>
      <c r="S549" s="210">
        <v>0</v>
      </c>
      <c r="T549" s="210" t="s">
        <v>146</v>
      </c>
      <c r="U549" s="210" t="s">
        <v>3674</v>
      </c>
      <c r="V549" s="223">
        <v>43251</v>
      </c>
      <c r="W549" s="210">
        <v>6568353</v>
      </c>
      <c r="X549" s="210" t="s">
        <v>4470</v>
      </c>
      <c r="Y549" s="210" t="s">
        <v>190</v>
      </c>
      <c r="Z549" s="190"/>
      <c r="AA549" s="185"/>
      <c r="AB549" s="187"/>
      <c r="AC549" s="188"/>
      <c r="AD549" s="187"/>
    </row>
    <row r="550" spans="1:30" x14ac:dyDescent="0.3">
      <c r="A550" s="84"/>
      <c r="B550" s="209" t="s">
        <v>1236</v>
      </c>
      <c r="C550" s="102" t="s">
        <v>5994</v>
      </c>
      <c r="D550" s="109">
        <v>352772.15057077789</v>
      </c>
      <c r="E550" s="139">
        <v>566293.08567340777</v>
      </c>
      <c r="F550" s="113">
        <v>7.5268963650602302E-2</v>
      </c>
      <c r="G550" s="126"/>
      <c r="H550" s="123"/>
      <c r="I550" s="124"/>
      <c r="J550" s="191" t="s">
        <v>5776</v>
      </c>
      <c r="K550" s="210" t="s">
        <v>1236</v>
      </c>
      <c r="L550" s="210" t="s">
        <v>5994</v>
      </c>
      <c r="M550" s="211">
        <v>352772.15057077789</v>
      </c>
      <c r="N550" s="198">
        <v>566293.08567340777</v>
      </c>
      <c r="O550" s="211">
        <v>7.5268963650602302E-2</v>
      </c>
      <c r="P550" s="210">
        <v>1</v>
      </c>
      <c r="Q550" s="210">
        <v>1</v>
      </c>
      <c r="R550" s="210">
        <v>0</v>
      </c>
      <c r="S550" s="210">
        <v>0</v>
      </c>
      <c r="T550" s="210" t="s">
        <v>152</v>
      </c>
      <c r="U550" s="210" t="s">
        <v>3675</v>
      </c>
      <c r="V550" s="223">
        <v>43251</v>
      </c>
      <c r="W550" s="210">
        <v>6574071</v>
      </c>
      <c r="X550" s="210" t="s">
        <v>4470</v>
      </c>
      <c r="Y550" s="210" t="s">
        <v>190</v>
      </c>
      <c r="Z550" s="190"/>
      <c r="AA550" s="186"/>
      <c r="AB550" s="187"/>
      <c r="AC550" s="187"/>
      <c r="AD550" s="188"/>
    </row>
    <row r="551" spans="1:30" x14ac:dyDescent="0.3">
      <c r="A551" s="84"/>
      <c r="B551" s="209" t="s">
        <v>1237</v>
      </c>
      <c r="C551" s="102" t="s">
        <v>5994</v>
      </c>
      <c r="D551" s="109">
        <v>1398967.2129313904</v>
      </c>
      <c r="E551" s="139">
        <v>185030.20858817492</v>
      </c>
      <c r="F551" s="113">
        <v>3.9235970217036599E-2</v>
      </c>
      <c r="G551" s="126"/>
      <c r="H551" s="123"/>
      <c r="I551" s="124"/>
      <c r="J551" s="191" t="s">
        <v>5776</v>
      </c>
      <c r="K551" s="210" t="s">
        <v>1237</v>
      </c>
      <c r="L551" s="210" t="s">
        <v>5994</v>
      </c>
      <c r="M551" s="211">
        <v>1398967.2129313904</v>
      </c>
      <c r="N551" s="198">
        <v>185030.20858817492</v>
      </c>
      <c r="O551" s="211">
        <v>3.9235970217036599E-2</v>
      </c>
      <c r="P551" s="210">
        <v>1</v>
      </c>
      <c r="Q551" s="210">
        <v>1</v>
      </c>
      <c r="R551" s="210">
        <v>0</v>
      </c>
      <c r="S551" s="210">
        <v>0</v>
      </c>
      <c r="T551" s="210" t="s">
        <v>150</v>
      </c>
      <c r="U551" s="210" t="s">
        <v>3676</v>
      </c>
      <c r="V551" s="223">
        <v>43251</v>
      </c>
      <c r="W551" s="210">
        <v>6435327</v>
      </c>
      <c r="X551" s="210" t="s">
        <v>4470</v>
      </c>
      <c r="Y551" s="210" t="s">
        <v>190</v>
      </c>
      <c r="Z551" s="190"/>
      <c r="AA551" s="186"/>
      <c r="AB551" s="187"/>
      <c r="AC551" s="187"/>
      <c r="AD551" s="188"/>
    </row>
    <row r="552" spans="1:30" x14ac:dyDescent="0.3">
      <c r="A552" s="84"/>
      <c r="B552" s="209" t="s">
        <v>1238</v>
      </c>
      <c r="C552" s="102" t="s">
        <v>1976</v>
      </c>
      <c r="D552" s="109">
        <v>2048142.5138801672</v>
      </c>
      <c r="E552" s="139">
        <v>339543.96406189742</v>
      </c>
      <c r="F552" s="113">
        <v>2.9982553037116406E-2</v>
      </c>
      <c r="G552" s="126"/>
      <c r="H552" s="123"/>
      <c r="I552" s="124"/>
      <c r="J552" s="191" t="s">
        <v>5776</v>
      </c>
      <c r="K552" s="210" t="s">
        <v>1238</v>
      </c>
      <c r="L552" s="210" t="s">
        <v>1976</v>
      </c>
      <c r="M552" s="211">
        <v>2048142.5138801672</v>
      </c>
      <c r="N552" s="198">
        <v>339543.96406189742</v>
      </c>
      <c r="O552" s="211">
        <v>2.9982553037116406E-2</v>
      </c>
      <c r="P552" s="210">
        <v>1</v>
      </c>
      <c r="Q552" s="210">
        <v>1</v>
      </c>
      <c r="R552" s="210">
        <v>0</v>
      </c>
      <c r="S552" s="210">
        <v>0</v>
      </c>
      <c r="T552" s="210" t="s">
        <v>144</v>
      </c>
      <c r="U552" s="210" t="s">
        <v>3677</v>
      </c>
      <c r="V552" s="223">
        <v>43251</v>
      </c>
      <c r="W552" s="210" t="s">
        <v>2452</v>
      </c>
      <c r="X552" s="210" t="s">
        <v>4470</v>
      </c>
      <c r="Y552" s="210" t="s">
        <v>190</v>
      </c>
      <c r="Z552" s="190"/>
      <c r="AA552" s="186"/>
      <c r="AB552" s="187"/>
      <c r="AC552" s="187"/>
      <c r="AD552" s="188"/>
    </row>
    <row r="553" spans="1:30" x14ac:dyDescent="0.3">
      <c r="A553" s="84"/>
      <c r="B553" s="209" t="s">
        <v>1239</v>
      </c>
      <c r="C553" s="102" t="s">
        <v>1976</v>
      </c>
      <c r="D553" s="109">
        <v>397764.56072986696</v>
      </c>
      <c r="E553" s="139">
        <v>210401.10246558447</v>
      </c>
      <c r="F553" s="113">
        <v>7.4932608627303054E-2</v>
      </c>
      <c r="G553" s="126"/>
      <c r="H553" s="123"/>
      <c r="I553" s="124"/>
      <c r="J553" s="191" t="s">
        <v>5776</v>
      </c>
      <c r="K553" s="210" t="s">
        <v>1239</v>
      </c>
      <c r="L553" s="210" t="s">
        <v>1976</v>
      </c>
      <c r="M553" s="211">
        <v>397764.56072986696</v>
      </c>
      <c r="N553" s="198">
        <v>210401.10246558447</v>
      </c>
      <c r="O553" s="211">
        <v>7.4932608627303054E-2</v>
      </c>
      <c r="P553" s="210">
        <v>1</v>
      </c>
      <c r="Q553" s="210">
        <v>1</v>
      </c>
      <c r="R553" s="210">
        <v>0</v>
      </c>
      <c r="S553" s="210">
        <v>0</v>
      </c>
      <c r="T553" s="210" t="s">
        <v>144</v>
      </c>
      <c r="U553" s="210" t="s">
        <v>3678</v>
      </c>
      <c r="V553" s="223">
        <v>43251</v>
      </c>
      <c r="W553" s="210">
        <v>6771032</v>
      </c>
      <c r="X553" s="210" t="s">
        <v>4470</v>
      </c>
      <c r="Y553" s="210" t="s">
        <v>190</v>
      </c>
      <c r="Z553" s="190"/>
      <c r="AA553" s="186"/>
      <c r="AB553" s="187"/>
      <c r="AC553" s="187"/>
      <c r="AD553" s="188"/>
    </row>
    <row r="554" spans="1:30" x14ac:dyDescent="0.3">
      <c r="A554" s="84"/>
      <c r="B554" s="209" t="s">
        <v>1240</v>
      </c>
      <c r="C554" s="102" t="s">
        <v>1976</v>
      </c>
      <c r="D554" s="109">
        <v>7603053.0118284235</v>
      </c>
      <c r="E554" s="139">
        <v>4507708.865528713</v>
      </c>
      <c r="F554" s="113">
        <v>1.0962847956171637</v>
      </c>
      <c r="G554" s="126"/>
      <c r="H554" s="123"/>
      <c r="I554" s="124"/>
      <c r="J554" s="191" t="s">
        <v>5776</v>
      </c>
      <c r="K554" s="210" t="s">
        <v>1240</v>
      </c>
      <c r="L554" s="210" t="s">
        <v>1976</v>
      </c>
      <c r="M554" s="211">
        <v>7603053.0118284235</v>
      </c>
      <c r="N554" s="198">
        <v>4507708.865528713</v>
      </c>
      <c r="O554" s="211">
        <v>1.0962847956171637</v>
      </c>
      <c r="P554" s="210">
        <v>1</v>
      </c>
      <c r="Q554" s="210">
        <v>1</v>
      </c>
      <c r="R554" s="210">
        <v>0</v>
      </c>
      <c r="S554" s="210">
        <v>0</v>
      </c>
      <c r="T554" s="210" t="s">
        <v>5305</v>
      </c>
      <c r="U554" s="210" t="s">
        <v>3679</v>
      </c>
      <c r="V554" s="223">
        <v>43251</v>
      </c>
      <c r="W554" s="210">
        <v>6810429</v>
      </c>
      <c r="X554" s="210" t="s">
        <v>4470</v>
      </c>
      <c r="Y554" s="210" t="s">
        <v>190</v>
      </c>
      <c r="Z554" s="190"/>
      <c r="AA554" s="185"/>
      <c r="AB554" s="187"/>
      <c r="AC554" s="187"/>
      <c r="AD554" s="188"/>
    </row>
    <row r="555" spans="1:30" x14ac:dyDescent="0.3">
      <c r="A555" s="84"/>
      <c r="B555" s="209" t="s">
        <v>1241</v>
      </c>
      <c r="C555" s="102" t="s">
        <v>1976</v>
      </c>
      <c r="D555" s="109">
        <v>321664.50547086657</v>
      </c>
      <c r="E555" s="139">
        <v>280242.61396447668</v>
      </c>
      <c r="F555" s="113">
        <v>9.6090490738129815E-3</v>
      </c>
      <c r="G555" s="126"/>
      <c r="H555" s="123"/>
      <c r="I555" s="124"/>
      <c r="J555" s="191" t="s">
        <v>5776</v>
      </c>
      <c r="K555" s="210" t="s">
        <v>1241</v>
      </c>
      <c r="L555" s="210" t="s">
        <v>1976</v>
      </c>
      <c r="M555" s="211">
        <v>321664.50547086657</v>
      </c>
      <c r="N555" s="198">
        <v>280242.61396447668</v>
      </c>
      <c r="O555" s="211">
        <v>9.6090490738129815E-3</v>
      </c>
      <c r="P555" s="210">
        <v>1</v>
      </c>
      <c r="Q555" s="210">
        <v>1</v>
      </c>
      <c r="R555" s="210">
        <v>0</v>
      </c>
      <c r="S555" s="210">
        <v>0</v>
      </c>
      <c r="T555" s="210" t="s">
        <v>144</v>
      </c>
      <c r="U555" s="210" t="s">
        <v>3680</v>
      </c>
      <c r="V555" s="223">
        <v>43251</v>
      </c>
      <c r="W555" s="210" t="s">
        <v>2453</v>
      </c>
      <c r="X555" s="210" t="s">
        <v>4470</v>
      </c>
      <c r="Y555" s="210" t="s">
        <v>190</v>
      </c>
      <c r="Z555" s="190"/>
      <c r="AA555" s="185"/>
      <c r="AB555" s="187"/>
      <c r="AC555" s="187"/>
      <c r="AD555" s="188"/>
    </row>
    <row r="556" spans="1:30" x14ac:dyDescent="0.3">
      <c r="A556" s="84"/>
      <c r="B556" s="209" t="s">
        <v>1242</v>
      </c>
      <c r="C556" s="102" t="s">
        <v>1977</v>
      </c>
      <c r="D556" s="109">
        <v>147342831.42082375</v>
      </c>
      <c r="E556" s="139">
        <v>9107121.1885481197</v>
      </c>
      <c r="F556" s="113">
        <v>2.7591217537383512</v>
      </c>
      <c r="G556" s="126"/>
      <c r="H556" s="123"/>
      <c r="I556" s="124"/>
      <c r="J556" s="191" t="s">
        <v>5776</v>
      </c>
      <c r="K556" s="210" t="s">
        <v>1242</v>
      </c>
      <c r="L556" s="210" t="s">
        <v>1977</v>
      </c>
      <c r="M556" s="211">
        <v>147342831.42082375</v>
      </c>
      <c r="N556" s="198">
        <v>9107121.1885481197</v>
      </c>
      <c r="O556" s="211">
        <v>2.7591217537383512</v>
      </c>
      <c r="P556" s="210">
        <v>1</v>
      </c>
      <c r="Q556" s="210">
        <v>1</v>
      </c>
      <c r="R556" s="210">
        <v>0</v>
      </c>
      <c r="S556" s="210">
        <v>0</v>
      </c>
      <c r="T556" s="210" t="s">
        <v>5305</v>
      </c>
      <c r="U556" s="210" t="s">
        <v>3681</v>
      </c>
      <c r="V556" s="223">
        <v>43251</v>
      </c>
      <c r="W556" s="210">
        <v>6859927</v>
      </c>
      <c r="X556" s="210" t="s">
        <v>4470</v>
      </c>
      <c r="Y556" s="210" t="s">
        <v>190</v>
      </c>
      <c r="Z556" s="190"/>
      <c r="AA556" s="186"/>
      <c r="AB556" s="187"/>
      <c r="AC556" s="187"/>
      <c r="AD556" s="188"/>
    </row>
    <row r="557" spans="1:30" x14ac:dyDescent="0.3">
      <c r="A557" s="84"/>
      <c r="B557" s="209" t="s">
        <v>1243</v>
      </c>
      <c r="C557" s="102" t="s">
        <v>5994</v>
      </c>
      <c r="D557" s="109">
        <v>669555.87850595335</v>
      </c>
      <c r="E557" s="139">
        <v>66403.616643109373</v>
      </c>
      <c r="F557" s="113">
        <v>5.0893503398132311E-2</v>
      </c>
      <c r="G557" s="126"/>
      <c r="H557" s="123"/>
      <c r="I557" s="124"/>
      <c r="J557" s="191" t="s">
        <v>5776</v>
      </c>
      <c r="K557" s="210" t="s">
        <v>1243</v>
      </c>
      <c r="L557" s="210" t="s">
        <v>5994</v>
      </c>
      <c r="M557" s="211">
        <v>669555.87850595335</v>
      </c>
      <c r="N557" s="198">
        <v>66403.616643109373</v>
      </c>
      <c r="O557" s="211">
        <v>5.0893503398132311E-2</v>
      </c>
      <c r="P557" s="210">
        <v>1</v>
      </c>
      <c r="Q557" s="210">
        <v>1</v>
      </c>
      <c r="R557" s="210">
        <v>0</v>
      </c>
      <c r="S557" s="210">
        <v>0</v>
      </c>
      <c r="T557" s="210" t="s">
        <v>5305</v>
      </c>
      <c r="U557" s="210" t="s">
        <v>3682</v>
      </c>
      <c r="V557" s="223">
        <v>43251</v>
      </c>
      <c r="W557" s="210">
        <v>6867748</v>
      </c>
      <c r="X557" s="210" t="s">
        <v>4470</v>
      </c>
      <c r="Y557" s="210" t="s">
        <v>190</v>
      </c>
      <c r="Z557" s="190"/>
      <c r="AA557" s="185"/>
      <c r="AB557" s="187"/>
      <c r="AC557" s="187"/>
      <c r="AD557" s="188"/>
    </row>
    <row r="558" spans="1:30" x14ac:dyDescent="0.3">
      <c r="A558" s="84"/>
      <c r="B558" s="209" t="s">
        <v>1244</v>
      </c>
      <c r="C558" s="102" t="s">
        <v>5994</v>
      </c>
      <c r="D558" s="109">
        <v>598381.49171292374</v>
      </c>
      <c r="E558" s="139">
        <v>156051.33271008384</v>
      </c>
      <c r="F558" s="113">
        <v>7.5367856576789724E-2</v>
      </c>
      <c r="G558" s="126"/>
      <c r="H558" s="123"/>
      <c r="I558" s="124"/>
      <c r="J558" s="191" t="s">
        <v>5776</v>
      </c>
      <c r="K558" s="210" t="s">
        <v>1244</v>
      </c>
      <c r="L558" s="210" t="s">
        <v>5994</v>
      </c>
      <c r="M558" s="211">
        <v>598381.49171292374</v>
      </c>
      <c r="N558" s="198">
        <v>156051.33271008384</v>
      </c>
      <c r="O558" s="211">
        <v>7.5367856576789724E-2</v>
      </c>
      <c r="P558" s="210">
        <v>1</v>
      </c>
      <c r="Q558" s="210">
        <v>1</v>
      </c>
      <c r="R558" s="210">
        <v>0</v>
      </c>
      <c r="S558" s="210">
        <v>0</v>
      </c>
      <c r="T558" s="210" t="s">
        <v>5305</v>
      </c>
      <c r="U558" s="210" t="s">
        <v>3683</v>
      </c>
      <c r="V558" s="223">
        <v>43251</v>
      </c>
      <c r="W558" s="210" t="s">
        <v>2454</v>
      </c>
      <c r="X558" s="210" t="s">
        <v>4470</v>
      </c>
      <c r="Y558" s="210" t="s">
        <v>190</v>
      </c>
      <c r="Z558" s="190"/>
      <c r="AA558" s="186"/>
      <c r="AB558" s="187"/>
      <c r="AC558" s="187"/>
      <c r="AD558" s="188"/>
    </row>
    <row r="559" spans="1:30" x14ac:dyDescent="0.3">
      <c r="A559" s="84"/>
      <c r="B559" s="209" t="s">
        <v>1245</v>
      </c>
      <c r="C559" s="102" t="s">
        <v>1976</v>
      </c>
      <c r="D559" s="109">
        <v>1190334.6099769475</v>
      </c>
      <c r="E559" s="139">
        <v>195069.50114126399</v>
      </c>
      <c r="F559" s="113">
        <v>5.1986300052186046E-2</v>
      </c>
      <c r="G559" s="126"/>
      <c r="H559" s="123"/>
      <c r="I559" s="124"/>
      <c r="J559" s="191" t="s">
        <v>5776</v>
      </c>
      <c r="K559" s="210" t="s">
        <v>1245</v>
      </c>
      <c r="L559" s="210" t="s">
        <v>1976</v>
      </c>
      <c r="M559" s="211">
        <v>1190334.6099769475</v>
      </c>
      <c r="N559" s="198">
        <v>195069.50114126399</v>
      </c>
      <c r="O559" s="211">
        <v>5.1986300052186046E-2</v>
      </c>
      <c r="P559" s="210">
        <v>1</v>
      </c>
      <c r="Q559" s="210">
        <v>1</v>
      </c>
      <c r="R559" s="210">
        <v>0</v>
      </c>
      <c r="S559" s="210">
        <v>0</v>
      </c>
      <c r="T559" s="210" t="s">
        <v>144</v>
      </c>
      <c r="U559" s="210" t="s">
        <v>3684</v>
      </c>
      <c r="V559" s="223">
        <v>43251</v>
      </c>
      <c r="W559" s="210" t="s">
        <v>2455</v>
      </c>
      <c r="X559" s="210" t="s">
        <v>4470</v>
      </c>
      <c r="Y559" s="210" t="s">
        <v>190</v>
      </c>
      <c r="Z559" s="190"/>
      <c r="AA559" s="185"/>
      <c r="AB559" s="187"/>
      <c r="AC559" s="187"/>
      <c r="AD559" s="188"/>
    </row>
    <row r="560" spans="1:30" x14ac:dyDescent="0.3">
      <c r="A560" s="84"/>
      <c r="B560" s="209" t="s">
        <v>1246</v>
      </c>
      <c r="C560" s="102" t="s">
        <v>1976</v>
      </c>
      <c r="D560" s="109">
        <v>1771098.1674399944</v>
      </c>
      <c r="E560" s="139">
        <v>1744376.1405096734</v>
      </c>
      <c r="F560" s="113">
        <v>5.0405568334267389E-2</v>
      </c>
      <c r="G560" s="126"/>
      <c r="H560" s="123"/>
      <c r="I560" s="124"/>
      <c r="J560" s="191" t="s">
        <v>5776</v>
      </c>
      <c r="K560" s="210" t="s">
        <v>1246</v>
      </c>
      <c r="L560" s="210" t="s">
        <v>1976</v>
      </c>
      <c r="M560" s="211">
        <v>1771098.1674399944</v>
      </c>
      <c r="N560" s="198">
        <v>1744376.1405096734</v>
      </c>
      <c r="O560" s="211">
        <v>5.0405568334267389E-2</v>
      </c>
      <c r="P560" s="210">
        <v>1</v>
      </c>
      <c r="Q560" s="210">
        <v>1</v>
      </c>
      <c r="R560" s="210">
        <v>0</v>
      </c>
      <c r="S560" s="210">
        <v>0</v>
      </c>
      <c r="T560" s="210" t="s">
        <v>149</v>
      </c>
      <c r="U560" s="210" t="s">
        <v>3685</v>
      </c>
      <c r="V560" s="223">
        <v>43251</v>
      </c>
      <c r="W560" s="210" t="s">
        <v>2456</v>
      </c>
      <c r="X560" s="210" t="s">
        <v>4470</v>
      </c>
      <c r="Y560" s="210" t="s">
        <v>190</v>
      </c>
      <c r="Z560" s="190"/>
      <c r="AA560" s="185"/>
      <c r="AB560" s="187"/>
      <c r="AC560" s="187"/>
      <c r="AD560" s="188"/>
    </row>
    <row r="561" spans="1:30" x14ac:dyDescent="0.3">
      <c r="A561" s="84"/>
      <c r="B561" s="209" t="s">
        <v>1247</v>
      </c>
      <c r="C561" s="102" t="s">
        <v>1976</v>
      </c>
      <c r="D561" s="109">
        <v>725054.21158804488</v>
      </c>
      <c r="E561" s="139">
        <v>221028.90475391282</v>
      </c>
      <c r="F561" s="113">
        <v>5.2073939129335313E-2</v>
      </c>
      <c r="G561" s="126"/>
      <c r="H561" s="123"/>
      <c r="I561" s="124"/>
      <c r="J561" s="191" t="s">
        <v>5776</v>
      </c>
      <c r="K561" s="210" t="s">
        <v>1247</v>
      </c>
      <c r="L561" s="210" t="s">
        <v>1976</v>
      </c>
      <c r="M561" s="211">
        <v>725054.21158804488</v>
      </c>
      <c r="N561" s="198">
        <v>221028.90475391282</v>
      </c>
      <c r="O561" s="211">
        <v>5.2073939129335313E-2</v>
      </c>
      <c r="P561" s="210">
        <v>1</v>
      </c>
      <c r="Q561" s="210">
        <v>1</v>
      </c>
      <c r="R561" s="210">
        <v>0</v>
      </c>
      <c r="S561" s="210">
        <v>0</v>
      </c>
      <c r="T561" s="210" t="s">
        <v>5305</v>
      </c>
      <c r="U561" s="210" t="s">
        <v>3686</v>
      </c>
      <c r="V561" s="223">
        <v>43251</v>
      </c>
      <c r="W561" s="210">
        <v>6435576</v>
      </c>
      <c r="X561" s="210" t="s">
        <v>4470</v>
      </c>
      <c r="Y561" s="210" t="s">
        <v>190</v>
      </c>
      <c r="Z561" s="190"/>
      <c r="AA561" s="185"/>
      <c r="AB561" s="187"/>
      <c r="AC561" s="188"/>
      <c r="AD561" s="187"/>
    </row>
    <row r="562" spans="1:30" x14ac:dyDescent="0.3">
      <c r="A562" s="84"/>
      <c r="B562" s="209" t="s">
        <v>6018</v>
      </c>
      <c r="C562" s="102" t="s">
        <v>5994</v>
      </c>
      <c r="D562" s="109">
        <v>1277352.3750131289</v>
      </c>
      <c r="E562" s="139">
        <v>161985.40881679012</v>
      </c>
      <c r="F562" s="113">
        <v>6.0321529612044802E-2</v>
      </c>
      <c r="G562" s="126"/>
      <c r="H562" s="123"/>
      <c r="I562" s="124"/>
      <c r="J562" s="191" t="s">
        <v>5776</v>
      </c>
      <c r="K562" s="210" t="s">
        <v>6018</v>
      </c>
      <c r="L562" s="210" t="s">
        <v>5994</v>
      </c>
      <c r="M562" s="211">
        <v>1277352.3750131289</v>
      </c>
      <c r="N562" s="198">
        <v>161985.40881679012</v>
      </c>
      <c r="O562" s="211">
        <v>6.0321529612044802E-2</v>
      </c>
      <c r="P562" s="210">
        <v>1</v>
      </c>
      <c r="Q562" s="210">
        <v>1</v>
      </c>
      <c r="R562" s="210">
        <v>0</v>
      </c>
      <c r="S562" s="210">
        <v>0</v>
      </c>
      <c r="T562" s="210" t="s">
        <v>5305</v>
      </c>
      <c r="U562" s="210" t="s">
        <v>6019</v>
      </c>
      <c r="V562" s="223">
        <v>43251</v>
      </c>
      <c r="W562" s="210" t="s">
        <v>6020</v>
      </c>
      <c r="X562" s="210" t="s">
        <v>4470</v>
      </c>
      <c r="Y562" s="210" t="s">
        <v>190</v>
      </c>
      <c r="Z562" s="190"/>
      <c r="AA562" s="186"/>
      <c r="AB562" s="187"/>
      <c r="AC562" s="187"/>
      <c r="AD562" s="188"/>
    </row>
    <row r="563" spans="1:30" x14ac:dyDescent="0.3">
      <c r="A563" s="84"/>
      <c r="B563" s="209" t="s">
        <v>1248</v>
      </c>
      <c r="C563" s="102" t="s">
        <v>5994</v>
      </c>
      <c r="D563" s="109">
        <v>789587.86487146723</v>
      </c>
      <c r="E563" s="139">
        <v>108929.12728075219</v>
      </c>
      <c r="F563" s="113">
        <v>0.12314731617787165</v>
      </c>
      <c r="G563" s="126"/>
      <c r="H563" s="123"/>
      <c r="I563" s="124"/>
      <c r="J563" s="191" t="s">
        <v>5776</v>
      </c>
      <c r="K563" s="210" t="s">
        <v>1248</v>
      </c>
      <c r="L563" s="210" t="s">
        <v>5994</v>
      </c>
      <c r="M563" s="211">
        <v>789587.86487146723</v>
      </c>
      <c r="N563" s="198">
        <v>108929.12728075219</v>
      </c>
      <c r="O563" s="211">
        <v>0.12314731617787165</v>
      </c>
      <c r="P563" s="210">
        <v>1</v>
      </c>
      <c r="Q563" s="210">
        <v>1</v>
      </c>
      <c r="R563" s="210">
        <v>0</v>
      </c>
      <c r="S563" s="210">
        <v>0</v>
      </c>
      <c r="T563" s="210" t="s">
        <v>5305</v>
      </c>
      <c r="U563" s="210" t="s">
        <v>3687</v>
      </c>
      <c r="V563" s="223">
        <v>43251</v>
      </c>
      <c r="W563" s="210">
        <v>6981488</v>
      </c>
      <c r="X563" s="210" t="s">
        <v>4470</v>
      </c>
      <c r="Y563" s="210" t="s">
        <v>190</v>
      </c>
      <c r="Z563" s="190"/>
      <c r="AA563" s="185"/>
      <c r="AB563" s="187"/>
      <c r="AC563" s="188"/>
      <c r="AD563" s="187"/>
    </row>
    <row r="564" spans="1:30" x14ac:dyDescent="0.3">
      <c r="A564" s="84"/>
      <c r="B564" s="209" t="s">
        <v>1249</v>
      </c>
      <c r="C564" s="102" t="s">
        <v>5994</v>
      </c>
      <c r="D564" s="109">
        <v>791933.6575724117</v>
      </c>
      <c r="E564" s="139">
        <v>207909.07118826217</v>
      </c>
      <c r="F564" s="113">
        <v>1.7644612159810422E-2</v>
      </c>
      <c r="G564" s="126"/>
      <c r="H564" s="123"/>
      <c r="I564" s="124"/>
      <c r="J564" s="191" t="s">
        <v>5776</v>
      </c>
      <c r="K564" s="210" t="s">
        <v>1249</v>
      </c>
      <c r="L564" s="210" t="s">
        <v>5994</v>
      </c>
      <c r="M564" s="211">
        <v>791933.6575724117</v>
      </c>
      <c r="N564" s="198">
        <v>207909.07118826217</v>
      </c>
      <c r="O564" s="211">
        <v>1.7644612159810422E-2</v>
      </c>
      <c r="P564" s="210">
        <v>1</v>
      </c>
      <c r="Q564" s="210">
        <v>1</v>
      </c>
      <c r="R564" s="210">
        <v>0</v>
      </c>
      <c r="S564" s="210">
        <v>0</v>
      </c>
      <c r="T564" s="210" t="s">
        <v>144</v>
      </c>
      <c r="U564" s="210" t="s">
        <v>3688</v>
      </c>
      <c r="V564" s="223">
        <v>43251</v>
      </c>
      <c r="W564" s="210" t="s">
        <v>2457</v>
      </c>
      <c r="X564" s="210" t="s">
        <v>4470</v>
      </c>
      <c r="Y564" s="210" t="s">
        <v>190</v>
      </c>
      <c r="Z564" s="190"/>
      <c r="AA564" s="186"/>
      <c r="AB564" s="187"/>
      <c r="AC564" s="187"/>
      <c r="AD564" s="188"/>
    </row>
    <row r="565" spans="1:30" x14ac:dyDescent="0.3">
      <c r="A565" s="84"/>
      <c r="B565" s="209" t="s">
        <v>1250</v>
      </c>
      <c r="C565" s="102" t="s">
        <v>5994</v>
      </c>
      <c r="D565" s="109">
        <v>249841.58828701312</v>
      </c>
      <c r="E565" s="139">
        <v>87164.178118043608</v>
      </c>
      <c r="F565" s="113">
        <v>1.5604057694409161E-2</v>
      </c>
      <c r="G565" s="126"/>
      <c r="H565" s="123"/>
      <c r="I565" s="124"/>
      <c r="J565" s="191" t="s">
        <v>5776</v>
      </c>
      <c r="K565" s="210" t="s">
        <v>1250</v>
      </c>
      <c r="L565" s="210" t="s">
        <v>5994</v>
      </c>
      <c r="M565" s="211">
        <v>249841.58828701312</v>
      </c>
      <c r="N565" s="198">
        <v>87164.178118043608</v>
      </c>
      <c r="O565" s="211">
        <v>1.5604057694409161E-2</v>
      </c>
      <c r="P565" s="210">
        <v>1</v>
      </c>
      <c r="Q565" s="210">
        <v>1</v>
      </c>
      <c r="R565" s="210">
        <v>0</v>
      </c>
      <c r="S565" s="210">
        <v>0</v>
      </c>
      <c r="T565" s="210" t="s">
        <v>144</v>
      </c>
      <c r="U565" s="210" t="s">
        <v>3689</v>
      </c>
      <c r="V565" s="223">
        <v>43251</v>
      </c>
      <c r="W565" s="210">
        <v>6586537</v>
      </c>
      <c r="X565" s="210" t="s">
        <v>4470</v>
      </c>
      <c r="Y565" s="210" t="s">
        <v>190</v>
      </c>
      <c r="Z565" s="190"/>
      <c r="AA565" s="186"/>
      <c r="AB565" s="187"/>
      <c r="AC565" s="187"/>
      <c r="AD565" s="188"/>
    </row>
    <row r="566" spans="1:30" x14ac:dyDescent="0.3">
      <c r="A566" s="84"/>
      <c r="B566" s="209" t="s">
        <v>6040</v>
      </c>
      <c r="C566" s="102" t="s">
        <v>5994</v>
      </c>
      <c r="D566" s="109">
        <v>632589.84948251373</v>
      </c>
      <c r="E566" s="139">
        <v>105714.53367252654</v>
      </c>
      <c r="F566" s="113">
        <v>2.8794067503224944E-2</v>
      </c>
      <c r="G566" s="126"/>
      <c r="H566" s="123"/>
      <c r="I566" s="124"/>
      <c r="J566" s="191" t="s">
        <v>5776</v>
      </c>
      <c r="K566" s="210" t="s">
        <v>6040</v>
      </c>
      <c r="L566" s="210" t="s">
        <v>5994</v>
      </c>
      <c r="M566" s="211">
        <v>632589.84948251373</v>
      </c>
      <c r="N566" s="198">
        <v>105714.53367252654</v>
      </c>
      <c r="O566" s="211">
        <v>2.8794067503224944E-2</v>
      </c>
      <c r="P566" s="210">
        <v>1</v>
      </c>
      <c r="Q566" s="210">
        <v>1</v>
      </c>
      <c r="R566" s="210">
        <v>0</v>
      </c>
      <c r="S566" s="210">
        <v>0</v>
      </c>
      <c r="T566" s="210" t="s">
        <v>148</v>
      </c>
      <c r="U566" s="210" t="s">
        <v>6041</v>
      </c>
      <c r="V566" s="223">
        <v>43251</v>
      </c>
      <c r="W566" s="210" t="s">
        <v>6042</v>
      </c>
      <c r="X566" s="210" t="s">
        <v>4469</v>
      </c>
      <c r="Y566" s="210" t="s">
        <v>4414</v>
      </c>
      <c r="Z566" s="190"/>
      <c r="AA566" s="185"/>
      <c r="AB566" s="188"/>
      <c r="AC566" s="187"/>
      <c r="AD566" s="187"/>
    </row>
    <row r="567" spans="1:30" x14ac:dyDescent="0.3">
      <c r="A567" s="84"/>
      <c r="B567" s="209" t="s">
        <v>5747</v>
      </c>
      <c r="C567" s="102" t="s">
        <v>1977</v>
      </c>
      <c r="D567" s="109">
        <v>30243601.531056795</v>
      </c>
      <c r="E567" s="139">
        <v>3376155.5627435548</v>
      </c>
      <c r="F567" s="113">
        <v>1.7139881400854491</v>
      </c>
      <c r="G567" s="126"/>
      <c r="H567" s="123"/>
      <c r="I567" s="124"/>
      <c r="J567" s="191" t="s">
        <v>5776</v>
      </c>
      <c r="K567" s="210" t="s">
        <v>5747</v>
      </c>
      <c r="L567" s="210" t="s">
        <v>1977</v>
      </c>
      <c r="M567" s="211">
        <v>30243601.531056795</v>
      </c>
      <c r="N567" s="198">
        <v>3376155.5627435548</v>
      </c>
      <c r="O567" s="211">
        <v>1.7139881400854491</v>
      </c>
      <c r="P567" s="210">
        <v>1</v>
      </c>
      <c r="Q567" s="210">
        <v>1</v>
      </c>
      <c r="R567" s="210">
        <v>0</v>
      </c>
      <c r="S567" s="210">
        <v>0</v>
      </c>
      <c r="T567" s="210" t="s">
        <v>148</v>
      </c>
      <c r="U567" s="210" t="s">
        <v>5748</v>
      </c>
      <c r="V567" s="223">
        <v>43251</v>
      </c>
      <c r="W567" s="210" t="s">
        <v>5749</v>
      </c>
      <c r="X567" s="210" t="s">
        <v>4469</v>
      </c>
      <c r="Y567" s="210" t="s">
        <v>4414</v>
      </c>
      <c r="Z567" s="190"/>
      <c r="AA567" s="185"/>
      <c r="AB567" s="187"/>
      <c r="AC567" s="188"/>
      <c r="AD567" s="188"/>
    </row>
    <row r="568" spans="1:30" x14ac:dyDescent="0.3">
      <c r="A568" s="84"/>
      <c r="B568" s="209" t="s">
        <v>1251</v>
      </c>
      <c r="C568" s="102" t="s">
        <v>1976</v>
      </c>
      <c r="D568" s="109">
        <v>4164897.6865500514</v>
      </c>
      <c r="E568" s="139">
        <v>113546.75467360782</v>
      </c>
      <c r="F568" s="113">
        <v>8.4584822600971443E-2</v>
      </c>
      <c r="G568" s="126"/>
      <c r="H568" s="123"/>
      <c r="I568" s="124"/>
      <c r="J568" s="191" t="s">
        <v>5776</v>
      </c>
      <c r="K568" s="210" t="s">
        <v>1251</v>
      </c>
      <c r="L568" s="210" t="s">
        <v>1976</v>
      </c>
      <c r="M568" s="211">
        <v>4164897.6865500514</v>
      </c>
      <c r="N568" s="198">
        <v>113546.75467360782</v>
      </c>
      <c r="O568" s="211">
        <v>8.4584822600971443E-2</v>
      </c>
      <c r="P568" s="210">
        <v>1</v>
      </c>
      <c r="Q568" s="210">
        <v>1</v>
      </c>
      <c r="R568" s="210">
        <v>0</v>
      </c>
      <c r="S568" s="210">
        <v>0</v>
      </c>
      <c r="T568" s="210" t="s">
        <v>145</v>
      </c>
      <c r="U568" s="210" t="s">
        <v>3690</v>
      </c>
      <c r="V568" s="223">
        <v>43251</v>
      </c>
      <c r="W568" s="210">
        <v>4182249</v>
      </c>
      <c r="X568" s="210" t="s">
        <v>4469</v>
      </c>
      <c r="Y568" s="210" t="s">
        <v>4414</v>
      </c>
      <c r="Z568" s="190"/>
      <c r="AA568" s="185"/>
      <c r="AB568" s="187"/>
      <c r="AC568" s="188"/>
      <c r="AD568" s="188"/>
    </row>
    <row r="569" spans="1:30" x14ac:dyDescent="0.3">
      <c r="A569" s="84"/>
      <c r="B569" s="209" t="s">
        <v>1252</v>
      </c>
      <c r="C569" s="102" t="s">
        <v>1976</v>
      </c>
      <c r="D569" s="109">
        <v>2320477.1607523402</v>
      </c>
      <c r="E569" s="139">
        <v>21829.183763483692</v>
      </c>
      <c r="F569" s="113">
        <v>0.11033522217726725</v>
      </c>
      <c r="G569" s="126"/>
      <c r="H569" s="123"/>
      <c r="I569" s="124"/>
      <c r="J569" s="191" t="s">
        <v>5776</v>
      </c>
      <c r="K569" s="210" t="s">
        <v>1252</v>
      </c>
      <c r="L569" s="210" t="s">
        <v>1976</v>
      </c>
      <c r="M569" s="211">
        <v>2320477.1607523402</v>
      </c>
      <c r="N569" s="198">
        <v>21829.183763483692</v>
      </c>
      <c r="O569" s="211">
        <v>0.11033522217726725</v>
      </c>
      <c r="P569" s="210">
        <v>1</v>
      </c>
      <c r="Q569" s="210">
        <v>1</v>
      </c>
      <c r="R569" s="210">
        <v>0</v>
      </c>
      <c r="S569" s="210">
        <v>0</v>
      </c>
      <c r="T569" s="210" t="s">
        <v>149</v>
      </c>
      <c r="U569" s="210" t="s">
        <v>3691</v>
      </c>
      <c r="V569" s="223">
        <v>43251</v>
      </c>
      <c r="W569" s="210">
        <v>4519579</v>
      </c>
      <c r="X569" s="210" t="s">
        <v>4469</v>
      </c>
      <c r="Y569" s="210" t="s">
        <v>4414</v>
      </c>
      <c r="Z569" s="190"/>
      <c r="AA569" s="186"/>
      <c r="AB569" s="187"/>
      <c r="AC569" s="187"/>
      <c r="AD569" s="188"/>
    </row>
    <row r="570" spans="1:30" x14ac:dyDescent="0.3">
      <c r="A570" s="84"/>
      <c r="B570" s="209" t="s">
        <v>4688</v>
      </c>
      <c r="C570" s="102" t="s">
        <v>1977</v>
      </c>
      <c r="D570" s="109">
        <v>28442994.307707071</v>
      </c>
      <c r="E570" s="139">
        <v>296189.37199996173</v>
      </c>
      <c r="F570" s="113">
        <v>1.9188301324147956</v>
      </c>
      <c r="G570" s="126"/>
      <c r="H570" s="123"/>
      <c r="I570" s="124"/>
      <c r="J570" s="191" t="s">
        <v>5776</v>
      </c>
      <c r="K570" s="210" t="s">
        <v>4688</v>
      </c>
      <c r="L570" s="210" t="s">
        <v>1977</v>
      </c>
      <c r="M570" s="211">
        <v>28442994.307707071</v>
      </c>
      <c r="N570" s="198">
        <v>296189.37199996173</v>
      </c>
      <c r="O570" s="211">
        <v>1.9188301324147956</v>
      </c>
      <c r="P570" s="210">
        <v>1</v>
      </c>
      <c r="Q570" s="210">
        <v>1</v>
      </c>
      <c r="R570" s="210">
        <v>0</v>
      </c>
      <c r="S570" s="210">
        <v>0</v>
      </c>
      <c r="T570" s="210" t="s">
        <v>144</v>
      </c>
      <c r="U570" s="210" t="s">
        <v>4689</v>
      </c>
      <c r="V570" s="223">
        <v>43251</v>
      </c>
      <c r="W570" s="210" t="s">
        <v>4690</v>
      </c>
      <c r="X570" s="210" t="s">
        <v>4469</v>
      </c>
      <c r="Y570" s="210" t="s">
        <v>4414</v>
      </c>
      <c r="Z570" s="190"/>
      <c r="AA570" s="185"/>
      <c r="AB570" s="187"/>
      <c r="AC570" s="188"/>
      <c r="AD570" s="188"/>
    </row>
    <row r="571" spans="1:30" x14ac:dyDescent="0.3">
      <c r="A571" s="84"/>
      <c r="B571" s="209" t="s">
        <v>1253</v>
      </c>
      <c r="C571" s="102" t="s">
        <v>1974</v>
      </c>
      <c r="D571" s="109">
        <v>-384635.90052448702</v>
      </c>
      <c r="E571" s="139">
        <v>-20979.331370744621</v>
      </c>
      <c r="F571" s="113">
        <v>-1.3957953731198446E-2</v>
      </c>
      <c r="G571" s="126"/>
      <c r="H571" s="123"/>
      <c r="I571" s="124"/>
      <c r="J571" s="191" t="s">
        <v>5776</v>
      </c>
      <c r="K571" s="210" t="s">
        <v>1253</v>
      </c>
      <c r="L571" s="210" t="s">
        <v>1974</v>
      </c>
      <c r="M571" s="211">
        <v>-384635.90052448702</v>
      </c>
      <c r="N571" s="198">
        <v>-20979.331370744621</v>
      </c>
      <c r="O571" s="211">
        <v>-1.3957953731198446E-2</v>
      </c>
      <c r="P571" s="210">
        <v>1</v>
      </c>
      <c r="Q571" s="210">
        <v>1</v>
      </c>
      <c r="R571" s="210">
        <v>0</v>
      </c>
      <c r="S571" s="210">
        <v>0</v>
      </c>
      <c r="T571" s="210" t="s">
        <v>146</v>
      </c>
      <c r="U571" s="210" t="s">
        <v>3692</v>
      </c>
      <c r="V571" s="223">
        <v>43251</v>
      </c>
      <c r="W571" s="210" t="s">
        <v>4569</v>
      </c>
      <c r="X571" s="210" t="s">
        <v>4469</v>
      </c>
      <c r="Y571" s="210" t="s">
        <v>4414</v>
      </c>
      <c r="Z571" s="190"/>
      <c r="AA571" s="185"/>
      <c r="AB571" s="187"/>
      <c r="AC571" s="187"/>
      <c r="AD571" s="188"/>
    </row>
    <row r="572" spans="1:30" x14ac:dyDescent="0.3">
      <c r="A572" s="84"/>
      <c r="B572" s="209" t="s">
        <v>6092</v>
      </c>
      <c r="C572" s="102" t="s">
        <v>1975</v>
      </c>
      <c r="D572" s="109">
        <v>617457859.73289001</v>
      </c>
      <c r="E572" s="139">
        <v>14619929.290423783</v>
      </c>
      <c r="F572" s="113">
        <v>23.64335761628486</v>
      </c>
      <c r="G572" s="126"/>
      <c r="H572" s="123"/>
      <c r="I572" s="124"/>
      <c r="J572" s="191" t="s">
        <v>5776</v>
      </c>
      <c r="K572" s="210" t="s">
        <v>6092</v>
      </c>
      <c r="L572" s="210" t="s">
        <v>1975</v>
      </c>
      <c r="M572" s="211">
        <v>617457859.73289001</v>
      </c>
      <c r="N572" s="198">
        <v>14619929.290423783</v>
      </c>
      <c r="O572" s="211">
        <v>23.64335761628486</v>
      </c>
      <c r="P572" s="210">
        <v>1</v>
      </c>
      <c r="Q572" s="210">
        <v>1</v>
      </c>
      <c r="R572" s="210">
        <v>0</v>
      </c>
      <c r="S572" s="210">
        <v>0</v>
      </c>
      <c r="T572" s="210" t="s">
        <v>145</v>
      </c>
      <c r="U572" s="210" t="s">
        <v>6093</v>
      </c>
      <c r="V572" s="223">
        <v>43251</v>
      </c>
      <c r="W572" s="210" t="s">
        <v>6094</v>
      </c>
      <c r="X572" s="210" t="s">
        <v>4469</v>
      </c>
      <c r="Y572" s="210" t="s">
        <v>4414</v>
      </c>
      <c r="Z572" s="190"/>
      <c r="AA572" s="185"/>
      <c r="AB572" s="187"/>
      <c r="AC572" s="188"/>
      <c r="AD572" s="187"/>
    </row>
    <row r="573" spans="1:30" x14ac:dyDescent="0.3">
      <c r="A573" s="84"/>
      <c r="B573" s="209" t="s">
        <v>1254</v>
      </c>
      <c r="C573" s="102" t="s">
        <v>5994</v>
      </c>
      <c r="D573" s="109">
        <v>256892.171342341</v>
      </c>
      <c r="E573" s="139">
        <v>5510.2830089913678</v>
      </c>
      <c r="F573" s="113">
        <v>7.6146270841433453E-2</v>
      </c>
      <c r="G573" s="126"/>
      <c r="H573" s="123"/>
      <c r="I573" s="124"/>
      <c r="J573" s="191" t="s">
        <v>5776</v>
      </c>
      <c r="K573" s="210" t="s">
        <v>1254</v>
      </c>
      <c r="L573" s="210" t="s">
        <v>5994</v>
      </c>
      <c r="M573" s="211">
        <v>256892.171342341</v>
      </c>
      <c r="N573" s="198">
        <v>5510.2830089913678</v>
      </c>
      <c r="O573" s="211">
        <v>7.6146270841433453E-2</v>
      </c>
      <c r="P573" s="210">
        <v>1</v>
      </c>
      <c r="Q573" s="210">
        <v>1</v>
      </c>
      <c r="R573" s="210">
        <v>0</v>
      </c>
      <c r="S573" s="210">
        <v>0</v>
      </c>
      <c r="T573" s="210" t="s">
        <v>5305</v>
      </c>
      <c r="U573" s="210" t="s">
        <v>3693</v>
      </c>
      <c r="V573" s="223">
        <v>43251</v>
      </c>
      <c r="W573" s="210" t="s">
        <v>2458</v>
      </c>
      <c r="X573" s="210" t="s">
        <v>4469</v>
      </c>
      <c r="Y573" s="210" t="s">
        <v>181</v>
      </c>
      <c r="Z573" s="190"/>
      <c r="AA573" s="185"/>
      <c r="AB573" s="187"/>
      <c r="AC573" s="188"/>
      <c r="AD573" s="188"/>
    </row>
    <row r="574" spans="1:30" x14ac:dyDescent="0.3">
      <c r="A574" s="84"/>
      <c r="B574" s="209" t="s">
        <v>1255</v>
      </c>
      <c r="C574" s="102" t="s">
        <v>5994</v>
      </c>
      <c r="D574" s="109">
        <v>992817.03287040046</v>
      </c>
      <c r="E574" s="139">
        <v>138447.13205441774</v>
      </c>
      <c r="F574" s="113">
        <v>6.8985239271834503E-2</v>
      </c>
      <c r="G574" s="126"/>
      <c r="H574" s="123"/>
      <c r="I574" s="124"/>
      <c r="J574" s="191" t="s">
        <v>5776</v>
      </c>
      <c r="K574" s="210" t="s">
        <v>1255</v>
      </c>
      <c r="L574" s="210" t="s">
        <v>5994</v>
      </c>
      <c r="M574" s="211">
        <v>992817.03287040046</v>
      </c>
      <c r="N574" s="198">
        <v>138447.13205441774</v>
      </c>
      <c r="O574" s="211">
        <v>6.8985239271834503E-2</v>
      </c>
      <c r="P574" s="210">
        <v>1</v>
      </c>
      <c r="Q574" s="210">
        <v>1</v>
      </c>
      <c r="R574" s="210">
        <v>0</v>
      </c>
      <c r="S574" s="210">
        <v>0</v>
      </c>
      <c r="T574" s="210" t="s">
        <v>148</v>
      </c>
      <c r="U574" s="210" t="s">
        <v>3694</v>
      </c>
      <c r="V574" s="223">
        <v>43251</v>
      </c>
      <c r="W574" s="210">
        <v>6075808</v>
      </c>
      <c r="X574" s="210" t="s">
        <v>4469</v>
      </c>
      <c r="Y574" s="210" t="s">
        <v>181</v>
      </c>
      <c r="Z574" s="190"/>
      <c r="AA574" s="186"/>
      <c r="AB574" s="187"/>
      <c r="AC574" s="187"/>
      <c r="AD574" s="188"/>
    </row>
    <row r="575" spans="1:30" x14ac:dyDescent="0.3">
      <c r="A575" s="84"/>
      <c r="B575" s="209" t="s">
        <v>1256</v>
      </c>
      <c r="C575" s="102" t="s">
        <v>5994</v>
      </c>
      <c r="D575" s="109">
        <v>1146716.9552474949</v>
      </c>
      <c r="E575" s="139">
        <v>187894.07675991452</v>
      </c>
      <c r="F575" s="113">
        <v>5.9076614647920279E-2</v>
      </c>
      <c r="G575" s="126"/>
      <c r="H575" s="123"/>
      <c r="I575" s="124"/>
      <c r="J575" s="191" t="s">
        <v>5781</v>
      </c>
      <c r="K575" s="210" t="s">
        <v>1256</v>
      </c>
      <c r="L575" s="210" t="s">
        <v>5994</v>
      </c>
      <c r="M575" s="211">
        <v>1146716.9552474949</v>
      </c>
      <c r="N575" s="198">
        <v>187894.07675991452</v>
      </c>
      <c r="O575" s="211">
        <v>5.9076614647920279E-2</v>
      </c>
      <c r="P575" s="210">
        <v>1</v>
      </c>
      <c r="Q575" s="210">
        <v>1</v>
      </c>
      <c r="R575" s="210">
        <v>0</v>
      </c>
      <c r="S575" s="210">
        <v>0</v>
      </c>
      <c r="T575" s="210" t="s">
        <v>148</v>
      </c>
      <c r="U575" s="210" t="s">
        <v>3695</v>
      </c>
      <c r="V575" s="223">
        <v>43251</v>
      </c>
      <c r="W575" s="210">
        <v>6076425</v>
      </c>
      <c r="X575" s="210" t="s">
        <v>4469</v>
      </c>
      <c r="Y575" s="210" t="s">
        <v>181</v>
      </c>
      <c r="Z575" s="190"/>
      <c r="AA575" s="185"/>
      <c r="AB575" s="188"/>
      <c r="AC575" s="187"/>
      <c r="AD575" s="187"/>
    </row>
    <row r="576" spans="1:30" x14ac:dyDescent="0.3">
      <c r="A576" s="84"/>
      <c r="B576" s="209" t="s">
        <v>1257</v>
      </c>
      <c r="C576" s="102" t="s">
        <v>5994</v>
      </c>
      <c r="D576" s="109">
        <v>314017.12555376277</v>
      </c>
      <c r="E576" s="139">
        <v>269262.13667375653</v>
      </c>
      <c r="F576" s="113">
        <v>4.4978424387820543E-2</v>
      </c>
      <c r="G576" s="126"/>
      <c r="H576" s="123"/>
      <c r="I576" s="124"/>
      <c r="J576" s="191" t="s">
        <v>5776</v>
      </c>
      <c r="K576" s="210" t="s">
        <v>1257</v>
      </c>
      <c r="L576" s="210" t="s">
        <v>5994</v>
      </c>
      <c r="M576" s="211">
        <v>314017.12555376277</v>
      </c>
      <c r="N576" s="198">
        <v>269262.13667375653</v>
      </c>
      <c r="O576" s="211">
        <v>4.4978424387820543E-2</v>
      </c>
      <c r="P576" s="210">
        <v>1</v>
      </c>
      <c r="Q576" s="210">
        <v>1</v>
      </c>
      <c r="R576" s="210">
        <v>0</v>
      </c>
      <c r="S576" s="210">
        <v>0</v>
      </c>
      <c r="T576" s="210" t="s">
        <v>152</v>
      </c>
      <c r="U576" s="210" t="s">
        <v>3696</v>
      </c>
      <c r="V576" s="223">
        <v>43251</v>
      </c>
      <c r="W576" s="210">
        <v>6098032</v>
      </c>
      <c r="X576" s="210" t="s">
        <v>4469</v>
      </c>
      <c r="Y576" s="210" t="s">
        <v>181</v>
      </c>
      <c r="Z576" s="190"/>
      <c r="AA576" s="185"/>
      <c r="AB576" s="187"/>
      <c r="AC576" s="188"/>
      <c r="AD576" s="187"/>
    </row>
    <row r="577" spans="1:30" x14ac:dyDescent="0.3">
      <c r="A577" s="84"/>
      <c r="B577" s="209" t="s">
        <v>4454</v>
      </c>
      <c r="C577" s="102" t="s">
        <v>5994</v>
      </c>
      <c r="D577" s="109">
        <v>1701361.1484273653</v>
      </c>
      <c r="E577" s="139">
        <v>16974.569973334983</v>
      </c>
      <c r="F577" s="113">
        <v>1.0505242866842927E-2</v>
      </c>
      <c r="G577" s="126"/>
      <c r="H577" s="123"/>
      <c r="I577" s="124"/>
      <c r="J577" s="191" t="s">
        <v>5776</v>
      </c>
      <c r="K577" s="210" t="s">
        <v>4454</v>
      </c>
      <c r="L577" s="210" t="s">
        <v>5994</v>
      </c>
      <c r="M577" s="211">
        <v>1701361.1484273653</v>
      </c>
      <c r="N577" s="198">
        <v>16974.569973334983</v>
      </c>
      <c r="O577" s="211">
        <v>1.0505242866842927E-2</v>
      </c>
      <c r="P577" s="210">
        <v>1</v>
      </c>
      <c r="Q577" s="210">
        <v>1</v>
      </c>
      <c r="R577" s="210">
        <v>0</v>
      </c>
      <c r="S577" s="210">
        <v>0</v>
      </c>
      <c r="T577" s="210" t="s">
        <v>147</v>
      </c>
      <c r="U577" s="210" t="s">
        <v>4517</v>
      </c>
      <c r="V577" s="223">
        <v>43251</v>
      </c>
      <c r="W577" s="210">
        <v>2181334</v>
      </c>
      <c r="X577" s="210" t="s">
        <v>4469</v>
      </c>
      <c r="Y577" s="210" t="s">
        <v>181</v>
      </c>
      <c r="Z577" s="190"/>
      <c r="AA577" s="185"/>
      <c r="AB577" s="187"/>
      <c r="AC577" s="187"/>
      <c r="AD577" s="188"/>
    </row>
    <row r="578" spans="1:30" x14ac:dyDescent="0.3">
      <c r="A578" s="84"/>
      <c r="B578" s="209" t="s">
        <v>5367</v>
      </c>
      <c r="C578" s="102" t="s">
        <v>5994</v>
      </c>
      <c r="D578" s="109">
        <v>348196.39977909258</v>
      </c>
      <c r="E578" s="139">
        <v>3052.4732800491547</v>
      </c>
      <c r="F578" s="113">
        <v>5.2879434354854933E-2</v>
      </c>
      <c r="G578" s="126"/>
      <c r="H578" s="123"/>
      <c r="I578" s="124"/>
      <c r="J578" s="191" t="s">
        <v>5776</v>
      </c>
      <c r="K578" s="210" t="s">
        <v>5367</v>
      </c>
      <c r="L578" s="210" t="s">
        <v>5994</v>
      </c>
      <c r="M578" s="211">
        <v>348196.39977909258</v>
      </c>
      <c r="N578" s="198">
        <v>3052.4732800491547</v>
      </c>
      <c r="O578" s="211">
        <v>5.2879434354854933E-2</v>
      </c>
      <c r="P578" s="210">
        <v>1</v>
      </c>
      <c r="Q578" s="210">
        <v>1</v>
      </c>
      <c r="R578" s="210">
        <v>0</v>
      </c>
      <c r="S578" s="210">
        <v>0</v>
      </c>
      <c r="T578" s="210" t="s">
        <v>146</v>
      </c>
      <c r="U578" s="210" t="s">
        <v>5368</v>
      </c>
      <c r="V578" s="223">
        <v>43251</v>
      </c>
      <c r="W578" s="210">
        <v>6308913</v>
      </c>
      <c r="X578" s="210" t="s">
        <v>4469</v>
      </c>
      <c r="Y578" s="210" t="s">
        <v>181</v>
      </c>
      <c r="Z578" s="190"/>
      <c r="AA578" s="185"/>
      <c r="AB578" s="187"/>
      <c r="AC578" s="187"/>
      <c r="AD578" s="188"/>
    </row>
    <row r="579" spans="1:30" x14ac:dyDescent="0.3">
      <c r="A579" s="84"/>
      <c r="B579" s="209" t="s">
        <v>5369</v>
      </c>
      <c r="C579" s="102" t="s">
        <v>1976</v>
      </c>
      <c r="D579" s="109">
        <v>696031.68652268907</v>
      </c>
      <c r="E579" s="139">
        <v>7165.4101846899975</v>
      </c>
      <c r="F579" s="113">
        <v>2.8047605725650612E-2</v>
      </c>
      <c r="G579" s="126"/>
      <c r="H579" s="123"/>
      <c r="I579" s="124"/>
      <c r="J579" s="191" t="s">
        <v>5776</v>
      </c>
      <c r="K579" s="210" t="s">
        <v>5369</v>
      </c>
      <c r="L579" s="210" t="s">
        <v>1976</v>
      </c>
      <c r="M579" s="211">
        <v>696031.68652268907</v>
      </c>
      <c r="N579" s="198">
        <v>7165.4101846899975</v>
      </c>
      <c r="O579" s="211">
        <v>2.8047605725650612E-2</v>
      </c>
      <c r="P579" s="210">
        <v>1</v>
      </c>
      <c r="Q579" s="210">
        <v>1</v>
      </c>
      <c r="R579" s="210">
        <v>0</v>
      </c>
      <c r="S579" s="210">
        <v>0</v>
      </c>
      <c r="T579" s="210" t="s">
        <v>145</v>
      </c>
      <c r="U579" s="210" t="s">
        <v>5370</v>
      </c>
      <c r="V579" s="223">
        <v>43251</v>
      </c>
      <c r="W579" s="210">
        <v>6353418</v>
      </c>
      <c r="X579" s="210" t="s">
        <v>4469</v>
      </c>
      <c r="Y579" s="210" t="s">
        <v>181</v>
      </c>
      <c r="Z579" s="190"/>
      <c r="AA579" s="186"/>
      <c r="AB579" s="187"/>
      <c r="AC579" s="187"/>
      <c r="AD579" s="188"/>
    </row>
    <row r="580" spans="1:30" x14ac:dyDescent="0.3">
      <c r="A580" s="84"/>
      <c r="B580" s="209" t="s">
        <v>1258</v>
      </c>
      <c r="C580" s="102" t="s">
        <v>5994</v>
      </c>
      <c r="D580" s="109">
        <v>423494.82872995507</v>
      </c>
      <c r="E580" s="139">
        <v>91277.849157862409</v>
      </c>
      <c r="F580" s="113">
        <v>5.1755634480521853E-2</v>
      </c>
      <c r="G580" s="126"/>
      <c r="H580" s="123"/>
      <c r="I580" s="124"/>
      <c r="J580" s="191" t="s">
        <v>5777</v>
      </c>
      <c r="K580" s="210" t="s">
        <v>1258</v>
      </c>
      <c r="L580" s="210" t="s">
        <v>5994</v>
      </c>
      <c r="M580" s="211">
        <v>423494.82872995507</v>
      </c>
      <c r="N580" s="198">
        <v>91277.849157862409</v>
      </c>
      <c r="O580" s="211">
        <v>5.1755634480521853E-2</v>
      </c>
      <c r="P580" s="210">
        <v>1</v>
      </c>
      <c r="Q580" s="210">
        <v>1</v>
      </c>
      <c r="R580" s="210">
        <v>0</v>
      </c>
      <c r="S580" s="210">
        <v>0</v>
      </c>
      <c r="T580" s="210" t="s">
        <v>145</v>
      </c>
      <c r="U580" s="210" t="s">
        <v>3697</v>
      </c>
      <c r="V580" s="223">
        <v>43251</v>
      </c>
      <c r="W580" s="210">
        <v>6455530</v>
      </c>
      <c r="X580" s="210" t="s">
        <v>4469</v>
      </c>
      <c r="Y580" s="210" t="s">
        <v>181</v>
      </c>
      <c r="Z580" s="190"/>
      <c r="AA580" s="185"/>
      <c r="AB580" s="187"/>
      <c r="AC580" s="187"/>
      <c r="AD580" s="188"/>
    </row>
    <row r="581" spans="1:30" x14ac:dyDescent="0.3">
      <c r="A581" s="84"/>
      <c r="B581" s="209" t="s">
        <v>1259</v>
      </c>
      <c r="C581" s="102" t="s">
        <v>1976</v>
      </c>
      <c r="D581" s="109">
        <v>532561.17616117245</v>
      </c>
      <c r="E581" s="139">
        <v>28391.854304057964</v>
      </c>
      <c r="F581" s="113">
        <v>0.10701993744344207</v>
      </c>
      <c r="G581" s="126"/>
      <c r="H581" s="123"/>
      <c r="I581" s="124"/>
      <c r="J581" s="191" t="s">
        <v>5776</v>
      </c>
      <c r="K581" s="210" t="s">
        <v>1259</v>
      </c>
      <c r="L581" s="210" t="s">
        <v>1976</v>
      </c>
      <c r="M581" s="211">
        <v>532561.17616117245</v>
      </c>
      <c r="N581" s="198">
        <v>28391.854304057964</v>
      </c>
      <c r="O581" s="211">
        <v>0.10701993744344207</v>
      </c>
      <c r="P581" s="210">
        <v>1</v>
      </c>
      <c r="Q581" s="210">
        <v>1</v>
      </c>
      <c r="R581" s="210">
        <v>0</v>
      </c>
      <c r="S581" s="210">
        <v>0</v>
      </c>
      <c r="T581" s="210" t="s">
        <v>148</v>
      </c>
      <c r="U581" s="210" t="s">
        <v>3698</v>
      </c>
      <c r="V581" s="223">
        <v>43251</v>
      </c>
      <c r="W581" s="210">
        <v>6916703</v>
      </c>
      <c r="X581" s="210" t="s">
        <v>4469</v>
      </c>
      <c r="Y581" s="210" t="s">
        <v>181</v>
      </c>
      <c r="Z581" s="190"/>
      <c r="AA581" s="185"/>
      <c r="AB581" s="187"/>
      <c r="AC581" s="187"/>
      <c r="AD581" s="188"/>
    </row>
    <row r="582" spans="1:30" x14ac:dyDescent="0.3">
      <c r="A582" s="84"/>
      <c r="B582" s="209" t="s">
        <v>1260</v>
      </c>
      <c r="C582" s="102" t="s">
        <v>1976</v>
      </c>
      <c r="D582" s="109">
        <v>1799372.2084068866</v>
      </c>
      <c r="E582" s="139">
        <v>18433.488238392318</v>
      </c>
      <c r="F582" s="113">
        <v>0.21323184938005943</v>
      </c>
      <c r="G582" s="126"/>
      <c r="H582" s="123"/>
      <c r="I582" s="124"/>
      <c r="J582" s="191" t="s">
        <v>5776</v>
      </c>
      <c r="K582" s="210" t="s">
        <v>1260</v>
      </c>
      <c r="L582" s="210" t="s">
        <v>1976</v>
      </c>
      <c r="M582" s="211">
        <v>1799372.2084068866</v>
      </c>
      <c r="N582" s="198">
        <v>18433.488238392318</v>
      </c>
      <c r="O582" s="211">
        <v>0.21323184938005943</v>
      </c>
      <c r="P582" s="210">
        <v>1</v>
      </c>
      <c r="Q582" s="210">
        <v>1</v>
      </c>
      <c r="R582" s="210">
        <v>0</v>
      </c>
      <c r="S582" s="210">
        <v>0</v>
      </c>
      <c r="T582" s="210" t="s">
        <v>147</v>
      </c>
      <c r="U582" s="210" t="s">
        <v>5313</v>
      </c>
      <c r="V582" s="223">
        <v>43251</v>
      </c>
      <c r="W582" s="210">
        <v>6647133</v>
      </c>
      <c r="X582" s="210" t="s">
        <v>4469</v>
      </c>
      <c r="Y582" s="210" t="s">
        <v>181</v>
      </c>
      <c r="Z582" s="190"/>
      <c r="AA582" s="185"/>
      <c r="AB582" s="187"/>
      <c r="AC582" s="188"/>
      <c r="AD582" s="187"/>
    </row>
    <row r="583" spans="1:30" x14ac:dyDescent="0.3">
      <c r="A583" s="84"/>
      <c r="B583" s="209" t="s">
        <v>5371</v>
      </c>
      <c r="C583" s="102" t="s">
        <v>1977</v>
      </c>
      <c r="D583" s="109">
        <v>67873655.613567948</v>
      </c>
      <c r="E583" s="139">
        <v>3514948.5040687704</v>
      </c>
      <c r="F583" s="113">
        <v>0.26863420738367649</v>
      </c>
      <c r="G583" s="126"/>
      <c r="H583" s="123"/>
      <c r="I583" s="124"/>
      <c r="J583" s="191" t="s">
        <v>5776</v>
      </c>
      <c r="K583" s="210" t="s">
        <v>5371</v>
      </c>
      <c r="L583" s="210" t="s">
        <v>1977</v>
      </c>
      <c r="M583" s="211">
        <v>67873655.613567948</v>
      </c>
      <c r="N583" s="198">
        <v>3514948.5040687704</v>
      </c>
      <c r="O583" s="211">
        <v>0.26863420738367649</v>
      </c>
      <c r="P583" s="210">
        <v>1</v>
      </c>
      <c r="Q583" s="210">
        <v>1</v>
      </c>
      <c r="R583" s="210">
        <v>0</v>
      </c>
      <c r="S583" s="210">
        <v>0</v>
      </c>
      <c r="T583" s="210" t="s">
        <v>143</v>
      </c>
      <c r="U583" s="210" t="s">
        <v>5372</v>
      </c>
      <c r="V583" s="223">
        <v>43251</v>
      </c>
      <c r="W583" s="210">
        <v>2883878</v>
      </c>
      <c r="X583" s="210" t="s">
        <v>4469</v>
      </c>
      <c r="Y583" s="210" t="s">
        <v>181</v>
      </c>
      <c r="Z583" s="190"/>
      <c r="AA583" s="186"/>
      <c r="AB583" s="187"/>
      <c r="AC583" s="187"/>
      <c r="AD583" s="188"/>
    </row>
    <row r="584" spans="1:30" x14ac:dyDescent="0.3">
      <c r="A584" s="84"/>
      <c r="B584" s="209" t="s">
        <v>1261</v>
      </c>
      <c r="C584" s="102" t="s">
        <v>1978</v>
      </c>
      <c r="D584" s="109">
        <v>-96660486.197000116</v>
      </c>
      <c r="E584" s="139">
        <v>-4904731.484148249</v>
      </c>
      <c r="F584" s="113">
        <v>-0.83254341784390284</v>
      </c>
      <c r="G584" s="126"/>
      <c r="H584" s="123"/>
      <c r="I584" s="124"/>
      <c r="J584" s="191" t="s">
        <v>5776</v>
      </c>
      <c r="K584" s="210" t="s">
        <v>1261</v>
      </c>
      <c r="L584" s="210" t="s">
        <v>1978</v>
      </c>
      <c r="M584" s="211">
        <v>-96660486.197000116</v>
      </c>
      <c r="N584" s="198">
        <v>-4904731.484148249</v>
      </c>
      <c r="O584" s="211">
        <v>-0.83254341784390284</v>
      </c>
      <c r="P584" s="210">
        <v>1</v>
      </c>
      <c r="Q584" s="210">
        <v>1</v>
      </c>
      <c r="R584" s="210">
        <v>0</v>
      </c>
      <c r="S584" s="210">
        <v>0</v>
      </c>
      <c r="T584" s="210" t="s">
        <v>148</v>
      </c>
      <c r="U584" s="210" t="s">
        <v>3699</v>
      </c>
      <c r="V584" s="223">
        <v>43251</v>
      </c>
      <c r="W584" s="210">
        <v>4056719</v>
      </c>
      <c r="X584" s="210" t="s">
        <v>4469</v>
      </c>
      <c r="Y584" s="210" t="s">
        <v>171</v>
      </c>
      <c r="Z584" s="190"/>
      <c r="AA584" s="185"/>
      <c r="AB584" s="187"/>
      <c r="AC584" s="188"/>
      <c r="AD584" s="187"/>
    </row>
    <row r="585" spans="1:30" x14ac:dyDescent="0.3">
      <c r="A585" s="84"/>
      <c r="B585" s="209" t="s">
        <v>1262</v>
      </c>
      <c r="C585" s="102" t="s">
        <v>5994</v>
      </c>
      <c r="D585" s="109">
        <v>1983847.9761297142</v>
      </c>
      <c r="E585" s="139">
        <v>58961.93763208641</v>
      </c>
      <c r="F585" s="113">
        <v>4.0290564713626867E-2</v>
      </c>
      <c r="G585" s="126"/>
      <c r="H585" s="123"/>
      <c r="I585" s="124"/>
      <c r="J585" s="191" t="s">
        <v>5776</v>
      </c>
      <c r="K585" s="210" t="s">
        <v>1262</v>
      </c>
      <c r="L585" s="210" t="s">
        <v>5994</v>
      </c>
      <c r="M585" s="211">
        <v>1983847.9761297142</v>
      </c>
      <c r="N585" s="198">
        <v>58961.93763208641</v>
      </c>
      <c r="O585" s="211">
        <v>4.0290564713626867E-2</v>
      </c>
      <c r="P585" s="210">
        <v>1</v>
      </c>
      <c r="Q585" s="210">
        <v>1</v>
      </c>
      <c r="R585" s="210">
        <v>0</v>
      </c>
      <c r="S585" s="210">
        <v>0</v>
      </c>
      <c r="T585" s="210" t="s">
        <v>146</v>
      </c>
      <c r="U585" s="210" t="s">
        <v>3700</v>
      </c>
      <c r="V585" s="223">
        <v>43251</v>
      </c>
      <c r="W585" s="210">
        <v>7667163</v>
      </c>
      <c r="X585" s="210" t="s">
        <v>4469</v>
      </c>
      <c r="Y585" s="210" t="s">
        <v>171</v>
      </c>
      <c r="Z585" s="190"/>
      <c r="AA585" s="185"/>
      <c r="AB585" s="187"/>
      <c r="AC585" s="188"/>
      <c r="AD585" s="188"/>
    </row>
    <row r="586" spans="1:30" x14ac:dyDescent="0.3">
      <c r="A586" s="84"/>
      <c r="B586" s="209" t="s">
        <v>1263</v>
      </c>
      <c r="C586" s="102" t="s">
        <v>5994</v>
      </c>
      <c r="D586" s="109">
        <v>1665946.5794718345</v>
      </c>
      <c r="E586" s="139">
        <v>132774.6666317982</v>
      </c>
      <c r="F586" s="113">
        <v>3.4228131055131276E-2</v>
      </c>
      <c r="G586" s="126"/>
      <c r="H586" s="123"/>
      <c r="I586" s="124"/>
      <c r="J586" s="191" t="s">
        <v>5776</v>
      </c>
      <c r="K586" s="210" t="s">
        <v>1263</v>
      </c>
      <c r="L586" s="210" t="s">
        <v>5994</v>
      </c>
      <c r="M586" s="211">
        <v>1665946.5794718345</v>
      </c>
      <c r="N586" s="198">
        <v>132774.6666317982</v>
      </c>
      <c r="O586" s="211">
        <v>3.4228131055131276E-2</v>
      </c>
      <c r="P586" s="210">
        <v>1</v>
      </c>
      <c r="Q586" s="210">
        <v>1</v>
      </c>
      <c r="R586" s="210">
        <v>0</v>
      </c>
      <c r="S586" s="210">
        <v>0</v>
      </c>
      <c r="T586" s="210" t="s">
        <v>146</v>
      </c>
      <c r="U586" s="210" t="s">
        <v>3701</v>
      </c>
      <c r="V586" s="223">
        <v>43251</v>
      </c>
      <c r="W586" s="210" t="s">
        <v>2459</v>
      </c>
      <c r="X586" s="210" t="s">
        <v>4469</v>
      </c>
      <c r="Y586" s="210" t="s">
        <v>171</v>
      </c>
      <c r="Z586" s="190"/>
      <c r="AA586" s="186"/>
      <c r="AB586" s="187"/>
      <c r="AC586" s="187"/>
      <c r="AD586" s="188"/>
    </row>
    <row r="587" spans="1:30" x14ac:dyDescent="0.3">
      <c r="A587" s="84"/>
      <c r="B587" s="209" t="s">
        <v>5830</v>
      </c>
      <c r="C587" s="102" t="s">
        <v>5994</v>
      </c>
      <c r="D587" s="109">
        <v>561507.36765970336</v>
      </c>
      <c r="E587" s="139">
        <v>75399.628587471656</v>
      </c>
      <c r="F587" s="113">
        <v>3.4274173229784953E-2</v>
      </c>
      <c r="G587" s="126"/>
      <c r="H587" s="123"/>
      <c r="I587" s="124"/>
      <c r="J587" s="191" t="s">
        <v>5776</v>
      </c>
      <c r="K587" s="210" t="s">
        <v>5830</v>
      </c>
      <c r="L587" s="210" t="s">
        <v>5994</v>
      </c>
      <c r="M587" s="211">
        <v>561507.36765970336</v>
      </c>
      <c r="N587" s="198">
        <v>75399.628587471656</v>
      </c>
      <c r="O587" s="211">
        <v>3.4274173229784953E-2</v>
      </c>
      <c r="P587" s="210">
        <v>1</v>
      </c>
      <c r="Q587" s="210">
        <v>1</v>
      </c>
      <c r="R587" s="210">
        <v>0</v>
      </c>
      <c r="S587" s="210">
        <v>0</v>
      </c>
      <c r="T587" s="210" t="s">
        <v>149</v>
      </c>
      <c r="U587" s="210" t="s">
        <v>5831</v>
      </c>
      <c r="V587" s="223">
        <v>43251</v>
      </c>
      <c r="W587" s="210" t="s">
        <v>5832</v>
      </c>
      <c r="X587" s="210" t="s">
        <v>4469</v>
      </c>
      <c r="Y587" s="210" t="s">
        <v>171</v>
      </c>
      <c r="Z587" s="190"/>
      <c r="AA587" s="185"/>
      <c r="AB587" s="187"/>
      <c r="AC587" s="187"/>
      <c r="AD587" s="188"/>
    </row>
    <row r="588" spans="1:30" x14ac:dyDescent="0.3">
      <c r="A588" s="84"/>
      <c r="B588" s="209" t="s">
        <v>1264</v>
      </c>
      <c r="C588" s="102" t="s">
        <v>5994</v>
      </c>
      <c r="D588" s="109">
        <v>6393953.7689771429</v>
      </c>
      <c r="E588" s="139">
        <v>1055873.1293335264</v>
      </c>
      <c r="F588" s="113">
        <v>4.1896364921836911E-2</v>
      </c>
      <c r="G588" s="126"/>
      <c r="H588" s="123"/>
      <c r="I588" s="124"/>
      <c r="J588" s="191" t="s">
        <v>5776</v>
      </c>
      <c r="K588" s="210" t="s">
        <v>1264</v>
      </c>
      <c r="L588" s="210" t="s">
        <v>5994</v>
      </c>
      <c r="M588" s="211">
        <v>6393953.7689771429</v>
      </c>
      <c r="N588" s="198">
        <v>1055873.1293335264</v>
      </c>
      <c r="O588" s="211">
        <v>4.1896364921836911E-2</v>
      </c>
      <c r="P588" s="210">
        <v>1</v>
      </c>
      <c r="Q588" s="210">
        <v>1</v>
      </c>
      <c r="R588" s="210">
        <v>0</v>
      </c>
      <c r="S588" s="210">
        <v>0</v>
      </c>
      <c r="T588" s="210" t="s">
        <v>150</v>
      </c>
      <c r="U588" s="210" t="s">
        <v>3702</v>
      </c>
      <c r="V588" s="223">
        <v>43251</v>
      </c>
      <c r="W588" s="210">
        <v>7144569</v>
      </c>
      <c r="X588" s="210" t="s">
        <v>4469</v>
      </c>
      <c r="Y588" s="210" t="s">
        <v>171</v>
      </c>
      <c r="Z588" s="190"/>
      <c r="AA588" s="185"/>
      <c r="AB588" s="188"/>
      <c r="AC588" s="187"/>
      <c r="AD588" s="187"/>
    </row>
    <row r="589" spans="1:30" x14ac:dyDescent="0.3">
      <c r="A589" s="84"/>
      <c r="B589" s="209" t="s">
        <v>1265</v>
      </c>
      <c r="C589" s="102" t="s">
        <v>5994</v>
      </c>
      <c r="D589" s="109">
        <v>6484840.7843891494</v>
      </c>
      <c r="E589" s="139">
        <v>330253.71361921035</v>
      </c>
      <c r="F589" s="113">
        <v>2.0725027330870959E-2</v>
      </c>
      <c r="G589" s="126"/>
      <c r="H589" s="123"/>
      <c r="I589" s="124"/>
      <c r="J589" s="191" t="s">
        <v>5776</v>
      </c>
      <c r="K589" s="210" t="s">
        <v>1265</v>
      </c>
      <c r="L589" s="210" t="s">
        <v>5994</v>
      </c>
      <c r="M589" s="211">
        <v>6484840.7843891494</v>
      </c>
      <c r="N589" s="198">
        <v>330253.71361921035</v>
      </c>
      <c r="O589" s="211">
        <v>2.0725027330870959E-2</v>
      </c>
      <c r="P589" s="210">
        <v>1</v>
      </c>
      <c r="Q589" s="210">
        <v>1</v>
      </c>
      <c r="R589" s="210">
        <v>0</v>
      </c>
      <c r="S589" s="210">
        <v>0</v>
      </c>
      <c r="T589" s="210" t="s">
        <v>151</v>
      </c>
      <c r="U589" s="210" t="s">
        <v>3703</v>
      </c>
      <c r="V589" s="223">
        <v>43251</v>
      </c>
      <c r="W589" s="210">
        <v>7145056</v>
      </c>
      <c r="X589" s="210" t="s">
        <v>4469</v>
      </c>
      <c r="Y589" s="210" t="s">
        <v>171</v>
      </c>
      <c r="Z589" s="190"/>
      <c r="AA589" s="185"/>
      <c r="AB589" s="187"/>
      <c r="AC589" s="188"/>
      <c r="AD589" s="188"/>
    </row>
    <row r="590" spans="1:30" x14ac:dyDescent="0.3">
      <c r="A590" s="84"/>
      <c r="B590" s="209" t="s">
        <v>1266</v>
      </c>
      <c r="C590" s="102" t="s">
        <v>5994</v>
      </c>
      <c r="D590" s="109">
        <v>1095728.6709367097</v>
      </c>
      <c r="E590" s="139">
        <v>14079.011226432232</v>
      </c>
      <c r="F590" s="113">
        <v>3.6561334391381081E-2</v>
      </c>
      <c r="G590" s="126"/>
      <c r="H590" s="123"/>
      <c r="I590" s="124"/>
      <c r="J590" s="191" t="s">
        <v>5776</v>
      </c>
      <c r="K590" s="210" t="s">
        <v>1266</v>
      </c>
      <c r="L590" s="210" t="s">
        <v>5994</v>
      </c>
      <c r="M590" s="211">
        <v>1095728.6709367097</v>
      </c>
      <c r="N590" s="198">
        <v>14079.011226432232</v>
      </c>
      <c r="O590" s="211">
        <v>3.6561334391381081E-2</v>
      </c>
      <c r="P590" s="210">
        <v>1</v>
      </c>
      <c r="Q590" s="210">
        <v>1</v>
      </c>
      <c r="R590" s="210">
        <v>0</v>
      </c>
      <c r="S590" s="210">
        <v>0</v>
      </c>
      <c r="T590" s="210" t="s">
        <v>148</v>
      </c>
      <c r="U590" s="210" t="s">
        <v>3704</v>
      </c>
      <c r="V590" s="223">
        <v>43251</v>
      </c>
      <c r="W590" s="210" t="s">
        <v>5529</v>
      </c>
      <c r="X590" s="210" t="s">
        <v>4469</v>
      </c>
      <c r="Y590" s="210" t="s">
        <v>171</v>
      </c>
      <c r="Z590" s="190"/>
      <c r="AA590" s="186"/>
      <c r="AB590" s="187"/>
      <c r="AC590" s="187"/>
      <c r="AD590" s="188"/>
    </row>
    <row r="591" spans="1:30" x14ac:dyDescent="0.3">
      <c r="A591" s="84"/>
      <c r="B591" s="209" t="s">
        <v>4691</v>
      </c>
      <c r="C591" s="102" t="s">
        <v>5994</v>
      </c>
      <c r="D591" s="109">
        <v>2167225.5012898128</v>
      </c>
      <c r="E591" s="139">
        <v>15944.541878574906</v>
      </c>
      <c r="F591" s="113">
        <v>2.2993378060896501E-2</v>
      </c>
      <c r="G591" s="126"/>
      <c r="H591" s="123"/>
      <c r="I591" s="124"/>
      <c r="J591" s="191" t="s">
        <v>5776</v>
      </c>
      <c r="K591" s="210" t="s">
        <v>4691</v>
      </c>
      <c r="L591" s="210" t="s">
        <v>5994</v>
      </c>
      <c r="M591" s="211">
        <v>2167225.5012898128</v>
      </c>
      <c r="N591" s="198">
        <v>15944.541878574906</v>
      </c>
      <c r="O591" s="211">
        <v>2.2993378060896501E-2</v>
      </c>
      <c r="P591" s="210">
        <v>1</v>
      </c>
      <c r="Q591" s="210">
        <v>1</v>
      </c>
      <c r="R591" s="210">
        <v>0</v>
      </c>
      <c r="S591" s="210">
        <v>0</v>
      </c>
      <c r="T591" s="210" t="s">
        <v>144</v>
      </c>
      <c r="U591" s="210" t="s">
        <v>4692</v>
      </c>
      <c r="V591" s="223">
        <v>43251</v>
      </c>
      <c r="W591" s="210" t="s">
        <v>4693</v>
      </c>
      <c r="X591" s="210" t="s">
        <v>4469</v>
      </c>
      <c r="Y591" s="210" t="s">
        <v>171</v>
      </c>
      <c r="Z591" s="190"/>
      <c r="AA591" s="185"/>
      <c r="AB591" s="188"/>
      <c r="AC591" s="187"/>
      <c r="AD591" s="187"/>
    </row>
    <row r="592" spans="1:30" x14ac:dyDescent="0.3">
      <c r="A592" s="84"/>
      <c r="B592" s="209" t="s">
        <v>1267</v>
      </c>
      <c r="C592" s="102" t="s">
        <v>1976</v>
      </c>
      <c r="D592" s="109">
        <v>6056197.1279909965</v>
      </c>
      <c r="E592" s="139">
        <v>266671.57051580417</v>
      </c>
      <c r="F592" s="113">
        <v>2.3629475604469378E-2</v>
      </c>
      <c r="G592" s="126"/>
      <c r="H592" s="123"/>
      <c r="I592" s="124"/>
      <c r="J592" s="191" t="s">
        <v>5776</v>
      </c>
      <c r="K592" s="210" t="s">
        <v>1267</v>
      </c>
      <c r="L592" s="210" t="s">
        <v>1976</v>
      </c>
      <c r="M592" s="211">
        <v>6056197.1279909965</v>
      </c>
      <c r="N592" s="198">
        <v>266671.57051580417</v>
      </c>
      <c r="O592" s="211">
        <v>2.3629475604469378E-2</v>
      </c>
      <c r="P592" s="210">
        <v>1</v>
      </c>
      <c r="Q592" s="210">
        <v>1</v>
      </c>
      <c r="R592" s="210">
        <v>0</v>
      </c>
      <c r="S592" s="210">
        <v>0</v>
      </c>
      <c r="T592" s="210" t="s">
        <v>144</v>
      </c>
      <c r="U592" s="210" t="s">
        <v>3705</v>
      </c>
      <c r="V592" s="223">
        <v>43251</v>
      </c>
      <c r="W592" s="210" t="s">
        <v>2460</v>
      </c>
      <c r="X592" s="210" t="s">
        <v>4469</v>
      </c>
      <c r="Y592" s="210" t="s">
        <v>171</v>
      </c>
      <c r="Z592" s="190"/>
      <c r="AA592" s="186"/>
      <c r="AB592" s="187"/>
      <c r="AC592" s="187"/>
      <c r="AD592" s="188"/>
    </row>
    <row r="593" spans="1:30" x14ac:dyDescent="0.3">
      <c r="A593" s="84"/>
      <c r="B593" s="209" t="s">
        <v>1268</v>
      </c>
      <c r="C593" s="102" t="s">
        <v>5994</v>
      </c>
      <c r="D593" s="109">
        <v>6576084.3716734322</v>
      </c>
      <c r="E593" s="139">
        <v>1750083.8761841725</v>
      </c>
      <c r="F593" s="113">
        <v>2.1334551454887947E-2</v>
      </c>
      <c r="G593" s="126"/>
      <c r="H593" s="123"/>
      <c r="I593" s="124"/>
      <c r="J593" s="191" t="s">
        <v>5778</v>
      </c>
      <c r="K593" s="210" t="s">
        <v>1268</v>
      </c>
      <c r="L593" s="210" t="s">
        <v>5994</v>
      </c>
      <c r="M593" s="211">
        <v>6576084.3716734322</v>
      </c>
      <c r="N593" s="198">
        <v>1750083.8761841725</v>
      </c>
      <c r="O593" s="211">
        <v>2.1334551454887947E-2</v>
      </c>
      <c r="P593" s="210">
        <v>1</v>
      </c>
      <c r="Q593" s="210">
        <v>1</v>
      </c>
      <c r="R593" s="210">
        <v>0</v>
      </c>
      <c r="S593" s="210">
        <v>0</v>
      </c>
      <c r="T593" s="210" t="s">
        <v>148</v>
      </c>
      <c r="U593" s="210" t="s">
        <v>3706</v>
      </c>
      <c r="V593" s="223">
        <v>43251</v>
      </c>
      <c r="W593" s="210">
        <v>4076836</v>
      </c>
      <c r="X593" s="210" t="s">
        <v>4469</v>
      </c>
      <c r="Y593" s="210" t="s">
        <v>171</v>
      </c>
      <c r="Z593" s="190"/>
      <c r="AA593" s="185"/>
      <c r="AB593" s="187"/>
      <c r="AC593" s="188"/>
      <c r="AD593" s="187"/>
    </row>
    <row r="594" spans="1:30" x14ac:dyDescent="0.3">
      <c r="A594" s="84"/>
      <c r="B594" s="209" t="s">
        <v>1269</v>
      </c>
      <c r="C594" s="102" t="s">
        <v>5994</v>
      </c>
      <c r="D594" s="109">
        <v>476567.08210593223</v>
      </c>
      <c r="E594" s="139">
        <v>121056.20172301134</v>
      </c>
      <c r="F594" s="113">
        <v>3.7681662055299818E-2</v>
      </c>
      <c r="G594" s="126"/>
      <c r="H594" s="123"/>
      <c r="I594" s="124"/>
      <c r="J594" s="191" t="s">
        <v>5778</v>
      </c>
      <c r="K594" s="210" t="s">
        <v>1269</v>
      </c>
      <c r="L594" s="210" t="s">
        <v>5994</v>
      </c>
      <c r="M594" s="211">
        <v>476567.08210593223</v>
      </c>
      <c r="N594" s="198">
        <v>121056.20172301134</v>
      </c>
      <c r="O594" s="211">
        <v>3.7681662055299818E-2</v>
      </c>
      <c r="P594" s="210">
        <v>1</v>
      </c>
      <c r="Q594" s="210">
        <v>1</v>
      </c>
      <c r="R594" s="210">
        <v>0</v>
      </c>
      <c r="S594" s="210">
        <v>0</v>
      </c>
      <c r="T594" s="210" t="s">
        <v>148</v>
      </c>
      <c r="U594" s="210" t="s">
        <v>3707</v>
      </c>
      <c r="V594" s="223">
        <v>43251</v>
      </c>
      <c r="W594" s="210">
        <v>4076847</v>
      </c>
      <c r="X594" s="210" t="s">
        <v>4469</v>
      </c>
      <c r="Y594" s="210" t="s">
        <v>171</v>
      </c>
      <c r="Z594" s="190"/>
      <c r="AA594" s="186"/>
      <c r="AB594" s="187"/>
      <c r="AC594" s="187"/>
      <c r="AD594" s="188"/>
    </row>
    <row r="595" spans="1:30" x14ac:dyDescent="0.3">
      <c r="A595" s="84"/>
      <c r="B595" s="209" t="s">
        <v>4694</v>
      </c>
      <c r="C595" s="102" t="s">
        <v>5994</v>
      </c>
      <c r="D595" s="109">
        <v>603051.84150111815</v>
      </c>
      <c r="E595" s="139">
        <v>52538.959255324502</v>
      </c>
      <c r="F595" s="113">
        <v>1.085958439529168E-2</v>
      </c>
      <c r="G595" s="126"/>
      <c r="H595" s="123"/>
      <c r="I595" s="124"/>
      <c r="J595" s="191" t="s">
        <v>5776</v>
      </c>
      <c r="K595" s="210" t="s">
        <v>4694</v>
      </c>
      <c r="L595" s="210" t="s">
        <v>5994</v>
      </c>
      <c r="M595" s="211">
        <v>603051.84150111815</v>
      </c>
      <c r="N595" s="198">
        <v>52538.959255324502</v>
      </c>
      <c r="O595" s="211">
        <v>1.085958439529168E-2</v>
      </c>
      <c r="P595" s="210">
        <v>1</v>
      </c>
      <c r="Q595" s="210">
        <v>1</v>
      </c>
      <c r="R595" s="210">
        <v>0</v>
      </c>
      <c r="S595" s="210">
        <v>0</v>
      </c>
      <c r="T595" s="210" t="s">
        <v>146</v>
      </c>
      <c r="U595" s="210" t="s">
        <v>5530</v>
      </c>
      <c r="V595" s="223">
        <v>43251</v>
      </c>
      <c r="W595" s="210" t="s">
        <v>2461</v>
      </c>
      <c r="X595" s="210" t="s">
        <v>4469</v>
      </c>
      <c r="Y595" s="210" t="s">
        <v>171</v>
      </c>
      <c r="Z595" s="190"/>
      <c r="AA595" s="185"/>
      <c r="AB595" s="187"/>
      <c r="AC595" s="188"/>
      <c r="AD595" s="187"/>
    </row>
    <row r="596" spans="1:30" x14ac:dyDescent="0.3">
      <c r="A596" s="84"/>
      <c r="B596" s="209" t="s">
        <v>1270</v>
      </c>
      <c r="C596" s="102" t="s">
        <v>1976</v>
      </c>
      <c r="D596" s="109">
        <v>1458002.905983041</v>
      </c>
      <c r="E596" s="139">
        <v>23251.40984886677</v>
      </c>
      <c r="F596" s="113">
        <v>5.5084382614638501E-2</v>
      </c>
      <c r="G596" s="126"/>
      <c r="H596" s="123"/>
      <c r="I596" s="124"/>
      <c r="J596" s="191" t="s">
        <v>5776</v>
      </c>
      <c r="K596" s="210" t="s">
        <v>1270</v>
      </c>
      <c r="L596" s="210" t="s">
        <v>1976</v>
      </c>
      <c r="M596" s="211">
        <v>1458002.905983041</v>
      </c>
      <c r="N596" s="198">
        <v>23251.40984886677</v>
      </c>
      <c r="O596" s="211">
        <v>5.5084382614638501E-2</v>
      </c>
      <c r="P596" s="210">
        <v>1</v>
      </c>
      <c r="Q596" s="210">
        <v>1</v>
      </c>
      <c r="R596" s="210">
        <v>0</v>
      </c>
      <c r="S596" s="210">
        <v>0</v>
      </c>
      <c r="T596" s="210" t="s">
        <v>144</v>
      </c>
      <c r="U596" s="210" t="s">
        <v>3708</v>
      </c>
      <c r="V596" s="223">
        <v>43251</v>
      </c>
      <c r="W596" s="210">
        <v>4800659</v>
      </c>
      <c r="X596" s="210" t="s">
        <v>4469</v>
      </c>
      <c r="Y596" s="210" t="s">
        <v>171</v>
      </c>
      <c r="Z596" s="190"/>
      <c r="AA596" s="186"/>
      <c r="AB596" s="187"/>
      <c r="AC596" s="187"/>
      <c r="AD596" s="188"/>
    </row>
    <row r="597" spans="1:30" x14ac:dyDescent="0.3">
      <c r="A597" s="84"/>
      <c r="B597" s="209" t="s">
        <v>1271</v>
      </c>
      <c r="C597" s="102" t="s">
        <v>5994</v>
      </c>
      <c r="D597" s="109">
        <v>954490.31694823515</v>
      </c>
      <c r="E597" s="139">
        <v>80331.514645432399</v>
      </c>
      <c r="F597" s="113">
        <v>2.2731459691974126E-2</v>
      </c>
      <c r="G597" s="126"/>
      <c r="H597" s="123"/>
      <c r="I597" s="124"/>
      <c r="J597" s="191" t="s">
        <v>5776</v>
      </c>
      <c r="K597" s="210" t="s">
        <v>1271</v>
      </c>
      <c r="L597" s="210" t="s">
        <v>5994</v>
      </c>
      <c r="M597" s="211">
        <v>954490.31694823515</v>
      </c>
      <c r="N597" s="198">
        <v>80331.514645432399</v>
      </c>
      <c r="O597" s="211">
        <v>2.2731459691974126E-2</v>
      </c>
      <c r="P597" s="210">
        <v>1</v>
      </c>
      <c r="Q597" s="210">
        <v>1</v>
      </c>
      <c r="R597" s="210">
        <v>0</v>
      </c>
      <c r="S597" s="210">
        <v>0</v>
      </c>
      <c r="T597" s="210" t="s">
        <v>148</v>
      </c>
      <c r="U597" s="210" t="s">
        <v>3709</v>
      </c>
      <c r="V597" s="223">
        <v>43251</v>
      </c>
      <c r="W597" s="210">
        <v>4574813</v>
      </c>
      <c r="X597" s="210" t="s">
        <v>4469</v>
      </c>
      <c r="Y597" s="210" t="s">
        <v>171</v>
      </c>
      <c r="Z597" s="190"/>
      <c r="AA597" s="185"/>
      <c r="AB597" s="187"/>
      <c r="AC597" s="188"/>
      <c r="AD597" s="188"/>
    </row>
    <row r="598" spans="1:30" x14ac:dyDescent="0.3">
      <c r="A598" s="84"/>
      <c r="B598" s="209" t="s">
        <v>6095</v>
      </c>
      <c r="C598" s="102" t="s">
        <v>1975</v>
      </c>
      <c r="D598" s="109">
        <v>515815423.90827453</v>
      </c>
      <c r="E598" s="139">
        <v>11609181.194775306</v>
      </c>
      <c r="F598" s="113">
        <v>6.479033348656019</v>
      </c>
      <c r="G598" s="126"/>
      <c r="H598" s="123"/>
      <c r="I598" s="124"/>
      <c r="J598" s="191" t="s">
        <v>5776</v>
      </c>
      <c r="K598" s="210" t="s">
        <v>6095</v>
      </c>
      <c r="L598" s="210" t="s">
        <v>1975</v>
      </c>
      <c r="M598" s="211">
        <v>515815423.90827453</v>
      </c>
      <c r="N598" s="198">
        <v>11609181.194775306</v>
      </c>
      <c r="O598" s="211">
        <v>6.479033348656019</v>
      </c>
      <c r="P598" s="210">
        <v>1</v>
      </c>
      <c r="Q598" s="210">
        <v>1</v>
      </c>
      <c r="R598" s="210">
        <v>0</v>
      </c>
      <c r="S598" s="210">
        <v>0</v>
      </c>
      <c r="T598" s="210" t="s">
        <v>144</v>
      </c>
      <c r="U598" s="210" t="s">
        <v>6096</v>
      </c>
      <c r="V598" s="223">
        <v>43251</v>
      </c>
      <c r="W598" s="210" t="s">
        <v>6097</v>
      </c>
      <c r="X598" s="210" t="s">
        <v>4469</v>
      </c>
      <c r="Y598" s="210" t="s">
        <v>171</v>
      </c>
      <c r="Z598" s="190"/>
      <c r="AA598" s="186"/>
      <c r="AB598" s="187"/>
      <c r="AC598" s="187"/>
      <c r="AD598" s="188"/>
    </row>
    <row r="599" spans="1:30" x14ac:dyDescent="0.3">
      <c r="A599" s="84"/>
      <c r="B599" s="209" t="s">
        <v>6098</v>
      </c>
      <c r="C599" s="102" t="s">
        <v>1975</v>
      </c>
      <c r="D599" s="109">
        <v>215819866.23943013</v>
      </c>
      <c r="E599" s="139">
        <v>25954197.516138937</v>
      </c>
      <c r="F599" s="113">
        <v>8.4139502051663424</v>
      </c>
      <c r="G599" s="126"/>
      <c r="H599" s="123"/>
      <c r="I599" s="124"/>
      <c r="J599" s="191" t="s">
        <v>5776</v>
      </c>
      <c r="K599" s="210" t="s">
        <v>6098</v>
      </c>
      <c r="L599" s="210" t="s">
        <v>1975</v>
      </c>
      <c r="M599" s="211">
        <v>215819866.23943013</v>
      </c>
      <c r="N599" s="198">
        <v>25954197.516138937</v>
      </c>
      <c r="O599" s="211">
        <v>8.4139502051663424</v>
      </c>
      <c r="P599" s="210">
        <v>1</v>
      </c>
      <c r="Q599" s="210">
        <v>1</v>
      </c>
      <c r="R599" s="210">
        <v>0</v>
      </c>
      <c r="S599" s="210">
        <v>0</v>
      </c>
      <c r="T599" s="210" t="s">
        <v>144</v>
      </c>
      <c r="U599" s="210" t="s">
        <v>6099</v>
      </c>
      <c r="V599" s="223">
        <v>43251</v>
      </c>
      <c r="W599" s="210" t="s">
        <v>6100</v>
      </c>
      <c r="X599" s="210" t="s">
        <v>4469</v>
      </c>
      <c r="Y599" s="210" t="s">
        <v>171</v>
      </c>
      <c r="Z599" s="190"/>
      <c r="AA599" s="185"/>
      <c r="AB599" s="187"/>
      <c r="AC599" s="187"/>
      <c r="AD599" s="188"/>
    </row>
    <row r="600" spans="1:30" x14ac:dyDescent="0.3">
      <c r="A600" s="84"/>
      <c r="B600" s="209" t="s">
        <v>4695</v>
      </c>
      <c r="C600" s="102" t="s">
        <v>5994</v>
      </c>
      <c r="D600" s="109">
        <v>660221.629650936</v>
      </c>
      <c r="E600" s="139">
        <v>67823.835326712317</v>
      </c>
      <c r="F600" s="113">
        <v>1.7771711256709347E-2</v>
      </c>
      <c r="G600" s="126"/>
      <c r="H600" s="123"/>
      <c r="I600" s="124"/>
      <c r="J600" s="191" t="s">
        <v>5776</v>
      </c>
      <c r="K600" s="210" t="s">
        <v>4695</v>
      </c>
      <c r="L600" s="210" t="s">
        <v>5994</v>
      </c>
      <c r="M600" s="211">
        <v>660221.629650936</v>
      </c>
      <c r="N600" s="198">
        <v>67823.835326712317</v>
      </c>
      <c r="O600" s="211">
        <v>1.7771711256709347E-2</v>
      </c>
      <c r="P600" s="210">
        <v>1</v>
      </c>
      <c r="Q600" s="210">
        <v>1</v>
      </c>
      <c r="R600" s="210">
        <v>0</v>
      </c>
      <c r="S600" s="210">
        <v>0</v>
      </c>
      <c r="T600" s="210" t="s">
        <v>148</v>
      </c>
      <c r="U600" s="210" t="s">
        <v>4696</v>
      </c>
      <c r="V600" s="223">
        <v>43251</v>
      </c>
      <c r="W600" s="210" t="s">
        <v>4697</v>
      </c>
      <c r="X600" s="210" t="s">
        <v>4469</v>
      </c>
      <c r="Y600" s="210" t="s">
        <v>171</v>
      </c>
      <c r="Z600" s="190"/>
      <c r="AA600" s="186"/>
      <c r="AB600" s="187"/>
      <c r="AC600" s="187"/>
      <c r="AD600" s="188"/>
    </row>
    <row r="601" spans="1:30" x14ac:dyDescent="0.3">
      <c r="A601" s="84"/>
      <c r="B601" s="209" t="s">
        <v>1272</v>
      </c>
      <c r="C601" s="102" t="s">
        <v>1976</v>
      </c>
      <c r="D601" s="109">
        <v>7040000.9038576772</v>
      </c>
      <c r="E601" s="139">
        <v>220096.10019328658</v>
      </c>
      <c r="F601" s="113">
        <v>0.19484445382236226</v>
      </c>
      <c r="G601" s="126"/>
      <c r="H601" s="123"/>
      <c r="I601" s="124"/>
      <c r="J601" s="191" t="s">
        <v>5776</v>
      </c>
      <c r="K601" s="210" t="s">
        <v>1272</v>
      </c>
      <c r="L601" s="210" t="s">
        <v>1976</v>
      </c>
      <c r="M601" s="211">
        <v>7040000.9038576772</v>
      </c>
      <c r="N601" s="198">
        <v>220096.10019328658</v>
      </c>
      <c r="O601" s="211">
        <v>0.19484445382236226</v>
      </c>
      <c r="P601" s="210">
        <v>1</v>
      </c>
      <c r="Q601" s="210">
        <v>1</v>
      </c>
      <c r="R601" s="210">
        <v>0</v>
      </c>
      <c r="S601" s="210">
        <v>0</v>
      </c>
      <c r="T601" s="210" t="s">
        <v>146</v>
      </c>
      <c r="U601" s="210" t="s">
        <v>3710</v>
      </c>
      <c r="V601" s="223">
        <v>43251</v>
      </c>
      <c r="W601" s="210" t="s">
        <v>2462</v>
      </c>
      <c r="X601" s="210" t="s">
        <v>4469</v>
      </c>
      <c r="Y601" s="210" t="s">
        <v>171</v>
      </c>
      <c r="Z601" s="190"/>
      <c r="AA601" s="185"/>
      <c r="AB601" s="187"/>
      <c r="AC601" s="188"/>
      <c r="AD601" s="188"/>
    </row>
    <row r="602" spans="1:30" x14ac:dyDescent="0.3">
      <c r="A602" s="84"/>
      <c r="B602" s="209" t="s">
        <v>5582</v>
      </c>
      <c r="C602" s="102" t="s">
        <v>5994</v>
      </c>
      <c r="D602" s="109">
        <v>494502.52695148333</v>
      </c>
      <c r="E602" s="139">
        <v>13574.344947225929</v>
      </c>
      <c r="F602" s="113">
        <v>2.4173185856830186E-2</v>
      </c>
      <c r="G602" s="126"/>
      <c r="H602" s="123"/>
      <c r="I602" s="124"/>
      <c r="J602" s="191" t="s">
        <v>5776</v>
      </c>
      <c r="K602" s="210" t="s">
        <v>5582</v>
      </c>
      <c r="L602" s="210" t="s">
        <v>5994</v>
      </c>
      <c r="M602" s="211">
        <v>494502.52695148333</v>
      </c>
      <c r="N602" s="198">
        <v>13574.344947225929</v>
      </c>
      <c r="O602" s="211">
        <v>2.4173185856830186E-2</v>
      </c>
      <c r="P602" s="210">
        <v>1</v>
      </c>
      <c r="Q602" s="210">
        <v>1</v>
      </c>
      <c r="R602" s="210">
        <v>0</v>
      </c>
      <c r="S602" s="210">
        <v>0</v>
      </c>
      <c r="T602" s="210" t="s">
        <v>143</v>
      </c>
      <c r="U602" s="210" t="s">
        <v>5583</v>
      </c>
      <c r="V602" s="223">
        <v>43251</v>
      </c>
      <c r="W602" s="210" t="s">
        <v>5584</v>
      </c>
      <c r="X602" s="210" t="s">
        <v>4469</v>
      </c>
      <c r="Y602" s="210" t="s">
        <v>171</v>
      </c>
      <c r="Z602" s="190"/>
      <c r="AA602" s="186"/>
      <c r="AB602" s="187"/>
      <c r="AC602" s="187"/>
      <c r="AD602" s="188"/>
    </row>
    <row r="603" spans="1:30" x14ac:dyDescent="0.3">
      <c r="A603" s="84"/>
      <c r="B603" s="209" t="s">
        <v>1273</v>
      </c>
      <c r="C603" s="102" t="s">
        <v>5994</v>
      </c>
      <c r="D603" s="109">
        <v>1365412.7520325959</v>
      </c>
      <c r="E603" s="139">
        <v>295395.03731292859</v>
      </c>
      <c r="F603" s="113">
        <v>2.8256166841074931E-2</v>
      </c>
      <c r="G603" s="126"/>
      <c r="H603" s="123"/>
      <c r="I603" s="124"/>
      <c r="J603" s="191" t="s">
        <v>5776</v>
      </c>
      <c r="K603" s="210" t="s">
        <v>1273</v>
      </c>
      <c r="L603" s="210" t="s">
        <v>5994</v>
      </c>
      <c r="M603" s="211">
        <v>1365412.7520325959</v>
      </c>
      <c r="N603" s="198">
        <v>295395.03731292859</v>
      </c>
      <c r="O603" s="211">
        <v>2.8256166841074931E-2</v>
      </c>
      <c r="P603" s="210">
        <v>1</v>
      </c>
      <c r="Q603" s="210">
        <v>1</v>
      </c>
      <c r="R603" s="210">
        <v>0</v>
      </c>
      <c r="S603" s="210">
        <v>0</v>
      </c>
      <c r="T603" s="210" t="s">
        <v>151</v>
      </c>
      <c r="U603" s="210" t="s">
        <v>3711</v>
      </c>
      <c r="V603" s="223">
        <v>43251</v>
      </c>
      <c r="W603" s="210">
        <v>7251470</v>
      </c>
      <c r="X603" s="210" t="s">
        <v>4469</v>
      </c>
      <c r="Y603" s="210" t="s">
        <v>171</v>
      </c>
      <c r="Z603" s="190"/>
      <c r="AA603" s="185"/>
      <c r="AB603" s="187"/>
      <c r="AC603" s="188"/>
      <c r="AD603" s="188"/>
    </row>
    <row r="604" spans="1:30" x14ac:dyDescent="0.3">
      <c r="A604" s="84"/>
      <c r="B604" s="209" t="s">
        <v>1274</v>
      </c>
      <c r="C604" s="102" t="s">
        <v>5994</v>
      </c>
      <c r="D604" s="109">
        <v>1422192.9326529626</v>
      </c>
      <c r="E604" s="139">
        <v>1480255.4185537829</v>
      </c>
      <c r="F604" s="113">
        <v>9.8183789742916569E-3</v>
      </c>
      <c r="G604" s="126"/>
      <c r="H604" s="123"/>
      <c r="I604" s="124"/>
      <c r="J604" s="191" t="s">
        <v>5776</v>
      </c>
      <c r="K604" s="210" t="s">
        <v>1274</v>
      </c>
      <c r="L604" s="210" t="s">
        <v>5994</v>
      </c>
      <c r="M604" s="211">
        <v>1422192.9326529626</v>
      </c>
      <c r="N604" s="198">
        <v>1480255.4185537829</v>
      </c>
      <c r="O604" s="211">
        <v>9.8183789742916569E-3</v>
      </c>
      <c r="P604" s="210">
        <v>1</v>
      </c>
      <c r="Q604" s="210">
        <v>1</v>
      </c>
      <c r="R604" s="210">
        <v>0</v>
      </c>
      <c r="S604" s="210">
        <v>0</v>
      </c>
      <c r="T604" s="210" t="s">
        <v>152</v>
      </c>
      <c r="U604" s="210" t="s">
        <v>3712</v>
      </c>
      <c r="V604" s="223">
        <v>43251</v>
      </c>
      <c r="W604" s="210">
        <v>7634394</v>
      </c>
      <c r="X604" s="210" t="s">
        <v>4469</v>
      </c>
      <c r="Y604" s="210" t="s">
        <v>171</v>
      </c>
      <c r="Z604" s="190"/>
      <c r="AA604" s="185"/>
      <c r="AB604" s="187"/>
      <c r="AC604" s="187"/>
      <c r="AD604" s="188"/>
    </row>
    <row r="605" spans="1:30" x14ac:dyDescent="0.3">
      <c r="A605" s="84"/>
      <c r="B605" s="209" t="s">
        <v>1275</v>
      </c>
      <c r="C605" s="102" t="s">
        <v>5994</v>
      </c>
      <c r="D605" s="109">
        <v>657996.05350181158</v>
      </c>
      <c r="E605" s="139">
        <v>782529.7095510714</v>
      </c>
      <c r="F605" s="113">
        <v>2.1191096667662491E-2</v>
      </c>
      <c r="G605" s="126"/>
      <c r="H605" s="123"/>
      <c r="I605" s="124"/>
      <c r="J605" s="191" t="s">
        <v>5776</v>
      </c>
      <c r="K605" s="210" t="s">
        <v>1275</v>
      </c>
      <c r="L605" s="210" t="s">
        <v>5994</v>
      </c>
      <c r="M605" s="211">
        <v>657996.05350181158</v>
      </c>
      <c r="N605" s="198">
        <v>782529.7095510714</v>
      </c>
      <c r="O605" s="211">
        <v>2.1191096667662491E-2</v>
      </c>
      <c r="P605" s="210">
        <v>1</v>
      </c>
      <c r="Q605" s="210">
        <v>1</v>
      </c>
      <c r="R605" s="210">
        <v>0</v>
      </c>
      <c r="S605" s="210">
        <v>0</v>
      </c>
      <c r="T605" s="210" t="s">
        <v>152</v>
      </c>
      <c r="U605" s="210" t="s">
        <v>3713</v>
      </c>
      <c r="V605" s="223">
        <v>43251</v>
      </c>
      <c r="W605" s="210">
        <v>7634402</v>
      </c>
      <c r="X605" s="210" t="s">
        <v>4469</v>
      </c>
      <c r="Y605" s="210" t="s">
        <v>171</v>
      </c>
      <c r="Z605" s="190"/>
      <c r="AA605" s="185"/>
      <c r="AB605" s="187"/>
      <c r="AC605" s="187"/>
      <c r="AD605" s="188"/>
    </row>
    <row r="606" spans="1:30" x14ac:dyDescent="0.3">
      <c r="A606" s="84"/>
      <c r="B606" s="209" t="s">
        <v>1276</v>
      </c>
      <c r="C606" s="102" t="s">
        <v>5994</v>
      </c>
      <c r="D606" s="109">
        <v>1195322.7299556951</v>
      </c>
      <c r="E606" s="139">
        <v>61303.065656868035</v>
      </c>
      <c r="F606" s="113">
        <v>1.6865849539293161E-2</v>
      </c>
      <c r="G606" s="126"/>
      <c r="H606" s="123"/>
      <c r="I606" s="124"/>
      <c r="J606" s="191" t="s">
        <v>5776</v>
      </c>
      <c r="K606" s="210" t="s">
        <v>1276</v>
      </c>
      <c r="L606" s="210" t="s">
        <v>5994</v>
      </c>
      <c r="M606" s="211">
        <v>1195322.7299556951</v>
      </c>
      <c r="N606" s="198">
        <v>61303.065656868035</v>
      </c>
      <c r="O606" s="211">
        <v>1.6865849539293161E-2</v>
      </c>
      <c r="P606" s="210">
        <v>1</v>
      </c>
      <c r="Q606" s="210">
        <v>1</v>
      </c>
      <c r="R606" s="210">
        <v>0</v>
      </c>
      <c r="S606" s="210">
        <v>0</v>
      </c>
      <c r="T606" s="210" t="s">
        <v>151</v>
      </c>
      <c r="U606" s="210" t="s">
        <v>3714</v>
      </c>
      <c r="V606" s="223">
        <v>43251</v>
      </c>
      <c r="W606" s="210">
        <v>7538515</v>
      </c>
      <c r="X606" s="210" t="s">
        <v>4469</v>
      </c>
      <c r="Y606" s="210" t="s">
        <v>171</v>
      </c>
      <c r="Z606" s="190"/>
      <c r="AA606" s="186"/>
      <c r="AB606" s="187"/>
      <c r="AC606" s="188"/>
      <c r="AD606" s="188"/>
    </row>
    <row r="607" spans="1:30" x14ac:dyDescent="0.3">
      <c r="A607" s="84"/>
      <c r="B607" s="209" t="s">
        <v>1277</v>
      </c>
      <c r="C607" s="102" t="s">
        <v>5994</v>
      </c>
      <c r="D607" s="109">
        <v>1063771.7662251208</v>
      </c>
      <c r="E607" s="139">
        <v>182656.43110306389</v>
      </c>
      <c r="F607" s="113">
        <v>2.7734533857976199E-2</v>
      </c>
      <c r="G607" s="126"/>
      <c r="H607" s="123"/>
      <c r="I607" s="124"/>
      <c r="J607" s="191" t="s">
        <v>5776</v>
      </c>
      <c r="K607" s="210" t="s">
        <v>1277</v>
      </c>
      <c r="L607" s="210" t="s">
        <v>5994</v>
      </c>
      <c r="M607" s="211">
        <v>1063771.7662251208</v>
      </c>
      <c r="N607" s="198">
        <v>182656.43110306389</v>
      </c>
      <c r="O607" s="211">
        <v>2.7734533857976199E-2</v>
      </c>
      <c r="P607" s="210">
        <v>1</v>
      </c>
      <c r="Q607" s="210">
        <v>1</v>
      </c>
      <c r="R607" s="210">
        <v>0</v>
      </c>
      <c r="S607" s="210">
        <v>0</v>
      </c>
      <c r="T607" s="210" t="s">
        <v>150</v>
      </c>
      <c r="U607" s="210" t="s">
        <v>3715</v>
      </c>
      <c r="V607" s="223">
        <v>43251</v>
      </c>
      <c r="W607" s="210" t="s">
        <v>2463</v>
      </c>
      <c r="X607" s="210" t="s">
        <v>4469</v>
      </c>
      <c r="Y607" s="210" t="s">
        <v>171</v>
      </c>
      <c r="Z607" s="190"/>
      <c r="AA607" s="186"/>
      <c r="AB607" s="187"/>
      <c r="AC607" s="187"/>
      <c r="AD607" s="188"/>
    </row>
    <row r="608" spans="1:30" x14ac:dyDescent="0.3">
      <c r="A608" s="84"/>
      <c r="B608" s="209" t="s">
        <v>1278</v>
      </c>
      <c r="C608" s="102" t="s">
        <v>1976</v>
      </c>
      <c r="D608" s="109">
        <v>11181564.846103175</v>
      </c>
      <c r="E608" s="139">
        <v>521889.75607612927</v>
      </c>
      <c r="F608" s="113">
        <v>4.1015900415976067E-2</v>
      </c>
      <c r="G608" s="126"/>
      <c r="H608" s="123"/>
      <c r="I608" s="124"/>
      <c r="J608" s="191" t="s">
        <v>5776</v>
      </c>
      <c r="K608" s="210" t="s">
        <v>1278</v>
      </c>
      <c r="L608" s="210" t="s">
        <v>1976</v>
      </c>
      <c r="M608" s="211">
        <v>11181564.846103175</v>
      </c>
      <c r="N608" s="198">
        <v>521889.75607612927</v>
      </c>
      <c r="O608" s="211">
        <v>4.1015900415976067E-2</v>
      </c>
      <c r="P608" s="210">
        <v>1</v>
      </c>
      <c r="Q608" s="210">
        <v>1</v>
      </c>
      <c r="R608" s="210">
        <v>0</v>
      </c>
      <c r="S608" s="210">
        <v>0</v>
      </c>
      <c r="T608" s="210" t="s">
        <v>148</v>
      </c>
      <c r="U608" s="210" t="s">
        <v>3716</v>
      </c>
      <c r="V608" s="223">
        <v>43251</v>
      </c>
      <c r="W608" s="210" t="s">
        <v>5531</v>
      </c>
      <c r="X608" s="210" t="s">
        <v>4469</v>
      </c>
      <c r="Y608" s="210" t="s">
        <v>171</v>
      </c>
      <c r="Z608" s="190"/>
      <c r="AA608" s="185"/>
      <c r="AB608" s="187"/>
      <c r="AC608" s="188"/>
      <c r="AD608" s="187"/>
    </row>
    <row r="609" spans="1:30" x14ac:dyDescent="0.3">
      <c r="A609" s="84"/>
      <c r="B609" s="209" t="s">
        <v>1279</v>
      </c>
      <c r="C609" s="102" t="s">
        <v>1979</v>
      </c>
      <c r="D609" s="109">
        <v>-167145031.31666234</v>
      </c>
      <c r="E609" s="139">
        <v>-64134088.976736449</v>
      </c>
      <c r="F609" s="113">
        <v>-7.0438507245133586</v>
      </c>
      <c r="G609" s="126"/>
      <c r="H609" s="123"/>
      <c r="I609" s="124"/>
      <c r="J609" s="191" t="s">
        <v>5776</v>
      </c>
      <c r="K609" s="210" t="s">
        <v>1279</v>
      </c>
      <c r="L609" s="210" t="s">
        <v>1979</v>
      </c>
      <c r="M609" s="211">
        <v>-167145031.31666234</v>
      </c>
      <c r="N609" s="198">
        <v>-64134088.976736449</v>
      </c>
      <c r="O609" s="211">
        <v>-7.0438507245133586</v>
      </c>
      <c r="P609" s="210">
        <v>1</v>
      </c>
      <c r="Q609" s="210">
        <v>1</v>
      </c>
      <c r="R609" s="210">
        <v>0</v>
      </c>
      <c r="S609" s="210">
        <v>0</v>
      </c>
      <c r="T609" s="210" t="s">
        <v>148</v>
      </c>
      <c r="U609" s="210" t="s">
        <v>3717</v>
      </c>
      <c r="V609" s="223">
        <v>43251</v>
      </c>
      <c r="W609" s="210" t="s">
        <v>2464</v>
      </c>
      <c r="X609" s="210" t="s">
        <v>4469</v>
      </c>
      <c r="Y609" s="210" t="s">
        <v>171</v>
      </c>
      <c r="Z609" s="190"/>
      <c r="AA609" s="186"/>
      <c r="AB609" s="187"/>
      <c r="AC609" s="187"/>
      <c r="AD609" s="188"/>
    </row>
    <row r="610" spans="1:30" x14ac:dyDescent="0.3">
      <c r="A610" s="84"/>
      <c r="B610" s="209" t="s">
        <v>4698</v>
      </c>
      <c r="C610" s="102" t="s">
        <v>5994</v>
      </c>
      <c r="D610" s="109">
        <v>293075.4789508598</v>
      </c>
      <c r="E610" s="139">
        <v>4403.1772678915231</v>
      </c>
      <c r="F610" s="113">
        <v>1.5673016544071768E-2</v>
      </c>
      <c r="G610" s="126"/>
      <c r="H610" s="123"/>
      <c r="I610" s="124"/>
      <c r="J610" s="191" t="s">
        <v>5776</v>
      </c>
      <c r="K610" s="210" t="s">
        <v>4698</v>
      </c>
      <c r="L610" s="210" t="s">
        <v>5994</v>
      </c>
      <c r="M610" s="211">
        <v>293075.4789508598</v>
      </c>
      <c r="N610" s="198">
        <v>4403.1772678915231</v>
      </c>
      <c r="O610" s="211">
        <v>1.5673016544071768E-2</v>
      </c>
      <c r="P610" s="210">
        <v>1</v>
      </c>
      <c r="Q610" s="210">
        <v>1</v>
      </c>
      <c r="R610" s="210">
        <v>0</v>
      </c>
      <c r="S610" s="210">
        <v>0</v>
      </c>
      <c r="T610" s="210" t="s">
        <v>144</v>
      </c>
      <c r="U610" s="210" t="s">
        <v>3718</v>
      </c>
      <c r="V610" s="223">
        <v>43251</v>
      </c>
      <c r="W610" s="210">
        <v>6292102</v>
      </c>
      <c r="X610" s="210" t="s">
        <v>4470</v>
      </c>
      <c r="Y610" s="210" t="s">
        <v>4415</v>
      </c>
      <c r="Z610" s="190"/>
      <c r="AA610" s="185"/>
      <c r="AB610" s="187"/>
      <c r="AC610" s="187"/>
      <c r="AD610" s="188"/>
    </row>
    <row r="611" spans="1:30" x14ac:dyDescent="0.3">
      <c r="A611" s="84"/>
      <c r="B611" s="209" t="s">
        <v>4699</v>
      </c>
      <c r="C611" s="102" t="s">
        <v>5994</v>
      </c>
      <c r="D611" s="109">
        <v>228723.74585870371</v>
      </c>
      <c r="E611" s="139">
        <v>53226.935538927057</v>
      </c>
      <c r="F611" s="113">
        <v>1.4964774816493703E-2</v>
      </c>
      <c r="G611" s="126"/>
      <c r="H611" s="123"/>
      <c r="I611" s="124"/>
      <c r="J611" s="191" t="s">
        <v>5776</v>
      </c>
      <c r="K611" s="210" t="s">
        <v>4699</v>
      </c>
      <c r="L611" s="210" t="s">
        <v>5994</v>
      </c>
      <c r="M611" s="211">
        <v>228723.74585870371</v>
      </c>
      <c r="N611" s="198">
        <v>53226.935538927057</v>
      </c>
      <c r="O611" s="211">
        <v>1.4964774816493703E-2</v>
      </c>
      <c r="P611" s="210">
        <v>1</v>
      </c>
      <c r="Q611" s="210">
        <v>1</v>
      </c>
      <c r="R611" s="210">
        <v>0</v>
      </c>
      <c r="S611" s="210">
        <v>0</v>
      </c>
      <c r="T611" s="210" t="s">
        <v>148</v>
      </c>
      <c r="U611" s="210" t="s">
        <v>3719</v>
      </c>
      <c r="V611" s="223">
        <v>43251</v>
      </c>
      <c r="W611" s="210">
        <v>6049784</v>
      </c>
      <c r="X611" s="210" t="s">
        <v>4470</v>
      </c>
      <c r="Y611" s="210" t="s">
        <v>4415</v>
      </c>
      <c r="Z611" s="190"/>
      <c r="AA611" s="185"/>
      <c r="AB611" s="187"/>
      <c r="AC611" s="187"/>
      <c r="AD611" s="188"/>
    </row>
    <row r="612" spans="1:30" x14ac:dyDescent="0.3">
      <c r="A612" s="84"/>
      <c r="B612" s="209" t="s">
        <v>4700</v>
      </c>
      <c r="C612" s="102" t="s">
        <v>5994</v>
      </c>
      <c r="D612" s="109">
        <v>1601707.1481235363</v>
      </c>
      <c r="E612" s="139">
        <v>81406.468088295427</v>
      </c>
      <c r="F612" s="113">
        <v>3.1312347811885216E-2</v>
      </c>
      <c r="G612" s="126"/>
      <c r="H612" s="123"/>
      <c r="I612" s="124"/>
      <c r="J612" s="191" t="s">
        <v>5776</v>
      </c>
      <c r="K612" s="210" t="s">
        <v>4700</v>
      </c>
      <c r="L612" s="210" t="s">
        <v>5994</v>
      </c>
      <c r="M612" s="211">
        <v>1601707.1481235363</v>
      </c>
      <c r="N612" s="198">
        <v>81406.468088295427</v>
      </c>
      <c r="O612" s="211">
        <v>3.1312347811885216E-2</v>
      </c>
      <c r="P612" s="210">
        <v>1</v>
      </c>
      <c r="Q612" s="210">
        <v>1</v>
      </c>
      <c r="R612" s="210">
        <v>0</v>
      </c>
      <c r="S612" s="210">
        <v>0</v>
      </c>
      <c r="T612" s="210" t="s">
        <v>149</v>
      </c>
      <c r="U612" s="210" t="s">
        <v>3720</v>
      </c>
      <c r="V612" s="223">
        <v>43251</v>
      </c>
      <c r="W612" s="210">
        <v>6480048</v>
      </c>
      <c r="X612" s="210" t="s">
        <v>4470</v>
      </c>
      <c r="Y612" s="210" t="s">
        <v>4415</v>
      </c>
      <c r="Z612" s="190"/>
      <c r="AA612" s="185"/>
      <c r="AB612" s="187"/>
      <c r="AC612" s="188"/>
      <c r="AD612" s="187"/>
    </row>
    <row r="613" spans="1:30" x14ac:dyDescent="0.3">
      <c r="A613" s="84"/>
      <c r="B613" s="209" t="s">
        <v>4701</v>
      </c>
      <c r="C613" s="102" t="s">
        <v>5994</v>
      </c>
      <c r="D613" s="109">
        <v>377434.81615037192</v>
      </c>
      <c r="E613" s="139">
        <v>15038.955561547151</v>
      </c>
      <c r="F613" s="113">
        <v>3.2165448746758959E-2</v>
      </c>
      <c r="G613" s="126"/>
      <c r="H613" s="123"/>
      <c r="I613" s="124"/>
      <c r="J613" s="191" t="s">
        <v>5776</v>
      </c>
      <c r="K613" s="210" t="s">
        <v>4701</v>
      </c>
      <c r="L613" s="210" t="s">
        <v>5994</v>
      </c>
      <c r="M613" s="211">
        <v>377434.81615037192</v>
      </c>
      <c r="N613" s="198">
        <v>15038.955561547151</v>
      </c>
      <c r="O613" s="211">
        <v>3.2165448746758959E-2</v>
      </c>
      <c r="P613" s="210">
        <v>1</v>
      </c>
      <c r="Q613" s="210">
        <v>1</v>
      </c>
      <c r="R613" s="210">
        <v>0</v>
      </c>
      <c r="S613" s="210">
        <v>0</v>
      </c>
      <c r="T613" s="210" t="s">
        <v>148</v>
      </c>
      <c r="U613" s="210" t="s">
        <v>3721</v>
      </c>
      <c r="V613" s="223">
        <v>43251</v>
      </c>
      <c r="W613" s="210">
        <v>6037734</v>
      </c>
      <c r="X613" s="210" t="s">
        <v>4470</v>
      </c>
      <c r="Y613" s="210" t="s">
        <v>4415</v>
      </c>
      <c r="Z613" s="190"/>
      <c r="AA613" s="185"/>
      <c r="AB613" s="187"/>
      <c r="AC613" s="188"/>
      <c r="AD613" s="188"/>
    </row>
    <row r="614" spans="1:30" x14ac:dyDescent="0.3">
      <c r="A614" s="84"/>
      <c r="B614" s="209" t="s">
        <v>4702</v>
      </c>
      <c r="C614" s="102" t="s">
        <v>1978</v>
      </c>
      <c r="D614" s="109">
        <v>-13649358.817042248</v>
      </c>
      <c r="E614" s="139">
        <v>-684188.18543262873</v>
      </c>
      <c r="F614" s="113">
        <v>-1.4435415809872643</v>
      </c>
      <c r="G614" s="126"/>
      <c r="H614" s="123"/>
      <c r="I614" s="124"/>
      <c r="J614" s="191" t="s">
        <v>5776</v>
      </c>
      <c r="K614" s="210" t="s">
        <v>4702</v>
      </c>
      <c r="L614" s="210" t="s">
        <v>1978</v>
      </c>
      <c r="M614" s="211">
        <v>-13649358.817042248</v>
      </c>
      <c r="N614" s="198">
        <v>-684188.18543262873</v>
      </c>
      <c r="O614" s="211">
        <v>-1.4435415809872643</v>
      </c>
      <c r="P614" s="210">
        <v>1</v>
      </c>
      <c r="Q614" s="210">
        <v>1</v>
      </c>
      <c r="R614" s="210">
        <v>0</v>
      </c>
      <c r="S614" s="210">
        <v>0</v>
      </c>
      <c r="T614" s="210" t="s">
        <v>5305</v>
      </c>
      <c r="U614" s="210" t="s">
        <v>3722</v>
      </c>
      <c r="V614" s="223">
        <v>43251</v>
      </c>
      <c r="W614" s="210">
        <v>6534202</v>
      </c>
      <c r="X614" s="210" t="s">
        <v>4470</v>
      </c>
      <c r="Y614" s="210" t="s">
        <v>4415</v>
      </c>
      <c r="Z614" s="190"/>
      <c r="AA614" s="186"/>
      <c r="AB614" s="187"/>
      <c r="AC614" s="187"/>
      <c r="AD614" s="188"/>
    </row>
    <row r="615" spans="1:30" x14ac:dyDescent="0.3">
      <c r="A615" s="84"/>
      <c r="B615" s="209" t="s">
        <v>4703</v>
      </c>
      <c r="C615" s="102" t="s">
        <v>5994</v>
      </c>
      <c r="D615" s="109">
        <v>386364.3061172918</v>
      </c>
      <c r="E615" s="139">
        <v>19877.044205822574</v>
      </c>
      <c r="F615" s="113">
        <v>6.6147670363309111E-2</v>
      </c>
      <c r="G615" s="126"/>
      <c r="H615" s="123"/>
      <c r="I615" s="124"/>
      <c r="J615" s="191" t="s">
        <v>5776</v>
      </c>
      <c r="K615" s="210" t="s">
        <v>4703</v>
      </c>
      <c r="L615" s="210" t="s">
        <v>5994</v>
      </c>
      <c r="M615" s="211">
        <v>386364.3061172918</v>
      </c>
      <c r="N615" s="198">
        <v>19877.044205822574</v>
      </c>
      <c r="O615" s="211">
        <v>6.6147670363309111E-2</v>
      </c>
      <c r="P615" s="210">
        <v>1</v>
      </c>
      <c r="Q615" s="210">
        <v>1</v>
      </c>
      <c r="R615" s="210">
        <v>0</v>
      </c>
      <c r="S615" s="210">
        <v>0</v>
      </c>
      <c r="T615" s="210" t="s">
        <v>145</v>
      </c>
      <c r="U615" s="210" t="s">
        <v>3723</v>
      </c>
      <c r="V615" s="223">
        <v>43251</v>
      </c>
      <c r="W615" s="210">
        <v>6441465</v>
      </c>
      <c r="X615" s="210" t="s">
        <v>4470</v>
      </c>
      <c r="Y615" s="210" t="s">
        <v>4415</v>
      </c>
      <c r="Z615" s="190"/>
      <c r="AA615" s="186"/>
      <c r="AB615" s="187"/>
      <c r="AC615" s="187"/>
      <c r="AD615" s="188"/>
    </row>
    <row r="616" spans="1:30" x14ac:dyDescent="0.3">
      <c r="A616" s="84"/>
      <c r="B616" s="209" t="s">
        <v>4704</v>
      </c>
      <c r="C616" s="102" t="s">
        <v>1978</v>
      </c>
      <c r="D616" s="109">
        <v>-48658796.205885626</v>
      </c>
      <c r="E616" s="139">
        <v>-882596.32421537978</v>
      </c>
      <c r="F616" s="113">
        <v>-1.5806940400733931</v>
      </c>
      <c r="G616" s="126"/>
      <c r="H616" s="123"/>
      <c r="I616" s="124"/>
      <c r="J616" s="191" t="s">
        <v>5776</v>
      </c>
      <c r="K616" s="210" t="s">
        <v>4704</v>
      </c>
      <c r="L616" s="210" t="s">
        <v>1978</v>
      </c>
      <c r="M616" s="211">
        <v>-48658796.205885626</v>
      </c>
      <c r="N616" s="198">
        <v>-882596.32421537978</v>
      </c>
      <c r="O616" s="211">
        <v>-1.5806940400733931</v>
      </c>
      <c r="P616" s="210">
        <v>1</v>
      </c>
      <c r="Q616" s="210">
        <v>1</v>
      </c>
      <c r="R616" s="210">
        <v>0</v>
      </c>
      <c r="S616" s="210">
        <v>0</v>
      </c>
      <c r="T616" s="210" t="s">
        <v>144</v>
      </c>
      <c r="U616" s="210" t="s">
        <v>3724</v>
      </c>
      <c r="V616" s="223">
        <v>43251</v>
      </c>
      <c r="W616" s="210">
        <v>6010702</v>
      </c>
      <c r="X616" s="210" t="s">
        <v>4470</v>
      </c>
      <c r="Y616" s="210" t="s">
        <v>4415</v>
      </c>
      <c r="Z616" s="190"/>
      <c r="AA616" s="185"/>
      <c r="AB616" s="188"/>
      <c r="AC616" s="187"/>
      <c r="AD616" s="187"/>
    </row>
    <row r="617" spans="1:30" x14ac:dyDescent="0.3">
      <c r="A617" s="84"/>
      <c r="B617" s="209" t="s">
        <v>4705</v>
      </c>
      <c r="C617" s="102" t="s">
        <v>1978</v>
      </c>
      <c r="D617" s="109">
        <v>-95669212.5402942</v>
      </c>
      <c r="E617" s="139">
        <v>-5203291.9550445937</v>
      </c>
      <c r="F617" s="113">
        <v>-2.8786752944872807</v>
      </c>
      <c r="G617" s="126"/>
      <c r="H617" s="123"/>
      <c r="I617" s="124"/>
      <c r="J617" s="191" t="s">
        <v>5776</v>
      </c>
      <c r="K617" s="210" t="s">
        <v>4705</v>
      </c>
      <c r="L617" s="210" t="s">
        <v>1978</v>
      </c>
      <c r="M617" s="211">
        <v>-95669212.5402942</v>
      </c>
      <c r="N617" s="198">
        <v>-5203291.9550445937</v>
      </c>
      <c r="O617" s="211">
        <v>-2.8786752944872807</v>
      </c>
      <c r="P617" s="210">
        <v>1</v>
      </c>
      <c r="Q617" s="210">
        <v>1</v>
      </c>
      <c r="R617" s="210">
        <v>0</v>
      </c>
      <c r="S617" s="210">
        <v>0</v>
      </c>
      <c r="T617" s="210" t="s">
        <v>149</v>
      </c>
      <c r="U617" s="210" t="s">
        <v>3725</v>
      </c>
      <c r="V617" s="223">
        <v>43251</v>
      </c>
      <c r="W617" s="210">
        <v>6010906</v>
      </c>
      <c r="X617" s="210" t="s">
        <v>4470</v>
      </c>
      <c r="Y617" s="210" t="s">
        <v>4415</v>
      </c>
      <c r="Z617" s="190"/>
      <c r="AA617" s="185"/>
      <c r="AB617" s="187"/>
      <c r="AC617" s="188"/>
      <c r="AD617" s="187"/>
    </row>
    <row r="618" spans="1:30" x14ac:dyDescent="0.3">
      <c r="A618" s="84"/>
      <c r="B618" s="209" t="s">
        <v>4706</v>
      </c>
      <c r="C618" s="102" t="s">
        <v>5994</v>
      </c>
      <c r="D618" s="109">
        <v>569746.56858243467</v>
      </c>
      <c r="E618" s="139">
        <v>25076.873617184625</v>
      </c>
      <c r="F618" s="113">
        <v>4.3532082209484554E-2</v>
      </c>
      <c r="G618" s="126"/>
      <c r="H618" s="123"/>
      <c r="I618" s="124"/>
      <c r="J618" s="191" t="s">
        <v>5776</v>
      </c>
      <c r="K618" s="210" t="s">
        <v>4706</v>
      </c>
      <c r="L618" s="210" t="s">
        <v>5994</v>
      </c>
      <c r="M618" s="211">
        <v>569746.56858243467</v>
      </c>
      <c r="N618" s="198">
        <v>25076.873617184625</v>
      </c>
      <c r="O618" s="211">
        <v>4.3532082209484554E-2</v>
      </c>
      <c r="P618" s="210">
        <v>1</v>
      </c>
      <c r="Q618" s="210">
        <v>1</v>
      </c>
      <c r="R618" s="210">
        <v>0</v>
      </c>
      <c r="S618" s="210">
        <v>0</v>
      </c>
      <c r="T618" s="210" t="s">
        <v>143</v>
      </c>
      <c r="U618" s="210" t="s">
        <v>3726</v>
      </c>
      <c r="V618" s="223">
        <v>43251</v>
      </c>
      <c r="W618" s="210">
        <v>6687214</v>
      </c>
      <c r="X618" s="210" t="s">
        <v>4470</v>
      </c>
      <c r="Y618" s="210" t="s">
        <v>4415</v>
      </c>
      <c r="Z618" s="190"/>
      <c r="AA618" s="185"/>
      <c r="AB618" s="187"/>
      <c r="AC618" s="187"/>
      <c r="AD618" s="188"/>
    </row>
    <row r="619" spans="1:30" x14ac:dyDescent="0.3">
      <c r="A619" s="84"/>
      <c r="B619" s="209" t="s">
        <v>4707</v>
      </c>
      <c r="C619" s="102" t="s">
        <v>1978</v>
      </c>
      <c r="D619" s="109">
        <v>-14479278.791419873</v>
      </c>
      <c r="E619" s="139">
        <v>-583089.51318540075</v>
      </c>
      <c r="F619" s="113">
        <v>-0.17601559843976941</v>
      </c>
      <c r="G619" s="126"/>
      <c r="H619" s="123"/>
      <c r="I619" s="124"/>
      <c r="J619" s="191" t="s">
        <v>5776</v>
      </c>
      <c r="K619" s="210" t="s">
        <v>4707</v>
      </c>
      <c r="L619" s="210" t="s">
        <v>1978</v>
      </c>
      <c r="M619" s="211">
        <v>-14479278.791419873</v>
      </c>
      <c r="N619" s="198">
        <v>-583089.51318540075</v>
      </c>
      <c r="O619" s="211">
        <v>-0.17601559843976941</v>
      </c>
      <c r="P619" s="210">
        <v>1</v>
      </c>
      <c r="Q619" s="210">
        <v>1</v>
      </c>
      <c r="R619" s="210">
        <v>0</v>
      </c>
      <c r="S619" s="210">
        <v>0</v>
      </c>
      <c r="T619" s="210" t="s">
        <v>147</v>
      </c>
      <c r="U619" s="210" t="s">
        <v>3727</v>
      </c>
      <c r="V619" s="223">
        <v>43251</v>
      </c>
      <c r="W619" s="210">
        <v>6021500</v>
      </c>
      <c r="X619" s="210" t="s">
        <v>4470</v>
      </c>
      <c r="Y619" s="210" t="s">
        <v>4415</v>
      </c>
      <c r="Z619" s="190"/>
      <c r="AA619" s="186"/>
      <c r="AB619" s="187"/>
      <c r="AC619" s="187"/>
      <c r="AD619" s="188"/>
    </row>
    <row r="620" spans="1:30" x14ac:dyDescent="0.3">
      <c r="A620" s="84"/>
      <c r="B620" s="209" t="s">
        <v>4708</v>
      </c>
      <c r="C620" s="102" t="s">
        <v>5994</v>
      </c>
      <c r="D620" s="109">
        <v>548607.41645880986</v>
      </c>
      <c r="E620" s="139">
        <v>45388.756562165152</v>
      </c>
      <c r="F620" s="113">
        <v>3.4063623617916462E-2</v>
      </c>
      <c r="G620" s="126"/>
      <c r="H620" s="123"/>
      <c r="I620" s="124"/>
      <c r="J620" s="191" t="s">
        <v>5776</v>
      </c>
      <c r="K620" s="210" t="s">
        <v>4708</v>
      </c>
      <c r="L620" s="210" t="s">
        <v>5994</v>
      </c>
      <c r="M620" s="211">
        <v>548607.41645880986</v>
      </c>
      <c r="N620" s="198">
        <v>45388.756562165152</v>
      </c>
      <c r="O620" s="211">
        <v>3.4063623617916462E-2</v>
      </c>
      <c r="P620" s="210">
        <v>1</v>
      </c>
      <c r="Q620" s="210">
        <v>1</v>
      </c>
      <c r="R620" s="210">
        <v>0</v>
      </c>
      <c r="S620" s="210">
        <v>0</v>
      </c>
      <c r="T620" s="210" t="s">
        <v>146</v>
      </c>
      <c r="U620" s="210" t="s">
        <v>3728</v>
      </c>
      <c r="V620" s="223">
        <v>43251</v>
      </c>
      <c r="W620" s="210">
        <v>6022105</v>
      </c>
      <c r="X620" s="210" t="s">
        <v>4470</v>
      </c>
      <c r="Y620" s="210" t="s">
        <v>4415</v>
      </c>
      <c r="Z620" s="190"/>
      <c r="AA620" s="185"/>
      <c r="AB620" s="187"/>
      <c r="AC620" s="187"/>
      <c r="AD620" s="188"/>
    </row>
    <row r="621" spans="1:30" x14ac:dyDescent="0.3">
      <c r="A621" s="84"/>
      <c r="B621" s="209" t="s">
        <v>4709</v>
      </c>
      <c r="C621" s="102" t="s">
        <v>5994</v>
      </c>
      <c r="D621" s="109">
        <v>590651.52544306975</v>
      </c>
      <c r="E621" s="139">
        <v>15477.362385082835</v>
      </c>
      <c r="F621" s="113">
        <v>1.8240098976568836E-2</v>
      </c>
      <c r="G621" s="126"/>
      <c r="H621" s="123"/>
      <c r="I621" s="124"/>
      <c r="J621" s="191" t="s">
        <v>5776</v>
      </c>
      <c r="K621" s="210" t="s">
        <v>4709</v>
      </c>
      <c r="L621" s="210" t="s">
        <v>5994</v>
      </c>
      <c r="M621" s="211">
        <v>590651.52544306975</v>
      </c>
      <c r="N621" s="198">
        <v>15477.362385082835</v>
      </c>
      <c r="O621" s="211">
        <v>1.8240098976568836E-2</v>
      </c>
      <c r="P621" s="210">
        <v>1</v>
      </c>
      <c r="Q621" s="210">
        <v>1</v>
      </c>
      <c r="R621" s="210">
        <v>0</v>
      </c>
      <c r="S621" s="210">
        <v>0</v>
      </c>
      <c r="T621" s="210" t="s">
        <v>146</v>
      </c>
      <c r="U621" s="210" t="s">
        <v>3729</v>
      </c>
      <c r="V621" s="223">
        <v>43251</v>
      </c>
      <c r="W621" s="210">
        <v>6014908</v>
      </c>
      <c r="X621" s="210" t="s">
        <v>4470</v>
      </c>
      <c r="Y621" s="210" t="s">
        <v>4415</v>
      </c>
      <c r="Z621" s="190"/>
      <c r="AA621" s="185"/>
      <c r="AB621" s="187"/>
      <c r="AC621" s="188"/>
      <c r="AD621" s="188"/>
    </row>
    <row r="622" spans="1:30" x14ac:dyDescent="0.3">
      <c r="A622" s="84"/>
      <c r="B622" s="209" t="s">
        <v>4710</v>
      </c>
      <c r="C622" s="102" t="s">
        <v>5994</v>
      </c>
      <c r="D622" s="109">
        <v>641903.08097547526</v>
      </c>
      <c r="E622" s="139">
        <v>15777.112243076992</v>
      </c>
      <c r="F622" s="113">
        <v>2.8971954207628086E-2</v>
      </c>
      <c r="G622" s="126"/>
      <c r="H622" s="123"/>
      <c r="I622" s="124"/>
      <c r="J622" s="191" t="s">
        <v>5776</v>
      </c>
      <c r="K622" s="210" t="s">
        <v>4710</v>
      </c>
      <c r="L622" s="210" t="s">
        <v>5994</v>
      </c>
      <c r="M622" s="211">
        <v>641903.08097547526</v>
      </c>
      <c r="N622" s="198">
        <v>15777.112243076992</v>
      </c>
      <c r="O622" s="211">
        <v>2.8971954207628086E-2</v>
      </c>
      <c r="P622" s="210">
        <v>1</v>
      </c>
      <c r="Q622" s="210">
        <v>1</v>
      </c>
      <c r="R622" s="210">
        <v>0</v>
      </c>
      <c r="S622" s="210">
        <v>0</v>
      </c>
      <c r="T622" s="210" t="s">
        <v>148</v>
      </c>
      <c r="U622" s="210" t="s">
        <v>3730</v>
      </c>
      <c r="V622" s="223">
        <v>43251</v>
      </c>
      <c r="W622" s="210" t="s">
        <v>2465</v>
      </c>
      <c r="X622" s="210" t="s">
        <v>4470</v>
      </c>
      <c r="Y622" s="210" t="s">
        <v>4415</v>
      </c>
      <c r="Z622" s="190"/>
      <c r="AA622" s="185"/>
      <c r="AB622" s="188"/>
      <c r="AC622" s="187"/>
      <c r="AD622" s="187"/>
    </row>
    <row r="623" spans="1:30" x14ac:dyDescent="0.3">
      <c r="A623" s="84"/>
      <c r="B623" s="209" t="s">
        <v>4711</v>
      </c>
      <c r="C623" s="102" t="s">
        <v>1978</v>
      </c>
      <c r="D623" s="109">
        <v>-30536850.439550549</v>
      </c>
      <c r="E623" s="139">
        <v>-696552.24542770407</v>
      </c>
      <c r="F623" s="113">
        <v>-0.92424449897193517</v>
      </c>
      <c r="G623" s="126"/>
      <c r="H623" s="123"/>
      <c r="I623" s="124"/>
      <c r="J623" s="191" t="s">
        <v>5776</v>
      </c>
      <c r="K623" s="210" t="s">
        <v>4711</v>
      </c>
      <c r="L623" s="210" t="s">
        <v>1978</v>
      </c>
      <c r="M623" s="211">
        <v>-30536850.439550549</v>
      </c>
      <c r="N623" s="198">
        <v>-696552.24542770407</v>
      </c>
      <c r="O623" s="211">
        <v>-0.92424449897193517</v>
      </c>
      <c r="P623" s="210">
        <v>1</v>
      </c>
      <c r="Q623" s="210">
        <v>1</v>
      </c>
      <c r="R623" s="210">
        <v>0</v>
      </c>
      <c r="S623" s="210">
        <v>0</v>
      </c>
      <c r="T623" s="210" t="s">
        <v>146</v>
      </c>
      <c r="U623" s="210" t="s">
        <v>3731</v>
      </c>
      <c r="V623" s="223">
        <v>43251</v>
      </c>
      <c r="W623" s="210">
        <v>6055208</v>
      </c>
      <c r="X623" s="210" t="s">
        <v>4470</v>
      </c>
      <c r="Y623" s="210" t="s">
        <v>4415</v>
      </c>
      <c r="Z623" s="190"/>
      <c r="AA623" s="186"/>
      <c r="AB623" s="187"/>
      <c r="AC623" s="187"/>
      <c r="AD623" s="188"/>
    </row>
    <row r="624" spans="1:30" x14ac:dyDescent="0.3">
      <c r="A624" s="84"/>
      <c r="B624" s="209" t="s">
        <v>4712</v>
      </c>
      <c r="C624" s="102" t="s">
        <v>1978</v>
      </c>
      <c r="D624" s="109">
        <v>-79325744.768429324</v>
      </c>
      <c r="E624" s="139">
        <v>-1435515.1115233218</v>
      </c>
      <c r="F624" s="113">
        <v>-0.97712916383218607</v>
      </c>
      <c r="G624" s="126"/>
      <c r="H624" s="123"/>
      <c r="I624" s="124"/>
      <c r="J624" s="191" t="s">
        <v>5776</v>
      </c>
      <c r="K624" s="210" t="s">
        <v>4712</v>
      </c>
      <c r="L624" s="210" t="s">
        <v>1978</v>
      </c>
      <c r="M624" s="211">
        <v>-79325744.768429324</v>
      </c>
      <c r="N624" s="198">
        <v>-1435515.1115233218</v>
      </c>
      <c r="O624" s="211">
        <v>-0.97712916383218607</v>
      </c>
      <c r="P624" s="210">
        <v>1</v>
      </c>
      <c r="Q624" s="210">
        <v>1</v>
      </c>
      <c r="R624" s="210">
        <v>0</v>
      </c>
      <c r="S624" s="210">
        <v>0</v>
      </c>
      <c r="T624" s="210" t="s">
        <v>149</v>
      </c>
      <c r="U624" s="210" t="s">
        <v>3732</v>
      </c>
      <c r="V624" s="223">
        <v>43251</v>
      </c>
      <c r="W624" s="210">
        <v>6054409</v>
      </c>
      <c r="X624" s="210" t="s">
        <v>4470</v>
      </c>
      <c r="Y624" s="210" t="s">
        <v>4415</v>
      </c>
      <c r="Z624" s="190"/>
      <c r="AA624" s="185"/>
      <c r="AB624" s="187"/>
      <c r="AC624" s="187"/>
      <c r="AD624" s="188"/>
    </row>
    <row r="625" spans="1:30" x14ac:dyDescent="0.3">
      <c r="A625" s="84"/>
      <c r="B625" s="209" t="s">
        <v>4713</v>
      </c>
      <c r="C625" s="102" t="s">
        <v>5994</v>
      </c>
      <c r="D625" s="109">
        <v>2262114.3020565258</v>
      </c>
      <c r="E625" s="139">
        <v>168369.34453040661</v>
      </c>
      <c r="F625" s="113">
        <v>5.2921538188209494E-2</v>
      </c>
      <c r="G625" s="126"/>
      <c r="H625" s="123"/>
      <c r="I625" s="124"/>
      <c r="J625" s="191" t="s">
        <v>5776</v>
      </c>
      <c r="K625" s="210" t="s">
        <v>4713</v>
      </c>
      <c r="L625" s="210" t="s">
        <v>5994</v>
      </c>
      <c r="M625" s="211">
        <v>2262114.3020565258</v>
      </c>
      <c r="N625" s="198">
        <v>168369.34453040661</v>
      </c>
      <c r="O625" s="211">
        <v>5.2921538188209494E-2</v>
      </c>
      <c r="P625" s="210">
        <v>1</v>
      </c>
      <c r="Q625" s="210">
        <v>1</v>
      </c>
      <c r="R625" s="210">
        <v>0</v>
      </c>
      <c r="S625" s="210">
        <v>0</v>
      </c>
      <c r="T625" s="210" t="s">
        <v>145</v>
      </c>
      <c r="U625" s="210" t="s">
        <v>3733</v>
      </c>
      <c r="V625" s="223">
        <v>43251</v>
      </c>
      <c r="W625" s="210">
        <v>6054603</v>
      </c>
      <c r="X625" s="210" t="s">
        <v>4470</v>
      </c>
      <c r="Y625" s="210" t="s">
        <v>4415</v>
      </c>
      <c r="Z625" s="190"/>
      <c r="AA625" s="185"/>
      <c r="AB625" s="187"/>
      <c r="AC625" s="187"/>
      <c r="AD625" s="188"/>
    </row>
    <row r="626" spans="1:30" x14ac:dyDescent="0.3">
      <c r="A626" s="84"/>
      <c r="B626" s="209" t="s">
        <v>4714</v>
      </c>
      <c r="C626" s="102" t="s">
        <v>5994</v>
      </c>
      <c r="D626" s="109">
        <v>354842.69128119649</v>
      </c>
      <c r="E626" s="139">
        <v>21336.404265465018</v>
      </c>
      <c r="F626" s="113">
        <v>2.0921735468479752E-2</v>
      </c>
      <c r="G626" s="126"/>
      <c r="H626" s="123"/>
      <c r="I626" s="124"/>
      <c r="J626" s="191" t="s">
        <v>5776</v>
      </c>
      <c r="K626" s="210" t="s">
        <v>4714</v>
      </c>
      <c r="L626" s="210" t="s">
        <v>5994</v>
      </c>
      <c r="M626" s="211">
        <v>354842.69128119649</v>
      </c>
      <c r="N626" s="198">
        <v>21336.404265465018</v>
      </c>
      <c r="O626" s="211">
        <v>2.0921735468479752E-2</v>
      </c>
      <c r="P626" s="210">
        <v>1</v>
      </c>
      <c r="Q626" s="210">
        <v>1</v>
      </c>
      <c r="R626" s="210">
        <v>0</v>
      </c>
      <c r="S626" s="210">
        <v>0</v>
      </c>
      <c r="T626" s="210" t="s">
        <v>144</v>
      </c>
      <c r="U626" s="210" t="s">
        <v>3734</v>
      </c>
      <c r="V626" s="223">
        <v>43251</v>
      </c>
      <c r="W626" s="210">
        <v>6057378</v>
      </c>
      <c r="X626" s="210" t="s">
        <v>4470</v>
      </c>
      <c r="Y626" s="210" t="s">
        <v>4415</v>
      </c>
      <c r="Z626" s="190"/>
      <c r="AA626" s="186"/>
      <c r="AB626" s="187"/>
      <c r="AC626" s="187"/>
      <c r="AD626" s="188"/>
    </row>
    <row r="627" spans="1:30" x14ac:dyDescent="0.3">
      <c r="A627" s="84"/>
      <c r="B627" s="209" t="s">
        <v>4715</v>
      </c>
      <c r="C627" s="102" t="s">
        <v>1978</v>
      </c>
      <c r="D627" s="109">
        <v>-92647436.536164835</v>
      </c>
      <c r="E627" s="139">
        <v>-6086074.0967826005</v>
      </c>
      <c r="F627" s="113">
        <v>-0.90734207569230974</v>
      </c>
      <c r="G627" s="126"/>
      <c r="H627" s="123"/>
      <c r="I627" s="124"/>
      <c r="J627" s="191" t="s">
        <v>5776</v>
      </c>
      <c r="K627" s="210" t="s">
        <v>4715</v>
      </c>
      <c r="L627" s="210" t="s">
        <v>1978</v>
      </c>
      <c r="M627" s="211">
        <v>-92647436.536164835</v>
      </c>
      <c r="N627" s="198">
        <v>-6086074.0967826005</v>
      </c>
      <c r="O627" s="211">
        <v>-0.90734207569230974</v>
      </c>
      <c r="P627" s="210">
        <v>1</v>
      </c>
      <c r="Q627" s="210">
        <v>1</v>
      </c>
      <c r="R627" s="210">
        <v>0</v>
      </c>
      <c r="S627" s="210">
        <v>0</v>
      </c>
      <c r="T627" s="210" t="s">
        <v>143</v>
      </c>
      <c r="U627" s="210" t="s">
        <v>3735</v>
      </c>
      <c r="V627" s="223">
        <v>43251</v>
      </c>
      <c r="W627" s="210">
        <v>6985383</v>
      </c>
      <c r="X627" s="210" t="s">
        <v>4470</v>
      </c>
      <c r="Y627" s="210" t="s">
        <v>4415</v>
      </c>
      <c r="Z627" s="190"/>
      <c r="AA627" s="185"/>
      <c r="AB627" s="187"/>
      <c r="AC627" s="188"/>
      <c r="AD627" s="188"/>
    </row>
    <row r="628" spans="1:30" x14ac:dyDescent="0.3">
      <c r="A628" s="84"/>
      <c r="B628" s="209" t="s">
        <v>4716</v>
      </c>
      <c r="C628" s="102" t="s">
        <v>5994</v>
      </c>
      <c r="D628" s="109">
        <v>1016003.2403905214</v>
      </c>
      <c r="E628" s="139">
        <v>26648.766047413254</v>
      </c>
      <c r="F628" s="113">
        <v>3.0990540815691654E-2</v>
      </c>
      <c r="G628" s="126"/>
      <c r="H628" s="123"/>
      <c r="I628" s="124"/>
      <c r="J628" s="191" t="s">
        <v>5776</v>
      </c>
      <c r="K628" s="210" t="s">
        <v>4716</v>
      </c>
      <c r="L628" s="210" t="s">
        <v>5994</v>
      </c>
      <c r="M628" s="211">
        <v>1016003.2403905214</v>
      </c>
      <c r="N628" s="198">
        <v>26648.766047413254</v>
      </c>
      <c r="O628" s="211">
        <v>3.0990540815691654E-2</v>
      </c>
      <c r="P628" s="210">
        <v>1</v>
      </c>
      <c r="Q628" s="210">
        <v>1</v>
      </c>
      <c r="R628" s="210">
        <v>0</v>
      </c>
      <c r="S628" s="210">
        <v>0</v>
      </c>
      <c r="T628" s="210" t="s">
        <v>144</v>
      </c>
      <c r="U628" s="210" t="s">
        <v>3736</v>
      </c>
      <c r="V628" s="223">
        <v>43251</v>
      </c>
      <c r="W628" s="210" t="s">
        <v>2466</v>
      </c>
      <c r="X628" s="210" t="s">
        <v>4470</v>
      </c>
      <c r="Y628" s="210" t="s">
        <v>4415</v>
      </c>
      <c r="Z628" s="190"/>
      <c r="AA628" s="185"/>
      <c r="AB628" s="188"/>
      <c r="AC628" s="187"/>
      <c r="AD628" s="187"/>
    </row>
    <row r="629" spans="1:30" x14ac:dyDescent="0.3">
      <c r="A629" s="84"/>
      <c r="B629" s="209" t="s">
        <v>4717</v>
      </c>
      <c r="C629" s="102" t="s">
        <v>1978</v>
      </c>
      <c r="D629" s="109">
        <v>-27029879.454893555</v>
      </c>
      <c r="E629" s="139">
        <v>-458355.5140122454</v>
      </c>
      <c r="F629" s="113">
        <v>-2.2653298441309975</v>
      </c>
      <c r="G629" s="126"/>
      <c r="H629" s="123"/>
      <c r="I629" s="124"/>
      <c r="J629" s="191" t="s">
        <v>5776</v>
      </c>
      <c r="K629" s="210" t="s">
        <v>4717</v>
      </c>
      <c r="L629" s="210" t="s">
        <v>1978</v>
      </c>
      <c r="M629" s="211">
        <v>-27029879.454893555</v>
      </c>
      <c r="N629" s="198">
        <v>-458355.5140122454</v>
      </c>
      <c r="O629" s="211">
        <v>-2.2653298441309975</v>
      </c>
      <c r="P629" s="210">
        <v>1</v>
      </c>
      <c r="Q629" s="210">
        <v>1</v>
      </c>
      <c r="R629" s="210">
        <v>0</v>
      </c>
      <c r="S629" s="210">
        <v>0</v>
      </c>
      <c r="T629" s="210" t="s">
        <v>148</v>
      </c>
      <c r="U629" s="210" t="s">
        <v>3737</v>
      </c>
      <c r="V629" s="223">
        <v>43251</v>
      </c>
      <c r="W629" s="210">
        <v>6075756</v>
      </c>
      <c r="X629" s="210" t="s">
        <v>4470</v>
      </c>
      <c r="Y629" s="210" t="s">
        <v>4415</v>
      </c>
      <c r="Z629" s="190"/>
      <c r="AA629" s="185"/>
      <c r="AB629" s="187"/>
      <c r="AC629" s="187"/>
      <c r="AD629" s="188"/>
    </row>
    <row r="630" spans="1:30" x14ac:dyDescent="0.3">
      <c r="A630" s="84"/>
      <c r="B630" s="209" t="s">
        <v>4718</v>
      </c>
      <c r="C630" s="102" t="s">
        <v>5994</v>
      </c>
      <c r="D630" s="109">
        <v>350733.72788232233</v>
      </c>
      <c r="E630" s="139">
        <v>9566.4592237229444</v>
      </c>
      <c r="F630" s="113">
        <v>3.033937244889378E-2</v>
      </c>
      <c r="G630" s="126"/>
      <c r="H630" s="123"/>
      <c r="I630" s="124"/>
      <c r="J630" s="191" t="s">
        <v>5776</v>
      </c>
      <c r="K630" s="210" t="s">
        <v>4718</v>
      </c>
      <c r="L630" s="210" t="s">
        <v>5994</v>
      </c>
      <c r="M630" s="211">
        <v>350733.72788232233</v>
      </c>
      <c r="N630" s="198">
        <v>9566.4592237229444</v>
      </c>
      <c r="O630" s="211">
        <v>3.033937244889378E-2</v>
      </c>
      <c r="P630" s="210">
        <v>1</v>
      </c>
      <c r="Q630" s="210">
        <v>1</v>
      </c>
      <c r="R630" s="210">
        <v>0</v>
      </c>
      <c r="S630" s="210">
        <v>0</v>
      </c>
      <c r="T630" s="210" t="s">
        <v>144</v>
      </c>
      <c r="U630" s="210" t="s">
        <v>3738</v>
      </c>
      <c r="V630" s="223">
        <v>43251</v>
      </c>
      <c r="W630" s="210">
        <v>6121927</v>
      </c>
      <c r="X630" s="210" t="s">
        <v>4470</v>
      </c>
      <c r="Y630" s="210" t="s">
        <v>4415</v>
      </c>
      <c r="Z630" s="190"/>
      <c r="AA630" s="185"/>
      <c r="AB630" s="187"/>
      <c r="AC630" s="187"/>
      <c r="AD630" s="188"/>
    </row>
    <row r="631" spans="1:30" x14ac:dyDescent="0.3">
      <c r="A631" s="84"/>
      <c r="B631" s="209" t="s">
        <v>4719</v>
      </c>
      <c r="C631" s="102" t="s">
        <v>1974</v>
      </c>
      <c r="D631" s="109">
        <v>-100123294.27346195</v>
      </c>
      <c r="E631" s="139">
        <v>-2450433.052396487</v>
      </c>
      <c r="F631" s="113">
        <v>-1.1717411877426391</v>
      </c>
      <c r="G631" s="126"/>
      <c r="H631" s="123"/>
      <c r="I631" s="124"/>
      <c r="J631" s="191" t="s">
        <v>5776</v>
      </c>
      <c r="K631" s="210" t="s">
        <v>4719</v>
      </c>
      <c r="L631" s="210" t="s">
        <v>1974</v>
      </c>
      <c r="M631" s="211">
        <v>-100123294.27346195</v>
      </c>
      <c r="N631" s="198">
        <v>-2450433.052396487</v>
      </c>
      <c r="O631" s="211">
        <v>-1.1717411877426391</v>
      </c>
      <c r="P631" s="210">
        <v>1</v>
      </c>
      <c r="Q631" s="210">
        <v>1</v>
      </c>
      <c r="R631" s="210">
        <v>0</v>
      </c>
      <c r="S631" s="210">
        <v>0</v>
      </c>
      <c r="T631" s="210" t="s">
        <v>144</v>
      </c>
      <c r="U631" s="210" t="s">
        <v>3739</v>
      </c>
      <c r="V631" s="223">
        <v>43251</v>
      </c>
      <c r="W631" s="210">
        <v>6132101</v>
      </c>
      <c r="X631" s="210" t="s">
        <v>4470</v>
      </c>
      <c r="Y631" s="210" t="s">
        <v>4415</v>
      </c>
      <c r="Z631" s="190"/>
      <c r="AA631" s="186"/>
      <c r="AB631" s="187"/>
      <c r="AC631" s="187"/>
      <c r="AD631" s="188"/>
    </row>
    <row r="632" spans="1:30" x14ac:dyDescent="0.3">
      <c r="A632" s="84"/>
      <c r="B632" s="209" t="s">
        <v>4720</v>
      </c>
      <c r="C632" s="102" t="s">
        <v>1978</v>
      </c>
      <c r="D632" s="109">
        <v>-17556113.036634594</v>
      </c>
      <c r="E632" s="139">
        <v>-774899.0570548462</v>
      </c>
      <c r="F632" s="113">
        <v>-0.89626706113898136</v>
      </c>
      <c r="G632" s="126"/>
      <c r="H632" s="123"/>
      <c r="I632" s="124"/>
      <c r="J632" s="191" t="s">
        <v>5776</v>
      </c>
      <c r="K632" s="210" t="s">
        <v>4720</v>
      </c>
      <c r="L632" s="210" t="s">
        <v>1978</v>
      </c>
      <c r="M632" s="211">
        <v>-17556113.036634594</v>
      </c>
      <c r="N632" s="198">
        <v>-774899.0570548462</v>
      </c>
      <c r="O632" s="211">
        <v>-0.89626706113898136</v>
      </c>
      <c r="P632" s="210">
        <v>1</v>
      </c>
      <c r="Q632" s="210">
        <v>1</v>
      </c>
      <c r="R632" s="210">
        <v>0</v>
      </c>
      <c r="S632" s="210">
        <v>0</v>
      </c>
      <c r="T632" s="210" t="s">
        <v>147</v>
      </c>
      <c r="U632" s="210" t="s">
        <v>3740</v>
      </c>
      <c r="V632" s="223">
        <v>43251</v>
      </c>
      <c r="W632" s="210">
        <v>6146500</v>
      </c>
      <c r="X632" s="210" t="s">
        <v>4470</v>
      </c>
      <c r="Y632" s="210" t="s">
        <v>4415</v>
      </c>
      <c r="Z632" s="190"/>
      <c r="AA632" s="186"/>
      <c r="AB632" s="187"/>
      <c r="AC632" s="187"/>
      <c r="AD632" s="188"/>
    </row>
    <row r="633" spans="1:30" x14ac:dyDescent="0.3">
      <c r="A633" s="84"/>
      <c r="B633" s="209" t="s">
        <v>4721</v>
      </c>
      <c r="C633" s="102" t="s">
        <v>1976</v>
      </c>
      <c r="D633" s="109">
        <v>375737.66328967892</v>
      </c>
      <c r="E633" s="139">
        <v>10786.432263073133</v>
      </c>
      <c r="F633" s="113">
        <v>2.2647012320507965E-2</v>
      </c>
      <c r="G633" s="126"/>
      <c r="H633" s="123"/>
      <c r="I633" s="124"/>
      <c r="J633" s="191" t="s">
        <v>5776</v>
      </c>
      <c r="K633" s="210" t="s">
        <v>4721</v>
      </c>
      <c r="L633" s="210" t="s">
        <v>1976</v>
      </c>
      <c r="M633" s="211">
        <v>375737.66328967892</v>
      </c>
      <c r="N633" s="198">
        <v>10786.432263073133</v>
      </c>
      <c r="O633" s="211">
        <v>2.2647012320507965E-2</v>
      </c>
      <c r="P633" s="210">
        <v>1</v>
      </c>
      <c r="Q633" s="210">
        <v>1</v>
      </c>
      <c r="R633" s="210">
        <v>0</v>
      </c>
      <c r="S633" s="210">
        <v>0</v>
      </c>
      <c r="T633" s="210" t="s">
        <v>149</v>
      </c>
      <c r="U633" s="210" t="s">
        <v>3741</v>
      </c>
      <c r="V633" s="223">
        <v>43251</v>
      </c>
      <c r="W633" s="210" t="s">
        <v>2467</v>
      </c>
      <c r="X633" s="210" t="s">
        <v>4470</v>
      </c>
      <c r="Y633" s="210" t="s">
        <v>4415</v>
      </c>
      <c r="Z633" s="190"/>
      <c r="AA633" s="185"/>
      <c r="AB633" s="187"/>
      <c r="AC633" s="188"/>
      <c r="AD633" s="188"/>
    </row>
    <row r="634" spans="1:30" x14ac:dyDescent="0.3">
      <c r="A634" s="84"/>
      <c r="B634" s="209" t="s">
        <v>4722</v>
      </c>
      <c r="C634" s="102" t="s">
        <v>1978</v>
      </c>
      <c r="D634" s="109">
        <v>-137410882.07117879</v>
      </c>
      <c r="E634" s="139">
        <v>-3959250.5865477296</v>
      </c>
      <c r="F634" s="113">
        <v>-0.9934760897177668</v>
      </c>
      <c r="G634" s="126"/>
      <c r="H634" s="123"/>
      <c r="I634" s="124"/>
      <c r="J634" s="191" t="s">
        <v>5776</v>
      </c>
      <c r="K634" s="210" t="s">
        <v>4722</v>
      </c>
      <c r="L634" s="210" t="s">
        <v>1978</v>
      </c>
      <c r="M634" s="211">
        <v>-137410882.07117879</v>
      </c>
      <c r="N634" s="198">
        <v>-3959250.5865477296</v>
      </c>
      <c r="O634" s="211">
        <v>-0.9934760897177668</v>
      </c>
      <c r="P634" s="210">
        <v>1</v>
      </c>
      <c r="Q634" s="210">
        <v>1</v>
      </c>
      <c r="R634" s="210">
        <v>0</v>
      </c>
      <c r="S634" s="210">
        <v>0</v>
      </c>
      <c r="T634" s="210" t="s">
        <v>147</v>
      </c>
      <c r="U634" s="210" t="s">
        <v>3742</v>
      </c>
      <c r="V634" s="223">
        <v>43251</v>
      </c>
      <c r="W634" s="210">
        <v>6172323</v>
      </c>
      <c r="X634" s="210" t="s">
        <v>4470</v>
      </c>
      <c r="Y634" s="210" t="s">
        <v>4415</v>
      </c>
      <c r="Z634" s="190"/>
      <c r="AA634" s="186"/>
      <c r="AB634" s="187"/>
      <c r="AC634" s="187"/>
      <c r="AD634" s="188"/>
    </row>
    <row r="635" spans="1:30" x14ac:dyDescent="0.3">
      <c r="A635" s="84"/>
      <c r="B635" s="209" t="s">
        <v>4723</v>
      </c>
      <c r="C635" s="102" t="s">
        <v>5994</v>
      </c>
      <c r="D635" s="109">
        <v>406041.54041747918</v>
      </c>
      <c r="E635" s="139">
        <v>25910.614634283422</v>
      </c>
      <c r="F635" s="113">
        <v>1.2094934174629444E-2</v>
      </c>
      <c r="G635" s="126"/>
      <c r="H635" s="123"/>
      <c r="I635" s="124"/>
      <c r="J635" s="191" t="s">
        <v>5776</v>
      </c>
      <c r="K635" s="210" t="s">
        <v>4723</v>
      </c>
      <c r="L635" s="210" t="s">
        <v>5994</v>
      </c>
      <c r="M635" s="211">
        <v>406041.54041747918</v>
      </c>
      <c r="N635" s="198">
        <v>25910.614634283422</v>
      </c>
      <c r="O635" s="211">
        <v>1.2094934174629444E-2</v>
      </c>
      <c r="P635" s="210">
        <v>1</v>
      </c>
      <c r="Q635" s="210">
        <v>1</v>
      </c>
      <c r="R635" s="210">
        <v>0</v>
      </c>
      <c r="S635" s="210">
        <v>0</v>
      </c>
      <c r="T635" s="210" t="s">
        <v>144</v>
      </c>
      <c r="U635" s="210" t="s">
        <v>3743</v>
      </c>
      <c r="V635" s="223">
        <v>43251</v>
      </c>
      <c r="W635" s="210">
        <v>6178967</v>
      </c>
      <c r="X635" s="210" t="s">
        <v>4470</v>
      </c>
      <c r="Y635" s="210" t="s">
        <v>4415</v>
      </c>
      <c r="Z635" s="190"/>
      <c r="AA635" s="186"/>
      <c r="AB635" s="187"/>
      <c r="AC635" s="187"/>
      <c r="AD635" s="188"/>
    </row>
    <row r="636" spans="1:30" x14ac:dyDescent="0.3">
      <c r="A636" s="84"/>
      <c r="B636" s="209" t="s">
        <v>4724</v>
      </c>
      <c r="C636" s="102" t="s">
        <v>5994</v>
      </c>
      <c r="D636" s="109">
        <v>3800879.0900231441</v>
      </c>
      <c r="E636" s="139">
        <v>19232.993313499021</v>
      </c>
      <c r="F636" s="113">
        <v>6.6243002388575514E-2</v>
      </c>
      <c r="G636" s="126"/>
      <c r="H636" s="123"/>
      <c r="I636" s="124"/>
      <c r="J636" s="191" t="s">
        <v>5776</v>
      </c>
      <c r="K636" s="210" t="s">
        <v>4724</v>
      </c>
      <c r="L636" s="210" t="s">
        <v>5994</v>
      </c>
      <c r="M636" s="211">
        <v>3800879.0900231441</v>
      </c>
      <c r="N636" s="198">
        <v>19232.993313499021</v>
      </c>
      <c r="O636" s="211">
        <v>6.6243002388575514E-2</v>
      </c>
      <c r="P636" s="210">
        <v>1</v>
      </c>
      <c r="Q636" s="210">
        <v>1</v>
      </c>
      <c r="R636" s="210">
        <v>0</v>
      </c>
      <c r="S636" s="210">
        <v>0</v>
      </c>
      <c r="T636" s="210" t="s">
        <v>146</v>
      </c>
      <c r="U636" s="210" t="s">
        <v>3744</v>
      </c>
      <c r="V636" s="223">
        <v>43251</v>
      </c>
      <c r="W636" s="210">
        <v>6183552</v>
      </c>
      <c r="X636" s="210" t="s">
        <v>4470</v>
      </c>
      <c r="Y636" s="210" t="s">
        <v>4415</v>
      </c>
      <c r="Z636" s="190"/>
      <c r="AA636" s="186"/>
      <c r="AB636" s="187"/>
      <c r="AC636" s="187"/>
      <c r="AD636" s="188"/>
    </row>
    <row r="637" spans="1:30" x14ac:dyDescent="0.3">
      <c r="A637" s="84"/>
      <c r="B637" s="209" t="s">
        <v>4725</v>
      </c>
      <c r="C637" s="102" t="s">
        <v>1978</v>
      </c>
      <c r="D637" s="109">
        <v>-44519491.066124432</v>
      </c>
      <c r="E637" s="139">
        <v>-5721879.3599968981</v>
      </c>
      <c r="F637" s="113">
        <v>-1.7700357015242674</v>
      </c>
      <c r="G637" s="126"/>
      <c r="H637" s="123"/>
      <c r="I637" s="124"/>
      <c r="J637" s="191" t="s">
        <v>5776</v>
      </c>
      <c r="K637" s="210" t="s">
        <v>4725</v>
      </c>
      <c r="L637" s="210" t="s">
        <v>1978</v>
      </c>
      <c r="M637" s="211">
        <v>-44519491.066124432</v>
      </c>
      <c r="N637" s="198">
        <v>-5721879.3599968981</v>
      </c>
      <c r="O637" s="211">
        <v>-1.7700357015242674</v>
      </c>
      <c r="P637" s="210">
        <v>1</v>
      </c>
      <c r="Q637" s="210">
        <v>1</v>
      </c>
      <c r="R637" s="210">
        <v>0</v>
      </c>
      <c r="S637" s="210">
        <v>0</v>
      </c>
      <c r="T637" s="210" t="s">
        <v>148</v>
      </c>
      <c r="U637" s="210" t="s">
        <v>3745</v>
      </c>
      <c r="V637" s="223">
        <v>43251</v>
      </c>
      <c r="W637" s="210">
        <v>6190563</v>
      </c>
      <c r="X637" s="210" t="s">
        <v>4470</v>
      </c>
      <c r="Y637" s="210" t="s">
        <v>4415</v>
      </c>
      <c r="Z637" s="190"/>
      <c r="AA637" s="185"/>
      <c r="AB637" s="188"/>
      <c r="AC637" s="187"/>
      <c r="AD637" s="187"/>
    </row>
    <row r="638" spans="1:30" x14ac:dyDescent="0.3">
      <c r="A638" s="84"/>
      <c r="B638" s="209" t="s">
        <v>4726</v>
      </c>
      <c r="C638" s="102" t="s">
        <v>1978</v>
      </c>
      <c r="D638" s="109">
        <v>-35746376.614133835</v>
      </c>
      <c r="E638" s="139">
        <v>-2245053.0819241391</v>
      </c>
      <c r="F638" s="113">
        <v>-0.88258655902541905</v>
      </c>
      <c r="G638" s="126"/>
      <c r="H638" s="123"/>
      <c r="I638" s="124"/>
      <c r="J638" s="191" t="s">
        <v>5776</v>
      </c>
      <c r="K638" s="210" t="s">
        <v>4726</v>
      </c>
      <c r="L638" s="210" t="s">
        <v>1978</v>
      </c>
      <c r="M638" s="211">
        <v>-35746376.614133835</v>
      </c>
      <c r="N638" s="198">
        <v>-2245053.0819241391</v>
      </c>
      <c r="O638" s="211">
        <v>-0.88258655902541905</v>
      </c>
      <c r="P638" s="210">
        <v>1</v>
      </c>
      <c r="Q638" s="210">
        <v>1</v>
      </c>
      <c r="R638" s="210">
        <v>0</v>
      </c>
      <c r="S638" s="210">
        <v>0</v>
      </c>
      <c r="T638" s="210" t="s">
        <v>150</v>
      </c>
      <c r="U638" s="210" t="s">
        <v>3746</v>
      </c>
      <c r="V638" s="223">
        <v>43251</v>
      </c>
      <c r="W638" s="210">
        <v>6195609</v>
      </c>
      <c r="X638" s="210" t="s">
        <v>4470</v>
      </c>
      <c r="Y638" s="210" t="s">
        <v>4415</v>
      </c>
      <c r="Z638" s="190"/>
      <c r="AA638" s="185"/>
      <c r="AB638" s="188"/>
      <c r="AC638" s="187"/>
      <c r="AD638" s="187"/>
    </row>
    <row r="639" spans="1:30" x14ac:dyDescent="0.3">
      <c r="A639" s="84"/>
      <c r="B639" s="209" t="s">
        <v>4727</v>
      </c>
      <c r="C639" s="102" t="s">
        <v>5994</v>
      </c>
      <c r="D639" s="109">
        <v>1605259.427163515</v>
      </c>
      <c r="E639" s="139">
        <v>29859.736368368955</v>
      </c>
      <c r="F639" s="113">
        <v>3.9117985613426713E-2</v>
      </c>
      <c r="G639" s="126"/>
      <c r="H639" s="123"/>
      <c r="I639" s="124"/>
      <c r="J639" s="191" t="s">
        <v>5776</v>
      </c>
      <c r="K639" s="210" t="s">
        <v>4727</v>
      </c>
      <c r="L639" s="210" t="s">
        <v>5994</v>
      </c>
      <c r="M639" s="211">
        <v>1605259.427163515</v>
      </c>
      <c r="N639" s="198">
        <v>29859.736368368955</v>
      </c>
      <c r="O639" s="211">
        <v>3.9117985613426713E-2</v>
      </c>
      <c r="P639" s="210">
        <v>1</v>
      </c>
      <c r="Q639" s="210">
        <v>1</v>
      </c>
      <c r="R639" s="210">
        <v>0</v>
      </c>
      <c r="S639" s="210">
        <v>0</v>
      </c>
      <c r="T639" s="210" t="s">
        <v>143</v>
      </c>
      <c r="U639" s="210" t="s">
        <v>3747</v>
      </c>
      <c r="V639" s="223">
        <v>43251</v>
      </c>
      <c r="W639" s="210">
        <v>6196408</v>
      </c>
      <c r="X639" s="210" t="s">
        <v>4470</v>
      </c>
      <c r="Y639" s="210" t="s">
        <v>4415</v>
      </c>
      <c r="Z639" s="190"/>
      <c r="AA639" s="185"/>
      <c r="AB639" s="187"/>
      <c r="AC639" s="188"/>
      <c r="AD639" s="187"/>
    </row>
    <row r="640" spans="1:30" x14ac:dyDescent="0.3">
      <c r="A640" s="84"/>
      <c r="B640" s="209" t="s">
        <v>4728</v>
      </c>
      <c r="C640" s="102" t="s">
        <v>5994</v>
      </c>
      <c r="D640" s="109">
        <v>479518.39013389498</v>
      </c>
      <c r="E640" s="139">
        <v>37117.709781241872</v>
      </c>
      <c r="F640" s="113">
        <v>2.6910443869370353E-2</v>
      </c>
      <c r="G640" s="126"/>
      <c r="H640" s="123"/>
      <c r="I640" s="124"/>
      <c r="J640" s="191" t="s">
        <v>5776</v>
      </c>
      <c r="K640" s="210" t="s">
        <v>4728</v>
      </c>
      <c r="L640" s="210" t="s">
        <v>5994</v>
      </c>
      <c r="M640" s="211">
        <v>479518.39013389498</v>
      </c>
      <c r="N640" s="198">
        <v>37117.709781241872</v>
      </c>
      <c r="O640" s="211">
        <v>2.6910443869370353E-2</v>
      </c>
      <c r="P640" s="210">
        <v>1</v>
      </c>
      <c r="Q640" s="210">
        <v>1</v>
      </c>
      <c r="R640" s="210">
        <v>0</v>
      </c>
      <c r="S640" s="210">
        <v>0</v>
      </c>
      <c r="T640" s="210" t="s">
        <v>150</v>
      </c>
      <c r="U640" s="210" t="s">
        <v>3748</v>
      </c>
      <c r="V640" s="223">
        <v>43251</v>
      </c>
      <c r="W640" s="210">
        <v>6195900</v>
      </c>
      <c r="X640" s="210" t="s">
        <v>4470</v>
      </c>
      <c r="Y640" s="210" t="s">
        <v>4415</v>
      </c>
      <c r="Z640" s="190"/>
      <c r="AA640" s="185"/>
      <c r="AB640" s="187"/>
      <c r="AC640" s="188"/>
      <c r="AD640" s="188"/>
    </row>
    <row r="641" spans="1:30" x14ac:dyDescent="0.3">
      <c r="A641" s="84"/>
      <c r="B641" s="209" t="s">
        <v>5585</v>
      </c>
      <c r="C641" s="102" t="s">
        <v>1977</v>
      </c>
      <c r="D641" s="109">
        <v>26360085.614853889</v>
      </c>
      <c r="E641" s="139">
        <v>650820.39822226728</v>
      </c>
      <c r="F641" s="113">
        <v>1.0247768380961089</v>
      </c>
      <c r="G641" s="126"/>
      <c r="H641" s="123"/>
      <c r="I641" s="124"/>
      <c r="J641" s="191" t="s">
        <v>5776</v>
      </c>
      <c r="K641" s="210" t="s">
        <v>5585</v>
      </c>
      <c r="L641" s="210" t="s">
        <v>1977</v>
      </c>
      <c r="M641" s="211">
        <v>26360085.614853889</v>
      </c>
      <c r="N641" s="198">
        <v>650820.39822226728</v>
      </c>
      <c r="O641" s="211">
        <v>1.0247768380961089</v>
      </c>
      <c r="P641" s="210">
        <v>1</v>
      </c>
      <c r="Q641" s="210">
        <v>1</v>
      </c>
      <c r="R641" s="210">
        <v>0</v>
      </c>
      <c r="S641" s="210">
        <v>0</v>
      </c>
      <c r="T641" s="210" t="s">
        <v>149</v>
      </c>
      <c r="U641" s="210" t="s">
        <v>5586</v>
      </c>
      <c r="V641" s="223">
        <v>43251</v>
      </c>
      <c r="W641" s="210">
        <v>6163286</v>
      </c>
      <c r="X641" s="210" t="s">
        <v>4470</v>
      </c>
      <c r="Y641" s="210" t="s">
        <v>4415</v>
      </c>
      <c r="Z641" s="190"/>
      <c r="AA641" s="186"/>
      <c r="AB641" s="187"/>
      <c r="AC641" s="187"/>
      <c r="AD641" s="188"/>
    </row>
    <row r="642" spans="1:30" x14ac:dyDescent="0.3">
      <c r="A642" s="84"/>
      <c r="B642" s="209" t="s">
        <v>4729</v>
      </c>
      <c r="C642" s="102" t="s">
        <v>1978</v>
      </c>
      <c r="D642" s="109">
        <v>-44888198.809314601</v>
      </c>
      <c r="E642" s="139">
        <v>-7756155.994895394</v>
      </c>
      <c r="F642" s="113">
        <v>-2.2157786765289291</v>
      </c>
      <c r="G642" s="126"/>
      <c r="H642" s="123"/>
      <c r="I642" s="124"/>
      <c r="J642" s="191" t="s">
        <v>5776</v>
      </c>
      <c r="K642" s="210" t="s">
        <v>4729</v>
      </c>
      <c r="L642" s="210" t="s">
        <v>1978</v>
      </c>
      <c r="M642" s="211">
        <v>-44888198.809314601</v>
      </c>
      <c r="N642" s="198">
        <v>-7756155.994895394</v>
      </c>
      <c r="O642" s="211">
        <v>-2.2157786765289291</v>
      </c>
      <c r="P642" s="210">
        <v>1</v>
      </c>
      <c r="Q642" s="210">
        <v>1</v>
      </c>
      <c r="R642" s="210">
        <v>0</v>
      </c>
      <c r="S642" s="210">
        <v>0</v>
      </c>
      <c r="T642" s="210" t="s">
        <v>148</v>
      </c>
      <c r="U642" s="210" t="s">
        <v>4730</v>
      </c>
      <c r="V642" s="223">
        <v>43251</v>
      </c>
      <c r="W642" s="210" t="s">
        <v>4731</v>
      </c>
      <c r="X642" s="210" t="s">
        <v>4470</v>
      </c>
      <c r="Y642" s="210" t="s">
        <v>4415</v>
      </c>
      <c r="Z642" s="190"/>
      <c r="AA642" s="185"/>
      <c r="AB642" s="187"/>
      <c r="AC642" s="187"/>
      <c r="AD642" s="188"/>
    </row>
    <row r="643" spans="1:30" x14ac:dyDescent="0.3">
      <c r="A643" s="84"/>
      <c r="B643" s="209" t="s">
        <v>4732</v>
      </c>
      <c r="C643" s="102" t="s">
        <v>5994</v>
      </c>
      <c r="D643" s="109">
        <v>371175.59720007353</v>
      </c>
      <c r="E643" s="139">
        <v>21023.993238611103</v>
      </c>
      <c r="F643" s="113">
        <v>2.0994600797494611E-2</v>
      </c>
      <c r="G643" s="126"/>
      <c r="H643" s="123"/>
      <c r="I643" s="124"/>
      <c r="J643" s="191" t="s">
        <v>5776</v>
      </c>
      <c r="K643" s="210" t="s">
        <v>4732</v>
      </c>
      <c r="L643" s="210" t="s">
        <v>5994</v>
      </c>
      <c r="M643" s="211">
        <v>371175.59720007353</v>
      </c>
      <c r="N643" s="198">
        <v>21023.993238611103</v>
      </c>
      <c r="O643" s="211">
        <v>2.0994600797494611E-2</v>
      </c>
      <c r="P643" s="210">
        <v>1</v>
      </c>
      <c r="Q643" s="210">
        <v>1</v>
      </c>
      <c r="R643" s="210">
        <v>0</v>
      </c>
      <c r="S643" s="210">
        <v>0</v>
      </c>
      <c r="T643" s="210" t="s">
        <v>148</v>
      </c>
      <c r="U643" s="210" t="s">
        <v>3749</v>
      </c>
      <c r="V643" s="223">
        <v>43251</v>
      </c>
      <c r="W643" s="210">
        <v>6591809</v>
      </c>
      <c r="X643" s="210" t="s">
        <v>4470</v>
      </c>
      <c r="Y643" s="210" t="s">
        <v>4415</v>
      </c>
      <c r="Z643" s="190"/>
      <c r="AA643" s="185"/>
      <c r="AB643" s="187"/>
      <c r="AC643" s="188"/>
      <c r="AD643" s="188"/>
    </row>
    <row r="644" spans="1:30" x14ac:dyDescent="0.3">
      <c r="A644" s="84"/>
      <c r="B644" s="209" t="s">
        <v>6101</v>
      </c>
      <c r="C644" s="102" t="s">
        <v>1975</v>
      </c>
      <c r="D644" s="109">
        <v>343516932.55876303</v>
      </c>
      <c r="E644" s="139">
        <v>6220557.0361944875</v>
      </c>
      <c r="F644" s="113">
        <v>4.3148272740602822</v>
      </c>
      <c r="G644" s="126"/>
      <c r="H644" s="123"/>
      <c r="I644" s="124"/>
      <c r="J644" s="191" t="s">
        <v>5776</v>
      </c>
      <c r="K644" s="210" t="s">
        <v>6101</v>
      </c>
      <c r="L644" s="210" t="s">
        <v>1975</v>
      </c>
      <c r="M644" s="211">
        <v>343516932.55876303</v>
      </c>
      <c r="N644" s="198">
        <v>6220557.0361944875</v>
      </c>
      <c r="O644" s="211">
        <v>4.3148272740602822</v>
      </c>
      <c r="P644" s="210">
        <v>1</v>
      </c>
      <c r="Q644" s="210">
        <v>1</v>
      </c>
      <c r="R644" s="210">
        <v>0</v>
      </c>
      <c r="S644" s="210">
        <v>0</v>
      </c>
      <c r="T644" s="210" t="s">
        <v>144</v>
      </c>
      <c r="U644" s="210" t="s">
        <v>6102</v>
      </c>
      <c r="V644" s="223">
        <v>43251</v>
      </c>
      <c r="W644" s="210">
        <v>6220501</v>
      </c>
      <c r="X644" s="210" t="s">
        <v>4470</v>
      </c>
      <c r="Y644" s="210" t="s">
        <v>4415</v>
      </c>
      <c r="Z644" s="190"/>
      <c r="AA644" s="185"/>
      <c r="AB644" s="187"/>
      <c r="AC644" s="188"/>
      <c r="AD644" s="188"/>
    </row>
    <row r="645" spans="1:30" x14ac:dyDescent="0.3">
      <c r="A645" s="84"/>
      <c r="B645" s="209" t="s">
        <v>4733</v>
      </c>
      <c r="C645" s="102" t="s">
        <v>1977</v>
      </c>
      <c r="D645" s="109">
        <v>10968942.036158018</v>
      </c>
      <c r="E645" s="139">
        <v>857561.14024644985</v>
      </c>
      <c r="F645" s="113">
        <v>1.1230207960064558</v>
      </c>
      <c r="G645" s="126"/>
      <c r="H645" s="123"/>
      <c r="I645" s="124"/>
      <c r="J645" s="191" t="s">
        <v>5776</v>
      </c>
      <c r="K645" s="210" t="s">
        <v>4733</v>
      </c>
      <c r="L645" s="210" t="s">
        <v>1977</v>
      </c>
      <c r="M645" s="211">
        <v>10968942.036158018</v>
      </c>
      <c r="N645" s="198">
        <v>857561.14024644985</v>
      </c>
      <c r="O645" s="211">
        <v>1.1230207960064558</v>
      </c>
      <c r="P645" s="210">
        <v>1</v>
      </c>
      <c r="Q645" s="210">
        <v>1</v>
      </c>
      <c r="R645" s="210">
        <v>0</v>
      </c>
      <c r="S645" s="210">
        <v>0</v>
      </c>
      <c r="T645" s="210" t="s">
        <v>143</v>
      </c>
      <c r="U645" s="210" t="s">
        <v>4734</v>
      </c>
      <c r="V645" s="223">
        <v>43251</v>
      </c>
      <c r="W645" s="210" t="s">
        <v>4735</v>
      </c>
      <c r="X645" s="210" t="s">
        <v>4470</v>
      </c>
      <c r="Y645" s="210" t="s">
        <v>4415</v>
      </c>
      <c r="Z645" s="190"/>
      <c r="AA645" s="186"/>
      <c r="AB645" s="187"/>
      <c r="AC645" s="187"/>
      <c r="AD645" s="188"/>
    </row>
    <row r="646" spans="1:30" x14ac:dyDescent="0.3">
      <c r="A646" s="84"/>
      <c r="B646" s="209" t="s">
        <v>4737</v>
      </c>
      <c r="C646" s="102" t="s">
        <v>5994</v>
      </c>
      <c r="D646" s="109">
        <v>2811116.992496239</v>
      </c>
      <c r="E646" s="139">
        <v>143810.06597487192</v>
      </c>
      <c r="F646" s="113">
        <v>3.4213040007154243E-2</v>
      </c>
      <c r="G646" s="126"/>
      <c r="H646" s="123"/>
      <c r="I646" s="124"/>
      <c r="J646" s="191" t="s">
        <v>5776</v>
      </c>
      <c r="K646" s="210" t="s">
        <v>4737</v>
      </c>
      <c r="L646" s="210" t="s">
        <v>5994</v>
      </c>
      <c r="M646" s="211">
        <v>2811116.992496239</v>
      </c>
      <c r="N646" s="198">
        <v>143810.06597487192</v>
      </c>
      <c r="O646" s="211">
        <v>3.4213040007154243E-2</v>
      </c>
      <c r="P646" s="210">
        <v>1</v>
      </c>
      <c r="Q646" s="210">
        <v>1</v>
      </c>
      <c r="R646" s="210">
        <v>0</v>
      </c>
      <c r="S646" s="210">
        <v>0</v>
      </c>
      <c r="T646" s="210" t="s">
        <v>148</v>
      </c>
      <c r="U646" s="210" t="s">
        <v>5373</v>
      </c>
      <c r="V646" s="223">
        <v>43251</v>
      </c>
      <c r="W646" s="210" t="s">
        <v>2468</v>
      </c>
      <c r="X646" s="210" t="s">
        <v>4470</v>
      </c>
      <c r="Y646" s="210" t="s">
        <v>4415</v>
      </c>
      <c r="Z646" s="190"/>
      <c r="AA646" s="185"/>
      <c r="AB646" s="187"/>
      <c r="AC646" s="188"/>
      <c r="AD646" s="188"/>
    </row>
    <row r="647" spans="1:30" x14ac:dyDescent="0.3">
      <c r="A647" s="84"/>
      <c r="B647" s="209" t="s">
        <v>4736</v>
      </c>
      <c r="C647" s="102" t="s">
        <v>1978</v>
      </c>
      <c r="D647" s="109">
        <v>-20715223.397004664</v>
      </c>
      <c r="E647" s="139">
        <v>-962501.08710594091</v>
      </c>
      <c r="F647" s="113">
        <v>-1.4179868103154791</v>
      </c>
      <c r="G647" s="126"/>
      <c r="H647" s="123"/>
      <c r="I647" s="124"/>
      <c r="J647" s="191" t="s">
        <v>5776</v>
      </c>
      <c r="K647" s="210" t="s">
        <v>4736</v>
      </c>
      <c r="L647" s="210" t="s">
        <v>1978</v>
      </c>
      <c r="M647" s="211">
        <v>-20715223.397004664</v>
      </c>
      <c r="N647" s="198">
        <v>-962501.08710594091</v>
      </c>
      <c r="O647" s="211">
        <v>-1.4179868103154791</v>
      </c>
      <c r="P647" s="210">
        <v>1</v>
      </c>
      <c r="Q647" s="210">
        <v>1</v>
      </c>
      <c r="R647" s="210">
        <v>0</v>
      </c>
      <c r="S647" s="210">
        <v>0</v>
      </c>
      <c r="T647" s="210" t="s">
        <v>146</v>
      </c>
      <c r="U647" s="210" t="s">
        <v>3750</v>
      </c>
      <c r="V647" s="223">
        <v>43251</v>
      </c>
      <c r="W647" s="210">
        <v>6250906</v>
      </c>
      <c r="X647" s="210" t="s">
        <v>4470</v>
      </c>
      <c r="Y647" s="210" t="s">
        <v>4415</v>
      </c>
      <c r="Z647" s="190"/>
      <c r="AA647" s="186"/>
      <c r="AB647" s="187"/>
      <c r="AC647" s="187"/>
      <c r="AD647" s="188"/>
    </row>
    <row r="648" spans="1:30" x14ac:dyDescent="0.3">
      <c r="A648" s="84"/>
      <c r="B648" s="209" t="s">
        <v>4738</v>
      </c>
      <c r="C648" s="102" t="s">
        <v>1978</v>
      </c>
      <c r="D648" s="109">
        <v>-11606044.436777066</v>
      </c>
      <c r="E648" s="139">
        <v>-1038797.9625797804</v>
      </c>
      <c r="F648" s="113">
        <v>-0.78852130148761224</v>
      </c>
      <c r="G648" s="126"/>
      <c r="H648" s="123"/>
      <c r="I648" s="124"/>
      <c r="J648" s="191" t="s">
        <v>5776</v>
      </c>
      <c r="K648" s="210" t="s">
        <v>4738</v>
      </c>
      <c r="L648" s="210" t="s">
        <v>1978</v>
      </c>
      <c r="M648" s="211">
        <v>-11606044.436777066</v>
      </c>
      <c r="N648" s="198">
        <v>-1038797.9625797804</v>
      </c>
      <c r="O648" s="211">
        <v>-0.78852130148761224</v>
      </c>
      <c r="P648" s="210">
        <v>1</v>
      </c>
      <c r="Q648" s="210">
        <v>1</v>
      </c>
      <c r="R648" s="210">
        <v>0</v>
      </c>
      <c r="S648" s="210">
        <v>0</v>
      </c>
      <c r="T648" s="210" t="s">
        <v>145</v>
      </c>
      <c r="U648" s="210" t="s">
        <v>3751</v>
      </c>
      <c r="V648" s="223">
        <v>43251</v>
      </c>
      <c r="W648" s="210">
        <v>6250542</v>
      </c>
      <c r="X648" s="210" t="s">
        <v>4470</v>
      </c>
      <c r="Y648" s="210" t="s">
        <v>4415</v>
      </c>
      <c r="Z648" s="190"/>
      <c r="AA648" s="185"/>
      <c r="AB648" s="187"/>
      <c r="AC648" s="187"/>
      <c r="AD648" s="188"/>
    </row>
    <row r="649" spans="1:30" x14ac:dyDescent="0.3">
      <c r="A649" s="84"/>
      <c r="B649" s="209" t="s">
        <v>5833</v>
      </c>
      <c r="C649" s="102" t="s">
        <v>1976</v>
      </c>
      <c r="D649" s="109">
        <v>9012047.3602346741</v>
      </c>
      <c r="E649" s="139">
        <v>160798.15334839601</v>
      </c>
      <c r="F649" s="113">
        <v>0.20976180197423083</v>
      </c>
      <c r="G649" s="126"/>
      <c r="H649" s="123"/>
      <c r="I649" s="124"/>
      <c r="J649" s="191" t="s">
        <v>5776</v>
      </c>
      <c r="K649" s="210" t="s">
        <v>5833</v>
      </c>
      <c r="L649" s="210" t="s">
        <v>1976</v>
      </c>
      <c r="M649" s="211">
        <v>9012047.3602346741</v>
      </c>
      <c r="N649" s="198">
        <v>160798.15334839601</v>
      </c>
      <c r="O649" s="211">
        <v>0.20976180197423083</v>
      </c>
      <c r="P649" s="210">
        <v>1</v>
      </c>
      <c r="Q649" s="210">
        <v>1</v>
      </c>
      <c r="R649" s="210">
        <v>0</v>
      </c>
      <c r="S649" s="210">
        <v>0</v>
      </c>
      <c r="T649" s="210" t="s">
        <v>146</v>
      </c>
      <c r="U649" s="210" t="s">
        <v>5834</v>
      </c>
      <c r="V649" s="223">
        <v>43251</v>
      </c>
      <c r="W649" s="210">
        <v>6250025</v>
      </c>
      <c r="X649" s="210" t="s">
        <v>4470</v>
      </c>
      <c r="Y649" s="210" t="s">
        <v>4415</v>
      </c>
      <c r="Z649" s="190"/>
      <c r="AA649" s="186"/>
      <c r="AB649" s="187"/>
      <c r="AC649" s="187"/>
      <c r="AD649" s="188"/>
    </row>
    <row r="650" spans="1:30" x14ac:dyDescent="0.3">
      <c r="A650" s="84"/>
      <c r="B650" s="209" t="s">
        <v>4739</v>
      </c>
      <c r="C650" s="102" t="s">
        <v>5994</v>
      </c>
      <c r="D650" s="109">
        <v>2709319.9565260811</v>
      </c>
      <c r="E650" s="139">
        <v>75652.762380658693</v>
      </c>
      <c r="F650" s="113">
        <v>4.8711753095905967E-2</v>
      </c>
      <c r="G650" s="126"/>
      <c r="H650" s="123"/>
      <c r="I650" s="124"/>
      <c r="J650" s="191" t="s">
        <v>5776</v>
      </c>
      <c r="K650" s="210" t="s">
        <v>4739</v>
      </c>
      <c r="L650" s="210" t="s">
        <v>5994</v>
      </c>
      <c r="M650" s="211">
        <v>2709319.9565260811</v>
      </c>
      <c r="N650" s="198">
        <v>75652.762380658693</v>
      </c>
      <c r="O650" s="211">
        <v>4.8711753095905967E-2</v>
      </c>
      <c r="P650" s="210">
        <v>1</v>
      </c>
      <c r="Q650" s="210">
        <v>1</v>
      </c>
      <c r="R650" s="210">
        <v>0</v>
      </c>
      <c r="S650" s="210">
        <v>0</v>
      </c>
      <c r="T650" s="210" t="s">
        <v>143</v>
      </c>
      <c r="U650" s="210" t="s">
        <v>3752</v>
      </c>
      <c r="V650" s="223">
        <v>43251</v>
      </c>
      <c r="W650" s="210" t="s">
        <v>2469</v>
      </c>
      <c r="X650" s="210" t="s">
        <v>4470</v>
      </c>
      <c r="Y650" s="210" t="s">
        <v>4415</v>
      </c>
      <c r="Z650" s="190"/>
      <c r="AA650" s="185"/>
      <c r="AB650" s="187"/>
      <c r="AC650" s="188"/>
      <c r="AD650" s="188"/>
    </row>
    <row r="651" spans="1:30" x14ac:dyDescent="0.3">
      <c r="A651" s="84"/>
      <c r="B651" s="209" t="s">
        <v>4740</v>
      </c>
      <c r="C651" s="102" t="s">
        <v>5994</v>
      </c>
      <c r="D651" s="109">
        <v>4092480.3023446919</v>
      </c>
      <c r="E651" s="139">
        <v>33230.514704450681</v>
      </c>
      <c r="F651" s="113">
        <v>4.5232200668945274E-2</v>
      </c>
      <c r="G651" s="126"/>
      <c r="H651" s="123"/>
      <c r="I651" s="124"/>
      <c r="J651" s="191" t="s">
        <v>5776</v>
      </c>
      <c r="K651" s="210" t="s">
        <v>4740</v>
      </c>
      <c r="L651" s="210" t="s">
        <v>5994</v>
      </c>
      <c r="M651" s="211">
        <v>4092480.3023446919</v>
      </c>
      <c r="N651" s="198">
        <v>33230.514704450681</v>
      </c>
      <c r="O651" s="211">
        <v>4.5232200668945274E-2</v>
      </c>
      <c r="P651" s="210">
        <v>1</v>
      </c>
      <c r="Q651" s="210">
        <v>1</v>
      </c>
      <c r="R651" s="210">
        <v>0</v>
      </c>
      <c r="S651" s="210">
        <v>0</v>
      </c>
      <c r="T651" s="210" t="s">
        <v>146</v>
      </c>
      <c r="U651" s="210" t="s">
        <v>3753</v>
      </c>
      <c r="V651" s="223">
        <v>43251</v>
      </c>
      <c r="W651" s="210">
        <v>6250724</v>
      </c>
      <c r="X651" s="210" t="s">
        <v>4470</v>
      </c>
      <c r="Y651" s="210" t="s">
        <v>4415</v>
      </c>
      <c r="Z651" s="190"/>
      <c r="AA651" s="185"/>
      <c r="AB651" s="187"/>
      <c r="AC651" s="187"/>
      <c r="AD651" s="188"/>
    </row>
    <row r="652" spans="1:30" x14ac:dyDescent="0.3">
      <c r="A652" s="84"/>
      <c r="B652" s="209" t="s">
        <v>4741</v>
      </c>
      <c r="C652" s="102" t="s">
        <v>1977</v>
      </c>
      <c r="D652" s="109">
        <v>41959520.596756503</v>
      </c>
      <c r="E652" s="139">
        <v>245615.33664812642</v>
      </c>
      <c r="F652" s="113">
        <v>0.7059331953212612</v>
      </c>
      <c r="G652" s="126"/>
      <c r="H652" s="123"/>
      <c r="I652" s="124"/>
      <c r="J652" s="191" t="s">
        <v>5776</v>
      </c>
      <c r="K652" s="210" t="s">
        <v>4741</v>
      </c>
      <c r="L652" s="210" t="s">
        <v>1977</v>
      </c>
      <c r="M652" s="211">
        <v>41959520.596756503</v>
      </c>
      <c r="N652" s="198">
        <v>245615.33664812642</v>
      </c>
      <c r="O652" s="211">
        <v>0.7059331953212612</v>
      </c>
      <c r="P652" s="210">
        <v>1</v>
      </c>
      <c r="Q652" s="210">
        <v>1</v>
      </c>
      <c r="R652" s="210">
        <v>0</v>
      </c>
      <c r="S652" s="210">
        <v>0</v>
      </c>
      <c r="T652" s="210" t="s">
        <v>5305</v>
      </c>
      <c r="U652" s="210" t="s">
        <v>3754</v>
      </c>
      <c r="V652" s="223">
        <v>43251</v>
      </c>
      <c r="W652" s="210">
        <v>6250508</v>
      </c>
      <c r="X652" s="210" t="s">
        <v>4470</v>
      </c>
      <c r="Y652" s="210" t="s">
        <v>4415</v>
      </c>
      <c r="Z652" s="190"/>
      <c r="AA652" s="185"/>
      <c r="AB652" s="187"/>
      <c r="AC652" s="188"/>
      <c r="AD652" s="187"/>
    </row>
    <row r="653" spans="1:30" x14ac:dyDescent="0.3">
      <c r="A653" s="84"/>
      <c r="B653" s="209" t="s">
        <v>4742</v>
      </c>
      <c r="C653" s="102" t="s">
        <v>5994</v>
      </c>
      <c r="D653" s="109">
        <v>2875562.2520499127</v>
      </c>
      <c r="E653" s="139">
        <v>75531.849499990203</v>
      </c>
      <c r="F653" s="113">
        <v>5.3020619833978697E-2</v>
      </c>
      <c r="G653" s="126"/>
      <c r="H653" s="123"/>
      <c r="I653" s="124"/>
      <c r="J653" s="191" t="s">
        <v>5776</v>
      </c>
      <c r="K653" s="210" t="s">
        <v>4742</v>
      </c>
      <c r="L653" s="210" t="s">
        <v>5994</v>
      </c>
      <c r="M653" s="211">
        <v>2875562.2520499127</v>
      </c>
      <c r="N653" s="198">
        <v>75531.849499990203</v>
      </c>
      <c r="O653" s="211">
        <v>5.3020619833978697E-2</v>
      </c>
      <c r="P653" s="210">
        <v>1</v>
      </c>
      <c r="Q653" s="210">
        <v>1</v>
      </c>
      <c r="R653" s="210">
        <v>0</v>
      </c>
      <c r="S653" s="210">
        <v>0</v>
      </c>
      <c r="T653" s="210" t="s">
        <v>5305</v>
      </c>
      <c r="U653" s="210" t="s">
        <v>3755</v>
      </c>
      <c r="V653" s="223">
        <v>43251</v>
      </c>
      <c r="W653" s="210">
        <v>6251363</v>
      </c>
      <c r="X653" s="210" t="s">
        <v>4470</v>
      </c>
      <c r="Y653" s="210" t="s">
        <v>4415</v>
      </c>
      <c r="Z653" s="190"/>
      <c r="AA653" s="185"/>
      <c r="AB653" s="187"/>
      <c r="AC653" s="187"/>
      <c r="AD653" s="188"/>
    </row>
    <row r="654" spans="1:30" x14ac:dyDescent="0.3">
      <c r="A654" s="84"/>
      <c r="B654" s="209" t="s">
        <v>5374</v>
      </c>
      <c r="C654" s="102" t="s">
        <v>5994</v>
      </c>
      <c r="D654" s="109">
        <v>544332.07158121222</v>
      </c>
      <c r="E654" s="139">
        <v>229.51549857052848</v>
      </c>
      <c r="F654" s="113">
        <v>4.8313458140747598E-2</v>
      </c>
      <c r="G654" s="126"/>
      <c r="H654" s="123"/>
      <c r="I654" s="124"/>
      <c r="J654" s="191" t="s">
        <v>5776</v>
      </c>
      <c r="K654" s="210" t="s">
        <v>5374</v>
      </c>
      <c r="L654" s="210" t="s">
        <v>5994</v>
      </c>
      <c r="M654" s="211">
        <v>544332.07158121222</v>
      </c>
      <c r="N654" s="198">
        <v>229.51549857052848</v>
      </c>
      <c r="O654" s="211">
        <v>4.8313458140747598E-2</v>
      </c>
      <c r="P654" s="210">
        <v>1</v>
      </c>
      <c r="Q654" s="210">
        <v>1</v>
      </c>
      <c r="R654" s="210">
        <v>0</v>
      </c>
      <c r="S654" s="210">
        <v>0</v>
      </c>
      <c r="T654" s="210" t="s">
        <v>5305</v>
      </c>
      <c r="U654" s="210" t="s">
        <v>5375</v>
      </c>
      <c r="V654" s="223">
        <v>43251</v>
      </c>
      <c r="W654" s="210" t="s">
        <v>5376</v>
      </c>
      <c r="X654" s="210" t="s">
        <v>4470</v>
      </c>
      <c r="Y654" s="210" t="s">
        <v>4415</v>
      </c>
      <c r="Z654" s="190"/>
      <c r="AA654" s="186"/>
      <c r="AB654" s="187"/>
      <c r="AC654" s="187"/>
      <c r="AD654" s="188"/>
    </row>
    <row r="655" spans="1:30" x14ac:dyDescent="0.3">
      <c r="A655" s="84"/>
      <c r="B655" s="209" t="s">
        <v>4743</v>
      </c>
      <c r="C655" s="102" t="s">
        <v>5994</v>
      </c>
      <c r="D655" s="109">
        <v>1301894.7362991949</v>
      </c>
      <c r="E655" s="139">
        <v>215325.47524984795</v>
      </c>
      <c r="F655" s="113">
        <v>2.8554157665791176E-2</v>
      </c>
      <c r="G655" s="126"/>
      <c r="H655" s="123"/>
      <c r="I655" s="124"/>
      <c r="J655" s="191" t="s">
        <v>5776</v>
      </c>
      <c r="K655" s="210" t="s">
        <v>4743</v>
      </c>
      <c r="L655" s="210" t="s">
        <v>5994</v>
      </c>
      <c r="M655" s="211">
        <v>1301894.7362991949</v>
      </c>
      <c r="N655" s="198">
        <v>215325.47524984795</v>
      </c>
      <c r="O655" s="211">
        <v>2.8554157665791176E-2</v>
      </c>
      <c r="P655" s="210">
        <v>1</v>
      </c>
      <c r="Q655" s="210">
        <v>1</v>
      </c>
      <c r="R655" s="210">
        <v>0</v>
      </c>
      <c r="S655" s="210">
        <v>0</v>
      </c>
      <c r="T655" s="210" t="s">
        <v>148</v>
      </c>
      <c r="U655" s="210" t="s">
        <v>3756</v>
      </c>
      <c r="V655" s="223">
        <v>43251</v>
      </c>
      <c r="W655" s="210">
        <v>6251448</v>
      </c>
      <c r="X655" s="210" t="s">
        <v>4470</v>
      </c>
      <c r="Y655" s="210" t="s">
        <v>4415</v>
      </c>
      <c r="Z655" s="190"/>
      <c r="AA655" s="185"/>
      <c r="AB655" s="187"/>
      <c r="AC655" s="187"/>
      <c r="AD655" s="188"/>
    </row>
    <row r="656" spans="1:30" x14ac:dyDescent="0.3">
      <c r="A656" s="84"/>
      <c r="B656" s="209" t="s">
        <v>5377</v>
      </c>
      <c r="C656" s="102" t="s">
        <v>5994</v>
      </c>
      <c r="D656" s="109">
        <v>270855.44129375229</v>
      </c>
      <c r="E656" s="139">
        <v>14080.23473930806</v>
      </c>
      <c r="F656" s="113">
        <v>8.1957605919173344E-3</v>
      </c>
      <c r="G656" s="126"/>
      <c r="H656" s="123"/>
      <c r="I656" s="124"/>
      <c r="J656" s="191" t="s">
        <v>5776</v>
      </c>
      <c r="K656" s="210" t="s">
        <v>5377</v>
      </c>
      <c r="L656" s="210" t="s">
        <v>5994</v>
      </c>
      <c r="M656" s="211">
        <v>270855.44129375229</v>
      </c>
      <c r="N656" s="198">
        <v>14080.23473930806</v>
      </c>
      <c r="O656" s="211">
        <v>8.1957605919173344E-3</v>
      </c>
      <c r="P656" s="210">
        <v>1</v>
      </c>
      <c r="Q656" s="210">
        <v>1</v>
      </c>
      <c r="R656" s="210">
        <v>0</v>
      </c>
      <c r="S656" s="210">
        <v>0</v>
      </c>
      <c r="T656" s="210" t="s">
        <v>147</v>
      </c>
      <c r="U656" s="210" t="s">
        <v>5378</v>
      </c>
      <c r="V656" s="223">
        <v>43251</v>
      </c>
      <c r="W656" s="210" t="s">
        <v>5379</v>
      </c>
      <c r="X656" s="210" t="s">
        <v>4470</v>
      </c>
      <c r="Y656" s="210" t="s">
        <v>4415</v>
      </c>
      <c r="Z656" s="190"/>
      <c r="AA656" s="185"/>
      <c r="AB656" s="187"/>
      <c r="AC656" s="188"/>
      <c r="AD656" s="187"/>
    </row>
    <row r="657" spans="1:30" x14ac:dyDescent="0.3">
      <c r="A657" s="84"/>
      <c r="B657" s="209" t="s">
        <v>4744</v>
      </c>
      <c r="C657" s="102" t="s">
        <v>1978</v>
      </c>
      <c r="D657" s="109">
        <v>-123750800.25906931</v>
      </c>
      <c r="E657" s="139">
        <v>-2378359.4760737494</v>
      </c>
      <c r="F657" s="113">
        <v>-1.3335535827941234</v>
      </c>
      <c r="G657" s="126"/>
      <c r="H657" s="123"/>
      <c r="I657" s="124"/>
      <c r="J657" s="191" t="s">
        <v>5776</v>
      </c>
      <c r="K657" s="210" t="s">
        <v>4744</v>
      </c>
      <c r="L657" s="210" t="s">
        <v>1978</v>
      </c>
      <c r="M657" s="211">
        <v>-123750800.25906931</v>
      </c>
      <c r="N657" s="198">
        <v>-2378359.4760737494</v>
      </c>
      <c r="O657" s="211">
        <v>-1.3335535827941234</v>
      </c>
      <c r="P657" s="210">
        <v>1</v>
      </c>
      <c r="Q657" s="210">
        <v>1</v>
      </c>
      <c r="R657" s="210">
        <v>0</v>
      </c>
      <c r="S657" s="210">
        <v>0</v>
      </c>
      <c r="T657" s="210" t="s">
        <v>144</v>
      </c>
      <c r="U657" s="210" t="s">
        <v>3757</v>
      </c>
      <c r="V657" s="223">
        <v>43251</v>
      </c>
      <c r="W657" s="210">
        <v>6640381</v>
      </c>
      <c r="X657" s="210" t="s">
        <v>4470</v>
      </c>
      <c r="Y657" s="210" t="s">
        <v>4415</v>
      </c>
      <c r="Z657" s="190"/>
      <c r="AA657" s="186"/>
      <c r="AB657" s="187"/>
      <c r="AC657" s="188"/>
      <c r="AD657" s="188"/>
    </row>
    <row r="658" spans="1:30" x14ac:dyDescent="0.3">
      <c r="A658" s="84"/>
      <c r="B658" s="209" t="s">
        <v>4745</v>
      </c>
      <c r="C658" s="102" t="s">
        <v>5994</v>
      </c>
      <c r="D658" s="109">
        <v>1371634.738801169</v>
      </c>
      <c r="E658" s="139">
        <v>28850.490299303434</v>
      </c>
      <c r="F658" s="113">
        <v>3.3411299775104E-2</v>
      </c>
      <c r="G658" s="126"/>
      <c r="H658" s="123"/>
      <c r="I658" s="124"/>
      <c r="J658" s="191" t="s">
        <v>5776</v>
      </c>
      <c r="K658" s="210" t="s">
        <v>4745</v>
      </c>
      <c r="L658" s="210" t="s">
        <v>5994</v>
      </c>
      <c r="M658" s="211">
        <v>1371634.738801169</v>
      </c>
      <c r="N658" s="198">
        <v>28850.490299303434</v>
      </c>
      <c r="O658" s="211">
        <v>3.3411299775104E-2</v>
      </c>
      <c r="P658" s="210">
        <v>1</v>
      </c>
      <c r="Q658" s="210">
        <v>1</v>
      </c>
      <c r="R658" s="210">
        <v>0</v>
      </c>
      <c r="S658" s="210">
        <v>0</v>
      </c>
      <c r="T658" s="210" t="s">
        <v>144</v>
      </c>
      <c r="U658" s="210" t="s">
        <v>3758</v>
      </c>
      <c r="V658" s="223">
        <v>43251</v>
      </c>
      <c r="W658" s="210">
        <v>6416281</v>
      </c>
      <c r="X658" s="210" t="s">
        <v>4470</v>
      </c>
      <c r="Y658" s="210" t="s">
        <v>4415</v>
      </c>
      <c r="Z658" s="190"/>
      <c r="AA658" s="185"/>
      <c r="AB658" s="187"/>
      <c r="AC658" s="187"/>
      <c r="AD658" s="188"/>
    </row>
    <row r="659" spans="1:30" x14ac:dyDescent="0.3">
      <c r="A659" s="84"/>
      <c r="B659" s="209" t="s">
        <v>5587</v>
      </c>
      <c r="C659" s="102" t="s">
        <v>1976</v>
      </c>
      <c r="D659" s="109">
        <v>1037253.7447142067</v>
      </c>
      <c r="E659" s="139">
        <v>5257.165353480832</v>
      </c>
      <c r="F659" s="113">
        <v>1.6295982249130765E-2</v>
      </c>
      <c r="G659" s="126"/>
      <c r="H659" s="123"/>
      <c r="I659" s="124"/>
      <c r="J659" s="191" t="s">
        <v>5776</v>
      </c>
      <c r="K659" s="210" t="s">
        <v>5587</v>
      </c>
      <c r="L659" s="210" t="s">
        <v>1976</v>
      </c>
      <c r="M659" s="211">
        <v>1037253.7447142067</v>
      </c>
      <c r="N659" s="198">
        <v>5257.165353480832</v>
      </c>
      <c r="O659" s="211">
        <v>1.6295982249130765E-2</v>
      </c>
      <c r="P659" s="210">
        <v>1</v>
      </c>
      <c r="Q659" s="210">
        <v>1</v>
      </c>
      <c r="R659" s="210">
        <v>0</v>
      </c>
      <c r="S659" s="210">
        <v>0</v>
      </c>
      <c r="T659" s="210" t="s">
        <v>147</v>
      </c>
      <c r="U659" s="210" t="s">
        <v>5588</v>
      </c>
      <c r="V659" s="223">
        <v>43251</v>
      </c>
      <c r="W659" s="210">
        <v>6270948</v>
      </c>
      <c r="X659" s="210" t="s">
        <v>4470</v>
      </c>
      <c r="Y659" s="210" t="s">
        <v>4415</v>
      </c>
      <c r="Z659" s="190"/>
      <c r="AA659" s="185"/>
      <c r="AB659" s="187"/>
      <c r="AC659" s="188"/>
      <c r="AD659" s="187"/>
    </row>
    <row r="660" spans="1:30" x14ac:dyDescent="0.3">
      <c r="A660" s="84"/>
      <c r="B660" s="209" t="s">
        <v>4746</v>
      </c>
      <c r="C660" s="102" t="s">
        <v>5994</v>
      </c>
      <c r="D660" s="109">
        <v>800087.80391625827</v>
      </c>
      <c r="E660" s="139">
        <v>15824.521438217133</v>
      </c>
      <c r="F660" s="113">
        <v>2.1597250533249349E-2</v>
      </c>
      <c r="G660" s="126"/>
      <c r="H660" s="123"/>
      <c r="I660" s="124"/>
      <c r="J660" s="191" t="s">
        <v>5776</v>
      </c>
      <c r="K660" s="210" t="s">
        <v>4746</v>
      </c>
      <c r="L660" s="210" t="s">
        <v>5994</v>
      </c>
      <c r="M660" s="211">
        <v>800087.80391625827</v>
      </c>
      <c r="N660" s="198">
        <v>15824.521438217133</v>
      </c>
      <c r="O660" s="211">
        <v>2.1597250533249349E-2</v>
      </c>
      <c r="P660" s="210">
        <v>1</v>
      </c>
      <c r="Q660" s="210">
        <v>1</v>
      </c>
      <c r="R660" s="210">
        <v>0</v>
      </c>
      <c r="S660" s="210">
        <v>0</v>
      </c>
      <c r="T660" s="210" t="s">
        <v>144</v>
      </c>
      <c r="U660" s="210" t="s">
        <v>3759</v>
      </c>
      <c r="V660" s="223">
        <v>43251</v>
      </c>
      <c r="W660" s="210">
        <v>6269861</v>
      </c>
      <c r="X660" s="210" t="s">
        <v>4470</v>
      </c>
      <c r="Y660" s="210" t="s">
        <v>4415</v>
      </c>
      <c r="Z660" s="190"/>
      <c r="AA660" s="186"/>
      <c r="AB660" s="187"/>
      <c r="AC660" s="187"/>
      <c r="AD660" s="188"/>
    </row>
    <row r="661" spans="1:30" x14ac:dyDescent="0.3">
      <c r="A661" s="84"/>
      <c r="B661" s="209" t="s">
        <v>4747</v>
      </c>
      <c r="C661" s="102" t="s">
        <v>1978</v>
      </c>
      <c r="D661" s="109">
        <v>-112422413.82308847</v>
      </c>
      <c r="E661" s="139">
        <v>-1142238.8770924571</v>
      </c>
      <c r="F661" s="113">
        <v>-1.6538846245402192</v>
      </c>
      <c r="G661" s="126"/>
      <c r="H661" s="123"/>
      <c r="I661" s="124"/>
      <c r="J661" s="191" t="s">
        <v>5776</v>
      </c>
      <c r="K661" s="210" t="s">
        <v>4747</v>
      </c>
      <c r="L661" s="210" t="s">
        <v>1978</v>
      </c>
      <c r="M661" s="211">
        <v>-112422413.82308847</v>
      </c>
      <c r="N661" s="198">
        <v>-1142238.8770924571</v>
      </c>
      <c r="O661" s="211">
        <v>-1.6538846245402192</v>
      </c>
      <c r="P661" s="210">
        <v>1</v>
      </c>
      <c r="Q661" s="210">
        <v>1</v>
      </c>
      <c r="R661" s="210">
        <v>0</v>
      </c>
      <c r="S661" s="210">
        <v>0</v>
      </c>
      <c r="T661" s="210" t="s">
        <v>146</v>
      </c>
      <c r="U661" s="210" t="s">
        <v>3760</v>
      </c>
      <c r="V661" s="223">
        <v>43251</v>
      </c>
      <c r="W661" s="210">
        <v>6298542</v>
      </c>
      <c r="X661" s="210" t="s">
        <v>4470</v>
      </c>
      <c r="Y661" s="210" t="s">
        <v>4415</v>
      </c>
      <c r="Z661" s="190"/>
      <c r="AA661" s="186"/>
      <c r="AB661" s="187"/>
      <c r="AC661" s="187"/>
      <c r="AD661" s="188"/>
    </row>
    <row r="662" spans="1:30" x14ac:dyDescent="0.3">
      <c r="A662" s="84"/>
      <c r="B662" s="209" t="s">
        <v>4748</v>
      </c>
      <c r="C662" s="102" t="s">
        <v>1978</v>
      </c>
      <c r="D662" s="109">
        <v>-59590915.818173394</v>
      </c>
      <c r="E662" s="139">
        <v>-876395.914698496</v>
      </c>
      <c r="F662" s="113">
        <v>-1.1180801116280057</v>
      </c>
      <c r="G662" s="126"/>
      <c r="H662" s="123"/>
      <c r="I662" s="124"/>
      <c r="J662" s="191" t="s">
        <v>5776</v>
      </c>
      <c r="K662" s="210" t="s">
        <v>4748</v>
      </c>
      <c r="L662" s="210" t="s">
        <v>1978</v>
      </c>
      <c r="M662" s="211">
        <v>-59590915.818173394</v>
      </c>
      <c r="N662" s="198">
        <v>-876395.914698496</v>
      </c>
      <c r="O662" s="211">
        <v>-1.1180801116280057</v>
      </c>
      <c r="P662" s="210">
        <v>1</v>
      </c>
      <c r="Q662" s="210">
        <v>1</v>
      </c>
      <c r="R662" s="210">
        <v>0</v>
      </c>
      <c r="S662" s="210">
        <v>0</v>
      </c>
      <c r="T662" s="210" t="s">
        <v>143</v>
      </c>
      <c r="U662" s="210" t="s">
        <v>3761</v>
      </c>
      <c r="V662" s="223">
        <v>43251</v>
      </c>
      <c r="W662" s="210">
        <v>6307200</v>
      </c>
      <c r="X662" s="210" t="s">
        <v>4470</v>
      </c>
      <c r="Y662" s="210" t="s">
        <v>4415</v>
      </c>
      <c r="Z662" s="190"/>
      <c r="AA662" s="185"/>
      <c r="AB662" s="187"/>
      <c r="AC662" s="187"/>
      <c r="AD662" s="188"/>
    </row>
    <row r="663" spans="1:30" x14ac:dyDescent="0.3">
      <c r="A663" s="84"/>
      <c r="B663" s="209" t="s">
        <v>4749</v>
      </c>
      <c r="C663" s="102" t="s">
        <v>5994</v>
      </c>
      <c r="D663" s="109">
        <v>539302.98882699909</v>
      </c>
      <c r="E663" s="139">
        <v>19531.875630116894</v>
      </c>
      <c r="F663" s="113">
        <v>2.789590475187011E-2</v>
      </c>
      <c r="G663" s="126"/>
      <c r="H663" s="123"/>
      <c r="I663" s="124"/>
      <c r="J663" s="191" t="s">
        <v>5776</v>
      </c>
      <c r="K663" s="210" t="s">
        <v>4749</v>
      </c>
      <c r="L663" s="210" t="s">
        <v>5994</v>
      </c>
      <c r="M663" s="211">
        <v>539302.98882699909</v>
      </c>
      <c r="N663" s="198">
        <v>19531.875630116894</v>
      </c>
      <c r="O663" s="211">
        <v>2.789590475187011E-2</v>
      </c>
      <c r="P663" s="210">
        <v>1</v>
      </c>
      <c r="Q663" s="210">
        <v>1</v>
      </c>
      <c r="R663" s="210">
        <v>0</v>
      </c>
      <c r="S663" s="210">
        <v>0</v>
      </c>
      <c r="T663" s="210" t="s">
        <v>150</v>
      </c>
      <c r="U663" s="210" t="s">
        <v>3762</v>
      </c>
      <c r="V663" s="223">
        <v>43251</v>
      </c>
      <c r="W663" s="210" t="s">
        <v>2470</v>
      </c>
      <c r="X663" s="210" t="s">
        <v>4470</v>
      </c>
      <c r="Y663" s="210" t="s">
        <v>4415</v>
      </c>
      <c r="Z663" s="190"/>
      <c r="AA663" s="186"/>
      <c r="AB663" s="187"/>
      <c r="AC663" s="187"/>
      <c r="AD663" s="188"/>
    </row>
    <row r="664" spans="1:30" x14ac:dyDescent="0.3">
      <c r="A664" s="84"/>
      <c r="B664" s="209" t="s">
        <v>4750</v>
      </c>
      <c r="C664" s="102" t="s">
        <v>1978</v>
      </c>
      <c r="D664" s="109">
        <v>-38118818.161009595</v>
      </c>
      <c r="E664" s="139">
        <v>-378678.08686289046</v>
      </c>
      <c r="F664" s="113">
        <v>-0.40668659248750483</v>
      </c>
      <c r="G664" s="126"/>
      <c r="H664" s="123"/>
      <c r="I664" s="124"/>
      <c r="J664" s="191" t="s">
        <v>5776</v>
      </c>
      <c r="K664" s="210" t="s">
        <v>4750</v>
      </c>
      <c r="L664" s="210" t="s">
        <v>1978</v>
      </c>
      <c r="M664" s="211">
        <v>-38118818.161009595</v>
      </c>
      <c r="N664" s="198">
        <v>-378678.08686289046</v>
      </c>
      <c r="O664" s="211">
        <v>-0.40668659248750483</v>
      </c>
      <c r="P664" s="210">
        <v>1</v>
      </c>
      <c r="Q664" s="210">
        <v>1</v>
      </c>
      <c r="R664" s="210">
        <v>0</v>
      </c>
      <c r="S664" s="210">
        <v>0</v>
      </c>
      <c r="T664" s="210" t="s">
        <v>149</v>
      </c>
      <c r="U664" s="210" t="s">
        <v>5380</v>
      </c>
      <c r="V664" s="223">
        <v>43251</v>
      </c>
      <c r="W664" s="210">
        <v>6331276</v>
      </c>
      <c r="X664" s="210" t="s">
        <v>4470</v>
      </c>
      <c r="Y664" s="210" t="s">
        <v>4415</v>
      </c>
      <c r="Z664" s="190"/>
      <c r="AA664" s="186"/>
      <c r="AB664" s="187"/>
      <c r="AC664" s="187"/>
      <c r="AD664" s="188"/>
    </row>
    <row r="665" spans="1:30" x14ac:dyDescent="0.3">
      <c r="A665" s="84"/>
      <c r="B665" s="209" t="s">
        <v>4751</v>
      </c>
      <c r="C665" s="102" t="s">
        <v>5994</v>
      </c>
      <c r="D665" s="109">
        <v>5578981.9033846157</v>
      </c>
      <c r="E665" s="139">
        <v>25855.980749266626</v>
      </c>
      <c r="F665" s="113">
        <v>2.143536535259994E-2</v>
      </c>
      <c r="G665" s="126"/>
      <c r="H665" s="123"/>
      <c r="I665" s="124"/>
      <c r="J665" s="191" t="s">
        <v>5776</v>
      </c>
      <c r="K665" s="210" t="s">
        <v>4751</v>
      </c>
      <c r="L665" s="210" t="s">
        <v>5994</v>
      </c>
      <c r="M665" s="211">
        <v>5578981.9033846157</v>
      </c>
      <c r="N665" s="198">
        <v>25855.980749266626</v>
      </c>
      <c r="O665" s="211">
        <v>2.143536535259994E-2</v>
      </c>
      <c r="P665" s="210">
        <v>1</v>
      </c>
      <c r="Q665" s="210">
        <v>1</v>
      </c>
      <c r="R665" s="210">
        <v>0</v>
      </c>
      <c r="S665" s="210">
        <v>0</v>
      </c>
      <c r="T665" s="210" t="s">
        <v>146</v>
      </c>
      <c r="U665" s="210" t="s">
        <v>3763</v>
      </c>
      <c r="V665" s="223">
        <v>43251</v>
      </c>
      <c r="W665" s="210">
        <v>6356934</v>
      </c>
      <c r="X665" s="210" t="s">
        <v>4470</v>
      </c>
      <c r="Y665" s="210" t="s">
        <v>4415</v>
      </c>
      <c r="Z665" s="190"/>
      <c r="AA665" s="185"/>
      <c r="AB665" s="188"/>
      <c r="AC665" s="187"/>
      <c r="AD665" s="187"/>
    </row>
    <row r="666" spans="1:30" x14ac:dyDescent="0.3">
      <c r="A666" s="84"/>
      <c r="B666" s="209" t="s">
        <v>4752</v>
      </c>
      <c r="C666" s="102" t="s">
        <v>1977</v>
      </c>
      <c r="D666" s="109">
        <v>149396241.2485849</v>
      </c>
      <c r="E666" s="139">
        <v>333269.71010736231</v>
      </c>
      <c r="F666" s="113">
        <v>0.54251063812629163</v>
      </c>
      <c r="G666" s="126"/>
      <c r="H666" s="123"/>
      <c r="I666" s="124"/>
      <c r="J666" s="191" t="s">
        <v>5776</v>
      </c>
      <c r="K666" s="210" t="s">
        <v>4752</v>
      </c>
      <c r="L666" s="210" t="s">
        <v>1977</v>
      </c>
      <c r="M666" s="211">
        <v>149396241.2485849</v>
      </c>
      <c r="N666" s="198">
        <v>333269.71010736231</v>
      </c>
      <c r="O666" s="211">
        <v>0.54251063812629163</v>
      </c>
      <c r="P666" s="210">
        <v>1</v>
      </c>
      <c r="Q666" s="210">
        <v>1</v>
      </c>
      <c r="R666" s="210">
        <v>0</v>
      </c>
      <c r="S666" s="210">
        <v>0</v>
      </c>
      <c r="T666" s="210" t="s">
        <v>144</v>
      </c>
      <c r="U666" s="210" t="s">
        <v>3764</v>
      </c>
      <c r="V666" s="223">
        <v>43251</v>
      </c>
      <c r="W666" s="210">
        <v>6332439</v>
      </c>
      <c r="X666" s="210" t="s">
        <v>4470</v>
      </c>
      <c r="Y666" s="210" t="s">
        <v>4415</v>
      </c>
      <c r="Z666" s="190"/>
      <c r="AA666" s="185"/>
      <c r="AB666" s="187"/>
      <c r="AC666" s="188"/>
      <c r="AD666" s="188"/>
    </row>
    <row r="667" spans="1:30" x14ac:dyDescent="0.3">
      <c r="A667" s="84"/>
      <c r="B667" s="209" t="s">
        <v>4753</v>
      </c>
      <c r="C667" s="102" t="s">
        <v>1977</v>
      </c>
      <c r="D667" s="109">
        <v>17119978.746470556</v>
      </c>
      <c r="E667" s="139">
        <v>2370250.2220192621</v>
      </c>
      <c r="F667" s="113">
        <v>0.64766243736351681</v>
      </c>
      <c r="G667" s="126"/>
      <c r="H667" s="123"/>
      <c r="I667" s="124"/>
      <c r="J667" s="191" t="s">
        <v>5776</v>
      </c>
      <c r="K667" s="210" t="s">
        <v>4753</v>
      </c>
      <c r="L667" s="210" t="s">
        <v>1977</v>
      </c>
      <c r="M667" s="211">
        <v>17119978.746470556</v>
      </c>
      <c r="N667" s="198">
        <v>2370250.2220192621</v>
      </c>
      <c r="O667" s="211">
        <v>0.64766243736351681</v>
      </c>
      <c r="P667" s="210">
        <v>1</v>
      </c>
      <c r="Q667" s="210">
        <v>1</v>
      </c>
      <c r="R667" s="210">
        <v>0</v>
      </c>
      <c r="S667" s="210">
        <v>0</v>
      </c>
      <c r="T667" s="210" t="s">
        <v>146</v>
      </c>
      <c r="U667" s="210" t="s">
        <v>3765</v>
      </c>
      <c r="V667" s="223">
        <v>43251</v>
      </c>
      <c r="W667" s="210">
        <v>6356365</v>
      </c>
      <c r="X667" s="210" t="s">
        <v>4470</v>
      </c>
      <c r="Y667" s="210" t="s">
        <v>4415</v>
      </c>
      <c r="Z667" s="190"/>
      <c r="AA667" s="186"/>
      <c r="AB667" s="187"/>
      <c r="AC667" s="187"/>
      <c r="AD667" s="188"/>
    </row>
    <row r="668" spans="1:30" x14ac:dyDescent="0.3">
      <c r="A668" s="84"/>
      <c r="B668" s="209" t="s">
        <v>4754</v>
      </c>
      <c r="C668" s="102" t="s">
        <v>1978</v>
      </c>
      <c r="D668" s="109">
        <v>-59248654.910378292</v>
      </c>
      <c r="E668" s="139">
        <v>-1527657.1501232027</v>
      </c>
      <c r="F668" s="113">
        <v>-1.088129144703228</v>
      </c>
      <c r="G668" s="126"/>
      <c r="H668" s="123"/>
      <c r="I668" s="124"/>
      <c r="J668" s="191" t="s">
        <v>5776</v>
      </c>
      <c r="K668" s="210" t="s">
        <v>4754</v>
      </c>
      <c r="L668" s="210" t="s">
        <v>1978</v>
      </c>
      <c r="M668" s="211">
        <v>-59248654.910378292</v>
      </c>
      <c r="N668" s="198">
        <v>-1527657.1501232027</v>
      </c>
      <c r="O668" s="211">
        <v>-1.088129144703228</v>
      </c>
      <c r="P668" s="210">
        <v>1</v>
      </c>
      <c r="Q668" s="210">
        <v>1</v>
      </c>
      <c r="R668" s="210">
        <v>0</v>
      </c>
      <c r="S668" s="210">
        <v>0</v>
      </c>
      <c r="T668" s="210" t="s">
        <v>147</v>
      </c>
      <c r="U668" s="210" t="s">
        <v>3766</v>
      </c>
      <c r="V668" s="223">
        <v>43251</v>
      </c>
      <c r="W668" s="210">
        <v>6356525</v>
      </c>
      <c r="X668" s="210" t="s">
        <v>4470</v>
      </c>
      <c r="Y668" s="210" t="s">
        <v>4415</v>
      </c>
      <c r="Z668" s="190"/>
      <c r="AA668" s="185"/>
      <c r="AB668" s="187"/>
      <c r="AC668" s="188"/>
      <c r="AD668" s="187"/>
    </row>
    <row r="669" spans="1:30" x14ac:dyDescent="0.3">
      <c r="A669" s="84"/>
      <c r="B669" s="209" t="s">
        <v>4756</v>
      </c>
      <c r="C669" s="102" t="s">
        <v>5994</v>
      </c>
      <c r="D669" s="109">
        <v>1628047.7362903906</v>
      </c>
      <c r="E669" s="139">
        <v>262288.58617876191</v>
      </c>
      <c r="F669" s="113">
        <v>2.4460259551038366E-2</v>
      </c>
      <c r="G669" s="126"/>
      <c r="H669" s="123"/>
      <c r="I669" s="124"/>
      <c r="J669" s="191" t="s">
        <v>5776</v>
      </c>
      <c r="K669" s="210" t="s">
        <v>4756</v>
      </c>
      <c r="L669" s="210" t="s">
        <v>5994</v>
      </c>
      <c r="M669" s="211">
        <v>1628047.7362903906</v>
      </c>
      <c r="N669" s="198">
        <v>262288.58617876191</v>
      </c>
      <c r="O669" s="211">
        <v>2.4460259551038366E-2</v>
      </c>
      <c r="P669" s="210">
        <v>1</v>
      </c>
      <c r="Q669" s="210">
        <v>1</v>
      </c>
      <c r="R669" s="210">
        <v>0</v>
      </c>
      <c r="S669" s="210">
        <v>0</v>
      </c>
      <c r="T669" s="210" t="s">
        <v>147</v>
      </c>
      <c r="U669" s="210" t="s">
        <v>3767</v>
      </c>
      <c r="V669" s="223">
        <v>43251</v>
      </c>
      <c r="W669" s="210">
        <v>6356945</v>
      </c>
      <c r="X669" s="210" t="s">
        <v>4470</v>
      </c>
      <c r="Y669" s="210" t="s">
        <v>4415</v>
      </c>
      <c r="Z669" s="190"/>
      <c r="AA669" s="186"/>
      <c r="AB669" s="187"/>
      <c r="AC669" s="187"/>
      <c r="AD669" s="188"/>
    </row>
    <row r="670" spans="1:30" x14ac:dyDescent="0.3">
      <c r="A670" s="84"/>
      <c r="B670" s="209" t="s">
        <v>4757</v>
      </c>
      <c r="C670" s="102" t="s">
        <v>1978</v>
      </c>
      <c r="D670" s="109">
        <v>-13798281.474408213</v>
      </c>
      <c r="E670" s="139">
        <v>-2540718.9162683473</v>
      </c>
      <c r="F670" s="113">
        <v>-0.75357592687883834</v>
      </c>
      <c r="G670" s="126"/>
      <c r="H670" s="123"/>
      <c r="I670" s="124"/>
      <c r="J670" s="191" t="s">
        <v>5776</v>
      </c>
      <c r="K670" s="210" t="s">
        <v>4757</v>
      </c>
      <c r="L670" s="210" t="s">
        <v>1978</v>
      </c>
      <c r="M670" s="211">
        <v>-13798281.474408213</v>
      </c>
      <c r="N670" s="198">
        <v>-2540718.9162683473</v>
      </c>
      <c r="O670" s="211">
        <v>-0.75357592687883834</v>
      </c>
      <c r="P670" s="210">
        <v>1</v>
      </c>
      <c r="Q670" s="210">
        <v>1</v>
      </c>
      <c r="R670" s="210">
        <v>0</v>
      </c>
      <c r="S670" s="210">
        <v>0</v>
      </c>
      <c r="T670" s="210" t="s">
        <v>148</v>
      </c>
      <c r="U670" s="210" t="s">
        <v>3768</v>
      </c>
      <c r="V670" s="223">
        <v>43251</v>
      </c>
      <c r="W670" s="210" t="s">
        <v>2471</v>
      </c>
      <c r="X670" s="210" t="s">
        <v>4470</v>
      </c>
      <c r="Y670" s="210" t="s">
        <v>4415</v>
      </c>
      <c r="Z670" s="190"/>
      <c r="AA670" s="185"/>
      <c r="AB670" s="187"/>
      <c r="AC670" s="187"/>
      <c r="AD670" s="188"/>
    </row>
    <row r="671" spans="1:30" x14ac:dyDescent="0.3">
      <c r="A671" s="84"/>
      <c r="B671" s="209" t="s">
        <v>4758</v>
      </c>
      <c r="C671" s="102" t="s">
        <v>1979</v>
      </c>
      <c r="D671" s="109">
        <v>-125953731.69072929</v>
      </c>
      <c r="E671" s="139">
        <v>-25093241.172447205</v>
      </c>
      <c r="F671" s="113">
        <v>-10.819340003081628</v>
      </c>
      <c r="G671" s="126"/>
      <c r="H671" s="123"/>
      <c r="I671" s="124"/>
      <c r="J671" s="191" t="s">
        <v>5776</v>
      </c>
      <c r="K671" s="210" t="s">
        <v>4758</v>
      </c>
      <c r="L671" s="210" t="s">
        <v>1979</v>
      </c>
      <c r="M671" s="211">
        <v>-125953731.69072929</v>
      </c>
      <c r="N671" s="198">
        <v>-25093241.172447205</v>
      </c>
      <c r="O671" s="211">
        <v>-10.819340003081628</v>
      </c>
      <c r="P671" s="210">
        <v>1</v>
      </c>
      <c r="Q671" s="210">
        <v>1</v>
      </c>
      <c r="R671" s="210">
        <v>0</v>
      </c>
      <c r="S671" s="210">
        <v>0</v>
      </c>
      <c r="T671" s="210" t="s">
        <v>148</v>
      </c>
      <c r="U671" s="210" t="s">
        <v>3769</v>
      </c>
      <c r="V671" s="223">
        <v>43251</v>
      </c>
      <c r="W671" s="210">
        <v>6400626</v>
      </c>
      <c r="X671" s="210" t="s">
        <v>4470</v>
      </c>
      <c r="Y671" s="210" t="s">
        <v>4415</v>
      </c>
      <c r="Z671" s="190"/>
      <c r="AA671" s="185"/>
      <c r="AB671" s="187"/>
      <c r="AC671" s="188"/>
      <c r="AD671" s="187"/>
    </row>
    <row r="672" spans="1:30" x14ac:dyDescent="0.3">
      <c r="A672" s="84"/>
      <c r="B672" s="209" t="s">
        <v>4759</v>
      </c>
      <c r="C672" s="102" t="s">
        <v>5994</v>
      </c>
      <c r="D672" s="109">
        <v>442018.73164432601</v>
      </c>
      <c r="E672" s="139">
        <v>31110.552621363036</v>
      </c>
      <c r="F672" s="113">
        <v>4.6044345380274306E-2</v>
      </c>
      <c r="G672" s="126"/>
      <c r="H672" s="123"/>
      <c r="I672" s="124"/>
      <c r="J672" s="191" t="s">
        <v>5776</v>
      </c>
      <c r="K672" s="210" t="s">
        <v>4759</v>
      </c>
      <c r="L672" s="210" t="s">
        <v>5994</v>
      </c>
      <c r="M672" s="211">
        <v>442018.73164432601</v>
      </c>
      <c r="N672" s="198">
        <v>31110.552621363036</v>
      </c>
      <c r="O672" s="211">
        <v>4.6044345380274306E-2</v>
      </c>
      <c r="P672" s="210">
        <v>1</v>
      </c>
      <c r="Q672" s="210">
        <v>1</v>
      </c>
      <c r="R672" s="210">
        <v>0</v>
      </c>
      <c r="S672" s="210">
        <v>0</v>
      </c>
      <c r="T672" s="210" t="s">
        <v>144</v>
      </c>
      <c r="U672" s="210" t="s">
        <v>3770</v>
      </c>
      <c r="V672" s="223">
        <v>43251</v>
      </c>
      <c r="W672" s="210" t="s">
        <v>2472</v>
      </c>
      <c r="X672" s="210" t="s">
        <v>4470</v>
      </c>
      <c r="Y672" s="210" t="s">
        <v>4415</v>
      </c>
      <c r="Z672" s="190"/>
      <c r="AA672" s="185"/>
      <c r="AB672" s="187"/>
      <c r="AC672" s="187"/>
      <c r="AD672" s="188"/>
    </row>
    <row r="673" spans="1:30" x14ac:dyDescent="0.3">
      <c r="A673" s="84"/>
      <c r="B673" s="209" t="s">
        <v>4760</v>
      </c>
      <c r="C673" s="102" t="s">
        <v>5994</v>
      </c>
      <c r="D673" s="109">
        <v>776215.85354757064</v>
      </c>
      <c r="E673" s="139">
        <v>18992.977400842403</v>
      </c>
      <c r="F673" s="113">
        <v>4.9790220208783105E-2</v>
      </c>
      <c r="G673" s="126"/>
      <c r="H673" s="123"/>
      <c r="I673" s="124"/>
      <c r="J673" s="191" t="s">
        <v>5776</v>
      </c>
      <c r="K673" s="210" t="s">
        <v>4760</v>
      </c>
      <c r="L673" s="210" t="s">
        <v>5994</v>
      </c>
      <c r="M673" s="211">
        <v>776215.85354757064</v>
      </c>
      <c r="N673" s="198">
        <v>18992.977400842403</v>
      </c>
      <c r="O673" s="211">
        <v>4.9790220208783105E-2</v>
      </c>
      <c r="P673" s="210">
        <v>1</v>
      </c>
      <c r="Q673" s="210">
        <v>1</v>
      </c>
      <c r="R673" s="210">
        <v>0</v>
      </c>
      <c r="S673" s="210">
        <v>0</v>
      </c>
      <c r="T673" s="210" t="s">
        <v>147</v>
      </c>
      <c r="U673" s="210" t="s">
        <v>3771</v>
      </c>
      <c r="V673" s="223">
        <v>43251</v>
      </c>
      <c r="W673" s="210">
        <v>6405870</v>
      </c>
      <c r="X673" s="210" t="s">
        <v>4470</v>
      </c>
      <c r="Y673" s="210" t="s">
        <v>4415</v>
      </c>
      <c r="Z673" s="190"/>
      <c r="AA673" s="186"/>
      <c r="AB673" s="187"/>
      <c r="AC673" s="187"/>
      <c r="AD673" s="188"/>
    </row>
    <row r="674" spans="1:30" x14ac:dyDescent="0.3">
      <c r="A674" s="84"/>
      <c r="B674" s="209" t="s">
        <v>4761</v>
      </c>
      <c r="C674" s="102" t="s">
        <v>1978</v>
      </c>
      <c r="D674" s="109">
        <v>-29441296.785498369</v>
      </c>
      <c r="E674" s="139">
        <v>-749741.98740719073</v>
      </c>
      <c r="F674" s="113">
        <v>-2.441003393860198</v>
      </c>
      <c r="G674" s="126"/>
      <c r="H674" s="123"/>
      <c r="I674" s="124"/>
      <c r="J674" s="191" t="s">
        <v>5776</v>
      </c>
      <c r="K674" s="210" t="s">
        <v>4761</v>
      </c>
      <c r="L674" s="210" t="s">
        <v>1978</v>
      </c>
      <c r="M674" s="211">
        <v>-29441296.785498369</v>
      </c>
      <c r="N674" s="198">
        <v>-749741.98740719073</v>
      </c>
      <c r="O674" s="211">
        <v>-2.441003393860198</v>
      </c>
      <c r="P674" s="210">
        <v>1</v>
      </c>
      <c r="Q674" s="210">
        <v>1</v>
      </c>
      <c r="R674" s="210">
        <v>0</v>
      </c>
      <c r="S674" s="210">
        <v>0</v>
      </c>
      <c r="T674" s="210" t="s">
        <v>146</v>
      </c>
      <c r="U674" s="210" t="s">
        <v>3772</v>
      </c>
      <c r="V674" s="223">
        <v>43251</v>
      </c>
      <c r="W674" s="210">
        <v>6408664</v>
      </c>
      <c r="X674" s="210" t="s">
        <v>4470</v>
      </c>
      <c r="Y674" s="210" t="s">
        <v>4415</v>
      </c>
      <c r="Z674" s="190"/>
      <c r="AA674" s="185"/>
      <c r="AB674" s="187"/>
      <c r="AC674" s="187"/>
      <c r="AD674" s="188"/>
    </row>
    <row r="675" spans="1:30" x14ac:dyDescent="0.3">
      <c r="A675" s="84"/>
      <c r="B675" s="209" t="s">
        <v>4762</v>
      </c>
      <c r="C675" s="102" t="s">
        <v>5994</v>
      </c>
      <c r="D675" s="109">
        <v>466146.18677000131</v>
      </c>
      <c r="E675" s="139">
        <v>2865.9212578959468</v>
      </c>
      <c r="F675" s="113">
        <v>4.0688879930374774E-2</v>
      </c>
      <c r="G675" s="126"/>
      <c r="H675" s="123"/>
      <c r="I675" s="124"/>
      <c r="J675" s="191" t="s">
        <v>5776</v>
      </c>
      <c r="K675" s="210" t="s">
        <v>4762</v>
      </c>
      <c r="L675" s="210" t="s">
        <v>5994</v>
      </c>
      <c r="M675" s="211">
        <v>466146.18677000131</v>
      </c>
      <c r="N675" s="198">
        <v>2865.9212578959468</v>
      </c>
      <c r="O675" s="211">
        <v>4.0688879930374774E-2</v>
      </c>
      <c r="P675" s="210">
        <v>1</v>
      </c>
      <c r="Q675" s="210">
        <v>1</v>
      </c>
      <c r="R675" s="210">
        <v>0</v>
      </c>
      <c r="S675" s="210">
        <v>0</v>
      </c>
      <c r="T675" s="210" t="s">
        <v>144</v>
      </c>
      <c r="U675" s="210" t="s">
        <v>3773</v>
      </c>
      <c r="V675" s="223">
        <v>43251</v>
      </c>
      <c r="W675" s="210">
        <v>6416322</v>
      </c>
      <c r="X675" s="210" t="s">
        <v>4470</v>
      </c>
      <c r="Y675" s="210" t="s">
        <v>4415</v>
      </c>
      <c r="Z675" s="190"/>
      <c r="AA675" s="185"/>
      <c r="AB675" s="187"/>
      <c r="AC675" s="188"/>
      <c r="AD675" s="187"/>
    </row>
    <row r="676" spans="1:30" x14ac:dyDescent="0.3">
      <c r="A676" s="84"/>
      <c r="B676" s="209" t="s">
        <v>4763</v>
      </c>
      <c r="C676" s="102" t="s">
        <v>5994</v>
      </c>
      <c r="D676" s="109">
        <v>407370.64351899445</v>
      </c>
      <c r="E676" s="139">
        <v>34486.195150843669</v>
      </c>
      <c r="F676" s="113">
        <v>1.7318824133947516E-2</v>
      </c>
      <c r="G676" s="126"/>
      <c r="H676" s="123"/>
      <c r="I676" s="124"/>
      <c r="J676" s="191" t="s">
        <v>5776</v>
      </c>
      <c r="K676" s="210" t="s">
        <v>4763</v>
      </c>
      <c r="L676" s="210" t="s">
        <v>5994</v>
      </c>
      <c r="M676" s="211">
        <v>407370.64351899445</v>
      </c>
      <c r="N676" s="198">
        <v>34486.195150843669</v>
      </c>
      <c r="O676" s="211">
        <v>1.7318824133947516E-2</v>
      </c>
      <c r="P676" s="210">
        <v>1</v>
      </c>
      <c r="Q676" s="210">
        <v>1</v>
      </c>
      <c r="R676" s="210">
        <v>0</v>
      </c>
      <c r="S676" s="210">
        <v>0</v>
      </c>
      <c r="T676" s="210" t="s">
        <v>146</v>
      </c>
      <c r="U676" s="210" t="s">
        <v>3774</v>
      </c>
      <c r="V676" s="223">
        <v>43251</v>
      </c>
      <c r="W676" s="210">
        <v>6428305</v>
      </c>
      <c r="X676" s="210" t="s">
        <v>4470</v>
      </c>
      <c r="Y676" s="210" t="s">
        <v>4415</v>
      </c>
      <c r="Z676" s="190"/>
      <c r="AA676" s="186"/>
      <c r="AB676" s="187"/>
      <c r="AC676" s="187"/>
      <c r="AD676" s="188"/>
    </row>
    <row r="677" spans="1:30" x14ac:dyDescent="0.3">
      <c r="A677" s="84"/>
      <c r="B677" s="209" t="s">
        <v>4764</v>
      </c>
      <c r="C677" s="102" t="s">
        <v>5994</v>
      </c>
      <c r="D677" s="109">
        <v>577439.95364442526</v>
      </c>
      <c r="E677" s="139">
        <v>4270.2836328505073</v>
      </c>
      <c r="F677" s="113">
        <v>4.6252733634990599E-2</v>
      </c>
      <c r="G677" s="126"/>
      <c r="H677" s="123"/>
      <c r="I677" s="124"/>
      <c r="J677" s="191" t="s">
        <v>5776</v>
      </c>
      <c r="K677" s="210" t="s">
        <v>4764</v>
      </c>
      <c r="L677" s="210" t="s">
        <v>5994</v>
      </c>
      <c r="M677" s="211">
        <v>577439.95364442526</v>
      </c>
      <c r="N677" s="198">
        <v>4270.2836328505073</v>
      </c>
      <c r="O677" s="211">
        <v>4.6252733634990599E-2</v>
      </c>
      <c r="P677" s="210">
        <v>1</v>
      </c>
      <c r="Q677" s="210">
        <v>1</v>
      </c>
      <c r="R677" s="210">
        <v>0</v>
      </c>
      <c r="S677" s="210">
        <v>0</v>
      </c>
      <c r="T677" s="210" t="s">
        <v>147</v>
      </c>
      <c r="U677" s="210" t="s">
        <v>3775</v>
      </c>
      <c r="V677" s="223">
        <v>43251</v>
      </c>
      <c r="W677" s="210">
        <v>6428725</v>
      </c>
      <c r="X677" s="210" t="s">
        <v>4470</v>
      </c>
      <c r="Y677" s="210" t="s">
        <v>4415</v>
      </c>
      <c r="Z677" s="190"/>
      <c r="AA677" s="186"/>
      <c r="AB677" s="187"/>
      <c r="AC677" s="187"/>
      <c r="AD677" s="188"/>
    </row>
    <row r="678" spans="1:30" x14ac:dyDescent="0.3">
      <c r="A678" s="84"/>
      <c r="B678" s="209" t="s">
        <v>4765</v>
      </c>
      <c r="C678" s="102" t="s">
        <v>1978</v>
      </c>
      <c r="D678" s="109">
        <v>-22491689.816252053</v>
      </c>
      <c r="E678" s="139">
        <v>-284396.36689625063</v>
      </c>
      <c r="F678" s="113">
        <v>-1.7918117874007724</v>
      </c>
      <c r="G678" s="126"/>
      <c r="H678" s="123"/>
      <c r="I678" s="124"/>
      <c r="J678" s="191" t="s">
        <v>5776</v>
      </c>
      <c r="K678" s="210" t="s">
        <v>4765</v>
      </c>
      <c r="L678" s="210" t="s">
        <v>1978</v>
      </c>
      <c r="M678" s="211">
        <v>-22491689.816252053</v>
      </c>
      <c r="N678" s="198">
        <v>-284396.36689625063</v>
      </c>
      <c r="O678" s="211">
        <v>-1.7918117874007724</v>
      </c>
      <c r="P678" s="210">
        <v>1</v>
      </c>
      <c r="Q678" s="210">
        <v>1</v>
      </c>
      <c r="R678" s="210">
        <v>0</v>
      </c>
      <c r="S678" s="210">
        <v>0</v>
      </c>
      <c r="T678" s="210" t="s">
        <v>143</v>
      </c>
      <c r="U678" s="210" t="s">
        <v>3776</v>
      </c>
      <c r="V678" s="223">
        <v>43251</v>
      </c>
      <c r="W678" s="210">
        <v>6428907</v>
      </c>
      <c r="X678" s="210" t="s">
        <v>4470</v>
      </c>
      <c r="Y678" s="210" t="s">
        <v>4415</v>
      </c>
      <c r="Z678" s="190"/>
      <c r="AA678" s="185"/>
      <c r="AB678" s="187"/>
      <c r="AC678" s="188"/>
      <c r="AD678" s="188"/>
    </row>
    <row r="679" spans="1:30" x14ac:dyDescent="0.3">
      <c r="A679" s="84"/>
      <c r="B679" s="209" t="s">
        <v>4766</v>
      </c>
      <c r="C679" s="102" t="s">
        <v>5994</v>
      </c>
      <c r="D679" s="109">
        <v>5143244.8045777529</v>
      </c>
      <c r="E679" s="139">
        <v>644673.84884333226</v>
      </c>
      <c r="F679" s="113">
        <v>3.9410309869380863E-2</v>
      </c>
      <c r="G679" s="126"/>
      <c r="H679" s="123"/>
      <c r="I679" s="124"/>
      <c r="J679" s="191" t="s">
        <v>5776</v>
      </c>
      <c r="K679" s="210" t="s">
        <v>4766</v>
      </c>
      <c r="L679" s="210" t="s">
        <v>5994</v>
      </c>
      <c r="M679" s="211">
        <v>5143244.8045777529</v>
      </c>
      <c r="N679" s="198">
        <v>644673.84884333226</v>
      </c>
      <c r="O679" s="211">
        <v>3.9410309869380863E-2</v>
      </c>
      <c r="P679" s="210">
        <v>1</v>
      </c>
      <c r="Q679" s="210">
        <v>1</v>
      </c>
      <c r="R679" s="210">
        <v>0</v>
      </c>
      <c r="S679" s="210">
        <v>0</v>
      </c>
      <c r="T679" s="210" t="s">
        <v>147</v>
      </c>
      <c r="U679" s="210" t="s">
        <v>3777</v>
      </c>
      <c r="V679" s="223">
        <v>43251</v>
      </c>
      <c r="W679" s="210">
        <v>6429104</v>
      </c>
      <c r="X679" s="210" t="s">
        <v>4470</v>
      </c>
      <c r="Y679" s="210" t="s">
        <v>4415</v>
      </c>
      <c r="Z679" s="190"/>
      <c r="AA679" s="186"/>
      <c r="AB679" s="187"/>
      <c r="AC679" s="187"/>
      <c r="AD679" s="188"/>
    </row>
    <row r="680" spans="1:30" x14ac:dyDescent="0.3">
      <c r="A680" s="84"/>
      <c r="B680" s="209" t="s">
        <v>4767</v>
      </c>
      <c r="C680" s="102" t="s">
        <v>5994</v>
      </c>
      <c r="D680" s="109">
        <v>313039.2908584415</v>
      </c>
      <c r="E680" s="139">
        <v>13895.5651126794</v>
      </c>
      <c r="F680" s="113">
        <v>1.169340467690186E-2</v>
      </c>
      <c r="G680" s="126"/>
      <c r="H680" s="123"/>
      <c r="I680" s="124"/>
      <c r="J680" s="191" t="s">
        <v>5776</v>
      </c>
      <c r="K680" s="210" t="s">
        <v>4767</v>
      </c>
      <c r="L680" s="210" t="s">
        <v>5994</v>
      </c>
      <c r="M680" s="211">
        <v>313039.2908584415</v>
      </c>
      <c r="N680" s="198">
        <v>13895.5651126794</v>
      </c>
      <c r="O680" s="211">
        <v>1.169340467690186E-2</v>
      </c>
      <c r="P680" s="210">
        <v>1</v>
      </c>
      <c r="Q680" s="210">
        <v>1</v>
      </c>
      <c r="R680" s="210">
        <v>0</v>
      </c>
      <c r="S680" s="210">
        <v>0</v>
      </c>
      <c r="T680" s="210" t="s">
        <v>145</v>
      </c>
      <c r="U680" s="210" t="s">
        <v>3778</v>
      </c>
      <c r="V680" s="223">
        <v>43251</v>
      </c>
      <c r="W680" s="210">
        <v>6429126</v>
      </c>
      <c r="X680" s="210" t="s">
        <v>4470</v>
      </c>
      <c r="Y680" s="210" t="s">
        <v>4415</v>
      </c>
      <c r="Z680" s="190"/>
      <c r="AA680" s="186"/>
      <c r="AB680" s="187"/>
      <c r="AC680" s="187"/>
      <c r="AD680" s="188"/>
    </row>
    <row r="681" spans="1:30" x14ac:dyDescent="0.3">
      <c r="A681" s="84"/>
      <c r="B681" s="209" t="s">
        <v>4768</v>
      </c>
      <c r="C681" s="102" t="s">
        <v>5994</v>
      </c>
      <c r="D681" s="109">
        <v>527922.55207879702</v>
      </c>
      <c r="E681" s="139">
        <v>14345.721523880355</v>
      </c>
      <c r="F681" s="113">
        <v>1.339488557158163E-2</v>
      </c>
      <c r="G681" s="126"/>
      <c r="H681" s="123"/>
      <c r="I681" s="124"/>
      <c r="J681" s="191" t="s">
        <v>5776</v>
      </c>
      <c r="K681" s="210" t="s">
        <v>4768</v>
      </c>
      <c r="L681" s="210" t="s">
        <v>5994</v>
      </c>
      <c r="M681" s="211">
        <v>527922.55207879702</v>
      </c>
      <c r="N681" s="198">
        <v>14345.721523880355</v>
      </c>
      <c r="O681" s="211">
        <v>1.339488557158163E-2</v>
      </c>
      <c r="P681" s="210">
        <v>1</v>
      </c>
      <c r="Q681" s="210">
        <v>1</v>
      </c>
      <c r="R681" s="210">
        <v>0</v>
      </c>
      <c r="S681" s="210">
        <v>0</v>
      </c>
      <c r="T681" s="210" t="s">
        <v>146</v>
      </c>
      <c r="U681" s="210" t="s">
        <v>3779</v>
      </c>
      <c r="V681" s="223">
        <v>43251</v>
      </c>
      <c r="W681" s="210">
        <v>6429405</v>
      </c>
      <c r="X681" s="210" t="s">
        <v>4470</v>
      </c>
      <c r="Y681" s="210" t="s">
        <v>4415</v>
      </c>
      <c r="Z681" s="190"/>
      <c r="AA681" s="185"/>
      <c r="AB681" s="187"/>
      <c r="AC681" s="188"/>
      <c r="AD681" s="188"/>
    </row>
    <row r="682" spans="1:30" x14ac:dyDescent="0.3">
      <c r="A682" s="84"/>
      <c r="B682" s="209" t="s">
        <v>4769</v>
      </c>
      <c r="C682" s="102" t="s">
        <v>5994</v>
      </c>
      <c r="D682" s="109">
        <v>429991.2259725465</v>
      </c>
      <c r="E682" s="139">
        <v>9185.603582177202</v>
      </c>
      <c r="F682" s="113">
        <v>1.5534459512734041E-2</v>
      </c>
      <c r="G682" s="126"/>
      <c r="H682" s="123"/>
      <c r="I682" s="124"/>
      <c r="J682" s="191" t="s">
        <v>5776</v>
      </c>
      <c r="K682" s="210" t="s">
        <v>4769</v>
      </c>
      <c r="L682" s="210" t="s">
        <v>5994</v>
      </c>
      <c r="M682" s="211">
        <v>429991.2259725465</v>
      </c>
      <c r="N682" s="198">
        <v>9185.603582177202</v>
      </c>
      <c r="O682" s="211">
        <v>1.5534459512734041E-2</v>
      </c>
      <c r="P682" s="210">
        <v>1</v>
      </c>
      <c r="Q682" s="210">
        <v>1</v>
      </c>
      <c r="R682" s="210">
        <v>0</v>
      </c>
      <c r="S682" s="210">
        <v>0</v>
      </c>
      <c r="T682" s="210" t="s">
        <v>147</v>
      </c>
      <c r="U682" s="210" t="s">
        <v>3780</v>
      </c>
      <c r="V682" s="223">
        <v>43251</v>
      </c>
      <c r="W682" s="210">
        <v>6642804</v>
      </c>
      <c r="X682" s="210" t="s">
        <v>4470</v>
      </c>
      <c r="Y682" s="210" t="s">
        <v>4415</v>
      </c>
      <c r="Z682" s="190"/>
      <c r="AA682" s="185"/>
      <c r="AB682" s="187"/>
      <c r="AC682" s="187"/>
      <c r="AD682" s="188"/>
    </row>
    <row r="683" spans="1:30" x14ac:dyDescent="0.3">
      <c r="A683" s="84"/>
      <c r="B683" s="209" t="s">
        <v>4770</v>
      </c>
      <c r="C683" s="102" t="s">
        <v>5994</v>
      </c>
      <c r="D683" s="109">
        <v>352258.60202087794</v>
      </c>
      <c r="E683" s="139">
        <v>28603.032365281015</v>
      </c>
      <c r="F683" s="113">
        <v>2.1238324700509011E-2</v>
      </c>
      <c r="G683" s="126"/>
      <c r="H683" s="123"/>
      <c r="I683" s="124"/>
      <c r="J683" s="191" t="s">
        <v>5776</v>
      </c>
      <c r="K683" s="210" t="s">
        <v>4770</v>
      </c>
      <c r="L683" s="210" t="s">
        <v>5994</v>
      </c>
      <c r="M683" s="211">
        <v>352258.60202087794</v>
      </c>
      <c r="N683" s="198">
        <v>28603.032365281015</v>
      </c>
      <c r="O683" s="211">
        <v>2.1238324700509011E-2</v>
      </c>
      <c r="P683" s="210">
        <v>1</v>
      </c>
      <c r="Q683" s="210">
        <v>1</v>
      </c>
      <c r="R683" s="210">
        <v>0</v>
      </c>
      <c r="S683" s="210">
        <v>0</v>
      </c>
      <c r="T683" s="210" t="s">
        <v>145</v>
      </c>
      <c r="U683" s="210" t="s">
        <v>3781</v>
      </c>
      <c r="V683" s="223">
        <v>43251</v>
      </c>
      <c r="W683" s="210">
        <v>6429201</v>
      </c>
      <c r="X683" s="210" t="s">
        <v>4470</v>
      </c>
      <c r="Y683" s="210" t="s">
        <v>4415</v>
      </c>
      <c r="Z683" s="190"/>
      <c r="AA683" s="186"/>
      <c r="AB683" s="187"/>
      <c r="AC683" s="187"/>
      <c r="AD683" s="188"/>
    </row>
    <row r="684" spans="1:30" x14ac:dyDescent="0.3">
      <c r="A684" s="84"/>
      <c r="B684" s="209" t="s">
        <v>4771</v>
      </c>
      <c r="C684" s="102" t="s">
        <v>1978</v>
      </c>
      <c r="D684" s="109">
        <v>-176916651.45095718</v>
      </c>
      <c r="E684" s="139">
        <v>-5340949.1450313115</v>
      </c>
      <c r="F684" s="113">
        <v>-1.3510684305933049</v>
      </c>
      <c r="G684" s="126"/>
      <c r="H684" s="123"/>
      <c r="I684" s="124"/>
      <c r="J684" s="191" t="s">
        <v>5776</v>
      </c>
      <c r="K684" s="210" t="s">
        <v>4771</v>
      </c>
      <c r="L684" s="210" t="s">
        <v>1978</v>
      </c>
      <c r="M684" s="211">
        <v>-176916651.45095718</v>
      </c>
      <c r="N684" s="198">
        <v>-5340949.1450313115</v>
      </c>
      <c r="O684" s="211">
        <v>-1.3510684305933049</v>
      </c>
      <c r="P684" s="210">
        <v>1</v>
      </c>
      <c r="Q684" s="210">
        <v>1</v>
      </c>
      <c r="R684" s="210">
        <v>0</v>
      </c>
      <c r="S684" s="210">
        <v>0</v>
      </c>
      <c r="T684" s="210" t="s">
        <v>144</v>
      </c>
      <c r="U684" s="210" t="s">
        <v>3782</v>
      </c>
      <c r="V684" s="223">
        <v>43251</v>
      </c>
      <c r="W684" s="210">
        <v>6435145</v>
      </c>
      <c r="X684" s="210" t="s">
        <v>4470</v>
      </c>
      <c r="Y684" s="210" t="s">
        <v>4415</v>
      </c>
      <c r="Z684" s="190"/>
      <c r="AA684" s="185"/>
      <c r="AB684" s="187"/>
      <c r="AC684" s="187"/>
      <c r="AD684" s="188"/>
    </row>
    <row r="685" spans="1:30" x14ac:dyDescent="0.3">
      <c r="A685" s="84"/>
      <c r="B685" s="209" t="s">
        <v>4772</v>
      </c>
      <c r="C685" s="102" t="s">
        <v>5994</v>
      </c>
      <c r="D685" s="109">
        <v>684156.05262872984</v>
      </c>
      <c r="E685" s="139">
        <v>7243.907866047176</v>
      </c>
      <c r="F685" s="113">
        <v>4.6145418945389059E-2</v>
      </c>
      <c r="G685" s="126"/>
      <c r="H685" s="123"/>
      <c r="I685" s="124"/>
      <c r="J685" s="191" t="s">
        <v>5776</v>
      </c>
      <c r="K685" s="210" t="s">
        <v>4772</v>
      </c>
      <c r="L685" s="210" t="s">
        <v>5994</v>
      </c>
      <c r="M685" s="211">
        <v>684156.05262872984</v>
      </c>
      <c r="N685" s="198">
        <v>7243.907866047176</v>
      </c>
      <c r="O685" s="211">
        <v>4.6145418945389059E-2</v>
      </c>
      <c r="P685" s="210">
        <v>1</v>
      </c>
      <c r="Q685" s="210">
        <v>1</v>
      </c>
      <c r="R685" s="210">
        <v>0</v>
      </c>
      <c r="S685" s="210">
        <v>0</v>
      </c>
      <c r="T685" s="210" t="s">
        <v>146</v>
      </c>
      <c r="U685" s="210" t="s">
        <v>5314</v>
      </c>
      <c r="V685" s="223">
        <v>43251</v>
      </c>
      <c r="W685" s="210" t="s">
        <v>4570</v>
      </c>
      <c r="X685" s="210" t="s">
        <v>4470</v>
      </c>
      <c r="Y685" s="210" t="s">
        <v>4415</v>
      </c>
      <c r="Z685" s="190"/>
      <c r="AA685" s="185"/>
      <c r="AB685" s="187"/>
      <c r="AC685" s="187"/>
      <c r="AD685" s="188"/>
    </row>
    <row r="686" spans="1:30" x14ac:dyDescent="0.3">
      <c r="A686" s="84"/>
      <c r="B686" s="209" t="s">
        <v>4773</v>
      </c>
      <c r="C686" s="102" t="s">
        <v>1974</v>
      </c>
      <c r="D686" s="109">
        <v>-12098403.869949335</v>
      </c>
      <c r="E686" s="139">
        <v>-213017.21237535554</v>
      </c>
      <c r="F686" s="113">
        <v>-0.21707764981514785</v>
      </c>
      <c r="G686" s="126"/>
      <c r="H686" s="123"/>
      <c r="I686" s="124"/>
      <c r="J686" s="191" t="s">
        <v>5776</v>
      </c>
      <c r="K686" s="210" t="s">
        <v>4773</v>
      </c>
      <c r="L686" s="210" t="s">
        <v>1974</v>
      </c>
      <c r="M686" s="211">
        <v>-12098403.869949335</v>
      </c>
      <c r="N686" s="198">
        <v>-213017.21237535554</v>
      </c>
      <c r="O686" s="211">
        <v>-0.21707764981514785</v>
      </c>
      <c r="P686" s="210">
        <v>1</v>
      </c>
      <c r="Q686" s="210">
        <v>1</v>
      </c>
      <c r="R686" s="210">
        <v>0</v>
      </c>
      <c r="S686" s="210">
        <v>0</v>
      </c>
      <c r="T686" s="210" t="s">
        <v>143</v>
      </c>
      <c r="U686" s="210" t="s">
        <v>3783</v>
      </c>
      <c r="V686" s="223">
        <v>43251</v>
      </c>
      <c r="W686" s="210">
        <v>6441506</v>
      </c>
      <c r="X686" s="210" t="s">
        <v>4470</v>
      </c>
      <c r="Y686" s="210" t="s">
        <v>4415</v>
      </c>
      <c r="Z686" s="190"/>
      <c r="AA686" s="186"/>
      <c r="AB686" s="187"/>
      <c r="AC686" s="187"/>
      <c r="AD686" s="188"/>
    </row>
    <row r="687" spans="1:30" x14ac:dyDescent="0.3">
      <c r="A687" s="84"/>
      <c r="B687" s="209" t="s">
        <v>4774</v>
      </c>
      <c r="C687" s="102" t="s">
        <v>5994</v>
      </c>
      <c r="D687" s="109">
        <v>436628.04842615809</v>
      </c>
      <c r="E687" s="139">
        <v>39796.827330509201</v>
      </c>
      <c r="F687" s="113">
        <v>3.6343138845976092E-2</v>
      </c>
      <c r="G687" s="126"/>
      <c r="H687" s="123"/>
      <c r="I687" s="124"/>
      <c r="J687" s="191" t="s">
        <v>5776</v>
      </c>
      <c r="K687" s="210" t="s">
        <v>4774</v>
      </c>
      <c r="L687" s="210" t="s">
        <v>5994</v>
      </c>
      <c r="M687" s="211">
        <v>436628.04842615809</v>
      </c>
      <c r="N687" s="198">
        <v>39796.827330509201</v>
      </c>
      <c r="O687" s="211">
        <v>3.6343138845976092E-2</v>
      </c>
      <c r="P687" s="210">
        <v>1</v>
      </c>
      <c r="Q687" s="210">
        <v>1</v>
      </c>
      <c r="R687" s="210">
        <v>0</v>
      </c>
      <c r="S687" s="210">
        <v>0</v>
      </c>
      <c r="T687" s="210" t="s">
        <v>5305</v>
      </c>
      <c r="U687" s="210" t="s">
        <v>3784</v>
      </c>
      <c r="V687" s="223">
        <v>43251</v>
      </c>
      <c r="W687" s="210">
        <v>6805317</v>
      </c>
      <c r="X687" s="210" t="s">
        <v>4470</v>
      </c>
      <c r="Y687" s="210" t="s">
        <v>4415</v>
      </c>
      <c r="Z687" s="190"/>
      <c r="AA687" s="185"/>
      <c r="AB687" s="187"/>
      <c r="AC687" s="188"/>
      <c r="AD687" s="188"/>
    </row>
    <row r="688" spans="1:30" x14ac:dyDescent="0.3">
      <c r="A688" s="84"/>
      <c r="B688" s="209" t="s">
        <v>4775</v>
      </c>
      <c r="C688" s="102" t="s">
        <v>5994</v>
      </c>
      <c r="D688" s="109">
        <v>663599.62283112807</v>
      </c>
      <c r="E688" s="139">
        <v>18032.598446498047</v>
      </c>
      <c r="F688" s="113">
        <v>2.878629447264347E-2</v>
      </c>
      <c r="G688" s="126"/>
      <c r="H688" s="123"/>
      <c r="I688" s="124"/>
      <c r="J688" s="191" t="s">
        <v>5776</v>
      </c>
      <c r="K688" s="210" t="s">
        <v>4775</v>
      </c>
      <c r="L688" s="210" t="s">
        <v>5994</v>
      </c>
      <c r="M688" s="211">
        <v>663599.62283112807</v>
      </c>
      <c r="N688" s="198">
        <v>18032.598446498047</v>
      </c>
      <c r="O688" s="211">
        <v>2.878629447264347E-2</v>
      </c>
      <c r="P688" s="210">
        <v>1</v>
      </c>
      <c r="Q688" s="210">
        <v>1</v>
      </c>
      <c r="R688" s="210">
        <v>0</v>
      </c>
      <c r="S688" s="210">
        <v>0</v>
      </c>
      <c r="T688" s="210" t="s">
        <v>151</v>
      </c>
      <c r="U688" s="210" t="s">
        <v>3785</v>
      </c>
      <c r="V688" s="223">
        <v>43251</v>
      </c>
      <c r="W688" s="210" t="s">
        <v>2473</v>
      </c>
      <c r="X688" s="210" t="s">
        <v>4470</v>
      </c>
      <c r="Y688" s="210" t="s">
        <v>4415</v>
      </c>
      <c r="Z688" s="190"/>
      <c r="AA688" s="185"/>
      <c r="AB688" s="187"/>
      <c r="AC688" s="187"/>
      <c r="AD688" s="188"/>
    </row>
    <row r="689" spans="1:30" x14ac:dyDescent="0.3">
      <c r="A689" s="84"/>
      <c r="B689" s="209" t="s">
        <v>4776</v>
      </c>
      <c r="C689" s="102" t="s">
        <v>1978</v>
      </c>
      <c r="D689" s="109">
        <v>-16495786.34062445</v>
      </c>
      <c r="E689" s="139">
        <v>-455038.24237220665</v>
      </c>
      <c r="F689" s="113">
        <v>-0.39076350693414397</v>
      </c>
      <c r="G689" s="126"/>
      <c r="H689" s="123"/>
      <c r="I689" s="124"/>
      <c r="J689" s="191" t="s">
        <v>5776</v>
      </c>
      <c r="K689" s="210" t="s">
        <v>4776</v>
      </c>
      <c r="L689" s="210" t="s">
        <v>1978</v>
      </c>
      <c r="M689" s="211">
        <v>-16495786.34062445</v>
      </c>
      <c r="N689" s="198">
        <v>-455038.24237220665</v>
      </c>
      <c r="O689" s="211">
        <v>-0.39076350693414397</v>
      </c>
      <c r="P689" s="210">
        <v>1</v>
      </c>
      <c r="Q689" s="210">
        <v>1</v>
      </c>
      <c r="R689" s="210">
        <v>0</v>
      </c>
      <c r="S689" s="210">
        <v>0</v>
      </c>
      <c r="T689" s="210" t="s">
        <v>146</v>
      </c>
      <c r="U689" s="210" t="s">
        <v>3786</v>
      </c>
      <c r="V689" s="223">
        <v>43251</v>
      </c>
      <c r="W689" s="210">
        <v>6466985</v>
      </c>
      <c r="X689" s="210" t="s">
        <v>4470</v>
      </c>
      <c r="Y689" s="210" t="s">
        <v>4415</v>
      </c>
      <c r="Z689" s="190"/>
      <c r="AA689" s="185"/>
      <c r="AB689" s="187"/>
      <c r="AC689" s="187"/>
      <c r="AD689" s="188"/>
    </row>
    <row r="690" spans="1:30" x14ac:dyDescent="0.3">
      <c r="A690" s="84"/>
      <c r="B690" s="209" t="s">
        <v>4777</v>
      </c>
      <c r="C690" s="102" t="s">
        <v>5994</v>
      </c>
      <c r="D690" s="109">
        <v>381843.60799994558</v>
      </c>
      <c r="E690" s="139">
        <v>19635.234896565136</v>
      </c>
      <c r="F690" s="113">
        <v>3.6762185852419679E-2</v>
      </c>
      <c r="G690" s="126"/>
      <c r="H690" s="123"/>
      <c r="I690" s="124"/>
      <c r="J690" s="191" t="s">
        <v>5776</v>
      </c>
      <c r="K690" s="210" t="s">
        <v>4777</v>
      </c>
      <c r="L690" s="210" t="s">
        <v>5994</v>
      </c>
      <c r="M690" s="211">
        <v>381843.60799994558</v>
      </c>
      <c r="N690" s="198">
        <v>19635.234896565136</v>
      </c>
      <c r="O690" s="211">
        <v>3.6762185852419679E-2</v>
      </c>
      <c r="P690" s="210">
        <v>1</v>
      </c>
      <c r="Q690" s="210">
        <v>1</v>
      </c>
      <c r="R690" s="210">
        <v>0</v>
      </c>
      <c r="S690" s="210">
        <v>0</v>
      </c>
      <c r="T690" s="210" t="s">
        <v>144</v>
      </c>
      <c r="U690" s="210" t="s">
        <v>3787</v>
      </c>
      <c r="V690" s="223">
        <v>43251</v>
      </c>
      <c r="W690" s="210" t="s">
        <v>2474</v>
      </c>
      <c r="X690" s="210" t="s">
        <v>4470</v>
      </c>
      <c r="Y690" s="210" t="s">
        <v>4415</v>
      </c>
      <c r="Z690" s="190"/>
      <c r="AA690" s="185"/>
      <c r="AB690" s="187"/>
      <c r="AC690" s="187"/>
      <c r="AD690" s="188"/>
    </row>
    <row r="691" spans="1:30" x14ac:dyDescent="0.3">
      <c r="A691" s="84"/>
      <c r="B691" s="209" t="s">
        <v>4778</v>
      </c>
      <c r="C691" s="102" t="s">
        <v>1977</v>
      </c>
      <c r="D691" s="109">
        <v>58506823.668508783</v>
      </c>
      <c r="E691" s="139">
        <v>4623687.7447566101</v>
      </c>
      <c r="F691" s="113">
        <v>0.88626649302221372</v>
      </c>
      <c r="G691" s="126"/>
      <c r="H691" s="123"/>
      <c r="I691" s="124"/>
      <c r="J691" s="191" t="s">
        <v>5776</v>
      </c>
      <c r="K691" s="210" t="s">
        <v>4778</v>
      </c>
      <c r="L691" s="210" t="s">
        <v>1977</v>
      </c>
      <c r="M691" s="211">
        <v>58506823.668508783</v>
      </c>
      <c r="N691" s="198">
        <v>4623687.7447566101</v>
      </c>
      <c r="O691" s="211">
        <v>0.88626649302221372</v>
      </c>
      <c r="P691" s="210">
        <v>1</v>
      </c>
      <c r="Q691" s="210">
        <v>1</v>
      </c>
      <c r="R691" s="210">
        <v>0</v>
      </c>
      <c r="S691" s="210">
        <v>0</v>
      </c>
      <c r="T691" s="210" t="s">
        <v>151</v>
      </c>
      <c r="U691" s="210" t="s">
        <v>3788</v>
      </c>
      <c r="V691" s="223">
        <v>43251</v>
      </c>
      <c r="W691" s="210" t="s">
        <v>2475</v>
      </c>
      <c r="X691" s="210" t="s">
        <v>4470</v>
      </c>
      <c r="Y691" s="210" t="s">
        <v>4415</v>
      </c>
      <c r="Z691" s="190"/>
      <c r="AA691" s="185"/>
      <c r="AB691" s="187"/>
      <c r="AC691" s="187"/>
      <c r="AD691" s="188"/>
    </row>
    <row r="692" spans="1:30" x14ac:dyDescent="0.3">
      <c r="A692" s="84"/>
      <c r="B692" s="209" t="s">
        <v>4779</v>
      </c>
      <c r="C692" s="102" t="s">
        <v>1976</v>
      </c>
      <c r="D692" s="109">
        <v>557042.62333374622</v>
      </c>
      <c r="E692" s="139">
        <v>46191.460900021608</v>
      </c>
      <c r="F692" s="113">
        <v>2.9666676878528215E-2</v>
      </c>
      <c r="G692" s="126"/>
      <c r="H692" s="123"/>
      <c r="I692" s="124"/>
      <c r="J692" s="191" t="s">
        <v>5776</v>
      </c>
      <c r="K692" s="210" t="s">
        <v>4779</v>
      </c>
      <c r="L692" s="210" t="s">
        <v>1976</v>
      </c>
      <c r="M692" s="211">
        <v>557042.62333374622</v>
      </c>
      <c r="N692" s="198">
        <v>46191.460900021608</v>
      </c>
      <c r="O692" s="211">
        <v>2.9666676878528215E-2</v>
      </c>
      <c r="P692" s="210">
        <v>1</v>
      </c>
      <c r="Q692" s="210">
        <v>1</v>
      </c>
      <c r="R692" s="210">
        <v>0</v>
      </c>
      <c r="S692" s="210">
        <v>0</v>
      </c>
      <c r="T692" s="210" t="s">
        <v>144</v>
      </c>
      <c r="U692" s="210" t="s">
        <v>3789</v>
      </c>
      <c r="V692" s="223">
        <v>43251</v>
      </c>
      <c r="W692" s="210" t="s">
        <v>2476</v>
      </c>
      <c r="X692" s="210" t="s">
        <v>4470</v>
      </c>
      <c r="Y692" s="210" t="s">
        <v>4415</v>
      </c>
      <c r="Z692" s="190"/>
      <c r="AA692" s="185"/>
      <c r="AB692" s="188"/>
      <c r="AC692" s="187"/>
      <c r="AD692" s="187"/>
    </row>
    <row r="693" spans="1:30" x14ac:dyDescent="0.3">
      <c r="A693" s="84"/>
      <c r="B693" s="209" t="s">
        <v>4780</v>
      </c>
      <c r="C693" s="102" t="s">
        <v>5994</v>
      </c>
      <c r="D693" s="109">
        <v>1124748.1854610909</v>
      </c>
      <c r="E693" s="139">
        <v>73554.160110497352</v>
      </c>
      <c r="F693" s="113">
        <v>4.7701420981275479E-2</v>
      </c>
      <c r="G693" s="126"/>
      <c r="H693" s="123"/>
      <c r="I693" s="124"/>
      <c r="J693" s="191" t="s">
        <v>5776</v>
      </c>
      <c r="K693" s="210" t="s">
        <v>4780</v>
      </c>
      <c r="L693" s="210" t="s">
        <v>5994</v>
      </c>
      <c r="M693" s="211">
        <v>1124748.1854610909</v>
      </c>
      <c r="N693" s="198">
        <v>73554.160110497352</v>
      </c>
      <c r="O693" s="211">
        <v>4.7701420981275479E-2</v>
      </c>
      <c r="P693" s="210">
        <v>1</v>
      </c>
      <c r="Q693" s="210">
        <v>1</v>
      </c>
      <c r="R693" s="210">
        <v>0</v>
      </c>
      <c r="S693" s="210">
        <v>0</v>
      </c>
      <c r="T693" s="210" t="s">
        <v>144</v>
      </c>
      <c r="U693" s="210" t="s">
        <v>3790</v>
      </c>
      <c r="V693" s="223">
        <v>43251</v>
      </c>
      <c r="W693" s="210">
        <v>6467104</v>
      </c>
      <c r="X693" s="210" t="s">
        <v>4470</v>
      </c>
      <c r="Y693" s="210" t="s">
        <v>4415</v>
      </c>
      <c r="Z693" s="190"/>
      <c r="AA693" s="185"/>
      <c r="AB693" s="187"/>
      <c r="AC693" s="188"/>
      <c r="AD693" s="188"/>
    </row>
    <row r="694" spans="1:30" x14ac:dyDescent="0.3">
      <c r="A694" s="84"/>
      <c r="B694" s="209" t="s">
        <v>4781</v>
      </c>
      <c r="C694" s="102" t="s">
        <v>1978</v>
      </c>
      <c r="D694" s="109">
        <v>-91160314.469136029</v>
      </c>
      <c r="E694" s="139">
        <v>-4914075.6013118541</v>
      </c>
      <c r="F694" s="113">
        <v>-0.96958226155664573</v>
      </c>
      <c r="G694" s="126"/>
      <c r="H694" s="123"/>
      <c r="I694" s="124"/>
      <c r="J694" s="191" t="s">
        <v>5776</v>
      </c>
      <c r="K694" s="210" t="s">
        <v>4781</v>
      </c>
      <c r="L694" s="210" t="s">
        <v>1978</v>
      </c>
      <c r="M694" s="211">
        <v>-91160314.469136029</v>
      </c>
      <c r="N694" s="198">
        <v>-4914075.6013118541</v>
      </c>
      <c r="O694" s="211">
        <v>-0.96958226155664573</v>
      </c>
      <c r="P694" s="210">
        <v>1</v>
      </c>
      <c r="Q694" s="210">
        <v>1</v>
      </c>
      <c r="R694" s="210">
        <v>0</v>
      </c>
      <c r="S694" s="210">
        <v>0</v>
      </c>
      <c r="T694" s="210" t="s">
        <v>146</v>
      </c>
      <c r="U694" s="210" t="s">
        <v>3791</v>
      </c>
      <c r="V694" s="223">
        <v>43251</v>
      </c>
      <c r="W694" s="210">
        <v>6467803</v>
      </c>
      <c r="X694" s="210" t="s">
        <v>4470</v>
      </c>
      <c r="Y694" s="210" t="s">
        <v>4415</v>
      </c>
      <c r="Z694" s="190"/>
      <c r="AA694" s="185"/>
      <c r="AB694" s="187"/>
      <c r="AC694" s="188"/>
      <c r="AD694" s="188"/>
    </row>
    <row r="695" spans="1:30" x14ac:dyDescent="0.3">
      <c r="A695" s="84"/>
      <c r="B695" s="209" t="s">
        <v>4782</v>
      </c>
      <c r="C695" s="102" t="s">
        <v>1978</v>
      </c>
      <c r="D695" s="109">
        <v>-13099997.814779926</v>
      </c>
      <c r="E695" s="139">
        <v>-799560.41349975136</v>
      </c>
      <c r="F695" s="113">
        <v>-0.54517031517923897</v>
      </c>
      <c r="G695" s="126"/>
      <c r="H695" s="123"/>
      <c r="I695" s="124"/>
      <c r="J695" s="191" t="s">
        <v>5776</v>
      </c>
      <c r="K695" s="210" t="s">
        <v>4782</v>
      </c>
      <c r="L695" s="210" t="s">
        <v>1978</v>
      </c>
      <c r="M695" s="211">
        <v>-13099997.814779926</v>
      </c>
      <c r="N695" s="198">
        <v>-799560.41349975136</v>
      </c>
      <c r="O695" s="211">
        <v>-0.54517031517923897</v>
      </c>
      <c r="P695" s="210">
        <v>1</v>
      </c>
      <c r="Q695" s="210">
        <v>1</v>
      </c>
      <c r="R695" s="210">
        <v>0</v>
      </c>
      <c r="S695" s="210">
        <v>0</v>
      </c>
      <c r="T695" s="210" t="s">
        <v>144</v>
      </c>
      <c r="U695" s="210" t="s">
        <v>3792</v>
      </c>
      <c r="V695" s="223">
        <v>43251</v>
      </c>
      <c r="W695" s="210" t="s">
        <v>2477</v>
      </c>
      <c r="X695" s="210" t="s">
        <v>4470</v>
      </c>
      <c r="Y695" s="210" t="s">
        <v>4415</v>
      </c>
      <c r="Z695" s="190"/>
      <c r="AA695" s="185"/>
      <c r="AB695" s="187"/>
      <c r="AC695" s="187"/>
      <c r="AD695" s="188"/>
    </row>
    <row r="696" spans="1:30" x14ac:dyDescent="0.3">
      <c r="A696" s="84"/>
      <c r="B696" s="209" t="s">
        <v>4783</v>
      </c>
      <c r="C696" s="102" t="s">
        <v>5994</v>
      </c>
      <c r="D696" s="109">
        <v>570362.93623565976</v>
      </c>
      <c r="E696" s="139">
        <v>15568.616458890763</v>
      </c>
      <c r="F696" s="113">
        <v>1.1650016806018409E-2</v>
      </c>
      <c r="G696" s="126"/>
      <c r="H696" s="123"/>
      <c r="I696" s="124"/>
      <c r="J696" s="191" t="s">
        <v>5776</v>
      </c>
      <c r="K696" s="210" t="s">
        <v>4783</v>
      </c>
      <c r="L696" s="210" t="s">
        <v>5994</v>
      </c>
      <c r="M696" s="211">
        <v>570362.93623565976</v>
      </c>
      <c r="N696" s="198">
        <v>15568.616458890763</v>
      </c>
      <c r="O696" s="211">
        <v>1.1650016806018409E-2</v>
      </c>
      <c r="P696" s="210">
        <v>1</v>
      </c>
      <c r="Q696" s="210">
        <v>1</v>
      </c>
      <c r="R696" s="210">
        <v>0</v>
      </c>
      <c r="S696" s="210">
        <v>0</v>
      </c>
      <c r="T696" s="210" t="s">
        <v>146</v>
      </c>
      <c r="U696" s="210" t="s">
        <v>3793</v>
      </c>
      <c r="V696" s="223">
        <v>43251</v>
      </c>
      <c r="W696" s="210" t="s">
        <v>2478</v>
      </c>
      <c r="X696" s="210" t="s">
        <v>4470</v>
      </c>
      <c r="Y696" s="210" t="s">
        <v>4415</v>
      </c>
      <c r="Z696" s="190"/>
      <c r="AA696" s="185"/>
      <c r="AB696" s="188"/>
      <c r="AC696" s="187"/>
      <c r="AD696" s="187"/>
    </row>
    <row r="697" spans="1:30" x14ac:dyDescent="0.3">
      <c r="A697" s="84"/>
      <c r="B697" s="209" t="s">
        <v>4784</v>
      </c>
      <c r="C697" s="102" t="s">
        <v>5994</v>
      </c>
      <c r="D697" s="109">
        <v>273092.13578134886</v>
      </c>
      <c r="E697" s="139">
        <v>6196.9818155778066</v>
      </c>
      <c r="F697" s="113">
        <v>2.5625364163163408E-2</v>
      </c>
      <c r="G697" s="126"/>
      <c r="H697" s="123"/>
      <c r="I697" s="124"/>
      <c r="J697" s="191" t="s">
        <v>5776</v>
      </c>
      <c r="K697" s="210" t="s">
        <v>4784</v>
      </c>
      <c r="L697" s="210" t="s">
        <v>5994</v>
      </c>
      <c r="M697" s="211">
        <v>273092.13578134886</v>
      </c>
      <c r="N697" s="198">
        <v>6196.9818155778066</v>
      </c>
      <c r="O697" s="211">
        <v>2.5625364163163408E-2</v>
      </c>
      <c r="P697" s="210">
        <v>1</v>
      </c>
      <c r="Q697" s="210">
        <v>1</v>
      </c>
      <c r="R697" s="210">
        <v>0</v>
      </c>
      <c r="S697" s="210">
        <v>0</v>
      </c>
      <c r="T697" s="210" t="s">
        <v>146</v>
      </c>
      <c r="U697" s="210" t="s">
        <v>3794</v>
      </c>
      <c r="V697" s="223">
        <v>43251</v>
      </c>
      <c r="W697" s="210">
        <v>6472175</v>
      </c>
      <c r="X697" s="210" t="s">
        <v>4470</v>
      </c>
      <c r="Y697" s="210" t="s">
        <v>4415</v>
      </c>
      <c r="Z697" s="190"/>
      <c r="AA697" s="185"/>
      <c r="AB697" s="187"/>
      <c r="AC697" s="188"/>
      <c r="AD697" s="188"/>
    </row>
    <row r="698" spans="1:30" x14ac:dyDescent="0.3">
      <c r="A698" s="84"/>
      <c r="B698" s="209" t="s">
        <v>4785</v>
      </c>
      <c r="C698" s="102" t="s">
        <v>1974</v>
      </c>
      <c r="D698" s="109">
        <v>-12838856.722602144</v>
      </c>
      <c r="E698" s="139">
        <v>-673501.17699501652</v>
      </c>
      <c r="F698" s="113">
        <v>-0.61797886579744521</v>
      </c>
      <c r="G698" s="126"/>
      <c r="H698" s="123"/>
      <c r="I698" s="124"/>
      <c r="J698" s="191" t="s">
        <v>5776</v>
      </c>
      <c r="K698" s="210" t="s">
        <v>4785</v>
      </c>
      <c r="L698" s="210" t="s">
        <v>1974</v>
      </c>
      <c r="M698" s="211">
        <v>-12838856.722602144</v>
      </c>
      <c r="N698" s="198">
        <v>-673501.17699501652</v>
      </c>
      <c r="O698" s="211">
        <v>-0.61797886579744521</v>
      </c>
      <c r="P698" s="210">
        <v>1</v>
      </c>
      <c r="Q698" s="210">
        <v>1</v>
      </c>
      <c r="R698" s="210">
        <v>0</v>
      </c>
      <c r="S698" s="210">
        <v>0</v>
      </c>
      <c r="T698" s="210" t="s">
        <v>148</v>
      </c>
      <c r="U698" s="210" t="s">
        <v>3795</v>
      </c>
      <c r="V698" s="223">
        <v>43251</v>
      </c>
      <c r="W698" s="210">
        <v>6743882</v>
      </c>
      <c r="X698" s="210" t="s">
        <v>4470</v>
      </c>
      <c r="Y698" s="210" t="s">
        <v>4415</v>
      </c>
      <c r="Z698" s="190"/>
      <c r="AA698" s="185"/>
      <c r="AB698" s="187"/>
      <c r="AC698" s="188"/>
      <c r="AD698" s="188"/>
    </row>
    <row r="699" spans="1:30" x14ac:dyDescent="0.3">
      <c r="A699" s="84"/>
      <c r="B699" s="209" t="s">
        <v>4786</v>
      </c>
      <c r="C699" s="102" t="s">
        <v>5994</v>
      </c>
      <c r="D699" s="109">
        <v>745260.00862792064</v>
      </c>
      <c r="E699" s="139">
        <v>54017.769015029036</v>
      </c>
      <c r="F699" s="113">
        <v>2.9124173207581136E-2</v>
      </c>
      <c r="G699" s="126"/>
      <c r="H699" s="123"/>
      <c r="I699" s="124"/>
      <c r="J699" s="191" t="s">
        <v>5776</v>
      </c>
      <c r="K699" s="210" t="s">
        <v>4786</v>
      </c>
      <c r="L699" s="210" t="s">
        <v>5994</v>
      </c>
      <c r="M699" s="211">
        <v>745260.00862792064</v>
      </c>
      <c r="N699" s="198">
        <v>54017.769015029036</v>
      </c>
      <c r="O699" s="211">
        <v>2.9124173207581136E-2</v>
      </c>
      <c r="P699" s="210">
        <v>1</v>
      </c>
      <c r="Q699" s="210">
        <v>1</v>
      </c>
      <c r="R699" s="210">
        <v>0</v>
      </c>
      <c r="S699" s="210">
        <v>0</v>
      </c>
      <c r="T699" s="210" t="s">
        <v>148</v>
      </c>
      <c r="U699" s="210" t="s">
        <v>4787</v>
      </c>
      <c r="V699" s="223">
        <v>43251</v>
      </c>
      <c r="W699" s="210" t="s">
        <v>4788</v>
      </c>
      <c r="X699" s="210" t="s">
        <v>4470</v>
      </c>
      <c r="Y699" s="210" t="s">
        <v>4415</v>
      </c>
      <c r="Z699" s="190"/>
      <c r="AA699" s="185"/>
      <c r="AB699" s="187"/>
      <c r="AC699" s="187"/>
      <c r="AD699" s="188"/>
    </row>
    <row r="700" spans="1:30" x14ac:dyDescent="0.3">
      <c r="A700" s="84"/>
      <c r="B700" s="209" t="s">
        <v>4789</v>
      </c>
      <c r="C700" s="102" t="s">
        <v>5994</v>
      </c>
      <c r="D700" s="109">
        <v>2542916.4862541147</v>
      </c>
      <c r="E700" s="139">
        <v>210069.1017251086</v>
      </c>
      <c r="F700" s="113">
        <v>2.4940367811758436E-2</v>
      </c>
      <c r="G700" s="126"/>
      <c r="H700" s="123"/>
      <c r="I700" s="124"/>
      <c r="J700" s="191" t="s">
        <v>5776</v>
      </c>
      <c r="K700" s="210" t="s">
        <v>4789</v>
      </c>
      <c r="L700" s="210" t="s">
        <v>5994</v>
      </c>
      <c r="M700" s="211">
        <v>2542916.4862541147</v>
      </c>
      <c r="N700" s="198">
        <v>210069.1017251086</v>
      </c>
      <c r="O700" s="211">
        <v>2.4940367811758436E-2</v>
      </c>
      <c r="P700" s="210">
        <v>1</v>
      </c>
      <c r="Q700" s="210">
        <v>1</v>
      </c>
      <c r="R700" s="210">
        <v>0</v>
      </c>
      <c r="S700" s="210">
        <v>0</v>
      </c>
      <c r="T700" s="210" t="s">
        <v>148</v>
      </c>
      <c r="U700" s="210" t="s">
        <v>4790</v>
      </c>
      <c r="V700" s="223">
        <v>43251</v>
      </c>
      <c r="W700" s="210" t="s">
        <v>4791</v>
      </c>
      <c r="X700" s="210" t="s">
        <v>4470</v>
      </c>
      <c r="Y700" s="210" t="s">
        <v>4415</v>
      </c>
      <c r="Z700" s="190"/>
      <c r="AA700" s="186"/>
      <c r="AB700" s="187"/>
      <c r="AC700" s="187"/>
      <c r="AD700" s="188"/>
    </row>
    <row r="701" spans="1:30" x14ac:dyDescent="0.3">
      <c r="A701" s="84"/>
      <c r="B701" s="209" t="s">
        <v>4792</v>
      </c>
      <c r="C701" s="102" t="s">
        <v>5994</v>
      </c>
      <c r="D701" s="109">
        <v>411782.90642394969</v>
      </c>
      <c r="E701" s="139">
        <v>110.79644622415621</v>
      </c>
      <c r="F701" s="113">
        <v>5.3816031777810476E-2</v>
      </c>
      <c r="G701" s="126"/>
      <c r="H701" s="123"/>
      <c r="I701" s="124"/>
      <c r="J701" s="191" t="s">
        <v>5776</v>
      </c>
      <c r="K701" s="210" t="s">
        <v>4792</v>
      </c>
      <c r="L701" s="210" t="s">
        <v>5994</v>
      </c>
      <c r="M701" s="211">
        <v>411782.90642394969</v>
      </c>
      <c r="N701" s="198">
        <v>110.79644622415621</v>
      </c>
      <c r="O701" s="211">
        <v>5.3816031777810476E-2</v>
      </c>
      <c r="P701" s="210">
        <v>1</v>
      </c>
      <c r="Q701" s="210">
        <v>1</v>
      </c>
      <c r="R701" s="210">
        <v>0</v>
      </c>
      <c r="S701" s="210">
        <v>0</v>
      </c>
      <c r="T701" s="210" t="s">
        <v>5305</v>
      </c>
      <c r="U701" s="210" t="s">
        <v>3796</v>
      </c>
      <c r="V701" s="223">
        <v>43251</v>
      </c>
      <c r="W701" s="210">
        <v>6528175</v>
      </c>
      <c r="X701" s="210" t="s">
        <v>4470</v>
      </c>
      <c r="Y701" s="210" t="s">
        <v>4415</v>
      </c>
      <c r="Z701" s="190"/>
      <c r="AA701" s="185"/>
      <c r="AB701" s="187"/>
      <c r="AC701" s="188"/>
      <c r="AD701" s="188"/>
    </row>
    <row r="702" spans="1:30" x14ac:dyDescent="0.3">
      <c r="A702" s="84"/>
      <c r="B702" s="209" t="s">
        <v>4793</v>
      </c>
      <c r="C702" s="102" t="s">
        <v>5994</v>
      </c>
      <c r="D702" s="109">
        <v>906948.03101826762</v>
      </c>
      <c r="E702" s="139">
        <v>174.64338185320955</v>
      </c>
      <c r="F702" s="113">
        <v>2.3620885881466342E-2</v>
      </c>
      <c r="G702" s="126"/>
      <c r="H702" s="123"/>
      <c r="I702" s="124"/>
      <c r="J702" s="191" t="s">
        <v>5776</v>
      </c>
      <c r="K702" s="210" t="s">
        <v>4793</v>
      </c>
      <c r="L702" s="210" t="s">
        <v>5994</v>
      </c>
      <c r="M702" s="211">
        <v>906948.03101826762</v>
      </c>
      <c r="N702" s="198">
        <v>174.64338185320955</v>
      </c>
      <c r="O702" s="211">
        <v>2.3620885881466342E-2</v>
      </c>
      <c r="P702" s="210">
        <v>1</v>
      </c>
      <c r="Q702" s="210">
        <v>1</v>
      </c>
      <c r="R702" s="210">
        <v>0</v>
      </c>
      <c r="S702" s="210">
        <v>0</v>
      </c>
      <c r="T702" s="210" t="s">
        <v>5305</v>
      </c>
      <c r="U702" s="210" t="s">
        <v>3797</v>
      </c>
      <c r="V702" s="223">
        <v>43251</v>
      </c>
      <c r="W702" s="210">
        <v>6397580</v>
      </c>
      <c r="X702" s="210" t="s">
        <v>4470</v>
      </c>
      <c r="Y702" s="210" t="s">
        <v>4415</v>
      </c>
      <c r="Z702" s="190"/>
      <c r="AA702" s="186"/>
      <c r="AB702" s="187"/>
      <c r="AC702" s="187"/>
      <c r="AD702" s="188"/>
    </row>
    <row r="703" spans="1:30" x14ac:dyDescent="0.3">
      <c r="A703" s="84"/>
      <c r="B703" s="209" t="s">
        <v>4794</v>
      </c>
      <c r="C703" s="102" t="s">
        <v>1974</v>
      </c>
      <c r="D703" s="109">
        <v>-4985512.4497165438</v>
      </c>
      <c r="E703" s="139">
        <v>-2669.0671766409541</v>
      </c>
      <c r="F703" s="113">
        <v>-0.29833146223904522</v>
      </c>
      <c r="G703" s="126"/>
      <c r="H703" s="123"/>
      <c r="I703" s="124"/>
      <c r="J703" s="191" t="s">
        <v>5776</v>
      </c>
      <c r="K703" s="210" t="s">
        <v>4794</v>
      </c>
      <c r="L703" s="210" t="s">
        <v>1974</v>
      </c>
      <c r="M703" s="211">
        <v>-4985512.4497165438</v>
      </c>
      <c r="N703" s="198">
        <v>-2669.0671766409541</v>
      </c>
      <c r="O703" s="211">
        <v>-0.29833146223904522</v>
      </c>
      <c r="P703" s="210">
        <v>1</v>
      </c>
      <c r="Q703" s="210">
        <v>1</v>
      </c>
      <c r="R703" s="210">
        <v>0</v>
      </c>
      <c r="S703" s="210">
        <v>0</v>
      </c>
      <c r="T703" s="210" t="s">
        <v>5305</v>
      </c>
      <c r="U703" s="210" t="s">
        <v>3798</v>
      </c>
      <c r="V703" s="223">
        <v>43251</v>
      </c>
      <c r="W703" s="210">
        <v>6513342</v>
      </c>
      <c r="X703" s="210" t="s">
        <v>4470</v>
      </c>
      <c r="Y703" s="210" t="s">
        <v>4415</v>
      </c>
      <c r="Z703" s="190"/>
      <c r="AA703" s="186"/>
      <c r="AB703" s="187"/>
      <c r="AC703" s="187"/>
      <c r="AD703" s="188"/>
    </row>
    <row r="704" spans="1:30" x14ac:dyDescent="0.3">
      <c r="A704" s="84"/>
      <c r="B704" s="209" t="s">
        <v>4795</v>
      </c>
      <c r="C704" s="102" t="s">
        <v>5994</v>
      </c>
      <c r="D704" s="109">
        <v>4032229.2492435584</v>
      </c>
      <c r="E704" s="139">
        <v>146714.92818896016</v>
      </c>
      <c r="F704" s="113">
        <v>2.5685611426738707E-2</v>
      </c>
      <c r="G704" s="126"/>
      <c r="H704" s="123"/>
      <c r="I704" s="124"/>
      <c r="J704" s="191" t="s">
        <v>5776</v>
      </c>
      <c r="K704" s="210" t="s">
        <v>4795</v>
      </c>
      <c r="L704" s="210" t="s">
        <v>5994</v>
      </c>
      <c r="M704" s="211">
        <v>4032229.2492435584</v>
      </c>
      <c r="N704" s="198">
        <v>146714.92818896016</v>
      </c>
      <c r="O704" s="211">
        <v>2.5685611426738707E-2</v>
      </c>
      <c r="P704" s="210">
        <v>1</v>
      </c>
      <c r="Q704" s="210">
        <v>1</v>
      </c>
      <c r="R704" s="210">
        <v>0</v>
      </c>
      <c r="S704" s="210">
        <v>0</v>
      </c>
      <c r="T704" s="210" t="s">
        <v>149</v>
      </c>
      <c r="U704" s="210" t="s">
        <v>3799</v>
      </c>
      <c r="V704" s="223">
        <v>43251</v>
      </c>
      <c r="W704" s="210">
        <v>6474535</v>
      </c>
      <c r="X704" s="210" t="s">
        <v>4470</v>
      </c>
      <c r="Y704" s="210" t="s">
        <v>4415</v>
      </c>
      <c r="Z704" s="190"/>
      <c r="AA704" s="186"/>
      <c r="AB704" s="187"/>
      <c r="AC704" s="187"/>
      <c r="AD704" s="188"/>
    </row>
    <row r="705" spans="1:30" x14ac:dyDescent="0.3">
      <c r="A705" s="84"/>
      <c r="B705" s="209" t="s">
        <v>4796</v>
      </c>
      <c r="C705" s="102" t="s">
        <v>1978</v>
      </c>
      <c r="D705" s="109">
        <v>-39342052.125493489</v>
      </c>
      <c r="E705" s="139">
        <v>-1819850.6877673294</v>
      </c>
      <c r="F705" s="113">
        <v>-0.63192660985828386</v>
      </c>
      <c r="G705" s="126"/>
      <c r="H705" s="123"/>
      <c r="I705" s="124"/>
      <c r="J705" s="191" t="s">
        <v>5776</v>
      </c>
      <c r="K705" s="210" t="s">
        <v>4796</v>
      </c>
      <c r="L705" s="210" t="s">
        <v>1978</v>
      </c>
      <c r="M705" s="211">
        <v>-39342052.125493489</v>
      </c>
      <c r="N705" s="198">
        <v>-1819850.6877673294</v>
      </c>
      <c r="O705" s="211">
        <v>-0.63192660985828386</v>
      </c>
      <c r="P705" s="210">
        <v>1</v>
      </c>
      <c r="Q705" s="210">
        <v>1</v>
      </c>
      <c r="R705" s="210">
        <v>0</v>
      </c>
      <c r="S705" s="210">
        <v>0</v>
      </c>
      <c r="T705" s="210" t="s">
        <v>145</v>
      </c>
      <c r="U705" s="210" t="s">
        <v>3800</v>
      </c>
      <c r="V705" s="223">
        <v>43251</v>
      </c>
      <c r="W705" s="210">
        <v>6543792</v>
      </c>
      <c r="X705" s="210" t="s">
        <v>4470</v>
      </c>
      <c r="Y705" s="210" t="s">
        <v>4415</v>
      </c>
      <c r="Z705" s="190"/>
      <c r="AA705" s="186"/>
      <c r="AB705" s="187"/>
      <c r="AC705" s="187"/>
      <c r="AD705" s="188"/>
    </row>
    <row r="706" spans="1:30" x14ac:dyDescent="0.3">
      <c r="A706" s="84"/>
      <c r="B706" s="209" t="s">
        <v>4797</v>
      </c>
      <c r="C706" s="102" t="s">
        <v>5994</v>
      </c>
      <c r="D706" s="109">
        <v>666679.0237972294</v>
      </c>
      <c r="E706" s="139">
        <v>27641.401905921899</v>
      </c>
      <c r="F706" s="113">
        <v>1.5512754668418723E-2</v>
      </c>
      <c r="G706" s="126"/>
      <c r="H706" s="123"/>
      <c r="I706" s="124"/>
      <c r="J706" s="191" t="s">
        <v>5776</v>
      </c>
      <c r="K706" s="210" t="s">
        <v>4797</v>
      </c>
      <c r="L706" s="210" t="s">
        <v>5994</v>
      </c>
      <c r="M706" s="211">
        <v>666679.0237972294</v>
      </c>
      <c r="N706" s="198">
        <v>27641.401905921899</v>
      </c>
      <c r="O706" s="211">
        <v>1.5512754668418723E-2</v>
      </c>
      <c r="P706" s="210">
        <v>1</v>
      </c>
      <c r="Q706" s="210">
        <v>1</v>
      </c>
      <c r="R706" s="210">
        <v>0</v>
      </c>
      <c r="S706" s="210">
        <v>0</v>
      </c>
      <c r="T706" s="210" t="s">
        <v>146</v>
      </c>
      <c r="U706" s="210" t="s">
        <v>3801</v>
      </c>
      <c r="V706" s="223">
        <v>43251</v>
      </c>
      <c r="W706" s="210">
        <v>6473468</v>
      </c>
      <c r="X706" s="210" t="s">
        <v>4470</v>
      </c>
      <c r="Y706" s="210" t="s">
        <v>4415</v>
      </c>
      <c r="Z706" s="190"/>
      <c r="AA706" s="185"/>
      <c r="AB706" s="187"/>
      <c r="AC706" s="188"/>
      <c r="AD706" s="188"/>
    </row>
    <row r="707" spans="1:30" x14ac:dyDescent="0.3">
      <c r="A707" s="84"/>
      <c r="B707" s="209" t="s">
        <v>4798</v>
      </c>
      <c r="C707" s="102" t="s">
        <v>5994</v>
      </c>
      <c r="D707" s="109">
        <v>498775.23565286223</v>
      </c>
      <c r="E707" s="139">
        <v>25636.062687749909</v>
      </c>
      <c r="F707" s="113">
        <v>1.823741641103797E-2</v>
      </c>
      <c r="G707" s="126"/>
      <c r="H707" s="123"/>
      <c r="I707" s="124"/>
      <c r="J707" s="191" t="s">
        <v>5776</v>
      </c>
      <c r="K707" s="210" t="s">
        <v>4798</v>
      </c>
      <c r="L707" s="210" t="s">
        <v>5994</v>
      </c>
      <c r="M707" s="211">
        <v>498775.23565286223</v>
      </c>
      <c r="N707" s="198">
        <v>25636.062687749909</v>
      </c>
      <c r="O707" s="211">
        <v>1.823741641103797E-2</v>
      </c>
      <c r="P707" s="210">
        <v>1</v>
      </c>
      <c r="Q707" s="210">
        <v>1</v>
      </c>
      <c r="R707" s="210">
        <v>0</v>
      </c>
      <c r="S707" s="210">
        <v>0</v>
      </c>
      <c r="T707" s="210" t="s">
        <v>145</v>
      </c>
      <c r="U707" s="210" t="s">
        <v>3802</v>
      </c>
      <c r="V707" s="223">
        <v>43251</v>
      </c>
      <c r="W707" s="210">
        <v>6470986</v>
      </c>
      <c r="X707" s="210" t="s">
        <v>4470</v>
      </c>
      <c r="Y707" s="210" t="s">
        <v>4415</v>
      </c>
      <c r="Z707" s="190"/>
      <c r="AA707" s="186"/>
      <c r="AB707" s="187"/>
      <c r="AC707" s="187"/>
      <c r="AD707" s="188"/>
    </row>
    <row r="708" spans="1:30" x14ac:dyDescent="0.3">
      <c r="A708" s="84"/>
      <c r="B708" s="209" t="s">
        <v>4799</v>
      </c>
      <c r="C708" s="102" t="s">
        <v>1978</v>
      </c>
      <c r="D708" s="109">
        <v>-16236291.439019293</v>
      </c>
      <c r="E708" s="139">
        <v>-1025906.6297762769</v>
      </c>
      <c r="F708" s="113">
        <v>-0.76742029044660065</v>
      </c>
      <c r="G708" s="126"/>
      <c r="H708" s="123"/>
      <c r="I708" s="124"/>
      <c r="J708" s="191" t="s">
        <v>5776</v>
      </c>
      <c r="K708" s="210" t="s">
        <v>4799</v>
      </c>
      <c r="L708" s="210" t="s">
        <v>1978</v>
      </c>
      <c r="M708" s="211">
        <v>-16236291.439019293</v>
      </c>
      <c r="N708" s="198">
        <v>-1025906.6297762769</v>
      </c>
      <c r="O708" s="211">
        <v>-0.76742029044660065</v>
      </c>
      <c r="P708" s="210">
        <v>1</v>
      </c>
      <c r="Q708" s="210">
        <v>1</v>
      </c>
      <c r="R708" s="210">
        <v>0</v>
      </c>
      <c r="S708" s="210">
        <v>0</v>
      </c>
      <c r="T708" s="210" t="s">
        <v>146</v>
      </c>
      <c r="U708" s="210" t="s">
        <v>3803</v>
      </c>
      <c r="V708" s="223">
        <v>43251</v>
      </c>
      <c r="W708" s="210">
        <v>6497082</v>
      </c>
      <c r="X708" s="210" t="s">
        <v>4470</v>
      </c>
      <c r="Y708" s="210" t="s">
        <v>4415</v>
      </c>
      <c r="Z708" s="190"/>
      <c r="AA708" s="185"/>
      <c r="AB708" s="187"/>
      <c r="AC708" s="187"/>
      <c r="AD708" s="188"/>
    </row>
    <row r="709" spans="1:30" x14ac:dyDescent="0.3">
      <c r="A709" s="84"/>
      <c r="B709" s="209" t="s">
        <v>4800</v>
      </c>
      <c r="C709" s="102" t="s">
        <v>1977</v>
      </c>
      <c r="D709" s="109">
        <v>70599031.819329202</v>
      </c>
      <c r="E709" s="139">
        <v>10949757.664831439</v>
      </c>
      <c r="F709" s="113">
        <v>0.94869793004531644</v>
      </c>
      <c r="G709" s="126"/>
      <c r="H709" s="123"/>
      <c r="I709" s="124"/>
      <c r="J709" s="191" t="s">
        <v>5776</v>
      </c>
      <c r="K709" s="210" t="s">
        <v>4800</v>
      </c>
      <c r="L709" s="210" t="s">
        <v>1977</v>
      </c>
      <c r="M709" s="211">
        <v>70599031.819329202</v>
      </c>
      <c r="N709" s="198">
        <v>10949757.664831439</v>
      </c>
      <c r="O709" s="211">
        <v>0.94869793004531644</v>
      </c>
      <c r="P709" s="210">
        <v>1</v>
      </c>
      <c r="Q709" s="210">
        <v>1</v>
      </c>
      <c r="R709" s="210">
        <v>0</v>
      </c>
      <c r="S709" s="210">
        <v>0</v>
      </c>
      <c r="T709" s="210" t="s">
        <v>151</v>
      </c>
      <c r="U709" s="210" t="s">
        <v>5589</v>
      </c>
      <c r="V709" s="223">
        <v>43251</v>
      </c>
      <c r="W709" s="210" t="s">
        <v>2479</v>
      </c>
      <c r="X709" s="210" t="s">
        <v>4470</v>
      </c>
      <c r="Y709" s="210" t="s">
        <v>4415</v>
      </c>
      <c r="Z709" s="190"/>
      <c r="AA709" s="185"/>
      <c r="AB709" s="187"/>
      <c r="AC709" s="188"/>
      <c r="AD709" s="188"/>
    </row>
    <row r="710" spans="1:30" x14ac:dyDescent="0.3">
      <c r="A710" s="84"/>
      <c r="B710" s="209" t="s">
        <v>4801</v>
      </c>
      <c r="C710" s="102" t="s">
        <v>5994</v>
      </c>
      <c r="D710" s="109">
        <v>1152925.8854245672</v>
      </c>
      <c r="E710" s="139">
        <v>119868.1261580913</v>
      </c>
      <c r="F710" s="113">
        <v>3.5287505124699373E-2</v>
      </c>
      <c r="G710" s="126"/>
      <c r="H710" s="123"/>
      <c r="I710" s="124"/>
      <c r="J710" s="191" t="s">
        <v>5776</v>
      </c>
      <c r="K710" s="210" t="s">
        <v>4801</v>
      </c>
      <c r="L710" s="210" t="s">
        <v>5994</v>
      </c>
      <c r="M710" s="211">
        <v>1152925.8854245672</v>
      </c>
      <c r="N710" s="198">
        <v>119868.1261580913</v>
      </c>
      <c r="O710" s="211">
        <v>3.5287505124699373E-2</v>
      </c>
      <c r="P710" s="210">
        <v>1</v>
      </c>
      <c r="Q710" s="210">
        <v>1</v>
      </c>
      <c r="R710" s="210">
        <v>0</v>
      </c>
      <c r="S710" s="210">
        <v>0</v>
      </c>
      <c r="T710" s="210" t="s">
        <v>146</v>
      </c>
      <c r="U710" s="210" t="s">
        <v>3804</v>
      </c>
      <c r="V710" s="223">
        <v>43251</v>
      </c>
      <c r="W710" s="210">
        <v>6481320</v>
      </c>
      <c r="X710" s="210" t="s">
        <v>4470</v>
      </c>
      <c r="Y710" s="210" t="s">
        <v>4415</v>
      </c>
      <c r="Z710" s="190"/>
      <c r="AA710" s="185"/>
      <c r="AB710" s="187"/>
      <c r="AC710" s="188"/>
      <c r="AD710" s="188"/>
    </row>
    <row r="711" spans="1:30" x14ac:dyDescent="0.3">
      <c r="A711" s="84"/>
      <c r="B711" s="209" t="s">
        <v>4802</v>
      </c>
      <c r="C711" s="102" t="s">
        <v>1974</v>
      </c>
      <c r="D711" s="109">
        <v>-3157431.723987611</v>
      </c>
      <c r="E711" s="139">
        <v>-157260.51676281646</v>
      </c>
      <c r="F711" s="113">
        <v>-0.12056018733517822</v>
      </c>
      <c r="G711" s="126"/>
      <c r="H711" s="123"/>
      <c r="I711" s="124"/>
      <c r="J711" s="191" t="s">
        <v>5776</v>
      </c>
      <c r="K711" s="210" t="s">
        <v>4802</v>
      </c>
      <c r="L711" s="210" t="s">
        <v>1974</v>
      </c>
      <c r="M711" s="211">
        <v>-3157431.723987611</v>
      </c>
      <c r="N711" s="198">
        <v>-157260.51676281646</v>
      </c>
      <c r="O711" s="211">
        <v>-0.12056018733517822</v>
      </c>
      <c r="P711" s="210">
        <v>1</v>
      </c>
      <c r="Q711" s="210">
        <v>1</v>
      </c>
      <c r="R711" s="210">
        <v>0</v>
      </c>
      <c r="S711" s="210">
        <v>0</v>
      </c>
      <c r="T711" s="210" t="s">
        <v>147</v>
      </c>
      <c r="U711" s="210" t="s">
        <v>3805</v>
      </c>
      <c r="V711" s="223">
        <v>43251</v>
      </c>
      <c r="W711" s="210">
        <v>6689533</v>
      </c>
      <c r="X711" s="210" t="s">
        <v>4470</v>
      </c>
      <c r="Y711" s="210" t="s">
        <v>4415</v>
      </c>
      <c r="Z711" s="190"/>
      <c r="AA711" s="186"/>
      <c r="AB711" s="187"/>
      <c r="AC711" s="187"/>
      <c r="AD711" s="188"/>
    </row>
    <row r="712" spans="1:30" x14ac:dyDescent="0.3">
      <c r="A712" s="84"/>
      <c r="B712" s="209" t="s">
        <v>4803</v>
      </c>
      <c r="C712" s="102" t="s">
        <v>1978</v>
      </c>
      <c r="D712" s="109">
        <v>-12320478.990289968</v>
      </c>
      <c r="E712" s="139">
        <v>-543367.89901732467</v>
      </c>
      <c r="F712" s="113">
        <v>-1.9505614352490386</v>
      </c>
      <c r="G712" s="126"/>
      <c r="H712" s="123"/>
      <c r="I712" s="124"/>
      <c r="J712" s="191" t="s">
        <v>5776</v>
      </c>
      <c r="K712" s="210" t="s">
        <v>4803</v>
      </c>
      <c r="L712" s="210" t="s">
        <v>1978</v>
      </c>
      <c r="M712" s="211">
        <v>-12320478.990289968</v>
      </c>
      <c r="N712" s="198">
        <v>-543367.89901732467</v>
      </c>
      <c r="O712" s="211">
        <v>-1.9505614352490386</v>
      </c>
      <c r="P712" s="210">
        <v>1</v>
      </c>
      <c r="Q712" s="210">
        <v>1</v>
      </c>
      <c r="R712" s="210">
        <v>0</v>
      </c>
      <c r="S712" s="210">
        <v>0</v>
      </c>
      <c r="T712" s="210" t="s">
        <v>146</v>
      </c>
      <c r="U712" s="210" t="s">
        <v>3806</v>
      </c>
      <c r="V712" s="223">
        <v>43251</v>
      </c>
      <c r="W712" s="210">
        <v>6482668</v>
      </c>
      <c r="X712" s="210" t="s">
        <v>4470</v>
      </c>
      <c r="Y712" s="210" t="s">
        <v>4415</v>
      </c>
      <c r="Z712" s="190"/>
      <c r="AA712" s="186"/>
      <c r="AB712" s="187"/>
      <c r="AC712" s="187"/>
      <c r="AD712" s="188"/>
    </row>
    <row r="713" spans="1:30" x14ac:dyDescent="0.3">
      <c r="A713" s="84"/>
      <c r="B713" s="209" t="s">
        <v>4804</v>
      </c>
      <c r="C713" s="102" t="s">
        <v>1978</v>
      </c>
      <c r="D713" s="109">
        <v>-20886897.23419071</v>
      </c>
      <c r="E713" s="139">
        <v>-2115281.8379533417</v>
      </c>
      <c r="F713" s="113">
        <v>-2.2784164562185931</v>
      </c>
      <c r="G713" s="126"/>
      <c r="H713" s="123"/>
      <c r="I713" s="124"/>
      <c r="J713" s="191" t="s">
        <v>5776</v>
      </c>
      <c r="K713" s="210" t="s">
        <v>4804</v>
      </c>
      <c r="L713" s="210" t="s">
        <v>1978</v>
      </c>
      <c r="M713" s="211">
        <v>-20886897.23419071</v>
      </c>
      <c r="N713" s="198">
        <v>-2115281.8379533417</v>
      </c>
      <c r="O713" s="211">
        <v>-2.2784164562185931</v>
      </c>
      <c r="P713" s="210">
        <v>1</v>
      </c>
      <c r="Q713" s="210">
        <v>1</v>
      </c>
      <c r="R713" s="210">
        <v>0</v>
      </c>
      <c r="S713" s="210">
        <v>0</v>
      </c>
      <c r="T713" s="210" t="s">
        <v>145</v>
      </c>
      <c r="U713" s="210" t="s">
        <v>3807</v>
      </c>
      <c r="V713" s="223">
        <v>43251</v>
      </c>
      <c r="W713" s="210">
        <v>6483360</v>
      </c>
      <c r="X713" s="210" t="s">
        <v>4470</v>
      </c>
      <c r="Y713" s="210" t="s">
        <v>4415</v>
      </c>
      <c r="Z713" s="190"/>
      <c r="AA713" s="185"/>
      <c r="AB713" s="187"/>
      <c r="AC713" s="188"/>
      <c r="AD713" s="187"/>
    </row>
    <row r="714" spans="1:30" x14ac:dyDescent="0.3">
      <c r="A714" s="84"/>
      <c r="B714" s="209" t="s">
        <v>4805</v>
      </c>
      <c r="C714" s="102" t="s">
        <v>5994</v>
      </c>
      <c r="D714" s="109">
        <v>1365098.6591918604</v>
      </c>
      <c r="E714" s="139">
        <v>93904.192357930646</v>
      </c>
      <c r="F714" s="113">
        <v>2.8103416061007917E-2</v>
      </c>
      <c r="G714" s="126"/>
      <c r="H714" s="123"/>
      <c r="I714" s="124"/>
      <c r="J714" s="191" t="s">
        <v>5776</v>
      </c>
      <c r="K714" s="210" t="s">
        <v>4805</v>
      </c>
      <c r="L714" s="210" t="s">
        <v>5994</v>
      </c>
      <c r="M714" s="211">
        <v>1365098.6591918604</v>
      </c>
      <c r="N714" s="198">
        <v>93904.192357930646</v>
      </c>
      <c r="O714" s="211">
        <v>2.8103416061007917E-2</v>
      </c>
      <c r="P714" s="210">
        <v>1</v>
      </c>
      <c r="Q714" s="210">
        <v>1</v>
      </c>
      <c r="R714" s="210">
        <v>0</v>
      </c>
      <c r="S714" s="210">
        <v>0</v>
      </c>
      <c r="T714" s="210" t="s">
        <v>150</v>
      </c>
      <c r="U714" s="210" t="s">
        <v>3808</v>
      </c>
      <c r="V714" s="223">
        <v>43251</v>
      </c>
      <c r="W714" s="210">
        <v>6483489</v>
      </c>
      <c r="X714" s="210" t="s">
        <v>4470</v>
      </c>
      <c r="Y714" s="210" t="s">
        <v>4415</v>
      </c>
      <c r="Z714" s="190"/>
      <c r="AA714" s="185"/>
      <c r="AB714" s="187"/>
      <c r="AC714" s="188"/>
      <c r="AD714" s="188"/>
    </row>
    <row r="715" spans="1:30" x14ac:dyDescent="0.3">
      <c r="A715" s="84"/>
      <c r="B715" s="209" t="s">
        <v>4806</v>
      </c>
      <c r="C715" s="102" t="s">
        <v>1978</v>
      </c>
      <c r="D715" s="109">
        <v>-36797084.128453299</v>
      </c>
      <c r="E715" s="139">
        <v>-1649459.4576022867</v>
      </c>
      <c r="F715" s="113">
        <v>-1.8463650593574634</v>
      </c>
      <c r="G715" s="126"/>
      <c r="H715" s="123"/>
      <c r="I715" s="124"/>
      <c r="J715" s="191" t="s">
        <v>5776</v>
      </c>
      <c r="K715" s="210" t="s">
        <v>4806</v>
      </c>
      <c r="L715" s="210" t="s">
        <v>1978</v>
      </c>
      <c r="M715" s="211">
        <v>-36797084.128453299</v>
      </c>
      <c r="N715" s="198">
        <v>-1649459.4576022867</v>
      </c>
      <c r="O715" s="211">
        <v>-1.8463650593574634</v>
      </c>
      <c r="P715" s="210">
        <v>1</v>
      </c>
      <c r="Q715" s="210">
        <v>1</v>
      </c>
      <c r="R715" s="210">
        <v>0</v>
      </c>
      <c r="S715" s="210">
        <v>0</v>
      </c>
      <c r="T715" s="210" t="s">
        <v>145</v>
      </c>
      <c r="U715" s="210" t="s">
        <v>3809</v>
      </c>
      <c r="V715" s="223">
        <v>43251</v>
      </c>
      <c r="W715" s="210">
        <v>6483746</v>
      </c>
      <c r="X715" s="210" t="s">
        <v>4470</v>
      </c>
      <c r="Y715" s="210" t="s">
        <v>4415</v>
      </c>
      <c r="Z715" s="190"/>
      <c r="AA715" s="186"/>
      <c r="AB715" s="187"/>
      <c r="AC715" s="187"/>
      <c r="AD715" s="188"/>
    </row>
    <row r="716" spans="1:30" x14ac:dyDescent="0.3">
      <c r="A716" s="84"/>
      <c r="B716" s="209" t="s">
        <v>4807</v>
      </c>
      <c r="C716" s="102" t="s">
        <v>5994</v>
      </c>
      <c r="D716" s="109">
        <v>4612314.924172529</v>
      </c>
      <c r="E716" s="139">
        <v>66021.717685037336</v>
      </c>
      <c r="F716" s="113">
        <v>4.2862338790015928E-2</v>
      </c>
      <c r="G716" s="126"/>
      <c r="H716" s="123"/>
      <c r="I716" s="124"/>
      <c r="J716" s="191" t="s">
        <v>5776</v>
      </c>
      <c r="K716" s="210" t="s">
        <v>4807</v>
      </c>
      <c r="L716" s="210" t="s">
        <v>5994</v>
      </c>
      <c r="M716" s="211">
        <v>4612314.924172529</v>
      </c>
      <c r="N716" s="198">
        <v>66021.717685037336</v>
      </c>
      <c r="O716" s="211">
        <v>4.2862338790015928E-2</v>
      </c>
      <c r="P716" s="210">
        <v>1</v>
      </c>
      <c r="Q716" s="210">
        <v>1</v>
      </c>
      <c r="R716" s="210">
        <v>0</v>
      </c>
      <c r="S716" s="210">
        <v>0</v>
      </c>
      <c r="T716" s="210" t="s">
        <v>149</v>
      </c>
      <c r="U716" s="210" t="s">
        <v>3810</v>
      </c>
      <c r="V716" s="223">
        <v>43251</v>
      </c>
      <c r="W716" s="210">
        <v>6483809</v>
      </c>
      <c r="X716" s="210" t="s">
        <v>4470</v>
      </c>
      <c r="Y716" s="210" t="s">
        <v>4415</v>
      </c>
      <c r="Z716" s="190"/>
      <c r="AA716" s="186"/>
      <c r="AB716" s="187"/>
      <c r="AC716" s="187"/>
      <c r="AD716" s="188"/>
    </row>
    <row r="717" spans="1:30" x14ac:dyDescent="0.3">
      <c r="A717" s="84"/>
      <c r="B717" s="209" t="s">
        <v>4808</v>
      </c>
      <c r="C717" s="102" t="s">
        <v>1978</v>
      </c>
      <c r="D717" s="109">
        <v>-15912753.902929325</v>
      </c>
      <c r="E717" s="139">
        <v>-493746.79663344537</v>
      </c>
      <c r="F717" s="113">
        <v>-0.38414607887081348</v>
      </c>
      <c r="G717" s="126"/>
      <c r="H717" s="123"/>
      <c r="I717" s="124"/>
      <c r="J717" s="191" t="s">
        <v>5776</v>
      </c>
      <c r="K717" s="210" t="s">
        <v>4808</v>
      </c>
      <c r="L717" s="210" t="s">
        <v>1978</v>
      </c>
      <c r="M717" s="211">
        <v>-15912753.902929325</v>
      </c>
      <c r="N717" s="198">
        <v>-493746.79663344537</v>
      </c>
      <c r="O717" s="211">
        <v>-0.38414607887081348</v>
      </c>
      <c r="P717" s="210">
        <v>1</v>
      </c>
      <c r="Q717" s="210">
        <v>1</v>
      </c>
      <c r="R717" s="210">
        <v>0</v>
      </c>
      <c r="S717" s="210">
        <v>0</v>
      </c>
      <c r="T717" s="210" t="s">
        <v>146</v>
      </c>
      <c r="U717" s="210" t="s">
        <v>3811</v>
      </c>
      <c r="V717" s="223">
        <v>43251</v>
      </c>
      <c r="W717" s="210">
        <v>6484620</v>
      </c>
      <c r="X717" s="210" t="s">
        <v>4470</v>
      </c>
      <c r="Y717" s="210" t="s">
        <v>4415</v>
      </c>
      <c r="Z717" s="190"/>
      <c r="AA717" s="186"/>
      <c r="AB717" s="187"/>
      <c r="AC717" s="187"/>
      <c r="AD717" s="188"/>
    </row>
    <row r="718" spans="1:30" x14ac:dyDescent="0.3">
      <c r="A718" s="84"/>
      <c r="B718" s="209" t="s">
        <v>4809</v>
      </c>
      <c r="C718" s="102" t="s">
        <v>5994</v>
      </c>
      <c r="D718" s="109">
        <v>6580172.1671902956</v>
      </c>
      <c r="E718" s="139">
        <v>241552.72051902619</v>
      </c>
      <c r="F718" s="113">
        <v>4.6812633458403252E-2</v>
      </c>
      <c r="G718" s="126"/>
      <c r="H718" s="123"/>
      <c r="I718" s="124"/>
      <c r="J718" s="191" t="s">
        <v>5776</v>
      </c>
      <c r="K718" s="210" t="s">
        <v>4809</v>
      </c>
      <c r="L718" s="210" t="s">
        <v>5994</v>
      </c>
      <c r="M718" s="211">
        <v>6580172.1671902956</v>
      </c>
      <c r="N718" s="198">
        <v>241552.72051902619</v>
      </c>
      <c r="O718" s="211">
        <v>4.6812633458403252E-2</v>
      </c>
      <c r="P718" s="210">
        <v>1</v>
      </c>
      <c r="Q718" s="210">
        <v>1</v>
      </c>
      <c r="R718" s="210">
        <v>0</v>
      </c>
      <c r="S718" s="210">
        <v>0</v>
      </c>
      <c r="T718" s="210" t="s">
        <v>152</v>
      </c>
      <c r="U718" s="210" t="s">
        <v>3812</v>
      </c>
      <c r="V718" s="223">
        <v>43251</v>
      </c>
      <c r="W718" s="210">
        <v>6248990</v>
      </c>
      <c r="X718" s="210" t="s">
        <v>4470</v>
      </c>
      <c r="Y718" s="210" t="s">
        <v>4415</v>
      </c>
      <c r="Z718" s="190"/>
      <c r="AA718" s="186"/>
      <c r="AB718" s="187"/>
      <c r="AC718" s="187"/>
      <c r="AD718" s="188"/>
    </row>
    <row r="719" spans="1:30" x14ac:dyDescent="0.3">
      <c r="A719" s="84"/>
      <c r="B719" s="209" t="s">
        <v>4810</v>
      </c>
      <c r="C719" s="102" t="s">
        <v>5994</v>
      </c>
      <c r="D719" s="109">
        <v>430554.96884952282</v>
      </c>
      <c r="E719" s="139">
        <v>12831.593928587619</v>
      </c>
      <c r="F719" s="113">
        <v>7.6851998494221044E-2</v>
      </c>
      <c r="G719" s="126"/>
      <c r="H719" s="123"/>
      <c r="I719" s="124"/>
      <c r="J719" s="191" t="s">
        <v>5776</v>
      </c>
      <c r="K719" s="210" t="s">
        <v>4810</v>
      </c>
      <c r="L719" s="210" t="s">
        <v>5994</v>
      </c>
      <c r="M719" s="211">
        <v>430554.96884952282</v>
      </c>
      <c r="N719" s="198">
        <v>12831.593928587619</v>
      </c>
      <c r="O719" s="211">
        <v>7.6851998494221044E-2</v>
      </c>
      <c r="P719" s="210">
        <v>1</v>
      </c>
      <c r="Q719" s="210">
        <v>1</v>
      </c>
      <c r="R719" s="210">
        <v>0</v>
      </c>
      <c r="S719" s="210">
        <v>0</v>
      </c>
      <c r="T719" s="210" t="s">
        <v>146</v>
      </c>
      <c r="U719" s="210" t="s">
        <v>4811</v>
      </c>
      <c r="V719" s="223">
        <v>43251</v>
      </c>
      <c r="W719" s="210">
        <v>6487232</v>
      </c>
      <c r="X719" s="210" t="s">
        <v>4470</v>
      </c>
      <c r="Y719" s="210" t="s">
        <v>4415</v>
      </c>
      <c r="Z719" s="190"/>
      <c r="AA719" s="185"/>
      <c r="AB719" s="187"/>
      <c r="AC719" s="188"/>
      <c r="AD719" s="188"/>
    </row>
    <row r="720" spans="1:30" x14ac:dyDescent="0.3">
      <c r="A720" s="84"/>
      <c r="B720" s="209" t="s">
        <v>4812</v>
      </c>
      <c r="C720" s="102" t="s">
        <v>1978</v>
      </c>
      <c r="D720" s="109">
        <v>-13695276.51882772</v>
      </c>
      <c r="E720" s="139">
        <v>-816750.7465903936</v>
      </c>
      <c r="F720" s="113">
        <v>-1.4259290075515134</v>
      </c>
      <c r="G720" s="126"/>
      <c r="H720" s="123"/>
      <c r="I720" s="124"/>
      <c r="J720" s="191" t="s">
        <v>5776</v>
      </c>
      <c r="K720" s="210" t="s">
        <v>4812</v>
      </c>
      <c r="L720" s="210" t="s">
        <v>1978</v>
      </c>
      <c r="M720" s="211">
        <v>-13695276.51882772</v>
      </c>
      <c r="N720" s="198">
        <v>-816750.7465903936</v>
      </c>
      <c r="O720" s="211">
        <v>-1.4259290075515134</v>
      </c>
      <c r="P720" s="210">
        <v>1</v>
      </c>
      <c r="Q720" s="210">
        <v>1</v>
      </c>
      <c r="R720" s="210">
        <v>0</v>
      </c>
      <c r="S720" s="210">
        <v>0</v>
      </c>
      <c r="T720" s="210" t="s">
        <v>146</v>
      </c>
      <c r="U720" s="210" t="s">
        <v>3813</v>
      </c>
      <c r="V720" s="223">
        <v>43251</v>
      </c>
      <c r="W720" s="210">
        <v>6487306</v>
      </c>
      <c r="X720" s="210" t="s">
        <v>4470</v>
      </c>
      <c r="Y720" s="210" t="s">
        <v>4415</v>
      </c>
      <c r="Z720" s="190"/>
      <c r="AA720" s="185"/>
      <c r="AB720" s="187"/>
      <c r="AC720" s="187"/>
      <c r="AD720" s="188"/>
    </row>
    <row r="721" spans="1:30" x14ac:dyDescent="0.3">
      <c r="A721" s="84"/>
      <c r="B721" s="209" t="s">
        <v>4813</v>
      </c>
      <c r="C721" s="102" t="s">
        <v>1978</v>
      </c>
      <c r="D721" s="109">
        <v>-34551907.862887837</v>
      </c>
      <c r="E721" s="139">
        <v>-775203.06102632976</v>
      </c>
      <c r="F721" s="113">
        <v>-2.4963066304705666</v>
      </c>
      <c r="G721" s="126"/>
      <c r="H721" s="123"/>
      <c r="I721" s="124"/>
      <c r="J721" s="191" t="s">
        <v>5776</v>
      </c>
      <c r="K721" s="210" t="s">
        <v>4813</v>
      </c>
      <c r="L721" s="210" t="s">
        <v>1978</v>
      </c>
      <c r="M721" s="211">
        <v>-34551907.862887837</v>
      </c>
      <c r="N721" s="198">
        <v>-775203.06102632976</v>
      </c>
      <c r="O721" s="211">
        <v>-2.4963066304705666</v>
      </c>
      <c r="P721" s="210">
        <v>1</v>
      </c>
      <c r="Q721" s="210">
        <v>1</v>
      </c>
      <c r="R721" s="210">
        <v>0</v>
      </c>
      <c r="S721" s="210">
        <v>0</v>
      </c>
      <c r="T721" s="210" t="s">
        <v>146</v>
      </c>
      <c r="U721" s="210" t="s">
        <v>3814</v>
      </c>
      <c r="V721" s="223">
        <v>43251</v>
      </c>
      <c r="W721" s="210">
        <v>6487362</v>
      </c>
      <c r="X721" s="210" t="s">
        <v>4470</v>
      </c>
      <c r="Y721" s="210" t="s">
        <v>4415</v>
      </c>
      <c r="Z721" s="190"/>
      <c r="AA721" s="185"/>
      <c r="AB721" s="188"/>
      <c r="AC721" s="187"/>
      <c r="AD721" s="187"/>
    </row>
    <row r="722" spans="1:30" x14ac:dyDescent="0.3">
      <c r="A722" s="84"/>
      <c r="B722" s="209" t="s">
        <v>4814</v>
      </c>
      <c r="C722" s="102" t="s">
        <v>1978</v>
      </c>
      <c r="D722" s="109">
        <v>-16962488.154936444</v>
      </c>
      <c r="E722" s="139">
        <v>-511799.2115713582</v>
      </c>
      <c r="F722" s="113">
        <v>-1.4553807984171021</v>
      </c>
      <c r="G722" s="126"/>
      <c r="H722" s="123"/>
      <c r="I722" s="124"/>
      <c r="J722" s="191" t="s">
        <v>5776</v>
      </c>
      <c r="K722" s="210" t="s">
        <v>4814</v>
      </c>
      <c r="L722" s="210" t="s">
        <v>1978</v>
      </c>
      <c r="M722" s="211">
        <v>-16962488.154936444</v>
      </c>
      <c r="N722" s="198">
        <v>-511799.2115713582</v>
      </c>
      <c r="O722" s="211">
        <v>-1.4553807984171021</v>
      </c>
      <c r="P722" s="210">
        <v>1</v>
      </c>
      <c r="Q722" s="210">
        <v>1</v>
      </c>
      <c r="R722" s="210">
        <v>0</v>
      </c>
      <c r="S722" s="210">
        <v>0</v>
      </c>
      <c r="T722" s="210" t="s">
        <v>146</v>
      </c>
      <c r="U722" s="210" t="s">
        <v>3815</v>
      </c>
      <c r="V722" s="223">
        <v>43251</v>
      </c>
      <c r="W722" s="210">
        <v>6487425</v>
      </c>
      <c r="X722" s="210" t="s">
        <v>4470</v>
      </c>
      <c r="Y722" s="210" t="s">
        <v>4415</v>
      </c>
      <c r="Z722" s="190"/>
      <c r="AA722" s="186"/>
      <c r="AB722" s="187"/>
      <c r="AC722" s="187"/>
      <c r="AD722" s="188"/>
    </row>
    <row r="723" spans="1:30" x14ac:dyDescent="0.3">
      <c r="A723" s="84"/>
      <c r="B723" s="209" t="s">
        <v>4815</v>
      </c>
      <c r="C723" s="102" t="s">
        <v>5994</v>
      </c>
      <c r="D723" s="109">
        <v>8114409.8439832246</v>
      </c>
      <c r="E723" s="139">
        <v>12975.344688386916</v>
      </c>
      <c r="F723" s="113">
        <v>4.3664506287477846E-2</v>
      </c>
      <c r="G723" s="126"/>
      <c r="H723" s="123"/>
      <c r="I723" s="124"/>
      <c r="J723" s="191" t="s">
        <v>5776</v>
      </c>
      <c r="K723" s="210" t="s">
        <v>4815</v>
      </c>
      <c r="L723" s="210" t="s">
        <v>5994</v>
      </c>
      <c r="M723" s="211">
        <v>8114409.8439832246</v>
      </c>
      <c r="N723" s="198">
        <v>12975.344688386916</v>
      </c>
      <c r="O723" s="211">
        <v>4.3664506287477846E-2</v>
      </c>
      <c r="P723" s="210">
        <v>1</v>
      </c>
      <c r="Q723" s="210">
        <v>1</v>
      </c>
      <c r="R723" s="210">
        <v>0</v>
      </c>
      <c r="S723" s="210">
        <v>0</v>
      </c>
      <c r="T723" s="210" t="s">
        <v>147</v>
      </c>
      <c r="U723" s="210" t="s">
        <v>3816</v>
      </c>
      <c r="V723" s="223">
        <v>43251</v>
      </c>
      <c r="W723" s="210">
        <v>6490995</v>
      </c>
      <c r="X723" s="210" t="s">
        <v>4470</v>
      </c>
      <c r="Y723" s="210" t="s">
        <v>4415</v>
      </c>
      <c r="Z723" s="190"/>
      <c r="AA723" s="185"/>
      <c r="AB723" s="187"/>
      <c r="AC723" s="187"/>
      <c r="AD723" s="188"/>
    </row>
    <row r="724" spans="1:30" x14ac:dyDescent="0.3">
      <c r="A724" s="84"/>
      <c r="B724" s="209" t="s">
        <v>4816</v>
      </c>
      <c r="C724" s="102" t="s">
        <v>5994</v>
      </c>
      <c r="D724" s="109">
        <v>899726.22796629963</v>
      </c>
      <c r="E724" s="139">
        <v>19642.226783196409</v>
      </c>
      <c r="F724" s="113">
        <v>3.2019018156501142E-2</v>
      </c>
      <c r="G724" s="126"/>
      <c r="H724" s="123"/>
      <c r="I724" s="124"/>
      <c r="J724" s="191" t="s">
        <v>5776</v>
      </c>
      <c r="K724" s="210" t="s">
        <v>4816</v>
      </c>
      <c r="L724" s="210" t="s">
        <v>5994</v>
      </c>
      <c r="M724" s="211">
        <v>899726.22796629963</v>
      </c>
      <c r="N724" s="198">
        <v>19642.226783196409</v>
      </c>
      <c r="O724" s="211">
        <v>3.2019018156501142E-2</v>
      </c>
      <c r="P724" s="210">
        <v>1</v>
      </c>
      <c r="Q724" s="210">
        <v>1</v>
      </c>
      <c r="R724" s="210">
        <v>0</v>
      </c>
      <c r="S724" s="210">
        <v>0</v>
      </c>
      <c r="T724" s="210" t="s">
        <v>149</v>
      </c>
      <c r="U724" s="210" t="s">
        <v>3817</v>
      </c>
      <c r="V724" s="223">
        <v>43251</v>
      </c>
      <c r="W724" s="210">
        <v>6490809</v>
      </c>
      <c r="X724" s="210" t="s">
        <v>4470</v>
      </c>
      <c r="Y724" s="210" t="s">
        <v>4415</v>
      </c>
      <c r="Z724" s="190"/>
      <c r="AA724" s="186"/>
      <c r="AB724" s="187"/>
      <c r="AC724" s="187"/>
      <c r="AD724" s="188"/>
    </row>
    <row r="725" spans="1:30" x14ac:dyDescent="0.3">
      <c r="A725" s="84"/>
      <c r="B725" s="209" t="s">
        <v>4817</v>
      </c>
      <c r="C725" s="102" t="s">
        <v>1978</v>
      </c>
      <c r="D725" s="109">
        <v>-22820568.161582533</v>
      </c>
      <c r="E725" s="139">
        <v>-562162.08168312837</v>
      </c>
      <c r="F725" s="113">
        <v>-1.8547388828028453</v>
      </c>
      <c r="G725" s="126"/>
      <c r="H725" s="123"/>
      <c r="I725" s="124"/>
      <c r="J725" s="191" t="s">
        <v>5776</v>
      </c>
      <c r="K725" s="210" t="s">
        <v>4817</v>
      </c>
      <c r="L725" s="210" t="s">
        <v>1978</v>
      </c>
      <c r="M725" s="211">
        <v>-22820568.161582533</v>
      </c>
      <c r="N725" s="198">
        <v>-562162.08168312837</v>
      </c>
      <c r="O725" s="211">
        <v>-1.8547388828028453</v>
      </c>
      <c r="P725" s="210">
        <v>1</v>
      </c>
      <c r="Q725" s="210">
        <v>1</v>
      </c>
      <c r="R725" s="210">
        <v>0</v>
      </c>
      <c r="S725" s="210">
        <v>0</v>
      </c>
      <c r="T725" s="210" t="s">
        <v>146</v>
      </c>
      <c r="U725" s="210" t="s">
        <v>3818</v>
      </c>
      <c r="V725" s="223">
        <v>43251</v>
      </c>
      <c r="W725" s="210">
        <v>6492968</v>
      </c>
      <c r="X725" s="210" t="s">
        <v>4470</v>
      </c>
      <c r="Y725" s="210" t="s">
        <v>4415</v>
      </c>
      <c r="Z725" s="190"/>
      <c r="AA725" s="186"/>
      <c r="AB725" s="187"/>
      <c r="AC725" s="187"/>
      <c r="AD725" s="188"/>
    </row>
    <row r="726" spans="1:30" x14ac:dyDescent="0.3">
      <c r="A726" s="84"/>
      <c r="B726" s="209" t="s">
        <v>4818</v>
      </c>
      <c r="C726" s="102" t="s">
        <v>1978</v>
      </c>
      <c r="D726" s="109">
        <v>-75395741.94607918</v>
      </c>
      <c r="E726" s="139">
        <v>-2694904.9919452318</v>
      </c>
      <c r="F726" s="113">
        <v>-0.89590511779165138</v>
      </c>
      <c r="G726" s="126"/>
      <c r="H726" s="123"/>
      <c r="I726" s="124"/>
      <c r="J726" s="191" t="s">
        <v>5776</v>
      </c>
      <c r="K726" s="210" t="s">
        <v>4818</v>
      </c>
      <c r="L726" s="210" t="s">
        <v>1978</v>
      </c>
      <c r="M726" s="211">
        <v>-75395741.94607918</v>
      </c>
      <c r="N726" s="198">
        <v>-2694904.9919452318</v>
      </c>
      <c r="O726" s="211">
        <v>-0.89590511779165138</v>
      </c>
      <c r="P726" s="210">
        <v>1</v>
      </c>
      <c r="Q726" s="210">
        <v>1</v>
      </c>
      <c r="R726" s="210">
        <v>0</v>
      </c>
      <c r="S726" s="210">
        <v>0</v>
      </c>
      <c r="T726" s="210" t="s">
        <v>149</v>
      </c>
      <c r="U726" s="210" t="s">
        <v>3819</v>
      </c>
      <c r="V726" s="223">
        <v>43251</v>
      </c>
      <c r="W726" s="210">
        <v>6493745</v>
      </c>
      <c r="X726" s="210" t="s">
        <v>4470</v>
      </c>
      <c r="Y726" s="210" t="s">
        <v>4415</v>
      </c>
      <c r="Z726" s="190"/>
      <c r="AA726" s="186"/>
      <c r="AB726" s="187"/>
      <c r="AC726" s="187"/>
      <c r="AD726" s="188"/>
    </row>
    <row r="727" spans="1:30" x14ac:dyDescent="0.3">
      <c r="A727" s="84"/>
      <c r="B727" s="209" t="s">
        <v>6103</v>
      </c>
      <c r="C727" s="102" t="s">
        <v>1975</v>
      </c>
      <c r="D727" s="109">
        <v>268524758.6505633</v>
      </c>
      <c r="E727" s="139">
        <v>3027824.2760211714</v>
      </c>
      <c r="F727" s="113">
        <v>10.074110482344901</v>
      </c>
      <c r="G727" s="126"/>
      <c r="H727" s="123"/>
      <c r="I727" s="124"/>
      <c r="J727" s="191" t="s">
        <v>5776</v>
      </c>
      <c r="K727" s="210" t="s">
        <v>6103</v>
      </c>
      <c r="L727" s="210" t="s">
        <v>1975</v>
      </c>
      <c r="M727" s="211">
        <v>268524758.6505633</v>
      </c>
      <c r="N727" s="198">
        <v>3027824.2760211714</v>
      </c>
      <c r="O727" s="211">
        <v>10.074110482344901</v>
      </c>
      <c r="P727" s="210">
        <v>1</v>
      </c>
      <c r="Q727" s="210">
        <v>1</v>
      </c>
      <c r="R727" s="210">
        <v>0</v>
      </c>
      <c r="S727" s="210">
        <v>0</v>
      </c>
      <c r="T727" s="210" t="s">
        <v>149</v>
      </c>
      <c r="U727" s="210" t="s">
        <v>6104</v>
      </c>
      <c r="V727" s="223">
        <v>43251</v>
      </c>
      <c r="W727" s="210">
        <v>6149457</v>
      </c>
      <c r="X727" s="210" t="s">
        <v>4470</v>
      </c>
      <c r="Y727" s="210" t="s">
        <v>4415</v>
      </c>
      <c r="Z727" s="190"/>
      <c r="AA727" s="185"/>
      <c r="AB727" s="187"/>
      <c r="AC727" s="187"/>
      <c r="AD727" s="188"/>
    </row>
    <row r="728" spans="1:30" x14ac:dyDescent="0.3">
      <c r="A728" s="84"/>
      <c r="B728" s="209" t="s">
        <v>4819</v>
      </c>
      <c r="C728" s="102" t="s">
        <v>5994</v>
      </c>
      <c r="D728" s="109">
        <v>447544.82704905362</v>
      </c>
      <c r="E728" s="139">
        <v>41308.198699147884</v>
      </c>
      <c r="F728" s="113">
        <v>9.8423390809003319E-3</v>
      </c>
      <c r="G728" s="126"/>
      <c r="H728" s="123"/>
      <c r="I728" s="124"/>
      <c r="J728" s="191" t="s">
        <v>5776</v>
      </c>
      <c r="K728" s="210" t="s">
        <v>4819</v>
      </c>
      <c r="L728" s="210" t="s">
        <v>5994</v>
      </c>
      <c r="M728" s="211">
        <v>447544.82704905362</v>
      </c>
      <c r="N728" s="198">
        <v>41308.198699147884</v>
      </c>
      <c r="O728" s="211">
        <v>9.8423390809003319E-3</v>
      </c>
      <c r="P728" s="210">
        <v>1</v>
      </c>
      <c r="Q728" s="210">
        <v>1</v>
      </c>
      <c r="R728" s="210">
        <v>0</v>
      </c>
      <c r="S728" s="210">
        <v>0</v>
      </c>
      <c r="T728" s="210" t="s">
        <v>145</v>
      </c>
      <c r="U728" s="210" t="s">
        <v>3820</v>
      </c>
      <c r="V728" s="223">
        <v>43251</v>
      </c>
      <c r="W728" s="210">
        <v>6496023</v>
      </c>
      <c r="X728" s="210" t="s">
        <v>4470</v>
      </c>
      <c r="Y728" s="210" t="s">
        <v>4415</v>
      </c>
      <c r="Z728" s="190"/>
      <c r="AA728" s="186"/>
      <c r="AB728" s="187"/>
      <c r="AC728" s="187"/>
      <c r="AD728" s="188"/>
    </row>
    <row r="729" spans="1:30" x14ac:dyDescent="0.3">
      <c r="A729" s="84"/>
      <c r="B729" s="209" t="s">
        <v>4820</v>
      </c>
      <c r="C729" s="102" t="s">
        <v>1978</v>
      </c>
      <c r="D729" s="109">
        <v>-33621320.702475868</v>
      </c>
      <c r="E729" s="139">
        <v>-479443.5400043414</v>
      </c>
      <c r="F729" s="113">
        <v>-1.347754761281126</v>
      </c>
      <c r="G729" s="126"/>
      <c r="H729" s="123"/>
      <c r="I729" s="124"/>
      <c r="J729" s="191" t="s">
        <v>5776</v>
      </c>
      <c r="K729" s="210" t="s">
        <v>4820</v>
      </c>
      <c r="L729" s="210" t="s">
        <v>1978</v>
      </c>
      <c r="M729" s="211">
        <v>-33621320.702475868</v>
      </c>
      <c r="N729" s="198">
        <v>-479443.5400043414</v>
      </c>
      <c r="O729" s="211">
        <v>-1.347754761281126</v>
      </c>
      <c r="P729" s="210">
        <v>1</v>
      </c>
      <c r="Q729" s="210">
        <v>1</v>
      </c>
      <c r="R729" s="210">
        <v>0</v>
      </c>
      <c r="S729" s="210">
        <v>0</v>
      </c>
      <c r="T729" s="210" t="s">
        <v>144</v>
      </c>
      <c r="U729" s="210" t="s">
        <v>3821</v>
      </c>
      <c r="V729" s="223">
        <v>43251</v>
      </c>
      <c r="W729" s="210">
        <v>6496324</v>
      </c>
      <c r="X729" s="210" t="s">
        <v>4470</v>
      </c>
      <c r="Y729" s="210" t="s">
        <v>4415</v>
      </c>
      <c r="Z729" s="190"/>
      <c r="AA729" s="185"/>
      <c r="AB729" s="187"/>
      <c r="AC729" s="187"/>
      <c r="AD729" s="188"/>
    </row>
    <row r="730" spans="1:30" x14ac:dyDescent="0.3">
      <c r="A730" s="84"/>
      <c r="B730" s="209" t="s">
        <v>4821</v>
      </c>
      <c r="C730" s="102" t="s">
        <v>5994</v>
      </c>
      <c r="D730" s="109">
        <v>4056983.4553560019</v>
      </c>
      <c r="E730" s="139">
        <v>123156.41560631772</v>
      </c>
      <c r="F730" s="113">
        <v>2.5281575814360524E-2</v>
      </c>
      <c r="G730" s="126"/>
      <c r="H730" s="123"/>
      <c r="I730" s="124"/>
      <c r="J730" s="191" t="s">
        <v>5776</v>
      </c>
      <c r="K730" s="210" t="s">
        <v>4821</v>
      </c>
      <c r="L730" s="210" t="s">
        <v>5994</v>
      </c>
      <c r="M730" s="211">
        <v>4056983.4553560019</v>
      </c>
      <c r="N730" s="198">
        <v>123156.41560631772</v>
      </c>
      <c r="O730" s="211">
        <v>2.5281575814360524E-2</v>
      </c>
      <c r="P730" s="210">
        <v>1</v>
      </c>
      <c r="Q730" s="210">
        <v>1</v>
      </c>
      <c r="R730" s="210">
        <v>0</v>
      </c>
      <c r="S730" s="210">
        <v>0</v>
      </c>
      <c r="T730" s="210" t="s">
        <v>146</v>
      </c>
      <c r="U730" s="210" t="s">
        <v>3822</v>
      </c>
      <c r="V730" s="223">
        <v>43251</v>
      </c>
      <c r="W730" s="210">
        <v>6496584</v>
      </c>
      <c r="X730" s="210" t="s">
        <v>4470</v>
      </c>
      <c r="Y730" s="210" t="s">
        <v>4415</v>
      </c>
      <c r="Z730" s="190"/>
      <c r="AA730" s="186"/>
      <c r="AB730" s="187"/>
      <c r="AC730" s="187"/>
      <c r="AD730" s="188"/>
    </row>
    <row r="731" spans="1:30" x14ac:dyDescent="0.3">
      <c r="A731" s="84"/>
      <c r="B731" s="209" t="s">
        <v>4822</v>
      </c>
      <c r="C731" s="102" t="s">
        <v>5994</v>
      </c>
      <c r="D731" s="109">
        <v>621042.69049741526</v>
      </c>
      <c r="E731" s="139">
        <v>12440.759024387324</v>
      </c>
      <c r="F731" s="113">
        <v>2.0908838696449283E-2</v>
      </c>
      <c r="G731" s="126"/>
      <c r="H731" s="123"/>
      <c r="I731" s="124"/>
      <c r="J731" s="191" t="s">
        <v>5776</v>
      </c>
      <c r="K731" s="210" t="s">
        <v>4822</v>
      </c>
      <c r="L731" s="210" t="s">
        <v>5994</v>
      </c>
      <c r="M731" s="211">
        <v>621042.69049741526</v>
      </c>
      <c r="N731" s="198">
        <v>12440.759024387324</v>
      </c>
      <c r="O731" s="211">
        <v>2.0908838696449283E-2</v>
      </c>
      <c r="P731" s="210">
        <v>1</v>
      </c>
      <c r="Q731" s="210">
        <v>1</v>
      </c>
      <c r="R731" s="210">
        <v>0</v>
      </c>
      <c r="S731" s="210">
        <v>0</v>
      </c>
      <c r="T731" s="210" t="s">
        <v>147</v>
      </c>
      <c r="U731" s="210" t="s">
        <v>4518</v>
      </c>
      <c r="V731" s="223">
        <v>43251</v>
      </c>
      <c r="W731" s="210">
        <v>6496681</v>
      </c>
      <c r="X731" s="210" t="s">
        <v>4470</v>
      </c>
      <c r="Y731" s="210" t="s">
        <v>4415</v>
      </c>
      <c r="Z731" s="190"/>
      <c r="AA731" s="185"/>
      <c r="AB731" s="187"/>
      <c r="AC731" s="188"/>
      <c r="AD731" s="188"/>
    </row>
    <row r="732" spans="1:30" x14ac:dyDescent="0.3">
      <c r="A732" s="84"/>
      <c r="B732" s="209" t="s">
        <v>4823</v>
      </c>
      <c r="C732" s="102" t="s">
        <v>1978</v>
      </c>
      <c r="D732" s="109">
        <v>-13062740.669821503</v>
      </c>
      <c r="E732" s="139">
        <v>-1482092.5941511691</v>
      </c>
      <c r="F732" s="113">
        <v>-0.60285038251402556</v>
      </c>
      <c r="G732" s="126"/>
      <c r="H732" s="123"/>
      <c r="I732" s="124"/>
      <c r="J732" s="191" t="s">
        <v>5776</v>
      </c>
      <c r="K732" s="210" t="s">
        <v>4823</v>
      </c>
      <c r="L732" s="210" t="s">
        <v>1978</v>
      </c>
      <c r="M732" s="211">
        <v>-13062740.669821503</v>
      </c>
      <c r="N732" s="198">
        <v>-1482092.5941511691</v>
      </c>
      <c r="O732" s="211">
        <v>-0.60285038251402556</v>
      </c>
      <c r="P732" s="210">
        <v>1</v>
      </c>
      <c r="Q732" s="210">
        <v>1</v>
      </c>
      <c r="R732" s="210">
        <v>0</v>
      </c>
      <c r="S732" s="210">
        <v>0</v>
      </c>
      <c r="T732" s="210" t="s">
        <v>147</v>
      </c>
      <c r="U732" s="210" t="s">
        <v>3823</v>
      </c>
      <c r="V732" s="223">
        <v>43251</v>
      </c>
      <c r="W732" s="210">
        <v>6496700</v>
      </c>
      <c r="X732" s="210" t="s">
        <v>4470</v>
      </c>
      <c r="Y732" s="210" t="s">
        <v>4415</v>
      </c>
      <c r="Z732" s="190"/>
      <c r="AA732" s="185"/>
      <c r="AB732" s="187"/>
      <c r="AC732" s="188"/>
      <c r="AD732" s="188"/>
    </row>
    <row r="733" spans="1:30" x14ac:dyDescent="0.3">
      <c r="A733" s="84"/>
      <c r="B733" s="209" t="s">
        <v>4824</v>
      </c>
      <c r="C733" s="102" t="s">
        <v>5994</v>
      </c>
      <c r="D733" s="109">
        <v>764765.17076974292</v>
      </c>
      <c r="E733" s="139">
        <v>4040.8787706734602</v>
      </c>
      <c r="F733" s="113">
        <v>1.047538242559549E-2</v>
      </c>
      <c r="G733" s="126"/>
      <c r="H733" s="123"/>
      <c r="I733" s="124"/>
      <c r="J733" s="191" t="s">
        <v>5776</v>
      </c>
      <c r="K733" s="210" t="s">
        <v>4824</v>
      </c>
      <c r="L733" s="210" t="s">
        <v>5994</v>
      </c>
      <c r="M733" s="211">
        <v>764765.17076974292</v>
      </c>
      <c r="N733" s="198">
        <v>4040.8787706734602</v>
      </c>
      <c r="O733" s="211">
        <v>1.047538242559549E-2</v>
      </c>
      <c r="P733" s="210">
        <v>1</v>
      </c>
      <c r="Q733" s="210">
        <v>1</v>
      </c>
      <c r="R733" s="210">
        <v>0</v>
      </c>
      <c r="S733" s="210">
        <v>0</v>
      </c>
      <c r="T733" s="210" t="s">
        <v>149</v>
      </c>
      <c r="U733" s="210" t="s">
        <v>3824</v>
      </c>
      <c r="V733" s="223">
        <v>43251</v>
      </c>
      <c r="W733" s="210">
        <v>6194468</v>
      </c>
      <c r="X733" s="210" t="s">
        <v>4470</v>
      </c>
      <c r="Y733" s="210" t="s">
        <v>4415</v>
      </c>
      <c r="Z733" s="190"/>
      <c r="AA733" s="185"/>
      <c r="AB733" s="187"/>
      <c r="AC733" s="187"/>
      <c r="AD733" s="188"/>
    </row>
    <row r="734" spans="1:30" x14ac:dyDescent="0.3">
      <c r="A734" s="84"/>
      <c r="B734" s="209" t="s">
        <v>4825</v>
      </c>
      <c r="C734" s="102" t="s">
        <v>1978</v>
      </c>
      <c r="D734" s="109">
        <v>-68977029.244222298</v>
      </c>
      <c r="E734" s="139">
        <v>-4026881.5444818866</v>
      </c>
      <c r="F734" s="113">
        <v>-1.4874710196815479</v>
      </c>
      <c r="G734" s="126"/>
      <c r="H734" s="123"/>
      <c r="I734" s="124"/>
      <c r="J734" s="191" t="s">
        <v>5776</v>
      </c>
      <c r="K734" s="210" t="s">
        <v>4825</v>
      </c>
      <c r="L734" s="210" t="s">
        <v>1978</v>
      </c>
      <c r="M734" s="211">
        <v>-68977029.244222298</v>
      </c>
      <c r="N734" s="198">
        <v>-4026881.5444818866</v>
      </c>
      <c r="O734" s="211">
        <v>-1.4874710196815479</v>
      </c>
      <c r="P734" s="210">
        <v>1</v>
      </c>
      <c r="Q734" s="210">
        <v>1</v>
      </c>
      <c r="R734" s="210">
        <v>0</v>
      </c>
      <c r="S734" s="210">
        <v>0</v>
      </c>
      <c r="T734" s="210" t="s">
        <v>146</v>
      </c>
      <c r="U734" s="210" t="s">
        <v>3825</v>
      </c>
      <c r="V734" s="223">
        <v>43251</v>
      </c>
      <c r="W734" s="210">
        <v>6497509</v>
      </c>
      <c r="X734" s="210" t="s">
        <v>4470</v>
      </c>
      <c r="Y734" s="210" t="s">
        <v>4415</v>
      </c>
      <c r="Z734" s="190"/>
      <c r="AA734" s="186"/>
      <c r="AB734" s="187"/>
      <c r="AC734" s="187"/>
      <c r="AD734" s="188"/>
    </row>
    <row r="735" spans="1:30" x14ac:dyDescent="0.3">
      <c r="A735" s="84"/>
      <c r="B735" s="209" t="s">
        <v>4826</v>
      </c>
      <c r="C735" s="102" t="s">
        <v>1978</v>
      </c>
      <c r="D735" s="109">
        <v>-35373713.5601172</v>
      </c>
      <c r="E735" s="139">
        <v>-2135209.6692261696</v>
      </c>
      <c r="F735" s="113">
        <v>-2.015061620126148</v>
      </c>
      <c r="G735" s="126"/>
      <c r="H735" s="123"/>
      <c r="I735" s="124"/>
      <c r="J735" s="191" t="s">
        <v>5776</v>
      </c>
      <c r="K735" s="210" t="s">
        <v>4826</v>
      </c>
      <c r="L735" s="210" t="s">
        <v>1978</v>
      </c>
      <c r="M735" s="211">
        <v>-35373713.5601172</v>
      </c>
      <c r="N735" s="198">
        <v>-2135209.6692261696</v>
      </c>
      <c r="O735" s="211">
        <v>-2.015061620126148</v>
      </c>
      <c r="P735" s="210">
        <v>1</v>
      </c>
      <c r="Q735" s="210">
        <v>1</v>
      </c>
      <c r="R735" s="210">
        <v>0</v>
      </c>
      <c r="S735" s="210">
        <v>0</v>
      </c>
      <c r="T735" s="210" t="s">
        <v>145</v>
      </c>
      <c r="U735" s="210" t="s">
        <v>3826</v>
      </c>
      <c r="V735" s="223">
        <v>43251</v>
      </c>
      <c r="W735" s="210">
        <v>6497662</v>
      </c>
      <c r="X735" s="210" t="s">
        <v>4470</v>
      </c>
      <c r="Y735" s="210" t="s">
        <v>4415</v>
      </c>
      <c r="Z735" s="190"/>
      <c r="AA735" s="186"/>
      <c r="AB735" s="187"/>
      <c r="AC735" s="187"/>
      <c r="AD735" s="188"/>
    </row>
    <row r="736" spans="1:30" x14ac:dyDescent="0.3">
      <c r="A736" s="84"/>
      <c r="B736" s="209" t="s">
        <v>4827</v>
      </c>
      <c r="C736" s="102" t="s">
        <v>5994</v>
      </c>
      <c r="D736" s="109">
        <v>386028.38120706112</v>
      </c>
      <c r="E736" s="139">
        <v>13173.745458509302</v>
      </c>
      <c r="F736" s="113">
        <v>2.8710352966131197E-2</v>
      </c>
      <c r="G736" s="126"/>
      <c r="H736" s="123"/>
      <c r="I736" s="124"/>
      <c r="J736" s="191" t="s">
        <v>5776</v>
      </c>
      <c r="K736" s="210" t="s">
        <v>4827</v>
      </c>
      <c r="L736" s="210" t="s">
        <v>5994</v>
      </c>
      <c r="M736" s="211">
        <v>386028.38120706112</v>
      </c>
      <c r="N736" s="198">
        <v>13173.745458509302</v>
      </c>
      <c r="O736" s="211">
        <v>2.8710352966131197E-2</v>
      </c>
      <c r="P736" s="210">
        <v>1</v>
      </c>
      <c r="Q736" s="210">
        <v>1</v>
      </c>
      <c r="R736" s="210">
        <v>0</v>
      </c>
      <c r="S736" s="210">
        <v>0</v>
      </c>
      <c r="T736" s="210" t="s">
        <v>146</v>
      </c>
      <c r="U736" s="210" t="s">
        <v>3827</v>
      </c>
      <c r="V736" s="223">
        <v>43251</v>
      </c>
      <c r="W736" s="210">
        <v>6497963</v>
      </c>
      <c r="X736" s="210" t="s">
        <v>4470</v>
      </c>
      <c r="Y736" s="210" t="s">
        <v>4415</v>
      </c>
      <c r="Z736" s="190"/>
      <c r="AA736" s="186"/>
      <c r="AB736" s="187"/>
      <c r="AC736" s="187"/>
      <c r="AD736" s="188"/>
    </row>
    <row r="737" spans="1:30" x14ac:dyDescent="0.3">
      <c r="A737" s="84"/>
      <c r="B737" s="209" t="s">
        <v>4828</v>
      </c>
      <c r="C737" s="102" t="s">
        <v>5994</v>
      </c>
      <c r="D737" s="109">
        <v>2656523.6333149667</v>
      </c>
      <c r="E737" s="139">
        <v>42810.854927629953</v>
      </c>
      <c r="F737" s="113">
        <v>2.6000810757008698E-2</v>
      </c>
      <c r="G737" s="126"/>
      <c r="H737" s="123"/>
      <c r="I737" s="124"/>
      <c r="J737" s="191" t="s">
        <v>5776</v>
      </c>
      <c r="K737" s="210" t="s">
        <v>4828</v>
      </c>
      <c r="L737" s="210" t="s">
        <v>5994</v>
      </c>
      <c r="M737" s="211">
        <v>2656523.6333149667</v>
      </c>
      <c r="N737" s="198">
        <v>42810.854927629953</v>
      </c>
      <c r="O737" s="211">
        <v>2.6000810757008698E-2</v>
      </c>
      <c r="P737" s="210">
        <v>1</v>
      </c>
      <c r="Q737" s="210">
        <v>1</v>
      </c>
      <c r="R737" s="210">
        <v>0</v>
      </c>
      <c r="S737" s="210">
        <v>0</v>
      </c>
      <c r="T737" s="210" t="s">
        <v>147</v>
      </c>
      <c r="U737" s="210" t="s">
        <v>3828</v>
      </c>
      <c r="V737" s="223">
        <v>43251</v>
      </c>
      <c r="W737" s="210">
        <v>6499260</v>
      </c>
      <c r="X737" s="210" t="s">
        <v>4470</v>
      </c>
      <c r="Y737" s="210" t="s">
        <v>4415</v>
      </c>
      <c r="Z737" s="190"/>
      <c r="AA737" s="185"/>
      <c r="AB737" s="187"/>
      <c r="AC737" s="188"/>
      <c r="AD737" s="188"/>
    </row>
    <row r="738" spans="1:30" x14ac:dyDescent="0.3">
      <c r="A738" s="84"/>
      <c r="B738" s="209" t="s">
        <v>4829</v>
      </c>
      <c r="C738" s="102" t="s">
        <v>5994</v>
      </c>
      <c r="D738" s="109">
        <v>697543.96353491582</v>
      </c>
      <c r="E738" s="139">
        <v>34600.395016612885</v>
      </c>
      <c r="F738" s="113">
        <v>3.3578109473686502E-2</v>
      </c>
      <c r="G738" s="126"/>
      <c r="H738" s="123"/>
      <c r="I738" s="124"/>
      <c r="J738" s="191" t="s">
        <v>5776</v>
      </c>
      <c r="K738" s="210" t="s">
        <v>4829</v>
      </c>
      <c r="L738" s="210" t="s">
        <v>5994</v>
      </c>
      <c r="M738" s="211">
        <v>697543.96353491582</v>
      </c>
      <c r="N738" s="198">
        <v>34600.395016612885</v>
      </c>
      <c r="O738" s="211">
        <v>3.3578109473686502E-2</v>
      </c>
      <c r="P738" s="210">
        <v>1</v>
      </c>
      <c r="Q738" s="210">
        <v>1</v>
      </c>
      <c r="R738" s="210">
        <v>0</v>
      </c>
      <c r="S738" s="210">
        <v>0</v>
      </c>
      <c r="T738" s="210" t="s">
        <v>143</v>
      </c>
      <c r="U738" s="210" t="s">
        <v>3829</v>
      </c>
      <c r="V738" s="223">
        <v>43251</v>
      </c>
      <c r="W738" s="210">
        <v>6499550</v>
      </c>
      <c r="X738" s="210" t="s">
        <v>4470</v>
      </c>
      <c r="Y738" s="210" t="s">
        <v>4415</v>
      </c>
      <c r="Z738" s="190"/>
      <c r="AA738" s="185"/>
      <c r="AB738" s="187"/>
      <c r="AC738" s="188"/>
      <c r="AD738" s="188"/>
    </row>
    <row r="739" spans="1:30" x14ac:dyDescent="0.3">
      <c r="A739" s="84"/>
      <c r="B739" s="209" t="s">
        <v>4830</v>
      </c>
      <c r="C739" s="102" t="s">
        <v>1978</v>
      </c>
      <c r="D739" s="109">
        <v>-33908572.041061334</v>
      </c>
      <c r="E739" s="139">
        <v>-2859483.4749352997</v>
      </c>
      <c r="F739" s="113">
        <v>-1.145635571973854</v>
      </c>
      <c r="G739" s="126"/>
      <c r="H739" s="123"/>
      <c r="I739" s="124"/>
      <c r="J739" s="191" t="s">
        <v>5776</v>
      </c>
      <c r="K739" s="210" t="s">
        <v>4830</v>
      </c>
      <c r="L739" s="210" t="s">
        <v>1978</v>
      </c>
      <c r="M739" s="211">
        <v>-33908572.041061334</v>
      </c>
      <c r="N739" s="198">
        <v>-2859483.4749352997</v>
      </c>
      <c r="O739" s="211">
        <v>-1.145635571973854</v>
      </c>
      <c r="P739" s="210">
        <v>1</v>
      </c>
      <c r="Q739" s="210">
        <v>1</v>
      </c>
      <c r="R739" s="210">
        <v>0</v>
      </c>
      <c r="S739" s="210">
        <v>0</v>
      </c>
      <c r="T739" s="210" t="s">
        <v>150</v>
      </c>
      <c r="U739" s="210" t="s">
        <v>3830</v>
      </c>
      <c r="V739" s="223">
        <v>43251</v>
      </c>
      <c r="W739" s="210">
        <v>6499806</v>
      </c>
      <c r="X739" s="210" t="s">
        <v>4470</v>
      </c>
      <c r="Y739" s="210" t="s">
        <v>4415</v>
      </c>
      <c r="Z739" s="190"/>
      <c r="AA739" s="186"/>
      <c r="AB739" s="187"/>
      <c r="AC739" s="187"/>
      <c r="AD739" s="188"/>
    </row>
    <row r="740" spans="1:30" x14ac:dyDescent="0.3">
      <c r="A740" s="84"/>
      <c r="B740" s="209" t="s">
        <v>4831</v>
      </c>
      <c r="C740" s="102" t="s">
        <v>1979</v>
      </c>
      <c r="D740" s="109">
        <v>-109200024.1287148</v>
      </c>
      <c r="E740" s="139">
        <v>-21328129.712639607</v>
      </c>
      <c r="F740" s="113">
        <v>-11.273719418155085</v>
      </c>
      <c r="G740" s="126"/>
      <c r="H740" s="123"/>
      <c r="I740" s="124"/>
      <c r="J740" s="191" t="s">
        <v>5776</v>
      </c>
      <c r="K740" s="210" t="s">
        <v>4831</v>
      </c>
      <c r="L740" s="210" t="s">
        <v>1979</v>
      </c>
      <c r="M740" s="211">
        <v>-109200024.1287148</v>
      </c>
      <c r="N740" s="198">
        <v>-21328129.712639607</v>
      </c>
      <c r="O740" s="211">
        <v>-11.273719418155085</v>
      </c>
      <c r="P740" s="210">
        <v>1</v>
      </c>
      <c r="Q740" s="210">
        <v>1</v>
      </c>
      <c r="R740" s="210">
        <v>0</v>
      </c>
      <c r="S740" s="210">
        <v>0</v>
      </c>
      <c r="T740" s="210" t="s">
        <v>148</v>
      </c>
      <c r="U740" s="210" t="s">
        <v>4519</v>
      </c>
      <c r="V740" s="223">
        <v>43251</v>
      </c>
      <c r="W740" s="210" t="s">
        <v>4571</v>
      </c>
      <c r="X740" s="210" t="s">
        <v>4470</v>
      </c>
      <c r="Y740" s="210" t="s">
        <v>4415</v>
      </c>
      <c r="Z740" s="190"/>
      <c r="AA740" s="185"/>
      <c r="AB740" s="187"/>
      <c r="AC740" s="188"/>
      <c r="AD740" s="188"/>
    </row>
    <row r="741" spans="1:30" x14ac:dyDescent="0.3">
      <c r="A741" s="84"/>
      <c r="B741" s="209" t="s">
        <v>5590</v>
      </c>
      <c r="C741" s="102" t="s">
        <v>5994</v>
      </c>
      <c r="D741" s="109">
        <v>670209.03507661307</v>
      </c>
      <c r="E741" s="139">
        <v>21340.35319112214</v>
      </c>
      <c r="F741" s="113">
        <v>3.9547734829084219E-2</v>
      </c>
      <c r="G741" s="126"/>
      <c r="H741" s="123"/>
      <c r="I741" s="124"/>
      <c r="J741" s="191" t="s">
        <v>5776</v>
      </c>
      <c r="K741" s="210" t="s">
        <v>5590</v>
      </c>
      <c r="L741" s="210" t="s">
        <v>5994</v>
      </c>
      <c r="M741" s="211">
        <v>670209.03507661307</v>
      </c>
      <c r="N741" s="198">
        <v>21340.35319112214</v>
      </c>
      <c r="O741" s="211">
        <v>3.9547734829084219E-2</v>
      </c>
      <c r="P741" s="210">
        <v>1</v>
      </c>
      <c r="Q741" s="210">
        <v>1</v>
      </c>
      <c r="R741" s="210">
        <v>0</v>
      </c>
      <c r="S741" s="210">
        <v>0</v>
      </c>
      <c r="T741" s="210" t="s">
        <v>146</v>
      </c>
      <c r="U741" s="210" t="s">
        <v>5591</v>
      </c>
      <c r="V741" s="223">
        <v>43251</v>
      </c>
      <c r="W741" s="210" t="s">
        <v>5592</v>
      </c>
      <c r="X741" s="210" t="s">
        <v>4470</v>
      </c>
      <c r="Y741" s="210" t="s">
        <v>4415</v>
      </c>
      <c r="Z741" s="190"/>
      <c r="AA741" s="186"/>
      <c r="AB741" s="187"/>
      <c r="AC741" s="187"/>
      <c r="AD741" s="188"/>
    </row>
    <row r="742" spans="1:30" x14ac:dyDescent="0.3">
      <c r="A742" s="84"/>
      <c r="B742" s="209" t="s">
        <v>4832</v>
      </c>
      <c r="C742" s="102" t="s">
        <v>5994</v>
      </c>
      <c r="D742" s="109">
        <v>432979.91341407038</v>
      </c>
      <c r="E742" s="139">
        <v>6688.8669533423663</v>
      </c>
      <c r="F742" s="113">
        <v>1.5570169469715352E-2</v>
      </c>
      <c r="G742" s="126"/>
      <c r="H742" s="123"/>
      <c r="I742" s="124"/>
      <c r="J742" s="191" t="s">
        <v>5776</v>
      </c>
      <c r="K742" s="210" t="s">
        <v>4832</v>
      </c>
      <c r="L742" s="210" t="s">
        <v>5994</v>
      </c>
      <c r="M742" s="211">
        <v>432979.91341407038</v>
      </c>
      <c r="N742" s="198">
        <v>6688.8669533423663</v>
      </c>
      <c r="O742" s="211">
        <v>1.5570169469715352E-2</v>
      </c>
      <c r="P742" s="210">
        <v>1</v>
      </c>
      <c r="Q742" s="210">
        <v>1</v>
      </c>
      <c r="R742" s="210">
        <v>0</v>
      </c>
      <c r="S742" s="210">
        <v>0</v>
      </c>
      <c r="T742" s="210" t="s">
        <v>149</v>
      </c>
      <c r="U742" s="210" t="s">
        <v>3831</v>
      </c>
      <c r="V742" s="223">
        <v>43251</v>
      </c>
      <c r="W742" s="210">
        <v>6266914</v>
      </c>
      <c r="X742" s="210" t="s">
        <v>4470</v>
      </c>
      <c r="Y742" s="210" t="s">
        <v>4415</v>
      </c>
      <c r="Z742" s="190"/>
      <c r="AA742" s="185"/>
      <c r="AB742" s="187"/>
      <c r="AC742" s="188"/>
      <c r="AD742" s="187"/>
    </row>
    <row r="743" spans="1:30" x14ac:dyDescent="0.3">
      <c r="A743" s="84"/>
      <c r="B743" s="209" t="s">
        <v>5381</v>
      </c>
      <c r="C743" s="102" t="s">
        <v>1977</v>
      </c>
      <c r="D743" s="109">
        <v>61273241.391040727</v>
      </c>
      <c r="E743" s="139">
        <v>1667104.6709316119</v>
      </c>
      <c r="F743" s="113">
        <v>2.6357386101685565</v>
      </c>
      <c r="G743" s="126"/>
      <c r="H743" s="123"/>
      <c r="I743" s="124"/>
      <c r="J743" s="191" t="s">
        <v>5776</v>
      </c>
      <c r="K743" s="210" t="s">
        <v>5381</v>
      </c>
      <c r="L743" s="210" t="s">
        <v>1977</v>
      </c>
      <c r="M743" s="211">
        <v>61273241.391040727</v>
      </c>
      <c r="N743" s="198">
        <v>1667104.6709316119</v>
      </c>
      <c r="O743" s="211">
        <v>2.6357386101685565</v>
      </c>
      <c r="P743" s="210">
        <v>1</v>
      </c>
      <c r="Q743" s="210">
        <v>1</v>
      </c>
      <c r="R743" s="210">
        <v>0</v>
      </c>
      <c r="S743" s="210">
        <v>0</v>
      </c>
      <c r="T743" s="210" t="s">
        <v>147</v>
      </c>
      <c r="U743" s="210" t="s">
        <v>5382</v>
      </c>
      <c r="V743" s="223">
        <v>43251</v>
      </c>
      <c r="W743" s="210" t="s">
        <v>5383</v>
      </c>
      <c r="X743" s="210" t="s">
        <v>4470</v>
      </c>
      <c r="Y743" s="210" t="s">
        <v>4415</v>
      </c>
      <c r="Z743" s="190"/>
      <c r="AA743" s="185"/>
      <c r="AB743" s="187"/>
      <c r="AC743" s="188"/>
      <c r="AD743" s="188"/>
    </row>
    <row r="744" spans="1:30" x14ac:dyDescent="0.3">
      <c r="A744" s="84"/>
      <c r="B744" s="209" t="s">
        <v>5384</v>
      </c>
      <c r="C744" s="102" t="s">
        <v>5994</v>
      </c>
      <c r="D744" s="109">
        <v>582150.31412147218</v>
      </c>
      <c r="E744" s="139">
        <v>29921.377164960537</v>
      </c>
      <c r="F744" s="113">
        <v>2.4531650821272798E-2</v>
      </c>
      <c r="G744" s="126"/>
      <c r="H744" s="123"/>
      <c r="I744" s="124"/>
      <c r="J744" s="191" t="s">
        <v>5776</v>
      </c>
      <c r="K744" s="210" t="s">
        <v>5384</v>
      </c>
      <c r="L744" s="210" t="s">
        <v>5994</v>
      </c>
      <c r="M744" s="211">
        <v>582150.31412147218</v>
      </c>
      <c r="N744" s="198">
        <v>29921.377164960537</v>
      </c>
      <c r="O744" s="211">
        <v>2.4531650821272798E-2</v>
      </c>
      <c r="P744" s="210">
        <v>1</v>
      </c>
      <c r="Q744" s="210">
        <v>1</v>
      </c>
      <c r="R744" s="210">
        <v>0</v>
      </c>
      <c r="S744" s="210">
        <v>0</v>
      </c>
      <c r="T744" s="210" t="s">
        <v>149</v>
      </c>
      <c r="U744" s="210" t="s">
        <v>5385</v>
      </c>
      <c r="V744" s="223">
        <v>43251</v>
      </c>
      <c r="W744" s="210">
        <v>6518808</v>
      </c>
      <c r="X744" s="210" t="s">
        <v>4470</v>
      </c>
      <c r="Y744" s="210" t="s">
        <v>4415</v>
      </c>
      <c r="Z744" s="190"/>
      <c r="AA744" s="186"/>
      <c r="AB744" s="187"/>
      <c r="AC744" s="187"/>
      <c r="AD744" s="188"/>
    </row>
    <row r="745" spans="1:30" x14ac:dyDescent="0.3">
      <c r="A745" s="84"/>
      <c r="B745" s="209" t="s">
        <v>4833</v>
      </c>
      <c r="C745" s="102" t="s">
        <v>5994</v>
      </c>
      <c r="D745" s="109">
        <v>814146.86009176774</v>
      </c>
      <c r="E745" s="139">
        <v>35491.156963944639</v>
      </c>
      <c r="F745" s="113">
        <v>3.3821878167011772E-2</v>
      </c>
      <c r="G745" s="126"/>
      <c r="H745" s="123"/>
      <c r="I745" s="124"/>
      <c r="J745" s="191" t="s">
        <v>5776</v>
      </c>
      <c r="K745" s="210" t="s">
        <v>4833</v>
      </c>
      <c r="L745" s="210" t="s">
        <v>5994</v>
      </c>
      <c r="M745" s="211">
        <v>814146.86009176774</v>
      </c>
      <c r="N745" s="198">
        <v>35491.156963944639</v>
      </c>
      <c r="O745" s="211">
        <v>3.3821878167011772E-2</v>
      </c>
      <c r="P745" s="210">
        <v>1</v>
      </c>
      <c r="Q745" s="210">
        <v>1</v>
      </c>
      <c r="R745" s="210">
        <v>0</v>
      </c>
      <c r="S745" s="210">
        <v>0</v>
      </c>
      <c r="T745" s="210" t="s">
        <v>146</v>
      </c>
      <c r="U745" s="210" t="s">
        <v>3832</v>
      </c>
      <c r="V745" s="223">
        <v>43251</v>
      </c>
      <c r="W745" s="210">
        <v>6900212</v>
      </c>
      <c r="X745" s="210" t="s">
        <v>4470</v>
      </c>
      <c r="Y745" s="210" t="s">
        <v>4415</v>
      </c>
      <c r="Z745" s="190"/>
      <c r="AA745" s="186"/>
      <c r="AB745" s="187"/>
      <c r="AC745" s="187"/>
      <c r="AD745" s="188"/>
    </row>
    <row r="746" spans="1:30" x14ac:dyDescent="0.3">
      <c r="A746" s="84"/>
      <c r="B746" s="209" t="s">
        <v>4834</v>
      </c>
      <c r="C746" s="102" t="s">
        <v>1976</v>
      </c>
      <c r="D746" s="109">
        <v>1237780.6281550298</v>
      </c>
      <c r="E746" s="139">
        <v>30803.698795098153</v>
      </c>
      <c r="F746" s="113">
        <v>2.0716446611181608E-2</v>
      </c>
      <c r="G746" s="126"/>
      <c r="H746" s="123"/>
      <c r="I746" s="124"/>
      <c r="J746" s="191" t="s">
        <v>5776</v>
      </c>
      <c r="K746" s="210" t="s">
        <v>4834</v>
      </c>
      <c r="L746" s="210" t="s">
        <v>1976</v>
      </c>
      <c r="M746" s="211">
        <v>1237780.6281550298</v>
      </c>
      <c r="N746" s="198">
        <v>30803.698795098153</v>
      </c>
      <c r="O746" s="211">
        <v>2.0716446611181608E-2</v>
      </c>
      <c r="P746" s="210">
        <v>1</v>
      </c>
      <c r="Q746" s="210">
        <v>1</v>
      </c>
      <c r="R746" s="210">
        <v>0</v>
      </c>
      <c r="S746" s="210">
        <v>0</v>
      </c>
      <c r="T746" s="210" t="s">
        <v>143</v>
      </c>
      <c r="U746" s="210" t="s">
        <v>3833</v>
      </c>
      <c r="V746" s="223">
        <v>43251</v>
      </c>
      <c r="W746" s="210" t="s">
        <v>2480</v>
      </c>
      <c r="X746" s="210" t="s">
        <v>4470</v>
      </c>
      <c r="Y746" s="210" t="s">
        <v>4415</v>
      </c>
      <c r="Z746" s="190"/>
      <c r="AA746" s="186"/>
      <c r="AB746" s="187"/>
      <c r="AC746" s="187"/>
      <c r="AD746" s="188"/>
    </row>
    <row r="747" spans="1:30" x14ac:dyDescent="0.3">
      <c r="A747" s="84"/>
      <c r="B747" s="209" t="s">
        <v>4835</v>
      </c>
      <c r="C747" s="102" t="s">
        <v>5994</v>
      </c>
      <c r="D747" s="109">
        <v>317457.10989632271</v>
      </c>
      <c r="E747" s="139">
        <v>6453.8794414331405</v>
      </c>
      <c r="F747" s="113">
        <v>2.8213680618286954E-2</v>
      </c>
      <c r="G747" s="126"/>
      <c r="H747" s="123"/>
      <c r="I747" s="124"/>
      <c r="J747" s="191" t="s">
        <v>5776</v>
      </c>
      <c r="K747" s="210" t="s">
        <v>4835</v>
      </c>
      <c r="L747" s="210" t="s">
        <v>5994</v>
      </c>
      <c r="M747" s="211">
        <v>317457.10989632271</v>
      </c>
      <c r="N747" s="198">
        <v>6453.8794414331405</v>
      </c>
      <c r="O747" s="211">
        <v>2.8213680618286954E-2</v>
      </c>
      <c r="P747" s="210">
        <v>1</v>
      </c>
      <c r="Q747" s="210">
        <v>1</v>
      </c>
      <c r="R747" s="210">
        <v>0</v>
      </c>
      <c r="S747" s="210">
        <v>0</v>
      </c>
      <c r="T747" s="210" t="s">
        <v>146</v>
      </c>
      <c r="U747" s="210" t="s">
        <v>3834</v>
      </c>
      <c r="V747" s="223">
        <v>43251</v>
      </c>
      <c r="W747" s="210">
        <v>6551030</v>
      </c>
      <c r="X747" s="210" t="s">
        <v>4470</v>
      </c>
      <c r="Y747" s="210" t="s">
        <v>4415</v>
      </c>
      <c r="Z747" s="190"/>
      <c r="AA747" s="186"/>
      <c r="AB747" s="187"/>
      <c r="AC747" s="187"/>
      <c r="AD747" s="188"/>
    </row>
    <row r="748" spans="1:30" x14ac:dyDescent="0.3">
      <c r="A748" s="84"/>
      <c r="B748" s="209" t="s">
        <v>4836</v>
      </c>
      <c r="C748" s="102" t="s">
        <v>5994</v>
      </c>
      <c r="D748" s="109">
        <v>1371331.5354532753</v>
      </c>
      <c r="E748" s="139">
        <v>29878.363882510355</v>
      </c>
      <c r="F748" s="113">
        <v>4.5153601502951238E-2</v>
      </c>
      <c r="G748" s="126"/>
      <c r="H748" s="123"/>
      <c r="I748" s="124"/>
      <c r="J748" s="191" t="s">
        <v>5776</v>
      </c>
      <c r="K748" s="210" t="s">
        <v>4836</v>
      </c>
      <c r="L748" s="210" t="s">
        <v>5994</v>
      </c>
      <c r="M748" s="211">
        <v>1371331.5354532753</v>
      </c>
      <c r="N748" s="198">
        <v>29878.363882510355</v>
      </c>
      <c r="O748" s="211">
        <v>4.5153601502951238E-2</v>
      </c>
      <c r="P748" s="210">
        <v>1</v>
      </c>
      <c r="Q748" s="210">
        <v>1</v>
      </c>
      <c r="R748" s="210">
        <v>0</v>
      </c>
      <c r="S748" s="210">
        <v>0</v>
      </c>
      <c r="T748" s="210" t="s">
        <v>146</v>
      </c>
      <c r="U748" s="210" t="s">
        <v>3835</v>
      </c>
      <c r="V748" s="223">
        <v>43251</v>
      </c>
      <c r="W748" s="210">
        <v>6555805</v>
      </c>
      <c r="X748" s="210" t="s">
        <v>4470</v>
      </c>
      <c r="Y748" s="210" t="s">
        <v>4415</v>
      </c>
      <c r="Z748" s="190"/>
      <c r="AA748" s="186"/>
      <c r="AB748" s="187"/>
      <c r="AC748" s="187"/>
      <c r="AD748" s="188"/>
    </row>
    <row r="749" spans="1:30" x14ac:dyDescent="0.3">
      <c r="A749" s="84"/>
      <c r="B749" s="209" t="s">
        <v>4837</v>
      </c>
      <c r="C749" s="102" t="s">
        <v>1978</v>
      </c>
      <c r="D749" s="109">
        <v>-41195641.881454498</v>
      </c>
      <c r="E749" s="139">
        <v>-5124273.0931241736</v>
      </c>
      <c r="F749" s="113">
        <v>-0.80580024061450373</v>
      </c>
      <c r="G749" s="126"/>
      <c r="H749" s="123"/>
      <c r="I749" s="124"/>
      <c r="J749" s="191" t="s">
        <v>5776</v>
      </c>
      <c r="K749" s="210" t="s">
        <v>4837</v>
      </c>
      <c r="L749" s="210" t="s">
        <v>1978</v>
      </c>
      <c r="M749" s="211">
        <v>-41195641.881454498</v>
      </c>
      <c r="N749" s="198">
        <v>-5124273.0931241736</v>
      </c>
      <c r="O749" s="211">
        <v>-0.80580024061450373</v>
      </c>
      <c r="P749" s="210">
        <v>1</v>
      </c>
      <c r="Q749" s="210">
        <v>1</v>
      </c>
      <c r="R749" s="210">
        <v>0</v>
      </c>
      <c r="S749" s="210">
        <v>0</v>
      </c>
      <c r="T749" s="210" t="s">
        <v>146</v>
      </c>
      <c r="U749" s="210" t="s">
        <v>3836</v>
      </c>
      <c r="V749" s="223">
        <v>43251</v>
      </c>
      <c r="W749" s="210">
        <v>6569464</v>
      </c>
      <c r="X749" s="210" t="s">
        <v>4470</v>
      </c>
      <c r="Y749" s="210" t="s">
        <v>4415</v>
      </c>
      <c r="Z749" s="190"/>
      <c r="AA749" s="185"/>
      <c r="AB749" s="188"/>
      <c r="AC749" s="187"/>
      <c r="AD749" s="187"/>
    </row>
    <row r="750" spans="1:30" x14ac:dyDescent="0.3">
      <c r="A750" s="84"/>
      <c r="B750" s="209" t="s">
        <v>4838</v>
      </c>
      <c r="C750" s="102" t="s">
        <v>5994</v>
      </c>
      <c r="D750" s="109">
        <v>573763.19737993914</v>
      </c>
      <c r="E750" s="139">
        <v>26490.227823313991</v>
      </c>
      <c r="F750" s="113">
        <v>2.4947945813145345E-2</v>
      </c>
      <c r="G750" s="126"/>
      <c r="H750" s="123"/>
      <c r="I750" s="124"/>
      <c r="J750" s="191" t="s">
        <v>5776</v>
      </c>
      <c r="K750" s="210" t="s">
        <v>4838</v>
      </c>
      <c r="L750" s="210" t="s">
        <v>5994</v>
      </c>
      <c r="M750" s="211">
        <v>573763.19737993914</v>
      </c>
      <c r="N750" s="198">
        <v>26490.227823313991</v>
      </c>
      <c r="O750" s="211">
        <v>2.4947945813145345E-2</v>
      </c>
      <c r="P750" s="210">
        <v>1</v>
      </c>
      <c r="Q750" s="210">
        <v>1</v>
      </c>
      <c r="R750" s="210">
        <v>0</v>
      </c>
      <c r="S750" s="210">
        <v>0</v>
      </c>
      <c r="T750" s="210" t="s">
        <v>144</v>
      </c>
      <c r="U750" s="210" t="s">
        <v>3837</v>
      </c>
      <c r="V750" s="223">
        <v>43251</v>
      </c>
      <c r="W750" s="210">
        <v>6569527</v>
      </c>
      <c r="X750" s="210" t="s">
        <v>4470</v>
      </c>
      <c r="Y750" s="210" t="s">
        <v>4415</v>
      </c>
      <c r="Z750" s="190"/>
      <c r="AA750" s="185"/>
      <c r="AB750" s="187"/>
      <c r="AC750" s="188"/>
      <c r="AD750" s="187"/>
    </row>
    <row r="751" spans="1:30" x14ac:dyDescent="0.3">
      <c r="A751" s="84"/>
      <c r="B751" s="209" t="s">
        <v>4839</v>
      </c>
      <c r="C751" s="102" t="s">
        <v>5994</v>
      </c>
      <c r="D751" s="109">
        <v>270981.02426961873</v>
      </c>
      <c r="E751" s="139">
        <v>7522.4744998704446</v>
      </c>
      <c r="F751" s="113">
        <v>2.2134690304164911E-2</v>
      </c>
      <c r="G751" s="126"/>
      <c r="H751" s="123"/>
      <c r="I751" s="124"/>
      <c r="J751" s="191" t="s">
        <v>5776</v>
      </c>
      <c r="K751" s="210" t="s">
        <v>4839</v>
      </c>
      <c r="L751" s="210" t="s">
        <v>5994</v>
      </c>
      <c r="M751" s="211">
        <v>270981.02426961873</v>
      </c>
      <c r="N751" s="198">
        <v>7522.4744998704446</v>
      </c>
      <c r="O751" s="211">
        <v>2.2134690304164911E-2</v>
      </c>
      <c r="P751" s="210">
        <v>1</v>
      </c>
      <c r="Q751" s="210">
        <v>1</v>
      </c>
      <c r="R751" s="210">
        <v>0</v>
      </c>
      <c r="S751" s="210">
        <v>0</v>
      </c>
      <c r="T751" s="210" t="s">
        <v>145</v>
      </c>
      <c r="U751" s="210" t="s">
        <v>3838</v>
      </c>
      <c r="V751" s="223">
        <v>43251</v>
      </c>
      <c r="W751" s="210">
        <v>6569505</v>
      </c>
      <c r="X751" s="210" t="s">
        <v>4470</v>
      </c>
      <c r="Y751" s="210" t="s">
        <v>4415</v>
      </c>
      <c r="Z751" s="190"/>
      <c r="AA751" s="186"/>
      <c r="AB751" s="187"/>
      <c r="AC751" s="187"/>
      <c r="AD751" s="188"/>
    </row>
    <row r="752" spans="1:30" x14ac:dyDescent="0.3">
      <c r="A752" s="84"/>
      <c r="B752" s="209" t="s">
        <v>4840</v>
      </c>
      <c r="C752" s="102" t="s">
        <v>5994</v>
      </c>
      <c r="D752" s="109">
        <v>1014801.610535378</v>
      </c>
      <c r="E752" s="139">
        <v>75841.425454258264</v>
      </c>
      <c r="F752" s="113">
        <v>1.8343887107459506E-2</v>
      </c>
      <c r="G752" s="126"/>
      <c r="H752" s="123"/>
      <c r="I752" s="124"/>
      <c r="J752" s="191" t="s">
        <v>5776</v>
      </c>
      <c r="K752" s="210" t="s">
        <v>4840</v>
      </c>
      <c r="L752" s="210" t="s">
        <v>5994</v>
      </c>
      <c r="M752" s="211">
        <v>1014801.610535378</v>
      </c>
      <c r="N752" s="198">
        <v>75841.425454258264</v>
      </c>
      <c r="O752" s="211">
        <v>1.8343887107459506E-2</v>
      </c>
      <c r="P752" s="210">
        <v>1</v>
      </c>
      <c r="Q752" s="210">
        <v>1</v>
      </c>
      <c r="R752" s="210">
        <v>0</v>
      </c>
      <c r="S752" s="210">
        <v>0</v>
      </c>
      <c r="T752" s="210" t="s">
        <v>144</v>
      </c>
      <c r="U752" s="210" t="s">
        <v>3839</v>
      </c>
      <c r="V752" s="223">
        <v>43251</v>
      </c>
      <c r="W752" s="210">
        <v>6900308</v>
      </c>
      <c r="X752" s="210" t="s">
        <v>4470</v>
      </c>
      <c r="Y752" s="210" t="s">
        <v>4415</v>
      </c>
      <c r="Z752" s="190"/>
      <c r="AA752" s="186"/>
      <c r="AB752" s="187"/>
      <c r="AC752" s="187"/>
      <c r="AD752" s="188"/>
    </row>
    <row r="753" spans="1:30" x14ac:dyDescent="0.3">
      <c r="A753" s="84"/>
      <c r="B753" s="209" t="s">
        <v>4841</v>
      </c>
      <c r="C753" s="102" t="s">
        <v>5994</v>
      </c>
      <c r="D753" s="109">
        <v>424801.3145122297</v>
      </c>
      <c r="E753" s="139">
        <v>8866.9167509112831</v>
      </c>
      <c r="F753" s="113">
        <v>5.1860896335202709E-2</v>
      </c>
      <c r="G753" s="126"/>
      <c r="H753" s="123"/>
      <c r="I753" s="124"/>
      <c r="J753" s="191" t="s">
        <v>5776</v>
      </c>
      <c r="K753" s="210" t="s">
        <v>4841</v>
      </c>
      <c r="L753" s="210" t="s">
        <v>5994</v>
      </c>
      <c r="M753" s="211">
        <v>424801.3145122297</v>
      </c>
      <c r="N753" s="198">
        <v>8866.9167509112831</v>
      </c>
      <c r="O753" s="211">
        <v>5.1860896335202709E-2</v>
      </c>
      <c r="P753" s="210">
        <v>1</v>
      </c>
      <c r="Q753" s="210">
        <v>1</v>
      </c>
      <c r="R753" s="210">
        <v>0</v>
      </c>
      <c r="S753" s="210">
        <v>0</v>
      </c>
      <c r="T753" s="210" t="s">
        <v>144</v>
      </c>
      <c r="U753" s="210" t="s">
        <v>3840</v>
      </c>
      <c r="V753" s="223">
        <v>43251</v>
      </c>
      <c r="W753" s="210">
        <v>6371863</v>
      </c>
      <c r="X753" s="210" t="s">
        <v>4470</v>
      </c>
      <c r="Y753" s="210" t="s">
        <v>4415</v>
      </c>
      <c r="Z753" s="190"/>
      <c r="AA753" s="185"/>
      <c r="AB753" s="187"/>
      <c r="AC753" s="187"/>
      <c r="AD753" s="188"/>
    </row>
    <row r="754" spans="1:30" x14ac:dyDescent="0.3">
      <c r="A754" s="84"/>
      <c r="B754" s="209" t="s">
        <v>5386</v>
      </c>
      <c r="C754" s="102" t="s">
        <v>1978</v>
      </c>
      <c r="D754" s="109">
        <v>-42434775.263851278</v>
      </c>
      <c r="E754" s="139">
        <v>-10743758.204823457</v>
      </c>
      <c r="F754" s="113">
        <v>-3.6734816133127235</v>
      </c>
      <c r="G754" s="126"/>
      <c r="H754" s="123"/>
      <c r="I754" s="124"/>
      <c r="J754" s="191" t="s">
        <v>5776</v>
      </c>
      <c r="K754" s="210" t="s">
        <v>5386</v>
      </c>
      <c r="L754" s="210" t="s">
        <v>1978</v>
      </c>
      <c r="M754" s="211">
        <v>-42434775.263851278</v>
      </c>
      <c r="N754" s="198">
        <v>-10743758.204823457</v>
      </c>
      <c r="O754" s="211">
        <v>-3.6734816133127235</v>
      </c>
      <c r="P754" s="210">
        <v>1</v>
      </c>
      <c r="Q754" s="210">
        <v>1</v>
      </c>
      <c r="R754" s="210">
        <v>0</v>
      </c>
      <c r="S754" s="210">
        <v>0</v>
      </c>
      <c r="T754" s="210" t="s">
        <v>148</v>
      </c>
      <c r="U754" s="210" t="s">
        <v>5387</v>
      </c>
      <c r="V754" s="223">
        <v>43251</v>
      </c>
      <c r="W754" s="210" t="s">
        <v>5388</v>
      </c>
      <c r="X754" s="210" t="s">
        <v>4470</v>
      </c>
      <c r="Y754" s="210" t="s">
        <v>4415</v>
      </c>
      <c r="Z754" s="190"/>
      <c r="AA754" s="185"/>
      <c r="AB754" s="187"/>
      <c r="AC754" s="188"/>
      <c r="AD754" s="187"/>
    </row>
    <row r="755" spans="1:30" x14ac:dyDescent="0.3">
      <c r="A755" s="84"/>
      <c r="B755" s="209" t="s">
        <v>4842</v>
      </c>
      <c r="C755" s="102" t="s">
        <v>5994</v>
      </c>
      <c r="D755" s="109">
        <v>497611.28138855798</v>
      </c>
      <c r="E755" s="139">
        <v>22829.796099779163</v>
      </c>
      <c r="F755" s="113">
        <v>5.6687597397211936E-2</v>
      </c>
      <c r="G755" s="126"/>
      <c r="H755" s="123"/>
      <c r="I755" s="124"/>
      <c r="J755" s="191" t="s">
        <v>5776</v>
      </c>
      <c r="K755" s="210" t="s">
        <v>4842</v>
      </c>
      <c r="L755" s="210" t="s">
        <v>5994</v>
      </c>
      <c r="M755" s="211">
        <v>497611.28138855798</v>
      </c>
      <c r="N755" s="198">
        <v>22829.796099779163</v>
      </c>
      <c r="O755" s="211">
        <v>5.6687597397211936E-2</v>
      </c>
      <c r="P755" s="210">
        <v>1</v>
      </c>
      <c r="Q755" s="210">
        <v>1</v>
      </c>
      <c r="R755" s="210">
        <v>0</v>
      </c>
      <c r="S755" s="210">
        <v>0</v>
      </c>
      <c r="T755" s="210" t="s">
        <v>143</v>
      </c>
      <c r="U755" s="210" t="s">
        <v>3841</v>
      </c>
      <c r="V755" s="223">
        <v>43251</v>
      </c>
      <c r="W755" s="210">
        <v>6782090</v>
      </c>
      <c r="X755" s="210" t="s">
        <v>4470</v>
      </c>
      <c r="Y755" s="210" t="s">
        <v>4415</v>
      </c>
      <c r="Z755" s="190"/>
      <c r="AA755" s="186"/>
      <c r="AB755" s="187"/>
      <c r="AC755" s="187"/>
      <c r="AD755" s="188"/>
    </row>
    <row r="756" spans="1:30" x14ac:dyDescent="0.3">
      <c r="A756" s="84"/>
      <c r="B756" s="209" t="s">
        <v>4843</v>
      </c>
      <c r="C756" s="102" t="s">
        <v>5994</v>
      </c>
      <c r="D756" s="109">
        <v>1288431.9064203638</v>
      </c>
      <c r="E756" s="139">
        <v>16291.588412107201</v>
      </c>
      <c r="F756" s="113">
        <v>3.8414044663720545E-2</v>
      </c>
      <c r="G756" s="126"/>
      <c r="H756" s="123"/>
      <c r="I756" s="124"/>
      <c r="J756" s="191" t="s">
        <v>5776</v>
      </c>
      <c r="K756" s="210" t="s">
        <v>4843</v>
      </c>
      <c r="L756" s="210" t="s">
        <v>5994</v>
      </c>
      <c r="M756" s="211">
        <v>1288431.9064203638</v>
      </c>
      <c r="N756" s="198">
        <v>16291.588412107201</v>
      </c>
      <c r="O756" s="211">
        <v>3.8414044663720545E-2</v>
      </c>
      <c r="P756" s="210">
        <v>1</v>
      </c>
      <c r="Q756" s="210">
        <v>1</v>
      </c>
      <c r="R756" s="210">
        <v>0</v>
      </c>
      <c r="S756" s="210">
        <v>0</v>
      </c>
      <c r="T756" s="210" t="s">
        <v>149</v>
      </c>
      <c r="U756" s="210" t="s">
        <v>3842</v>
      </c>
      <c r="V756" s="223">
        <v>43251</v>
      </c>
      <c r="W756" s="210" t="s">
        <v>2481</v>
      </c>
      <c r="X756" s="210" t="s">
        <v>4470</v>
      </c>
      <c r="Y756" s="210" t="s">
        <v>4415</v>
      </c>
      <c r="Z756" s="190"/>
      <c r="AA756" s="186"/>
      <c r="AB756" s="187"/>
      <c r="AC756" s="187"/>
      <c r="AD756" s="188"/>
    </row>
    <row r="757" spans="1:30" x14ac:dyDescent="0.3">
      <c r="A757" s="84"/>
      <c r="B757" s="209" t="s">
        <v>4844</v>
      </c>
      <c r="C757" s="102" t="s">
        <v>5994</v>
      </c>
      <c r="D757" s="109">
        <v>1057438.2340468527</v>
      </c>
      <c r="E757" s="139">
        <v>51266.536723791891</v>
      </c>
      <c r="F757" s="113">
        <v>1.8942599979601019E-2</v>
      </c>
      <c r="G757" s="126"/>
      <c r="H757" s="123"/>
      <c r="I757" s="124"/>
      <c r="J757" s="191" t="s">
        <v>5776</v>
      </c>
      <c r="K757" s="210" t="s">
        <v>4844</v>
      </c>
      <c r="L757" s="210" t="s">
        <v>5994</v>
      </c>
      <c r="M757" s="211">
        <v>1057438.2340468527</v>
      </c>
      <c r="N757" s="198">
        <v>51266.536723791891</v>
      </c>
      <c r="O757" s="211">
        <v>1.8942599979601019E-2</v>
      </c>
      <c r="P757" s="210">
        <v>1</v>
      </c>
      <c r="Q757" s="210">
        <v>1</v>
      </c>
      <c r="R757" s="210">
        <v>0</v>
      </c>
      <c r="S757" s="210">
        <v>0</v>
      </c>
      <c r="T757" s="210" t="s">
        <v>146</v>
      </c>
      <c r="U757" s="210" t="s">
        <v>5532</v>
      </c>
      <c r="V757" s="223">
        <v>43251</v>
      </c>
      <c r="W757" s="210">
        <v>6642406</v>
      </c>
      <c r="X757" s="210" t="s">
        <v>4470</v>
      </c>
      <c r="Y757" s="210" t="s">
        <v>4415</v>
      </c>
      <c r="Z757" s="190"/>
      <c r="AA757" s="186"/>
      <c r="AB757" s="187"/>
      <c r="AC757" s="188"/>
      <c r="AD757" s="188"/>
    </row>
    <row r="758" spans="1:30" x14ac:dyDescent="0.3">
      <c r="A758" s="84"/>
      <c r="B758" s="209" t="s">
        <v>5389</v>
      </c>
      <c r="C758" s="102" t="s">
        <v>1976</v>
      </c>
      <c r="D758" s="109">
        <v>1304310.0573250502</v>
      </c>
      <c r="E758" s="139">
        <v>47648.267374725241</v>
      </c>
      <c r="F758" s="113">
        <v>6.160643804187222E-2</v>
      </c>
      <c r="G758" s="126"/>
      <c r="H758" s="123"/>
      <c r="I758" s="124"/>
      <c r="J758" s="191" t="s">
        <v>5776</v>
      </c>
      <c r="K758" s="210" t="s">
        <v>5389</v>
      </c>
      <c r="L758" s="210" t="s">
        <v>1976</v>
      </c>
      <c r="M758" s="211">
        <v>1304310.0573250502</v>
      </c>
      <c r="N758" s="198">
        <v>47648.267374725241</v>
      </c>
      <c r="O758" s="211">
        <v>6.160643804187222E-2</v>
      </c>
      <c r="P758" s="210">
        <v>1</v>
      </c>
      <c r="Q758" s="210">
        <v>1</v>
      </c>
      <c r="R758" s="210">
        <v>0</v>
      </c>
      <c r="S758" s="210">
        <v>0</v>
      </c>
      <c r="T758" s="210" t="s">
        <v>146</v>
      </c>
      <c r="U758" s="210" t="s">
        <v>5390</v>
      </c>
      <c r="V758" s="223">
        <v>43251</v>
      </c>
      <c r="W758" s="210">
        <v>6595179</v>
      </c>
      <c r="X758" s="210" t="s">
        <v>4470</v>
      </c>
      <c r="Y758" s="210" t="s">
        <v>4415</v>
      </c>
      <c r="Z758" s="190"/>
      <c r="AA758" s="185"/>
      <c r="AB758" s="188"/>
      <c r="AC758" s="187"/>
      <c r="AD758" s="187"/>
    </row>
    <row r="759" spans="1:30" x14ac:dyDescent="0.3">
      <c r="A759" s="84"/>
      <c r="B759" s="209" t="s">
        <v>4845</v>
      </c>
      <c r="C759" s="102" t="s">
        <v>1978</v>
      </c>
      <c r="D759" s="109">
        <v>-84574095.117876723</v>
      </c>
      <c r="E759" s="139">
        <v>-9073361.1118369475</v>
      </c>
      <c r="F759" s="113">
        <v>-1.6948829781226173</v>
      </c>
      <c r="G759" s="126"/>
      <c r="H759" s="123"/>
      <c r="I759" s="124"/>
      <c r="J759" s="191" t="s">
        <v>5776</v>
      </c>
      <c r="K759" s="210" t="s">
        <v>4845</v>
      </c>
      <c r="L759" s="210" t="s">
        <v>1978</v>
      </c>
      <c r="M759" s="211">
        <v>-84574095.117876723</v>
      </c>
      <c r="N759" s="198">
        <v>-9073361.1118369475</v>
      </c>
      <c r="O759" s="211">
        <v>-1.6948829781226173</v>
      </c>
      <c r="P759" s="210">
        <v>1</v>
      </c>
      <c r="Q759" s="210">
        <v>1</v>
      </c>
      <c r="R759" s="210">
        <v>0</v>
      </c>
      <c r="S759" s="210">
        <v>0</v>
      </c>
      <c r="T759" s="210" t="s">
        <v>145</v>
      </c>
      <c r="U759" s="210" t="s">
        <v>3843</v>
      </c>
      <c r="V759" s="223">
        <v>43251</v>
      </c>
      <c r="W759" s="210" t="s">
        <v>2482</v>
      </c>
      <c r="X759" s="210" t="s">
        <v>4470</v>
      </c>
      <c r="Y759" s="210" t="s">
        <v>4415</v>
      </c>
      <c r="Z759" s="190"/>
      <c r="AA759" s="186"/>
      <c r="AB759" s="187"/>
      <c r="AC759" s="187"/>
      <c r="AD759" s="188"/>
    </row>
    <row r="760" spans="1:30" x14ac:dyDescent="0.3">
      <c r="A760" s="84"/>
      <c r="B760" s="209" t="s">
        <v>4846</v>
      </c>
      <c r="C760" s="102" t="s">
        <v>1978</v>
      </c>
      <c r="D760" s="109">
        <v>-279964415.14458227</v>
      </c>
      <c r="E760" s="139">
        <v>-9578075.66669962</v>
      </c>
      <c r="F760" s="113">
        <v>-2.1881341076421021</v>
      </c>
      <c r="G760" s="126"/>
      <c r="H760" s="123"/>
      <c r="I760" s="124"/>
      <c r="J760" s="191" t="s">
        <v>5776</v>
      </c>
      <c r="K760" s="210" t="s">
        <v>4846</v>
      </c>
      <c r="L760" s="210" t="s">
        <v>1978</v>
      </c>
      <c r="M760" s="211">
        <v>-279964415.14458227</v>
      </c>
      <c r="N760" s="198">
        <v>-9578075.66669962</v>
      </c>
      <c r="O760" s="211">
        <v>-2.1881341076421021</v>
      </c>
      <c r="P760" s="210">
        <v>1</v>
      </c>
      <c r="Q760" s="210">
        <v>1</v>
      </c>
      <c r="R760" s="210">
        <v>0</v>
      </c>
      <c r="S760" s="210">
        <v>0</v>
      </c>
      <c r="T760" s="210" t="s">
        <v>146</v>
      </c>
      <c r="U760" s="210" t="s">
        <v>3844</v>
      </c>
      <c r="V760" s="223">
        <v>43251</v>
      </c>
      <c r="W760" s="210">
        <v>6596785</v>
      </c>
      <c r="X760" s="210" t="s">
        <v>4470</v>
      </c>
      <c r="Y760" s="210" t="s">
        <v>4415</v>
      </c>
      <c r="Z760" s="190"/>
      <c r="AA760" s="186"/>
      <c r="AB760" s="187"/>
      <c r="AC760" s="187"/>
      <c r="AD760" s="188"/>
    </row>
    <row r="761" spans="1:30" x14ac:dyDescent="0.3">
      <c r="A761" s="84"/>
      <c r="B761" s="209" t="s">
        <v>4847</v>
      </c>
      <c r="C761" s="102" t="s">
        <v>1978</v>
      </c>
      <c r="D761" s="109">
        <v>-95694196.105771035</v>
      </c>
      <c r="E761" s="139">
        <v>-6345288.0867345901</v>
      </c>
      <c r="F761" s="113">
        <v>-1.1197600146002649</v>
      </c>
      <c r="G761" s="126"/>
      <c r="H761" s="123"/>
      <c r="I761" s="124"/>
      <c r="J761" s="191" t="s">
        <v>5776</v>
      </c>
      <c r="K761" s="210" t="s">
        <v>4847</v>
      </c>
      <c r="L761" s="210" t="s">
        <v>1978</v>
      </c>
      <c r="M761" s="211">
        <v>-95694196.105771035</v>
      </c>
      <c r="N761" s="198">
        <v>-6345288.0867345901</v>
      </c>
      <c r="O761" s="211">
        <v>-1.1197600146002649</v>
      </c>
      <c r="P761" s="210">
        <v>1</v>
      </c>
      <c r="Q761" s="210">
        <v>1</v>
      </c>
      <c r="R761" s="210">
        <v>0</v>
      </c>
      <c r="S761" s="210">
        <v>0</v>
      </c>
      <c r="T761" s="210" t="s">
        <v>146</v>
      </c>
      <c r="U761" s="210" t="s">
        <v>3845</v>
      </c>
      <c r="V761" s="223">
        <v>43251</v>
      </c>
      <c r="W761" s="210">
        <v>6597045</v>
      </c>
      <c r="X761" s="210" t="s">
        <v>4470</v>
      </c>
      <c r="Y761" s="210" t="s">
        <v>4415</v>
      </c>
      <c r="Z761" s="190"/>
      <c r="AA761" s="185"/>
      <c r="AB761" s="188"/>
      <c r="AC761" s="187"/>
      <c r="AD761" s="187"/>
    </row>
    <row r="762" spans="1:30" x14ac:dyDescent="0.3">
      <c r="A762" s="84"/>
      <c r="B762" s="209" t="s">
        <v>4848</v>
      </c>
      <c r="C762" s="102" t="s">
        <v>1978</v>
      </c>
      <c r="D762" s="109">
        <v>-76231387.656343043</v>
      </c>
      <c r="E762" s="139">
        <v>-4110331.7845267537</v>
      </c>
      <c r="F762" s="113">
        <v>-0.8670013002971515</v>
      </c>
      <c r="G762" s="126"/>
      <c r="H762" s="123"/>
      <c r="I762" s="124"/>
      <c r="J762" s="191" t="s">
        <v>5776</v>
      </c>
      <c r="K762" s="210" t="s">
        <v>4848</v>
      </c>
      <c r="L762" s="210" t="s">
        <v>1978</v>
      </c>
      <c r="M762" s="211">
        <v>-76231387.656343043</v>
      </c>
      <c r="N762" s="198">
        <v>-4110331.7845267537</v>
      </c>
      <c r="O762" s="211">
        <v>-0.8670013002971515</v>
      </c>
      <c r="P762" s="210">
        <v>1</v>
      </c>
      <c r="Q762" s="210">
        <v>1</v>
      </c>
      <c r="R762" s="210">
        <v>0</v>
      </c>
      <c r="S762" s="210">
        <v>0</v>
      </c>
      <c r="T762" s="210" t="s">
        <v>5305</v>
      </c>
      <c r="U762" s="210" t="s">
        <v>3846</v>
      </c>
      <c r="V762" s="223">
        <v>43251</v>
      </c>
      <c r="W762" s="210">
        <v>6596729</v>
      </c>
      <c r="X762" s="210" t="s">
        <v>4470</v>
      </c>
      <c r="Y762" s="210" t="s">
        <v>4415</v>
      </c>
      <c r="Z762" s="190"/>
      <c r="AA762" s="185"/>
      <c r="AB762" s="187"/>
      <c r="AC762" s="187"/>
      <c r="AD762" s="188"/>
    </row>
    <row r="763" spans="1:30" x14ac:dyDescent="0.3">
      <c r="A763" s="84"/>
      <c r="B763" s="209" t="s">
        <v>4849</v>
      </c>
      <c r="C763" s="102" t="s">
        <v>1978</v>
      </c>
      <c r="D763" s="109">
        <v>-18185950.270475782</v>
      </c>
      <c r="E763" s="139">
        <v>-689458.68659732712</v>
      </c>
      <c r="F763" s="113">
        <v>-0.81644919427483498</v>
      </c>
      <c r="G763" s="126"/>
      <c r="H763" s="123"/>
      <c r="I763" s="124"/>
      <c r="J763" s="191" t="s">
        <v>5776</v>
      </c>
      <c r="K763" s="210" t="s">
        <v>4849</v>
      </c>
      <c r="L763" s="210" t="s">
        <v>1978</v>
      </c>
      <c r="M763" s="211">
        <v>-18185950.270475782</v>
      </c>
      <c r="N763" s="198">
        <v>-689458.68659732712</v>
      </c>
      <c r="O763" s="211">
        <v>-0.81644919427483498</v>
      </c>
      <c r="P763" s="210">
        <v>1</v>
      </c>
      <c r="Q763" s="210">
        <v>1</v>
      </c>
      <c r="R763" s="210">
        <v>0</v>
      </c>
      <c r="S763" s="210">
        <v>0</v>
      </c>
      <c r="T763" s="210" t="s">
        <v>145</v>
      </c>
      <c r="U763" s="210" t="s">
        <v>3847</v>
      </c>
      <c r="V763" s="223">
        <v>43251</v>
      </c>
      <c r="W763" s="210">
        <v>6596923</v>
      </c>
      <c r="X763" s="210" t="s">
        <v>4470</v>
      </c>
      <c r="Y763" s="210" t="s">
        <v>4415</v>
      </c>
      <c r="Z763" s="190"/>
      <c r="AA763" s="185"/>
      <c r="AB763" s="187"/>
      <c r="AC763" s="188"/>
      <c r="AD763" s="188"/>
    </row>
    <row r="764" spans="1:30" x14ac:dyDescent="0.3">
      <c r="A764" s="84"/>
      <c r="B764" s="209" t="s">
        <v>4850</v>
      </c>
      <c r="C764" s="102" t="s">
        <v>1978</v>
      </c>
      <c r="D764" s="109">
        <v>-37824037.429729849</v>
      </c>
      <c r="E764" s="139">
        <v>-994711.25123267656</v>
      </c>
      <c r="F764" s="113">
        <v>-0.70415305527094862</v>
      </c>
      <c r="G764" s="126"/>
      <c r="H764" s="123"/>
      <c r="I764" s="124"/>
      <c r="J764" s="191" t="s">
        <v>5776</v>
      </c>
      <c r="K764" s="210" t="s">
        <v>4850</v>
      </c>
      <c r="L764" s="210" t="s">
        <v>1978</v>
      </c>
      <c r="M764" s="211">
        <v>-37824037.429729849</v>
      </c>
      <c r="N764" s="198">
        <v>-994711.25123267656</v>
      </c>
      <c r="O764" s="211">
        <v>-0.70415305527094862</v>
      </c>
      <c r="P764" s="210">
        <v>1</v>
      </c>
      <c r="Q764" s="210">
        <v>1</v>
      </c>
      <c r="R764" s="210">
        <v>0</v>
      </c>
      <c r="S764" s="210">
        <v>0</v>
      </c>
      <c r="T764" s="210" t="s">
        <v>146</v>
      </c>
      <c r="U764" s="210" t="s">
        <v>3848</v>
      </c>
      <c r="V764" s="223">
        <v>43251</v>
      </c>
      <c r="W764" s="210">
        <v>6597067</v>
      </c>
      <c r="X764" s="210" t="s">
        <v>4470</v>
      </c>
      <c r="Y764" s="210" t="s">
        <v>4415</v>
      </c>
      <c r="Z764" s="190"/>
      <c r="AA764" s="186"/>
      <c r="AB764" s="187"/>
      <c r="AC764" s="187"/>
      <c r="AD764" s="188"/>
    </row>
    <row r="765" spans="1:30" x14ac:dyDescent="0.3">
      <c r="A765" s="84"/>
      <c r="B765" s="209" t="s">
        <v>4851</v>
      </c>
      <c r="C765" s="102" t="s">
        <v>1978</v>
      </c>
      <c r="D765" s="109">
        <v>-11394112.68192959</v>
      </c>
      <c r="E765" s="139">
        <v>-389447.21080814028</v>
      </c>
      <c r="F765" s="113">
        <v>-0.51902419661374466</v>
      </c>
      <c r="G765" s="126"/>
      <c r="H765" s="123"/>
      <c r="I765" s="124"/>
      <c r="J765" s="191" t="s">
        <v>5776</v>
      </c>
      <c r="K765" s="210" t="s">
        <v>4851</v>
      </c>
      <c r="L765" s="210" t="s">
        <v>1978</v>
      </c>
      <c r="M765" s="211">
        <v>-11394112.68192959</v>
      </c>
      <c r="N765" s="198">
        <v>-389447.21080814028</v>
      </c>
      <c r="O765" s="211">
        <v>-0.51902419661374466</v>
      </c>
      <c r="P765" s="210">
        <v>1</v>
      </c>
      <c r="Q765" s="210">
        <v>1</v>
      </c>
      <c r="R765" s="210">
        <v>0</v>
      </c>
      <c r="S765" s="210">
        <v>0</v>
      </c>
      <c r="T765" s="210" t="s">
        <v>145</v>
      </c>
      <c r="U765" s="210" t="s">
        <v>3849</v>
      </c>
      <c r="V765" s="223">
        <v>43251</v>
      </c>
      <c r="W765" s="210">
        <v>6597089</v>
      </c>
      <c r="X765" s="210" t="s">
        <v>4470</v>
      </c>
      <c r="Y765" s="210" t="s">
        <v>4415</v>
      </c>
      <c r="Z765" s="190"/>
      <c r="AA765" s="185"/>
      <c r="AB765" s="187"/>
      <c r="AC765" s="187"/>
      <c r="AD765" s="188"/>
    </row>
    <row r="766" spans="1:30" x14ac:dyDescent="0.3">
      <c r="A766" s="84"/>
      <c r="B766" s="209" t="s">
        <v>4852</v>
      </c>
      <c r="C766" s="102" t="s">
        <v>5994</v>
      </c>
      <c r="D766" s="109">
        <v>702486.25687753828</v>
      </c>
      <c r="E766" s="139">
        <v>89446.372928964774</v>
      </c>
      <c r="F766" s="113">
        <v>1.4216476352958763E-2</v>
      </c>
      <c r="G766" s="126"/>
      <c r="H766" s="123"/>
      <c r="I766" s="124"/>
      <c r="J766" s="191" t="s">
        <v>5776</v>
      </c>
      <c r="K766" s="210" t="s">
        <v>4852</v>
      </c>
      <c r="L766" s="210" t="s">
        <v>5994</v>
      </c>
      <c r="M766" s="211">
        <v>702486.25687753828</v>
      </c>
      <c r="N766" s="198">
        <v>89446.372928964774</v>
      </c>
      <c r="O766" s="211">
        <v>1.4216476352958763E-2</v>
      </c>
      <c r="P766" s="210">
        <v>1</v>
      </c>
      <c r="Q766" s="210">
        <v>1</v>
      </c>
      <c r="R766" s="210">
        <v>0</v>
      </c>
      <c r="S766" s="210">
        <v>0</v>
      </c>
      <c r="T766" s="210" t="s">
        <v>144</v>
      </c>
      <c r="U766" s="210" t="s">
        <v>3850</v>
      </c>
      <c r="V766" s="223">
        <v>43251</v>
      </c>
      <c r="W766" s="210">
        <v>6598446</v>
      </c>
      <c r="X766" s="210" t="s">
        <v>4470</v>
      </c>
      <c r="Y766" s="210" t="s">
        <v>4415</v>
      </c>
      <c r="Z766" s="190"/>
      <c r="AA766" s="186"/>
      <c r="AB766" s="187"/>
      <c r="AC766" s="187"/>
      <c r="AD766" s="188"/>
    </row>
    <row r="767" spans="1:30" x14ac:dyDescent="0.3">
      <c r="A767" s="84"/>
      <c r="B767" s="209" t="s">
        <v>4853</v>
      </c>
      <c r="C767" s="102" t="s">
        <v>1977</v>
      </c>
      <c r="D767" s="109">
        <v>30912894.42987024</v>
      </c>
      <c r="E767" s="139">
        <v>1756414.4562426272</v>
      </c>
      <c r="F767" s="113">
        <v>1.4064592625379375</v>
      </c>
      <c r="G767" s="126"/>
      <c r="H767" s="123"/>
      <c r="I767" s="124"/>
      <c r="J767" s="191" t="s">
        <v>5776</v>
      </c>
      <c r="K767" s="210" t="s">
        <v>4853</v>
      </c>
      <c r="L767" s="210" t="s">
        <v>1977</v>
      </c>
      <c r="M767" s="211">
        <v>30912894.42987024</v>
      </c>
      <c r="N767" s="198">
        <v>1756414.4562426272</v>
      </c>
      <c r="O767" s="211">
        <v>1.4064592625379375</v>
      </c>
      <c r="P767" s="210">
        <v>1</v>
      </c>
      <c r="Q767" s="210">
        <v>1</v>
      </c>
      <c r="R767" s="210">
        <v>0</v>
      </c>
      <c r="S767" s="210">
        <v>0</v>
      </c>
      <c r="T767" s="210" t="s">
        <v>143</v>
      </c>
      <c r="U767" s="210" t="s">
        <v>3851</v>
      </c>
      <c r="V767" s="223">
        <v>43251</v>
      </c>
      <c r="W767" s="210">
        <v>6870984</v>
      </c>
      <c r="X767" s="210" t="s">
        <v>4470</v>
      </c>
      <c r="Y767" s="210" t="s">
        <v>4415</v>
      </c>
      <c r="Z767" s="190"/>
      <c r="AA767" s="185"/>
      <c r="AB767" s="187"/>
      <c r="AC767" s="188"/>
      <c r="AD767" s="188"/>
    </row>
    <row r="768" spans="1:30" x14ac:dyDescent="0.3">
      <c r="A768" s="84"/>
      <c r="B768" s="209" t="s">
        <v>4854</v>
      </c>
      <c r="C768" s="102" t="s">
        <v>1974</v>
      </c>
      <c r="D768" s="109">
        <v>-33605726.237667516</v>
      </c>
      <c r="E768" s="139">
        <v>-5083853.8136167144</v>
      </c>
      <c r="F768" s="113">
        <v>-8.9010039718050563E-2</v>
      </c>
      <c r="G768" s="126"/>
      <c r="H768" s="123"/>
      <c r="I768" s="124"/>
      <c r="J768" s="191" t="s">
        <v>5777</v>
      </c>
      <c r="K768" s="210" t="s">
        <v>4854</v>
      </c>
      <c r="L768" s="210" t="s">
        <v>1974</v>
      </c>
      <c r="M768" s="211">
        <v>-33605726.237667516</v>
      </c>
      <c r="N768" s="198">
        <v>-5083853.8136167144</v>
      </c>
      <c r="O768" s="211">
        <v>-8.9010039718050563E-2</v>
      </c>
      <c r="P768" s="210">
        <v>1</v>
      </c>
      <c r="Q768" s="210">
        <v>1</v>
      </c>
      <c r="R768" s="210">
        <v>0</v>
      </c>
      <c r="S768" s="210">
        <v>0</v>
      </c>
      <c r="T768" s="210" t="s">
        <v>148</v>
      </c>
      <c r="U768" s="210" t="s">
        <v>3852</v>
      </c>
      <c r="V768" s="223">
        <v>43251</v>
      </c>
      <c r="W768" s="210">
        <v>6335171</v>
      </c>
      <c r="X768" s="210" t="s">
        <v>4470</v>
      </c>
      <c r="Y768" s="210" t="s">
        <v>4415</v>
      </c>
      <c r="Z768" s="190"/>
      <c r="AA768" s="186"/>
      <c r="AB768" s="187"/>
      <c r="AC768" s="187"/>
      <c r="AD768" s="188"/>
    </row>
    <row r="769" spans="1:30" x14ac:dyDescent="0.3">
      <c r="A769" s="84"/>
      <c r="B769" s="209" t="s">
        <v>4855</v>
      </c>
      <c r="C769" s="102" t="s">
        <v>1978</v>
      </c>
      <c r="D769" s="109">
        <v>-18332916.592630461</v>
      </c>
      <c r="E769" s="139">
        <v>-2695111.2262351569</v>
      </c>
      <c r="F769" s="113">
        <v>-1.9952332744055503</v>
      </c>
      <c r="G769" s="126"/>
      <c r="H769" s="123"/>
      <c r="I769" s="124"/>
      <c r="J769" s="191" t="s">
        <v>5776</v>
      </c>
      <c r="K769" s="210" t="s">
        <v>4855</v>
      </c>
      <c r="L769" s="210" t="s">
        <v>1978</v>
      </c>
      <c r="M769" s="211">
        <v>-18332916.592630461</v>
      </c>
      <c r="N769" s="198">
        <v>-2695111.2262351569</v>
      </c>
      <c r="O769" s="211">
        <v>-1.9952332744055503</v>
      </c>
      <c r="P769" s="210">
        <v>1</v>
      </c>
      <c r="Q769" s="210">
        <v>1</v>
      </c>
      <c r="R769" s="210">
        <v>0</v>
      </c>
      <c r="S769" s="210">
        <v>0</v>
      </c>
      <c r="T769" s="210" t="s">
        <v>148</v>
      </c>
      <c r="U769" s="210" t="s">
        <v>3853</v>
      </c>
      <c r="V769" s="223">
        <v>43251</v>
      </c>
      <c r="W769" s="210">
        <v>6268976</v>
      </c>
      <c r="X769" s="210" t="s">
        <v>4470</v>
      </c>
      <c r="Y769" s="210" t="s">
        <v>4415</v>
      </c>
      <c r="Z769" s="190"/>
      <c r="AA769" s="185"/>
      <c r="AB769" s="187"/>
      <c r="AC769" s="187"/>
      <c r="AD769" s="188"/>
    </row>
    <row r="770" spans="1:30" x14ac:dyDescent="0.3">
      <c r="A770" s="84"/>
      <c r="B770" s="209" t="s">
        <v>4856</v>
      </c>
      <c r="C770" s="102" t="s">
        <v>5994</v>
      </c>
      <c r="D770" s="109">
        <v>4102082.7823372865</v>
      </c>
      <c r="E770" s="139">
        <v>227633.33552417083</v>
      </c>
      <c r="F770" s="113">
        <v>3.9347700894816644E-2</v>
      </c>
      <c r="G770" s="126"/>
      <c r="H770" s="123"/>
      <c r="I770" s="124"/>
      <c r="J770" s="191" t="s">
        <v>5776</v>
      </c>
      <c r="K770" s="210" t="s">
        <v>4856</v>
      </c>
      <c r="L770" s="210" t="s">
        <v>5994</v>
      </c>
      <c r="M770" s="211">
        <v>4102082.7823372865</v>
      </c>
      <c r="N770" s="198">
        <v>227633.33552417083</v>
      </c>
      <c r="O770" s="211">
        <v>3.9347700894816644E-2</v>
      </c>
      <c r="P770" s="210">
        <v>1</v>
      </c>
      <c r="Q770" s="210">
        <v>1</v>
      </c>
      <c r="R770" s="210">
        <v>0</v>
      </c>
      <c r="S770" s="210">
        <v>0</v>
      </c>
      <c r="T770" s="210" t="s">
        <v>146</v>
      </c>
      <c r="U770" s="210" t="s">
        <v>3854</v>
      </c>
      <c r="V770" s="223">
        <v>43251</v>
      </c>
      <c r="W770" s="210">
        <v>6597302</v>
      </c>
      <c r="X770" s="210" t="s">
        <v>4470</v>
      </c>
      <c r="Y770" s="210" t="s">
        <v>4415</v>
      </c>
      <c r="Z770" s="190"/>
      <c r="AA770" s="186"/>
      <c r="AB770" s="187"/>
      <c r="AC770" s="187"/>
      <c r="AD770" s="188"/>
    </row>
    <row r="771" spans="1:30" x14ac:dyDescent="0.3">
      <c r="A771" s="84"/>
      <c r="B771" s="209" t="s">
        <v>4857</v>
      </c>
      <c r="C771" s="102" t="s">
        <v>5994</v>
      </c>
      <c r="D771" s="109">
        <v>718047.14534204802</v>
      </c>
      <c r="E771" s="139">
        <v>24542.627038058283</v>
      </c>
      <c r="F771" s="113">
        <v>3.0767509575341349E-2</v>
      </c>
      <c r="G771" s="126"/>
      <c r="H771" s="123"/>
      <c r="I771" s="124"/>
      <c r="J771" s="191" t="s">
        <v>5776</v>
      </c>
      <c r="K771" s="210" t="s">
        <v>4857</v>
      </c>
      <c r="L771" s="210" t="s">
        <v>5994</v>
      </c>
      <c r="M771" s="211">
        <v>718047.14534204802</v>
      </c>
      <c r="N771" s="198">
        <v>24542.627038058283</v>
      </c>
      <c r="O771" s="211">
        <v>3.0767509575341349E-2</v>
      </c>
      <c r="P771" s="210">
        <v>1</v>
      </c>
      <c r="Q771" s="210">
        <v>1</v>
      </c>
      <c r="R771" s="210">
        <v>0</v>
      </c>
      <c r="S771" s="210">
        <v>0</v>
      </c>
      <c r="T771" s="210" t="s">
        <v>145</v>
      </c>
      <c r="U771" s="210" t="s">
        <v>3855</v>
      </c>
      <c r="V771" s="223">
        <v>43251</v>
      </c>
      <c r="W771" s="210">
        <v>6597368</v>
      </c>
      <c r="X771" s="210" t="s">
        <v>4470</v>
      </c>
      <c r="Y771" s="210" t="s">
        <v>4415</v>
      </c>
      <c r="Z771" s="190"/>
      <c r="AA771" s="185"/>
      <c r="AB771" s="188"/>
      <c r="AC771" s="187"/>
      <c r="AD771" s="187"/>
    </row>
    <row r="772" spans="1:30" x14ac:dyDescent="0.3">
      <c r="A772" s="84"/>
      <c r="B772" s="209" t="s">
        <v>4858</v>
      </c>
      <c r="C772" s="102" t="s">
        <v>5994</v>
      </c>
      <c r="D772" s="109">
        <v>3054275.5998504092</v>
      </c>
      <c r="E772" s="139">
        <v>119010.11533082953</v>
      </c>
      <c r="F772" s="113">
        <v>3.523678150635675E-2</v>
      </c>
      <c r="G772" s="126"/>
      <c r="H772" s="123"/>
      <c r="I772" s="124"/>
      <c r="J772" s="191" t="s">
        <v>5776</v>
      </c>
      <c r="K772" s="210" t="s">
        <v>4858</v>
      </c>
      <c r="L772" s="210" t="s">
        <v>5994</v>
      </c>
      <c r="M772" s="211">
        <v>3054275.5998504092</v>
      </c>
      <c r="N772" s="198">
        <v>119010.11533082953</v>
      </c>
      <c r="O772" s="211">
        <v>3.523678150635675E-2</v>
      </c>
      <c r="P772" s="210">
        <v>1</v>
      </c>
      <c r="Q772" s="210">
        <v>1</v>
      </c>
      <c r="R772" s="210">
        <v>0</v>
      </c>
      <c r="S772" s="210">
        <v>0</v>
      </c>
      <c r="T772" s="210" t="s">
        <v>5305</v>
      </c>
      <c r="U772" s="210" t="s">
        <v>3856</v>
      </c>
      <c r="V772" s="223">
        <v>43251</v>
      </c>
      <c r="W772" s="210">
        <v>6597603</v>
      </c>
      <c r="X772" s="210" t="s">
        <v>4470</v>
      </c>
      <c r="Y772" s="210" t="s">
        <v>4415</v>
      </c>
      <c r="Z772" s="190"/>
      <c r="AA772" s="186"/>
      <c r="AB772" s="187"/>
      <c r="AC772" s="188"/>
      <c r="AD772" s="188"/>
    </row>
    <row r="773" spans="1:30" x14ac:dyDescent="0.3">
      <c r="A773" s="84"/>
      <c r="B773" s="209" t="s">
        <v>4859</v>
      </c>
      <c r="C773" s="102" t="s">
        <v>5994</v>
      </c>
      <c r="D773" s="109">
        <v>458364.8793467792</v>
      </c>
      <c r="E773" s="139">
        <v>15284.652036144504</v>
      </c>
      <c r="F773" s="113">
        <v>1.7081640630469942E-2</v>
      </c>
      <c r="G773" s="126"/>
      <c r="H773" s="123"/>
      <c r="I773" s="124"/>
      <c r="J773" s="191" t="s">
        <v>5776</v>
      </c>
      <c r="K773" s="210" t="s">
        <v>4859</v>
      </c>
      <c r="L773" s="210" t="s">
        <v>5994</v>
      </c>
      <c r="M773" s="211">
        <v>458364.8793467792</v>
      </c>
      <c r="N773" s="198">
        <v>15284.652036144504</v>
      </c>
      <c r="O773" s="211">
        <v>1.7081640630469942E-2</v>
      </c>
      <c r="P773" s="210">
        <v>1</v>
      </c>
      <c r="Q773" s="210">
        <v>1</v>
      </c>
      <c r="R773" s="210">
        <v>0</v>
      </c>
      <c r="S773" s="210">
        <v>0</v>
      </c>
      <c r="T773" s="210" t="s">
        <v>146</v>
      </c>
      <c r="U773" s="210" t="s">
        <v>3857</v>
      </c>
      <c r="V773" s="223">
        <v>43251</v>
      </c>
      <c r="W773" s="210">
        <v>6597584</v>
      </c>
      <c r="X773" s="210" t="s">
        <v>4470</v>
      </c>
      <c r="Y773" s="210" t="s">
        <v>4415</v>
      </c>
      <c r="Z773" s="190"/>
      <c r="AA773" s="185"/>
      <c r="AB773" s="187"/>
      <c r="AC773" s="188"/>
      <c r="AD773" s="188"/>
    </row>
    <row r="774" spans="1:30" x14ac:dyDescent="0.3">
      <c r="A774" s="84"/>
      <c r="B774" s="209" t="s">
        <v>4860</v>
      </c>
      <c r="C774" s="102" t="s">
        <v>1979</v>
      </c>
      <c r="D774" s="109">
        <v>-86309124.829482123</v>
      </c>
      <c r="E774" s="139">
        <v>-2640576.3715313589</v>
      </c>
      <c r="F774" s="113">
        <v>-4.3540098793532387</v>
      </c>
      <c r="G774" s="126"/>
      <c r="H774" s="123"/>
      <c r="I774" s="124"/>
      <c r="J774" s="191" t="s">
        <v>5776</v>
      </c>
      <c r="K774" s="210" t="s">
        <v>4860</v>
      </c>
      <c r="L774" s="210" t="s">
        <v>1979</v>
      </c>
      <c r="M774" s="211">
        <v>-86309124.829482123</v>
      </c>
      <c r="N774" s="198">
        <v>-2640576.3715313589</v>
      </c>
      <c r="O774" s="211">
        <v>-4.3540098793532387</v>
      </c>
      <c r="P774" s="210">
        <v>1</v>
      </c>
      <c r="Q774" s="210">
        <v>1</v>
      </c>
      <c r="R774" s="210">
        <v>0</v>
      </c>
      <c r="S774" s="210">
        <v>0</v>
      </c>
      <c r="T774" s="210" t="s">
        <v>147</v>
      </c>
      <c r="U774" s="210" t="s">
        <v>3858</v>
      </c>
      <c r="V774" s="223">
        <v>43251</v>
      </c>
      <c r="W774" s="210" t="s">
        <v>2483</v>
      </c>
      <c r="X774" s="210" t="s">
        <v>4470</v>
      </c>
      <c r="Y774" s="210" t="s">
        <v>4415</v>
      </c>
      <c r="Z774" s="190"/>
      <c r="AA774" s="186"/>
      <c r="AB774" s="187"/>
      <c r="AC774" s="187"/>
      <c r="AD774" s="188"/>
    </row>
    <row r="775" spans="1:30" x14ac:dyDescent="0.3">
      <c r="A775" s="84"/>
      <c r="B775" s="209" t="s">
        <v>4861</v>
      </c>
      <c r="C775" s="102" t="s">
        <v>5994</v>
      </c>
      <c r="D775" s="109" t="s">
        <v>5785</v>
      </c>
      <c r="E775" s="139" t="s">
        <v>5785</v>
      </c>
      <c r="F775" s="113" t="s">
        <v>5785</v>
      </c>
      <c r="G775" s="126"/>
      <c r="H775" s="123"/>
      <c r="I775" s="124"/>
      <c r="J775" s="191" t="s">
        <v>5779</v>
      </c>
      <c r="K775" s="210" t="s">
        <v>4861</v>
      </c>
      <c r="L775" s="210" t="s">
        <v>5994</v>
      </c>
      <c r="M775" s="211">
        <v>5859129.8266665293</v>
      </c>
      <c r="N775" s="198">
        <v>3217079.9437331911</v>
      </c>
      <c r="O775" s="211">
        <v>3.4002204050465445E-2</v>
      </c>
      <c r="P775" s="210">
        <v>1</v>
      </c>
      <c r="Q775" s="210">
        <v>1</v>
      </c>
      <c r="R775" s="210">
        <v>0</v>
      </c>
      <c r="S775" s="210">
        <v>0</v>
      </c>
      <c r="T775" s="210" t="s">
        <v>148</v>
      </c>
      <c r="U775" s="210" t="s">
        <v>3859</v>
      </c>
      <c r="V775" s="223">
        <v>43251</v>
      </c>
      <c r="W775" s="210">
        <v>6591014</v>
      </c>
      <c r="X775" s="210" t="s">
        <v>4470</v>
      </c>
      <c r="Y775" s="210" t="s">
        <v>4415</v>
      </c>
      <c r="Z775" s="190"/>
      <c r="AA775" s="185"/>
      <c r="AB775" s="187"/>
      <c r="AC775" s="187"/>
      <c r="AD775" s="188"/>
    </row>
    <row r="776" spans="1:30" x14ac:dyDescent="0.3">
      <c r="A776" s="84"/>
      <c r="B776" s="209" t="s">
        <v>4862</v>
      </c>
      <c r="C776" s="102" t="s">
        <v>5994</v>
      </c>
      <c r="D776" s="109">
        <v>2164678.7590066842</v>
      </c>
      <c r="E776" s="139">
        <v>63305.277878704837</v>
      </c>
      <c r="F776" s="113">
        <v>4.987593342449298E-2</v>
      </c>
      <c r="G776" s="126"/>
      <c r="H776" s="123"/>
      <c r="I776" s="124"/>
      <c r="J776" s="191" t="s">
        <v>5776</v>
      </c>
      <c r="K776" s="210" t="s">
        <v>4862</v>
      </c>
      <c r="L776" s="210" t="s">
        <v>5994</v>
      </c>
      <c r="M776" s="211">
        <v>2164678.7590066842</v>
      </c>
      <c r="N776" s="198">
        <v>63305.277878704837</v>
      </c>
      <c r="O776" s="211">
        <v>4.987593342449298E-2</v>
      </c>
      <c r="P776" s="210">
        <v>1</v>
      </c>
      <c r="Q776" s="210">
        <v>1</v>
      </c>
      <c r="R776" s="210">
        <v>0</v>
      </c>
      <c r="S776" s="210">
        <v>0</v>
      </c>
      <c r="T776" s="210" t="s">
        <v>148</v>
      </c>
      <c r="U776" s="210" t="s">
        <v>3860</v>
      </c>
      <c r="V776" s="223">
        <v>43251</v>
      </c>
      <c r="W776" s="210" t="s">
        <v>2484</v>
      </c>
      <c r="X776" s="210" t="s">
        <v>4470</v>
      </c>
      <c r="Y776" s="210" t="s">
        <v>4415</v>
      </c>
      <c r="Z776" s="190"/>
      <c r="AA776" s="185"/>
      <c r="AB776" s="187"/>
      <c r="AC776" s="188"/>
      <c r="AD776" s="188"/>
    </row>
    <row r="777" spans="1:30" x14ac:dyDescent="0.3">
      <c r="A777" s="84"/>
      <c r="B777" s="209" t="s">
        <v>4863</v>
      </c>
      <c r="C777" s="102" t="s">
        <v>1978</v>
      </c>
      <c r="D777" s="109">
        <v>-92174314.555274114</v>
      </c>
      <c r="E777" s="139">
        <v>-667211.49268584431</v>
      </c>
      <c r="F777" s="113">
        <v>-0.6673482990871572</v>
      </c>
      <c r="G777" s="126"/>
      <c r="H777" s="123"/>
      <c r="I777" s="124"/>
      <c r="J777" s="191" t="s">
        <v>5776</v>
      </c>
      <c r="K777" s="210" t="s">
        <v>4863</v>
      </c>
      <c r="L777" s="210" t="s">
        <v>1978</v>
      </c>
      <c r="M777" s="211">
        <v>-92174314.555274114</v>
      </c>
      <c r="N777" s="198">
        <v>-667211.49268584431</v>
      </c>
      <c r="O777" s="211">
        <v>-0.6673482990871572</v>
      </c>
      <c r="P777" s="210">
        <v>1</v>
      </c>
      <c r="Q777" s="210">
        <v>1</v>
      </c>
      <c r="R777" s="210">
        <v>0</v>
      </c>
      <c r="S777" s="210">
        <v>0</v>
      </c>
      <c r="T777" s="210" t="s">
        <v>147</v>
      </c>
      <c r="U777" s="210" t="s">
        <v>3861</v>
      </c>
      <c r="V777" s="223">
        <v>43251</v>
      </c>
      <c r="W777" s="210">
        <v>6610403</v>
      </c>
      <c r="X777" s="210" t="s">
        <v>4470</v>
      </c>
      <c r="Y777" s="210" t="s">
        <v>4415</v>
      </c>
      <c r="Z777" s="190"/>
      <c r="AA777" s="185"/>
      <c r="AB777" s="187"/>
      <c r="AC777" s="187"/>
      <c r="AD777" s="188"/>
    </row>
    <row r="778" spans="1:30" x14ac:dyDescent="0.3">
      <c r="A778" s="84"/>
      <c r="B778" s="209" t="s">
        <v>4864</v>
      </c>
      <c r="C778" s="102" t="s">
        <v>5994</v>
      </c>
      <c r="D778" s="109">
        <v>504705.49922648503</v>
      </c>
      <c r="E778" s="139">
        <v>15020.997000788244</v>
      </c>
      <c r="F778" s="113">
        <v>2.2779622539695999E-2</v>
      </c>
      <c r="G778" s="126"/>
      <c r="H778" s="123"/>
      <c r="I778" s="124"/>
      <c r="J778" s="191" t="s">
        <v>5776</v>
      </c>
      <c r="K778" s="210" t="s">
        <v>4864</v>
      </c>
      <c r="L778" s="210" t="s">
        <v>5994</v>
      </c>
      <c r="M778" s="211">
        <v>504705.49922648503</v>
      </c>
      <c r="N778" s="198">
        <v>15020.997000788244</v>
      </c>
      <c r="O778" s="211">
        <v>2.2779622539695999E-2</v>
      </c>
      <c r="P778" s="210">
        <v>1</v>
      </c>
      <c r="Q778" s="210">
        <v>1</v>
      </c>
      <c r="R778" s="210">
        <v>0</v>
      </c>
      <c r="S778" s="210">
        <v>0</v>
      </c>
      <c r="T778" s="210" t="s">
        <v>146</v>
      </c>
      <c r="U778" s="210" t="s">
        <v>3862</v>
      </c>
      <c r="V778" s="223">
        <v>43251</v>
      </c>
      <c r="W778" s="210">
        <v>6687571</v>
      </c>
      <c r="X778" s="210" t="s">
        <v>4470</v>
      </c>
      <c r="Y778" s="210" t="s">
        <v>4415</v>
      </c>
      <c r="Z778" s="190"/>
      <c r="AA778" s="186"/>
      <c r="AB778" s="187"/>
      <c r="AC778" s="187"/>
      <c r="AD778" s="188"/>
    </row>
    <row r="779" spans="1:30" x14ac:dyDescent="0.3">
      <c r="A779" s="84"/>
      <c r="B779" s="209" t="s">
        <v>4865</v>
      </c>
      <c r="C779" s="102" t="s">
        <v>1978</v>
      </c>
      <c r="D779" s="109">
        <v>-7427858.0419644536</v>
      </c>
      <c r="E779" s="139">
        <v>-291399.56002147135</v>
      </c>
      <c r="F779" s="113">
        <v>-0.79743735980918207</v>
      </c>
      <c r="G779" s="126"/>
      <c r="H779" s="123"/>
      <c r="I779" s="124"/>
      <c r="J779" s="191" t="s">
        <v>5776</v>
      </c>
      <c r="K779" s="210" t="s">
        <v>4865</v>
      </c>
      <c r="L779" s="210" t="s">
        <v>1978</v>
      </c>
      <c r="M779" s="211">
        <v>-7427858.0419644536</v>
      </c>
      <c r="N779" s="198">
        <v>-291399.56002147135</v>
      </c>
      <c r="O779" s="211">
        <v>-0.79743735980918207</v>
      </c>
      <c r="P779" s="210">
        <v>1</v>
      </c>
      <c r="Q779" s="210">
        <v>1</v>
      </c>
      <c r="R779" s="210">
        <v>0</v>
      </c>
      <c r="S779" s="210">
        <v>0</v>
      </c>
      <c r="T779" s="210" t="s">
        <v>146</v>
      </c>
      <c r="U779" s="210" t="s">
        <v>3863</v>
      </c>
      <c r="V779" s="223">
        <v>43251</v>
      </c>
      <c r="W779" s="210">
        <v>6619864</v>
      </c>
      <c r="X779" s="210" t="s">
        <v>4470</v>
      </c>
      <c r="Y779" s="210" t="s">
        <v>4415</v>
      </c>
      <c r="Z779" s="190"/>
      <c r="AA779" s="185"/>
      <c r="AB779" s="187"/>
      <c r="AC779" s="188"/>
      <c r="AD779" s="188"/>
    </row>
    <row r="780" spans="1:30" x14ac:dyDescent="0.3">
      <c r="A780" s="84"/>
      <c r="B780" s="209" t="s">
        <v>4866</v>
      </c>
      <c r="C780" s="102" t="s">
        <v>5994</v>
      </c>
      <c r="D780" s="109" t="s">
        <v>5785</v>
      </c>
      <c r="E780" s="139" t="s">
        <v>5785</v>
      </c>
      <c r="F780" s="113" t="s">
        <v>5785</v>
      </c>
      <c r="G780" s="126"/>
      <c r="H780" s="123"/>
      <c r="I780" s="124"/>
      <c r="J780" s="191" t="s">
        <v>5782</v>
      </c>
      <c r="K780" s="210" t="s">
        <v>4866</v>
      </c>
      <c r="L780" s="210" t="s">
        <v>5994</v>
      </c>
      <c r="M780" s="211">
        <v>968783.08139105607</v>
      </c>
      <c r="N780" s="198">
        <v>34741.196566277627</v>
      </c>
      <c r="O780" s="211">
        <v>4.2922160324039567E-2</v>
      </c>
      <c r="P780" s="210">
        <v>1</v>
      </c>
      <c r="Q780" s="210">
        <v>1</v>
      </c>
      <c r="R780" s="210">
        <v>0</v>
      </c>
      <c r="S780" s="210">
        <v>0</v>
      </c>
      <c r="T780" s="210" t="s">
        <v>147</v>
      </c>
      <c r="U780" s="210" t="s">
        <v>3864</v>
      </c>
      <c r="V780" s="223">
        <v>43251</v>
      </c>
      <c r="W780" s="210">
        <v>6640400</v>
      </c>
      <c r="X780" s="210" t="s">
        <v>4470</v>
      </c>
      <c r="Y780" s="210" t="s">
        <v>4415</v>
      </c>
      <c r="Z780" s="190"/>
      <c r="AA780" s="185"/>
      <c r="AB780" s="187"/>
      <c r="AC780" s="187"/>
      <c r="AD780" s="188"/>
    </row>
    <row r="781" spans="1:30" x14ac:dyDescent="0.3">
      <c r="A781" s="84"/>
      <c r="B781" s="209" t="s">
        <v>4867</v>
      </c>
      <c r="C781" s="102" t="s">
        <v>1977</v>
      </c>
      <c r="D781" s="109">
        <v>37070675.161913872</v>
      </c>
      <c r="E781" s="139">
        <v>2701269.21774439</v>
      </c>
      <c r="F781" s="113">
        <v>0.86619119649594367</v>
      </c>
      <c r="G781" s="126"/>
      <c r="H781" s="123"/>
      <c r="I781" s="124"/>
      <c r="J781" s="191" t="s">
        <v>5776</v>
      </c>
      <c r="K781" s="210" t="s">
        <v>4867</v>
      </c>
      <c r="L781" s="210" t="s">
        <v>1977</v>
      </c>
      <c r="M781" s="211">
        <v>37070675.161913872</v>
      </c>
      <c r="N781" s="198">
        <v>2701269.21774439</v>
      </c>
      <c r="O781" s="211">
        <v>0.86619119649594367</v>
      </c>
      <c r="P781" s="210">
        <v>1</v>
      </c>
      <c r="Q781" s="210">
        <v>1</v>
      </c>
      <c r="R781" s="210">
        <v>0</v>
      </c>
      <c r="S781" s="210">
        <v>0</v>
      </c>
      <c r="T781" s="210" t="s">
        <v>147</v>
      </c>
      <c r="U781" s="210" t="s">
        <v>3865</v>
      </c>
      <c r="V781" s="223">
        <v>43251</v>
      </c>
      <c r="W781" s="210" t="s">
        <v>2485</v>
      </c>
      <c r="X781" s="210" t="s">
        <v>4470</v>
      </c>
      <c r="Y781" s="210" t="s">
        <v>4415</v>
      </c>
      <c r="Z781" s="190"/>
      <c r="AA781" s="185"/>
      <c r="AB781" s="187"/>
      <c r="AC781" s="188"/>
      <c r="AD781" s="188"/>
    </row>
    <row r="782" spans="1:30" x14ac:dyDescent="0.3">
      <c r="A782" s="84"/>
      <c r="B782" s="209" t="s">
        <v>4868</v>
      </c>
      <c r="C782" s="102" t="s">
        <v>5994</v>
      </c>
      <c r="D782" s="109">
        <v>667229.3747244766</v>
      </c>
      <c r="E782" s="139">
        <v>34951.251369966296</v>
      </c>
      <c r="F782" s="113">
        <v>2.4464359168707948E-2</v>
      </c>
      <c r="G782" s="126"/>
      <c r="H782" s="123"/>
      <c r="I782" s="124"/>
      <c r="J782" s="191" t="s">
        <v>5776</v>
      </c>
      <c r="K782" s="210" t="s">
        <v>4868</v>
      </c>
      <c r="L782" s="210" t="s">
        <v>5994</v>
      </c>
      <c r="M782" s="211">
        <v>667229.3747244766</v>
      </c>
      <c r="N782" s="198">
        <v>34951.251369966296</v>
      </c>
      <c r="O782" s="211">
        <v>2.4464359168707948E-2</v>
      </c>
      <c r="P782" s="210">
        <v>1</v>
      </c>
      <c r="Q782" s="210">
        <v>1</v>
      </c>
      <c r="R782" s="210">
        <v>0</v>
      </c>
      <c r="S782" s="210">
        <v>0</v>
      </c>
      <c r="T782" s="210" t="s">
        <v>146</v>
      </c>
      <c r="U782" s="210" t="s">
        <v>3866</v>
      </c>
      <c r="V782" s="223">
        <v>43251</v>
      </c>
      <c r="W782" s="210">
        <v>6619507</v>
      </c>
      <c r="X782" s="210" t="s">
        <v>4470</v>
      </c>
      <c r="Y782" s="210" t="s">
        <v>4415</v>
      </c>
      <c r="Z782" s="190"/>
      <c r="AA782" s="185"/>
      <c r="AB782" s="187"/>
      <c r="AC782" s="188"/>
      <c r="AD782" s="188"/>
    </row>
    <row r="783" spans="1:30" x14ac:dyDescent="0.3">
      <c r="A783" s="84"/>
      <c r="B783" s="209" t="s">
        <v>4869</v>
      </c>
      <c r="C783" s="102" t="s">
        <v>5994</v>
      </c>
      <c r="D783" s="109">
        <v>580644.83243016072</v>
      </c>
      <c r="E783" s="139">
        <v>21261.47591129857</v>
      </c>
      <c r="F783" s="113">
        <v>1.5201644402950437E-2</v>
      </c>
      <c r="G783" s="126"/>
      <c r="H783" s="123"/>
      <c r="I783" s="124"/>
      <c r="J783" s="191" t="s">
        <v>5776</v>
      </c>
      <c r="K783" s="210" t="s">
        <v>4869</v>
      </c>
      <c r="L783" s="210" t="s">
        <v>5994</v>
      </c>
      <c r="M783" s="211">
        <v>580644.83243016072</v>
      </c>
      <c r="N783" s="198">
        <v>21261.47591129857</v>
      </c>
      <c r="O783" s="211">
        <v>1.5201644402950437E-2</v>
      </c>
      <c r="P783" s="210">
        <v>1</v>
      </c>
      <c r="Q783" s="210">
        <v>1</v>
      </c>
      <c r="R783" s="210">
        <v>0</v>
      </c>
      <c r="S783" s="210">
        <v>0</v>
      </c>
      <c r="T783" s="210" t="s">
        <v>144</v>
      </c>
      <c r="U783" s="210" t="s">
        <v>3867</v>
      </c>
      <c r="V783" s="223">
        <v>43251</v>
      </c>
      <c r="W783" s="210">
        <v>6619604</v>
      </c>
      <c r="X783" s="210" t="s">
        <v>4470</v>
      </c>
      <c r="Y783" s="210" t="s">
        <v>4415</v>
      </c>
      <c r="Z783" s="190"/>
      <c r="AA783" s="186"/>
      <c r="AB783" s="187"/>
      <c r="AC783" s="187"/>
      <c r="AD783" s="188"/>
    </row>
    <row r="784" spans="1:30" x14ac:dyDescent="0.3">
      <c r="A784" s="84"/>
      <c r="B784" s="209" t="s">
        <v>4870</v>
      </c>
      <c r="C784" s="102" t="s">
        <v>1976</v>
      </c>
      <c r="D784" s="109">
        <v>1426648.0935919138</v>
      </c>
      <c r="E784" s="139">
        <v>34908.195802374852</v>
      </c>
      <c r="F784" s="113">
        <v>6.58738421519552E-2</v>
      </c>
      <c r="G784" s="126"/>
      <c r="H784" s="123"/>
      <c r="I784" s="124"/>
      <c r="J784" s="191" t="s">
        <v>5776</v>
      </c>
      <c r="K784" s="210" t="s">
        <v>4870</v>
      </c>
      <c r="L784" s="210" t="s">
        <v>1976</v>
      </c>
      <c r="M784" s="211">
        <v>1426648.0935919138</v>
      </c>
      <c r="N784" s="198">
        <v>34908.195802374852</v>
      </c>
      <c r="O784" s="211">
        <v>6.58738421519552E-2</v>
      </c>
      <c r="P784" s="210">
        <v>1</v>
      </c>
      <c r="Q784" s="210">
        <v>1</v>
      </c>
      <c r="R784" s="210">
        <v>0</v>
      </c>
      <c r="S784" s="210">
        <v>0</v>
      </c>
      <c r="T784" s="210" t="s">
        <v>149</v>
      </c>
      <c r="U784" s="210" t="s">
        <v>3868</v>
      </c>
      <c r="V784" s="223">
        <v>43251</v>
      </c>
      <c r="W784" s="210">
        <v>6640767</v>
      </c>
      <c r="X784" s="210" t="s">
        <v>4470</v>
      </c>
      <c r="Y784" s="210" t="s">
        <v>4415</v>
      </c>
      <c r="Z784" s="190"/>
      <c r="AA784" s="186"/>
      <c r="AB784" s="187"/>
      <c r="AC784" s="187"/>
      <c r="AD784" s="188"/>
    </row>
    <row r="785" spans="1:30" x14ac:dyDescent="0.3">
      <c r="A785" s="84"/>
      <c r="B785" s="209" t="s">
        <v>4871</v>
      </c>
      <c r="C785" s="102" t="s">
        <v>1978</v>
      </c>
      <c r="D785" s="109">
        <v>-140310024.87900439</v>
      </c>
      <c r="E785" s="139">
        <v>-885029.35243028286</v>
      </c>
      <c r="F785" s="113">
        <v>-1.0181118418358568</v>
      </c>
      <c r="G785" s="126"/>
      <c r="H785" s="123"/>
      <c r="I785" s="124"/>
      <c r="J785" s="191" t="s">
        <v>5776</v>
      </c>
      <c r="K785" s="210" t="s">
        <v>4871</v>
      </c>
      <c r="L785" s="210" t="s">
        <v>1978</v>
      </c>
      <c r="M785" s="211">
        <v>-140310024.87900439</v>
      </c>
      <c r="N785" s="198">
        <v>-885029.35243028286</v>
      </c>
      <c r="O785" s="211">
        <v>-1.0181118418358568</v>
      </c>
      <c r="P785" s="210">
        <v>1</v>
      </c>
      <c r="Q785" s="210">
        <v>1</v>
      </c>
      <c r="R785" s="210">
        <v>0</v>
      </c>
      <c r="S785" s="210">
        <v>0</v>
      </c>
      <c r="T785" s="210" t="s">
        <v>146</v>
      </c>
      <c r="U785" s="210" t="s">
        <v>3869</v>
      </c>
      <c r="V785" s="223">
        <v>43251</v>
      </c>
      <c r="W785" s="210">
        <v>6640682</v>
      </c>
      <c r="X785" s="210" t="s">
        <v>4470</v>
      </c>
      <c r="Y785" s="210" t="s">
        <v>4415</v>
      </c>
      <c r="Z785" s="190"/>
      <c r="AA785" s="185"/>
      <c r="AB785" s="187"/>
      <c r="AC785" s="188"/>
      <c r="AD785" s="187"/>
    </row>
    <row r="786" spans="1:30" x14ac:dyDescent="0.3">
      <c r="A786" s="84"/>
      <c r="B786" s="209" t="s">
        <v>4872</v>
      </c>
      <c r="C786" s="102" t="s">
        <v>1978</v>
      </c>
      <c r="D786" s="109">
        <v>-19659434.141008943</v>
      </c>
      <c r="E786" s="139">
        <v>-1187327.7797751811</v>
      </c>
      <c r="F786" s="113">
        <v>-0.62735936117637359</v>
      </c>
      <c r="G786" s="126"/>
      <c r="H786" s="123"/>
      <c r="I786" s="124"/>
      <c r="J786" s="191" t="s">
        <v>5776</v>
      </c>
      <c r="K786" s="210" t="s">
        <v>4872</v>
      </c>
      <c r="L786" s="210" t="s">
        <v>1978</v>
      </c>
      <c r="M786" s="211">
        <v>-19659434.141008943</v>
      </c>
      <c r="N786" s="198">
        <v>-1187327.7797751811</v>
      </c>
      <c r="O786" s="211">
        <v>-0.62735936117637359</v>
      </c>
      <c r="P786" s="210">
        <v>1</v>
      </c>
      <c r="Q786" s="210">
        <v>1</v>
      </c>
      <c r="R786" s="210">
        <v>0</v>
      </c>
      <c r="S786" s="210">
        <v>0</v>
      </c>
      <c r="T786" s="210" t="s">
        <v>144</v>
      </c>
      <c r="U786" s="210" t="s">
        <v>3870</v>
      </c>
      <c r="V786" s="223">
        <v>43251</v>
      </c>
      <c r="W786" s="210">
        <v>6642321</v>
      </c>
      <c r="X786" s="210" t="s">
        <v>4470</v>
      </c>
      <c r="Y786" s="210" t="s">
        <v>4415</v>
      </c>
      <c r="Z786" s="190"/>
      <c r="AA786" s="186"/>
      <c r="AB786" s="187"/>
      <c r="AC786" s="187"/>
      <c r="AD786" s="188"/>
    </row>
    <row r="787" spans="1:30" x14ac:dyDescent="0.3">
      <c r="A787" s="84"/>
      <c r="B787" s="209" t="s">
        <v>4873</v>
      </c>
      <c r="C787" s="102" t="s">
        <v>5994</v>
      </c>
      <c r="D787" s="109">
        <v>6371318.1932044085</v>
      </c>
      <c r="E787" s="139">
        <v>15116.332481165558</v>
      </c>
      <c r="F787" s="113">
        <v>8.2132778120678433E-3</v>
      </c>
      <c r="G787" s="126"/>
      <c r="H787" s="123"/>
      <c r="I787" s="124"/>
      <c r="J787" s="191" t="s">
        <v>5776</v>
      </c>
      <c r="K787" s="210" t="s">
        <v>4873</v>
      </c>
      <c r="L787" s="210" t="s">
        <v>5994</v>
      </c>
      <c r="M787" s="211">
        <v>6371318.1932044085</v>
      </c>
      <c r="N787" s="198">
        <v>15116.332481165558</v>
      </c>
      <c r="O787" s="211">
        <v>8.2132778120678433E-3</v>
      </c>
      <c r="P787" s="210">
        <v>1</v>
      </c>
      <c r="Q787" s="210">
        <v>1</v>
      </c>
      <c r="R787" s="210">
        <v>0</v>
      </c>
      <c r="S787" s="210">
        <v>0</v>
      </c>
      <c r="T787" s="210" t="s">
        <v>147</v>
      </c>
      <c r="U787" s="210" t="s">
        <v>3871</v>
      </c>
      <c r="V787" s="223">
        <v>43251</v>
      </c>
      <c r="W787" s="210">
        <v>6639550</v>
      </c>
      <c r="X787" s="210" t="s">
        <v>4470</v>
      </c>
      <c r="Y787" s="210" t="s">
        <v>4415</v>
      </c>
      <c r="Z787" s="190"/>
      <c r="AA787" s="186"/>
      <c r="AB787" s="187"/>
      <c r="AC787" s="187"/>
      <c r="AD787" s="188"/>
    </row>
    <row r="788" spans="1:30" x14ac:dyDescent="0.3">
      <c r="A788" s="84"/>
      <c r="B788" s="209" t="s">
        <v>4874</v>
      </c>
      <c r="C788" s="102" t="s">
        <v>5994</v>
      </c>
      <c r="D788" s="109">
        <v>1023991.117507286</v>
      </c>
      <c r="E788" s="139">
        <v>178.91218606606932</v>
      </c>
      <c r="F788" s="113">
        <v>5.6619572159267488E-2</v>
      </c>
      <c r="G788" s="126"/>
      <c r="H788" s="123"/>
      <c r="I788" s="124"/>
      <c r="J788" s="191" t="s">
        <v>5776</v>
      </c>
      <c r="K788" s="210" t="s">
        <v>4874</v>
      </c>
      <c r="L788" s="210" t="s">
        <v>5994</v>
      </c>
      <c r="M788" s="211">
        <v>1023991.117507286</v>
      </c>
      <c r="N788" s="198">
        <v>178.91218606606932</v>
      </c>
      <c r="O788" s="211">
        <v>5.6619572159267488E-2</v>
      </c>
      <c r="P788" s="210">
        <v>1</v>
      </c>
      <c r="Q788" s="210">
        <v>1</v>
      </c>
      <c r="R788" s="210">
        <v>0</v>
      </c>
      <c r="S788" s="210">
        <v>0</v>
      </c>
      <c r="T788" s="210" t="s">
        <v>5305</v>
      </c>
      <c r="U788" s="210" t="s">
        <v>3872</v>
      </c>
      <c r="V788" s="223">
        <v>43251</v>
      </c>
      <c r="W788" s="210">
        <v>6396800</v>
      </c>
      <c r="X788" s="210" t="s">
        <v>4470</v>
      </c>
      <c r="Y788" s="210" t="s">
        <v>4415</v>
      </c>
      <c r="Z788" s="190"/>
      <c r="AA788" s="186"/>
      <c r="AB788" s="187"/>
      <c r="AC788" s="187"/>
      <c r="AD788" s="188"/>
    </row>
    <row r="789" spans="1:30" x14ac:dyDescent="0.3">
      <c r="A789" s="84"/>
      <c r="B789" s="209" t="s">
        <v>4875</v>
      </c>
      <c r="C789" s="102" t="s">
        <v>5994</v>
      </c>
      <c r="D789" s="109">
        <v>329592.92383808817</v>
      </c>
      <c r="E789" s="139">
        <v>11283.01284656992</v>
      </c>
      <c r="F789" s="113">
        <v>1.6937010314962163E-2</v>
      </c>
      <c r="G789" s="126"/>
      <c r="H789" s="123"/>
      <c r="I789" s="124"/>
      <c r="J789" s="191" t="s">
        <v>5776</v>
      </c>
      <c r="K789" s="210" t="s">
        <v>4875</v>
      </c>
      <c r="L789" s="210" t="s">
        <v>5994</v>
      </c>
      <c r="M789" s="211">
        <v>329592.92383808817</v>
      </c>
      <c r="N789" s="198">
        <v>11283.01284656992</v>
      </c>
      <c r="O789" s="211">
        <v>1.6937010314962163E-2</v>
      </c>
      <c r="P789" s="210">
        <v>1</v>
      </c>
      <c r="Q789" s="210">
        <v>1</v>
      </c>
      <c r="R789" s="210">
        <v>0</v>
      </c>
      <c r="S789" s="210">
        <v>0</v>
      </c>
      <c r="T789" s="210" t="s">
        <v>147</v>
      </c>
      <c r="U789" s="210" t="s">
        <v>3873</v>
      </c>
      <c r="V789" s="223">
        <v>43251</v>
      </c>
      <c r="W789" s="210">
        <v>6642666</v>
      </c>
      <c r="X789" s="210" t="s">
        <v>4470</v>
      </c>
      <c r="Y789" s="210" t="s">
        <v>4415</v>
      </c>
      <c r="Z789" s="190"/>
      <c r="AA789" s="185"/>
      <c r="AB789" s="187"/>
      <c r="AC789" s="188"/>
      <c r="AD789" s="188"/>
    </row>
    <row r="790" spans="1:30" x14ac:dyDescent="0.3">
      <c r="A790" s="84"/>
      <c r="B790" s="209" t="s">
        <v>4876</v>
      </c>
      <c r="C790" s="102" t="s">
        <v>1978</v>
      </c>
      <c r="D790" s="109">
        <v>-22454385.737388082</v>
      </c>
      <c r="E790" s="139">
        <v>-296254.33534702309</v>
      </c>
      <c r="F790" s="113">
        <v>-1.1104401789685634</v>
      </c>
      <c r="G790" s="126"/>
      <c r="H790" s="123"/>
      <c r="I790" s="124"/>
      <c r="J790" s="191" t="s">
        <v>5776</v>
      </c>
      <c r="K790" s="210" t="s">
        <v>4876</v>
      </c>
      <c r="L790" s="210" t="s">
        <v>1978</v>
      </c>
      <c r="M790" s="211">
        <v>-22454385.737388082</v>
      </c>
      <c r="N790" s="198">
        <v>-296254.33534702309</v>
      </c>
      <c r="O790" s="211">
        <v>-1.1104401789685634</v>
      </c>
      <c r="P790" s="210">
        <v>1</v>
      </c>
      <c r="Q790" s="210">
        <v>1</v>
      </c>
      <c r="R790" s="210">
        <v>0</v>
      </c>
      <c r="S790" s="210">
        <v>0</v>
      </c>
      <c r="T790" s="210" t="s">
        <v>146</v>
      </c>
      <c r="U790" s="210" t="s">
        <v>3874</v>
      </c>
      <c r="V790" s="223">
        <v>43251</v>
      </c>
      <c r="W790" s="210">
        <v>6642127</v>
      </c>
      <c r="X790" s="210" t="s">
        <v>4470</v>
      </c>
      <c r="Y790" s="210" t="s">
        <v>4415</v>
      </c>
      <c r="Z790" s="190"/>
      <c r="AA790" s="186"/>
      <c r="AB790" s="187"/>
      <c r="AC790" s="187"/>
      <c r="AD790" s="188"/>
    </row>
    <row r="791" spans="1:30" x14ac:dyDescent="0.3">
      <c r="A791" s="84"/>
      <c r="B791" s="209" t="s">
        <v>4877</v>
      </c>
      <c r="C791" s="102" t="s">
        <v>1978</v>
      </c>
      <c r="D791" s="109">
        <v>-43947412.418873593</v>
      </c>
      <c r="E791" s="139">
        <v>-978971.12694792252</v>
      </c>
      <c r="F791" s="113">
        <v>-1.7219339822840001</v>
      </c>
      <c r="G791" s="126"/>
      <c r="H791" s="123"/>
      <c r="I791" s="124"/>
      <c r="J791" s="191" t="s">
        <v>5776</v>
      </c>
      <c r="K791" s="210" t="s">
        <v>4877</v>
      </c>
      <c r="L791" s="210" t="s">
        <v>1978</v>
      </c>
      <c r="M791" s="211">
        <v>-43947412.418873593</v>
      </c>
      <c r="N791" s="198">
        <v>-978971.12694792252</v>
      </c>
      <c r="O791" s="211">
        <v>-1.7219339822840001</v>
      </c>
      <c r="P791" s="210">
        <v>1</v>
      </c>
      <c r="Q791" s="210">
        <v>1</v>
      </c>
      <c r="R791" s="210">
        <v>0</v>
      </c>
      <c r="S791" s="210">
        <v>0</v>
      </c>
      <c r="T791" s="210" t="s">
        <v>145</v>
      </c>
      <c r="U791" s="210" t="s">
        <v>3875</v>
      </c>
      <c r="V791" s="223">
        <v>43251</v>
      </c>
      <c r="W791" s="210">
        <v>6640507</v>
      </c>
      <c r="X791" s="210" t="s">
        <v>4470</v>
      </c>
      <c r="Y791" s="210" t="s">
        <v>4415</v>
      </c>
      <c r="Z791" s="190"/>
      <c r="AA791" s="186"/>
      <c r="AB791" s="187"/>
      <c r="AC791" s="187"/>
      <c r="AD791" s="188"/>
    </row>
    <row r="792" spans="1:30" x14ac:dyDescent="0.3">
      <c r="A792" s="84"/>
      <c r="B792" s="209" t="s">
        <v>4878</v>
      </c>
      <c r="C792" s="102" t="s">
        <v>5994</v>
      </c>
      <c r="D792" s="109">
        <v>491016.53213050583</v>
      </c>
      <c r="E792" s="139">
        <v>232.58957644770061</v>
      </c>
      <c r="F792" s="113">
        <v>4.411288101651948E-2</v>
      </c>
      <c r="G792" s="126"/>
      <c r="H792" s="123"/>
      <c r="I792" s="124"/>
      <c r="J792" s="191" t="s">
        <v>5776</v>
      </c>
      <c r="K792" s="210" t="s">
        <v>4878</v>
      </c>
      <c r="L792" s="210" t="s">
        <v>5994</v>
      </c>
      <c r="M792" s="211">
        <v>491016.53213050583</v>
      </c>
      <c r="N792" s="198">
        <v>232.58957644770061</v>
      </c>
      <c r="O792" s="211">
        <v>4.411288101651948E-2</v>
      </c>
      <c r="P792" s="210">
        <v>1</v>
      </c>
      <c r="Q792" s="210">
        <v>1</v>
      </c>
      <c r="R792" s="210">
        <v>0</v>
      </c>
      <c r="S792" s="210">
        <v>0</v>
      </c>
      <c r="T792" s="210" t="s">
        <v>5305</v>
      </c>
      <c r="U792" s="210" t="s">
        <v>3876</v>
      </c>
      <c r="V792" s="223">
        <v>43251</v>
      </c>
      <c r="W792" s="210" t="s">
        <v>2486</v>
      </c>
      <c r="X792" s="210" t="s">
        <v>4470</v>
      </c>
      <c r="Y792" s="210" t="s">
        <v>4415</v>
      </c>
      <c r="Z792" s="190"/>
      <c r="AA792" s="185"/>
      <c r="AB792" s="187"/>
      <c r="AC792" s="187"/>
      <c r="AD792" s="188"/>
    </row>
    <row r="793" spans="1:30" x14ac:dyDescent="0.3">
      <c r="A793" s="84"/>
      <c r="B793" s="209" t="s">
        <v>4879</v>
      </c>
      <c r="C793" s="102" t="s">
        <v>5994</v>
      </c>
      <c r="D793" s="109">
        <v>2290850.7553305463</v>
      </c>
      <c r="E793" s="139">
        <v>101400.9718188096</v>
      </c>
      <c r="F793" s="113">
        <v>3.3881979510222836E-2</v>
      </c>
      <c r="G793" s="126"/>
      <c r="H793" s="123"/>
      <c r="I793" s="124"/>
      <c r="J793" s="191" t="s">
        <v>5776</v>
      </c>
      <c r="K793" s="210" t="s">
        <v>4879</v>
      </c>
      <c r="L793" s="210" t="s">
        <v>5994</v>
      </c>
      <c r="M793" s="211">
        <v>2290850.7553305463</v>
      </c>
      <c r="N793" s="198">
        <v>101400.9718188096</v>
      </c>
      <c r="O793" s="211">
        <v>3.3881979510222836E-2</v>
      </c>
      <c r="P793" s="210">
        <v>1</v>
      </c>
      <c r="Q793" s="210">
        <v>1</v>
      </c>
      <c r="R793" s="210">
        <v>0</v>
      </c>
      <c r="S793" s="210">
        <v>0</v>
      </c>
      <c r="T793" s="210" t="s">
        <v>145</v>
      </c>
      <c r="U793" s="210" t="s">
        <v>3877</v>
      </c>
      <c r="V793" s="223">
        <v>43251</v>
      </c>
      <c r="W793" s="210">
        <v>6642569</v>
      </c>
      <c r="X793" s="210" t="s">
        <v>4470</v>
      </c>
      <c r="Y793" s="210" t="s">
        <v>4415</v>
      </c>
      <c r="Z793" s="190"/>
      <c r="AA793" s="185"/>
      <c r="AB793" s="188"/>
      <c r="AC793" s="187"/>
      <c r="AD793" s="187"/>
    </row>
    <row r="794" spans="1:30" x14ac:dyDescent="0.3">
      <c r="A794" s="84"/>
      <c r="B794" s="209" t="s">
        <v>4880</v>
      </c>
      <c r="C794" s="102" t="s">
        <v>1978</v>
      </c>
      <c r="D794" s="109">
        <v>-11268101.080824722</v>
      </c>
      <c r="E794" s="139">
        <v>-501402.9925611082</v>
      </c>
      <c r="F794" s="113">
        <v>-0.27172926549053955</v>
      </c>
      <c r="G794" s="126"/>
      <c r="H794" s="123"/>
      <c r="I794" s="124"/>
      <c r="J794" s="191" t="s">
        <v>5776</v>
      </c>
      <c r="K794" s="210" t="s">
        <v>4880</v>
      </c>
      <c r="L794" s="210" t="s">
        <v>1978</v>
      </c>
      <c r="M794" s="211">
        <v>-11268101.080824722</v>
      </c>
      <c r="N794" s="198">
        <v>-501402.9925611082</v>
      </c>
      <c r="O794" s="211">
        <v>-0.27172926549053955</v>
      </c>
      <c r="P794" s="210">
        <v>1</v>
      </c>
      <c r="Q794" s="210">
        <v>1</v>
      </c>
      <c r="R794" s="210">
        <v>0</v>
      </c>
      <c r="S794" s="210">
        <v>0</v>
      </c>
      <c r="T794" s="210" t="s">
        <v>146</v>
      </c>
      <c r="U794" s="210" t="s">
        <v>3878</v>
      </c>
      <c r="V794" s="223">
        <v>43251</v>
      </c>
      <c r="W794" s="210">
        <v>6643960</v>
      </c>
      <c r="X794" s="210" t="s">
        <v>4470</v>
      </c>
      <c r="Y794" s="210" t="s">
        <v>4415</v>
      </c>
      <c r="Z794" s="190"/>
      <c r="AA794" s="185"/>
      <c r="AB794" s="188"/>
      <c r="AC794" s="187"/>
      <c r="AD794" s="187"/>
    </row>
    <row r="795" spans="1:30" x14ac:dyDescent="0.3">
      <c r="A795" s="84"/>
      <c r="B795" s="209" t="s">
        <v>5391</v>
      </c>
      <c r="C795" s="102" t="s">
        <v>1977</v>
      </c>
      <c r="D795" s="109">
        <v>21964089.634169403</v>
      </c>
      <c r="E795" s="139">
        <v>480464.46074745571</v>
      </c>
      <c r="F795" s="113">
        <v>0.92598234769297838</v>
      </c>
      <c r="G795" s="126"/>
      <c r="H795" s="123"/>
      <c r="I795" s="124"/>
      <c r="J795" s="191" t="s">
        <v>5776</v>
      </c>
      <c r="K795" s="210" t="s">
        <v>5391</v>
      </c>
      <c r="L795" s="210" t="s">
        <v>1977</v>
      </c>
      <c r="M795" s="211">
        <v>21964089.634169403</v>
      </c>
      <c r="N795" s="198">
        <v>480464.46074745571</v>
      </c>
      <c r="O795" s="211">
        <v>0.92598234769297838</v>
      </c>
      <c r="P795" s="210">
        <v>1</v>
      </c>
      <c r="Q795" s="210">
        <v>1</v>
      </c>
      <c r="R795" s="210">
        <v>0</v>
      </c>
      <c r="S795" s="210">
        <v>0</v>
      </c>
      <c r="T795" s="210" t="s">
        <v>145</v>
      </c>
      <c r="U795" s="210" t="s">
        <v>5392</v>
      </c>
      <c r="V795" s="223">
        <v>43251</v>
      </c>
      <c r="W795" s="210">
        <v>6641588</v>
      </c>
      <c r="X795" s="210" t="s">
        <v>4470</v>
      </c>
      <c r="Y795" s="210" t="s">
        <v>4415</v>
      </c>
      <c r="Z795" s="190"/>
      <c r="AA795" s="185"/>
      <c r="AB795" s="187"/>
      <c r="AC795" s="188"/>
      <c r="AD795" s="187"/>
    </row>
    <row r="796" spans="1:30" x14ac:dyDescent="0.3">
      <c r="A796" s="84"/>
      <c r="B796" s="209" t="s">
        <v>4881</v>
      </c>
      <c r="C796" s="102" t="s">
        <v>5994</v>
      </c>
      <c r="D796" s="109">
        <v>3145041.2209356315</v>
      </c>
      <c r="E796" s="139">
        <v>309620.95728157938</v>
      </c>
      <c r="F796" s="113">
        <v>2.6837657661136782E-2</v>
      </c>
      <c r="G796" s="126"/>
      <c r="H796" s="123"/>
      <c r="I796" s="124"/>
      <c r="J796" s="191" t="s">
        <v>5776</v>
      </c>
      <c r="K796" s="210" t="s">
        <v>4881</v>
      </c>
      <c r="L796" s="210" t="s">
        <v>5994</v>
      </c>
      <c r="M796" s="211">
        <v>3145041.2209356315</v>
      </c>
      <c r="N796" s="198">
        <v>309620.95728157938</v>
      </c>
      <c r="O796" s="211">
        <v>2.6837657661136782E-2</v>
      </c>
      <c r="P796" s="210">
        <v>1</v>
      </c>
      <c r="Q796" s="210">
        <v>1</v>
      </c>
      <c r="R796" s="210">
        <v>0</v>
      </c>
      <c r="S796" s="210">
        <v>0</v>
      </c>
      <c r="T796" s="210" t="s">
        <v>144</v>
      </c>
      <c r="U796" s="210" t="s">
        <v>3879</v>
      </c>
      <c r="V796" s="223">
        <v>43251</v>
      </c>
      <c r="W796" s="210">
        <v>6642860</v>
      </c>
      <c r="X796" s="210" t="s">
        <v>4470</v>
      </c>
      <c r="Y796" s="210" t="s">
        <v>4415</v>
      </c>
      <c r="Z796" s="190"/>
      <c r="AA796" s="185"/>
      <c r="AB796" s="187"/>
      <c r="AC796" s="188"/>
      <c r="AD796" s="187"/>
    </row>
    <row r="797" spans="1:30" x14ac:dyDescent="0.3">
      <c r="A797" s="84"/>
      <c r="B797" s="209" t="s">
        <v>4882</v>
      </c>
      <c r="C797" s="102" t="s">
        <v>5994</v>
      </c>
      <c r="D797" s="109">
        <v>590330.80671089236</v>
      </c>
      <c r="E797" s="139">
        <v>26386.363704129075</v>
      </c>
      <c r="F797" s="113">
        <v>3.9761254489209301E-2</v>
      </c>
      <c r="G797" s="126"/>
      <c r="H797" s="123"/>
      <c r="I797" s="124"/>
      <c r="J797" s="191" t="s">
        <v>5776</v>
      </c>
      <c r="K797" s="210" t="s">
        <v>4882</v>
      </c>
      <c r="L797" s="210" t="s">
        <v>5994</v>
      </c>
      <c r="M797" s="211">
        <v>590330.80671089236</v>
      </c>
      <c r="N797" s="198">
        <v>26386.363704129075</v>
      </c>
      <c r="O797" s="211">
        <v>3.9761254489209301E-2</v>
      </c>
      <c r="P797" s="210">
        <v>1</v>
      </c>
      <c r="Q797" s="210">
        <v>1</v>
      </c>
      <c r="R797" s="210">
        <v>0</v>
      </c>
      <c r="S797" s="210">
        <v>0</v>
      </c>
      <c r="T797" s="210" t="s">
        <v>149</v>
      </c>
      <c r="U797" s="210" t="s">
        <v>3880</v>
      </c>
      <c r="V797" s="223">
        <v>43251</v>
      </c>
      <c r="W797" s="210">
        <v>6640961</v>
      </c>
      <c r="X797" s="210" t="s">
        <v>4470</v>
      </c>
      <c r="Y797" s="210" t="s">
        <v>4415</v>
      </c>
      <c r="Z797" s="190"/>
      <c r="AA797" s="185"/>
      <c r="AB797" s="188"/>
      <c r="AC797" s="188"/>
      <c r="AD797" s="187"/>
    </row>
    <row r="798" spans="1:30" x14ac:dyDescent="0.3">
      <c r="A798" s="84"/>
      <c r="B798" s="209" t="s">
        <v>4883</v>
      </c>
      <c r="C798" s="102" t="s">
        <v>5994</v>
      </c>
      <c r="D798" s="109">
        <v>574396.18659276573</v>
      </c>
      <c r="E798" s="139">
        <v>7833.4891407211662</v>
      </c>
      <c r="F798" s="113">
        <v>4.2845753654877014E-2</v>
      </c>
      <c r="G798" s="126"/>
      <c r="H798" s="123"/>
      <c r="I798" s="124"/>
      <c r="J798" s="191" t="s">
        <v>5776</v>
      </c>
      <c r="K798" s="210" t="s">
        <v>4883</v>
      </c>
      <c r="L798" s="210" t="s">
        <v>5994</v>
      </c>
      <c r="M798" s="211">
        <v>574396.18659276573</v>
      </c>
      <c r="N798" s="198">
        <v>7833.4891407211662</v>
      </c>
      <c r="O798" s="211">
        <v>4.2845753654877014E-2</v>
      </c>
      <c r="P798" s="210">
        <v>1</v>
      </c>
      <c r="Q798" s="210">
        <v>1</v>
      </c>
      <c r="R798" s="210">
        <v>0</v>
      </c>
      <c r="S798" s="210">
        <v>0</v>
      </c>
      <c r="T798" s="210" t="s">
        <v>149</v>
      </c>
      <c r="U798" s="210" t="s">
        <v>3881</v>
      </c>
      <c r="V798" s="223">
        <v>43251</v>
      </c>
      <c r="W798" s="210">
        <v>6641760</v>
      </c>
      <c r="X798" s="210" t="s">
        <v>4470</v>
      </c>
      <c r="Y798" s="210" t="s">
        <v>4415</v>
      </c>
      <c r="Z798" s="190"/>
      <c r="AA798" s="185"/>
      <c r="AB798" s="188"/>
      <c r="AC798" s="187"/>
      <c r="AD798" s="187"/>
    </row>
    <row r="799" spans="1:30" x14ac:dyDescent="0.3">
      <c r="A799" s="84"/>
      <c r="B799" s="209" t="s">
        <v>4884</v>
      </c>
      <c r="C799" s="102" t="s">
        <v>5994</v>
      </c>
      <c r="D799" s="109">
        <v>1817533.3339746664</v>
      </c>
      <c r="E799" s="139">
        <v>10684.907734666978</v>
      </c>
      <c r="F799" s="113">
        <v>3.8760480056107868E-2</v>
      </c>
      <c r="G799" s="126"/>
      <c r="H799" s="123"/>
      <c r="I799" s="124"/>
      <c r="J799" s="191" t="s">
        <v>5776</v>
      </c>
      <c r="K799" s="210" t="s">
        <v>4884</v>
      </c>
      <c r="L799" s="210" t="s">
        <v>5994</v>
      </c>
      <c r="M799" s="211">
        <v>1817533.3339746664</v>
      </c>
      <c r="N799" s="198">
        <v>10684.907734666978</v>
      </c>
      <c r="O799" s="211">
        <v>3.8760480056107868E-2</v>
      </c>
      <c r="P799" s="210">
        <v>1</v>
      </c>
      <c r="Q799" s="210">
        <v>1</v>
      </c>
      <c r="R799" s="210">
        <v>0</v>
      </c>
      <c r="S799" s="210">
        <v>0</v>
      </c>
      <c r="T799" s="210" t="s">
        <v>144</v>
      </c>
      <c r="U799" s="210" t="s">
        <v>3882</v>
      </c>
      <c r="V799" s="223">
        <v>43251</v>
      </c>
      <c r="W799" s="210">
        <v>6644800</v>
      </c>
      <c r="X799" s="210" t="s">
        <v>4470</v>
      </c>
      <c r="Y799" s="210" t="s">
        <v>4415</v>
      </c>
      <c r="Z799" s="190"/>
      <c r="AA799" s="185"/>
      <c r="AB799" s="187"/>
      <c r="AC799" s="188"/>
      <c r="AD799" s="188"/>
    </row>
    <row r="800" spans="1:30" x14ac:dyDescent="0.3">
      <c r="A800" s="84"/>
      <c r="B800" s="209" t="s">
        <v>4885</v>
      </c>
      <c r="C800" s="102" t="s">
        <v>5994</v>
      </c>
      <c r="D800" s="109">
        <v>1697114.1633007191</v>
      </c>
      <c r="E800" s="139">
        <v>22016.588970586665</v>
      </c>
      <c r="F800" s="113">
        <v>2.1850308125749708E-2</v>
      </c>
      <c r="G800" s="126"/>
      <c r="H800" s="123"/>
      <c r="I800" s="124"/>
      <c r="J800" s="191" t="s">
        <v>5776</v>
      </c>
      <c r="K800" s="210" t="s">
        <v>4885</v>
      </c>
      <c r="L800" s="210" t="s">
        <v>5994</v>
      </c>
      <c r="M800" s="211">
        <v>1697114.1633007191</v>
      </c>
      <c r="N800" s="198">
        <v>22016.588970586665</v>
      </c>
      <c r="O800" s="211">
        <v>2.1850308125749708E-2</v>
      </c>
      <c r="P800" s="210">
        <v>1</v>
      </c>
      <c r="Q800" s="210">
        <v>1</v>
      </c>
      <c r="R800" s="210">
        <v>0</v>
      </c>
      <c r="S800" s="210">
        <v>0</v>
      </c>
      <c r="T800" s="210" t="s">
        <v>145</v>
      </c>
      <c r="U800" s="210" t="s">
        <v>3883</v>
      </c>
      <c r="V800" s="223">
        <v>43251</v>
      </c>
      <c r="W800" s="210">
        <v>6641801</v>
      </c>
      <c r="X800" s="210" t="s">
        <v>4470</v>
      </c>
      <c r="Y800" s="210" t="s">
        <v>4415</v>
      </c>
      <c r="Z800" s="190"/>
      <c r="AA800" s="185"/>
      <c r="AB800" s="187"/>
      <c r="AC800" s="188"/>
      <c r="AD800" s="187"/>
    </row>
    <row r="801" spans="1:30" x14ac:dyDescent="0.3">
      <c r="A801" s="84"/>
      <c r="B801" s="209" t="s">
        <v>4886</v>
      </c>
      <c r="C801" s="102" t="s">
        <v>1978</v>
      </c>
      <c r="D801" s="109">
        <v>-21250101.822697643</v>
      </c>
      <c r="E801" s="139">
        <v>-1052163.8238377343</v>
      </c>
      <c r="F801" s="113">
        <v>-1.6586356595876663</v>
      </c>
      <c r="G801" s="126"/>
      <c r="H801" s="123"/>
      <c r="I801" s="124"/>
      <c r="J801" s="191" t="s">
        <v>5776</v>
      </c>
      <c r="K801" s="210" t="s">
        <v>4886</v>
      </c>
      <c r="L801" s="210" t="s">
        <v>1978</v>
      </c>
      <c r="M801" s="211">
        <v>-21250101.822697643</v>
      </c>
      <c r="N801" s="198">
        <v>-1052163.8238377343</v>
      </c>
      <c r="O801" s="211">
        <v>-1.6586356595876663</v>
      </c>
      <c r="P801" s="210">
        <v>1</v>
      </c>
      <c r="Q801" s="210">
        <v>1</v>
      </c>
      <c r="R801" s="210">
        <v>0</v>
      </c>
      <c r="S801" s="210">
        <v>0</v>
      </c>
      <c r="T801" s="210" t="s">
        <v>144</v>
      </c>
      <c r="U801" s="210" t="s">
        <v>3884</v>
      </c>
      <c r="V801" s="223">
        <v>43251</v>
      </c>
      <c r="W801" s="210">
        <v>6642428</v>
      </c>
      <c r="X801" s="210" t="s">
        <v>4470</v>
      </c>
      <c r="Y801" s="210" t="s">
        <v>4415</v>
      </c>
      <c r="Z801" s="190"/>
      <c r="AA801" s="185"/>
      <c r="AB801" s="187"/>
      <c r="AC801" s="188"/>
      <c r="AD801" s="187"/>
    </row>
    <row r="802" spans="1:30" x14ac:dyDescent="0.3">
      <c r="A802" s="84"/>
      <c r="B802" s="209" t="s">
        <v>4887</v>
      </c>
      <c r="C802" s="102" t="s">
        <v>1974</v>
      </c>
      <c r="D802" s="109">
        <v>-55756011.127712496</v>
      </c>
      <c r="E802" s="139">
        <v>-9974343.6655112114</v>
      </c>
      <c r="F802" s="113">
        <v>-0.66346146568522524</v>
      </c>
      <c r="G802" s="126"/>
      <c r="H802" s="123"/>
      <c r="I802" s="124"/>
      <c r="J802" s="191" t="s">
        <v>5776</v>
      </c>
      <c r="K802" s="210" t="s">
        <v>4887</v>
      </c>
      <c r="L802" s="210" t="s">
        <v>1974</v>
      </c>
      <c r="M802" s="211">
        <v>-55756011.127712496</v>
      </c>
      <c r="N802" s="198">
        <v>-9974343.6655112114</v>
      </c>
      <c r="O802" s="211">
        <v>-0.66346146568522524</v>
      </c>
      <c r="P802" s="210">
        <v>1</v>
      </c>
      <c r="Q802" s="210">
        <v>1</v>
      </c>
      <c r="R802" s="210">
        <v>0</v>
      </c>
      <c r="S802" s="210">
        <v>0</v>
      </c>
      <c r="T802" s="210" t="s">
        <v>148</v>
      </c>
      <c r="U802" s="210" t="s">
        <v>3885</v>
      </c>
      <c r="V802" s="223">
        <v>43251</v>
      </c>
      <c r="W802" s="210">
        <v>6643108</v>
      </c>
      <c r="X802" s="210" t="s">
        <v>4470</v>
      </c>
      <c r="Y802" s="210" t="s">
        <v>4415</v>
      </c>
      <c r="Z802" s="190"/>
      <c r="AA802" s="185"/>
      <c r="AB802" s="188"/>
      <c r="AC802" s="187"/>
      <c r="AD802" s="187"/>
    </row>
    <row r="803" spans="1:30" x14ac:dyDescent="0.3">
      <c r="A803" s="84"/>
      <c r="B803" s="209" t="s">
        <v>4888</v>
      </c>
      <c r="C803" s="102" t="s">
        <v>1976</v>
      </c>
      <c r="D803" s="109">
        <v>11101844.696980916</v>
      </c>
      <c r="E803" s="139">
        <v>7808.7734002076377</v>
      </c>
      <c r="F803" s="113">
        <v>1.0734446903852688</v>
      </c>
      <c r="G803" s="126"/>
      <c r="H803" s="123"/>
      <c r="I803" s="124"/>
      <c r="J803" s="191" t="s">
        <v>5776</v>
      </c>
      <c r="K803" s="210" t="s">
        <v>4888</v>
      </c>
      <c r="L803" s="210" t="s">
        <v>1976</v>
      </c>
      <c r="M803" s="211">
        <v>11101844.696980916</v>
      </c>
      <c r="N803" s="198">
        <v>7808.7734002076377</v>
      </c>
      <c r="O803" s="211">
        <v>1.0734446903852688</v>
      </c>
      <c r="P803" s="210">
        <v>1</v>
      </c>
      <c r="Q803" s="210">
        <v>1</v>
      </c>
      <c r="R803" s="210">
        <v>0</v>
      </c>
      <c r="S803" s="210">
        <v>0</v>
      </c>
      <c r="T803" s="210" t="s">
        <v>5305</v>
      </c>
      <c r="U803" s="210" t="s">
        <v>4520</v>
      </c>
      <c r="V803" s="223">
        <v>43251</v>
      </c>
      <c r="W803" s="210" t="s">
        <v>4572</v>
      </c>
      <c r="X803" s="210" t="s">
        <v>4470</v>
      </c>
      <c r="Y803" s="210" t="s">
        <v>4415</v>
      </c>
      <c r="Z803" s="190"/>
      <c r="AA803" s="185"/>
      <c r="AB803" s="187"/>
      <c r="AC803" s="188"/>
      <c r="AD803" s="188"/>
    </row>
    <row r="804" spans="1:30" x14ac:dyDescent="0.3">
      <c r="A804" s="84"/>
      <c r="B804" s="209" t="s">
        <v>4889</v>
      </c>
      <c r="C804" s="102" t="s">
        <v>1976</v>
      </c>
      <c r="D804" s="109">
        <v>522377.0687409534</v>
      </c>
      <c r="E804" s="139">
        <v>20485.834311058366</v>
      </c>
      <c r="F804" s="113">
        <v>3.3757379128553561E-2</v>
      </c>
      <c r="G804" s="126"/>
      <c r="H804" s="123"/>
      <c r="I804" s="124"/>
      <c r="J804" s="191" t="s">
        <v>5776</v>
      </c>
      <c r="K804" s="210" t="s">
        <v>4889</v>
      </c>
      <c r="L804" s="210" t="s">
        <v>1976</v>
      </c>
      <c r="M804" s="211">
        <v>522377.0687409534</v>
      </c>
      <c r="N804" s="198">
        <v>20485.834311058366</v>
      </c>
      <c r="O804" s="211">
        <v>3.3757379128553561E-2</v>
      </c>
      <c r="P804" s="210">
        <v>1</v>
      </c>
      <c r="Q804" s="210">
        <v>1</v>
      </c>
      <c r="R804" s="210">
        <v>0</v>
      </c>
      <c r="S804" s="210">
        <v>0</v>
      </c>
      <c r="T804" s="210" t="s">
        <v>5305</v>
      </c>
      <c r="U804" s="210" t="s">
        <v>3886</v>
      </c>
      <c r="V804" s="223">
        <v>43251</v>
      </c>
      <c r="W804" s="210" t="s">
        <v>2487</v>
      </c>
      <c r="X804" s="210" t="s">
        <v>4470</v>
      </c>
      <c r="Y804" s="210" t="s">
        <v>4415</v>
      </c>
      <c r="Z804" s="190"/>
      <c r="AA804" s="185"/>
      <c r="AB804" s="187"/>
      <c r="AC804" s="188"/>
      <c r="AD804" s="188"/>
    </row>
    <row r="805" spans="1:30" x14ac:dyDescent="0.3">
      <c r="A805" s="84"/>
      <c r="B805" s="209" t="s">
        <v>4890</v>
      </c>
      <c r="C805" s="102" t="s">
        <v>1978</v>
      </c>
      <c r="D805" s="109">
        <v>-60458432.638222605</v>
      </c>
      <c r="E805" s="139">
        <v>-1154038.5811179052</v>
      </c>
      <c r="F805" s="113">
        <v>-2.3851903667942693</v>
      </c>
      <c r="G805" s="126"/>
      <c r="H805" s="123"/>
      <c r="I805" s="124"/>
      <c r="J805" s="191" t="s">
        <v>5776</v>
      </c>
      <c r="K805" s="210" t="s">
        <v>4890</v>
      </c>
      <c r="L805" s="210" t="s">
        <v>1978</v>
      </c>
      <c r="M805" s="211">
        <v>-60458432.638222605</v>
      </c>
      <c r="N805" s="198">
        <v>-1154038.5811179052</v>
      </c>
      <c r="O805" s="211">
        <v>-2.3851903667942693</v>
      </c>
      <c r="P805" s="210">
        <v>1</v>
      </c>
      <c r="Q805" s="210">
        <v>1</v>
      </c>
      <c r="R805" s="210">
        <v>0</v>
      </c>
      <c r="S805" s="210">
        <v>0</v>
      </c>
      <c r="T805" s="210" t="s">
        <v>147</v>
      </c>
      <c r="U805" s="210" t="s">
        <v>3887</v>
      </c>
      <c r="V805" s="223">
        <v>43251</v>
      </c>
      <c r="W805" s="210">
        <v>6390921</v>
      </c>
      <c r="X805" s="210" t="s">
        <v>4470</v>
      </c>
      <c r="Y805" s="210" t="s">
        <v>4415</v>
      </c>
      <c r="Z805" s="190"/>
      <c r="AA805" s="185"/>
      <c r="AB805" s="187"/>
      <c r="AC805" s="188"/>
      <c r="AD805" s="188"/>
    </row>
    <row r="806" spans="1:30" x14ac:dyDescent="0.3">
      <c r="A806" s="84"/>
      <c r="B806" s="209" t="s">
        <v>4891</v>
      </c>
      <c r="C806" s="102" t="s">
        <v>1978</v>
      </c>
      <c r="D806" s="109">
        <v>-21821899.569675483</v>
      </c>
      <c r="E806" s="139">
        <v>-1643781.1745408098</v>
      </c>
      <c r="F806" s="113">
        <v>-0.56629385556234191</v>
      </c>
      <c r="G806" s="126"/>
      <c r="H806" s="123"/>
      <c r="I806" s="124"/>
      <c r="J806" s="191" t="s">
        <v>5776</v>
      </c>
      <c r="K806" s="210" t="s">
        <v>4891</v>
      </c>
      <c r="L806" s="210" t="s">
        <v>1978</v>
      </c>
      <c r="M806" s="211">
        <v>-21821899.569675483</v>
      </c>
      <c r="N806" s="198">
        <v>-1643781.1745408098</v>
      </c>
      <c r="O806" s="211">
        <v>-0.56629385556234191</v>
      </c>
      <c r="P806" s="210">
        <v>1</v>
      </c>
      <c r="Q806" s="210">
        <v>1</v>
      </c>
      <c r="R806" s="210">
        <v>0</v>
      </c>
      <c r="S806" s="210">
        <v>0</v>
      </c>
      <c r="T806" s="210" t="s">
        <v>146</v>
      </c>
      <c r="U806" s="210" t="s">
        <v>3888</v>
      </c>
      <c r="V806" s="223">
        <v>43251</v>
      </c>
      <c r="W806" s="210">
        <v>6641544</v>
      </c>
      <c r="X806" s="210" t="s">
        <v>4470</v>
      </c>
      <c r="Y806" s="210" t="s">
        <v>4415</v>
      </c>
      <c r="Z806" s="190"/>
      <c r="AA806" s="186"/>
      <c r="AB806" s="187"/>
      <c r="AC806" s="187"/>
      <c r="AD806" s="188"/>
    </row>
    <row r="807" spans="1:30" x14ac:dyDescent="0.3">
      <c r="A807" s="84"/>
      <c r="B807" s="209" t="s">
        <v>4892</v>
      </c>
      <c r="C807" s="102" t="s">
        <v>5994</v>
      </c>
      <c r="D807" s="109">
        <v>4480503.2937623337</v>
      </c>
      <c r="E807" s="139">
        <v>92271.709236538372</v>
      </c>
      <c r="F807" s="113">
        <v>3.2089429059588268E-2</v>
      </c>
      <c r="G807" s="126"/>
      <c r="H807" s="123"/>
      <c r="I807" s="124"/>
      <c r="J807" s="191" t="s">
        <v>5776</v>
      </c>
      <c r="K807" s="210" t="s">
        <v>4892</v>
      </c>
      <c r="L807" s="210" t="s">
        <v>5994</v>
      </c>
      <c r="M807" s="211">
        <v>4480503.2937623337</v>
      </c>
      <c r="N807" s="198">
        <v>92271.709236538372</v>
      </c>
      <c r="O807" s="211">
        <v>3.2089429059588268E-2</v>
      </c>
      <c r="P807" s="210">
        <v>1</v>
      </c>
      <c r="Q807" s="210">
        <v>1</v>
      </c>
      <c r="R807" s="210">
        <v>0</v>
      </c>
      <c r="S807" s="210">
        <v>0</v>
      </c>
      <c r="T807" s="210" t="s">
        <v>152</v>
      </c>
      <c r="U807" s="210" t="s">
        <v>3889</v>
      </c>
      <c r="V807" s="223">
        <v>43251</v>
      </c>
      <c r="W807" s="210">
        <v>6641373</v>
      </c>
      <c r="X807" s="210" t="s">
        <v>4470</v>
      </c>
      <c r="Y807" s="210" t="s">
        <v>4415</v>
      </c>
      <c r="Z807" s="190"/>
      <c r="AA807" s="185"/>
      <c r="AB807" s="187"/>
      <c r="AC807" s="188"/>
      <c r="AD807" s="188"/>
    </row>
    <row r="808" spans="1:30" x14ac:dyDescent="0.3">
      <c r="A808" s="84"/>
      <c r="B808" s="209" t="s">
        <v>4893</v>
      </c>
      <c r="C808" s="102" t="s">
        <v>5994</v>
      </c>
      <c r="D808" s="109">
        <v>919701.39070043131</v>
      </c>
      <c r="E808" s="139">
        <v>84177.690048418139</v>
      </c>
      <c r="F808" s="113">
        <v>2.4801802599109943E-2</v>
      </c>
      <c r="G808" s="126"/>
      <c r="H808" s="123"/>
      <c r="I808" s="124"/>
      <c r="J808" s="191" t="s">
        <v>5776</v>
      </c>
      <c r="K808" s="210" t="s">
        <v>4893</v>
      </c>
      <c r="L808" s="210" t="s">
        <v>5994</v>
      </c>
      <c r="M808" s="211">
        <v>919701.39070043131</v>
      </c>
      <c r="N808" s="198">
        <v>84177.690048418139</v>
      </c>
      <c r="O808" s="211">
        <v>2.4801802599109943E-2</v>
      </c>
      <c r="P808" s="210">
        <v>1</v>
      </c>
      <c r="Q808" s="210">
        <v>1</v>
      </c>
      <c r="R808" s="210">
        <v>0</v>
      </c>
      <c r="S808" s="210">
        <v>0</v>
      </c>
      <c r="T808" s="210" t="s">
        <v>147</v>
      </c>
      <c r="U808" s="210" t="s">
        <v>3890</v>
      </c>
      <c r="V808" s="223">
        <v>43251</v>
      </c>
      <c r="W808" s="210">
        <v>6125639</v>
      </c>
      <c r="X808" s="210" t="s">
        <v>4470</v>
      </c>
      <c r="Y808" s="210" t="s">
        <v>4415</v>
      </c>
      <c r="Z808" s="190"/>
      <c r="AA808" s="185"/>
      <c r="AB808" s="187"/>
      <c r="AC808" s="187"/>
      <c r="AD808" s="188"/>
    </row>
    <row r="809" spans="1:30" x14ac:dyDescent="0.3">
      <c r="A809" s="84"/>
      <c r="B809" s="209" t="s">
        <v>4894</v>
      </c>
      <c r="C809" s="102" t="s">
        <v>5994</v>
      </c>
      <c r="D809" s="109">
        <v>4677686.68667717</v>
      </c>
      <c r="E809" s="139">
        <v>182039.48811788487</v>
      </c>
      <c r="F809" s="113">
        <v>4.8002080021592272E-2</v>
      </c>
      <c r="G809" s="126"/>
      <c r="H809" s="123"/>
      <c r="I809" s="124"/>
      <c r="J809" s="191" t="s">
        <v>5776</v>
      </c>
      <c r="K809" s="210" t="s">
        <v>4894</v>
      </c>
      <c r="L809" s="210" t="s">
        <v>5994</v>
      </c>
      <c r="M809" s="211">
        <v>4677686.68667717</v>
      </c>
      <c r="N809" s="198">
        <v>182039.48811788487</v>
      </c>
      <c r="O809" s="211">
        <v>4.8002080021592272E-2</v>
      </c>
      <c r="P809" s="210">
        <v>1</v>
      </c>
      <c r="Q809" s="210">
        <v>1</v>
      </c>
      <c r="R809" s="210">
        <v>0</v>
      </c>
      <c r="S809" s="210">
        <v>0</v>
      </c>
      <c r="T809" s="210" t="s">
        <v>152</v>
      </c>
      <c r="U809" s="210" t="s">
        <v>3891</v>
      </c>
      <c r="V809" s="223">
        <v>43251</v>
      </c>
      <c r="W809" s="210">
        <v>6129277</v>
      </c>
      <c r="X809" s="210" t="s">
        <v>4470</v>
      </c>
      <c r="Y809" s="210" t="s">
        <v>4415</v>
      </c>
      <c r="Z809" s="190"/>
      <c r="AA809" s="185"/>
      <c r="AB809" s="187"/>
      <c r="AC809" s="187"/>
      <c r="AD809" s="188"/>
    </row>
    <row r="810" spans="1:30" x14ac:dyDescent="0.3">
      <c r="A810" s="84"/>
      <c r="B810" s="209" t="s">
        <v>4895</v>
      </c>
      <c r="C810" s="102" t="s">
        <v>5994</v>
      </c>
      <c r="D810" s="109">
        <v>992991.98202467617</v>
      </c>
      <c r="E810" s="139">
        <v>86609.647554983225</v>
      </c>
      <c r="F810" s="113">
        <v>3.5514897395515707E-2</v>
      </c>
      <c r="G810" s="126"/>
      <c r="H810" s="123"/>
      <c r="I810" s="124"/>
      <c r="J810" s="191" t="s">
        <v>5776</v>
      </c>
      <c r="K810" s="210" t="s">
        <v>4895</v>
      </c>
      <c r="L810" s="210" t="s">
        <v>5994</v>
      </c>
      <c r="M810" s="211">
        <v>992991.98202467617</v>
      </c>
      <c r="N810" s="198">
        <v>86609.647554983225</v>
      </c>
      <c r="O810" s="211">
        <v>3.5514897395515707E-2</v>
      </c>
      <c r="P810" s="210">
        <v>1</v>
      </c>
      <c r="Q810" s="210">
        <v>1</v>
      </c>
      <c r="R810" s="210">
        <v>0</v>
      </c>
      <c r="S810" s="210">
        <v>0</v>
      </c>
      <c r="T810" s="210" t="s">
        <v>146</v>
      </c>
      <c r="U810" s="210" t="s">
        <v>3892</v>
      </c>
      <c r="V810" s="223">
        <v>43251</v>
      </c>
      <c r="W810" s="210">
        <v>6656407</v>
      </c>
      <c r="X810" s="210" t="s">
        <v>4470</v>
      </c>
      <c r="Y810" s="210" t="s">
        <v>4415</v>
      </c>
      <c r="Z810" s="190"/>
      <c r="AA810" s="185"/>
      <c r="AB810" s="187"/>
      <c r="AC810" s="188"/>
      <c r="AD810" s="188"/>
    </row>
    <row r="811" spans="1:30" x14ac:dyDescent="0.3">
      <c r="A811" s="84"/>
      <c r="B811" s="209" t="s">
        <v>4896</v>
      </c>
      <c r="C811" s="102" t="s">
        <v>5994</v>
      </c>
      <c r="D811" s="109">
        <v>741313.38468117476</v>
      </c>
      <c r="E811" s="139">
        <v>8634.8404099577729</v>
      </c>
      <c r="F811" s="113">
        <v>4.542620622330943E-2</v>
      </c>
      <c r="G811" s="126"/>
      <c r="H811" s="123"/>
      <c r="I811" s="124"/>
      <c r="J811" s="191" t="s">
        <v>5776</v>
      </c>
      <c r="K811" s="210" t="s">
        <v>4896</v>
      </c>
      <c r="L811" s="210" t="s">
        <v>5994</v>
      </c>
      <c r="M811" s="211">
        <v>741313.38468117476</v>
      </c>
      <c r="N811" s="198">
        <v>8634.8404099577729</v>
      </c>
      <c r="O811" s="211">
        <v>4.542620622330943E-2</v>
      </c>
      <c r="P811" s="210">
        <v>1</v>
      </c>
      <c r="Q811" s="210">
        <v>1</v>
      </c>
      <c r="R811" s="210">
        <v>0</v>
      </c>
      <c r="S811" s="210">
        <v>0</v>
      </c>
      <c r="T811" s="210" t="s">
        <v>147</v>
      </c>
      <c r="U811" s="210" t="s">
        <v>4521</v>
      </c>
      <c r="V811" s="223">
        <v>43251</v>
      </c>
      <c r="W811" s="210">
        <v>6136749</v>
      </c>
      <c r="X811" s="210" t="s">
        <v>4470</v>
      </c>
      <c r="Y811" s="210" t="s">
        <v>4415</v>
      </c>
      <c r="Z811" s="190"/>
      <c r="AA811" s="186"/>
      <c r="AB811" s="187"/>
      <c r="AC811" s="187"/>
      <c r="AD811" s="188"/>
    </row>
    <row r="812" spans="1:30" x14ac:dyDescent="0.3">
      <c r="A812" s="84"/>
      <c r="B812" s="209" t="s">
        <v>4897</v>
      </c>
      <c r="C812" s="102" t="s">
        <v>5994</v>
      </c>
      <c r="D812" s="109">
        <v>849118.37120901688</v>
      </c>
      <c r="E812" s="139">
        <v>39319.357261213474</v>
      </c>
      <c r="F812" s="113">
        <v>7.1244917032766447E-2</v>
      </c>
      <c r="G812" s="126"/>
      <c r="H812" s="123"/>
      <c r="I812" s="124"/>
      <c r="J812" s="191" t="s">
        <v>5776</v>
      </c>
      <c r="K812" s="210" t="s">
        <v>4897</v>
      </c>
      <c r="L812" s="210" t="s">
        <v>5994</v>
      </c>
      <c r="M812" s="211">
        <v>849118.37120901688</v>
      </c>
      <c r="N812" s="198">
        <v>39319.357261213474</v>
      </c>
      <c r="O812" s="211">
        <v>7.1244917032766447E-2</v>
      </c>
      <c r="P812" s="210">
        <v>1</v>
      </c>
      <c r="Q812" s="210">
        <v>1</v>
      </c>
      <c r="R812" s="210">
        <v>0</v>
      </c>
      <c r="S812" s="210">
        <v>0</v>
      </c>
      <c r="T812" s="210" t="s">
        <v>146</v>
      </c>
      <c r="U812" s="210" t="s">
        <v>3893</v>
      </c>
      <c r="V812" s="223">
        <v>43251</v>
      </c>
      <c r="W812" s="210">
        <v>6656106</v>
      </c>
      <c r="X812" s="210" t="s">
        <v>4470</v>
      </c>
      <c r="Y812" s="210" t="s">
        <v>4415</v>
      </c>
      <c r="Z812" s="190"/>
      <c r="AA812" s="185"/>
      <c r="AB812" s="187"/>
      <c r="AC812" s="188"/>
      <c r="AD812" s="187"/>
    </row>
    <row r="813" spans="1:30" x14ac:dyDescent="0.3">
      <c r="A813" s="84"/>
      <c r="B813" s="209" t="s">
        <v>4898</v>
      </c>
      <c r="C813" s="102" t="s">
        <v>5994</v>
      </c>
      <c r="D813" s="109">
        <v>806453.44164056191</v>
      </c>
      <c r="E813" s="139">
        <v>115001.1019288611</v>
      </c>
      <c r="F813" s="113">
        <v>4.2158147232751464E-2</v>
      </c>
      <c r="G813" s="126"/>
      <c r="H813" s="123"/>
      <c r="I813" s="124"/>
      <c r="J813" s="191" t="s">
        <v>5776</v>
      </c>
      <c r="K813" s="210" t="s">
        <v>4898</v>
      </c>
      <c r="L813" s="210" t="s">
        <v>5994</v>
      </c>
      <c r="M813" s="211">
        <v>806453.44164056191</v>
      </c>
      <c r="N813" s="198">
        <v>115001.1019288611</v>
      </c>
      <c r="O813" s="211">
        <v>4.2158147232751464E-2</v>
      </c>
      <c r="P813" s="210">
        <v>1</v>
      </c>
      <c r="Q813" s="210">
        <v>1</v>
      </c>
      <c r="R813" s="210">
        <v>0</v>
      </c>
      <c r="S813" s="210">
        <v>0</v>
      </c>
      <c r="T813" s="210" t="s">
        <v>145</v>
      </c>
      <c r="U813" s="210" t="s">
        <v>3894</v>
      </c>
      <c r="V813" s="223">
        <v>43251</v>
      </c>
      <c r="W813" s="210">
        <v>6657701</v>
      </c>
      <c r="X813" s="210" t="s">
        <v>4470</v>
      </c>
      <c r="Y813" s="210" t="s">
        <v>4415</v>
      </c>
      <c r="Z813" s="190"/>
      <c r="AA813" s="185"/>
      <c r="AB813" s="188"/>
      <c r="AC813" s="187"/>
      <c r="AD813" s="187"/>
    </row>
    <row r="814" spans="1:30" x14ac:dyDescent="0.3">
      <c r="A814" s="84"/>
      <c r="B814" s="209" t="s">
        <v>4899</v>
      </c>
      <c r="C814" s="102" t="s">
        <v>5994</v>
      </c>
      <c r="D814" s="109">
        <v>1429721.1682311206</v>
      </c>
      <c r="E814" s="139">
        <v>38851.118701932624</v>
      </c>
      <c r="F814" s="113">
        <v>3.8575688287559445E-2</v>
      </c>
      <c r="G814" s="126"/>
      <c r="H814" s="123"/>
      <c r="I814" s="124"/>
      <c r="J814" s="191" t="s">
        <v>5776</v>
      </c>
      <c r="K814" s="210" t="s">
        <v>4899</v>
      </c>
      <c r="L814" s="210" t="s">
        <v>5994</v>
      </c>
      <c r="M814" s="211">
        <v>1429721.1682311206</v>
      </c>
      <c r="N814" s="198">
        <v>38851.118701932624</v>
      </c>
      <c r="O814" s="211">
        <v>3.8575688287559445E-2</v>
      </c>
      <c r="P814" s="210">
        <v>1</v>
      </c>
      <c r="Q814" s="210">
        <v>1</v>
      </c>
      <c r="R814" s="210">
        <v>0</v>
      </c>
      <c r="S814" s="210">
        <v>0</v>
      </c>
      <c r="T814" s="210" t="s">
        <v>143</v>
      </c>
      <c r="U814" s="210" t="s">
        <v>3895</v>
      </c>
      <c r="V814" s="223">
        <v>43251</v>
      </c>
      <c r="W814" s="210">
        <v>6658801</v>
      </c>
      <c r="X814" s="210" t="s">
        <v>4470</v>
      </c>
      <c r="Y814" s="210" t="s">
        <v>4415</v>
      </c>
      <c r="Z814" s="190"/>
      <c r="AA814" s="185"/>
      <c r="AB814" s="187"/>
      <c r="AC814" s="188"/>
      <c r="AD814" s="187"/>
    </row>
    <row r="815" spans="1:30" x14ac:dyDescent="0.3">
      <c r="A815" s="84"/>
      <c r="B815" s="209" t="s">
        <v>4900</v>
      </c>
      <c r="C815" s="102" t="s">
        <v>5994</v>
      </c>
      <c r="D815" s="109">
        <v>1430053.3346357062</v>
      </c>
      <c r="E815" s="139">
        <v>25683.429142164263</v>
      </c>
      <c r="F815" s="113">
        <v>3.4619851378495242E-2</v>
      </c>
      <c r="G815" s="126"/>
      <c r="H815" s="123"/>
      <c r="I815" s="124"/>
      <c r="J815" s="191" t="s">
        <v>5776</v>
      </c>
      <c r="K815" s="210" t="s">
        <v>4900</v>
      </c>
      <c r="L815" s="210" t="s">
        <v>5994</v>
      </c>
      <c r="M815" s="211">
        <v>1430053.3346357062</v>
      </c>
      <c r="N815" s="198">
        <v>25683.429142164263</v>
      </c>
      <c r="O815" s="211">
        <v>3.4619851378495242E-2</v>
      </c>
      <c r="P815" s="210">
        <v>1</v>
      </c>
      <c r="Q815" s="210">
        <v>1</v>
      </c>
      <c r="R815" s="210">
        <v>0</v>
      </c>
      <c r="S815" s="210">
        <v>0</v>
      </c>
      <c r="T815" s="210" t="s">
        <v>147</v>
      </c>
      <c r="U815" s="210" t="s">
        <v>3896</v>
      </c>
      <c r="V815" s="223">
        <v>43251</v>
      </c>
      <c r="W815" s="210">
        <v>6659428</v>
      </c>
      <c r="X815" s="210" t="s">
        <v>4470</v>
      </c>
      <c r="Y815" s="210" t="s">
        <v>4415</v>
      </c>
      <c r="Z815" s="190"/>
      <c r="AA815" s="186"/>
      <c r="AB815" s="187"/>
      <c r="AC815" s="188"/>
      <c r="AD815" s="188"/>
    </row>
    <row r="816" spans="1:30" x14ac:dyDescent="0.3">
      <c r="A816" s="84"/>
      <c r="B816" s="209" t="s">
        <v>4901</v>
      </c>
      <c r="C816" s="102" t="s">
        <v>1978</v>
      </c>
      <c r="D816" s="109">
        <v>-38013200.985931084</v>
      </c>
      <c r="E816" s="139">
        <v>-1616521.7176657123</v>
      </c>
      <c r="F816" s="113">
        <v>-0.52824745035086806</v>
      </c>
      <c r="G816" s="126"/>
      <c r="H816" s="123"/>
      <c r="I816" s="124"/>
      <c r="J816" s="191" t="s">
        <v>5776</v>
      </c>
      <c r="K816" s="210" t="s">
        <v>4901</v>
      </c>
      <c r="L816" s="210" t="s">
        <v>1978</v>
      </c>
      <c r="M816" s="211">
        <v>-38013200.985931084</v>
      </c>
      <c r="N816" s="198">
        <v>-1616521.7176657123</v>
      </c>
      <c r="O816" s="211">
        <v>-0.52824745035086806</v>
      </c>
      <c r="P816" s="210">
        <v>1</v>
      </c>
      <c r="Q816" s="210">
        <v>1</v>
      </c>
      <c r="R816" s="210">
        <v>0</v>
      </c>
      <c r="S816" s="210">
        <v>0</v>
      </c>
      <c r="T816" s="210" t="s">
        <v>143</v>
      </c>
      <c r="U816" s="210" t="s">
        <v>3897</v>
      </c>
      <c r="V816" s="223">
        <v>43251</v>
      </c>
      <c r="W816" s="210">
        <v>6660107</v>
      </c>
      <c r="X816" s="210" t="s">
        <v>4470</v>
      </c>
      <c r="Y816" s="210" t="s">
        <v>4415</v>
      </c>
      <c r="Z816" s="190"/>
      <c r="AA816" s="185"/>
      <c r="AB816" s="187"/>
      <c r="AC816" s="188"/>
      <c r="AD816" s="188"/>
    </row>
    <row r="817" spans="1:30" x14ac:dyDescent="0.3">
      <c r="A817" s="84"/>
      <c r="B817" s="209" t="s">
        <v>4902</v>
      </c>
      <c r="C817" s="102" t="s">
        <v>1976</v>
      </c>
      <c r="D817" s="109">
        <v>523377.30800010485</v>
      </c>
      <c r="E817" s="139">
        <v>6332.3443653220656</v>
      </c>
      <c r="F817" s="113">
        <v>6.318759033400255E-2</v>
      </c>
      <c r="G817" s="126"/>
      <c r="H817" s="123"/>
      <c r="I817" s="124"/>
      <c r="J817" s="191" t="s">
        <v>5776</v>
      </c>
      <c r="K817" s="210" t="s">
        <v>4902</v>
      </c>
      <c r="L817" s="210" t="s">
        <v>1976</v>
      </c>
      <c r="M817" s="211">
        <v>523377.30800010485</v>
      </c>
      <c r="N817" s="198">
        <v>6332.3443653220656</v>
      </c>
      <c r="O817" s="211">
        <v>6.318759033400255E-2</v>
      </c>
      <c r="P817" s="210">
        <v>1</v>
      </c>
      <c r="Q817" s="210">
        <v>1</v>
      </c>
      <c r="R817" s="210">
        <v>0</v>
      </c>
      <c r="S817" s="210">
        <v>0</v>
      </c>
      <c r="T817" s="210" t="s">
        <v>147</v>
      </c>
      <c r="U817" s="210" t="s">
        <v>3898</v>
      </c>
      <c r="V817" s="223">
        <v>43251</v>
      </c>
      <c r="W817" s="210">
        <v>6141680</v>
      </c>
      <c r="X817" s="210" t="s">
        <v>4470</v>
      </c>
      <c r="Y817" s="210" t="s">
        <v>4415</v>
      </c>
      <c r="Z817" s="190"/>
      <c r="AA817" s="185"/>
      <c r="AB817" s="187"/>
      <c r="AC817" s="187"/>
      <c r="AD817" s="188"/>
    </row>
    <row r="818" spans="1:30" x14ac:dyDescent="0.3">
      <c r="A818" s="84"/>
      <c r="B818" s="209" t="s">
        <v>4903</v>
      </c>
      <c r="C818" s="102" t="s">
        <v>1978</v>
      </c>
      <c r="D818" s="109">
        <v>-113288102.30134438</v>
      </c>
      <c r="E818" s="139">
        <v>-1089308.6759744652</v>
      </c>
      <c r="F818" s="113">
        <v>-2.3011294857713995</v>
      </c>
      <c r="G818" s="126"/>
      <c r="H818" s="123"/>
      <c r="I818" s="124"/>
      <c r="J818" s="191" t="s">
        <v>5776</v>
      </c>
      <c r="K818" s="210" t="s">
        <v>4903</v>
      </c>
      <c r="L818" s="210" t="s">
        <v>1978</v>
      </c>
      <c r="M818" s="211">
        <v>-113288102.30134438</v>
      </c>
      <c r="N818" s="198">
        <v>-1089308.6759744652</v>
      </c>
      <c r="O818" s="211">
        <v>-2.3011294857713995</v>
      </c>
      <c r="P818" s="210">
        <v>1</v>
      </c>
      <c r="Q818" s="210">
        <v>1</v>
      </c>
      <c r="R818" s="210">
        <v>0</v>
      </c>
      <c r="S818" s="210">
        <v>0</v>
      </c>
      <c r="T818" s="210" t="s">
        <v>144</v>
      </c>
      <c r="U818" s="210" t="s">
        <v>3899</v>
      </c>
      <c r="V818" s="223">
        <v>43251</v>
      </c>
      <c r="W818" s="210">
        <v>6648891</v>
      </c>
      <c r="X818" s="210" t="s">
        <v>4470</v>
      </c>
      <c r="Y818" s="210" t="s">
        <v>4415</v>
      </c>
      <c r="Z818" s="190"/>
      <c r="AA818" s="185"/>
      <c r="AB818" s="187"/>
      <c r="AC818" s="188"/>
      <c r="AD818" s="188"/>
    </row>
    <row r="819" spans="1:30" x14ac:dyDescent="0.3">
      <c r="A819" s="84"/>
      <c r="B819" s="209" t="s">
        <v>4904</v>
      </c>
      <c r="C819" s="102" t="s">
        <v>1976</v>
      </c>
      <c r="D819" s="109">
        <v>3485691.1847985331</v>
      </c>
      <c r="E819" s="139">
        <v>193379.39301919329</v>
      </c>
      <c r="F819" s="113">
        <v>4.8997432813077495E-2</v>
      </c>
      <c r="G819" s="126"/>
      <c r="H819" s="123"/>
      <c r="I819" s="124"/>
      <c r="J819" s="191" t="s">
        <v>5776</v>
      </c>
      <c r="K819" s="210" t="s">
        <v>4904</v>
      </c>
      <c r="L819" s="210" t="s">
        <v>1976</v>
      </c>
      <c r="M819" s="211">
        <v>3485691.1847985331</v>
      </c>
      <c r="N819" s="198">
        <v>193379.39301919329</v>
      </c>
      <c r="O819" s="211">
        <v>4.8997432813077495E-2</v>
      </c>
      <c r="P819" s="210">
        <v>1</v>
      </c>
      <c r="Q819" s="210">
        <v>1</v>
      </c>
      <c r="R819" s="210">
        <v>0</v>
      </c>
      <c r="S819" s="210">
        <v>0</v>
      </c>
      <c r="T819" s="210" t="s">
        <v>148</v>
      </c>
      <c r="U819" s="210" t="s">
        <v>3900</v>
      </c>
      <c r="V819" s="223">
        <v>43251</v>
      </c>
      <c r="W819" s="210">
        <v>6661144</v>
      </c>
      <c r="X819" s="210" t="s">
        <v>4470</v>
      </c>
      <c r="Y819" s="210" t="s">
        <v>4415</v>
      </c>
      <c r="Z819" s="190"/>
      <c r="AA819" s="185"/>
      <c r="AB819" s="188"/>
      <c r="AC819" s="187"/>
      <c r="AD819" s="187"/>
    </row>
    <row r="820" spans="1:30" x14ac:dyDescent="0.3">
      <c r="A820" s="84"/>
      <c r="B820" s="209" t="s">
        <v>4905</v>
      </c>
      <c r="C820" s="102" t="s">
        <v>5994</v>
      </c>
      <c r="D820" s="109">
        <v>1088392.8402036668</v>
      </c>
      <c r="E820" s="139">
        <v>50018.053318183214</v>
      </c>
      <c r="F820" s="113">
        <v>4.0566964713950576E-2</v>
      </c>
      <c r="G820" s="126"/>
      <c r="H820" s="123"/>
      <c r="I820" s="124"/>
      <c r="J820" s="191" t="s">
        <v>5776</v>
      </c>
      <c r="K820" s="210" t="s">
        <v>4905</v>
      </c>
      <c r="L820" s="210" t="s">
        <v>5994</v>
      </c>
      <c r="M820" s="211">
        <v>1088392.8402036668</v>
      </c>
      <c r="N820" s="198">
        <v>50018.053318183214</v>
      </c>
      <c r="O820" s="211">
        <v>4.0566964713950576E-2</v>
      </c>
      <c r="P820" s="210">
        <v>1</v>
      </c>
      <c r="Q820" s="210">
        <v>1</v>
      </c>
      <c r="R820" s="210">
        <v>0</v>
      </c>
      <c r="S820" s="210">
        <v>0</v>
      </c>
      <c r="T820" s="210" t="s">
        <v>150</v>
      </c>
      <c r="U820" s="210" t="s">
        <v>3901</v>
      </c>
      <c r="V820" s="223">
        <v>43251</v>
      </c>
      <c r="W820" s="210">
        <v>6661768</v>
      </c>
      <c r="X820" s="210" t="s">
        <v>4470</v>
      </c>
      <c r="Y820" s="210" t="s">
        <v>4415</v>
      </c>
      <c r="Z820" s="190"/>
      <c r="AA820" s="186"/>
      <c r="AB820" s="187"/>
      <c r="AC820" s="187"/>
      <c r="AD820" s="188"/>
    </row>
    <row r="821" spans="1:30" x14ac:dyDescent="0.3">
      <c r="A821" s="84"/>
      <c r="B821" s="209" t="s">
        <v>4906</v>
      </c>
      <c r="C821" s="102" t="s">
        <v>5994</v>
      </c>
      <c r="D821" s="109">
        <v>565806.14591308753</v>
      </c>
      <c r="E821" s="139">
        <v>13938.073695775665</v>
      </c>
      <c r="F821" s="113">
        <v>1.9386438321708669E-2</v>
      </c>
      <c r="G821" s="126"/>
      <c r="H821" s="123"/>
      <c r="I821" s="124"/>
      <c r="J821" s="191" t="s">
        <v>5776</v>
      </c>
      <c r="K821" s="210" t="s">
        <v>4906</v>
      </c>
      <c r="L821" s="210" t="s">
        <v>5994</v>
      </c>
      <c r="M821" s="211">
        <v>565806.14591308753</v>
      </c>
      <c r="N821" s="198">
        <v>13938.073695775665</v>
      </c>
      <c r="O821" s="211">
        <v>1.9386438321708669E-2</v>
      </c>
      <c r="P821" s="210">
        <v>1</v>
      </c>
      <c r="Q821" s="210">
        <v>1</v>
      </c>
      <c r="R821" s="210">
        <v>0</v>
      </c>
      <c r="S821" s="210">
        <v>0</v>
      </c>
      <c r="T821" s="210" t="s">
        <v>147</v>
      </c>
      <c r="U821" s="210" t="s">
        <v>3902</v>
      </c>
      <c r="V821" s="223">
        <v>43251</v>
      </c>
      <c r="W821" s="210">
        <v>6267058</v>
      </c>
      <c r="X821" s="210" t="s">
        <v>4470</v>
      </c>
      <c r="Y821" s="210" t="s">
        <v>4415</v>
      </c>
      <c r="Z821" s="190"/>
      <c r="AA821" s="185"/>
      <c r="AB821" s="187"/>
      <c r="AC821" s="188"/>
      <c r="AD821" s="188"/>
    </row>
    <row r="822" spans="1:30" x14ac:dyDescent="0.3">
      <c r="A822" s="84"/>
      <c r="B822" s="209" t="s">
        <v>4907</v>
      </c>
      <c r="C822" s="102" t="s">
        <v>5994</v>
      </c>
      <c r="D822" s="109">
        <v>2502782.966948682</v>
      </c>
      <c r="E822" s="139">
        <v>52081.789765984031</v>
      </c>
      <c r="F822" s="113">
        <v>4.1482907021890905E-2</v>
      </c>
      <c r="G822" s="126"/>
      <c r="H822" s="123"/>
      <c r="I822" s="124"/>
      <c r="J822" s="191" t="s">
        <v>5776</v>
      </c>
      <c r="K822" s="210" t="s">
        <v>4907</v>
      </c>
      <c r="L822" s="210" t="s">
        <v>5994</v>
      </c>
      <c r="M822" s="211">
        <v>2502782.966948682</v>
      </c>
      <c r="N822" s="198">
        <v>52081.789765984031</v>
      </c>
      <c r="O822" s="211">
        <v>4.1482907021890905E-2</v>
      </c>
      <c r="P822" s="210">
        <v>1</v>
      </c>
      <c r="Q822" s="210">
        <v>1</v>
      </c>
      <c r="R822" s="210">
        <v>0</v>
      </c>
      <c r="S822" s="210">
        <v>0</v>
      </c>
      <c r="T822" s="210" t="s">
        <v>143</v>
      </c>
      <c r="U822" s="210" t="s">
        <v>3903</v>
      </c>
      <c r="V822" s="223">
        <v>43251</v>
      </c>
      <c r="W822" s="210" t="s">
        <v>2488</v>
      </c>
      <c r="X822" s="210" t="s">
        <v>4470</v>
      </c>
      <c r="Y822" s="210" t="s">
        <v>4415</v>
      </c>
      <c r="Z822" s="190"/>
      <c r="AA822" s="185"/>
      <c r="AB822" s="188"/>
      <c r="AC822" s="187"/>
      <c r="AD822" s="187"/>
    </row>
    <row r="823" spans="1:30" x14ac:dyDescent="0.3">
      <c r="A823" s="84"/>
      <c r="B823" s="209" t="s">
        <v>4908</v>
      </c>
      <c r="C823" s="102" t="s">
        <v>5994</v>
      </c>
      <c r="D823" s="109">
        <v>4409882.1206319239</v>
      </c>
      <c r="E823" s="139">
        <v>294463.28262766585</v>
      </c>
      <c r="F823" s="113">
        <v>4.247209511296042E-2</v>
      </c>
      <c r="G823" s="126"/>
      <c r="H823" s="123"/>
      <c r="I823" s="124"/>
      <c r="J823" s="191" t="s">
        <v>5776</v>
      </c>
      <c r="K823" s="210" t="s">
        <v>4908</v>
      </c>
      <c r="L823" s="210" t="s">
        <v>5994</v>
      </c>
      <c r="M823" s="211">
        <v>4409882.1206319239</v>
      </c>
      <c r="N823" s="198">
        <v>294463.28262766585</v>
      </c>
      <c r="O823" s="211">
        <v>4.247209511296042E-2</v>
      </c>
      <c r="P823" s="210">
        <v>1</v>
      </c>
      <c r="Q823" s="210">
        <v>1</v>
      </c>
      <c r="R823" s="210">
        <v>0</v>
      </c>
      <c r="S823" s="210">
        <v>0</v>
      </c>
      <c r="T823" s="210" t="s">
        <v>144</v>
      </c>
      <c r="U823" s="210" t="s">
        <v>3904</v>
      </c>
      <c r="V823" s="223">
        <v>43251</v>
      </c>
      <c r="W823" s="210">
        <v>6572707</v>
      </c>
      <c r="X823" s="210" t="s">
        <v>4470</v>
      </c>
      <c r="Y823" s="210" t="s">
        <v>4415</v>
      </c>
      <c r="Z823" s="190"/>
      <c r="AA823" s="185"/>
      <c r="AB823" s="187"/>
      <c r="AC823" s="188"/>
      <c r="AD823" s="188"/>
    </row>
    <row r="824" spans="1:30" x14ac:dyDescent="0.3">
      <c r="A824" s="84"/>
      <c r="B824" s="209" t="s">
        <v>4909</v>
      </c>
      <c r="C824" s="102" t="s">
        <v>1978</v>
      </c>
      <c r="D824" s="109">
        <v>-12182172.815869421</v>
      </c>
      <c r="E824" s="139">
        <v>-434722.72487299115</v>
      </c>
      <c r="F824" s="113">
        <v>-0.70689495487294807</v>
      </c>
      <c r="G824" s="126"/>
      <c r="H824" s="123"/>
      <c r="I824" s="124"/>
      <c r="J824" s="191" t="s">
        <v>5776</v>
      </c>
      <c r="K824" s="210" t="s">
        <v>4909</v>
      </c>
      <c r="L824" s="210" t="s">
        <v>1978</v>
      </c>
      <c r="M824" s="211">
        <v>-12182172.815869421</v>
      </c>
      <c r="N824" s="198">
        <v>-434722.72487299115</v>
      </c>
      <c r="O824" s="211">
        <v>-0.70689495487294807</v>
      </c>
      <c r="P824" s="210">
        <v>1</v>
      </c>
      <c r="Q824" s="210">
        <v>1</v>
      </c>
      <c r="R824" s="210">
        <v>0</v>
      </c>
      <c r="S824" s="210">
        <v>0</v>
      </c>
      <c r="T824" s="210" t="s">
        <v>146</v>
      </c>
      <c r="U824" s="210" t="s">
        <v>3905</v>
      </c>
      <c r="V824" s="223">
        <v>43251</v>
      </c>
      <c r="W824" s="210">
        <v>6667733</v>
      </c>
      <c r="X824" s="210" t="s">
        <v>4470</v>
      </c>
      <c r="Y824" s="210" t="s">
        <v>4415</v>
      </c>
      <c r="Z824" s="190"/>
      <c r="AA824" s="185"/>
      <c r="AB824" s="187"/>
      <c r="AC824" s="188"/>
      <c r="AD824" s="188"/>
    </row>
    <row r="825" spans="1:30" x14ac:dyDescent="0.3">
      <c r="A825" s="84"/>
      <c r="B825" s="209" t="s">
        <v>5835</v>
      </c>
      <c r="C825" s="102" t="s">
        <v>5994</v>
      </c>
      <c r="D825" s="109">
        <v>571244.47931975732</v>
      </c>
      <c r="E825" s="139">
        <v>23675.583526183575</v>
      </c>
      <c r="F825" s="113">
        <v>1.9588371806829551E-2</v>
      </c>
      <c r="G825" s="126"/>
      <c r="H825" s="123"/>
      <c r="I825" s="124"/>
      <c r="J825" s="191" t="s">
        <v>5776</v>
      </c>
      <c r="K825" s="210" t="s">
        <v>5835</v>
      </c>
      <c r="L825" s="210" t="s">
        <v>5994</v>
      </c>
      <c r="M825" s="211">
        <v>571244.47931975732</v>
      </c>
      <c r="N825" s="198">
        <v>23675.583526183575</v>
      </c>
      <c r="O825" s="211">
        <v>1.9588371806829551E-2</v>
      </c>
      <c r="P825" s="210">
        <v>1</v>
      </c>
      <c r="Q825" s="210">
        <v>1</v>
      </c>
      <c r="R825" s="210">
        <v>0</v>
      </c>
      <c r="S825" s="210">
        <v>0</v>
      </c>
      <c r="T825" s="210" t="s">
        <v>146</v>
      </c>
      <c r="U825" s="210" t="s">
        <v>5836</v>
      </c>
      <c r="V825" s="223">
        <v>43251</v>
      </c>
      <c r="W825" s="210" t="s">
        <v>5837</v>
      </c>
      <c r="X825" s="210" t="s">
        <v>4470</v>
      </c>
      <c r="Y825" s="210" t="s">
        <v>4415</v>
      </c>
      <c r="Z825" s="190"/>
      <c r="AA825" s="186"/>
      <c r="AB825" s="187"/>
      <c r="AC825" s="187"/>
      <c r="AD825" s="188"/>
    </row>
    <row r="826" spans="1:30" x14ac:dyDescent="0.3">
      <c r="A826" s="84"/>
      <c r="B826" s="209" t="s">
        <v>4910</v>
      </c>
      <c r="C826" s="102" t="s">
        <v>5994</v>
      </c>
      <c r="D826" s="109">
        <v>562192.63735809294</v>
      </c>
      <c r="E826" s="139">
        <v>12224.616244739844</v>
      </c>
      <c r="F826" s="113">
        <v>1.5886337638793567E-2</v>
      </c>
      <c r="G826" s="126"/>
      <c r="H826" s="123"/>
      <c r="I826" s="124"/>
      <c r="J826" s="191" t="s">
        <v>5776</v>
      </c>
      <c r="K826" s="210" t="s">
        <v>4910</v>
      </c>
      <c r="L826" s="210" t="s">
        <v>5994</v>
      </c>
      <c r="M826" s="211">
        <v>562192.63735809294</v>
      </c>
      <c r="N826" s="198">
        <v>12224.616244739844</v>
      </c>
      <c r="O826" s="211">
        <v>1.5886337638793567E-2</v>
      </c>
      <c r="P826" s="210">
        <v>1</v>
      </c>
      <c r="Q826" s="210">
        <v>1</v>
      </c>
      <c r="R826" s="210">
        <v>0</v>
      </c>
      <c r="S826" s="210">
        <v>0</v>
      </c>
      <c r="T826" s="210" t="s">
        <v>149</v>
      </c>
      <c r="U826" s="210" t="s">
        <v>4911</v>
      </c>
      <c r="V826" s="223">
        <v>43251</v>
      </c>
      <c r="W826" s="210" t="s">
        <v>4912</v>
      </c>
      <c r="X826" s="210" t="s">
        <v>4470</v>
      </c>
      <c r="Y826" s="210" t="s">
        <v>4415</v>
      </c>
      <c r="Z826" s="190"/>
      <c r="AA826" s="185"/>
      <c r="AB826" s="187"/>
      <c r="AC826" s="187"/>
      <c r="AD826" s="188"/>
    </row>
    <row r="827" spans="1:30" x14ac:dyDescent="0.3">
      <c r="A827" s="84"/>
      <c r="B827" s="209" t="s">
        <v>4913</v>
      </c>
      <c r="C827" s="102" t="s">
        <v>1978</v>
      </c>
      <c r="D827" s="109">
        <v>-30461962.120117471</v>
      </c>
      <c r="E827" s="139">
        <v>-4281389.2404110106</v>
      </c>
      <c r="F827" s="113">
        <v>-0.36079842382342547</v>
      </c>
      <c r="G827" s="126"/>
      <c r="H827" s="123"/>
      <c r="I827" s="124"/>
      <c r="J827" s="191" t="s">
        <v>5776</v>
      </c>
      <c r="K827" s="210" t="s">
        <v>4913</v>
      </c>
      <c r="L827" s="210" t="s">
        <v>1978</v>
      </c>
      <c r="M827" s="211">
        <v>-30461962.120117471</v>
      </c>
      <c r="N827" s="198">
        <v>-4281389.2404110106</v>
      </c>
      <c r="O827" s="211">
        <v>-0.36079842382342547</v>
      </c>
      <c r="P827" s="210">
        <v>1</v>
      </c>
      <c r="Q827" s="210">
        <v>1</v>
      </c>
      <c r="R827" s="210">
        <v>0</v>
      </c>
      <c r="S827" s="210">
        <v>0</v>
      </c>
      <c r="T827" s="210" t="s">
        <v>144</v>
      </c>
      <c r="U827" s="210" t="s">
        <v>3906</v>
      </c>
      <c r="V827" s="223">
        <v>43251</v>
      </c>
      <c r="W827" s="210">
        <v>6229597</v>
      </c>
      <c r="X827" s="210" t="s">
        <v>4470</v>
      </c>
      <c r="Y827" s="210" t="s">
        <v>4415</v>
      </c>
      <c r="Z827" s="190"/>
      <c r="AA827" s="185"/>
      <c r="AB827" s="187"/>
      <c r="AC827" s="187"/>
      <c r="AD827" s="188"/>
    </row>
    <row r="828" spans="1:30" x14ac:dyDescent="0.3">
      <c r="A828" s="84"/>
      <c r="B828" s="209" t="s">
        <v>4914</v>
      </c>
      <c r="C828" s="102" t="s">
        <v>5994</v>
      </c>
      <c r="D828" s="109">
        <v>3765352.4365998367</v>
      </c>
      <c r="E828" s="139">
        <v>147031.56828029529</v>
      </c>
      <c r="F828" s="113">
        <v>4.22015187219116E-2</v>
      </c>
      <c r="G828" s="126"/>
      <c r="H828" s="123"/>
      <c r="I828" s="124"/>
      <c r="J828" s="191" t="s">
        <v>5776</v>
      </c>
      <c r="K828" s="210" t="s">
        <v>4914</v>
      </c>
      <c r="L828" s="210" t="s">
        <v>5994</v>
      </c>
      <c r="M828" s="211">
        <v>3765352.4365998367</v>
      </c>
      <c r="N828" s="198">
        <v>147031.56828029529</v>
      </c>
      <c r="O828" s="211">
        <v>4.22015187219116E-2</v>
      </c>
      <c r="P828" s="210">
        <v>1</v>
      </c>
      <c r="Q828" s="210">
        <v>1</v>
      </c>
      <c r="R828" s="210">
        <v>0</v>
      </c>
      <c r="S828" s="210">
        <v>0</v>
      </c>
      <c r="T828" s="210" t="s">
        <v>146</v>
      </c>
      <c r="U828" s="210" t="s">
        <v>3907</v>
      </c>
      <c r="V828" s="223">
        <v>43251</v>
      </c>
      <c r="W828" s="210" t="s">
        <v>2489</v>
      </c>
      <c r="X828" s="210" t="s">
        <v>4470</v>
      </c>
      <c r="Y828" s="210" t="s">
        <v>4415</v>
      </c>
      <c r="Z828" s="190"/>
      <c r="AA828" s="185"/>
      <c r="AB828" s="187"/>
      <c r="AC828" s="187"/>
      <c r="AD828" s="188"/>
    </row>
    <row r="829" spans="1:30" x14ac:dyDescent="0.3">
      <c r="A829" s="84"/>
      <c r="B829" s="209" t="s">
        <v>5750</v>
      </c>
      <c r="C829" s="102" t="s">
        <v>1976</v>
      </c>
      <c r="D829" s="109">
        <v>1119229.412067133</v>
      </c>
      <c r="E829" s="139">
        <v>111489.72399348149</v>
      </c>
      <c r="F829" s="113">
        <v>6.6024770153983057E-3</v>
      </c>
      <c r="G829" s="126"/>
      <c r="H829" s="123"/>
      <c r="I829" s="124"/>
      <c r="J829" s="191" t="s">
        <v>5776</v>
      </c>
      <c r="K829" s="210" t="s">
        <v>5750</v>
      </c>
      <c r="L829" s="210" t="s">
        <v>1976</v>
      </c>
      <c r="M829" s="211">
        <v>1119229.412067133</v>
      </c>
      <c r="N829" s="198">
        <v>111489.72399348149</v>
      </c>
      <c r="O829" s="211">
        <v>6.6024770153983057E-3</v>
      </c>
      <c r="P829" s="210">
        <v>1</v>
      </c>
      <c r="Q829" s="210">
        <v>1</v>
      </c>
      <c r="R829" s="210">
        <v>0</v>
      </c>
      <c r="S829" s="210">
        <v>0</v>
      </c>
      <c r="T829" s="210" t="s">
        <v>147</v>
      </c>
      <c r="U829" s="210" t="s">
        <v>5751</v>
      </c>
      <c r="V829" s="223">
        <v>43251</v>
      </c>
      <c r="W829" s="210">
        <v>6635677</v>
      </c>
      <c r="X829" s="210" t="s">
        <v>4470</v>
      </c>
      <c r="Y829" s="210" t="s">
        <v>4415</v>
      </c>
      <c r="Z829" s="190"/>
      <c r="AA829" s="185"/>
      <c r="AB829" s="187"/>
      <c r="AC829" s="187"/>
      <c r="AD829" s="188"/>
    </row>
    <row r="830" spans="1:30" x14ac:dyDescent="0.3">
      <c r="A830" s="84"/>
      <c r="B830" s="209" t="s">
        <v>4915</v>
      </c>
      <c r="C830" s="102" t="s">
        <v>1978</v>
      </c>
      <c r="D830" s="109">
        <v>-38994824.70230411</v>
      </c>
      <c r="E830" s="139">
        <v>-6852601.143660849</v>
      </c>
      <c r="F830" s="113">
        <v>-0.67802826489273893</v>
      </c>
      <c r="G830" s="126"/>
      <c r="H830" s="123"/>
      <c r="I830" s="124"/>
      <c r="J830" s="191" t="s">
        <v>5776</v>
      </c>
      <c r="K830" s="210" t="s">
        <v>4915</v>
      </c>
      <c r="L830" s="210" t="s">
        <v>1978</v>
      </c>
      <c r="M830" s="211">
        <v>-38994824.70230411</v>
      </c>
      <c r="N830" s="198">
        <v>-6852601.143660849</v>
      </c>
      <c r="O830" s="211">
        <v>-0.67802826489273893</v>
      </c>
      <c r="P830" s="210">
        <v>1</v>
      </c>
      <c r="Q830" s="210">
        <v>1</v>
      </c>
      <c r="R830" s="210">
        <v>0</v>
      </c>
      <c r="S830" s="210">
        <v>0</v>
      </c>
      <c r="T830" s="210" t="s">
        <v>148</v>
      </c>
      <c r="U830" s="210" t="s">
        <v>3908</v>
      </c>
      <c r="V830" s="223">
        <v>43251</v>
      </c>
      <c r="W830" s="210">
        <v>6421553</v>
      </c>
      <c r="X830" s="210" t="s">
        <v>4470</v>
      </c>
      <c r="Y830" s="210" t="s">
        <v>4415</v>
      </c>
      <c r="Z830" s="190"/>
      <c r="AA830" s="186"/>
      <c r="AB830" s="187"/>
      <c r="AC830" s="187"/>
      <c r="AD830" s="188"/>
    </row>
    <row r="831" spans="1:30" x14ac:dyDescent="0.3">
      <c r="A831" s="84"/>
      <c r="B831" s="209" t="s">
        <v>4916</v>
      </c>
      <c r="C831" s="102" t="s">
        <v>1978</v>
      </c>
      <c r="D831" s="109">
        <v>-21044833.579348568</v>
      </c>
      <c r="E831" s="139">
        <v>-2196353.6953637879</v>
      </c>
      <c r="F831" s="113">
        <v>-0.83664401896384366</v>
      </c>
      <c r="G831" s="126"/>
      <c r="H831" s="123"/>
      <c r="I831" s="124"/>
      <c r="J831" s="191" t="s">
        <v>5776</v>
      </c>
      <c r="K831" s="210" t="s">
        <v>4916</v>
      </c>
      <c r="L831" s="210" t="s">
        <v>1978</v>
      </c>
      <c r="M831" s="211">
        <v>-21044833.579348568</v>
      </c>
      <c r="N831" s="198">
        <v>-2196353.6953637879</v>
      </c>
      <c r="O831" s="211">
        <v>-0.83664401896384366</v>
      </c>
      <c r="P831" s="210">
        <v>1</v>
      </c>
      <c r="Q831" s="210">
        <v>1</v>
      </c>
      <c r="R831" s="210">
        <v>0</v>
      </c>
      <c r="S831" s="210">
        <v>0</v>
      </c>
      <c r="T831" s="210" t="s">
        <v>147</v>
      </c>
      <c r="U831" s="210" t="s">
        <v>3909</v>
      </c>
      <c r="V831" s="223">
        <v>43251</v>
      </c>
      <c r="W831" s="210">
        <v>6738220</v>
      </c>
      <c r="X831" s="210" t="s">
        <v>4470</v>
      </c>
      <c r="Y831" s="210" t="s">
        <v>4415</v>
      </c>
      <c r="Z831" s="190"/>
      <c r="AA831" s="186"/>
      <c r="AB831" s="187"/>
      <c r="AC831" s="187"/>
      <c r="AD831" s="188"/>
    </row>
    <row r="832" spans="1:30" x14ac:dyDescent="0.3">
      <c r="A832" s="84"/>
      <c r="B832" s="209" t="s">
        <v>4917</v>
      </c>
      <c r="C832" s="102" t="s">
        <v>5994</v>
      </c>
      <c r="D832" s="109">
        <v>442682.56019743124</v>
      </c>
      <c r="E832" s="139">
        <v>4474.8988005170095</v>
      </c>
      <c r="F832" s="113">
        <v>3.3864831243506956E-2</v>
      </c>
      <c r="G832" s="126"/>
      <c r="H832" s="123"/>
      <c r="I832" s="124"/>
      <c r="J832" s="191" t="s">
        <v>5776</v>
      </c>
      <c r="K832" s="210" t="s">
        <v>4917</v>
      </c>
      <c r="L832" s="210" t="s">
        <v>5994</v>
      </c>
      <c r="M832" s="211">
        <v>442682.56019743124</v>
      </c>
      <c r="N832" s="198">
        <v>4474.8988005170095</v>
      </c>
      <c r="O832" s="211">
        <v>3.3864831243506956E-2</v>
      </c>
      <c r="P832" s="210">
        <v>1</v>
      </c>
      <c r="Q832" s="210">
        <v>1</v>
      </c>
      <c r="R832" s="210">
        <v>0</v>
      </c>
      <c r="S832" s="210">
        <v>0</v>
      </c>
      <c r="T832" s="210" t="s">
        <v>144</v>
      </c>
      <c r="U832" s="210" t="s">
        <v>3910</v>
      </c>
      <c r="V832" s="223">
        <v>43251</v>
      </c>
      <c r="W832" s="210">
        <v>6740582</v>
      </c>
      <c r="X832" s="210" t="s">
        <v>4470</v>
      </c>
      <c r="Y832" s="210" t="s">
        <v>4415</v>
      </c>
      <c r="Z832" s="190"/>
      <c r="AA832" s="185"/>
      <c r="AB832" s="187"/>
      <c r="AC832" s="187"/>
      <c r="AD832" s="188"/>
    </row>
    <row r="833" spans="1:30" x14ac:dyDescent="0.3">
      <c r="A833" s="84"/>
      <c r="B833" s="209" t="s">
        <v>4918</v>
      </c>
      <c r="C833" s="102" t="s">
        <v>5994</v>
      </c>
      <c r="D833" s="109">
        <v>1257511.6516198514</v>
      </c>
      <c r="E833" s="139">
        <v>12606.813647655477</v>
      </c>
      <c r="F833" s="113">
        <v>1.7295195148514891E-2</v>
      </c>
      <c r="G833" s="126"/>
      <c r="H833" s="123"/>
      <c r="I833" s="124"/>
      <c r="J833" s="191" t="s">
        <v>5776</v>
      </c>
      <c r="K833" s="210" t="s">
        <v>4918</v>
      </c>
      <c r="L833" s="210" t="s">
        <v>5994</v>
      </c>
      <c r="M833" s="211">
        <v>1257511.6516198514</v>
      </c>
      <c r="N833" s="198">
        <v>12606.813647655477</v>
      </c>
      <c r="O833" s="211">
        <v>1.7295195148514891E-2</v>
      </c>
      <c r="P833" s="210">
        <v>1</v>
      </c>
      <c r="Q833" s="210">
        <v>1</v>
      </c>
      <c r="R833" s="210">
        <v>0</v>
      </c>
      <c r="S833" s="210">
        <v>0</v>
      </c>
      <c r="T833" s="210" t="s">
        <v>147</v>
      </c>
      <c r="U833" s="210" t="s">
        <v>3911</v>
      </c>
      <c r="V833" s="223">
        <v>43251</v>
      </c>
      <c r="W833" s="210">
        <v>6747204</v>
      </c>
      <c r="X833" s="210" t="s">
        <v>4470</v>
      </c>
      <c r="Y833" s="210" t="s">
        <v>4415</v>
      </c>
      <c r="Z833" s="190"/>
      <c r="AA833" s="185"/>
      <c r="AB833" s="188"/>
      <c r="AC833" s="187"/>
      <c r="AD833" s="187"/>
    </row>
    <row r="834" spans="1:30" x14ac:dyDescent="0.3">
      <c r="A834" s="84"/>
      <c r="B834" s="209" t="s">
        <v>4919</v>
      </c>
      <c r="C834" s="102" t="s">
        <v>5994</v>
      </c>
      <c r="D834" s="109">
        <v>1114672.8510451724</v>
      </c>
      <c r="E834" s="139">
        <v>3183.2204460330477</v>
      </c>
      <c r="F834" s="113">
        <v>1.8684708983846721E-2</v>
      </c>
      <c r="G834" s="126"/>
      <c r="H834" s="123"/>
      <c r="I834" s="124"/>
      <c r="J834" s="191" t="s">
        <v>5776</v>
      </c>
      <c r="K834" s="210" t="s">
        <v>4919</v>
      </c>
      <c r="L834" s="210" t="s">
        <v>5994</v>
      </c>
      <c r="M834" s="211">
        <v>1114672.8510451724</v>
      </c>
      <c r="N834" s="198">
        <v>3183.2204460330477</v>
      </c>
      <c r="O834" s="211">
        <v>1.8684708983846721E-2</v>
      </c>
      <c r="P834" s="210">
        <v>1</v>
      </c>
      <c r="Q834" s="210">
        <v>1</v>
      </c>
      <c r="R834" s="210">
        <v>0</v>
      </c>
      <c r="S834" s="210">
        <v>0</v>
      </c>
      <c r="T834" s="210" t="s">
        <v>144</v>
      </c>
      <c r="U834" s="210" t="s">
        <v>3912</v>
      </c>
      <c r="V834" s="223">
        <v>43251</v>
      </c>
      <c r="W834" s="210">
        <v>6758455</v>
      </c>
      <c r="X834" s="210" t="s">
        <v>4470</v>
      </c>
      <c r="Y834" s="210" t="s">
        <v>4415</v>
      </c>
      <c r="Z834" s="190"/>
      <c r="AA834" s="186"/>
      <c r="AB834" s="187"/>
      <c r="AC834" s="187"/>
      <c r="AD834" s="188"/>
    </row>
    <row r="835" spans="1:30" x14ac:dyDescent="0.3">
      <c r="A835" s="84"/>
      <c r="B835" s="209" t="s">
        <v>4920</v>
      </c>
      <c r="C835" s="102" t="s">
        <v>5994</v>
      </c>
      <c r="D835" s="109">
        <v>231083.96880074061</v>
      </c>
      <c r="E835" s="139">
        <v>5975.1321720049655</v>
      </c>
      <c r="F835" s="113">
        <v>1.9140022333285173E-2</v>
      </c>
      <c r="G835" s="126"/>
      <c r="H835" s="123"/>
      <c r="I835" s="124"/>
      <c r="J835" s="191" t="s">
        <v>5776</v>
      </c>
      <c r="K835" s="210" t="s">
        <v>4920</v>
      </c>
      <c r="L835" s="210" t="s">
        <v>5994</v>
      </c>
      <c r="M835" s="211">
        <v>231083.96880074061</v>
      </c>
      <c r="N835" s="198">
        <v>5975.1321720049655</v>
      </c>
      <c r="O835" s="211">
        <v>1.9140022333285173E-2</v>
      </c>
      <c r="P835" s="210">
        <v>1</v>
      </c>
      <c r="Q835" s="210">
        <v>1</v>
      </c>
      <c r="R835" s="210">
        <v>0</v>
      </c>
      <c r="S835" s="210">
        <v>0</v>
      </c>
      <c r="T835" s="210" t="s">
        <v>144</v>
      </c>
      <c r="U835" s="210" t="s">
        <v>3913</v>
      </c>
      <c r="V835" s="223">
        <v>43251</v>
      </c>
      <c r="W835" s="210">
        <v>6775432</v>
      </c>
      <c r="X835" s="210" t="s">
        <v>4470</v>
      </c>
      <c r="Y835" s="210" t="s">
        <v>4415</v>
      </c>
      <c r="Z835" s="190"/>
      <c r="AA835" s="185"/>
      <c r="AB835" s="188"/>
      <c r="AC835" s="187"/>
      <c r="AD835" s="187"/>
    </row>
    <row r="836" spans="1:30" x14ac:dyDescent="0.3">
      <c r="A836" s="84"/>
      <c r="B836" s="209" t="s">
        <v>4921</v>
      </c>
      <c r="C836" s="102" t="s">
        <v>1976</v>
      </c>
      <c r="D836" s="109">
        <v>1079155.5928365802</v>
      </c>
      <c r="E836" s="139">
        <v>62616.786719629155</v>
      </c>
      <c r="F836" s="113">
        <v>5.6725811224015182E-2</v>
      </c>
      <c r="G836" s="126"/>
      <c r="H836" s="123"/>
      <c r="I836" s="124"/>
      <c r="J836" s="191" t="s">
        <v>5776</v>
      </c>
      <c r="K836" s="210" t="s">
        <v>4921</v>
      </c>
      <c r="L836" s="210" t="s">
        <v>1976</v>
      </c>
      <c r="M836" s="211">
        <v>1079155.5928365802</v>
      </c>
      <c r="N836" s="198">
        <v>62616.786719629155</v>
      </c>
      <c r="O836" s="211">
        <v>5.6725811224015182E-2</v>
      </c>
      <c r="P836" s="210">
        <v>1</v>
      </c>
      <c r="Q836" s="210">
        <v>1</v>
      </c>
      <c r="R836" s="210">
        <v>0</v>
      </c>
      <c r="S836" s="210">
        <v>0</v>
      </c>
      <c r="T836" s="210" t="s">
        <v>143</v>
      </c>
      <c r="U836" s="210" t="s">
        <v>3914</v>
      </c>
      <c r="V836" s="223">
        <v>43251</v>
      </c>
      <c r="W836" s="210">
        <v>6776606</v>
      </c>
      <c r="X836" s="210" t="s">
        <v>4470</v>
      </c>
      <c r="Y836" s="210" t="s">
        <v>4415</v>
      </c>
      <c r="Z836" s="190"/>
      <c r="AA836" s="185"/>
      <c r="AB836" s="187"/>
      <c r="AC836" s="188"/>
      <c r="AD836" s="188"/>
    </row>
    <row r="837" spans="1:30" x14ac:dyDescent="0.3">
      <c r="A837" s="84"/>
      <c r="B837" s="209" t="s">
        <v>4922</v>
      </c>
      <c r="C837" s="102" t="s">
        <v>1977</v>
      </c>
      <c r="D837" s="109">
        <v>37604930.901948623</v>
      </c>
      <c r="E837" s="139">
        <v>1408092.8851080558</v>
      </c>
      <c r="F837" s="113">
        <v>0.42492493692425204</v>
      </c>
      <c r="G837" s="126"/>
      <c r="H837" s="123"/>
      <c r="I837" s="124"/>
      <c r="J837" s="191" t="s">
        <v>5776</v>
      </c>
      <c r="K837" s="210" t="s">
        <v>4922</v>
      </c>
      <c r="L837" s="210" t="s">
        <v>1977</v>
      </c>
      <c r="M837" s="211">
        <v>37604930.901948623</v>
      </c>
      <c r="N837" s="198">
        <v>1408092.8851080558</v>
      </c>
      <c r="O837" s="211">
        <v>0.42492493692425204</v>
      </c>
      <c r="P837" s="210">
        <v>1</v>
      </c>
      <c r="Q837" s="210">
        <v>1</v>
      </c>
      <c r="R837" s="210">
        <v>0</v>
      </c>
      <c r="S837" s="210">
        <v>0</v>
      </c>
      <c r="T837" s="210" t="s">
        <v>148</v>
      </c>
      <c r="U837" s="210" t="s">
        <v>3915</v>
      </c>
      <c r="V837" s="223">
        <v>43251</v>
      </c>
      <c r="W837" s="210">
        <v>6309466</v>
      </c>
      <c r="X837" s="210" t="s">
        <v>4470</v>
      </c>
      <c r="Y837" s="210" t="s">
        <v>4415</v>
      </c>
      <c r="Z837" s="190"/>
      <c r="AA837" s="186"/>
      <c r="AB837" s="187"/>
      <c r="AC837" s="187"/>
      <c r="AD837" s="188"/>
    </row>
    <row r="838" spans="1:30" x14ac:dyDescent="0.3">
      <c r="A838" s="84"/>
      <c r="B838" s="209" t="s">
        <v>4923</v>
      </c>
      <c r="C838" s="102" t="s">
        <v>5994</v>
      </c>
      <c r="D838" s="109">
        <v>2122548.0878297118</v>
      </c>
      <c r="E838" s="139">
        <v>28004.064789671254</v>
      </c>
      <c r="F838" s="113">
        <v>5.2736862027760525E-2</v>
      </c>
      <c r="G838" s="126"/>
      <c r="H838" s="123"/>
      <c r="I838" s="124"/>
      <c r="J838" s="191" t="s">
        <v>5776</v>
      </c>
      <c r="K838" s="210" t="s">
        <v>4923</v>
      </c>
      <c r="L838" s="210" t="s">
        <v>5994</v>
      </c>
      <c r="M838" s="211">
        <v>2122548.0878297118</v>
      </c>
      <c r="N838" s="198">
        <v>28004.064789671254</v>
      </c>
      <c r="O838" s="211">
        <v>5.2736862027760525E-2</v>
      </c>
      <c r="P838" s="210">
        <v>1</v>
      </c>
      <c r="Q838" s="210">
        <v>1</v>
      </c>
      <c r="R838" s="210">
        <v>0</v>
      </c>
      <c r="S838" s="210">
        <v>0</v>
      </c>
      <c r="T838" s="210" t="s">
        <v>146</v>
      </c>
      <c r="U838" s="210" t="s">
        <v>3916</v>
      </c>
      <c r="V838" s="223">
        <v>43251</v>
      </c>
      <c r="W838" s="210">
        <v>6791591</v>
      </c>
      <c r="X838" s="210" t="s">
        <v>4470</v>
      </c>
      <c r="Y838" s="210" t="s">
        <v>4415</v>
      </c>
      <c r="Z838" s="190"/>
      <c r="AA838" s="185"/>
      <c r="AB838" s="187"/>
      <c r="AC838" s="188"/>
      <c r="AD838" s="187"/>
    </row>
    <row r="839" spans="1:30" x14ac:dyDescent="0.3">
      <c r="A839" s="84"/>
      <c r="B839" s="209" t="s">
        <v>4924</v>
      </c>
      <c r="C839" s="102" t="s">
        <v>5994</v>
      </c>
      <c r="D839" s="109">
        <v>396937.2383145201</v>
      </c>
      <c r="E839" s="139">
        <v>23080.813631393212</v>
      </c>
      <c r="F839" s="113">
        <v>1.631268190783321E-2</v>
      </c>
      <c r="G839" s="126"/>
      <c r="H839" s="123"/>
      <c r="I839" s="124"/>
      <c r="J839" s="191" t="s">
        <v>5776</v>
      </c>
      <c r="K839" s="210" t="s">
        <v>4924</v>
      </c>
      <c r="L839" s="210" t="s">
        <v>5994</v>
      </c>
      <c r="M839" s="211">
        <v>396937.2383145201</v>
      </c>
      <c r="N839" s="198">
        <v>23080.813631393212</v>
      </c>
      <c r="O839" s="211">
        <v>1.631268190783321E-2</v>
      </c>
      <c r="P839" s="210">
        <v>1</v>
      </c>
      <c r="Q839" s="210">
        <v>1</v>
      </c>
      <c r="R839" s="210">
        <v>0</v>
      </c>
      <c r="S839" s="210">
        <v>0</v>
      </c>
      <c r="T839" s="210" t="s">
        <v>144</v>
      </c>
      <c r="U839" s="210" t="s">
        <v>3917</v>
      </c>
      <c r="V839" s="223">
        <v>43251</v>
      </c>
      <c r="W839" s="210" t="s">
        <v>2490</v>
      </c>
      <c r="X839" s="210" t="s">
        <v>4470</v>
      </c>
      <c r="Y839" s="210" t="s">
        <v>4415</v>
      </c>
      <c r="Z839" s="190"/>
      <c r="AA839" s="186"/>
      <c r="AB839" s="187"/>
      <c r="AC839" s="187"/>
      <c r="AD839" s="188"/>
    </row>
    <row r="840" spans="1:30" x14ac:dyDescent="0.3">
      <c r="A840" s="84"/>
      <c r="B840" s="209" t="s">
        <v>4925</v>
      </c>
      <c r="C840" s="102" t="s">
        <v>5994</v>
      </c>
      <c r="D840" s="109">
        <v>493823.14220674901</v>
      </c>
      <c r="E840" s="139">
        <v>29660.574507887522</v>
      </c>
      <c r="F840" s="113">
        <v>2.6445113194560867E-2</v>
      </c>
      <c r="G840" s="126"/>
      <c r="H840" s="123"/>
      <c r="I840" s="124"/>
      <c r="J840" s="191" t="s">
        <v>5776</v>
      </c>
      <c r="K840" s="210" t="s">
        <v>4925</v>
      </c>
      <c r="L840" s="210" t="s">
        <v>5994</v>
      </c>
      <c r="M840" s="211">
        <v>493823.14220674901</v>
      </c>
      <c r="N840" s="198">
        <v>29660.574507887522</v>
      </c>
      <c r="O840" s="211">
        <v>2.6445113194560867E-2</v>
      </c>
      <c r="P840" s="210">
        <v>1</v>
      </c>
      <c r="Q840" s="210">
        <v>1</v>
      </c>
      <c r="R840" s="210">
        <v>0</v>
      </c>
      <c r="S840" s="210">
        <v>0</v>
      </c>
      <c r="T840" s="210" t="s">
        <v>146</v>
      </c>
      <c r="U840" s="210" t="s">
        <v>3918</v>
      </c>
      <c r="V840" s="223">
        <v>43251</v>
      </c>
      <c r="W840" s="210" t="s">
        <v>2491</v>
      </c>
      <c r="X840" s="210" t="s">
        <v>4470</v>
      </c>
      <c r="Y840" s="210" t="s">
        <v>4415</v>
      </c>
      <c r="Z840" s="190"/>
      <c r="AA840" s="186"/>
      <c r="AB840" s="187"/>
      <c r="AC840" s="187"/>
      <c r="AD840" s="188"/>
    </row>
    <row r="841" spans="1:30" x14ac:dyDescent="0.3">
      <c r="A841" s="84"/>
      <c r="B841" s="209" t="s">
        <v>4926</v>
      </c>
      <c r="C841" s="102" t="s">
        <v>5994</v>
      </c>
      <c r="D841" s="109">
        <v>709217.36229755962</v>
      </c>
      <c r="E841" s="139">
        <v>37311.519481142655</v>
      </c>
      <c r="F841" s="113">
        <v>1.9828675466078537E-2</v>
      </c>
      <c r="G841" s="126"/>
      <c r="H841" s="123"/>
      <c r="I841" s="124"/>
      <c r="J841" s="191" t="s">
        <v>5776</v>
      </c>
      <c r="K841" s="210" t="s">
        <v>4926</v>
      </c>
      <c r="L841" s="210" t="s">
        <v>5994</v>
      </c>
      <c r="M841" s="211">
        <v>709217.36229755962</v>
      </c>
      <c r="N841" s="198">
        <v>37311.519481142655</v>
      </c>
      <c r="O841" s="211">
        <v>1.9828675466078537E-2</v>
      </c>
      <c r="P841" s="210">
        <v>1</v>
      </c>
      <c r="Q841" s="210">
        <v>1</v>
      </c>
      <c r="R841" s="210">
        <v>0</v>
      </c>
      <c r="S841" s="210">
        <v>0</v>
      </c>
      <c r="T841" s="210" t="s">
        <v>147</v>
      </c>
      <c r="U841" s="210" t="s">
        <v>3919</v>
      </c>
      <c r="V841" s="223">
        <v>43251</v>
      </c>
      <c r="W841" s="210">
        <v>6616508</v>
      </c>
      <c r="X841" s="210" t="s">
        <v>4470</v>
      </c>
      <c r="Y841" s="210" t="s">
        <v>4415</v>
      </c>
      <c r="Z841" s="190"/>
      <c r="AA841" s="186"/>
      <c r="AB841" s="187"/>
      <c r="AC841" s="187"/>
      <c r="AD841" s="188"/>
    </row>
    <row r="842" spans="1:30" x14ac:dyDescent="0.3">
      <c r="A842" s="84"/>
      <c r="B842" s="209" t="s">
        <v>4927</v>
      </c>
      <c r="C842" s="102" t="s">
        <v>1978</v>
      </c>
      <c r="D842" s="109">
        <v>-25143916.688507203</v>
      </c>
      <c r="E842" s="139">
        <v>-1485746.0225853461</v>
      </c>
      <c r="F842" s="113">
        <v>-1.0902957529796331</v>
      </c>
      <c r="G842" s="126"/>
      <c r="H842" s="123"/>
      <c r="I842" s="124"/>
      <c r="J842" s="191" t="s">
        <v>5776</v>
      </c>
      <c r="K842" s="210" t="s">
        <v>4927</v>
      </c>
      <c r="L842" s="210" t="s">
        <v>1978</v>
      </c>
      <c r="M842" s="211">
        <v>-25143916.688507203</v>
      </c>
      <c r="N842" s="198">
        <v>-1485746.0225853461</v>
      </c>
      <c r="O842" s="211">
        <v>-1.0902957529796331</v>
      </c>
      <c r="P842" s="210">
        <v>1</v>
      </c>
      <c r="Q842" s="210">
        <v>1</v>
      </c>
      <c r="R842" s="210">
        <v>0</v>
      </c>
      <c r="S842" s="210">
        <v>0</v>
      </c>
      <c r="T842" s="210" t="s">
        <v>144</v>
      </c>
      <c r="U842" s="210" t="s">
        <v>3920</v>
      </c>
      <c r="V842" s="223">
        <v>43251</v>
      </c>
      <c r="W842" s="210">
        <v>6793821</v>
      </c>
      <c r="X842" s="210" t="s">
        <v>4470</v>
      </c>
      <c r="Y842" s="210" t="s">
        <v>4415</v>
      </c>
      <c r="Z842" s="190"/>
      <c r="AA842" s="185"/>
      <c r="AB842" s="187"/>
      <c r="AC842" s="188"/>
      <c r="AD842" s="188"/>
    </row>
    <row r="843" spans="1:30" x14ac:dyDescent="0.3">
      <c r="A843" s="84"/>
      <c r="B843" s="209" t="s">
        <v>4928</v>
      </c>
      <c r="C843" s="102" t="s">
        <v>1977</v>
      </c>
      <c r="D843" s="109">
        <v>40370950.150481626</v>
      </c>
      <c r="E843" s="139">
        <v>2202280.6347675449</v>
      </c>
      <c r="F843" s="113">
        <v>1.188478641555049</v>
      </c>
      <c r="G843" s="126"/>
      <c r="H843" s="123"/>
      <c r="I843" s="124"/>
      <c r="J843" s="191" t="s">
        <v>5776</v>
      </c>
      <c r="K843" s="210" t="s">
        <v>4928</v>
      </c>
      <c r="L843" s="210" t="s">
        <v>1977</v>
      </c>
      <c r="M843" s="211">
        <v>40370950.150481626</v>
      </c>
      <c r="N843" s="198">
        <v>2202280.6347675449</v>
      </c>
      <c r="O843" s="211">
        <v>1.188478641555049</v>
      </c>
      <c r="P843" s="210">
        <v>1</v>
      </c>
      <c r="Q843" s="210">
        <v>1</v>
      </c>
      <c r="R843" s="210">
        <v>0</v>
      </c>
      <c r="S843" s="210">
        <v>0</v>
      </c>
      <c r="T843" s="210" t="s">
        <v>144</v>
      </c>
      <c r="U843" s="210" t="s">
        <v>3921</v>
      </c>
      <c r="V843" s="223">
        <v>43251</v>
      </c>
      <c r="W843" s="210">
        <v>6793906</v>
      </c>
      <c r="X843" s="210" t="s">
        <v>4470</v>
      </c>
      <c r="Y843" s="210" t="s">
        <v>4415</v>
      </c>
      <c r="Z843" s="190"/>
      <c r="AA843" s="186"/>
      <c r="AB843" s="187"/>
      <c r="AC843" s="187"/>
      <c r="AD843" s="188"/>
    </row>
    <row r="844" spans="1:30" x14ac:dyDescent="0.3">
      <c r="A844" s="84"/>
      <c r="B844" s="209" t="s">
        <v>4929</v>
      </c>
      <c r="C844" s="102" t="s">
        <v>5994</v>
      </c>
      <c r="D844" s="109">
        <v>4415872.8814966986</v>
      </c>
      <c r="E844" s="139">
        <v>100496.48281600112</v>
      </c>
      <c r="F844" s="113">
        <v>5.1969873388684196E-2</v>
      </c>
      <c r="G844" s="126"/>
      <c r="H844" s="123"/>
      <c r="I844" s="124"/>
      <c r="J844" s="191" t="s">
        <v>5776</v>
      </c>
      <c r="K844" s="210" t="s">
        <v>4929</v>
      </c>
      <c r="L844" s="210" t="s">
        <v>5994</v>
      </c>
      <c r="M844" s="211">
        <v>4415872.8814966986</v>
      </c>
      <c r="N844" s="198">
        <v>100496.48281600112</v>
      </c>
      <c r="O844" s="211">
        <v>5.1969873388684196E-2</v>
      </c>
      <c r="P844" s="210">
        <v>1</v>
      </c>
      <c r="Q844" s="210">
        <v>1</v>
      </c>
      <c r="R844" s="210">
        <v>0</v>
      </c>
      <c r="S844" s="210">
        <v>0</v>
      </c>
      <c r="T844" s="210" t="s">
        <v>149</v>
      </c>
      <c r="U844" s="210" t="s">
        <v>3922</v>
      </c>
      <c r="V844" s="223">
        <v>43251</v>
      </c>
      <c r="W844" s="210" t="s">
        <v>2492</v>
      </c>
      <c r="X844" s="210" t="s">
        <v>4470</v>
      </c>
      <c r="Y844" s="210" t="s">
        <v>4415</v>
      </c>
      <c r="Z844" s="190"/>
      <c r="AA844" s="185"/>
      <c r="AB844" s="187"/>
      <c r="AC844" s="188"/>
      <c r="AD844" s="188"/>
    </row>
    <row r="845" spans="1:30" x14ac:dyDescent="0.3">
      <c r="A845" s="84"/>
      <c r="B845" s="209" t="s">
        <v>4930</v>
      </c>
      <c r="C845" s="102" t="s">
        <v>5994</v>
      </c>
      <c r="D845" s="109">
        <v>266626.84591600165</v>
      </c>
      <c r="E845" s="139">
        <v>79461.338615974601</v>
      </c>
      <c r="F845" s="113">
        <v>1.5330600512228402E-2</v>
      </c>
      <c r="G845" s="126"/>
      <c r="H845" s="123"/>
      <c r="I845" s="124"/>
      <c r="J845" s="191" t="s">
        <v>5776</v>
      </c>
      <c r="K845" s="210" t="s">
        <v>4930</v>
      </c>
      <c r="L845" s="210" t="s">
        <v>5994</v>
      </c>
      <c r="M845" s="211">
        <v>266626.84591600165</v>
      </c>
      <c r="N845" s="198">
        <v>79461.338615974601</v>
      </c>
      <c r="O845" s="211">
        <v>1.5330600512228402E-2</v>
      </c>
      <c r="P845" s="210">
        <v>1</v>
      </c>
      <c r="Q845" s="210">
        <v>1</v>
      </c>
      <c r="R845" s="210">
        <v>0</v>
      </c>
      <c r="S845" s="210">
        <v>0</v>
      </c>
      <c r="T845" s="210" t="s">
        <v>148</v>
      </c>
      <c r="U845" s="210" t="s">
        <v>3923</v>
      </c>
      <c r="V845" s="223">
        <v>43251</v>
      </c>
      <c r="W845" s="210" t="s">
        <v>2493</v>
      </c>
      <c r="X845" s="210" t="s">
        <v>4470</v>
      </c>
      <c r="Y845" s="210" t="s">
        <v>4415</v>
      </c>
      <c r="Z845" s="190"/>
      <c r="AA845" s="185"/>
      <c r="AB845" s="187"/>
      <c r="AC845" s="187"/>
      <c r="AD845" s="188"/>
    </row>
    <row r="846" spans="1:30" x14ac:dyDescent="0.3">
      <c r="A846" s="84"/>
      <c r="B846" s="209" t="s">
        <v>6105</v>
      </c>
      <c r="C846" s="102" t="s">
        <v>1975</v>
      </c>
      <c r="D846" s="109">
        <v>129908219.41653615</v>
      </c>
      <c r="E846" s="139">
        <v>5907988.1491408069</v>
      </c>
      <c r="F846" s="113">
        <v>4.3317348230538553</v>
      </c>
      <c r="G846" s="126"/>
      <c r="H846" s="123"/>
      <c r="I846" s="124"/>
      <c r="J846" s="191" t="s">
        <v>5776</v>
      </c>
      <c r="K846" s="210" t="s">
        <v>6105</v>
      </c>
      <c r="L846" s="210" t="s">
        <v>1975</v>
      </c>
      <c r="M846" s="211">
        <v>129908219.41653615</v>
      </c>
      <c r="N846" s="198">
        <v>5907988.1491408069</v>
      </c>
      <c r="O846" s="211">
        <v>4.3317348230538553</v>
      </c>
      <c r="P846" s="210">
        <v>1</v>
      </c>
      <c r="Q846" s="210">
        <v>1</v>
      </c>
      <c r="R846" s="210">
        <v>0</v>
      </c>
      <c r="S846" s="210">
        <v>0</v>
      </c>
      <c r="T846" s="210" t="s">
        <v>146</v>
      </c>
      <c r="U846" s="210" t="s">
        <v>6106</v>
      </c>
      <c r="V846" s="223">
        <v>43251</v>
      </c>
      <c r="W846" s="210" t="s">
        <v>6107</v>
      </c>
      <c r="X846" s="210" t="s">
        <v>4470</v>
      </c>
      <c r="Y846" s="210" t="s">
        <v>4415</v>
      </c>
      <c r="Z846" s="190"/>
      <c r="AA846" s="186"/>
      <c r="AB846" s="187"/>
      <c r="AC846" s="187"/>
      <c r="AD846" s="188"/>
    </row>
    <row r="847" spans="1:30" x14ac:dyDescent="0.3">
      <c r="A847" s="84"/>
      <c r="B847" s="209" t="s">
        <v>5393</v>
      </c>
      <c r="C847" s="102" t="s">
        <v>1977</v>
      </c>
      <c r="D847" s="109">
        <v>45772247.956997842</v>
      </c>
      <c r="E847" s="139">
        <v>1552353.3706346168</v>
      </c>
      <c r="F847" s="113">
        <v>1.0844811084301427</v>
      </c>
      <c r="G847" s="126"/>
      <c r="H847" s="123"/>
      <c r="I847" s="124"/>
      <c r="J847" s="191" t="s">
        <v>5776</v>
      </c>
      <c r="K847" s="210" t="s">
        <v>5393</v>
      </c>
      <c r="L847" s="210" t="s">
        <v>1977</v>
      </c>
      <c r="M847" s="211">
        <v>45772247.956997842</v>
      </c>
      <c r="N847" s="198">
        <v>1552353.3706346168</v>
      </c>
      <c r="O847" s="211">
        <v>1.0844811084301427</v>
      </c>
      <c r="P847" s="210">
        <v>1</v>
      </c>
      <c r="Q847" s="210">
        <v>1</v>
      </c>
      <c r="R847" s="210">
        <v>0</v>
      </c>
      <c r="S847" s="210">
        <v>0</v>
      </c>
      <c r="T847" s="210" t="s">
        <v>144</v>
      </c>
      <c r="U847" s="210" t="s">
        <v>5394</v>
      </c>
      <c r="V847" s="223">
        <v>43251</v>
      </c>
      <c r="W847" s="210">
        <v>6800602</v>
      </c>
      <c r="X847" s="210" t="s">
        <v>4470</v>
      </c>
      <c r="Y847" s="210" t="s">
        <v>4415</v>
      </c>
      <c r="Z847" s="190"/>
      <c r="AA847" s="185"/>
      <c r="AB847" s="187"/>
      <c r="AC847" s="187"/>
      <c r="AD847" s="188"/>
    </row>
    <row r="848" spans="1:30" x14ac:dyDescent="0.3">
      <c r="A848" s="84"/>
      <c r="B848" s="209" t="s">
        <v>4931</v>
      </c>
      <c r="C848" s="102" t="s">
        <v>1978</v>
      </c>
      <c r="D848" s="109">
        <v>-51476372.523182288</v>
      </c>
      <c r="E848" s="139">
        <v>-1787374.0459438295</v>
      </c>
      <c r="F848" s="113">
        <v>-1.9615283395728005</v>
      </c>
      <c r="G848" s="126"/>
      <c r="H848" s="123"/>
      <c r="I848" s="124"/>
      <c r="J848" s="191" t="s">
        <v>5776</v>
      </c>
      <c r="K848" s="210" t="s">
        <v>4931</v>
      </c>
      <c r="L848" s="210" t="s">
        <v>1978</v>
      </c>
      <c r="M848" s="211">
        <v>-51476372.523182288</v>
      </c>
      <c r="N848" s="198">
        <v>-1787374.0459438295</v>
      </c>
      <c r="O848" s="211">
        <v>-1.9615283395728005</v>
      </c>
      <c r="P848" s="210">
        <v>1</v>
      </c>
      <c r="Q848" s="210">
        <v>1</v>
      </c>
      <c r="R848" s="210">
        <v>0</v>
      </c>
      <c r="S848" s="210">
        <v>0</v>
      </c>
      <c r="T848" s="210" t="s">
        <v>147</v>
      </c>
      <c r="U848" s="210" t="s">
        <v>3924</v>
      </c>
      <c r="V848" s="223">
        <v>43251</v>
      </c>
      <c r="W848" s="210">
        <v>6804369</v>
      </c>
      <c r="X848" s="210" t="s">
        <v>4470</v>
      </c>
      <c r="Y848" s="210" t="s">
        <v>4415</v>
      </c>
      <c r="Z848" s="190"/>
      <c r="AA848" s="185"/>
      <c r="AB848" s="187"/>
      <c r="AC848" s="188"/>
      <c r="AD848" s="188"/>
    </row>
    <row r="849" spans="1:30" x14ac:dyDescent="0.3">
      <c r="A849" s="84"/>
      <c r="B849" s="209" t="s">
        <v>4932</v>
      </c>
      <c r="C849" s="102" t="s">
        <v>5994</v>
      </c>
      <c r="D849" s="109">
        <v>339764.73954575352</v>
      </c>
      <c r="E849" s="139">
        <v>2954.0356429107146</v>
      </c>
      <c r="F849" s="113">
        <v>1.5961289438934025E-2</v>
      </c>
      <c r="G849" s="126"/>
      <c r="H849" s="123"/>
      <c r="I849" s="124"/>
      <c r="J849" s="191" t="s">
        <v>5776</v>
      </c>
      <c r="K849" s="210" t="s">
        <v>4932</v>
      </c>
      <c r="L849" s="210" t="s">
        <v>5994</v>
      </c>
      <c r="M849" s="211">
        <v>339764.73954575352</v>
      </c>
      <c r="N849" s="198">
        <v>2954.0356429107146</v>
      </c>
      <c r="O849" s="211">
        <v>1.5961289438934025E-2</v>
      </c>
      <c r="P849" s="210">
        <v>1</v>
      </c>
      <c r="Q849" s="210">
        <v>1</v>
      </c>
      <c r="R849" s="210">
        <v>0</v>
      </c>
      <c r="S849" s="210">
        <v>0</v>
      </c>
      <c r="T849" s="210" t="s">
        <v>144</v>
      </c>
      <c r="U849" s="210" t="s">
        <v>3925</v>
      </c>
      <c r="V849" s="223">
        <v>43251</v>
      </c>
      <c r="W849" s="210">
        <v>6804035</v>
      </c>
      <c r="X849" s="210" t="s">
        <v>4470</v>
      </c>
      <c r="Y849" s="210" t="s">
        <v>4415</v>
      </c>
      <c r="Z849" s="190"/>
      <c r="AA849" s="185"/>
      <c r="AB849" s="187"/>
      <c r="AC849" s="187"/>
      <c r="AD849" s="188"/>
    </row>
    <row r="850" spans="1:30" x14ac:dyDescent="0.3">
      <c r="A850" s="84"/>
      <c r="B850" s="209" t="s">
        <v>4933</v>
      </c>
      <c r="C850" s="102" t="s">
        <v>5994</v>
      </c>
      <c r="D850" s="109">
        <v>1349571.1549431912</v>
      </c>
      <c r="E850" s="139">
        <v>9893.3877394042593</v>
      </c>
      <c r="F850" s="113">
        <v>3.7312418402429798E-2</v>
      </c>
      <c r="G850" s="126"/>
      <c r="H850" s="123"/>
      <c r="I850" s="124"/>
      <c r="J850" s="191" t="s">
        <v>5776</v>
      </c>
      <c r="K850" s="210" t="s">
        <v>4933</v>
      </c>
      <c r="L850" s="210" t="s">
        <v>5994</v>
      </c>
      <c r="M850" s="211">
        <v>1349571.1549431912</v>
      </c>
      <c r="N850" s="198">
        <v>9893.3877394042593</v>
      </c>
      <c r="O850" s="211">
        <v>3.7312418402429798E-2</v>
      </c>
      <c r="P850" s="210">
        <v>1</v>
      </c>
      <c r="Q850" s="210">
        <v>1</v>
      </c>
      <c r="R850" s="210">
        <v>0</v>
      </c>
      <c r="S850" s="210">
        <v>0</v>
      </c>
      <c r="T850" s="210" t="s">
        <v>144</v>
      </c>
      <c r="U850" s="210" t="s">
        <v>3926</v>
      </c>
      <c r="V850" s="223">
        <v>43251</v>
      </c>
      <c r="W850" s="210">
        <v>6804820</v>
      </c>
      <c r="X850" s="210" t="s">
        <v>4470</v>
      </c>
      <c r="Y850" s="210" t="s">
        <v>4415</v>
      </c>
      <c r="Z850" s="190"/>
      <c r="AA850" s="186"/>
      <c r="AB850" s="187"/>
      <c r="AC850" s="187"/>
      <c r="AD850" s="188"/>
    </row>
    <row r="851" spans="1:30" x14ac:dyDescent="0.3">
      <c r="A851" s="84"/>
      <c r="B851" s="209" t="s">
        <v>4934</v>
      </c>
      <c r="C851" s="102" t="s">
        <v>5994</v>
      </c>
      <c r="D851" s="109">
        <v>744434.82350905379</v>
      </c>
      <c r="E851" s="139">
        <v>73618.950109676996</v>
      </c>
      <c r="F851" s="113">
        <v>2.5693457571224102E-2</v>
      </c>
      <c r="G851" s="126"/>
      <c r="H851" s="123"/>
      <c r="I851" s="124"/>
      <c r="J851" s="191" t="s">
        <v>5776</v>
      </c>
      <c r="K851" s="210" t="s">
        <v>4934</v>
      </c>
      <c r="L851" s="210" t="s">
        <v>5994</v>
      </c>
      <c r="M851" s="211">
        <v>744434.82350905379</v>
      </c>
      <c r="N851" s="198">
        <v>73618.950109676996</v>
      </c>
      <c r="O851" s="211">
        <v>2.5693457571224102E-2</v>
      </c>
      <c r="P851" s="210">
        <v>1</v>
      </c>
      <c r="Q851" s="210">
        <v>1</v>
      </c>
      <c r="R851" s="210">
        <v>0</v>
      </c>
      <c r="S851" s="210">
        <v>0</v>
      </c>
      <c r="T851" s="210" t="s">
        <v>146</v>
      </c>
      <c r="U851" s="210" t="s">
        <v>3927</v>
      </c>
      <c r="V851" s="223">
        <v>43251</v>
      </c>
      <c r="W851" s="210">
        <v>6804400</v>
      </c>
      <c r="X851" s="210" t="s">
        <v>4470</v>
      </c>
      <c r="Y851" s="210" t="s">
        <v>4415</v>
      </c>
      <c r="Z851" s="190"/>
      <c r="AA851" s="185"/>
      <c r="AB851" s="187"/>
      <c r="AC851" s="188"/>
      <c r="AD851" s="187"/>
    </row>
    <row r="852" spans="1:30" x14ac:dyDescent="0.3">
      <c r="A852" s="84"/>
      <c r="B852" s="209" t="s">
        <v>4935</v>
      </c>
      <c r="C852" s="102" t="s">
        <v>1978</v>
      </c>
      <c r="D852" s="109">
        <v>-134377541.87471035</v>
      </c>
      <c r="E852" s="139">
        <v>-1276936.8933576406</v>
      </c>
      <c r="F852" s="113">
        <v>-1.0295345849268047</v>
      </c>
      <c r="G852" s="126"/>
      <c r="H852" s="123"/>
      <c r="I852" s="124"/>
      <c r="J852" s="191" t="s">
        <v>5776</v>
      </c>
      <c r="K852" s="210" t="s">
        <v>4935</v>
      </c>
      <c r="L852" s="210" t="s">
        <v>1978</v>
      </c>
      <c r="M852" s="211">
        <v>-134377541.87471035</v>
      </c>
      <c r="N852" s="198">
        <v>-1276936.8933576406</v>
      </c>
      <c r="O852" s="211">
        <v>-1.0295345849268047</v>
      </c>
      <c r="P852" s="210">
        <v>1</v>
      </c>
      <c r="Q852" s="210">
        <v>1</v>
      </c>
      <c r="R852" s="210">
        <v>0</v>
      </c>
      <c r="S852" s="210">
        <v>0</v>
      </c>
      <c r="T852" s="210" t="s">
        <v>145</v>
      </c>
      <c r="U852" s="210" t="s">
        <v>3928</v>
      </c>
      <c r="V852" s="223">
        <v>43251</v>
      </c>
      <c r="W852" s="210">
        <v>6804585</v>
      </c>
      <c r="X852" s="210" t="s">
        <v>4470</v>
      </c>
      <c r="Y852" s="210" t="s">
        <v>4415</v>
      </c>
      <c r="Z852" s="190"/>
      <c r="AA852" s="185"/>
      <c r="AB852" s="187"/>
      <c r="AC852" s="187"/>
      <c r="AD852" s="188"/>
    </row>
    <row r="853" spans="1:30" x14ac:dyDescent="0.3">
      <c r="A853" s="84"/>
      <c r="B853" s="209" t="s">
        <v>4936</v>
      </c>
      <c r="C853" s="102" t="s">
        <v>5994</v>
      </c>
      <c r="D853" s="109">
        <v>366649.12280209345</v>
      </c>
      <c r="E853" s="139">
        <v>22010.015261514254</v>
      </c>
      <c r="F853" s="113">
        <v>1.6934819273453097E-2</v>
      </c>
      <c r="G853" s="126"/>
      <c r="H853" s="123"/>
      <c r="I853" s="124"/>
      <c r="J853" s="191" t="s">
        <v>5776</v>
      </c>
      <c r="K853" s="210" t="s">
        <v>4936</v>
      </c>
      <c r="L853" s="210" t="s">
        <v>5994</v>
      </c>
      <c r="M853" s="211">
        <v>366649.12280209345</v>
      </c>
      <c r="N853" s="198">
        <v>22010.015261514254</v>
      </c>
      <c r="O853" s="211">
        <v>1.6934819273453097E-2</v>
      </c>
      <c r="P853" s="210">
        <v>1</v>
      </c>
      <c r="Q853" s="210">
        <v>1</v>
      </c>
      <c r="R853" s="210">
        <v>0</v>
      </c>
      <c r="S853" s="210">
        <v>0</v>
      </c>
      <c r="T853" s="210" t="s">
        <v>148</v>
      </c>
      <c r="U853" s="210" t="s">
        <v>3929</v>
      </c>
      <c r="V853" s="223">
        <v>43251</v>
      </c>
      <c r="W853" s="210">
        <v>6730936</v>
      </c>
      <c r="X853" s="210" t="s">
        <v>4470</v>
      </c>
      <c r="Y853" s="210" t="s">
        <v>4415</v>
      </c>
      <c r="Z853" s="190"/>
      <c r="AA853" s="185"/>
      <c r="AB853" s="187"/>
      <c r="AC853" s="188"/>
      <c r="AD853" s="188"/>
    </row>
    <row r="854" spans="1:30" x14ac:dyDescent="0.3">
      <c r="A854" s="84"/>
      <c r="B854" s="209" t="s">
        <v>4937</v>
      </c>
      <c r="C854" s="102" t="s">
        <v>1978</v>
      </c>
      <c r="D854" s="109">
        <v>-51044372.874741092</v>
      </c>
      <c r="E854" s="139">
        <v>-972644.30020467029</v>
      </c>
      <c r="F854" s="113">
        <v>-0.76414983772939393</v>
      </c>
      <c r="G854" s="126"/>
      <c r="H854" s="123"/>
      <c r="I854" s="124"/>
      <c r="J854" s="191" t="s">
        <v>5776</v>
      </c>
      <c r="K854" s="210" t="s">
        <v>4937</v>
      </c>
      <c r="L854" s="210" t="s">
        <v>1978</v>
      </c>
      <c r="M854" s="211">
        <v>-51044372.874741092</v>
      </c>
      <c r="N854" s="198">
        <v>-972644.30020467029</v>
      </c>
      <c r="O854" s="211">
        <v>-0.76414983772939393</v>
      </c>
      <c r="P854" s="210">
        <v>1</v>
      </c>
      <c r="Q854" s="210">
        <v>1</v>
      </c>
      <c r="R854" s="210">
        <v>0</v>
      </c>
      <c r="S854" s="210">
        <v>0</v>
      </c>
      <c r="T854" s="210" t="s">
        <v>143</v>
      </c>
      <c r="U854" s="210" t="s">
        <v>3930</v>
      </c>
      <c r="V854" s="223">
        <v>43251</v>
      </c>
      <c r="W854" s="210">
        <v>6804682</v>
      </c>
      <c r="X854" s="210" t="s">
        <v>4470</v>
      </c>
      <c r="Y854" s="210" t="s">
        <v>4415</v>
      </c>
      <c r="Z854" s="190"/>
      <c r="AA854" s="185"/>
      <c r="AB854" s="188"/>
      <c r="AC854" s="187"/>
      <c r="AD854" s="187"/>
    </row>
    <row r="855" spans="1:30" x14ac:dyDescent="0.3">
      <c r="A855" s="84"/>
      <c r="B855" s="209" t="s">
        <v>4938</v>
      </c>
      <c r="C855" s="102" t="s">
        <v>5994</v>
      </c>
      <c r="D855" s="109">
        <v>3340118.9145492208</v>
      </c>
      <c r="E855" s="139">
        <v>50683.338828915235</v>
      </c>
      <c r="F855" s="113">
        <v>2.4627532539639424E-2</v>
      </c>
      <c r="G855" s="126"/>
      <c r="H855" s="123"/>
      <c r="I855" s="124"/>
      <c r="J855" s="191" t="s">
        <v>5776</v>
      </c>
      <c r="K855" s="210" t="s">
        <v>4938</v>
      </c>
      <c r="L855" s="210" t="s">
        <v>5994</v>
      </c>
      <c r="M855" s="211">
        <v>3340118.9145492208</v>
      </c>
      <c r="N855" s="198">
        <v>50683.338828915235</v>
      </c>
      <c r="O855" s="211">
        <v>2.4627532539639424E-2</v>
      </c>
      <c r="P855" s="210">
        <v>1</v>
      </c>
      <c r="Q855" s="210">
        <v>1</v>
      </c>
      <c r="R855" s="210">
        <v>0</v>
      </c>
      <c r="S855" s="210">
        <v>0</v>
      </c>
      <c r="T855" s="210" t="s">
        <v>149</v>
      </c>
      <c r="U855" s="210" t="s">
        <v>3931</v>
      </c>
      <c r="V855" s="223">
        <v>43251</v>
      </c>
      <c r="W855" s="210">
        <v>6805265</v>
      </c>
      <c r="X855" s="210" t="s">
        <v>4470</v>
      </c>
      <c r="Y855" s="210" t="s">
        <v>4415</v>
      </c>
      <c r="Z855" s="190"/>
      <c r="AA855" s="185"/>
      <c r="AB855" s="187"/>
      <c r="AC855" s="187"/>
      <c r="AD855" s="188"/>
    </row>
    <row r="856" spans="1:30" x14ac:dyDescent="0.3">
      <c r="A856" s="84"/>
      <c r="B856" s="209" t="s">
        <v>4939</v>
      </c>
      <c r="C856" s="102" t="s">
        <v>1978</v>
      </c>
      <c r="D856" s="109">
        <v>-40281643.811379075</v>
      </c>
      <c r="E856" s="139">
        <v>-3898942.2936898996</v>
      </c>
      <c r="F856" s="113">
        <v>-1.8314867691747148</v>
      </c>
      <c r="G856" s="126"/>
      <c r="H856" s="123"/>
      <c r="I856" s="124"/>
      <c r="J856" s="191" t="s">
        <v>5776</v>
      </c>
      <c r="K856" s="210" t="s">
        <v>4939</v>
      </c>
      <c r="L856" s="210" t="s">
        <v>1978</v>
      </c>
      <c r="M856" s="211">
        <v>-40281643.811379075</v>
      </c>
      <c r="N856" s="198">
        <v>-3898942.2936898996</v>
      </c>
      <c r="O856" s="211">
        <v>-1.8314867691747148</v>
      </c>
      <c r="P856" s="210">
        <v>1</v>
      </c>
      <c r="Q856" s="210">
        <v>1</v>
      </c>
      <c r="R856" s="210">
        <v>0</v>
      </c>
      <c r="S856" s="210">
        <v>0</v>
      </c>
      <c r="T856" s="210" t="s">
        <v>148</v>
      </c>
      <c r="U856" s="210" t="s">
        <v>3932</v>
      </c>
      <c r="V856" s="223">
        <v>43251</v>
      </c>
      <c r="W856" s="210">
        <v>6805328</v>
      </c>
      <c r="X856" s="210" t="s">
        <v>4470</v>
      </c>
      <c r="Y856" s="210" t="s">
        <v>4415</v>
      </c>
      <c r="Z856" s="190"/>
      <c r="AA856" s="185"/>
      <c r="AB856" s="187"/>
      <c r="AC856" s="187"/>
      <c r="AD856" s="188"/>
    </row>
    <row r="857" spans="1:30" x14ac:dyDescent="0.3">
      <c r="A857" s="84"/>
      <c r="B857" s="209" t="s">
        <v>4940</v>
      </c>
      <c r="C857" s="102" t="s">
        <v>5994</v>
      </c>
      <c r="D857" s="109">
        <v>371775.35365487536</v>
      </c>
      <c r="E857" s="139">
        <v>25131.600312732997</v>
      </c>
      <c r="F857" s="113">
        <v>2.3118658699746098E-2</v>
      </c>
      <c r="G857" s="126"/>
      <c r="H857" s="123"/>
      <c r="I857" s="124"/>
      <c r="J857" s="191" t="s">
        <v>5776</v>
      </c>
      <c r="K857" s="210" t="s">
        <v>4940</v>
      </c>
      <c r="L857" s="210" t="s">
        <v>5994</v>
      </c>
      <c r="M857" s="211">
        <v>371775.35365487536</v>
      </c>
      <c r="N857" s="198">
        <v>25131.600312732997</v>
      </c>
      <c r="O857" s="211">
        <v>2.3118658699746098E-2</v>
      </c>
      <c r="P857" s="210">
        <v>1</v>
      </c>
      <c r="Q857" s="210">
        <v>1</v>
      </c>
      <c r="R857" s="210">
        <v>0</v>
      </c>
      <c r="S857" s="210">
        <v>0</v>
      </c>
      <c r="T857" s="210" t="s">
        <v>151</v>
      </c>
      <c r="U857" s="210" t="s">
        <v>3933</v>
      </c>
      <c r="V857" s="223">
        <v>43251</v>
      </c>
      <c r="W857" s="210">
        <v>6805544</v>
      </c>
      <c r="X857" s="210" t="s">
        <v>4470</v>
      </c>
      <c r="Y857" s="210" t="s">
        <v>4415</v>
      </c>
      <c r="Z857" s="190"/>
      <c r="AA857" s="185"/>
      <c r="AB857" s="187"/>
      <c r="AC857" s="188"/>
      <c r="AD857" s="188"/>
    </row>
    <row r="858" spans="1:30" x14ac:dyDescent="0.3">
      <c r="A858" s="84"/>
      <c r="B858" s="209" t="s">
        <v>4941</v>
      </c>
      <c r="C858" s="102" t="s">
        <v>5994</v>
      </c>
      <c r="D858" s="109">
        <v>3005502.9443456382</v>
      </c>
      <c r="E858" s="139">
        <v>7637.7064251348556</v>
      </c>
      <c r="F858" s="113">
        <v>4.1411372164366064E-2</v>
      </c>
      <c r="G858" s="126"/>
      <c r="H858" s="123"/>
      <c r="I858" s="124"/>
      <c r="J858" s="191" t="s">
        <v>5776</v>
      </c>
      <c r="K858" s="210" t="s">
        <v>4941</v>
      </c>
      <c r="L858" s="210" t="s">
        <v>5994</v>
      </c>
      <c r="M858" s="211">
        <v>3005502.9443456382</v>
      </c>
      <c r="N858" s="198">
        <v>7637.7064251348556</v>
      </c>
      <c r="O858" s="211">
        <v>4.1411372164366064E-2</v>
      </c>
      <c r="P858" s="210">
        <v>1</v>
      </c>
      <c r="Q858" s="210">
        <v>1</v>
      </c>
      <c r="R858" s="210">
        <v>0</v>
      </c>
      <c r="S858" s="210">
        <v>0</v>
      </c>
      <c r="T858" s="210" t="s">
        <v>146</v>
      </c>
      <c r="U858" s="210" t="s">
        <v>3934</v>
      </c>
      <c r="V858" s="223">
        <v>43251</v>
      </c>
      <c r="W858" s="210">
        <v>6763965</v>
      </c>
      <c r="X858" s="210" t="s">
        <v>4470</v>
      </c>
      <c r="Y858" s="210" t="s">
        <v>4415</v>
      </c>
      <c r="Z858" s="190"/>
      <c r="AA858" s="185"/>
      <c r="AB858" s="188"/>
      <c r="AC858" s="187"/>
      <c r="AD858" s="187"/>
    </row>
    <row r="859" spans="1:30" x14ac:dyDescent="0.3">
      <c r="A859" s="84"/>
      <c r="B859" s="209" t="s">
        <v>4942</v>
      </c>
      <c r="C859" s="102" t="s">
        <v>5994</v>
      </c>
      <c r="D859" s="109">
        <v>8581684.2835779414</v>
      </c>
      <c r="E859" s="139">
        <v>110102.25437141788</v>
      </c>
      <c r="F859" s="113">
        <v>2.5851061109487421E-2</v>
      </c>
      <c r="G859" s="126"/>
      <c r="H859" s="123"/>
      <c r="I859" s="124"/>
      <c r="J859" s="191" t="s">
        <v>5778</v>
      </c>
      <c r="K859" s="210" t="s">
        <v>4942</v>
      </c>
      <c r="L859" s="210" t="s">
        <v>5994</v>
      </c>
      <c r="M859" s="211">
        <v>8581684.2835779414</v>
      </c>
      <c r="N859" s="198">
        <v>110102.25437141788</v>
      </c>
      <c r="O859" s="211">
        <v>2.5851061109487421E-2</v>
      </c>
      <c r="P859" s="210">
        <v>1</v>
      </c>
      <c r="Q859" s="210">
        <v>1</v>
      </c>
      <c r="R859" s="210">
        <v>0</v>
      </c>
      <c r="S859" s="210">
        <v>0</v>
      </c>
      <c r="T859" s="210" t="s">
        <v>152</v>
      </c>
      <c r="U859" s="210" t="s">
        <v>3935</v>
      </c>
      <c r="V859" s="223">
        <v>43251</v>
      </c>
      <c r="W859" s="210">
        <v>6770620</v>
      </c>
      <c r="X859" s="210" t="s">
        <v>4470</v>
      </c>
      <c r="Y859" s="210" t="s">
        <v>4415</v>
      </c>
      <c r="Z859" s="190"/>
      <c r="AA859" s="186"/>
      <c r="AB859" s="187"/>
      <c r="AC859" s="187"/>
      <c r="AD859" s="188"/>
    </row>
    <row r="860" spans="1:30" x14ac:dyDescent="0.3">
      <c r="A860" s="84"/>
      <c r="B860" s="209" t="s">
        <v>4943</v>
      </c>
      <c r="C860" s="102" t="s">
        <v>5994</v>
      </c>
      <c r="D860" s="109">
        <v>478194.48968735465</v>
      </c>
      <c r="E860" s="139">
        <v>9526.8710946365063</v>
      </c>
      <c r="F860" s="113">
        <v>3.4180794685119496E-2</v>
      </c>
      <c r="G860" s="126"/>
      <c r="H860" s="123"/>
      <c r="I860" s="124"/>
      <c r="J860" s="191" t="s">
        <v>5776</v>
      </c>
      <c r="K860" s="210" t="s">
        <v>4943</v>
      </c>
      <c r="L860" s="210" t="s">
        <v>5994</v>
      </c>
      <c r="M860" s="211">
        <v>478194.48968735465</v>
      </c>
      <c r="N860" s="198">
        <v>9526.8710946365063</v>
      </c>
      <c r="O860" s="211">
        <v>3.4180794685119496E-2</v>
      </c>
      <c r="P860" s="210">
        <v>1</v>
      </c>
      <c r="Q860" s="210">
        <v>1</v>
      </c>
      <c r="R860" s="210">
        <v>0</v>
      </c>
      <c r="S860" s="210">
        <v>0</v>
      </c>
      <c r="T860" s="210" t="s">
        <v>146</v>
      </c>
      <c r="U860" s="210" t="s">
        <v>4522</v>
      </c>
      <c r="V860" s="223">
        <v>43251</v>
      </c>
      <c r="W860" s="210">
        <v>6546359</v>
      </c>
      <c r="X860" s="210" t="s">
        <v>4470</v>
      </c>
      <c r="Y860" s="210" t="s">
        <v>4415</v>
      </c>
      <c r="Z860" s="190"/>
      <c r="AA860" s="185"/>
      <c r="AB860" s="187"/>
      <c r="AC860" s="188"/>
      <c r="AD860" s="187"/>
    </row>
    <row r="861" spans="1:30" x14ac:dyDescent="0.3">
      <c r="A861" s="84"/>
      <c r="B861" s="209" t="s">
        <v>4944</v>
      </c>
      <c r="C861" s="102" t="s">
        <v>1978</v>
      </c>
      <c r="D861" s="109">
        <v>-53121936.85185945</v>
      </c>
      <c r="E861" s="139">
        <v>-1230195.1817006411</v>
      </c>
      <c r="F861" s="113">
        <v>-1.3221365579397728</v>
      </c>
      <c r="G861" s="126"/>
      <c r="H861" s="123"/>
      <c r="I861" s="124"/>
      <c r="J861" s="191" t="s">
        <v>5776</v>
      </c>
      <c r="K861" s="210" t="s">
        <v>4944</v>
      </c>
      <c r="L861" s="210" t="s">
        <v>1978</v>
      </c>
      <c r="M861" s="211">
        <v>-53121936.85185945</v>
      </c>
      <c r="N861" s="198">
        <v>-1230195.1817006411</v>
      </c>
      <c r="O861" s="211">
        <v>-1.3221365579397728</v>
      </c>
      <c r="P861" s="210">
        <v>1</v>
      </c>
      <c r="Q861" s="210">
        <v>1</v>
      </c>
      <c r="R861" s="210">
        <v>0</v>
      </c>
      <c r="S861" s="210">
        <v>0</v>
      </c>
      <c r="T861" s="210" t="s">
        <v>148</v>
      </c>
      <c r="U861" s="210" t="s">
        <v>5395</v>
      </c>
      <c r="V861" s="223">
        <v>43251</v>
      </c>
      <c r="W861" s="210" t="s">
        <v>2494</v>
      </c>
      <c r="X861" s="210" t="s">
        <v>4470</v>
      </c>
      <c r="Y861" s="210" t="s">
        <v>4415</v>
      </c>
      <c r="Z861" s="190"/>
      <c r="AA861" s="186"/>
      <c r="AB861" s="187"/>
      <c r="AC861" s="187"/>
      <c r="AD861" s="188"/>
    </row>
    <row r="862" spans="1:30" x14ac:dyDescent="0.3">
      <c r="A862" s="84"/>
      <c r="B862" s="209" t="s">
        <v>4945</v>
      </c>
      <c r="C862" s="102" t="s">
        <v>1976</v>
      </c>
      <c r="D862" s="109">
        <v>11408471.107531434</v>
      </c>
      <c r="E862" s="139">
        <v>241027.91720808396</v>
      </c>
      <c r="F862" s="113">
        <v>4.0004135584716202E-2</v>
      </c>
      <c r="G862" s="126"/>
      <c r="H862" s="123"/>
      <c r="I862" s="124"/>
      <c r="J862" s="191" t="s">
        <v>5776</v>
      </c>
      <c r="K862" s="210" t="s">
        <v>4945</v>
      </c>
      <c r="L862" s="210" t="s">
        <v>1976</v>
      </c>
      <c r="M862" s="211">
        <v>11408471.107531434</v>
      </c>
      <c r="N862" s="198">
        <v>241027.91720808396</v>
      </c>
      <c r="O862" s="211">
        <v>4.0004135584716202E-2</v>
      </c>
      <c r="P862" s="210">
        <v>1</v>
      </c>
      <c r="Q862" s="210">
        <v>1</v>
      </c>
      <c r="R862" s="210">
        <v>0</v>
      </c>
      <c r="S862" s="210">
        <v>0</v>
      </c>
      <c r="T862" s="210" t="s">
        <v>144</v>
      </c>
      <c r="U862" s="210" t="s">
        <v>3936</v>
      </c>
      <c r="V862" s="223">
        <v>43251</v>
      </c>
      <c r="W862" s="210">
        <v>6821506</v>
      </c>
      <c r="X862" s="210" t="s">
        <v>4470</v>
      </c>
      <c r="Y862" s="210" t="s">
        <v>4415</v>
      </c>
      <c r="Z862" s="190"/>
      <c r="AA862" s="185"/>
      <c r="AB862" s="187"/>
      <c r="AC862" s="188"/>
      <c r="AD862" s="187"/>
    </row>
    <row r="863" spans="1:30" x14ac:dyDescent="0.3">
      <c r="A863" s="84"/>
      <c r="B863" s="209" t="s">
        <v>4946</v>
      </c>
      <c r="C863" s="102" t="s">
        <v>5994</v>
      </c>
      <c r="D863" s="109">
        <v>437126.85707584192</v>
      </c>
      <c r="E863" s="139">
        <v>23209.101938189426</v>
      </c>
      <c r="F863" s="113">
        <v>2.8132585774602634E-2</v>
      </c>
      <c r="G863" s="126"/>
      <c r="H863" s="123"/>
      <c r="I863" s="124"/>
      <c r="J863" s="191" t="s">
        <v>5776</v>
      </c>
      <c r="K863" s="210" t="s">
        <v>4946</v>
      </c>
      <c r="L863" s="210" t="s">
        <v>5994</v>
      </c>
      <c r="M863" s="211">
        <v>437126.85707584192</v>
      </c>
      <c r="N863" s="198">
        <v>23209.101938189426</v>
      </c>
      <c r="O863" s="211">
        <v>2.8132585774602634E-2</v>
      </c>
      <c r="P863" s="210">
        <v>1</v>
      </c>
      <c r="Q863" s="210">
        <v>1</v>
      </c>
      <c r="R863" s="210">
        <v>0</v>
      </c>
      <c r="S863" s="210">
        <v>0</v>
      </c>
      <c r="T863" s="210" t="s">
        <v>148</v>
      </c>
      <c r="U863" s="210" t="s">
        <v>3937</v>
      </c>
      <c r="V863" s="223">
        <v>43251</v>
      </c>
      <c r="W863" s="210" t="s">
        <v>2495</v>
      </c>
      <c r="X863" s="210" t="s">
        <v>4470</v>
      </c>
      <c r="Y863" s="210" t="s">
        <v>4415</v>
      </c>
      <c r="Z863" s="190"/>
      <c r="AA863" s="185"/>
      <c r="AB863" s="187"/>
      <c r="AC863" s="187"/>
      <c r="AD863" s="188"/>
    </row>
    <row r="864" spans="1:30" x14ac:dyDescent="0.3">
      <c r="A864" s="84"/>
      <c r="B864" s="209" t="s">
        <v>4947</v>
      </c>
      <c r="C864" s="102" t="s">
        <v>1978</v>
      </c>
      <c r="D864" s="109">
        <v>-18891883.67577251</v>
      </c>
      <c r="E864" s="139">
        <v>-522452.53528131946</v>
      </c>
      <c r="F864" s="113">
        <v>-0.93116345458507233</v>
      </c>
      <c r="G864" s="126"/>
      <c r="H864" s="123"/>
      <c r="I864" s="124"/>
      <c r="J864" s="191" t="s">
        <v>5776</v>
      </c>
      <c r="K864" s="210" t="s">
        <v>4947</v>
      </c>
      <c r="L864" s="210" t="s">
        <v>1978</v>
      </c>
      <c r="M864" s="211">
        <v>-18891883.67577251</v>
      </c>
      <c r="N864" s="198">
        <v>-522452.53528131946</v>
      </c>
      <c r="O864" s="211">
        <v>-0.93116345458507233</v>
      </c>
      <c r="P864" s="210">
        <v>1</v>
      </c>
      <c r="Q864" s="210">
        <v>1</v>
      </c>
      <c r="R864" s="210">
        <v>0</v>
      </c>
      <c r="S864" s="210">
        <v>0</v>
      </c>
      <c r="T864" s="210" t="s">
        <v>144</v>
      </c>
      <c r="U864" s="210" t="s">
        <v>3938</v>
      </c>
      <c r="V864" s="223">
        <v>43251</v>
      </c>
      <c r="W864" s="210">
        <v>6841106</v>
      </c>
      <c r="X864" s="210" t="s">
        <v>4470</v>
      </c>
      <c r="Y864" s="210" t="s">
        <v>4415</v>
      </c>
      <c r="Z864" s="190"/>
      <c r="AA864" s="186"/>
      <c r="AB864" s="187"/>
      <c r="AC864" s="187"/>
      <c r="AD864" s="188"/>
    </row>
    <row r="865" spans="1:30" x14ac:dyDescent="0.3">
      <c r="A865" s="84"/>
      <c r="B865" s="209" t="s">
        <v>4948</v>
      </c>
      <c r="C865" s="102" t="s">
        <v>1977</v>
      </c>
      <c r="D865" s="109">
        <v>34252646.054705307</v>
      </c>
      <c r="E865" s="139">
        <v>983302.6672528591</v>
      </c>
      <c r="F865" s="113">
        <v>0.39303336647688258</v>
      </c>
      <c r="G865" s="126"/>
      <c r="H865" s="123"/>
      <c r="I865" s="124"/>
      <c r="J865" s="191" t="s">
        <v>5776</v>
      </c>
      <c r="K865" s="210" t="s">
        <v>4948</v>
      </c>
      <c r="L865" s="210" t="s">
        <v>1977</v>
      </c>
      <c r="M865" s="211">
        <v>34252646.054705307</v>
      </c>
      <c r="N865" s="198">
        <v>983302.6672528591</v>
      </c>
      <c r="O865" s="211">
        <v>0.39303336647688258</v>
      </c>
      <c r="P865" s="210">
        <v>1</v>
      </c>
      <c r="Q865" s="210">
        <v>1</v>
      </c>
      <c r="R865" s="210">
        <v>0</v>
      </c>
      <c r="S865" s="210">
        <v>0</v>
      </c>
      <c r="T865" s="210" t="s">
        <v>144</v>
      </c>
      <c r="U865" s="210" t="s">
        <v>4949</v>
      </c>
      <c r="V865" s="223">
        <v>43251</v>
      </c>
      <c r="W865" s="210" t="s">
        <v>4950</v>
      </c>
      <c r="X865" s="210" t="s">
        <v>4470</v>
      </c>
      <c r="Y865" s="210" t="s">
        <v>4415</v>
      </c>
      <c r="Z865" s="190"/>
      <c r="AA865" s="186"/>
      <c r="AB865" s="187"/>
      <c r="AC865" s="187"/>
      <c r="AD865" s="188"/>
    </row>
    <row r="866" spans="1:30" x14ac:dyDescent="0.3">
      <c r="A866" s="84"/>
      <c r="B866" s="209" t="s">
        <v>4755</v>
      </c>
      <c r="C866" s="102" t="s">
        <v>5994</v>
      </c>
      <c r="D866" s="109">
        <v>2706607.8472616784</v>
      </c>
      <c r="E866" s="139">
        <v>82072.423979552565</v>
      </c>
      <c r="F866" s="113">
        <v>2.4822816833030142E-2</v>
      </c>
      <c r="G866" s="126"/>
      <c r="H866" s="123"/>
      <c r="I866" s="124"/>
      <c r="J866" s="191" t="s">
        <v>5776</v>
      </c>
      <c r="K866" s="210" t="s">
        <v>4755</v>
      </c>
      <c r="L866" s="210" t="s">
        <v>5994</v>
      </c>
      <c r="M866" s="211">
        <v>2706607.8472616784</v>
      </c>
      <c r="N866" s="198">
        <v>82072.423979552565</v>
      </c>
      <c r="O866" s="211">
        <v>2.4822816833030142E-2</v>
      </c>
      <c r="P866" s="210">
        <v>1</v>
      </c>
      <c r="Q866" s="210">
        <v>1</v>
      </c>
      <c r="R866" s="210">
        <v>0</v>
      </c>
      <c r="S866" s="210">
        <v>0</v>
      </c>
      <c r="T866" s="210" t="s">
        <v>144</v>
      </c>
      <c r="U866" s="210" t="s">
        <v>5593</v>
      </c>
      <c r="V866" s="223">
        <v>43251</v>
      </c>
      <c r="W866" s="210">
        <v>6356406</v>
      </c>
      <c r="X866" s="210" t="s">
        <v>4470</v>
      </c>
      <c r="Y866" s="210" t="s">
        <v>4415</v>
      </c>
      <c r="Z866" s="190"/>
      <c r="AA866" s="186"/>
      <c r="AB866" s="187"/>
      <c r="AC866" s="187"/>
      <c r="AD866" s="188"/>
    </row>
    <row r="867" spans="1:30" x14ac:dyDescent="0.3">
      <c r="A867" s="84"/>
      <c r="B867" s="209" t="s">
        <v>5838</v>
      </c>
      <c r="C867" s="102" t="s">
        <v>5994</v>
      </c>
      <c r="D867" s="109">
        <v>816865.02861943888</v>
      </c>
      <c r="E867" s="139">
        <v>31294.0849405433</v>
      </c>
      <c r="F867" s="113">
        <v>4.5202644985340009E-3</v>
      </c>
      <c r="G867" s="126"/>
      <c r="H867" s="123"/>
      <c r="I867" s="124"/>
      <c r="J867" s="191" t="s">
        <v>5776</v>
      </c>
      <c r="K867" s="210" t="s">
        <v>5838</v>
      </c>
      <c r="L867" s="210" t="s">
        <v>5994</v>
      </c>
      <c r="M867" s="211">
        <v>816865.02861943888</v>
      </c>
      <c r="N867" s="198">
        <v>31294.0849405433</v>
      </c>
      <c r="O867" s="211">
        <v>4.5202644985340009E-3</v>
      </c>
      <c r="P867" s="210">
        <v>1</v>
      </c>
      <c r="Q867" s="210">
        <v>1</v>
      </c>
      <c r="R867" s="210">
        <v>0</v>
      </c>
      <c r="S867" s="210">
        <v>0</v>
      </c>
      <c r="T867" s="210" t="s">
        <v>147</v>
      </c>
      <c r="U867" s="210" t="s">
        <v>5839</v>
      </c>
      <c r="V867" s="223">
        <v>43251</v>
      </c>
      <c r="W867" s="210" t="s">
        <v>5840</v>
      </c>
      <c r="X867" s="210" t="s">
        <v>4470</v>
      </c>
      <c r="Y867" s="210" t="s">
        <v>4415</v>
      </c>
      <c r="Z867" s="190"/>
      <c r="AA867" s="186"/>
      <c r="AB867" s="187"/>
      <c r="AC867" s="187"/>
      <c r="AD867" s="188"/>
    </row>
    <row r="868" spans="1:30" x14ac:dyDescent="0.3">
      <c r="A868" s="84"/>
      <c r="B868" s="209" t="s">
        <v>4951</v>
      </c>
      <c r="C868" s="102" t="s">
        <v>1978</v>
      </c>
      <c r="D868" s="109">
        <v>-28204038.198286708</v>
      </c>
      <c r="E868" s="139">
        <v>-4881039.0473696338</v>
      </c>
      <c r="F868" s="113">
        <v>-0.44387407275708368</v>
      </c>
      <c r="G868" s="126"/>
      <c r="H868" s="123"/>
      <c r="I868" s="124"/>
      <c r="J868" s="191" t="s">
        <v>5776</v>
      </c>
      <c r="K868" s="210" t="s">
        <v>4951</v>
      </c>
      <c r="L868" s="210" t="s">
        <v>1978</v>
      </c>
      <c r="M868" s="211">
        <v>-28204038.198286708</v>
      </c>
      <c r="N868" s="198">
        <v>-4881039.0473696338</v>
      </c>
      <c r="O868" s="211">
        <v>-0.44387407275708368</v>
      </c>
      <c r="P868" s="210">
        <v>1</v>
      </c>
      <c r="Q868" s="210">
        <v>1</v>
      </c>
      <c r="R868" s="210">
        <v>0</v>
      </c>
      <c r="S868" s="210">
        <v>0</v>
      </c>
      <c r="T868" s="210" t="s">
        <v>145</v>
      </c>
      <c r="U868" s="210" t="s">
        <v>3939</v>
      </c>
      <c r="V868" s="223">
        <v>43251</v>
      </c>
      <c r="W868" s="210">
        <v>6858560</v>
      </c>
      <c r="X868" s="210" t="s">
        <v>4470</v>
      </c>
      <c r="Y868" s="210" t="s">
        <v>4415</v>
      </c>
      <c r="Z868" s="190"/>
      <c r="AA868" s="185"/>
      <c r="AB868" s="187"/>
      <c r="AC868" s="188"/>
      <c r="AD868" s="187"/>
    </row>
    <row r="869" spans="1:30" x14ac:dyDescent="0.3">
      <c r="A869" s="84"/>
      <c r="B869" s="209" t="s">
        <v>4952</v>
      </c>
      <c r="C869" s="102" t="s">
        <v>1978</v>
      </c>
      <c r="D869" s="109">
        <v>-64948299.953405082</v>
      </c>
      <c r="E869" s="139">
        <v>-3687371.0393997827</v>
      </c>
      <c r="F869" s="113">
        <v>-1.0224945689843419</v>
      </c>
      <c r="G869" s="126"/>
      <c r="H869" s="123"/>
      <c r="I869" s="124"/>
      <c r="J869" s="191" t="s">
        <v>5776</v>
      </c>
      <c r="K869" s="210" t="s">
        <v>4952</v>
      </c>
      <c r="L869" s="210" t="s">
        <v>1978</v>
      </c>
      <c r="M869" s="211">
        <v>-64948299.953405082</v>
      </c>
      <c r="N869" s="198">
        <v>-3687371.0393997827</v>
      </c>
      <c r="O869" s="211">
        <v>-1.0224945689843419</v>
      </c>
      <c r="P869" s="210">
        <v>1</v>
      </c>
      <c r="Q869" s="210">
        <v>1</v>
      </c>
      <c r="R869" s="210">
        <v>0</v>
      </c>
      <c r="S869" s="210">
        <v>0</v>
      </c>
      <c r="T869" s="210" t="s">
        <v>146</v>
      </c>
      <c r="U869" s="210" t="s">
        <v>3940</v>
      </c>
      <c r="V869" s="223">
        <v>43251</v>
      </c>
      <c r="W869" s="210">
        <v>6858946</v>
      </c>
      <c r="X869" s="210" t="s">
        <v>4470</v>
      </c>
      <c r="Y869" s="210" t="s">
        <v>4415</v>
      </c>
      <c r="Z869" s="190"/>
      <c r="AA869" s="185"/>
      <c r="AB869" s="187"/>
      <c r="AC869" s="187"/>
      <c r="AD869" s="188"/>
    </row>
    <row r="870" spans="1:30" x14ac:dyDescent="0.3">
      <c r="A870" s="84"/>
      <c r="B870" s="209" t="s">
        <v>4953</v>
      </c>
      <c r="C870" s="102" t="s">
        <v>5994</v>
      </c>
      <c r="D870" s="109">
        <v>356538.80871940748</v>
      </c>
      <c r="E870" s="139">
        <v>21228.324552904294</v>
      </c>
      <c r="F870" s="113">
        <v>1.6307465347092421E-2</v>
      </c>
      <c r="G870" s="126"/>
      <c r="H870" s="123"/>
      <c r="I870" s="124"/>
      <c r="J870" s="191" t="s">
        <v>5776</v>
      </c>
      <c r="K870" s="210" t="s">
        <v>4953</v>
      </c>
      <c r="L870" s="210" t="s">
        <v>5994</v>
      </c>
      <c r="M870" s="211">
        <v>356538.80871940748</v>
      </c>
      <c r="N870" s="198">
        <v>21228.324552904294</v>
      </c>
      <c r="O870" s="211">
        <v>1.6307465347092421E-2</v>
      </c>
      <c r="P870" s="210">
        <v>1</v>
      </c>
      <c r="Q870" s="210">
        <v>1</v>
      </c>
      <c r="R870" s="210">
        <v>0</v>
      </c>
      <c r="S870" s="210">
        <v>0</v>
      </c>
      <c r="T870" s="210" t="s">
        <v>143</v>
      </c>
      <c r="U870" s="210" t="s">
        <v>3941</v>
      </c>
      <c r="V870" s="223">
        <v>43251</v>
      </c>
      <c r="W870" s="210">
        <v>6250865</v>
      </c>
      <c r="X870" s="210" t="s">
        <v>4470</v>
      </c>
      <c r="Y870" s="210" t="s">
        <v>4415</v>
      </c>
      <c r="Z870" s="190"/>
      <c r="AA870" s="186"/>
      <c r="AB870" s="187"/>
      <c r="AC870" s="187"/>
      <c r="AD870" s="188"/>
    </row>
    <row r="871" spans="1:30" x14ac:dyDescent="0.3">
      <c r="A871" s="84"/>
      <c r="B871" s="209" t="s">
        <v>4954</v>
      </c>
      <c r="C871" s="102" t="s">
        <v>5994</v>
      </c>
      <c r="D871" s="109">
        <v>1558995.4846668483</v>
      </c>
      <c r="E871" s="139">
        <v>100598.89742503631</v>
      </c>
      <c r="F871" s="113">
        <v>4.2370453834246452E-2</v>
      </c>
      <c r="G871" s="126"/>
      <c r="H871" s="123"/>
      <c r="I871" s="124"/>
      <c r="J871" s="191" t="s">
        <v>5776</v>
      </c>
      <c r="K871" s="210" t="s">
        <v>4954</v>
      </c>
      <c r="L871" s="210" t="s">
        <v>5994</v>
      </c>
      <c r="M871" s="211">
        <v>1558995.4846668483</v>
      </c>
      <c r="N871" s="198">
        <v>100598.89742503631</v>
      </c>
      <c r="O871" s="211">
        <v>4.2370453834246452E-2</v>
      </c>
      <c r="P871" s="210">
        <v>1</v>
      </c>
      <c r="Q871" s="210">
        <v>1</v>
      </c>
      <c r="R871" s="210">
        <v>0</v>
      </c>
      <c r="S871" s="210">
        <v>0</v>
      </c>
      <c r="T871" s="210" t="s">
        <v>144</v>
      </c>
      <c r="U871" s="210" t="s">
        <v>3942</v>
      </c>
      <c r="V871" s="223">
        <v>43251</v>
      </c>
      <c r="W871" s="210">
        <v>6858708</v>
      </c>
      <c r="X871" s="210" t="s">
        <v>4470</v>
      </c>
      <c r="Y871" s="210" t="s">
        <v>4415</v>
      </c>
      <c r="Z871" s="190"/>
      <c r="AA871" s="185"/>
      <c r="AB871" s="187"/>
      <c r="AC871" s="187"/>
      <c r="AD871" s="188"/>
    </row>
    <row r="872" spans="1:30" x14ac:dyDescent="0.3">
      <c r="A872" s="84"/>
      <c r="B872" s="209" t="s">
        <v>4955</v>
      </c>
      <c r="C872" s="102" t="s">
        <v>1978</v>
      </c>
      <c r="D872" s="109">
        <v>-13816132.923195722</v>
      </c>
      <c r="E872" s="139">
        <v>-362383.58236799325</v>
      </c>
      <c r="F872" s="113">
        <v>-0.61404294152093186</v>
      </c>
      <c r="G872" s="126"/>
      <c r="H872" s="123"/>
      <c r="I872" s="124"/>
      <c r="J872" s="191" t="s">
        <v>5776</v>
      </c>
      <c r="K872" s="210" t="s">
        <v>4955</v>
      </c>
      <c r="L872" s="210" t="s">
        <v>1978</v>
      </c>
      <c r="M872" s="211">
        <v>-13816132.923195722</v>
      </c>
      <c r="N872" s="198">
        <v>-362383.58236799325</v>
      </c>
      <c r="O872" s="211">
        <v>-0.61404294152093186</v>
      </c>
      <c r="P872" s="210">
        <v>1</v>
      </c>
      <c r="Q872" s="210">
        <v>1</v>
      </c>
      <c r="R872" s="210">
        <v>0</v>
      </c>
      <c r="S872" s="210">
        <v>0</v>
      </c>
      <c r="T872" s="210" t="s">
        <v>146</v>
      </c>
      <c r="U872" s="210" t="s">
        <v>3943</v>
      </c>
      <c r="V872" s="223">
        <v>43251</v>
      </c>
      <c r="W872" s="210">
        <v>6858731</v>
      </c>
      <c r="X872" s="210" t="s">
        <v>4470</v>
      </c>
      <c r="Y872" s="210" t="s">
        <v>4415</v>
      </c>
      <c r="Z872" s="190"/>
      <c r="AA872" s="186"/>
      <c r="AB872" s="187"/>
      <c r="AC872" s="187"/>
      <c r="AD872" s="188"/>
    </row>
    <row r="873" spans="1:30" x14ac:dyDescent="0.3">
      <c r="A873" s="84"/>
      <c r="B873" s="209" t="s">
        <v>4956</v>
      </c>
      <c r="C873" s="102" t="s">
        <v>1978</v>
      </c>
      <c r="D873" s="109">
        <v>-36587596.554126516</v>
      </c>
      <c r="E873" s="139">
        <v>-861336.28349280835</v>
      </c>
      <c r="F873" s="113">
        <v>-0.4937297775889532</v>
      </c>
      <c r="G873" s="126"/>
      <c r="H873" s="123"/>
      <c r="I873" s="124"/>
      <c r="J873" s="191" t="s">
        <v>5776</v>
      </c>
      <c r="K873" s="210" t="s">
        <v>4956</v>
      </c>
      <c r="L873" s="210" t="s">
        <v>1978</v>
      </c>
      <c r="M873" s="211">
        <v>-36587596.554126516</v>
      </c>
      <c r="N873" s="198">
        <v>-861336.28349280835</v>
      </c>
      <c r="O873" s="211">
        <v>-0.4937297775889532</v>
      </c>
      <c r="P873" s="210">
        <v>1</v>
      </c>
      <c r="Q873" s="210">
        <v>1</v>
      </c>
      <c r="R873" s="210">
        <v>0</v>
      </c>
      <c r="S873" s="210">
        <v>0</v>
      </c>
      <c r="T873" s="210" t="s">
        <v>145</v>
      </c>
      <c r="U873" s="210" t="s">
        <v>3944</v>
      </c>
      <c r="V873" s="223">
        <v>43251</v>
      </c>
      <c r="W873" s="210">
        <v>6858849</v>
      </c>
      <c r="X873" s="210" t="s">
        <v>4470</v>
      </c>
      <c r="Y873" s="210" t="s">
        <v>4415</v>
      </c>
      <c r="Z873" s="190"/>
      <c r="AA873" s="186"/>
      <c r="AB873" s="187"/>
      <c r="AC873" s="187"/>
      <c r="AD873" s="188"/>
    </row>
    <row r="874" spans="1:30" x14ac:dyDescent="0.3">
      <c r="A874" s="84"/>
      <c r="B874" s="209" t="s">
        <v>4957</v>
      </c>
      <c r="C874" s="102" t="s">
        <v>5994</v>
      </c>
      <c r="D874" s="109">
        <v>7406468.2382948734</v>
      </c>
      <c r="E874" s="139">
        <v>179221.78397422607</v>
      </c>
      <c r="F874" s="113">
        <v>2.876170151232953E-2</v>
      </c>
      <c r="G874" s="126"/>
      <c r="H874" s="123"/>
      <c r="I874" s="124"/>
      <c r="J874" s="191" t="s">
        <v>5776</v>
      </c>
      <c r="K874" s="210" t="s">
        <v>4957</v>
      </c>
      <c r="L874" s="210" t="s">
        <v>5994</v>
      </c>
      <c r="M874" s="211">
        <v>7406468.2382948734</v>
      </c>
      <c r="N874" s="198">
        <v>179221.78397422607</v>
      </c>
      <c r="O874" s="211">
        <v>2.876170151232953E-2</v>
      </c>
      <c r="P874" s="210">
        <v>1</v>
      </c>
      <c r="Q874" s="210">
        <v>1</v>
      </c>
      <c r="R874" s="210">
        <v>0</v>
      </c>
      <c r="S874" s="210">
        <v>0</v>
      </c>
      <c r="T874" s="210" t="s">
        <v>148</v>
      </c>
      <c r="U874" s="210" t="s">
        <v>3945</v>
      </c>
      <c r="V874" s="223">
        <v>43251</v>
      </c>
      <c r="W874" s="210">
        <v>6563024</v>
      </c>
      <c r="X874" s="210" t="s">
        <v>4470</v>
      </c>
      <c r="Y874" s="210" t="s">
        <v>4415</v>
      </c>
      <c r="Z874" s="190"/>
      <c r="AA874" s="186"/>
      <c r="AB874" s="187"/>
      <c r="AC874" s="187"/>
      <c r="AD874" s="188"/>
    </row>
    <row r="875" spans="1:30" x14ac:dyDescent="0.3">
      <c r="A875" s="84"/>
      <c r="B875" s="209" t="s">
        <v>4958</v>
      </c>
      <c r="C875" s="102" t="s">
        <v>5994</v>
      </c>
      <c r="D875" s="109">
        <v>1898423.7352933188</v>
      </c>
      <c r="E875" s="139">
        <v>44254.069916391039</v>
      </c>
      <c r="F875" s="113">
        <v>3.9106137920532184E-2</v>
      </c>
      <c r="G875" s="126"/>
      <c r="H875" s="123"/>
      <c r="I875" s="124"/>
      <c r="J875" s="191" t="s">
        <v>5776</v>
      </c>
      <c r="K875" s="210" t="s">
        <v>4958</v>
      </c>
      <c r="L875" s="210" t="s">
        <v>5994</v>
      </c>
      <c r="M875" s="211">
        <v>1898423.7352933188</v>
      </c>
      <c r="N875" s="198">
        <v>44254.069916391039</v>
      </c>
      <c r="O875" s="211">
        <v>3.9106137920532184E-2</v>
      </c>
      <c r="P875" s="210">
        <v>1</v>
      </c>
      <c r="Q875" s="210">
        <v>1</v>
      </c>
      <c r="R875" s="210">
        <v>0</v>
      </c>
      <c r="S875" s="210">
        <v>0</v>
      </c>
      <c r="T875" s="210" t="s">
        <v>148</v>
      </c>
      <c r="U875" s="210" t="s">
        <v>3946</v>
      </c>
      <c r="V875" s="223">
        <v>43251</v>
      </c>
      <c r="W875" s="210">
        <v>6431897</v>
      </c>
      <c r="X875" s="210" t="s">
        <v>4470</v>
      </c>
      <c r="Y875" s="210" t="s">
        <v>4415</v>
      </c>
      <c r="Z875" s="190"/>
      <c r="AA875" s="186"/>
      <c r="AB875" s="187"/>
      <c r="AC875" s="187"/>
      <c r="AD875" s="188"/>
    </row>
    <row r="876" spans="1:30" x14ac:dyDescent="0.3">
      <c r="A876" s="84"/>
      <c r="B876" s="209" t="s">
        <v>4959</v>
      </c>
      <c r="C876" s="102" t="s">
        <v>5994</v>
      </c>
      <c r="D876" s="109">
        <v>1934579.3219517998</v>
      </c>
      <c r="E876" s="139">
        <v>47624.265887571033</v>
      </c>
      <c r="F876" s="113">
        <v>3.3651968546898697E-2</v>
      </c>
      <c r="G876" s="126"/>
      <c r="H876" s="123"/>
      <c r="I876" s="124"/>
      <c r="J876" s="191" t="s">
        <v>5776</v>
      </c>
      <c r="K876" s="210" t="s">
        <v>4959</v>
      </c>
      <c r="L876" s="210" t="s">
        <v>5994</v>
      </c>
      <c r="M876" s="211">
        <v>1934579.3219517998</v>
      </c>
      <c r="N876" s="198">
        <v>47624.265887571033</v>
      </c>
      <c r="O876" s="211">
        <v>3.3651968546898697E-2</v>
      </c>
      <c r="P876" s="210">
        <v>1</v>
      </c>
      <c r="Q876" s="210">
        <v>1</v>
      </c>
      <c r="R876" s="210">
        <v>0</v>
      </c>
      <c r="S876" s="210">
        <v>0</v>
      </c>
      <c r="T876" s="210" t="s">
        <v>5305</v>
      </c>
      <c r="U876" s="210" t="s">
        <v>3947</v>
      </c>
      <c r="V876" s="223">
        <v>43251</v>
      </c>
      <c r="W876" s="210">
        <v>6858902</v>
      </c>
      <c r="X876" s="210" t="s">
        <v>4470</v>
      </c>
      <c r="Y876" s="210" t="s">
        <v>4415</v>
      </c>
      <c r="Z876" s="190"/>
      <c r="AA876" s="185"/>
      <c r="AB876" s="188"/>
      <c r="AC876" s="187"/>
      <c r="AD876" s="187"/>
    </row>
    <row r="877" spans="1:30" x14ac:dyDescent="0.3">
      <c r="A877" s="84"/>
      <c r="B877" s="209" t="s">
        <v>4960</v>
      </c>
      <c r="C877" s="102" t="s">
        <v>5994</v>
      </c>
      <c r="D877" s="109">
        <v>395105.31705682038</v>
      </c>
      <c r="E877" s="139">
        <v>22804.561505588244</v>
      </c>
      <c r="F877" s="113">
        <v>2.3694774171200233E-2</v>
      </c>
      <c r="G877" s="126"/>
      <c r="H877" s="123"/>
      <c r="I877" s="124"/>
      <c r="J877" s="191" t="s">
        <v>5776</v>
      </c>
      <c r="K877" s="210" t="s">
        <v>4960</v>
      </c>
      <c r="L877" s="210" t="s">
        <v>5994</v>
      </c>
      <c r="M877" s="211">
        <v>395105.31705682038</v>
      </c>
      <c r="N877" s="198">
        <v>22804.561505588244</v>
      </c>
      <c r="O877" s="211">
        <v>2.3694774171200233E-2</v>
      </c>
      <c r="P877" s="210">
        <v>1</v>
      </c>
      <c r="Q877" s="210">
        <v>1</v>
      </c>
      <c r="R877" s="210">
        <v>0</v>
      </c>
      <c r="S877" s="210">
        <v>0</v>
      </c>
      <c r="T877" s="210" t="s">
        <v>144</v>
      </c>
      <c r="U877" s="210" t="s">
        <v>3948</v>
      </c>
      <c r="V877" s="223">
        <v>43251</v>
      </c>
      <c r="W877" s="210">
        <v>6858991</v>
      </c>
      <c r="X877" s="210" t="s">
        <v>4470</v>
      </c>
      <c r="Y877" s="210" t="s">
        <v>4415</v>
      </c>
      <c r="Z877" s="190"/>
      <c r="AA877" s="186"/>
      <c r="AB877" s="187"/>
      <c r="AC877" s="187"/>
      <c r="AD877" s="188"/>
    </row>
    <row r="878" spans="1:30" x14ac:dyDescent="0.3">
      <c r="A878" s="84"/>
      <c r="B878" s="209" t="s">
        <v>4961</v>
      </c>
      <c r="C878" s="102" t="s">
        <v>5994</v>
      </c>
      <c r="D878" s="109">
        <v>501831.91944468633</v>
      </c>
      <c r="E878" s="139">
        <v>9854.1950070489347</v>
      </c>
      <c r="F878" s="113">
        <v>4.3223945113821105E-2</v>
      </c>
      <c r="G878" s="126"/>
      <c r="H878" s="123"/>
      <c r="I878" s="124"/>
      <c r="J878" s="191" t="s">
        <v>5776</v>
      </c>
      <c r="K878" s="210" t="s">
        <v>4961</v>
      </c>
      <c r="L878" s="210" t="s">
        <v>5994</v>
      </c>
      <c r="M878" s="211">
        <v>501831.91944468633</v>
      </c>
      <c r="N878" s="198">
        <v>9854.1950070489347</v>
      </c>
      <c r="O878" s="211">
        <v>4.3223945113821105E-2</v>
      </c>
      <c r="P878" s="210">
        <v>1</v>
      </c>
      <c r="Q878" s="210">
        <v>1</v>
      </c>
      <c r="R878" s="210">
        <v>0</v>
      </c>
      <c r="S878" s="210">
        <v>0</v>
      </c>
      <c r="T878" s="210" t="s">
        <v>149</v>
      </c>
      <c r="U878" s="210" t="s">
        <v>4962</v>
      </c>
      <c r="V878" s="223">
        <v>43251</v>
      </c>
      <c r="W878" s="210">
        <v>6817895</v>
      </c>
      <c r="X878" s="210" t="s">
        <v>4470</v>
      </c>
      <c r="Y878" s="210" t="s">
        <v>4415</v>
      </c>
      <c r="Z878" s="190"/>
      <c r="AA878" s="186"/>
      <c r="AB878" s="187"/>
      <c r="AC878" s="187"/>
      <c r="AD878" s="188"/>
    </row>
    <row r="879" spans="1:30" x14ac:dyDescent="0.3">
      <c r="A879" s="84"/>
      <c r="B879" s="209" t="s">
        <v>4963</v>
      </c>
      <c r="C879" s="102" t="s">
        <v>5994</v>
      </c>
      <c r="D879" s="109">
        <v>857995.60701722559</v>
      </c>
      <c r="E879" s="139">
        <v>18546.10069515989</v>
      </c>
      <c r="F879" s="113">
        <v>4.2265498393709869E-2</v>
      </c>
      <c r="G879" s="126"/>
      <c r="H879" s="123"/>
      <c r="I879" s="124"/>
      <c r="J879" s="191" t="s">
        <v>5776</v>
      </c>
      <c r="K879" s="210" t="s">
        <v>4963</v>
      </c>
      <c r="L879" s="210" t="s">
        <v>5994</v>
      </c>
      <c r="M879" s="211">
        <v>857995.60701722559</v>
      </c>
      <c r="N879" s="198">
        <v>18546.10069515989</v>
      </c>
      <c r="O879" s="211">
        <v>4.2265498393709869E-2</v>
      </c>
      <c r="P879" s="210">
        <v>1</v>
      </c>
      <c r="Q879" s="210">
        <v>1</v>
      </c>
      <c r="R879" s="210">
        <v>0</v>
      </c>
      <c r="S879" s="210">
        <v>0</v>
      </c>
      <c r="T879" s="210" t="s">
        <v>149</v>
      </c>
      <c r="U879" s="210" t="s">
        <v>3949</v>
      </c>
      <c r="V879" s="223">
        <v>43251</v>
      </c>
      <c r="W879" s="210" t="s">
        <v>2496</v>
      </c>
      <c r="X879" s="210" t="s">
        <v>4470</v>
      </c>
      <c r="Y879" s="210" t="s">
        <v>4415</v>
      </c>
      <c r="Z879" s="190"/>
      <c r="AA879" s="185"/>
      <c r="AB879" s="187"/>
      <c r="AC879" s="188"/>
      <c r="AD879" s="188"/>
    </row>
    <row r="880" spans="1:30" x14ac:dyDescent="0.3">
      <c r="A880" s="84"/>
      <c r="B880" s="209" t="s">
        <v>4964</v>
      </c>
      <c r="C880" s="102" t="s">
        <v>1978</v>
      </c>
      <c r="D880" s="109">
        <v>-9389667.6797938906</v>
      </c>
      <c r="E880" s="139">
        <v>-690648.89204939932</v>
      </c>
      <c r="F880" s="113">
        <v>-0.12977231176021053</v>
      </c>
      <c r="G880" s="126"/>
      <c r="H880" s="123"/>
      <c r="I880" s="124"/>
      <c r="J880" s="191" t="s">
        <v>5776</v>
      </c>
      <c r="K880" s="210" t="s">
        <v>4964</v>
      </c>
      <c r="L880" s="210" t="s">
        <v>1978</v>
      </c>
      <c r="M880" s="211">
        <v>-9389667.6797938906</v>
      </c>
      <c r="N880" s="198">
        <v>-690648.89204939932</v>
      </c>
      <c r="O880" s="211">
        <v>-0.12977231176021053</v>
      </c>
      <c r="P880" s="210">
        <v>1</v>
      </c>
      <c r="Q880" s="210">
        <v>1</v>
      </c>
      <c r="R880" s="210">
        <v>0</v>
      </c>
      <c r="S880" s="210">
        <v>0</v>
      </c>
      <c r="T880" s="210" t="s">
        <v>148</v>
      </c>
      <c r="U880" s="210" t="s">
        <v>3950</v>
      </c>
      <c r="V880" s="223">
        <v>43251</v>
      </c>
      <c r="W880" s="210">
        <v>6864329</v>
      </c>
      <c r="X880" s="210" t="s">
        <v>4470</v>
      </c>
      <c r="Y880" s="210" t="s">
        <v>4415</v>
      </c>
      <c r="Z880" s="190"/>
      <c r="AA880" s="186"/>
      <c r="AB880" s="187"/>
      <c r="AC880" s="187"/>
      <c r="AD880" s="188"/>
    </row>
    <row r="881" spans="1:30" x14ac:dyDescent="0.3">
      <c r="A881" s="84"/>
      <c r="B881" s="209" t="s">
        <v>4965</v>
      </c>
      <c r="C881" s="102" t="s">
        <v>5994</v>
      </c>
      <c r="D881" s="109">
        <v>432258.2535435012</v>
      </c>
      <c r="E881" s="139">
        <v>9648.6217308817231</v>
      </c>
      <c r="F881" s="113">
        <v>4.0787207181610254E-2</v>
      </c>
      <c r="G881" s="126"/>
      <c r="H881" s="123"/>
      <c r="I881" s="124"/>
      <c r="J881" s="191" t="s">
        <v>5776</v>
      </c>
      <c r="K881" s="210" t="s">
        <v>4965</v>
      </c>
      <c r="L881" s="210" t="s">
        <v>5994</v>
      </c>
      <c r="M881" s="211">
        <v>432258.2535435012</v>
      </c>
      <c r="N881" s="198">
        <v>9648.6217308817231</v>
      </c>
      <c r="O881" s="211">
        <v>4.0787207181610254E-2</v>
      </c>
      <c r="P881" s="210">
        <v>1</v>
      </c>
      <c r="Q881" s="210">
        <v>1</v>
      </c>
      <c r="R881" s="210">
        <v>0</v>
      </c>
      <c r="S881" s="210">
        <v>0</v>
      </c>
      <c r="T881" s="210" t="s">
        <v>143</v>
      </c>
      <c r="U881" s="210" t="s">
        <v>3951</v>
      </c>
      <c r="V881" s="223">
        <v>43251</v>
      </c>
      <c r="W881" s="210">
        <v>6865560</v>
      </c>
      <c r="X881" s="210" t="s">
        <v>4470</v>
      </c>
      <c r="Y881" s="210" t="s">
        <v>4415</v>
      </c>
      <c r="Z881" s="190"/>
      <c r="AA881" s="185"/>
      <c r="AB881" s="187"/>
      <c r="AC881" s="187"/>
      <c r="AD881" s="188"/>
    </row>
    <row r="882" spans="1:30" x14ac:dyDescent="0.3">
      <c r="A882" s="84"/>
      <c r="B882" s="209" t="s">
        <v>4966</v>
      </c>
      <c r="C882" s="102" t="s">
        <v>5994</v>
      </c>
      <c r="D882" s="109">
        <v>2574776.9406898599</v>
      </c>
      <c r="E882" s="139">
        <v>45843.436087897353</v>
      </c>
      <c r="F882" s="113">
        <v>2.8214383756956812E-2</v>
      </c>
      <c r="G882" s="126"/>
      <c r="H882" s="123"/>
      <c r="I882" s="124"/>
      <c r="J882" s="191" t="s">
        <v>5776</v>
      </c>
      <c r="K882" s="210" t="s">
        <v>4966</v>
      </c>
      <c r="L882" s="210" t="s">
        <v>5994</v>
      </c>
      <c r="M882" s="211">
        <v>2574776.9406898599</v>
      </c>
      <c r="N882" s="198">
        <v>45843.436087897353</v>
      </c>
      <c r="O882" s="211">
        <v>2.8214383756956812E-2</v>
      </c>
      <c r="P882" s="210">
        <v>1</v>
      </c>
      <c r="Q882" s="210">
        <v>1</v>
      </c>
      <c r="R882" s="210">
        <v>0</v>
      </c>
      <c r="S882" s="210">
        <v>0</v>
      </c>
      <c r="T882" s="210" t="s">
        <v>144</v>
      </c>
      <c r="U882" s="210" t="s">
        <v>3952</v>
      </c>
      <c r="V882" s="223">
        <v>43251</v>
      </c>
      <c r="W882" s="210">
        <v>6865504</v>
      </c>
      <c r="X882" s="210" t="s">
        <v>4470</v>
      </c>
      <c r="Y882" s="210" t="s">
        <v>4415</v>
      </c>
      <c r="Z882" s="190"/>
      <c r="AA882" s="186"/>
      <c r="AB882" s="187"/>
      <c r="AC882" s="187"/>
      <c r="AD882" s="188"/>
    </row>
    <row r="883" spans="1:30" x14ac:dyDescent="0.3">
      <c r="A883" s="84"/>
      <c r="B883" s="209" t="s">
        <v>4967</v>
      </c>
      <c r="C883" s="102" t="s">
        <v>1977</v>
      </c>
      <c r="D883" s="109">
        <v>58000811.575017646</v>
      </c>
      <c r="E883" s="139">
        <v>669887.93727746094</v>
      </c>
      <c r="F883" s="113">
        <v>1.5618926247157483</v>
      </c>
      <c r="G883" s="126"/>
      <c r="H883" s="123"/>
      <c r="I883" s="124"/>
      <c r="J883" s="191" t="s">
        <v>5776</v>
      </c>
      <c r="K883" s="210" t="s">
        <v>4967</v>
      </c>
      <c r="L883" s="210" t="s">
        <v>1977</v>
      </c>
      <c r="M883" s="211">
        <v>58000811.575017646</v>
      </c>
      <c r="N883" s="198">
        <v>669887.93727746094</v>
      </c>
      <c r="O883" s="211">
        <v>1.5618926247157483</v>
      </c>
      <c r="P883" s="210">
        <v>1</v>
      </c>
      <c r="Q883" s="210">
        <v>1</v>
      </c>
      <c r="R883" s="210">
        <v>0</v>
      </c>
      <c r="S883" s="210">
        <v>0</v>
      </c>
      <c r="T883" s="210" t="s">
        <v>143</v>
      </c>
      <c r="U883" s="210" t="s">
        <v>3953</v>
      </c>
      <c r="V883" s="223">
        <v>43251</v>
      </c>
      <c r="W883" s="210">
        <v>6883807</v>
      </c>
      <c r="X883" s="210" t="s">
        <v>4470</v>
      </c>
      <c r="Y883" s="210" t="s">
        <v>4415</v>
      </c>
      <c r="Z883" s="190"/>
      <c r="AA883" s="186"/>
      <c r="AB883" s="187"/>
      <c r="AC883" s="187"/>
      <c r="AD883" s="188"/>
    </row>
    <row r="884" spans="1:30" x14ac:dyDescent="0.3">
      <c r="A884" s="84"/>
      <c r="B884" s="209" t="s">
        <v>4968</v>
      </c>
      <c r="C884" s="102" t="s">
        <v>1977</v>
      </c>
      <c r="D884" s="109">
        <v>34603768.659671329</v>
      </c>
      <c r="E884" s="139">
        <v>2084133.9191363167</v>
      </c>
      <c r="F884" s="113">
        <v>0.95979788394574839</v>
      </c>
      <c r="G884" s="126"/>
      <c r="H884" s="123"/>
      <c r="I884" s="124"/>
      <c r="J884" s="191" t="s">
        <v>5776</v>
      </c>
      <c r="K884" s="210" t="s">
        <v>4968</v>
      </c>
      <c r="L884" s="210" t="s">
        <v>1977</v>
      </c>
      <c r="M884" s="211">
        <v>34603768.659671329</v>
      </c>
      <c r="N884" s="198">
        <v>2084133.9191363167</v>
      </c>
      <c r="O884" s="211">
        <v>0.95979788394574839</v>
      </c>
      <c r="P884" s="210">
        <v>1</v>
      </c>
      <c r="Q884" s="210">
        <v>1</v>
      </c>
      <c r="R884" s="210">
        <v>0</v>
      </c>
      <c r="S884" s="210">
        <v>0</v>
      </c>
      <c r="T884" s="210" t="s">
        <v>148</v>
      </c>
      <c r="U884" s="210" t="s">
        <v>3954</v>
      </c>
      <c r="V884" s="223">
        <v>43251</v>
      </c>
      <c r="W884" s="210">
        <v>6744294</v>
      </c>
      <c r="X884" s="210" t="s">
        <v>4470</v>
      </c>
      <c r="Y884" s="210" t="s">
        <v>4415</v>
      </c>
      <c r="Z884" s="190"/>
      <c r="AA884" s="185"/>
      <c r="AB884" s="187"/>
      <c r="AC884" s="188"/>
      <c r="AD884" s="188"/>
    </row>
    <row r="885" spans="1:30" x14ac:dyDescent="0.3">
      <c r="A885" s="84"/>
      <c r="B885" s="209" t="s">
        <v>4969</v>
      </c>
      <c r="C885" s="102" t="s">
        <v>5994</v>
      </c>
      <c r="D885" s="109">
        <v>587683.11352730985</v>
      </c>
      <c r="E885" s="139">
        <v>16109.734471691609</v>
      </c>
      <c r="F885" s="113">
        <v>2.8384946518234869E-2</v>
      </c>
      <c r="G885" s="126"/>
      <c r="H885" s="123"/>
      <c r="I885" s="124"/>
      <c r="J885" s="191" t="s">
        <v>5776</v>
      </c>
      <c r="K885" s="210" t="s">
        <v>4969</v>
      </c>
      <c r="L885" s="210" t="s">
        <v>5994</v>
      </c>
      <c r="M885" s="211">
        <v>587683.11352730985</v>
      </c>
      <c r="N885" s="198">
        <v>16109.734471691609</v>
      </c>
      <c r="O885" s="211">
        <v>2.8384946518234869E-2</v>
      </c>
      <c r="P885" s="210">
        <v>1</v>
      </c>
      <c r="Q885" s="210">
        <v>1</v>
      </c>
      <c r="R885" s="210">
        <v>0</v>
      </c>
      <c r="S885" s="210">
        <v>0</v>
      </c>
      <c r="T885" s="210" t="s">
        <v>145</v>
      </c>
      <c r="U885" s="210" t="s">
        <v>3955</v>
      </c>
      <c r="V885" s="223">
        <v>43251</v>
      </c>
      <c r="W885" s="210">
        <v>6660204</v>
      </c>
      <c r="X885" s="210" t="s">
        <v>4470</v>
      </c>
      <c r="Y885" s="210" t="s">
        <v>4415</v>
      </c>
      <c r="Z885" s="190"/>
      <c r="AA885" s="185"/>
      <c r="AB885" s="187"/>
      <c r="AC885" s="188"/>
      <c r="AD885" s="188"/>
    </row>
    <row r="886" spans="1:30" x14ac:dyDescent="0.3">
      <c r="A886" s="84"/>
      <c r="B886" s="209" t="s">
        <v>4970</v>
      </c>
      <c r="C886" s="102" t="s">
        <v>1977</v>
      </c>
      <c r="D886" s="109">
        <v>39751317.029631212</v>
      </c>
      <c r="E886" s="139">
        <v>717458.79539866559</v>
      </c>
      <c r="F886" s="113">
        <v>0.80809924749380879</v>
      </c>
      <c r="G886" s="126"/>
      <c r="H886" s="123"/>
      <c r="I886" s="124"/>
      <c r="J886" s="191" t="s">
        <v>5776</v>
      </c>
      <c r="K886" s="210" t="s">
        <v>4970</v>
      </c>
      <c r="L886" s="210" t="s">
        <v>1977</v>
      </c>
      <c r="M886" s="211">
        <v>39751317.029631212</v>
      </c>
      <c r="N886" s="198">
        <v>717458.79539866559</v>
      </c>
      <c r="O886" s="211">
        <v>0.80809924749380879</v>
      </c>
      <c r="P886" s="210">
        <v>1</v>
      </c>
      <c r="Q886" s="210">
        <v>1</v>
      </c>
      <c r="R886" s="210">
        <v>0</v>
      </c>
      <c r="S886" s="210">
        <v>0</v>
      </c>
      <c r="T886" s="210" t="s">
        <v>146</v>
      </c>
      <c r="U886" s="210" t="s">
        <v>3956</v>
      </c>
      <c r="V886" s="223">
        <v>43251</v>
      </c>
      <c r="W886" s="210">
        <v>6870100</v>
      </c>
      <c r="X886" s="210" t="s">
        <v>4470</v>
      </c>
      <c r="Y886" s="210" t="s">
        <v>4415</v>
      </c>
      <c r="Z886" s="190"/>
      <c r="AA886" s="185"/>
      <c r="AB886" s="187"/>
      <c r="AC886" s="187"/>
      <c r="AD886" s="188"/>
    </row>
    <row r="887" spans="1:30" x14ac:dyDescent="0.3">
      <c r="A887" s="84"/>
      <c r="B887" s="209" t="s">
        <v>4971</v>
      </c>
      <c r="C887" s="102" t="s">
        <v>1977</v>
      </c>
      <c r="D887" s="109">
        <v>26731747.936643161</v>
      </c>
      <c r="E887" s="139">
        <v>281403.74692688603</v>
      </c>
      <c r="F887" s="113">
        <v>3.2399257029173447</v>
      </c>
      <c r="G887" s="126"/>
      <c r="H887" s="123"/>
      <c r="I887" s="124"/>
      <c r="J887" s="191" t="s">
        <v>5776</v>
      </c>
      <c r="K887" s="210" t="s">
        <v>4971</v>
      </c>
      <c r="L887" s="210" t="s">
        <v>1977</v>
      </c>
      <c r="M887" s="211">
        <v>26731747.936643161</v>
      </c>
      <c r="N887" s="198">
        <v>281403.74692688603</v>
      </c>
      <c r="O887" s="211">
        <v>3.2399257029173447</v>
      </c>
      <c r="P887" s="210">
        <v>1</v>
      </c>
      <c r="Q887" s="210">
        <v>1</v>
      </c>
      <c r="R887" s="210">
        <v>0</v>
      </c>
      <c r="S887" s="210">
        <v>0</v>
      </c>
      <c r="T887" s="210" t="s">
        <v>143</v>
      </c>
      <c r="U887" s="210" t="s">
        <v>3957</v>
      </c>
      <c r="V887" s="223">
        <v>43251</v>
      </c>
      <c r="W887" s="210" t="s">
        <v>2497</v>
      </c>
      <c r="X887" s="210" t="s">
        <v>4470</v>
      </c>
      <c r="Y887" s="210" t="s">
        <v>4415</v>
      </c>
      <c r="Z887" s="190"/>
      <c r="AA887" s="186"/>
      <c r="AB887" s="187"/>
      <c r="AC887" s="187"/>
      <c r="AD887" s="188"/>
    </row>
    <row r="888" spans="1:30" x14ac:dyDescent="0.3">
      <c r="A888" s="84"/>
      <c r="B888" s="209" t="s">
        <v>4972</v>
      </c>
      <c r="C888" s="102" t="s">
        <v>5994</v>
      </c>
      <c r="D888" s="109">
        <v>262060.34899766522</v>
      </c>
      <c r="E888" s="139">
        <v>17329.41394898406</v>
      </c>
      <c r="F888" s="113">
        <v>3.2154029036059115E-2</v>
      </c>
      <c r="G888" s="126"/>
      <c r="H888" s="123"/>
      <c r="I888" s="124"/>
      <c r="J888" s="191" t="s">
        <v>5776</v>
      </c>
      <c r="K888" s="210" t="s">
        <v>4972</v>
      </c>
      <c r="L888" s="210" t="s">
        <v>5994</v>
      </c>
      <c r="M888" s="211">
        <v>262060.34899766522</v>
      </c>
      <c r="N888" s="198">
        <v>17329.41394898406</v>
      </c>
      <c r="O888" s="211">
        <v>3.2154029036059115E-2</v>
      </c>
      <c r="P888" s="210">
        <v>1</v>
      </c>
      <c r="Q888" s="210">
        <v>1</v>
      </c>
      <c r="R888" s="210">
        <v>0</v>
      </c>
      <c r="S888" s="210">
        <v>0</v>
      </c>
      <c r="T888" s="210" t="s">
        <v>145</v>
      </c>
      <c r="U888" s="210" t="s">
        <v>3958</v>
      </c>
      <c r="V888" s="223">
        <v>43251</v>
      </c>
      <c r="W888" s="210">
        <v>6640541</v>
      </c>
      <c r="X888" s="210" t="s">
        <v>4470</v>
      </c>
      <c r="Y888" s="210" t="s">
        <v>4415</v>
      </c>
      <c r="Z888" s="190"/>
      <c r="AA888" s="186"/>
      <c r="AB888" s="187"/>
      <c r="AC888" s="187"/>
      <c r="AD888" s="188"/>
    </row>
    <row r="889" spans="1:30" x14ac:dyDescent="0.3">
      <c r="A889" s="84"/>
      <c r="B889" s="209" t="s">
        <v>4973</v>
      </c>
      <c r="C889" s="102" t="s">
        <v>1978</v>
      </c>
      <c r="D889" s="109">
        <v>-8924457.9351426139</v>
      </c>
      <c r="E889" s="139">
        <v>-1052980.1366302304</v>
      </c>
      <c r="F889" s="113">
        <v>-0.54396494207941648</v>
      </c>
      <c r="G889" s="126"/>
      <c r="H889" s="123"/>
      <c r="I889" s="124"/>
      <c r="J889" s="191" t="s">
        <v>5776</v>
      </c>
      <c r="K889" s="210" t="s">
        <v>4973</v>
      </c>
      <c r="L889" s="210" t="s">
        <v>1978</v>
      </c>
      <c r="M889" s="211">
        <v>-8924457.9351426139</v>
      </c>
      <c r="N889" s="198">
        <v>-1052980.1366302304</v>
      </c>
      <c r="O889" s="211">
        <v>-0.54396494207941648</v>
      </c>
      <c r="P889" s="210">
        <v>1</v>
      </c>
      <c r="Q889" s="210">
        <v>1</v>
      </c>
      <c r="R889" s="210">
        <v>0</v>
      </c>
      <c r="S889" s="210">
        <v>0</v>
      </c>
      <c r="T889" s="210" t="s">
        <v>144</v>
      </c>
      <c r="U889" s="210" t="s">
        <v>3959</v>
      </c>
      <c r="V889" s="223">
        <v>43251</v>
      </c>
      <c r="W889" s="210">
        <v>6870401</v>
      </c>
      <c r="X889" s="210" t="s">
        <v>4470</v>
      </c>
      <c r="Y889" s="210" t="s">
        <v>4415</v>
      </c>
      <c r="Z889" s="190"/>
      <c r="AA889" s="185"/>
      <c r="AB889" s="187"/>
      <c r="AC889" s="187"/>
      <c r="AD889" s="188"/>
    </row>
    <row r="890" spans="1:30" x14ac:dyDescent="0.3">
      <c r="A890" s="84"/>
      <c r="B890" s="209" t="s">
        <v>4974</v>
      </c>
      <c r="C890" s="102" t="s">
        <v>1976</v>
      </c>
      <c r="D890" s="109">
        <v>4410537.7729554549</v>
      </c>
      <c r="E890" s="139">
        <v>103653.32378964394</v>
      </c>
      <c r="F890" s="113">
        <v>1.2674538175505108E-2</v>
      </c>
      <c r="G890" s="126"/>
      <c r="H890" s="123"/>
      <c r="I890" s="124"/>
      <c r="J890" s="191" t="s">
        <v>5776</v>
      </c>
      <c r="K890" s="210" t="s">
        <v>4974</v>
      </c>
      <c r="L890" s="210" t="s">
        <v>1976</v>
      </c>
      <c r="M890" s="211">
        <v>4410537.7729554549</v>
      </c>
      <c r="N890" s="198">
        <v>103653.32378964394</v>
      </c>
      <c r="O890" s="211">
        <v>1.2674538175505108E-2</v>
      </c>
      <c r="P890" s="210">
        <v>1</v>
      </c>
      <c r="Q890" s="210">
        <v>1</v>
      </c>
      <c r="R890" s="210">
        <v>0</v>
      </c>
      <c r="S890" s="210">
        <v>0</v>
      </c>
      <c r="T890" s="210" t="s">
        <v>143</v>
      </c>
      <c r="U890" s="210" t="s">
        <v>3960</v>
      </c>
      <c r="V890" s="223">
        <v>43251</v>
      </c>
      <c r="W890" s="210">
        <v>6870445</v>
      </c>
      <c r="X890" s="210" t="s">
        <v>4470</v>
      </c>
      <c r="Y890" s="210" t="s">
        <v>4415</v>
      </c>
      <c r="Z890" s="190"/>
      <c r="AA890" s="186"/>
      <c r="AB890" s="187"/>
      <c r="AC890" s="187"/>
      <c r="AD890" s="188"/>
    </row>
    <row r="891" spans="1:30" x14ac:dyDescent="0.3">
      <c r="A891" s="84"/>
      <c r="B891" s="209" t="s">
        <v>4975</v>
      </c>
      <c r="C891" s="102" t="s">
        <v>5994</v>
      </c>
      <c r="D891" s="109">
        <v>1626120.1347981622</v>
      </c>
      <c r="E891" s="139">
        <v>17284.440208313797</v>
      </c>
      <c r="F891" s="113">
        <v>1.8838934923528776E-2</v>
      </c>
      <c r="G891" s="126"/>
      <c r="H891" s="123"/>
      <c r="I891" s="124"/>
      <c r="J891" s="191" t="s">
        <v>5776</v>
      </c>
      <c r="K891" s="210" t="s">
        <v>4975</v>
      </c>
      <c r="L891" s="210" t="s">
        <v>5994</v>
      </c>
      <c r="M891" s="211">
        <v>1626120.1347981622</v>
      </c>
      <c r="N891" s="198">
        <v>17284.440208313797</v>
      </c>
      <c r="O891" s="211">
        <v>1.8838934923528776E-2</v>
      </c>
      <c r="P891" s="210">
        <v>1</v>
      </c>
      <c r="Q891" s="210">
        <v>1</v>
      </c>
      <c r="R891" s="210">
        <v>0</v>
      </c>
      <c r="S891" s="210">
        <v>0</v>
      </c>
      <c r="T891" s="210" t="s">
        <v>147</v>
      </c>
      <c r="U891" s="210" t="s">
        <v>3961</v>
      </c>
      <c r="V891" s="223">
        <v>43251</v>
      </c>
      <c r="W891" s="210">
        <v>6869302</v>
      </c>
      <c r="X891" s="210" t="s">
        <v>4470</v>
      </c>
      <c r="Y891" s="210" t="s">
        <v>4415</v>
      </c>
      <c r="Z891" s="190"/>
      <c r="AA891" s="186"/>
      <c r="AB891" s="187"/>
      <c r="AC891" s="187"/>
      <c r="AD891" s="188"/>
    </row>
    <row r="892" spans="1:30" x14ac:dyDescent="0.3">
      <c r="A892" s="84"/>
      <c r="B892" s="209" t="s">
        <v>4976</v>
      </c>
      <c r="C892" s="102" t="s">
        <v>1978</v>
      </c>
      <c r="D892" s="109">
        <v>-10382432.336459236</v>
      </c>
      <c r="E892" s="139">
        <v>-525244.46660510136</v>
      </c>
      <c r="F892" s="113">
        <v>-0.45007709154600323</v>
      </c>
      <c r="G892" s="126"/>
      <c r="H892" s="123"/>
      <c r="I892" s="124"/>
      <c r="J892" s="191" t="s">
        <v>5776</v>
      </c>
      <c r="K892" s="210" t="s">
        <v>4976</v>
      </c>
      <c r="L892" s="210" t="s">
        <v>1978</v>
      </c>
      <c r="M892" s="211">
        <v>-10382432.336459236</v>
      </c>
      <c r="N892" s="198">
        <v>-525244.46660510136</v>
      </c>
      <c r="O892" s="211">
        <v>-0.45007709154600323</v>
      </c>
      <c r="P892" s="210">
        <v>1</v>
      </c>
      <c r="Q892" s="210">
        <v>1</v>
      </c>
      <c r="R892" s="210">
        <v>0</v>
      </c>
      <c r="S892" s="210">
        <v>0</v>
      </c>
      <c r="T892" s="210" t="s">
        <v>145</v>
      </c>
      <c r="U892" s="210" t="s">
        <v>3962</v>
      </c>
      <c r="V892" s="223">
        <v>43251</v>
      </c>
      <c r="W892" s="210">
        <v>6880507</v>
      </c>
      <c r="X892" s="210" t="s">
        <v>4470</v>
      </c>
      <c r="Y892" s="210" t="s">
        <v>4415</v>
      </c>
      <c r="Z892" s="190"/>
      <c r="AA892" s="186"/>
      <c r="AB892" s="187"/>
      <c r="AC892" s="187"/>
      <c r="AD892" s="188"/>
    </row>
    <row r="893" spans="1:30" x14ac:dyDescent="0.3">
      <c r="A893" s="84"/>
      <c r="B893" s="209" t="s">
        <v>4977</v>
      </c>
      <c r="C893" s="102" t="s">
        <v>1978</v>
      </c>
      <c r="D893" s="109">
        <v>-63861741.247948043</v>
      </c>
      <c r="E893" s="139">
        <v>-1124779.0578090688</v>
      </c>
      <c r="F893" s="113">
        <v>-0.82000405184104774</v>
      </c>
      <c r="G893" s="126"/>
      <c r="H893" s="123"/>
      <c r="I893" s="124"/>
      <c r="J893" s="191" t="s">
        <v>5776</v>
      </c>
      <c r="K893" s="210" t="s">
        <v>4977</v>
      </c>
      <c r="L893" s="210" t="s">
        <v>1978</v>
      </c>
      <c r="M893" s="211">
        <v>-63861741.247948043</v>
      </c>
      <c r="N893" s="198">
        <v>-1124779.0578090688</v>
      </c>
      <c r="O893" s="211">
        <v>-0.82000405184104774</v>
      </c>
      <c r="P893" s="210">
        <v>1</v>
      </c>
      <c r="Q893" s="210">
        <v>1</v>
      </c>
      <c r="R893" s="210">
        <v>0</v>
      </c>
      <c r="S893" s="210">
        <v>0</v>
      </c>
      <c r="T893" s="210" t="s">
        <v>143</v>
      </c>
      <c r="U893" s="210" t="s">
        <v>3963</v>
      </c>
      <c r="V893" s="223">
        <v>43251</v>
      </c>
      <c r="W893" s="210">
        <v>6885074</v>
      </c>
      <c r="X893" s="210" t="s">
        <v>4470</v>
      </c>
      <c r="Y893" s="210" t="s">
        <v>4415</v>
      </c>
      <c r="Z893" s="190"/>
      <c r="AA893" s="186"/>
      <c r="AB893" s="187"/>
      <c r="AC893" s="187"/>
      <c r="AD893" s="188"/>
    </row>
    <row r="894" spans="1:30" x14ac:dyDescent="0.3">
      <c r="A894" s="84"/>
      <c r="B894" s="209" t="s">
        <v>4978</v>
      </c>
      <c r="C894" s="102" t="s">
        <v>5994</v>
      </c>
      <c r="D894" s="109">
        <v>577350.28785924241</v>
      </c>
      <c r="E894" s="139">
        <v>16068.113927380316</v>
      </c>
      <c r="F894" s="113">
        <v>1.3830599534662601E-2</v>
      </c>
      <c r="G894" s="126"/>
      <c r="H894" s="123"/>
      <c r="I894" s="124"/>
      <c r="J894" s="191" t="s">
        <v>5776</v>
      </c>
      <c r="K894" s="210" t="s">
        <v>4978</v>
      </c>
      <c r="L894" s="210" t="s">
        <v>5994</v>
      </c>
      <c r="M894" s="211">
        <v>577350.28785924241</v>
      </c>
      <c r="N894" s="198">
        <v>16068.113927380316</v>
      </c>
      <c r="O894" s="211">
        <v>1.3830599534662601E-2</v>
      </c>
      <c r="P894" s="210">
        <v>1</v>
      </c>
      <c r="Q894" s="210">
        <v>1</v>
      </c>
      <c r="R894" s="210">
        <v>0</v>
      </c>
      <c r="S894" s="210">
        <v>0</v>
      </c>
      <c r="T894" s="210" t="s">
        <v>146</v>
      </c>
      <c r="U894" s="210" t="s">
        <v>3964</v>
      </c>
      <c r="V894" s="223">
        <v>43251</v>
      </c>
      <c r="W894" s="210">
        <v>6869131</v>
      </c>
      <c r="X894" s="210" t="s">
        <v>4470</v>
      </c>
      <c r="Y894" s="210" t="s">
        <v>4415</v>
      </c>
      <c r="Z894" s="190"/>
      <c r="AA894" s="185"/>
      <c r="AB894" s="187"/>
      <c r="AC894" s="187"/>
      <c r="AD894" s="188"/>
    </row>
    <row r="895" spans="1:30" x14ac:dyDescent="0.3">
      <c r="A895" s="84"/>
      <c r="B895" s="209" t="s">
        <v>4979</v>
      </c>
      <c r="C895" s="102" t="s">
        <v>5994</v>
      </c>
      <c r="D895" s="109">
        <v>802678.79004806129</v>
      </c>
      <c r="E895" s="139">
        <v>25821.468429854915</v>
      </c>
      <c r="F895" s="113">
        <v>7.2927580506269699E-2</v>
      </c>
      <c r="G895" s="126"/>
      <c r="H895" s="123"/>
      <c r="I895" s="124"/>
      <c r="J895" s="191" t="s">
        <v>5776</v>
      </c>
      <c r="K895" s="210" t="s">
        <v>4979</v>
      </c>
      <c r="L895" s="210" t="s">
        <v>5994</v>
      </c>
      <c r="M895" s="211">
        <v>802678.79004806129</v>
      </c>
      <c r="N895" s="198">
        <v>25821.468429854915</v>
      </c>
      <c r="O895" s="211">
        <v>7.2927580506269699E-2</v>
      </c>
      <c r="P895" s="210">
        <v>1</v>
      </c>
      <c r="Q895" s="210">
        <v>1</v>
      </c>
      <c r="R895" s="210">
        <v>0</v>
      </c>
      <c r="S895" s="210">
        <v>0</v>
      </c>
      <c r="T895" s="210" t="s">
        <v>146</v>
      </c>
      <c r="U895" s="210" t="s">
        <v>3965</v>
      </c>
      <c r="V895" s="223">
        <v>43251</v>
      </c>
      <c r="W895" s="210">
        <v>6895169</v>
      </c>
      <c r="X895" s="210" t="s">
        <v>4470</v>
      </c>
      <c r="Y895" s="210" t="s">
        <v>4415</v>
      </c>
      <c r="Z895" s="190"/>
      <c r="AA895" s="186"/>
      <c r="AB895" s="187"/>
      <c r="AC895" s="187"/>
      <c r="AD895" s="188"/>
    </row>
    <row r="896" spans="1:30" x14ac:dyDescent="0.3">
      <c r="A896" s="84"/>
      <c r="B896" s="209" t="s">
        <v>4980</v>
      </c>
      <c r="C896" s="102" t="s">
        <v>5994</v>
      </c>
      <c r="D896" s="109">
        <v>531681.25924693071</v>
      </c>
      <c r="E896" s="139">
        <v>15124.22307675762</v>
      </c>
      <c r="F896" s="113">
        <v>3.5971941815832319E-2</v>
      </c>
      <c r="G896" s="126"/>
      <c r="H896" s="123"/>
      <c r="I896" s="124"/>
      <c r="J896" s="191" t="s">
        <v>5776</v>
      </c>
      <c r="K896" s="210" t="s">
        <v>4980</v>
      </c>
      <c r="L896" s="210" t="s">
        <v>5994</v>
      </c>
      <c r="M896" s="211">
        <v>531681.25924693071</v>
      </c>
      <c r="N896" s="198">
        <v>15124.22307675762</v>
      </c>
      <c r="O896" s="211">
        <v>3.5971941815832319E-2</v>
      </c>
      <c r="P896" s="210">
        <v>1</v>
      </c>
      <c r="Q896" s="210">
        <v>1</v>
      </c>
      <c r="R896" s="210">
        <v>0</v>
      </c>
      <c r="S896" s="210">
        <v>0</v>
      </c>
      <c r="T896" s="210" t="s">
        <v>144</v>
      </c>
      <c r="U896" s="210" t="s">
        <v>3966</v>
      </c>
      <c r="V896" s="223">
        <v>43251</v>
      </c>
      <c r="W896" s="210">
        <v>6895200</v>
      </c>
      <c r="X896" s="210" t="s">
        <v>4470</v>
      </c>
      <c r="Y896" s="210" t="s">
        <v>4415</v>
      </c>
      <c r="Z896" s="190"/>
      <c r="AA896" s="186"/>
      <c r="AB896" s="187"/>
      <c r="AC896" s="187"/>
      <c r="AD896" s="188"/>
    </row>
    <row r="897" spans="1:30" x14ac:dyDescent="0.3">
      <c r="A897" s="84"/>
      <c r="B897" s="209" t="s">
        <v>4981</v>
      </c>
      <c r="C897" s="102" t="s">
        <v>5994</v>
      </c>
      <c r="D897" s="109">
        <v>312293.38316644018</v>
      </c>
      <c r="E897" s="139">
        <v>9929.3862743690097</v>
      </c>
      <c r="F897" s="113">
        <v>4.32803865154259E-2</v>
      </c>
      <c r="G897" s="126"/>
      <c r="H897" s="123"/>
      <c r="I897" s="124"/>
      <c r="J897" s="191" t="s">
        <v>5776</v>
      </c>
      <c r="K897" s="210" t="s">
        <v>4981</v>
      </c>
      <c r="L897" s="210" t="s">
        <v>5994</v>
      </c>
      <c r="M897" s="211">
        <v>312293.38316644018</v>
      </c>
      <c r="N897" s="198">
        <v>9929.3862743690097</v>
      </c>
      <c r="O897" s="211">
        <v>4.32803865154259E-2</v>
      </c>
      <c r="P897" s="210">
        <v>1</v>
      </c>
      <c r="Q897" s="210">
        <v>1</v>
      </c>
      <c r="R897" s="210">
        <v>0</v>
      </c>
      <c r="S897" s="210">
        <v>0</v>
      </c>
      <c r="T897" s="210" t="s">
        <v>150</v>
      </c>
      <c r="U897" s="210" t="s">
        <v>3967</v>
      </c>
      <c r="V897" s="223">
        <v>43251</v>
      </c>
      <c r="W897" s="210">
        <v>6895222</v>
      </c>
      <c r="X897" s="210" t="s">
        <v>4470</v>
      </c>
      <c r="Y897" s="210" t="s">
        <v>4415</v>
      </c>
      <c r="Z897" s="190"/>
      <c r="AA897" s="186"/>
      <c r="AB897" s="187"/>
      <c r="AC897" s="187"/>
      <c r="AD897" s="188"/>
    </row>
    <row r="898" spans="1:30" x14ac:dyDescent="0.3">
      <c r="A898" s="84"/>
      <c r="B898" s="209" t="s">
        <v>4982</v>
      </c>
      <c r="C898" s="102" t="s">
        <v>1978</v>
      </c>
      <c r="D898" s="109">
        <v>-19606171.514894538</v>
      </c>
      <c r="E898" s="139">
        <v>-1486088.0176310395</v>
      </c>
      <c r="F898" s="113">
        <v>-1.0209803975342926</v>
      </c>
      <c r="G898" s="126"/>
      <c r="H898" s="123"/>
      <c r="I898" s="124"/>
      <c r="J898" s="191" t="s">
        <v>5776</v>
      </c>
      <c r="K898" s="210" t="s">
        <v>4982</v>
      </c>
      <c r="L898" s="210" t="s">
        <v>1978</v>
      </c>
      <c r="M898" s="211">
        <v>-19606171.514894538</v>
      </c>
      <c r="N898" s="198">
        <v>-1486088.0176310395</v>
      </c>
      <c r="O898" s="211">
        <v>-1.0209803975342926</v>
      </c>
      <c r="P898" s="210">
        <v>1</v>
      </c>
      <c r="Q898" s="210">
        <v>1</v>
      </c>
      <c r="R898" s="210">
        <v>0</v>
      </c>
      <c r="S898" s="210">
        <v>0</v>
      </c>
      <c r="T898" s="210" t="s">
        <v>150</v>
      </c>
      <c r="U898" s="210" t="s">
        <v>3968</v>
      </c>
      <c r="V898" s="223">
        <v>43251</v>
      </c>
      <c r="W898" s="210">
        <v>6895266</v>
      </c>
      <c r="X898" s="210" t="s">
        <v>4470</v>
      </c>
      <c r="Y898" s="210" t="s">
        <v>4415</v>
      </c>
      <c r="Z898" s="190"/>
      <c r="AA898" s="186"/>
      <c r="AB898" s="187"/>
      <c r="AC898" s="187"/>
      <c r="AD898" s="188"/>
    </row>
    <row r="899" spans="1:30" x14ac:dyDescent="0.3">
      <c r="A899" s="84"/>
      <c r="B899" s="209" t="s">
        <v>4983</v>
      </c>
      <c r="C899" s="102" t="s">
        <v>5994</v>
      </c>
      <c r="D899" s="109">
        <v>4356832.8768824339</v>
      </c>
      <c r="E899" s="139">
        <v>89792.462014135337</v>
      </c>
      <c r="F899" s="113">
        <v>6.789523144473622E-2</v>
      </c>
      <c r="G899" s="126"/>
      <c r="H899" s="123"/>
      <c r="I899" s="124"/>
      <c r="J899" s="191" t="s">
        <v>5776</v>
      </c>
      <c r="K899" s="210" t="s">
        <v>4983</v>
      </c>
      <c r="L899" s="210" t="s">
        <v>5994</v>
      </c>
      <c r="M899" s="211">
        <v>4356832.8768824339</v>
      </c>
      <c r="N899" s="198">
        <v>89792.462014135337</v>
      </c>
      <c r="O899" s="211">
        <v>6.789523144473622E-2</v>
      </c>
      <c r="P899" s="210">
        <v>1</v>
      </c>
      <c r="Q899" s="210">
        <v>1</v>
      </c>
      <c r="R899" s="210">
        <v>0</v>
      </c>
      <c r="S899" s="210">
        <v>0</v>
      </c>
      <c r="T899" s="210" t="s">
        <v>148</v>
      </c>
      <c r="U899" s="210" t="s">
        <v>3969</v>
      </c>
      <c r="V899" s="223">
        <v>43251</v>
      </c>
      <c r="W899" s="210">
        <v>6513126</v>
      </c>
      <c r="X899" s="210" t="s">
        <v>4470</v>
      </c>
      <c r="Y899" s="210" t="s">
        <v>4415</v>
      </c>
      <c r="Z899" s="190"/>
      <c r="AA899" s="186"/>
      <c r="AB899" s="187"/>
      <c r="AC899" s="187"/>
      <c r="AD899" s="188"/>
    </row>
    <row r="900" spans="1:30" x14ac:dyDescent="0.3">
      <c r="A900" s="84"/>
      <c r="B900" s="209" t="s">
        <v>6108</v>
      </c>
      <c r="C900" s="102" t="s">
        <v>1975</v>
      </c>
      <c r="D900" s="109">
        <v>177712203.0987919</v>
      </c>
      <c r="E900" s="139">
        <v>2623113.6590999141</v>
      </c>
      <c r="F900" s="113">
        <v>9.165156650302805</v>
      </c>
      <c r="G900" s="126"/>
      <c r="H900" s="123"/>
      <c r="I900" s="124"/>
      <c r="J900" s="191" t="s">
        <v>5776</v>
      </c>
      <c r="K900" s="210" t="s">
        <v>6108</v>
      </c>
      <c r="L900" s="210" t="s">
        <v>1975</v>
      </c>
      <c r="M900" s="211">
        <v>177712203.0987919</v>
      </c>
      <c r="N900" s="198">
        <v>2623113.6590999141</v>
      </c>
      <c r="O900" s="211">
        <v>9.165156650302805</v>
      </c>
      <c r="P900" s="210">
        <v>1</v>
      </c>
      <c r="Q900" s="210">
        <v>1</v>
      </c>
      <c r="R900" s="210">
        <v>0</v>
      </c>
      <c r="S900" s="210">
        <v>0</v>
      </c>
      <c r="T900" s="210" t="s">
        <v>148</v>
      </c>
      <c r="U900" s="210" t="s">
        <v>6109</v>
      </c>
      <c r="V900" s="223">
        <v>43251</v>
      </c>
      <c r="W900" s="210">
        <v>6679794</v>
      </c>
      <c r="X900" s="210" t="s">
        <v>4470</v>
      </c>
      <c r="Y900" s="210" t="s">
        <v>4415</v>
      </c>
      <c r="Z900" s="190"/>
      <c r="AA900" s="186"/>
      <c r="AB900" s="187"/>
      <c r="AC900" s="187"/>
      <c r="AD900" s="188"/>
    </row>
    <row r="901" spans="1:30" x14ac:dyDescent="0.3">
      <c r="A901" s="84"/>
      <c r="B901" s="209" t="s">
        <v>4984</v>
      </c>
      <c r="C901" s="102" t="s">
        <v>5994</v>
      </c>
      <c r="D901" s="109">
        <v>991203.88078672334</v>
      </c>
      <c r="E901" s="139">
        <v>192905.55953923109</v>
      </c>
      <c r="F901" s="113">
        <v>7.1036151365328187E-3</v>
      </c>
      <c r="G901" s="126"/>
      <c r="H901" s="123"/>
      <c r="I901" s="124"/>
      <c r="J901" s="191" t="s">
        <v>5776</v>
      </c>
      <c r="K901" s="210" t="s">
        <v>4984</v>
      </c>
      <c r="L901" s="210" t="s">
        <v>5994</v>
      </c>
      <c r="M901" s="211">
        <v>991203.88078672334</v>
      </c>
      <c r="N901" s="198">
        <v>192905.55953923109</v>
      </c>
      <c r="O901" s="211">
        <v>7.1036151365328187E-3</v>
      </c>
      <c r="P901" s="210">
        <v>1</v>
      </c>
      <c r="Q901" s="210">
        <v>1</v>
      </c>
      <c r="R901" s="210">
        <v>0</v>
      </c>
      <c r="S901" s="210">
        <v>0</v>
      </c>
      <c r="T901" s="210" t="s">
        <v>150</v>
      </c>
      <c r="U901" s="210" t="s">
        <v>4985</v>
      </c>
      <c r="V901" s="223">
        <v>43251</v>
      </c>
      <c r="W901" s="210">
        <v>6895404</v>
      </c>
      <c r="X901" s="210" t="s">
        <v>4470</v>
      </c>
      <c r="Y901" s="210" t="s">
        <v>4415</v>
      </c>
      <c r="Z901" s="190"/>
      <c r="AA901" s="185"/>
      <c r="AB901" s="187"/>
      <c r="AC901" s="188"/>
      <c r="AD901" s="187"/>
    </row>
    <row r="902" spans="1:30" x14ac:dyDescent="0.3">
      <c r="A902" s="84"/>
      <c r="B902" s="209" t="s">
        <v>4986</v>
      </c>
      <c r="C902" s="102" t="s">
        <v>5994</v>
      </c>
      <c r="D902" s="109">
        <v>4166624.0328303678</v>
      </c>
      <c r="E902" s="139">
        <v>20933.601451117203</v>
      </c>
      <c r="F902" s="113">
        <v>1.6723535105885947E-2</v>
      </c>
      <c r="G902" s="126"/>
      <c r="H902" s="123"/>
      <c r="I902" s="124"/>
      <c r="J902" s="191" t="s">
        <v>5776</v>
      </c>
      <c r="K902" s="210" t="s">
        <v>4986</v>
      </c>
      <c r="L902" s="210" t="s">
        <v>5994</v>
      </c>
      <c r="M902" s="211">
        <v>4166624.0328303678</v>
      </c>
      <c r="N902" s="198">
        <v>20933.601451117203</v>
      </c>
      <c r="O902" s="211">
        <v>1.6723535105885947E-2</v>
      </c>
      <c r="P902" s="210">
        <v>1</v>
      </c>
      <c r="Q902" s="210">
        <v>1</v>
      </c>
      <c r="R902" s="210">
        <v>0</v>
      </c>
      <c r="S902" s="210">
        <v>0</v>
      </c>
      <c r="T902" s="210" t="s">
        <v>147</v>
      </c>
      <c r="U902" s="210" t="s">
        <v>3970</v>
      </c>
      <c r="V902" s="223">
        <v>43251</v>
      </c>
      <c r="W902" s="210">
        <v>6895675</v>
      </c>
      <c r="X902" s="210" t="s">
        <v>4470</v>
      </c>
      <c r="Y902" s="210" t="s">
        <v>4415</v>
      </c>
      <c r="Z902" s="190"/>
      <c r="AA902" s="186"/>
      <c r="AB902" s="187"/>
      <c r="AC902" s="187"/>
      <c r="AD902" s="188"/>
    </row>
    <row r="903" spans="1:30" x14ac:dyDescent="0.3">
      <c r="A903" s="84"/>
      <c r="B903" s="209" t="s">
        <v>4987</v>
      </c>
      <c r="C903" s="102" t="s">
        <v>5994</v>
      </c>
      <c r="D903" s="109">
        <v>1386437.4185000146</v>
      </c>
      <c r="E903" s="139">
        <v>51932.052276862705</v>
      </c>
      <c r="F903" s="113">
        <v>4.246040887018953E-2</v>
      </c>
      <c r="G903" s="126"/>
      <c r="H903" s="123"/>
      <c r="I903" s="124"/>
      <c r="J903" s="191" t="s">
        <v>5776</v>
      </c>
      <c r="K903" s="210" t="s">
        <v>4987</v>
      </c>
      <c r="L903" s="210" t="s">
        <v>5994</v>
      </c>
      <c r="M903" s="211">
        <v>1386437.4185000146</v>
      </c>
      <c r="N903" s="198">
        <v>51932.052276862705</v>
      </c>
      <c r="O903" s="211">
        <v>4.246040887018953E-2</v>
      </c>
      <c r="P903" s="210">
        <v>1</v>
      </c>
      <c r="Q903" s="210">
        <v>1</v>
      </c>
      <c r="R903" s="210">
        <v>0</v>
      </c>
      <c r="S903" s="210">
        <v>0</v>
      </c>
      <c r="T903" s="210" t="s">
        <v>150</v>
      </c>
      <c r="U903" s="210" t="s">
        <v>3971</v>
      </c>
      <c r="V903" s="223">
        <v>43251</v>
      </c>
      <c r="W903" s="210">
        <v>6895448</v>
      </c>
      <c r="X903" s="210" t="s">
        <v>4470</v>
      </c>
      <c r="Y903" s="210" t="s">
        <v>4415</v>
      </c>
      <c r="Z903" s="190"/>
      <c r="AA903" s="186"/>
      <c r="AB903" s="187"/>
      <c r="AC903" s="187"/>
      <c r="AD903" s="188"/>
    </row>
    <row r="904" spans="1:30" x14ac:dyDescent="0.3">
      <c r="A904" s="84"/>
      <c r="B904" s="209" t="s">
        <v>4988</v>
      </c>
      <c r="C904" s="102" t="s">
        <v>1978</v>
      </c>
      <c r="D904" s="109">
        <v>-9668040.8475756347</v>
      </c>
      <c r="E904" s="139">
        <v>-639710.80925806717</v>
      </c>
      <c r="F904" s="113">
        <v>-0.58444830022983507</v>
      </c>
      <c r="G904" s="126"/>
      <c r="H904" s="123"/>
      <c r="I904" s="124"/>
      <c r="J904" s="191" t="s">
        <v>5776</v>
      </c>
      <c r="K904" s="210" t="s">
        <v>4988</v>
      </c>
      <c r="L904" s="210" t="s">
        <v>1978</v>
      </c>
      <c r="M904" s="211">
        <v>-9668040.8475756347</v>
      </c>
      <c r="N904" s="198">
        <v>-639710.80925806717</v>
      </c>
      <c r="O904" s="211">
        <v>-0.58444830022983507</v>
      </c>
      <c r="P904" s="210">
        <v>1</v>
      </c>
      <c r="Q904" s="210">
        <v>1</v>
      </c>
      <c r="R904" s="210">
        <v>0</v>
      </c>
      <c r="S904" s="210">
        <v>0</v>
      </c>
      <c r="T904" s="210" t="s">
        <v>5305</v>
      </c>
      <c r="U904" s="210" t="s">
        <v>3972</v>
      </c>
      <c r="V904" s="223">
        <v>43251</v>
      </c>
      <c r="W904" s="210">
        <v>6895426</v>
      </c>
      <c r="X904" s="210" t="s">
        <v>4470</v>
      </c>
      <c r="Y904" s="210" t="s">
        <v>4415</v>
      </c>
      <c r="Z904" s="190"/>
      <c r="AA904" s="186"/>
      <c r="AB904" s="187"/>
      <c r="AC904" s="187"/>
      <c r="AD904" s="188"/>
    </row>
    <row r="905" spans="1:30" x14ac:dyDescent="0.3">
      <c r="A905" s="84"/>
      <c r="B905" s="209" t="s">
        <v>4989</v>
      </c>
      <c r="C905" s="102" t="s">
        <v>1978</v>
      </c>
      <c r="D905" s="109">
        <v>-31202532.733638834</v>
      </c>
      <c r="E905" s="139">
        <v>-1850746.755825243</v>
      </c>
      <c r="F905" s="113">
        <v>-1.6446331111681007</v>
      </c>
      <c r="G905" s="126"/>
      <c r="H905" s="123"/>
      <c r="I905" s="124"/>
      <c r="J905" s="191" t="s">
        <v>5776</v>
      </c>
      <c r="K905" s="210" t="s">
        <v>4989</v>
      </c>
      <c r="L905" s="210" t="s">
        <v>1978</v>
      </c>
      <c r="M905" s="211">
        <v>-31202532.733638834</v>
      </c>
      <c r="N905" s="198">
        <v>-1850746.755825243</v>
      </c>
      <c r="O905" s="211">
        <v>-1.6446331111681007</v>
      </c>
      <c r="P905" s="210">
        <v>1</v>
      </c>
      <c r="Q905" s="210">
        <v>1</v>
      </c>
      <c r="R905" s="210">
        <v>0</v>
      </c>
      <c r="S905" s="210">
        <v>0</v>
      </c>
      <c r="T905" s="210" t="s">
        <v>146</v>
      </c>
      <c r="U905" s="210" t="s">
        <v>3973</v>
      </c>
      <c r="V905" s="223">
        <v>43251</v>
      </c>
      <c r="W905" s="210">
        <v>6896548</v>
      </c>
      <c r="X905" s="210" t="s">
        <v>4470</v>
      </c>
      <c r="Y905" s="210" t="s">
        <v>4415</v>
      </c>
      <c r="Z905" s="190"/>
      <c r="AA905" s="185"/>
      <c r="AB905" s="187"/>
      <c r="AC905" s="187"/>
      <c r="AD905" s="188"/>
    </row>
    <row r="906" spans="1:30" x14ac:dyDescent="0.3">
      <c r="A906" s="84"/>
      <c r="B906" s="209" t="s">
        <v>4990</v>
      </c>
      <c r="C906" s="102" t="s">
        <v>5994</v>
      </c>
      <c r="D906" s="109">
        <v>537644.84644731821</v>
      </c>
      <c r="E906" s="139">
        <v>68377.796604855146</v>
      </c>
      <c r="F906" s="113">
        <v>2.7567468131840751E-2</v>
      </c>
      <c r="G906" s="126"/>
      <c r="H906" s="123"/>
      <c r="I906" s="124"/>
      <c r="J906" s="191" t="s">
        <v>5776</v>
      </c>
      <c r="K906" s="210" t="s">
        <v>4990</v>
      </c>
      <c r="L906" s="210" t="s">
        <v>5994</v>
      </c>
      <c r="M906" s="211">
        <v>537644.84644731821</v>
      </c>
      <c r="N906" s="198">
        <v>68377.796604855146</v>
      </c>
      <c r="O906" s="211">
        <v>2.7567468131840751E-2</v>
      </c>
      <c r="P906" s="210">
        <v>1</v>
      </c>
      <c r="Q906" s="210">
        <v>1</v>
      </c>
      <c r="R906" s="210">
        <v>0</v>
      </c>
      <c r="S906" s="210">
        <v>0</v>
      </c>
      <c r="T906" s="210" t="s">
        <v>5305</v>
      </c>
      <c r="U906" s="210" t="s">
        <v>3974</v>
      </c>
      <c r="V906" s="223">
        <v>43251</v>
      </c>
      <c r="W906" s="210" t="s">
        <v>2498</v>
      </c>
      <c r="X906" s="210" t="s">
        <v>4470</v>
      </c>
      <c r="Y906" s="210" t="s">
        <v>4415</v>
      </c>
      <c r="Z906" s="190"/>
      <c r="AA906" s="185"/>
      <c r="AB906" s="187"/>
      <c r="AC906" s="188"/>
      <c r="AD906" s="188"/>
    </row>
    <row r="907" spans="1:30" x14ac:dyDescent="0.3">
      <c r="A907" s="84"/>
      <c r="B907" s="209" t="s">
        <v>4991</v>
      </c>
      <c r="C907" s="102" t="s">
        <v>1978</v>
      </c>
      <c r="D907" s="109">
        <v>-17274663.965702236</v>
      </c>
      <c r="E907" s="139">
        <v>-2080855.0344148478</v>
      </c>
      <c r="F907" s="113">
        <v>-1.3195022412269171</v>
      </c>
      <c r="G907" s="126"/>
      <c r="H907" s="123"/>
      <c r="I907" s="124"/>
      <c r="J907" s="191" t="s">
        <v>5776</v>
      </c>
      <c r="K907" s="210" t="s">
        <v>4991</v>
      </c>
      <c r="L907" s="210" t="s">
        <v>1978</v>
      </c>
      <c r="M907" s="211">
        <v>-17274663.965702236</v>
      </c>
      <c r="N907" s="198">
        <v>-2080855.0344148478</v>
      </c>
      <c r="O907" s="211">
        <v>-1.3195022412269171</v>
      </c>
      <c r="P907" s="210">
        <v>1</v>
      </c>
      <c r="Q907" s="210">
        <v>1</v>
      </c>
      <c r="R907" s="210">
        <v>0</v>
      </c>
      <c r="S907" s="210">
        <v>0</v>
      </c>
      <c r="T907" s="210" t="s">
        <v>146</v>
      </c>
      <c r="U907" s="210" t="s">
        <v>3975</v>
      </c>
      <c r="V907" s="223">
        <v>43251</v>
      </c>
      <c r="W907" s="210">
        <v>6897024</v>
      </c>
      <c r="X907" s="210" t="s">
        <v>4470</v>
      </c>
      <c r="Y907" s="210" t="s">
        <v>4415</v>
      </c>
      <c r="Z907" s="190"/>
      <c r="AA907" s="185"/>
      <c r="AB907" s="187"/>
      <c r="AC907" s="187"/>
      <c r="AD907" s="188"/>
    </row>
    <row r="908" spans="1:30" x14ac:dyDescent="0.3">
      <c r="A908" s="84"/>
      <c r="B908" s="209" t="s">
        <v>4992</v>
      </c>
      <c r="C908" s="102" t="s">
        <v>1978</v>
      </c>
      <c r="D908" s="109">
        <v>-41161990.949228503</v>
      </c>
      <c r="E908" s="139">
        <v>-4821260.1842705803</v>
      </c>
      <c r="F908" s="113">
        <v>-0.96794280276104394</v>
      </c>
      <c r="G908" s="126"/>
      <c r="H908" s="123"/>
      <c r="I908" s="124"/>
      <c r="J908" s="191" t="s">
        <v>5776</v>
      </c>
      <c r="K908" s="210" t="s">
        <v>4992</v>
      </c>
      <c r="L908" s="210" t="s">
        <v>1978</v>
      </c>
      <c r="M908" s="211">
        <v>-41161990.949228503</v>
      </c>
      <c r="N908" s="198">
        <v>-4821260.1842705803</v>
      </c>
      <c r="O908" s="211">
        <v>-0.96794280276104394</v>
      </c>
      <c r="P908" s="210">
        <v>1</v>
      </c>
      <c r="Q908" s="210">
        <v>1</v>
      </c>
      <c r="R908" s="210">
        <v>0</v>
      </c>
      <c r="S908" s="210">
        <v>0</v>
      </c>
      <c r="T908" s="210" t="s">
        <v>145</v>
      </c>
      <c r="U908" s="210" t="s">
        <v>3976</v>
      </c>
      <c r="V908" s="223">
        <v>43251</v>
      </c>
      <c r="W908" s="210">
        <v>6897143</v>
      </c>
      <c r="X908" s="210" t="s">
        <v>4470</v>
      </c>
      <c r="Y908" s="210" t="s">
        <v>4415</v>
      </c>
      <c r="Z908" s="190"/>
      <c r="AA908" s="186"/>
      <c r="AB908" s="187"/>
      <c r="AC908" s="187"/>
      <c r="AD908" s="188"/>
    </row>
    <row r="909" spans="1:30" x14ac:dyDescent="0.3">
      <c r="A909" s="84"/>
      <c r="B909" s="209" t="s">
        <v>4993</v>
      </c>
      <c r="C909" s="102" t="s">
        <v>5994</v>
      </c>
      <c r="D909" s="109">
        <v>2274177.0641903533</v>
      </c>
      <c r="E909" s="139">
        <v>869713.693691678</v>
      </c>
      <c r="F909" s="113">
        <v>3.8205746089394775E-2</v>
      </c>
      <c r="G909" s="126"/>
      <c r="H909" s="123"/>
      <c r="I909" s="124"/>
      <c r="J909" s="191" t="s">
        <v>5776</v>
      </c>
      <c r="K909" s="210" t="s">
        <v>4993</v>
      </c>
      <c r="L909" s="210" t="s">
        <v>5994</v>
      </c>
      <c r="M909" s="211">
        <v>2274177.0641903533</v>
      </c>
      <c r="N909" s="198">
        <v>869713.693691678</v>
      </c>
      <c r="O909" s="211">
        <v>3.8205746089394775E-2</v>
      </c>
      <c r="P909" s="210">
        <v>1</v>
      </c>
      <c r="Q909" s="210">
        <v>1</v>
      </c>
      <c r="R909" s="210">
        <v>0</v>
      </c>
      <c r="S909" s="210">
        <v>0</v>
      </c>
      <c r="T909" s="210" t="s">
        <v>146</v>
      </c>
      <c r="U909" s="210" t="s">
        <v>3977</v>
      </c>
      <c r="V909" s="223">
        <v>43251</v>
      </c>
      <c r="W909" s="210">
        <v>6897217</v>
      </c>
      <c r="X909" s="210" t="s">
        <v>4470</v>
      </c>
      <c r="Y909" s="210" t="s">
        <v>4415</v>
      </c>
      <c r="Z909" s="190"/>
      <c r="AA909" s="185"/>
      <c r="AB909" s="187"/>
      <c r="AC909" s="187"/>
      <c r="AD909" s="188"/>
    </row>
    <row r="910" spans="1:30" x14ac:dyDescent="0.3">
      <c r="A910" s="84"/>
      <c r="B910" s="209" t="s">
        <v>5594</v>
      </c>
      <c r="C910" s="102" t="s">
        <v>1978</v>
      </c>
      <c r="D910" s="109">
        <v>-36043439.546986982</v>
      </c>
      <c r="E910" s="139">
        <v>-1960343.7098218303</v>
      </c>
      <c r="F910" s="113">
        <v>-1.0528585790629752</v>
      </c>
      <c r="G910" s="126"/>
      <c r="H910" s="123"/>
      <c r="I910" s="124"/>
      <c r="J910" s="191" t="s">
        <v>5776</v>
      </c>
      <c r="K910" s="210" t="s">
        <v>5594</v>
      </c>
      <c r="L910" s="210" t="s">
        <v>1978</v>
      </c>
      <c r="M910" s="211">
        <v>-36043439.546986982</v>
      </c>
      <c r="N910" s="198">
        <v>-1960343.7098218303</v>
      </c>
      <c r="O910" s="211">
        <v>-1.0528585790629752</v>
      </c>
      <c r="P910" s="210">
        <v>1</v>
      </c>
      <c r="Q910" s="210">
        <v>1</v>
      </c>
      <c r="R910" s="210">
        <v>0</v>
      </c>
      <c r="S910" s="210">
        <v>0</v>
      </c>
      <c r="T910" s="210" t="s">
        <v>145</v>
      </c>
      <c r="U910" s="210" t="s">
        <v>5595</v>
      </c>
      <c r="V910" s="223">
        <v>43251</v>
      </c>
      <c r="W910" s="210">
        <v>6900289</v>
      </c>
      <c r="X910" s="210" t="s">
        <v>4470</v>
      </c>
      <c r="Y910" s="210" t="s">
        <v>4415</v>
      </c>
      <c r="Z910" s="190"/>
      <c r="AA910" s="185"/>
      <c r="AB910" s="187"/>
      <c r="AC910" s="188"/>
      <c r="AD910" s="188"/>
    </row>
    <row r="911" spans="1:30" x14ac:dyDescent="0.3">
      <c r="A911" s="84"/>
      <c r="B911" s="209" t="s">
        <v>4994</v>
      </c>
      <c r="C911" s="102" t="s">
        <v>5994</v>
      </c>
      <c r="D911" s="109">
        <v>1010035.8369886848</v>
      </c>
      <c r="E911" s="139">
        <v>18884.217037715796</v>
      </c>
      <c r="F911" s="113">
        <v>3.0216197637831895E-2</v>
      </c>
      <c r="G911" s="126"/>
      <c r="H911" s="123"/>
      <c r="I911" s="124"/>
      <c r="J911" s="191" t="s">
        <v>5776</v>
      </c>
      <c r="K911" s="210" t="s">
        <v>4994</v>
      </c>
      <c r="L911" s="210" t="s">
        <v>5994</v>
      </c>
      <c r="M911" s="211">
        <v>1010035.8369886848</v>
      </c>
      <c r="N911" s="198">
        <v>18884.217037715796</v>
      </c>
      <c r="O911" s="211">
        <v>3.0216197637831895E-2</v>
      </c>
      <c r="P911" s="210">
        <v>1</v>
      </c>
      <c r="Q911" s="210">
        <v>1</v>
      </c>
      <c r="R911" s="210">
        <v>0</v>
      </c>
      <c r="S911" s="210">
        <v>0</v>
      </c>
      <c r="T911" s="210" t="s">
        <v>146</v>
      </c>
      <c r="U911" s="210" t="s">
        <v>3978</v>
      </c>
      <c r="V911" s="223">
        <v>43251</v>
      </c>
      <c r="W911" s="210">
        <v>6897466</v>
      </c>
      <c r="X911" s="210" t="s">
        <v>4470</v>
      </c>
      <c r="Y911" s="210" t="s">
        <v>4415</v>
      </c>
      <c r="Z911" s="190"/>
      <c r="AA911" s="185"/>
      <c r="AB911" s="187"/>
      <c r="AC911" s="188"/>
      <c r="AD911" s="187"/>
    </row>
    <row r="912" spans="1:30" x14ac:dyDescent="0.3">
      <c r="A912" s="84"/>
      <c r="B912" s="209" t="s">
        <v>4995</v>
      </c>
      <c r="C912" s="102" t="s">
        <v>1978</v>
      </c>
      <c r="D912" s="109">
        <v>-10171128.2711112</v>
      </c>
      <c r="E912" s="139">
        <v>-647913.31080535089</v>
      </c>
      <c r="F912" s="113">
        <v>-1.0414436063288233</v>
      </c>
      <c r="G912" s="126"/>
      <c r="H912" s="123"/>
      <c r="I912" s="124"/>
      <c r="J912" s="191" t="s">
        <v>5776</v>
      </c>
      <c r="K912" s="210" t="s">
        <v>4995</v>
      </c>
      <c r="L912" s="210" t="s">
        <v>1978</v>
      </c>
      <c r="M912" s="211">
        <v>-10171128.2711112</v>
      </c>
      <c r="N912" s="198">
        <v>-647913.31080535089</v>
      </c>
      <c r="O912" s="211">
        <v>-1.0414436063288233</v>
      </c>
      <c r="P912" s="210">
        <v>1</v>
      </c>
      <c r="Q912" s="210">
        <v>1</v>
      </c>
      <c r="R912" s="210">
        <v>0</v>
      </c>
      <c r="S912" s="210">
        <v>0</v>
      </c>
      <c r="T912" s="210" t="s">
        <v>145</v>
      </c>
      <c r="U912" s="210" t="s">
        <v>3979</v>
      </c>
      <c r="V912" s="223">
        <v>43251</v>
      </c>
      <c r="W912" s="210">
        <v>6900267</v>
      </c>
      <c r="X912" s="210" t="s">
        <v>4470</v>
      </c>
      <c r="Y912" s="210" t="s">
        <v>4415</v>
      </c>
      <c r="Z912" s="190"/>
      <c r="AA912" s="185"/>
      <c r="AB912" s="187"/>
      <c r="AC912" s="188"/>
      <c r="AD912" s="188"/>
    </row>
    <row r="913" spans="1:30" x14ac:dyDescent="0.3">
      <c r="A913" s="84"/>
      <c r="B913" s="209" t="s">
        <v>4996</v>
      </c>
      <c r="C913" s="102" t="s">
        <v>5994</v>
      </c>
      <c r="D913" s="109">
        <v>434847.2504129305</v>
      </c>
      <c r="E913" s="139">
        <v>11831.198510923949</v>
      </c>
      <c r="F913" s="113">
        <v>4.223844098078916E-2</v>
      </c>
      <c r="G913" s="126"/>
      <c r="H913" s="123"/>
      <c r="I913" s="124"/>
      <c r="J913" s="191" t="s">
        <v>5776</v>
      </c>
      <c r="K913" s="210" t="s">
        <v>4996</v>
      </c>
      <c r="L913" s="210" t="s">
        <v>5994</v>
      </c>
      <c r="M913" s="211">
        <v>434847.2504129305</v>
      </c>
      <c r="N913" s="198">
        <v>11831.198510923949</v>
      </c>
      <c r="O913" s="211">
        <v>4.223844098078916E-2</v>
      </c>
      <c r="P913" s="210">
        <v>1</v>
      </c>
      <c r="Q913" s="210">
        <v>1</v>
      </c>
      <c r="R913" s="210">
        <v>0</v>
      </c>
      <c r="S913" s="210">
        <v>0</v>
      </c>
      <c r="T913" s="210" t="s">
        <v>149</v>
      </c>
      <c r="U913" s="210" t="s">
        <v>3980</v>
      </c>
      <c r="V913" s="223">
        <v>43251</v>
      </c>
      <c r="W913" s="210">
        <v>6899967</v>
      </c>
      <c r="X913" s="210" t="s">
        <v>4470</v>
      </c>
      <c r="Y913" s="210" t="s">
        <v>4415</v>
      </c>
      <c r="Z913" s="190"/>
      <c r="AA913" s="185"/>
      <c r="AB913" s="187"/>
      <c r="AC913" s="188"/>
      <c r="AD913" s="188"/>
    </row>
    <row r="914" spans="1:30" x14ac:dyDescent="0.3">
      <c r="A914" s="84"/>
      <c r="B914" s="209" t="s">
        <v>4997</v>
      </c>
      <c r="C914" s="102" t="s">
        <v>5994</v>
      </c>
      <c r="D914" s="109">
        <v>232261.88008133837</v>
      </c>
      <c r="E914" s="139">
        <v>8670.1853699305066</v>
      </c>
      <c r="F914" s="113">
        <v>2.3003025536077113E-2</v>
      </c>
      <c r="G914" s="126"/>
      <c r="H914" s="123"/>
      <c r="I914" s="124"/>
      <c r="J914" s="191" t="s">
        <v>5776</v>
      </c>
      <c r="K914" s="210" t="s">
        <v>4997</v>
      </c>
      <c r="L914" s="210" t="s">
        <v>5994</v>
      </c>
      <c r="M914" s="211">
        <v>232261.88008133837</v>
      </c>
      <c r="N914" s="198">
        <v>8670.1853699305066</v>
      </c>
      <c r="O914" s="211">
        <v>2.3003025536077113E-2</v>
      </c>
      <c r="P914" s="210">
        <v>1</v>
      </c>
      <c r="Q914" s="210">
        <v>1</v>
      </c>
      <c r="R914" s="210">
        <v>0</v>
      </c>
      <c r="S914" s="210">
        <v>0</v>
      </c>
      <c r="T914" s="210" t="s">
        <v>144</v>
      </c>
      <c r="U914" s="210" t="s">
        <v>3981</v>
      </c>
      <c r="V914" s="223">
        <v>43251</v>
      </c>
      <c r="W914" s="210">
        <v>6900557</v>
      </c>
      <c r="X914" s="210" t="s">
        <v>4470</v>
      </c>
      <c r="Y914" s="210" t="s">
        <v>4415</v>
      </c>
      <c r="Z914" s="190"/>
      <c r="AA914" s="186"/>
      <c r="AB914" s="187"/>
      <c r="AC914" s="187"/>
      <c r="AD914" s="188"/>
    </row>
    <row r="915" spans="1:30" x14ac:dyDescent="0.3">
      <c r="A915" s="84"/>
      <c r="B915" s="209" t="s">
        <v>4998</v>
      </c>
      <c r="C915" s="102" t="s">
        <v>1978</v>
      </c>
      <c r="D915" s="109">
        <v>-63097022.25138057</v>
      </c>
      <c r="E915" s="139">
        <v>-980289.31942397007</v>
      </c>
      <c r="F915" s="113">
        <v>-1.9109326096492525</v>
      </c>
      <c r="G915" s="126"/>
      <c r="H915" s="123"/>
      <c r="I915" s="124"/>
      <c r="J915" s="191" t="s">
        <v>5776</v>
      </c>
      <c r="K915" s="210" t="s">
        <v>4998</v>
      </c>
      <c r="L915" s="210" t="s">
        <v>1978</v>
      </c>
      <c r="M915" s="211">
        <v>-63097022.25138057</v>
      </c>
      <c r="N915" s="198">
        <v>-980289.31942397007</v>
      </c>
      <c r="O915" s="211">
        <v>-1.9109326096492525</v>
      </c>
      <c r="P915" s="210">
        <v>1</v>
      </c>
      <c r="Q915" s="210">
        <v>1</v>
      </c>
      <c r="R915" s="210">
        <v>0</v>
      </c>
      <c r="S915" s="210">
        <v>0</v>
      </c>
      <c r="T915" s="210" t="s">
        <v>144</v>
      </c>
      <c r="U915" s="210" t="s">
        <v>3982</v>
      </c>
      <c r="V915" s="223">
        <v>43251</v>
      </c>
      <c r="W915" s="210">
        <v>6900546</v>
      </c>
      <c r="X915" s="210" t="s">
        <v>4470</v>
      </c>
      <c r="Y915" s="210" t="s">
        <v>4415</v>
      </c>
      <c r="Z915" s="190"/>
      <c r="AA915" s="185"/>
      <c r="AB915" s="188"/>
      <c r="AC915" s="187"/>
      <c r="AD915" s="187"/>
    </row>
    <row r="916" spans="1:30" x14ac:dyDescent="0.3">
      <c r="A916" s="84"/>
      <c r="B916" s="209" t="s">
        <v>4999</v>
      </c>
      <c r="C916" s="102" t="s">
        <v>1978</v>
      </c>
      <c r="D916" s="109">
        <v>-1360012743.6314614</v>
      </c>
      <c r="E916" s="139">
        <v>-19720455.234613691</v>
      </c>
      <c r="F916" s="113">
        <v>-3.7075912182904283</v>
      </c>
      <c r="G916" s="126"/>
      <c r="H916" s="123"/>
      <c r="I916" s="124"/>
      <c r="J916" s="191" t="s">
        <v>5776</v>
      </c>
      <c r="K916" s="210" t="s">
        <v>4999</v>
      </c>
      <c r="L916" s="210" t="s">
        <v>1978</v>
      </c>
      <c r="M916" s="211">
        <v>-1360012743.6314614</v>
      </c>
      <c r="N916" s="198">
        <v>-19720455.234613691</v>
      </c>
      <c r="O916" s="211">
        <v>-3.7075912182904283</v>
      </c>
      <c r="P916" s="210">
        <v>1</v>
      </c>
      <c r="Q916" s="210">
        <v>1</v>
      </c>
      <c r="R916" s="210">
        <v>0</v>
      </c>
      <c r="S916" s="210">
        <v>0</v>
      </c>
      <c r="T916" s="210" t="s">
        <v>144</v>
      </c>
      <c r="U916" s="210" t="s">
        <v>3983</v>
      </c>
      <c r="V916" s="223">
        <v>43251</v>
      </c>
      <c r="W916" s="210">
        <v>6900643</v>
      </c>
      <c r="X916" s="210" t="s">
        <v>4470</v>
      </c>
      <c r="Y916" s="210" t="s">
        <v>4415</v>
      </c>
      <c r="Z916" s="190"/>
      <c r="AA916" s="185"/>
      <c r="AB916" s="187"/>
      <c r="AC916" s="188"/>
      <c r="AD916" s="188"/>
    </row>
    <row r="917" spans="1:30" x14ac:dyDescent="0.3">
      <c r="A917" s="84"/>
      <c r="B917" s="209" t="s">
        <v>5000</v>
      </c>
      <c r="C917" s="102" t="s">
        <v>5994</v>
      </c>
      <c r="D917" s="109">
        <v>1058228.5079253791</v>
      </c>
      <c r="E917" s="139">
        <v>28333.841628968996</v>
      </c>
      <c r="F917" s="113">
        <v>3.9230778941714256E-2</v>
      </c>
      <c r="G917" s="126"/>
      <c r="H917" s="123"/>
      <c r="I917" s="124"/>
      <c r="J917" s="191" t="s">
        <v>5776</v>
      </c>
      <c r="K917" s="210" t="s">
        <v>5000</v>
      </c>
      <c r="L917" s="210" t="s">
        <v>5994</v>
      </c>
      <c r="M917" s="211">
        <v>1058228.5079253791</v>
      </c>
      <c r="N917" s="198">
        <v>28333.841628968996</v>
      </c>
      <c r="O917" s="211">
        <v>3.9230778941714256E-2</v>
      </c>
      <c r="P917" s="210">
        <v>1</v>
      </c>
      <c r="Q917" s="210">
        <v>1</v>
      </c>
      <c r="R917" s="210">
        <v>0</v>
      </c>
      <c r="S917" s="210">
        <v>0</v>
      </c>
      <c r="T917" s="210" t="s">
        <v>146</v>
      </c>
      <c r="U917" s="210" t="s">
        <v>3984</v>
      </c>
      <c r="V917" s="223">
        <v>43251</v>
      </c>
      <c r="W917" s="210">
        <v>6900580</v>
      </c>
      <c r="X917" s="210" t="s">
        <v>4470</v>
      </c>
      <c r="Y917" s="210" t="s">
        <v>4415</v>
      </c>
      <c r="Z917" s="190"/>
      <c r="AA917" s="186"/>
      <c r="AB917" s="187"/>
      <c r="AC917" s="187"/>
      <c r="AD917" s="188"/>
    </row>
    <row r="918" spans="1:30" x14ac:dyDescent="0.3">
      <c r="A918" s="84"/>
      <c r="B918" s="209" t="s">
        <v>5001</v>
      </c>
      <c r="C918" s="102" t="s">
        <v>5994</v>
      </c>
      <c r="D918" s="109">
        <v>935038.44445718324</v>
      </c>
      <c r="E918" s="139">
        <v>15905.105732893377</v>
      </c>
      <c r="F918" s="113">
        <v>2.8840243219085352E-2</v>
      </c>
      <c r="G918" s="126"/>
      <c r="H918" s="123"/>
      <c r="I918" s="124"/>
      <c r="J918" s="191" t="s">
        <v>5776</v>
      </c>
      <c r="K918" s="210" t="s">
        <v>5001</v>
      </c>
      <c r="L918" s="210" t="s">
        <v>5994</v>
      </c>
      <c r="M918" s="211">
        <v>935038.44445718324</v>
      </c>
      <c r="N918" s="198">
        <v>15905.105732893377</v>
      </c>
      <c r="O918" s="211">
        <v>2.8840243219085352E-2</v>
      </c>
      <c r="P918" s="210">
        <v>1</v>
      </c>
      <c r="Q918" s="210">
        <v>1</v>
      </c>
      <c r="R918" s="210">
        <v>0</v>
      </c>
      <c r="S918" s="210">
        <v>0</v>
      </c>
      <c r="T918" s="210" t="s">
        <v>147</v>
      </c>
      <c r="U918" s="210" t="s">
        <v>3985</v>
      </c>
      <c r="V918" s="223">
        <v>43251</v>
      </c>
      <c r="W918" s="210">
        <v>6125286</v>
      </c>
      <c r="X918" s="210" t="s">
        <v>4470</v>
      </c>
      <c r="Y918" s="210" t="s">
        <v>4415</v>
      </c>
      <c r="Z918" s="190"/>
      <c r="AA918" s="186"/>
      <c r="AB918" s="187"/>
      <c r="AC918" s="187"/>
      <c r="AD918" s="188"/>
    </row>
    <row r="919" spans="1:30" x14ac:dyDescent="0.3">
      <c r="A919" s="84"/>
      <c r="B919" s="209" t="s">
        <v>5002</v>
      </c>
      <c r="C919" s="102" t="s">
        <v>1976</v>
      </c>
      <c r="D919" s="109">
        <v>922881.02759503759</v>
      </c>
      <c r="E919" s="139">
        <v>6177.4854585806152</v>
      </c>
      <c r="F919" s="113">
        <v>3.5680165527366602E-2</v>
      </c>
      <c r="G919" s="126"/>
      <c r="H919" s="123"/>
      <c r="I919" s="124"/>
      <c r="J919" s="191" t="s">
        <v>5776</v>
      </c>
      <c r="K919" s="210" t="s">
        <v>5002</v>
      </c>
      <c r="L919" s="210" t="s">
        <v>1976</v>
      </c>
      <c r="M919" s="211">
        <v>922881.02759503759</v>
      </c>
      <c r="N919" s="198">
        <v>6177.4854585806152</v>
      </c>
      <c r="O919" s="211">
        <v>3.5680165527366602E-2</v>
      </c>
      <c r="P919" s="210">
        <v>1</v>
      </c>
      <c r="Q919" s="210">
        <v>1</v>
      </c>
      <c r="R919" s="210">
        <v>0</v>
      </c>
      <c r="S919" s="210">
        <v>0</v>
      </c>
      <c r="T919" s="210" t="s">
        <v>149</v>
      </c>
      <c r="U919" s="210" t="s">
        <v>5003</v>
      </c>
      <c r="V919" s="223">
        <v>43251</v>
      </c>
      <c r="W919" s="210" t="s">
        <v>5004</v>
      </c>
      <c r="X919" s="210" t="s">
        <v>4470</v>
      </c>
      <c r="Y919" s="210" t="s">
        <v>4415</v>
      </c>
      <c r="Z919" s="190"/>
      <c r="AA919" s="186"/>
      <c r="AB919" s="187"/>
      <c r="AC919" s="187"/>
      <c r="AD919" s="188"/>
    </row>
    <row r="920" spans="1:30" x14ac:dyDescent="0.3">
      <c r="A920" s="84"/>
      <c r="B920" s="209" t="s">
        <v>5005</v>
      </c>
      <c r="C920" s="102" t="s">
        <v>5994</v>
      </c>
      <c r="D920" s="109">
        <v>1617037.8522298133</v>
      </c>
      <c r="E920" s="139">
        <v>53823.346040059601</v>
      </c>
      <c r="F920" s="113">
        <v>4.0913344689888678E-2</v>
      </c>
      <c r="G920" s="126"/>
      <c r="H920" s="123"/>
      <c r="I920" s="124"/>
      <c r="J920" s="191" t="s">
        <v>5776</v>
      </c>
      <c r="K920" s="210" t="s">
        <v>5005</v>
      </c>
      <c r="L920" s="210" t="s">
        <v>5994</v>
      </c>
      <c r="M920" s="211">
        <v>1617037.8522298133</v>
      </c>
      <c r="N920" s="198">
        <v>53823.346040059601</v>
      </c>
      <c r="O920" s="211">
        <v>4.0913344689888678E-2</v>
      </c>
      <c r="P920" s="210">
        <v>1</v>
      </c>
      <c r="Q920" s="210">
        <v>1</v>
      </c>
      <c r="R920" s="210">
        <v>0</v>
      </c>
      <c r="S920" s="210">
        <v>0</v>
      </c>
      <c r="T920" s="210" t="s">
        <v>149</v>
      </c>
      <c r="U920" s="210" t="s">
        <v>3986</v>
      </c>
      <c r="V920" s="223">
        <v>43251</v>
      </c>
      <c r="W920" s="210">
        <v>6911485</v>
      </c>
      <c r="X920" s="210" t="s">
        <v>4470</v>
      </c>
      <c r="Y920" s="210" t="s">
        <v>4415</v>
      </c>
      <c r="Z920" s="190"/>
      <c r="AA920" s="185"/>
      <c r="AB920" s="187"/>
      <c r="AC920" s="187"/>
      <c r="AD920" s="188"/>
    </row>
    <row r="921" spans="1:30" x14ac:dyDescent="0.3">
      <c r="A921" s="84"/>
      <c r="B921" s="209" t="s">
        <v>5006</v>
      </c>
      <c r="C921" s="102" t="s">
        <v>1978</v>
      </c>
      <c r="D921" s="109">
        <v>-14289563.44862083</v>
      </c>
      <c r="E921" s="139">
        <v>-8987.4698228459074</v>
      </c>
      <c r="F921" s="113">
        <v>-1.3701768960104139</v>
      </c>
      <c r="G921" s="126"/>
      <c r="H921" s="123"/>
      <c r="I921" s="124"/>
      <c r="J921" s="191" t="s">
        <v>5776</v>
      </c>
      <c r="K921" s="210" t="s">
        <v>5006</v>
      </c>
      <c r="L921" s="210" t="s">
        <v>1978</v>
      </c>
      <c r="M921" s="211">
        <v>-14289563.44862083</v>
      </c>
      <c r="N921" s="198">
        <v>-8987.4698228459074</v>
      </c>
      <c r="O921" s="211">
        <v>-1.3701768960104139</v>
      </c>
      <c r="P921" s="210">
        <v>1</v>
      </c>
      <c r="Q921" s="210">
        <v>1</v>
      </c>
      <c r="R921" s="210">
        <v>0</v>
      </c>
      <c r="S921" s="210">
        <v>0</v>
      </c>
      <c r="T921" s="210" t="s">
        <v>5305</v>
      </c>
      <c r="U921" s="210" t="s">
        <v>3987</v>
      </c>
      <c r="V921" s="223">
        <v>43251</v>
      </c>
      <c r="W921" s="210">
        <v>6723839</v>
      </c>
      <c r="X921" s="210" t="s">
        <v>4470</v>
      </c>
      <c r="Y921" s="210" t="s">
        <v>4415</v>
      </c>
      <c r="Z921" s="190"/>
      <c r="AA921" s="186"/>
      <c r="AB921" s="187"/>
      <c r="AC921" s="187"/>
      <c r="AD921" s="188"/>
    </row>
    <row r="922" spans="1:30" x14ac:dyDescent="0.3">
      <c r="A922" s="84"/>
      <c r="B922" s="209" t="s">
        <v>5007</v>
      </c>
      <c r="C922" s="102" t="s">
        <v>5994</v>
      </c>
      <c r="D922" s="109">
        <v>615542.42786592583</v>
      </c>
      <c r="E922" s="139">
        <v>29246.28716239602</v>
      </c>
      <c r="F922" s="113">
        <v>6.2360150882526326E-2</v>
      </c>
      <c r="G922" s="126"/>
      <c r="H922" s="123"/>
      <c r="I922" s="124"/>
      <c r="J922" s="191" t="s">
        <v>5776</v>
      </c>
      <c r="K922" s="210" t="s">
        <v>5007</v>
      </c>
      <c r="L922" s="210" t="s">
        <v>5994</v>
      </c>
      <c r="M922" s="211">
        <v>615542.42786592583</v>
      </c>
      <c r="N922" s="198">
        <v>29246.28716239602</v>
      </c>
      <c r="O922" s="211">
        <v>6.2360150882526326E-2</v>
      </c>
      <c r="P922" s="210">
        <v>1</v>
      </c>
      <c r="Q922" s="210">
        <v>1</v>
      </c>
      <c r="R922" s="210">
        <v>0</v>
      </c>
      <c r="S922" s="210">
        <v>0</v>
      </c>
      <c r="T922" s="210" t="s">
        <v>144</v>
      </c>
      <c r="U922" s="210" t="s">
        <v>3988</v>
      </c>
      <c r="V922" s="223">
        <v>43251</v>
      </c>
      <c r="W922" s="210">
        <v>6171494</v>
      </c>
      <c r="X922" s="210" t="s">
        <v>4470</v>
      </c>
      <c r="Y922" s="210" t="s">
        <v>4415</v>
      </c>
      <c r="Z922" s="190"/>
      <c r="AA922" s="185"/>
      <c r="AB922" s="187"/>
      <c r="AC922" s="188"/>
      <c r="AD922" s="187"/>
    </row>
    <row r="923" spans="1:30" x14ac:dyDescent="0.3">
      <c r="A923" s="84"/>
      <c r="B923" s="209" t="s">
        <v>5008</v>
      </c>
      <c r="C923" s="102" t="s">
        <v>5994</v>
      </c>
      <c r="D923" s="109">
        <v>1608909.0983541543</v>
      </c>
      <c r="E923" s="139">
        <v>21963.858291623266</v>
      </c>
      <c r="F923" s="113">
        <v>3.413425692802647E-2</v>
      </c>
      <c r="G923" s="126"/>
      <c r="H923" s="123"/>
      <c r="I923" s="124"/>
      <c r="J923" s="191" t="s">
        <v>5776</v>
      </c>
      <c r="K923" s="210" t="s">
        <v>5008</v>
      </c>
      <c r="L923" s="210" t="s">
        <v>5994</v>
      </c>
      <c r="M923" s="211">
        <v>1608909.0983541543</v>
      </c>
      <c r="N923" s="198">
        <v>21963.858291623266</v>
      </c>
      <c r="O923" s="211">
        <v>3.413425692802647E-2</v>
      </c>
      <c r="P923" s="210">
        <v>1</v>
      </c>
      <c r="Q923" s="210">
        <v>1</v>
      </c>
      <c r="R923" s="210">
        <v>0</v>
      </c>
      <c r="S923" s="210">
        <v>0</v>
      </c>
      <c r="T923" s="210" t="s">
        <v>146</v>
      </c>
      <c r="U923" s="210" t="s">
        <v>3989</v>
      </c>
      <c r="V923" s="223">
        <v>43251</v>
      </c>
      <c r="W923" s="210">
        <v>6957995</v>
      </c>
      <c r="X923" s="210" t="s">
        <v>4470</v>
      </c>
      <c r="Y923" s="210" t="s">
        <v>4415</v>
      </c>
      <c r="Z923" s="190"/>
      <c r="AA923" s="186"/>
      <c r="AB923" s="187"/>
      <c r="AC923" s="187"/>
      <c r="AD923" s="188"/>
    </row>
    <row r="924" spans="1:30" x14ac:dyDescent="0.3">
      <c r="A924" s="84"/>
      <c r="B924" s="209" t="s">
        <v>5009</v>
      </c>
      <c r="C924" s="102" t="s">
        <v>1976</v>
      </c>
      <c r="D924" s="109">
        <v>712027.95767327328</v>
      </c>
      <c r="E924" s="139">
        <v>192291.50091485004</v>
      </c>
      <c r="F924" s="113">
        <v>8.5034184729056005E-3</v>
      </c>
      <c r="G924" s="126"/>
      <c r="H924" s="123"/>
      <c r="I924" s="124"/>
      <c r="J924" s="191" t="s">
        <v>5776</v>
      </c>
      <c r="K924" s="210" t="s">
        <v>5009</v>
      </c>
      <c r="L924" s="210" t="s">
        <v>1976</v>
      </c>
      <c r="M924" s="211">
        <v>712027.95767327328</v>
      </c>
      <c r="N924" s="198">
        <v>192291.50091485004</v>
      </c>
      <c r="O924" s="211">
        <v>8.5034184729056005E-3</v>
      </c>
      <c r="P924" s="210">
        <v>1</v>
      </c>
      <c r="Q924" s="210">
        <v>1</v>
      </c>
      <c r="R924" s="210">
        <v>0</v>
      </c>
      <c r="S924" s="210">
        <v>0</v>
      </c>
      <c r="T924" s="210" t="s">
        <v>147</v>
      </c>
      <c r="U924" s="210" t="s">
        <v>3990</v>
      </c>
      <c r="V924" s="223">
        <v>43251</v>
      </c>
      <c r="W924" s="210">
        <v>6084848</v>
      </c>
      <c r="X924" s="210" t="s">
        <v>4470</v>
      </c>
      <c r="Y924" s="210" t="s">
        <v>4415</v>
      </c>
      <c r="Z924" s="190"/>
      <c r="AA924" s="186"/>
      <c r="AB924" s="187"/>
      <c r="AC924" s="187"/>
      <c r="AD924" s="188"/>
    </row>
    <row r="925" spans="1:30" x14ac:dyDescent="0.3">
      <c r="A925" s="84"/>
      <c r="B925" s="209" t="s">
        <v>5010</v>
      </c>
      <c r="C925" s="102" t="s">
        <v>5994</v>
      </c>
      <c r="D925" s="109">
        <v>1065640.9513763564</v>
      </c>
      <c r="E925" s="139">
        <v>14828.814129362467</v>
      </c>
      <c r="F925" s="113">
        <v>2.3420881676965731E-2</v>
      </c>
      <c r="G925" s="126"/>
      <c r="H925" s="123"/>
      <c r="I925" s="124"/>
      <c r="J925" s="191" t="s">
        <v>5776</v>
      </c>
      <c r="K925" s="210" t="s">
        <v>5010</v>
      </c>
      <c r="L925" s="210" t="s">
        <v>5994</v>
      </c>
      <c r="M925" s="211">
        <v>1065640.9513763564</v>
      </c>
      <c r="N925" s="198">
        <v>14828.814129362467</v>
      </c>
      <c r="O925" s="211">
        <v>2.3420881676965731E-2</v>
      </c>
      <c r="P925" s="210">
        <v>1</v>
      </c>
      <c r="Q925" s="210">
        <v>1</v>
      </c>
      <c r="R925" s="210">
        <v>0</v>
      </c>
      <c r="S925" s="210">
        <v>0</v>
      </c>
      <c r="T925" s="210" t="s">
        <v>149</v>
      </c>
      <c r="U925" s="210" t="s">
        <v>3991</v>
      </c>
      <c r="V925" s="223">
        <v>43251</v>
      </c>
      <c r="W925" s="210">
        <v>6985112</v>
      </c>
      <c r="X925" s="210" t="s">
        <v>4470</v>
      </c>
      <c r="Y925" s="210" t="s">
        <v>4415</v>
      </c>
      <c r="Z925" s="190"/>
      <c r="AA925" s="185"/>
      <c r="AB925" s="187"/>
      <c r="AC925" s="187"/>
      <c r="AD925" s="188"/>
    </row>
    <row r="926" spans="1:30" x14ac:dyDescent="0.3">
      <c r="A926" s="84"/>
      <c r="B926" s="209" t="s">
        <v>5011</v>
      </c>
      <c r="C926" s="102" t="s">
        <v>5994</v>
      </c>
      <c r="D926" s="109">
        <v>434367.39449554653</v>
      </c>
      <c r="E926" s="139">
        <v>83790.006654233512</v>
      </c>
      <c r="F926" s="113">
        <v>1.1173639687718668E-2</v>
      </c>
      <c r="G926" s="126"/>
      <c r="H926" s="123"/>
      <c r="I926" s="124"/>
      <c r="J926" s="191" t="s">
        <v>5776</v>
      </c>
      <c r="K926" s="210" t="s">
        <v>5011</v>
      </c>
      <c r="L926" s="210" t="s">
        <v>5994</v>
      </c>
      <c r="M926" s="211">
        <v>434367.39449554653</v>
      </c>
      <c r="N926" s="198">
        <v>83790.006654233512</v>
      </c>
      <c r="O926" s="211">
        <v>1.1173639687718668E-2</v>
      </c>
      <c r="P926" s="210">
        <v>1</v>
      </c>
      <c r="Q926" s="210">
        <v>1</v>
      </c>
      <c r="R926" s="210">
        <v>0</v>
      </c>
      <c r="S926" s="210">
        <v>0</v>
      </c>
      <c r="T926" s="210" t="s">
        <v>144</v>
      </c>
      <c r="U926" s="210" t="s">
        <v>3992</v>
      </c>
      <c r="V926" s="223">
        <v>43251</v>
      </c>
      <c r="W926" s="210">
        <v>6985026</v>
      </c>
      <c r="X926" s="210" t="s">
        <v>4470</v>
      </c>
      <c r="Y926" s="210" t="s">
        <v>4415</v>
      </c>
      <c r="Z926" s="190"/>
      <c r="AA926" s="185"/>
      <c r="AB926" s="187"/>
      <c r="AC926" s="187"/>
      <c r="AD926" s="188"/>
    </row>
    <row r="927" spans="1:30" x14ac:dyDescent="0.3">
      <c r="A927" s="84"/>
      <c r="B927" s="209" t="s">
        <v>5012</v>
      </c>
      <c r="C927" s="102" t="s">
        <v>5994</v>
      </c>
      <c r="D927" s="109">
        <v>341384.87057124759</v>
      </c>
      <c r="E927" s="139">
        <v>26444.029899950572</v>
      </c>
      <c r="F927" s="113">
        <v>1.8452970866299549E-2</v>
      </c>
      <c r="G927" s="126"/>
      <c r="H927" s="123"/>
      <c r="I927" s="124"/>
      <c r="J927" s="191" t="s">
        <v>5776</v>
      </c>
      <c r="K927" s="210" t="s">
        <v>5012</v>
      </c>
      <c r="L927" s="210" t="s">
        <v>5994</v>
      </c>
      <c r="M927" s="211">
        <v>341384.87057124759</v>
      </c>
      <c r="N927" s="198">
        <v>26444.029899950572</v>
      </c>
      <c r="O927" s="211">
        <v>1.8452970866299549E-2</v>
      </c>
      <c r="P927" s="210">
        <v>1</v>
      </c>
      <c r="Q927" s="210">
        <v>1</v>
      </c>
      <c r="R927" s="210">
        <v>0</v>
      </c>
      <c r="S927" s="210">
        <v>0</v>
      </c>
      <c r="T927" s="210" t="s">
        <v>148</v>
      </c>
      <c r="U927" s="210" t="s">
        <v>3993</v>
      </c>
      <c r="V927" s="223">
        <v>43251</v>
      </c>
      <c r="W927" s="210" t="s">
        <v>2499</v>
      </c>
      <c r="X927" s="210" t="s">
        <v>4470</v>
      </c>
      <c r="Y927" s="210" t="s">
        <v>4415</v>
      </c>
      <c r="Z927" s="190"/>
      <c r="AA927" s="185"/>
      <c r="AB927" s="187"/>
      <c r="AC927" s="187"/>
      <c r="AD927" s="188"/>
    </row>
    <row r="928" spans="1:30" x14ac:dyDescent="0.3">
      <c r="A928" s="84"/>
      <c r="B928" s="209" t="s">
        <v>5013</v>
      </c>
      <c r="C928" s="102" t="s">
        <v>1978</v>
      </c>
      <c r="D928" s="109">
        <v>-95150407.872732669</v>
      </c>
      <c r="E928" s="139">
        <v>-1797422.4285112496</v>
      </c>
      <c r="F928" s="113">
        <v>-2.3695347450234316</v>
      </c>
      <c r="G928" s="126"/>
      <c r="H928" s="123"/>
      <c r="I928" s="124"/>
      <c r="J928" s="191" t="s">
        <v>5776</v>
      </c>
      <c r="K928" s="210" t="s">
        <v>5013</v>
      </c>
      <c r="L928" s="210" t="s">
        <v>1978</v>
      </c>
      <c r="M928" s="211">
        <v>-95150407.872732669</v>
      </c>
      <c r="N928" s="198">
        <v>-1797422.4285112496</v>
      </c>
      <c r="O928" s="211">
        <v>-2.3695347450234316</v>
      </c>
      <c r="P928" s="210">
        <v>1</v>
      </c>
      <c r="Q928" s="210">
        <v>1</v>
      </c>
      <c r="R928" s="210">
        <v>0</v>
      </c>
      <c r="S928" s="210">
        <v>0</v>
      </c>
      <c r="T928" s="210" t="s">
        <v>144</v>
      </c>
      <c r="U928" s="210" t="s">
        <v>3994</v>
      </c>
      <c r="V928" s="223">
        <v>43251</v>
      </c>
      <c r="W928" s="210">
        <v>6642387</v>
      </c>
      <c r="X928" s="210" t="s">
        <v>4470</v>
      </c>
      <c r="Y928" s="210" t="s">
        <v>4415</v>
      </c>
      <c r="Z928" s="190"/>
      <c r="AA928" s="186"/>
      <c r="AB928" s="187"/>
      <c r="AC928" s="187"/>
      <c r="AD928" s="188"/>
    </row>
    <row r="929" spans="1:30" x14ac:dyDescent="0.3">
      <c r="A929" s="84"/>
      <c r="B929" s="209" t="s">
        <v>5014</v>
      </c>
      <c r="C929" s="102" t="s">
        <v>5994</v>
      </c>
      <c r="D929" s="109">
        <v>1162337.7122945106</v>
      </c>
      <c r="E929" s="139">
        <v>37336.472035891951</v>
      </c>
      <c r="F929" s="113">
        <v>2.1836301184554038E-2</v>
      </c>
      <c r="G929" s="126"/>
      <c r="H929" s="123"/>
      <c r="I929" s="124"/>
      <c r="J929" s="191" t="s">
        <v>5776</v>
      </c>
      <c r="K929" s="210" t="s">
        <v>5014</v>
      </c>
      <c r="L929" s="210" t="s">
        <v>5994</v>
      </c>
      <c r="M929" s="211">
        <v>1162337.7122945106</v>
      </c>
      <c r="N929" s="198">
        <v>37336.472035891951</v>
      </c>
      <c r="O929" s="211">
        <v>2.1836301184554038E-2</v>
      </c>
      <c r="P929" s="210">
        <v>1</v>
      </c>
      <c r="Q929" s="210">
        <v>1</v>
      </c>
      <c r="R929" s="210">
        <v>0</v>
      </c>
      <c r="S929" s="210">
        <v>0</v>
      </c>
      <c r="T929" s="210" t="s">
        <v>144</v>
      </c>
      <c r="U929" s="210" t="s">
        <v>3995</v>
      </c>
      <c r="V929" s="223">
        <v>43251</v>
      </c>
      <c r="W929" s="210">
        <v>6985264</v>
      </c>
      <c r="X929" s="210" t="s">
        <v>4470</v>
      </c>
      <c r="Y929" s="210" t="s">
        <v>4415</v>
      </c>
      <c r="Z929" s="190"/>
      <c r="AA929" s="185"/>
      <c r="AB929" s="187"/>
      <c r="AC929" s="187"/>
      <c r="AD929" s="188"/>
    </row>
    <row r="930" spans="1:30" x14ac:dyDescent="0.3">
      <c r="A930" s="84"/>
      <c r="B930" s="209" t="s">
        <v>5015</v>
      </c>
      <c r="C930" s="102" t="s">
        <v>1978</v>
      </c>
      <c r="D930" s="109">
        <v>-66579664.24516613</v>
      </c>
      <c r="E930" s="139">
        <v>-2483256.8718891884</v>
      </c>
      <c r="F930" s="113">
        <v>-1.4578194098814954</v>
      </c>
      <c r="G930" s="126"/>
      <c r="H930" s="123"/>
      <c r="I930" s="124"/>
      <c r="J930" s="191" t="s">
        <v>5776</v>
      </c>
      <c r="K930" s="210" t="s">
        <v>5015</v>
      </c>
      <c r="L930" s="210" t="s">
        <v>1978</v>
      </c>
      <c r="M930" s="211">
        <v>-66579664.24516613</v>
      </c>
      <c r="N930" s="198">
        <v>-2483256.8718891884</v>
      </c>
      <c r="O930" s="211">
        <v>-1.4578194098814954</v>
      </c>
      <c r="P930" s="210">
        <v>1</v>
      </c>
      <c r="Q930" s="210">
        <v>1</v>
      </c>
      <c r="R930" s="210">
        <v>0</v>
      </c>
      <c r="S930" s="210">
        <v>0</v>
      </c>
      <c r="T930" s="210" t="s">
        <v>146</v>
      </c>
      <c r="U930" s="210" t="s">
        <v>3996</v>
      </c>
      <c r="V930" s="223">
        <v>43251</v>
      </c>
      <c r="W930" s="210">
        <v>6985565</v>
      </c>
      <c r="X930" s="210" t="s">
        <v>4470</v>
      </c>
      <c r="Y930" s="210" t="s">
        <v>4415</v>
      </c>
      <c r="Z930" s="190"/>
      <c r="AA930" s="185"/>
      <c r="AB930" s="187"/>
      <c r="AC930" s="188"/>
      <c r="AD930" s="187"/>
    </row>
    <row r="931" spans="1:30" x14ac:dyDescent="0.3">
      <c r="A931" s="84"/>
      <c r="B931" s="209" t="s">
        <v>5016</v>
      </c>
      <c r="C931" s="102" t="s">
        <v>1978</v>
      </c>
      <c r="D931" s="109">
        <v>-14013013.41989092</v>
      </c>
      <c r="E931" s="139">
        <v>-659781.89530803671</v>
      </c>
      <c r="F931" s="113">
        <v>-0.93205989095255071</v>
      </c>
      <c r="G931" s="126"/>
      <c r="H931" s="123"/>
      <c r="I931" s="124"/>
      <c r="J931" s="191" t="s">
        <v>5776</v>
      </c>
      <c r="K931" s="210" t="s">
        <v>5016</v>
      </c>
      <c r="L931" s="210" t="s">
        <v>1978</v>
      </c>
      <c r="M931" s="211">
        <v>-14013013.41989092</v>
      </c>
      <c r="N931" s="198">
        <v>-659781.89530803671</v>
      </c>
      <c r="O931" s="211">
        <v>-0.93205989095255071</v>
      </c>
      <c r="P931" s="210">
        <v>1</v>
      </c>
      <c r="Q931" s="210">
        <v>1</v>
      </c>
      <c r="R931" s="210">
        <v>0</v>
      </c>
      <c r="S931" s="210">
        <v>0</v>
      </c>
      <c r="T931" s="210" t="s">
        <v>149</v>
      </c>
      <c r="U931" s="210" t="s">
        <v>3997</v>
      </c>
      <c r="V931" s="223">
        <v>43251</v>
      </c>
      <c r="W931" s="210">
        <v>6985509</v>
      </c>
      <c r="X931" s="210" t="s">
        <v>4470</v>
      </c>
      <c r="Y931" s="210" t="s">
        <v>4415</v>
      </c>
      <c r="Z931" s="190"/>
      <c r="AA931" s="186"/>
      <c r="AB931" s="187"/>
      <c r="AC931" s="187"/>
      <c r="AD931" s="188"/>
    </row>
    <row r="932" spans="1:30" x14ac:dyDescent="0.3">
      <c r="A932" s="84"/>
      <c r="B932" s="209" t="s">
        <v>5017</v>
      </c>
      <c r="C932" s="102" t="s">
        <v>1978</v>
      </c>
      <c r="D932" s="109">
        <v>-33034843.487810418</v>
      </c>
      <c r="E932" s="139">
        <v>-786329.92524031864</v>
      </c>
      <c r="F932" s="113">
        <v>-0.24727045107618725</v>
      </c>
      <c r="G932" s="126"/>
      <c r="H932" s="123"/>
      <c r="I932" s="124"/>
      <c r="J932" s="191" t="s">
        <v>5776</v>
      </c>
      <c r="K932" s="210" t="s">
        <v>5017</v>
      </c>
      <c r="L932" s="210" t="s">
        <v>1978</v>
      </c>
      <c r="M932" s="211">
        <v>-33034843.487810418</v>
      </c>
      <c r="N932" s="198">
        <v>-786329.92524031864</v>
      </c>
      <c r="O932" s="211">
        <v>-0.24727045107618725</v>
      </c>
      <c r="P932" s="210">
        <v>1</v>
      </c>
      <c r="Q932" s="210">
        <v>1</v>
      </c>
      <c r="R932" s="210">
        <v>0</v>
      </c>
      <c r="S932" s="210">
        <v>0</v>
      </c>
      <c r="T932" s="210" t="s">
        <v>147</v>
      </c>
      <c r="U932" s="210" t="s">
        <v>3998</v>
      </c>
      <c r="V932" s="223">
        <v>43251</v>
      </c>
      <c r="W932" s="210">
        <v>6986041</v>
      </c>
      <c r="X932" s="210" t="s">
        <v>4470</v>
      </c>
      <c r="Y932" s="210" t="s">
        <v>4415</v>
      </c>
      <c r="Z932" s="190"/>
      <c r="AA932" s="186"/>
      <c r="AB932" s="187"/>
      <c r="AC932" s="187"/>
      <c r="AD932" s="188"/>
    </row>
    <row r="933" spans="1:30" x14ac:dyDescent="0.3">
      <c r="A933" s="84"/>
      <c r="B933" s="209" t="s">
        <v>5018</v>
      </c>
      <c r="C933" s="102" t="s">
        <v>5994</v>
      </c>
      <c r="D933" s="109">
        <v>576087.70549640444</v>
      </c>
      <c r="E933" s="139">
        <v>30454.1289457077</v>
      </c>
      <c r="F933" s="113">
        <v>2.3544245929181785E-2</v>
      </c>
      <c r="G933" s="126"/>
      <c r="H933" s="123"/>
      <c r="I933" s="124"/>
      <c r="J933" s="191" t="s">
        <v>5776</v>
      </c>
      <c r="K933" s="210" t="s">
        <v>5018</v>
      </c>
      <c r="L933" s="210" t="s">
        <v>5994</v>
      </c>
      <c r="M933" s="211">
        <v>576087.70549640444</v>
      </c>
      <c r="N933" s="198">
        <v>30454.1289457077</v>
      </c>
      <c r="O933" s="211">
        <v>2.3544245929181785E-2</v>
      </c>
      <c r="P933" s="210">
        <v>1</v>
      </c>
      <c r="Q933" s="210">
        <v>1</v>
      </c>
      <c r="R933" s="210">
        <v>0</v>
      </c>
      <c r="S933" s="210">
        <v>0</v>
      </c>
      <c r="T933" s="210" t="s">
        <v>147</v>
      </c>
      <c r="U933" s="210" t="s">
        <v>3999</v>
      </c>
      <c r="V933" s="223">
        <v>43251</v>
      </c>
      <c r="W933" s="210">
        <v>6986427</v>
      </c>
      <c r="X933" s="210" t="s">
        <v>4470</v>
      </c>
      <c r="Y933" s="210" t="s">
        <v>4415</v>
      </c>
      <c r="Z933" s="190"/>
      <c r="AA933" s="185"/>
      <c r="AB933" s="187"/>
      <c r="AC933" s="187"/>
      <c r="AD933" s="188"/>
    </row>
    <row r="934" spans="1:30" x14ac:dyDescent="0.3">
      <c r="A934" s="84"/>
      <c r="B934" s="209" t="s">
        <v>5019</v>
      </c>
      <c r="C934" s="102" t="s">
        <v>5994</v>
      </c>
      <c r="D934" s="109">
        <v>372678.43899232603</v>
      </c>
      <c r="E934" s="139">
        <v>15829.788063994431</v>
      </c>
      <c r="F934" s="113">
        <v>3.6080933749673895E-2</v>
      </c>
      <c r="G934" s="126"/>
      <c r="H934" s="123"/>
      <c r="I934" s="124"/>
      <c r="J934" s="191" t="s">
        <v>5776</v>
      </c>
      <c r="K934" s="210" t="s">
        <v>5019</v>
      </c>
      <c r="L934" s="210" t="s">
        <v>5994</v>
      </c>
      <c r="M934" s="211">
        <v>372678.43899232603</v>
      </c>
      <c r="N934" s="198">
        <v>15829.788063994431</v>
      </c>
      <c r="O934" s="211">
        <v>3.6080933749673895E-2</v>
      </c>
      <c r="P934" s="210">
        <v>1</v>
      </c>
      <c r="Q934" s="210">
        <v>1</v>
      </c>
      <c r="R934" s="210">
        <v>0</v>
      </c>
      <c r="S934" s="210">
        <v>0</v>
      </c>
      <c r="T934" s="210" t="s">
        <v>144</v>
      </c>
      <c r="U934" s="210" t="s">
        <v>4000</v>
      </c>
      <c r="V934" s="223">
        <v>43251</v>
      </c>
      <c r="W934" s="210">
        <v>6986461</v>
      </c>
      <c r="X934" s="210" t="s">
        <v>4470</v>
      </c>
      <c r="Y934" s="210" t="s">
        <v>4415</v>
      </c>
      <c r="Z934" s="190"/>
      <c r="AA934" s="185"/>
      <c r="AB934" s="187"/>
      <c r="AC934" s="187"/>
      <c r="AD934" s="188"/>
    </row>
    <row r="935" spans="1:30" x14ac:dyDescent="0.3">
      <c r="A935" s="84"/>
      <c r="B935" s="209" t="s">
        <v>5020</v>
      </c>
      <c r="C935" s="102" t="s">
        <v>5994</v>
      </c>
      <c r="D935" s="109">
        <v>1728277.1218311894</v>
      </c>
      <c r="E935" s="139">
        <v>54913.985754875939</v>
      </c>
      <c r="F935" s="113">
        <v>3.0505681919368598E-2</v>
      </c>
      <c r="G935" s="126"/>
      <c r="H935" s="123"/>
      <c r="I935" s="124"/>
      <c r="J935" s="191" t="s">
        <v>5776</v>
      </c>
      <c r="K935" s="210" t="s">
        <v>5020</v>
      </c>
      <c r="L935" s="210" t="s">
        <v>5994</v>
      </c>
      <c r="M935" s="211">
        <v>1728277.1218311894</v>
      </c>
      <c r="N935" s="198">
        <v>54913.985754875939</v>
      </c>
      <c r="O935" s="211">
        <v>3.0505681919368598E-2</v>
      </c>
      <c r="P935" s="210">
        <v>1</v>
      </c>
      <c r="Q935" s="210">
        <v>1</v>
      </c>
      <c r="R935" s="210">
        <v>0</v>
      </c>
      <c r="S935" s="210">
        <v>0</v>
      </c>
      <c r="T935" s="210" t="s">
        <v>148</v>
      </c>
      <c r="U935" s="210" t="s">
        <v>5021</v>
      </c>
      <c r="V935" s="223">
        <v>43251</v>
      </c>
      <c r="W935" s="210" t="s">
        <v>5022</v>
      </c>
      <c r="X935" s="210" t="s">
        <v>4469</v>
      </c>
      <c r="Y935" s="210" t="s">
        <v>192</v>
      </c>
      <c r="Z935" s="190"/>
      <c r="AA935" s="186"/>
      <c r="AB935" s="187"/>
      <c r="AC935" s="187"/>
      <c r="AD935" s="188"/>
    </row>
    <row r="936" spans="1:30" x14ac:dyDescent="0.3">
      <c r="A936" s="84"/>
      <c r="B936" s="209" t="s">
        <v>1280</v>
      </c>
      <c r="C936" s="102" t="s">
        <v>5994</v>
      </c>
      <c r="D936" s="109">
        <v>1607506.330042589</v>
      </c>
      <c r="E936" s="139">
        <v>231249.02610271005</v>
      </c>
      <c r="F936" s="113">
        <v>2.4491488221748542E-2</v>
      </c>
      <c r="G936" s="126"/>
      <c r="H936" s="123"/>
      <c r="I936" s="124"/>
      <c r="J936" s="191" t="s">
        <v>5776</v>
      </c>
      <c r="K936" s="210" t="s">
        <v>1280</v>
      </c>
      <c r="L936" s="210" t="s">
        <v>5994</v>
      </c>
      <c r="M936" s="211">
        <v>1607506.330042589</v>
      </c>
      <c r="N936" s="198">
        <v>231249.02610271005</v>
      </c>
      <c r="O936" s="211">
        <v>2.4491488221748542E-2</v>
      </c>
      <c r="P936" s="210">
        <v>1</v>
      </c>
      <c r="Q936" s="210">
        <v>1</v>
      </c>
      <c r="R936" s="210">
        <v>0</v>
      </c>
      <c r="S936" s="210">
        <v>0</v>
      </c>
      <c r="T936" s="210" t="s">
        <v>148</v>
      </c>
      <c r="U936" s="210" t="s">
        <v>4001</v>
      </c>
      <c r="V936" s="223">
        <v>43251</v>
      </c>
      <c r="W936" s="210">
        <v>5927375</v>
      </c>
      <c r="X936" s="210" t="s">
        <v>4469</v>
      </c>
      <c r="Y936" s="210" t="s">
        <v>192</v>
      </c>
      <c r="Z936" s="190"/>
      <c r="AA936" s="186"/>
      <c r="AB936" s="187"/>
      <c r="AC936" s="187"/>
      <c r="AD936" s="188"/>
    </row>
    <row r="937" spans="1:30" x14ac:dyDescent="0.3">
      <c r="A937" s="84"/>
      <c r="B937" s="209" t="s">
        <v>4444</v>
      </c>
      <c r="C937" s="102" t="s">
        <v>5994</v>
      </c>
      <c r="D937" s="109">
        <v>964419.35997609631</v>
      </c>
      <c r="E937" s="139">
        <v>17436.618332599824</v>
      </c>
      <c r="F937" s="113">
        <v>1.7251924405491951E-2</v>
      </c>
      <c r="G937" s="126"/>
      <c r="H937" s="123"/>
      <c r="I937" s="124"/>
      <c r="J937" s="191" t="s">
        <v>5776</v>
      </c>
      <c r="K937" s="210" t="s">
        <v>4444</v>
      </c>
      <c r="L937" s="210" t="s">
        <v>5994</v>
      </c>
      <c r="M937" s="211">
        <v>964419.35997609631</v>
      </c>
      <c r="N937" s="198">
        <v>17436.618332599824</v>
      </c>
      <c r="O937" s="211">
        <v>1.7251924405491951E-2</v>
      </c>
      <c r="P937" s="210">
        <v>1</v>
      </c>
      <c r="Q937" s="210">
        <v>1</v>
      </c>
      <c r="R937" s="210">
        <v>0</v>
      </c>
      <c r="S937" s="210">
        <v>0</v>
      </c>
      <c r="T937" s="210" t="s">
        <v>146</v>
      </c>
      <c r="U937" s="210" t="s">
        <v>4523</v>
      </c>
      <c r="V937" s="223">
        <v>43251</v>
      </c>
      <c r="W937" s="210" t="s">
        <v>4573</v>
      </c>
      <c r="X937" s="210" t="s">
        <v>4469</v>
      </c>
      <c r="Y937" s="210" t="s">
        <v>192</v>
      </c>
      <c r="Z937" s="190"/>
      <c r="AA937" s="185"/>
      <c r="AB937" s="187"/>
      <c r="AC937" s="187"/>
      <c r="AD937" s="188"/>
    </row>
    <row r="938" spans="1:30" x14ac:dyDescent="0.3">
      <c r="A938" s="84"/>
      <c r="B938" s="209" t="s">
        <v>5315</v>
      </c>
      <c r="C938" s="102" t="s">
        <v>1974</v>
      </c>
      <c r="D938" s="109">
        <v>-48551251.791740544</v>
      </c>
      <c r="E938" s="139">
        <v>-2071184.7632330619</v>
      </c>
      <c r="F938" s="113">
        <v>-0.33803263627484603</v>
      </c>
      <c r="G938" s="126"/>
      <c r="H938" s="123"/>
      <c r="I938" s="124"/>
      <c r="J938" s="191" t="s">
        <v>5776</v>
      </c>
      <c r="K938" s="210" t="s">
        <v>5315</v>
      </c>
      <c r="L938" s="210" t="s">
        <v>1974</v>
      </c>
      <c r="M938" s="211">
        <v>-48551251.791740544</v>
      </c>
      <c r="N938" s="198">
        <v>-2071184.7632330619</v>
      </c>
      <c r="O938" s="211">
        <v>-0.33803263627484603</v>
      </c>
      <c r="P938" s="210">
        <v>1</v>
      </c>
      <c r="Q938" s="210">
        <v>1</v>
      </c>
      <c r="R938" s="210">
        <v>0</v>
      </c>
      <c r="S938" s="210">
        <v>0</v>
      </c>
      <c r="T938" s="210" t="s">
        <v>149</v>
      </c>
      <c r="U938" s="210" t="s">
        <v>5316</v>
      </c>
      <c r="V938" s="223">
        <v>43251</v>
      </c>
      <c r="W938" s="210" t="s">
        <v>5317</v>
      </c>
      <c r="X938" s="210" t="s">
        <v>4469</v>
      </c>
      <c r="Y938" s="210" t="s">
        <v>192</v>
      </c>
      <c r="Z938" s="190"/>
      <c r="AA938" s="186"/>
      <c r="AB938" s="187"/>
      <c r="AC938" s="187"/>
      <c r="AD938" s="188"/>
    </row>
    <row r="939" spans="1:30" x14ac:dyDescent="0.3">
      <c r="A939" s="84"/>
      <c r="B939" s="209" t="s">
        <v>1281</v>
      </c>
      <c r="C939" s="102" t="s">
        <v>1976</v>
      </c>
      <c r="D939" s="109">
        <v>7138263.9726810297</v>
      </c>
      <c r="E939" s="139">
        <v>79601.003991377976</v>
      </c>
      <c r="F939" s="113">
        <v>0.11902735836446804</v>
      </c>
      <c r="G939" s="126"/>
      <c r="H939" s="123"/>
      <c r="I939" s="124"/>
      <c r="J939" s="191" t="s">
        <v>5776</v>
      </c>
      <c r="K939" s="210" t="s">
        <v>1281</v>
      </c>
      <c r="L939" s="210" t="s">
        <v>1976</v>
      </c>
      <c r="M939" s="211">
        <v>7138263.9726810297</v>
      </c>
      <c r="N939" s="198">
        <v>79601.003991377976</v>
      </c>
      <c r="O939" s="211">
        <v>0.11902735836446804</v>
      </c>
      <c r="P939" s="210">
        <v>1</v>
      </c>
      <c r="Q939" s="210">
        <v>1</v>
      </c>
      <c r="R939" s="210">
        <v>0</v>
      </c>
      <c r="S939" s="210">
        <v>0</v>
      </c>
      <c r="T939" s="210" t="s">
        <v>145</v>
      </c>
      <c r="U939" s="210" t="s">
        <v>4002</v>
      </c>
      <c r="V939" s="223">
        <v>43251</v>
      </c>
      <c r="W939" s="210">
        <v>5458314</v>
      </c>
      <c r="X939" s="210" t="s">
        <v>4469</v>
      </c>
      <c r="Y939" s="210" t="s">
        <v>192</v>
      </c>
      <c r="Z939" s="190"/>
      <c r="AA939" s="185"/>
      <c r="AB939" s="188"/>
      <c r="AC939" s="187"/>
      <c r="AD939" s="187"/>
    </row>
    <row r="940" spans="1:30" x14ac:dyDescent="0.3">
      <c r="A940" s="84"/>
      <c r="B940" s="209" t="s">
        <v>1282</v>
      </c>
      <c r="C940" s="102" t="s">
        <v>1978</v>
      </c>
      <c r="D940" s="109">
        <v>-30791278.419704713</v>
      </c>
      <c r="E940" s="139">
        <v>-3340205.2304058708</v>
      </c>
      <c r="F940" s="113">
        <v>-0.56830642778810103</v>
      </c>
      <c r="G940" s="126"/>
      <c r="H940" s="123"/>
      <c r="I940" s="124"/>
      <c r="J940" s="191" t="s">
        <v>5776</v>
      </c>
      <c r="K940" s="210" t="s">
        <v>1282</v>
      </c>
      <c r="L940" s="210" t="s">
        <v>1978</v>
      </c>
      <c r="M940" s="211">
        <v>-30791278.419704713</v>
      </c>
      <c r="N940" s="198">
        <v>-3340205.2304058708</v>
      </c>
      <c r="O940" s="211">
        <v>-0.56830642778810103</v>
      </c>
      <c r="P940" s="210">
        <v>1</v>
      </c>
      <c r="Q940" s="210">
        <v>1</v>
      </c>
      <c r="R940" s="210">
        <v>0</v>
      </c>
      <c r="S940" s="210">
        <v>0</v>
      </c>
      <c r="T940" s="210" t="s">
        <v>144</v>
      </c>
      <c r="U940" s="210" t="s">
        <v>4003</v>
      </c>
      <c r="V940" s="223">
        <v>43251</v>
      </c>
      <c r="W940" s="210" t="s">
        <v>2500</v>
      </c>
      <c r="X940" s="210" t="s">
        <v>4469</v>
      </c>
      <c r="Y940" s="210" t="s">
        <v>192</v>
      </c>
      <c r="Z940" s="190"/>
      <c r="AA940" s="185"/>
      <c r="AB940" s="187"/>
      <c r="AC940" s="187"/>
      <c r="AD940" s="188"/>
    </row>
    <row r="941" spans="1:30" x14ac:dyDescent="0.3">
      <c r="A941" s="84"/>
      <c r="B941" s="209" t="s">
        <v>1283</v>
      </c>
      <c r="C941" s="102" t="s">
        <v>1977</v>
      </c>
      <c r="D941" s="109">
        <v>289696937.83130753</v>
      </c>
      <c r="E941" s="139">
        <v>1450200.2760831427</v>
      </c>
      <c r="F941" s="113">
        <v>1.1481831549585322</v>
      </c>
      <c r="G941" s="126"/>
      <c r="H941" s="123"/>
      <c r="I941" s="124"/>
      <c r="J941" s="191" t="s">
        <v>5776</v>
      </c>
      <c r="K941" s="210" t="s">
        <v>1283</v>
      </c>
      <c r="L941" s="210" t="s">
        <v>1977</v>
      </c>
      <c r="M941" s="211">
        <v>289696937.83130753</v>
      </c>
      <c r="N941" s="198">
        <v>1450200.2760831427</v>
      </c>
      <c r="O941" s="211">
        <v>1.1481831549585322</v>
      </c>
      <c r="P941" s="210">
        <v>1</v>
      </c>
      <c r="Q941" s="210">
        <v>1</v>
      </c>
      <c r="R941" s="210">
        <v>0</v>
      </c>
      <c r="S941" s="210">
        <v>0</v>
      </c>
      <c r="T941" s="210" t="s">
        <v>147</v>
      </c>
      <c r="U941" s="210" t="s">
        <v>4004</v>
      </c>
      <c r="V941" s="223">
        <v>43251</v>
      </c>
      <c r="W941" s="210" t="s">
        <v>2501</v>
      </c>
      <c r="X941" s="210" t="s">
        <v>4469</v>
      </c>
      <c r="Y941" s="210" t="s">
        <v>192</v>
      </c>
      <c r="Z941" s="190"/>
      <c r="AA941" s="186"/>
      <c r="AB941" s="187"/>
      <c r="AC941" s="187"/>
      <c r="AD941" s="188"/>
    </row>
    <row r="942" spans="1:30" x14ac:dyDescent="0.3">
      <c r="A942" s="84"/>
      <c r="B942" s="209" t="s">
        <v>1284</v>
      </c>
      <c r="C942" s="102" t="s">
        <v>1979</v>
      </c>
      <c r="D942" s="109">
        <v>-168174443.71282554</v>
      </c>
      <c r="E942" s="139">
        <v>-5896249.909994035</v>
      </c>
      <c r="F942" s="113">
        <v>-8.2990321818689523</v>
      </c>
      <c r="G942" s="126"/>
      <c r="H942" s="123"/>
      <c r="I942" s="124"/>
      <c r="J942" s="191" t="s">
        <v>5776</v>
      </c>
      <c r="K942" s="210" t="s">
        <v>1284</v>
      </c>
      <c r="L942" s="210" t="s">
        <v>1979</v>
      </c>
      <c r="M942" s="211">
        <v>-168174443.71282554</v>
      </c>
      <c r="N942" s="198">
        <v>-5896249.909994035</v>
      </c>
      <c r="O942" s="211">
        <v>-8.2990321818689523</v>
      </c>
      <c r="P942" s="210">
        <v>1</v>
      </c>
      <c r="Q942" s="210">
        <v>1</v>
      </c>
      <c r="R942" s="210">
        <v>0</v>
      </c>
      <c r="S942" s="210">
        <v>0</v>
      </c>
      <c r="T942" s="210" t="s">
        <v>146</v>
      </c>
      <c r="U942" s="210" t="s">
        <v>4005</v>
      </c>
      <c r="V942" s="223">
        <v>43251</v>
      </c>
      <c r="W942" s="210" t="s">
        <v>2502</v>
      </c>
      <c r="X942" s="210" t="s">
        <v>4469</v>
      </c>
      <c r="Y942" s="210" t="s">
        <v>192</v>
      </c>
      <c r="Z942" s="190"/>
      <c r="AA942" s="186"/>
      <c r="AB942" s="187"/>
      <c r="AC942" s="187"/>
      <c r="AD942" s="188"/>
    </row>
    <row r="943" spans="1:30" x14ac:dyDescent="0.3">
      <c r="A943" s="84"/>
      <c r="B943" s="209" t="s">
        <v>5841</v>
      </c>
      <c r="C943" s="102" t="s">
        <v>5994</v>
      </c>
      <c r="D943" s="109">
        <v>1095382.6702965456</v>
      </c>
      <c r="E943" s="139">
        <v>28297.149839745431</v>
      </c>
      <c r="F943" s="113">
        <v>2.3539667661071365E-2</v>
      </c>
      <c r="G943" s="126"/>
      <c r="H943" s="123"/>
      <c r="I943" s="124"/>
      <c r="J943" s="191" t="s">
        <v>5776</v>
      </c>
      <c r="K943" s="210" t="s">
        <v>5841</v>
      </c>
      <c r="L943" s="210" t="s">
        <v>5994</v>
      </c>
      <c r="M943" s="211">
        <v>1095382.6702965456</v>
      </c>
      <c r="N943" s="198">
        <v>28297.149839745431</v>
      </c>
      <c r="O943" s="211">
        <v>2.3539667661071365E-2</v>
      </c>
      <c r="P943" s="210">
        <v>1</v>
      </c>
      <c r="Q943" s="210">
        <v>1</v>
      </c>
      <c r="R943" s="210">
        <v>0</v>
      </c>
      <c r="S943" s="210">
        <v>0</v>
      </c>
      <c r="T943" s="210" t="s">
        <v>149</v>
      </c>
      <c r="U943" s="210" t="s">
        <v>5842</v>
      </c>
      <c r="V943" s="223">
        <v>43251</v>
      </c>
      <c r="W943" s="210" t="s">
        <v>5843</v>
      </c>
      <c r="X943" s="210" t="s">
        <v>4469</v>
      </c>
      <c r="Y943" s="210" t="s">
        <v>192</v>
      </c>
      <c r="Z943" s="190"/>
      <c r="AA943" s="185"/>
      <c r="AB943" s="187"/>
      <c r="AC943" s="188"/>
      <c r="AD943" s="187"/>
    </row>
    <row r="944" spans="1:30" x14ac:dyDescent="0.3">
      <c r="A944" s="84"/>
      <c r="B944" s="209" t="s">
        <v>1285</v>
      </c>
      <c r="C944" s="102" t="s">
        <v>5994</v>
      </c>
      <c r="D944" s="109">
        <v>1507762.054336298</v>
      </c>
      <c r="E944" s="139">
        <v>14956.864799715979</v>
      </c>
      <c r="F944" s="113">
        <v>0.13295109111828532</v>
      </c>
      <c r="G944" s="126"/>
      <c r="H944" s="123"/>
      <c r="I944" s="124"/>
      <c r="J944" s="191" t="s">
        <v>5776</v>
      </c>
      <c r="K944" s="210" t="s">
        <v>1285</v>
      </c>
      <c r="L944" s="210" t="s">
        <v>5994</v>
      </c>
      <c r="M944" s="211">
        <v>1507762.054336298</v>
      </c>
      <c r="N944" s="198">
        <v>14956.864799715979</v>
      </c>
      <c r="O944" s="211">
        <v>0.13295109111828532</v>
      </c>
      <c r="P944" s="210">
        <v>1</v>
      </c>
      <c r="Q944" s="210">
        <v>1</v>
      </c>
      <c r="R944" s="210">
        <v>0</v>
      </c>
      <c r="S944" s="210">
        <v>0</v>
      </c>
      <c r="T944" s="210" t="s">
        <v>149</v>
      </c>
      <c r="U944" s="210" t="s">
        <v>4006</v>
      </c>
      <c r="V944" s="223">
        <v>43251</v>
      </c>
      <c r="W944" s="210" t="s">
        <v>2503</v>
      </c>
      <c r="X944" s="210" t="s">
        <v>4469</v>
      </c>
      <c r="Y944" s="210" t="s">
        <v>192</v>
      </c>
      <c r="Z944" s="190"/>
      <c r="AA944" s="185"/>
      <c r="AB944" s="187"/>
      <c r="AC944" s="188"/>
      <c r="AD944" s="187"/>
    </row>
    <row r="945" spans="1:30" x14ac:dyDescent="0.3">
      <c r="A945" s="84"/>
      <c r="B945" s="209" t="s">
        <v>1286</v>
      </c>
      <c r="C945" s="102" t="s">
        <v>5994</v>
      </c>
      <c r="D945" s="109">
        <v>3514305.4813823402</v>
      </c>
      <c r="E945" s="139">
        <v>33649.573671705541</v>
      </c>
      <c r="F945" s="113">
        <v>4.9242996297517133E-2</v>
      </c>
      <c r="G945" s="126"/>
      <c r="H945" s="123"/>
      <c r="I945" s="124"/>
      <c r="J945" s="191" t="s">
        <v>5776</v>
      </c>
      <c r="K945" s="210" t="s">
        <v>1286</v>
      </c>
      <c r="L945" s="210" t="s">
        <v>5994</v>
      </c>
      <c r="M945" s="211">
        <v>3514305.4813823402</v>
      </c>
      <c r="N945" s="198">
        <v>33649.573671705541</v>
      </c>
      <c r="O945" s="211">
        <v>4.9242996297517133E-2</v>
      </c>
      <c r="P945" s="210">
        <v>1</v>
      </c>
      <c r="Q945" s="210">
        <v>1</v>
      </c>
      <c r="R945" s="210">
        <v>0</v>
      </c>
      <c r="S945" s="210">
        <v>0</v>
      </c>
      <c r="T945" s="210" t="s">
        <v>149</v>
      </c>
      <c r="U945" s="210" t="s">
        <v>4007</v>
      </c>
      <c r="V945" s="223">
        <v>43251</v>
      </c>
      <c r="W945" s="210">
        <v>7792559</v>
      </c>
      <c r="X945" s="210" t="s">
        <v>4469</v>
      </c>
      <c r="Y945" s="210" t="s">
        <v>192</v>
      </c>
      <c r="Z945" s="190"/>
      <c r="AA945" s="186"/>
      <c r="AB945" s="187"/>
      <c r="AC945" s="187"/>
      <c r="AD945" s="188"/>
    </row>
    <row r="946" spans="1:30" x14ac:dyDescent="0.3">
      <c r="A946" s="84"/>
      <c r="B946" s="209" t="s">
        <v>1287</v>
      </c>
      <c r="C946" s="102" t="s">
        <v>1976</v>
      </c>
      <c r="D946" s="109">
        <v>8304450.4925936302</v>
      </c>
      <c r="E946" s="139">
        <v>519332.38069571299</v>
      </c>
      <c r="F946" s="113">
        <v>3.8624477976539201E-2</v>
      </c>
      <c r="G946" s="126"/>
      <c r="H946" s="123"/>
      <c r="I946" s="124"/>
      <c r="J946" s="191" t="s">
        <v>5776</v>
      </c>
      <c r="K946" s="210" t="s">
        <v>1287</v>
      </c>
      <c r="L946" s="210" t="s">
        <v>1976</v>
      </c>
      <c r="M946" s="211">
        <v>8304450.4925936302</v>
      </c>
      <c r="N946" s="198">
        <v>519332.38069571299</v>
      </c>
      <c r="O946" s="211">
        <v>3.8624477976539201E-2</v>
      </c>
      <c r="P946" s="210">
        <v>1</v>
      </c>
      <c r="Q946" s="210">
        <v>1</v>
      </c>
      <c r="R946" s="210">
        <v>0</v>
      </c>
      <c r="S946" s="210">
        <v>0</v>
      </c>
      <c r="T946" s="210" t="s">
        <v>148</v>
      </c>
      <c r="U946" s="210" t="s">
        <v>4008</v>
      </c>
      <c r="V946" s="223">
        <v>43251</v>
      </c>
      <c r="W946" s="210" t="s">
        <v>5318</v>
      </c>
      <c r="X946" s="210" t="s">
        <v>4469</v>
      </c>
      <c r="Y946" s="210" t="s">
        <v>192</v>
      </c>
      <c r="Z946" s="190"/>
      <c r="AA946" s="186"/>
      <c r="AB946" s="187"/>
      <c r="AC946" s="187"/>
      <c r="AD946" s="188"/>
    </row>
    <row r="947" spans="1:30" x14ac:dyDescent="0.3">
      <c r="A947" s="84"/>
      <c r="B947" s="209" t="s">
        <v>1288</v>
      </c>
      <c r="C947" s="102" t="s">
        <v>5994</v>
      </c>
      <c r="D947" s="109">
        <v>2404661.99117749</v>
      </c>
      <c r="E947" s="139">
        <v>23552.647411299993</v>
      </c>
      <c r="F947" s="113">
        <v>3.7669951412504364E-2</v>
      </c>
      <c r="G947" s="126"/>
      <c r="H947" s="123"/>
      <c r="I947" s="124"/>
      <c r="J947" s="191" t="s">
        <v>5776</v>
      </c>
      <c r="K947" s="210" t="s">
        <v>1288</v>
      </c>
      <c r="L947" s="210" t="s">
        <v>5994</v>
      </c>
      <c r="M947" s="211">
        <v>2404661.99117749</v>
      </c>
      <c r="N947" s="198">
        <v>23552.647411299993</v>
      </c>
      <c r="O947" s="211">
        <v>3.7669951412504364E-2</v>
      </c>
      <c r="P947" s="210">
        <v>1</v>
      </c>
      <c r="Q947" s="210">
        <v>1</v>
      </c>
      <c r="R947" s="210">
        <v>0</v>
      </c>
      <c r="S947" s="210">
        <v>0</v>
      </c>
      <c r="T947" s="210" t="s">
        <v>145</v>
      </c>
      <c r="U947" s="210" t="s">
        <v>4009</v>
      </c>
      <c r="V947" s="223">
        <v>43251</v>
      </c>
      <c r="W947" s="210" t="s">
        <v>2504</v>
      </c>
      <c r="X947" s="210" t="s">
        <v>4469</v>
      </c>
      <c r="Y947" s="210" t="s">
        <v>192</v>
      </c>
      <c r="Z947" s="190"/>
      <c r="AA947" s="185"/>
      <c r="AB947" s="188"/>
      <c r="AC947" s="187"/>
      <c r="AD947" s="187"/>
    </row>
    <row r="948" spans="1:30" x14ac:dyDescent="0.3">
      <c r="A948" s="84"/>
      <c r="B948" s="209" t="s">
        <v>1289</v>
      </c>
      <c r="C948" s="102" t="s">
        <v>5994</v>
      </c>
      <c r="D948" s="109">
        <v>1322132.3808458594</v>
      </c>
      <c r="E948" s="139">
        <v>436491.60753794329</v>
      </c>
      <c r="F948" s="113">
        <v>2.8322803457961114E-2</v>
      </c>
      <c r="G948" s="126"/>
      <c r="H948" s="123"/>
      <c r="I948" s="124"/>
      <c r="J948" s="191" t="s">
        <v>5776</v>
      </c>
      <c r="K948" s="210" t="s">
        <v>1289</v>
      </c>
      <c r="L948" s="210" t="s">
        <v>5994</v>
      </c>
      <c r="M948" s="211">
        <v>1322132.3808458594</v>
      </c>
      <c r="N948" s="198">
        <v>436491.60753794329</v>
      </c>
      <c r="O948" s="211">
        <v>2.8322803457961114E-2</v>
      </c>
      <c r="P948" s="210">
        <v>1</v>
      </c>
      <c r="Q948" s="210">
        <v>1</v>
      </c>
      <c r="R948" s="210">
        <v>0</v>
      </c>
      <c r="S948" s="210">
        <v>0</v>
      </c>
      <c r="T948" s="210" t="s">
        <v>152</v>
      </c>
      <c r="U948" s="210" t="s">
        <v>4010</v>
      </c>
      <c r="V948" s="223">
        <v>43251</v>
      </c>
      <c r="W948" s="210">
        <v>5956078</v>
      </c>
      <c r="X948" s="210" t="s">
        <v>4469</v>
      </c>
      <c r="Y948" s="210" t="s">
        <v>192</v>
      </c>
      <c r="Z948" s="190"/>
      <c r="AA948" s="185"/>
      <c r="AB948" s="187"/>
      <c r="AC948" s="188"/>
      <c r="AD948" s="188"/>
    </row>
    <row r="949" spans="1:30" x14ac:dyDescent="0.3">
      <c r="A949" s="84"/>
      <c r="B949" s="209" t="s">
        <v>1290</v>
      </c>
      <c r="C949" s="102" t="s">
        <v>5994</v>
      </c>
      <c r="D949" s="109">
        <v>5127475.2931608893</v>
      </c>
      <c r="E949" s="139">
        <v>122149.0894807171</v>
      </c>
      <c r="F949" s="113">
        <v>3.9649008546094135E-2</v>
      </c>
      <c r="G949" s="126"/>
      <c r="H949" s="123"/>
      <c r="I949" s="124"/>
      <c r="J949" s="191" t="s">
        <v>5776</v>
      </c>
      <c r="K949" s="210" t="s">
        <v>1290</v>
      </c>
      <c r="L949" s="210" t="s">
        <v>5994</v>
      </c>
      <c r="M949" s="211">
        <v>5127475.2931608893</v>
      </c>
      <c r="N949" s="198">
        <v>122149.0894807171</v>
      </c>
      <c r="O949" s="211">
        <v>3.9649008546094135E-2</v>
      </c>
      <c r="P949" s="210">
        <v>1</v>
      </c>
      <c r="Q949" s="210">
        <v>1</v>
      </c>
      <c r="R949" s="210">
        <v>0</v>
      </c>
      <c r="S949" s="210">
        <v>0</v>
      </c>
      <c r="T949" s="210" t="s">
        <v>143</v>
      </c>
      <c r="U949" s="210" t="s">
        <v>4011</v>
      </c>
      <c r="V949" s="223">
        <v>43251</v>
      </c>
      <c r="W949" s="210">
        <v>5986622</v>
      </c>
      <c r="X949" s="210" t="s">
        <v>4469</v>
      </c>
      <c r="Y949" s="210" t="s">
        <v>192</v>
      </c>
      <c r="Z949" s="190"/>
      <c r="AA949" s="185"/>
      <c r="AB949" s="187"/>
      <c r="AC949" s="188"/>
      <c r="AD949" s="188"/>
    </row>
    <row r="950" spans="1:30" x14ac:dyDescent="0.3">
      <c r="A950" s="84"/>
      <c r="B950" s="209" t="s">
        <v>1291</v>
      </c>
      <c r="C950" s="102" t="s">
        <v>5994</v>
      </c>
      <c r="D950" s="109">
        <v>450797.84741538251</v>
      </c>
      <c r="E950" s="139">
        <v>9127.5984302274392</v>
      </c>
      <c r="F950" s="113">
        <v>2.1602080664949817E-2</v>
      </c>
      <c r="G950" s="126"/>
      <c r="H950" s="123"/>
      <c r="I950" s="124"/>
      <c r="J950" s="191" t="s">
        <v>5776</v>
      </c>
      <c r="K950" s="210" t="s">
        <v>1291</v>
      </c>
      <c r="L950" s="210" t="s">
        <v>5994</v>
      </c>
      <c r="M950" s="211">
        <v>450797.84741538251</v>
      </c>
      <c r="N950" s="198">
        <v>9127.5984302274392</v>
      </c>
      <c r="O950" s="211">
        <v>2.1602080664949817E-2</v>
      </c>
      <c r="P950" s="210">
        <v>1</v>
      </c>
      <c r="Q950" s="210">
        <v>1</v>
      </c>
      <c r="R950" s="210">
        <v>0</v>
      </c>
      <c r="S950" s="210">
        <v>0</v>
      </c>
      <c r="T950" s="210" t="s">
        <v>151</v>
      </c>
      <c r="U950" s="210" t="s">
        <v>4012</v>
      </c>
      <c r="V950" s="223">
        <v>43251</v>
      </c>
      <c r="W950" s="210">
        <v>5809428</v>
      </c>
      <c r="X950" s="210" t="s">
        <v>4469</v>
      </c>
      <c r="Y950" s="210" t="s">
        <v>192</v>
      </c>
      <c r="Z950" s="190"/>
      <c r="AA950" s="186"/>
      <c r="AB950" s="187"/>
      <c r="AC950" s="187"/>
      <c r="AD950" s="188"/>
    </row>
    <row r="951" spans="1:30" x14ac:dyDescent="0.3">
      <c r="A951" s="84"/>
      <c r="B951" s="209" t="s">
        <v>1292</v>
      </c>
      <c r="C951" s="102" t="s">
        <v>5994</v>
      </c>
      <c r="D951" s="109">
        <v>1855964.8834602148</v>
      </c>
      <c r="E951" s="139">
        <v>39812.67958861855</v>
      </c>
      <c r="F951" s="113">
        <v>4.5651478592254699E-2</v>
      </c>
      <c r="G951" s="126"/>
      <c r="H951" s="123"/>
      <c r="I951" s="124"/>
      <c r="J951" s="191" t="s">
        <v>5776</v>
      </c>
      <c r="K951" s="210" t="s">
        <v>1292</v>
      </c>
      <c r="L951" s="210" t="s">
        <v>5994</v>
      </c>
      <c r="M951" s="211">
        <v>1855964.8834602148</v>
      </c>
      <c r="N951" s="198">
        <v>39812.67958861855</v>
      </c>
      <c r="O951" s="211">
        <v>4.5651478592254699E-2</v>
      </c>
      <c r="P951" s="210">
        <v>1</v>
      </c>
      <c r="Q951" s="210">
        <v>1</v>
      </c>
      <c r="R951" s="210">
        <v>0</v>
      </c>
      <c r="S951" s="210">
        <v>0</v>
      </c>
      <c r="T951" s="210" t="s">
        <v>148</v>
      </c>
      <c r="U951" s="210" t="s">
        <v>4013</v>
      </c>
      <c r="V951" s="223">
        <v>43251</v>
      </c>
      <c r="W951" s="210" t="s">
        <v>2505</v>
      </c>
      <c r="X951" s="210" t="s">
        <v>4469</v>
      </c>
      <c r="Y951" s="210" t="s">
        <v>192</v>
      </c>
      <c r="Z951" s="190"/>
      <c r="AA951" s="186"/>
      <c r="AB951" s="187"/>
      <c r="AC951" s="187"/>
      <c r="AD951" s="188"/>
    </row>
    <row r="952" spans="1:30" x14ac:dyDescent="0.3">
      <c r="A952" s="84"/>
      <c r="B952" s="209" t="s">
        <v>4455</v>
      </c>
      <c r="C952" s="102" t="s">
        <v>1976</v>
      </c>
      <c r="D952" s="109">
        <v>34012243.079329193</v>
      </c>
      <c r="E952" s="139">
        <v>343523.31157791323</v>
      </c>
      <c r="F952" s="113">
        <v>3.772809965748871E-2</v>
      </c>
      <c r="G952" s="126"/>
      <c r="H952" s="123"/>
      <c r="I952" s="124"/>
      <c r="J952" s="191" t="s">
        <v>5778</v>
      </c>
      <c r="K952" s="210" t="s">
        <v>4455</v>
      </c>
      <c r="L952" s="210" t="s">
        <v>1976</v>
      </c>
      <c r="M952" s="211">
        <v>34012243.079329193</v>
      </c>
      <c r="N952" s="198">
        <v>343523.31157791323</v>
      </c>
      <c r="O952" s="211">
        <v>3.772809965748871E-2</v>
      </c>
      <c r="P952" s="210">
        <v>1</v>
      </c>
      <c r="Q952" s="210">
        <v>1</v>
      </c>
      <c r="R952" s="210">
        <v>0</v>
      </c>
      <c r="S952" s="210">
        <v>0</v>
      </c>
      <c r="T952" s="210" t="s">
        <v>147</v>
      </c>
      <c r="U952" s="210" t="s">
        <v>4524</v>
      </c>
      <c r="V952" s="223">
        <v>43251</v>
      </c>
      <c r="W952" s="210" t="s">
        <v>4574</v>
      </c>
      <c r="X952" s="210" t="s">
        <v>4469</v>
      </c>
      <c r="Y952" s="210" t="s">
        <v>192</v>
      </c>
      <c r="Z952" s="190"/>
      <c r="AA952" s="186"/>
      <c r="AB952" s="187"/>
      <c r="AC952" s="187"/>
      <c r="AD952" s="188"/>
    </row>
    <row r="953" spans="1:30" x14ac:dyDescent="0.3">
      <c r="A953" s="84"/>
      <c r="B953" s="209" t="s">
        <v>1293</v>
      </c>
      <c r="C953" s="102" t="s">
        <v>5994</v>
      </c>
      <c r="D953" s="109">
        <v>990767.58086393378</v>
      </c>
      <c r="E953" s="139">
        <v>15464.405306792325</v>
      </c>
      <c r="F953" s="113">
        <v>2.32404161446211E-2</v>
      </c>
      <c r="G953" s="126"/>
      <c r="H953" s="123"/>
      <c r="I953" s="124"/>
      <c r="J953" s="191" t="s">
        <v>5776</v>
      </c>
      <c r="K953" s="210" t="s">
        <v>1293</v>
      </c>
      <c r="L953" s="210" t="s">
        <v>5994</v>
      </c>
      <c r="M953" s="211">
        <v>990767.58086393378</v>
      </c>
      <c r="N953" s="198">
        <v>15464.405306792325</v>
      </c>
      <c r="O953" s="211">
        <v>2.32404161446211E-2</v>
      </c>
      <c r="P953" s="210">
        <v>1</v>
      </c>
      <c r="Q953" s="210">
        <v>1</v>
      </c>
      <c r="R953" s="210">
        <v>0</v>
      </c>
      <c r="S953" s="210">
        <v>0</v>
      </c>
      <c r="T953" s="210" t="s">
        <v>146</v>
      </c>
      <c r="U953" s="210" t="s">
        <v>6110</v>
      </c>
      <c r="V953" s="223">
        <v>43251</v>
      </c>
      <c r="W953" s="210">
        <v>5228658</v>
      </c>
      <c r="X953" s="210" t="s">
        <v>4469</v>
      </c>
      <c r="Y953" s="210" t="s">
        <v>192</v>
      </c>
      <c r="Z953" s="190"/>
      <c r="AA953" s="185"/>
      <c r="AB953" s="188"/>
      <c r="AC953" s="187"/>
      <c r="AD953" s="187"/>
    </row>
    <row r="954" spans="1:30" x14ac:dyDescent="0.3">
      <c r="A954" s="84"/>
      <c r="B954" s="209" t="s">
        <v>1294</v>
      </c>
      <c r="C954" s="102" t="s">
        <v>5994</v>
      </c>
      <c r="D954" s="109">
        <v>2684823.4566311338</v>
      </c>
      <c r="E954" s="139">
        <v>125402.66742852658</v>
      </c>
      <c r="F954" s="113">
        <v>6.1622780989986053E-2</v>
      </c>
      <c r="G954" s="126"/>
      <c r="H954" s="123"/>
      <c r="I954" s="124"/>
      <c r="J954" s="191" t="s">
        <v>5778</v>
      </c>
      <c r="K954" s="210" t="s">
        <v>1294</v>
      </c>
      <c r="L954" s="210" t="s">
        <v>5994</v>
      </c>
      <c r="M954" s="211">
        <v>2684823.4566311338</v>
      </c>
      <c r="N954" s="198">
        <v>125402.66742852658</v>
      </c>
      <c r="O954" s="211">
        <v>6.1622780989986053E-2</v>
      </c>
      <c r="P954" s="210">
        <v>1</v>
      </c>
      <c r="Q954" s="210">
        <v>1</v>
      </c>
      <c r="R954" s="210">
        <v>0</v>
      </c>
      <c r="S954" s="210">
        <v>0</v>
      </c>
      <c r="T954" s="210" t="s">
        <v>146</v>
      </c>
      <c r="U954" s="210" t="s">
        <v>4014</v>
      </c>
      <c r="V954" s="223">
        <v>43251</v>
      </c>
      <c r="W954" s="210">
        <v>4148810</v>
      </c>
      <c r="X954" s="210" t="s">
        <v>4469</v>
      </c>
      <c r="Y954" s="210" t="s">
        <v>192</v>
      </c>
      <c r="Z954" s="190"/>
      <c r="AA954" s="186"/>
      <c r="AB954" s="187"/>
      <c r="AC954" s="187"/>
      <c r="AD954" s="188"/>
    </row>
    <row r="955" spans="1:30" x14ac:dyDescent="0.3">
      <c r="A955" s="84"/>
      <c r="B955" s="209" t="s">
        <v>1295</v>
      </c>
      <c r="C955" s="102" t="s">
        <v>1978</v>
      </c>
      <c r="D955" s="109">
        <v>-303871732.70786369</v>
      </c>
      <c r="E955" s="139">
        <v>-5351571.4744086806</v>
      </c>
      <c r="F955" s="113">
        <v>-1.2597039276082738</v>
      </c>
      <c r="G955" s="126"/>
      <c r="H955" s="123"/>
      <c r="I955" s="124"/>
      <c r="J955" s="191" t="s">
        <v>5778</v>
      </c>
      <c r="K955" s="210" t="s">
        <v>1295</v>
      </c>
      <c r="L955" s="210" t="s">
        <v>1978</v>
      </c>
      <c r="M955" s="211">
        <v>-303871732.70786369</v>
      </c>
      <c r="N955" s="198">
        <v>-5351571.4744086806</v>
      </c>
      <c r="O955" s="211">
        <v>-1.2597039276082738</v>
      </c>
      <c r="P955" s="210">
        <v>1</v>
      </c>
      <c r="Q955" s="210">
        <v>1</v>
      </c>
      <c r="R955" s="210">
        <v>0</v>
      </c>
      <c r="S955" s="210">
        <v>0</v>
      </c>
      <c r="T955" s="210" t="s">
        <v>149</v>
      </c>
      <c r="U955" s="210" t="s">
        <v>4015</v>
      </c>
      <c r="V955" s="223">
        <v>43251</v>
      </c>
      <c r="W955" s="210" t="s">
        <v>2506</v>
      </c>
      <c r="X955" s="210" t="s">
        <v>4469</v>
      </c>
      <c r="Y955" s="210" t="s">
        <v>192</v>
      </c>
      <c r="Z955" s="190"/>
      <c r="AA955" s="185"/>
      <c r="AB955" s="187"/>
      <c r="AC955" s="187"/>
      <c r="AD955" s="188"/>
    </row>
    <row r="956" spans="1:30" x14ac:dyDescent="0.3">
      <c r="A956" s="84"/>
      <c r="B956" s="209" t="s">
        <v>1296</v>
      </c>
      <c r="C956" s="102" t="s">
        <v>5994</v>
      </c>
      <c r="D956" s="109">
        <v>2090982.3642965963</v>
      </c>
      <c r="E956" s="139">
        <v>37689.021034230682</v>
      </c>
      <c r="F956" s="113">
        <v>4.9673517020153005E-2</v>
      </c>
      <c r="G956" s="126"/>
      <c r="H956" s="123"/>
      <c r="I956" s="124"/>
      <c r="J956" s="191" t="s">
        <v>5776</v>
      </c>
      <c r="K956" s="210" t="s">
        <v>1296</v>
      </c>
      <c r="L956" s="210" t="s">
        <v>5994</v>
      </c>
      <c r="M956" s="211">
        <v>2090982.3642965963</v>
      </c>
      <c r="N956" s="198">
        <v>37689.021034230682</v>
      </c>
      <c r="O956" s="211">
        <v>4.9673517020153005E-2</v>
      </c>
      <c r="P956" s="210">
        <v>1</v>
      </c>
      <c r="Q956" s="210">
        <v>1</v>
      </c>
      <c r="R956" s="210">
        <v>0</v>
      </c>
      <c r="S956" s="210">
        <v>0</v>
      </c>
      <c r="T956" s="210" t="s">
        <v>146</v>
      </c>
      <c r="U956" s="210" t="s">
        <v>4016</v>
      </c>
      <c r="V956" s="223">
        <v>43251</v>
      </c>
      <c r="W956" s="210">
        <v>5671519</v>
      </c>
      <c r="X956" s="210" t="s">
        <v>4469</v>
      </c>
      <c r="Y956" s="210" t="s">
        <v>192</v>
      </c>
      <c r="Z956" s="190"/>
      <c r="AA956" s="185"/>
      <c r="AB956" s="187"/>
      <c r="AC956" s="188"/>
      <c r="AD956" s="188"/>
    </row>
    <row r="957" spans="1:30" x14ac:dyDescent="0.3">
      <c r="A957" s="84"/>
      <c r="B957" s="209" t="s">
        <v>6111</v>
      </c>
      <c r="C957" s="102" t="s">
        <v>1975</v>
      </c>
      <c r="D957" s="109">
        <v>256786541.65522924</v>
      </c>
      <c r="E957" s="139">
        <v>7009842.8556119017</v>
      </c>
      <c r="F957" s="113">
        <v>7.4430740517121574</v>
      </c>
      <c r="G957" s="126"/>
      <c r="H957" s="123"/>
      <c r="I957" s="124"/>
      <c r="J957" s="191" t="s">
        <v>5776</v>
      </c>
      <c r="K957" s="210" t="s">
        <v>6111</v>
      </c>
      <c r="L957" s="210" t="s">
        <v>1975</v>
      </c>
      <c r="M957" s="211">
        <v>256786541.65522924</v>
      </c>
      <c r="N957" s="198">
        <v>7009842.8556119017</v>
      </c>
      <c r="O957" s="211">
        <v>7.4430740517121574</v>
      </c>
      <c r="P957" s="210">
        <v>1</v>
      </c>
      <c r="Q957" s="210">
        <v>1</v>
      </c>
      <c r="R957" s="210">
        <v>0</v>
      </c>
      <c r="S957" s="210">
        <v>0</v>
      </c>
      <c r="T957" s="210" t="s">
        <v>151</v>
      </c>
      <c r="U957" s="210" t="s">
        <v>6112</v>
      </c>
      <c r="V957" s="223">
        <v>43251</v>
      </c>
      <c r="W957" s="210" t="s">
        <v>6113</v>
      </c>
      <c r="X957" s="210" t="s">
        <v>4469</v>
      </c>
      <c r="Y957" s="210" t="s">
        <v>4416</v>
      </c>
      <c r="Z957" s="190"/>
      <c r="AA957" s="185"/>
      <c r="AB957" s="187"/>
      <c r="AC957" s="188"/>
      <c r="AD957" s="187"/>
    </row>
    <row r="958" spans="1:30" x14ac:dyDescent="0.3">
      <c r="A958" s="84"/>
      <c r="B958" s="209" t="s">
        <v>1297</v>
      </c>
      <c r="C958" s="102" t="s">
        <v>5994</v>
      </c>
      <c r="D958" s="109">
        <v>2482509.7293506609</v>
      </c>
      <c r="E958" s="139">
        <v>126870.69143998314</v>
      </c>
      <c r="F958" s="113">
        <v>5.0184168383395907E-2</v>
      </c>
      <c r="G958" s="126"/>
      <c r="H958" s="123"/>
      <c r="I958" s="124"/>
      <c r="J958" s="191" t="s">
        <v>5776</v>
      </c>
      <c r="K958" s="210" t="s">
        <v>1297</v>
      </c>
      <c r="L958" s="210" t="s">
        <v>5994</v>
      </c>
      <c r="M958" s="211">
        <v>2482509.7293506609</v>
      </c>
      <c r="N958" s="198">
        <v>126870.69143998314</v>
      </c>
      <c r="O958" s="211">
        <v>5.0184168383395907E-2</v>
      </c>
      <c r="P958" s="210">
        <v>1</v>
      </c>
      <c r="Q958" s="210">
        <v>1</v>
      </c>
      <c r="R958" s="210">
        <v>0</v>
      </c>
      <c r="S958" s="210">
        <v>0</v>
      </c>
      <c r="T958" s="210" t="s">
        <v>148</v>
      </c>
      <c r="U958" s="210" t="s">
        <v>165</v>
      </c>
      <c r="V958" s="223">
        <v>43251</v>
      </c>
      <c r="W958" s="210">
        <v>4263304</v>
      </c>
      <c r="X958" s="210" t="s">
        <v>4469</v>
      </c>
      <c r="Y958" s="210" t="s">
        <v>4416</v>
      </c>
      <c r="Z958" s="190"/>
      <c r="AA958" s="185"/>
      <c r="AB958" s="187"/>
      <c r="AC958" s="188"/>
      <c r="AD958" s="187"/>
    </row>
    <row r="959" spans="1:30" x14ac:dyDescent="0.3">
      <c r="A959" s="84"/>
      <c r="B959" s="209" t="s">
        <v>1298</v>
      </c>
      <c r="C959" s="102" t="s">
        <v>5994</v>
      </c>
      <c r="D959" s="109">
        <v>410918.81195492565</v>
      </c>
      <c r="E959" s="139">
        <v>25964.05943094959</v>
      </c>
      <c r="F959" s="113">
        <v>3.4073846048287511E-2</v>
      </c>
      <c r="G959" s="126"/>
      <c r="H959" s="123"/>
      <c r="I959" s="124"/>
      <c r="J959" s="191" t="s">
        <v>5776</v>
      </c>
      <c r="K959" s="210" t="s">
        <v>1298</v>
      </c>
      <c r="L959" s="210" t="s">
        <v>5994</v>
      </c>
      <c r="M959" s="211">
        <v>410918.81195492565</v>
      </c>
      <c r="N959" s="198">
        <v>25964.05943094959</v>
      </c>
      <c r="O959" s="211">
        <v>3.4073846048287511E-2</v>
      </c>
      <c r="P959" s="210">
        <v>1</v>
      </c>
      <c r="Q959" s="210">
        <v>1</v>
      </c>
      <c r="R959" s="210">
        <v>0</v>
      </c>
      <c r="S959" s="210">
        <v>0</v>
      </c>
      <c r="T959" s="210" t="s">
        <v>148</v>
      </c>
      <c r="U959" s="210" t="s">
        <v>4017</v>
      </c>
      <c r="V959" s="223">
        <v>43251</v>
      </c>
      <c r="W959" s="210" t="s">
        <v>2507</v>
      </c>
      <c r="X959" s="210" t="s">
        <v>4469</v>
      </c>
      <c r="Y959" s="210" t="s">
        <v>4416</v>
      </c>
      <c r="Z959" s="190"/>
      <c r="AA959" s="186"/>
      <c r="AB959" s="187"/>
      <c r="AC959" s="187"/>
      <c r="AD959" s="188"/>
    </row>
    <row r="960" spans="1:30" x14ac:dyDescent="0.3">
      <c r="A960" s="84"/>
      <c r="B960" s="209" t="s">
        <v>5023</v>
      </c>
      <c r="C960" s="102" t="s">
        <v>5994</v>
      </c>
      <c r="D960" s="109">
        <v>1145661.0396742106</v>
      </c>
      <c r="E960" s="139">
        <v>54088.667495947913</v>
      </c>
      <c r="F960" s="113">
        <v>2.6756029503267401E-2</v>
      </c>
      <c r="G960" s="126"/>
      <c r="H960" s="123"/>
      <c r="I960" s="124"/>
      <c r="J960" s="191" t="s">
        <v>5776</v>
      </c>
      <c r="K960" s="210" t="s">
        <v>5023</v>
      </c>
      <c r="L960" s="210" t="s">
        <v>5994</v>
      </c>
      <c r="M960" s="211">
        <v>1145661.0396742106</v>
      </c>
      <c r="N960" s="198">
        <v>54088.667495947913</v>
      </c>
      <c r="O960" s="211">
        <v>2.6756029503267401E-2</v>
      </c>
      <c r="P960" s="210">
        <v>1</v>
      </c>
      <c r="Q960" s="210">
        <v>1</v>
      </c>
      <c r="R960" s="210">
        <v>0</v>
      </c>
      <c r="S960" s="210">
        <v>0</v>
      </c>
      <c r="T960" s="210" t="s">
        <v>149</v>
      </c>
      <c r="U960" s="210" t="s">
        <v>5024</v>
      </c>
      <c r="V960" s="223">
        <v>43251</v>
      </c>
      <c r="W960" s="210" t="s">
        <v>5025</v>
      </c>
      <c r="X960" s="210" t="s">
        <v>4469</v>
      </c>
      <c r="Y960" s="210" t="s">
        <v>4416</v>
      </c>
      <c r="Z960" s="190"/>
      <c r="AA960" s="186"/>
      <c r="AB960" s="187"/>
      <c r="AC960" s="187"/>
      <c r="AD960" s="188"/>
    </row>
    <row r="961" spans="1:30" x14ac:dyDescent="0.3">
      <c r="A961" s="84"/>
      <c r="B961" s="209" t="s">
        <v>1299</v>
      </c>
      <c r="C961" s="102" t="s">
        <v>5994</v>
      </c>
      <c r="D961" s="109">
        <v>1056974.7441110138</v>
      </c>
      <c r="E961" s="139">
        <v>174588.68115193487</v>
      </c>
      <c r="F961" s="113">
        <v>2.1668590797447256E-2</v>
      </c>
      <c r="G961" s="126"/>
      <c r="H961" s="123"/>
      <c r="I961" s="124"/>
      <c r="J961" s="191" t="s">
        <v>5776</v>
      </c>
      <c r="K961" s="210" t="s">
        <v>1299</v>
      </c>
      <c r="L961" s="210" t="s">
        <v>5994</v>
      </c>
      <c r="M961" s="211">
        <v>1056974.7441110138</v>
      </c>
      <c r="N961" s="198">
        <v>174588.68115193487</v>
      </c>
      <c r="O961" s="211">
        <v>2.1668590797447256E-2</v>
      </c>
      <c r="P961" s="210">
        <v>1</v>
      </c>
      <c r="Q961" s="210">
        <v>1</v>
      </c>
      <c r="R961" s="210">
        <v>0</v>
      </c>
      <c r="S961" s="210">
        <v>0</v>
      </c>
      <c r="T961" s="210" t="s">
        <v>145</v>
      </c>
      <c r="U961" s="210" t="s">
        <v>4018</v>
      </c>
      <c r="V961" s="223">
        <v>43251</v>
      </c>
      <c r="W961" s="210" t="s">
        <v>2508</v>
      </c>
      <c r="X961" s="210" t="s">
        <v>4469</v>
      </c>
      <c r="Y961" s="210" t="s">
        <v>4416</v>
      </c>
      <c r="Z961" s="190"/>
      <c r="AA961" s="186"/>
      <c r="AB961" s="187"/>
      <c r="AC961" s="187"/>
      <c r="AD961" s="188"/>
    </row>
    <row r="962" spans="1:30" x14ac:dyDescent="0.3">
      <c r="A962" s="84"/>
      <c r="B962" s="209" t="s">
        <v>1300</v>
      </c>
      <c r="C962" s="102" t="s">
        <v>5994</v>
      </c>
      <c r="D962" s="109">
        <v>980249.57428382756</v>
      </c>
      <c r="E962" s="139">
        <v>105822.33704446137</v>
      </c>
      <c r="F962" s="113">
        <v>4.3410824597707565E-2</v>
      </c>
      <c r="G962" s="126"/>
      <c r="H962" s="123"/>
      <c r="I962" s="124"/>
      <c r="J962" s="191" t="s">
        <v>5776</v>
      </c>
      <c r="K962" s="210" t="s">
        <v>1300</v>
      </c>
      <c r="L962" s="210" t="s">
        <v>5994</v>
      </c>
      <c r="M962" s="211">
        <v>980249.57428382756</v>
      </c>
      <c r="N962" s="198">
        <v>105822.33704446137</v>
      </c>
      <c r="O962" s="211">
        <v>4.3410824597707565E-2</v>
      </c>
      <c r="P962" s="210">
        <v>1</v>
      </c>
      <c r="Q962" s="210">
        <v>1</v>
      </c>
      <c r="R962" s="210">
        <v>0</v>
      </c>
      <c r="S962" s="210">
        <v>0</v>
      </c>
      <c r="T962" s="210" t="s">
        <v>149</v>
      </c>
      <c r="U962" s="210" t="s">
        <v>4019</v>
      </c>
      <c r="V962" s="223">
        <v>43251</v>
      </c>
      <c r="W962" s="210" t="s">
        <v>2509</v>
      </c>
      <c r="X962" s="210" t="s">
        <v>4469</v>
      </c>
      <c r="Y962" s="210" t="s">
        <v>4416</v>
      </c>
      <c r="Z962" s="190"/>
      <c r="AA962" s="186"/>
      <c r="AB962" s="187"/>
      <c r="AC962" s="187"/>
      <c r="AD962" s="188"/>
    </row>
    <row r="963" spans="1:30" x14ac:dyDescent="0.3">
      <c r="A963" s="84"/>
      <c r="B963" s="209" t="s">
        <v>4439</v>
      </c>
      <c r="C963" s="102" t="s">
        <v>5994</v>
      </c>
      <c r="D963" s="109">
        <v>345445.9921792954</v>
      </c>
      <c r="E963" s="139">
        <v>12724.113102255757</v>
      </c>
      <c r="F963" s="113">
        <v>8.4746205568035679E-2</v>
      </c>
      <c r="G963" s="126"/>
      <c r="H963" s="123"/>
      <c r="I963" s="124"/>
      <c r="J963" s="191" t="s">
        <v>5776</v>
      </c>
      <c r="K963" s="210" t="s">
        <v>4439</v>
      </c>
      <c r="L963" s="210" t="s">
        <v>5994</v>
      </c>
      <c r="M963" s="211">
        <v>345445.9921792954</v>
      </c>
      <c r="N963" s="198">
        <v>12724.113102255757</v>
      </c>
      <c r="O963" s="211">
        <v>8.4746205568035679E-2</v>
      </c>
      <c r="P963" s="210">
        <v>1</v>
      </c>
      <c r="Q963" s="210">
        <v>1</v>
      </c>
      <c r="R963" s="210">
        <v>0</v>
      </c>
      <c r="S963" s="210">
        <v>0</v>
      </c>
      <c r="T963" s="210" t="s">
        <v>144</v>
      </c>
      <c r="U963" s="210" t="s">
        <v>4525</v>
      </c>
      <c r="V963" s="223">
        <v>43251</v>
      </c>
      <c r="W963" s="210" t="s">
        <v>4575</v>
      </c>
      <c r="X963" s="210" t="s">
        <v>4469</v>
      </c>
      <c r="Y963" s="210" t="s">
        <v>4416</v>
      </c>
      <c r="Z963" s="190"/>
      <c r="AA963" s="186"/>
      <c r="AB963" s="187"/>
      <c r="AC963" s="187"/>
      <c r="AD963" s="188"/>
    </row>
    <row r="964" spans="1:30" x14ac:dyDescent="0.3">
      <c r="A964" s="84"/>
      <c r="B964" s="209" t="s">
        <v>1301</v>
      </c>
      <c r="C964" s="102" t="s">
        <v>1976</v>
      </c>
      <c r="D964" s="109">
        <v>14852698.223741539</v>
      </c>
      <c r="E964" s="139">
        <v>547839.75204178563</v>
      </c>
      <c r="F964" s="113">
        <v>0.15525710198102263</v>
      </c>
      <c r="G964" s="126"/>
      <c r="H964" s="123"/>
      <c r="I964" s="124"/>
      <c r="J964" s="191" t="s">
        <v>5776</v>
      </c>
      <c r="K964" s="210" t="s">
        <v>1301</v>
      </c>
      <c r="L964" s="210" t="s">
        <v>1976</v>
      </c>
      <c r="M964" s="211">
        <v>14852698.223741539</v>
      </c>
      <c r="N964" s="198">
        <v>547839.75204178563</v>
      </c>
      <c r="O964" s="211">
        <v>0.15525710198102263</v>
      </c>
      <c r="P964" s="210">
        <v>1</v>
      </c>
      <c r="Q964" s="210">
        <v>1</v>
      </c>
      <c r="R964" s="210">
        <v>0</v>
      </c>
      <c r="S964" s="210">
        <v>0</v>
      </c>
      <c r="T964" s="210" t="s">
        <v>151</v>
      </c>
      <c r="U964" s="210" t="s">
        <v>4020</v>
      </c>
      <c r="V964" s="223">
        <v>43251</v>
      </c>
      <c r="W964" s="210">
        <v>7133608</v>
      </c>
      <c r="X964" s="210" t="s">
        <v>4469</v>
      </c>
      <c r="Y964" s="210" t="s">
        <v>4416</v>
      </c>
      <c r="Z964" s="190"/>
      <c r="AA964" s="186"/>
      <c r="AB964" s="187"/>
      <c r="AC964" s="187"/>
      <c r="AD964" s="188"/>
    </row>
    <row r="965" spans="1:30" x14ac:dyDescent="0.3">
      <c r="A965" s="84"/>
      <c r="B965" s="209" t="s">
        <v>1302</v>
      </c>
      <c r="C965" s="102" t="s">
        <v>5994</v>
      </c>
      <c r="D965" s="109">
        <v>2113696.118637233</v>
      </c>
      <c r="E965" s="139">
        <v>97459.86380998831</v>
      </c>
      <c r="F965" s="113">
        <v>4.6565514409057457E-2</v>
      </c>
      <c r="G965" s="126"/>
      <c r="H965" s="123"/>
      <c r="I965" s="124"/>
      <c r="J965" s="191" t="s">
        <v>5776</v>
      </c>
      <c r="K965" s="210" t="s">
        <v>1302</v>
      </c>
      <c r="L965" s="210" t="s">
        <v>5994</v>
      </c>
      <c r="M965" s="211">
        <v>2113696.118637233</v>
      </c>
      <c r="N965" s="198">
        <v>97459.86380998831</v>
      </c>
      <c r="O965" s="211">
        <v>4.6565514409057457E-2</v>
      </c>
      <c r="P965" s="210">
        <v>1</v>
      </c>
      <c r="Q965" s="210">
        <v>1</v>
      </c>
      <c r="R965" s="210">
        <v>0</v>
      </c>
      <c r="S965" s="210">
        <v>0</v>
      </c>
      <c r="T965" s="210" t="s">
        <v>152</v>
      </c>
      <c r="U965" s="210" t="s">
        <v>4021</v>
      </c>
      <c r="V965" s="223">
        <v>43251</v>
      </c>
      <c r="W965" s="210">
        <v>4732495</v>
      </c>
      <c r="X965" s="210" t="s">
        <v>4469</v>
      </c>
      <c r="Y965" s="210" t="s">
        <v>4416</v>
      </c>
      <c r="Z965" s="190"/>
      <c r="AA965" s="185"/>
      <c r="AB965" s="188"/>
      <c r="AC965" s="187"/>
      <c r="AD965" s="187"/>
    </row>
    <row r="966" spans="1:30" x14ac:dyDescent="0.3">
      <c r="A966" s="84"/>
      <c r="B966" s="209" t="s">
        <v>1303</v>
      </c>
      <c r="C966" s="102" t="s">
        <v>5994</v>
      </c>
      <c r="D966" s="109">
        <v>963394.94625115325</v>
      </c>
      <c r="E966" s="139">
        <v>23054.99292107232</v>
      </c>
      <c r="F966" s="113">
        <v>3.0078260802896491E-2</v>
      </c>
      <c r="G966" s="126"/>
      <c r="H966" s="123"/>
      <c r="I966" s="124"/>
      <c r="J966" s="191" t="s">
        <v>5776</v>
      </c>
      <c r="K966" s="210" t="s">
        <v>1303</v>
      </c>
      <c r="L966" s="210" t="s">
        <v>5994</v>
      </c>
      <c r="M966" s="211">
        <v>963394.94625115325</v>
      </c>
      <c r="N966" s="198">
        <v>23054.99292107232</v>
      </c>
      <c r="O966" s="211">
        <v>3.0078260802896491E-2</v>
      </c>
      <c r="P966" s="210">
        <v>1</v>
      </c>
      <c r="Q966" s="210">
        <v>1</v>
      </c>
      <c r="R966" s="210">
        <v>0</v>
      </c>
      <c r="S966" s="210">
        <v>0</v>
      </c>
      <c r="T966" s="210" t="s">
        <v>145</v>
      </c>
      <c r="U966" s="210" t="s">
        <v>4022</v>
      </c>
      <c r="V966" s="223">
        <v>43251</v>
      </c>
      <c r="W966" s="210">
        <v>7751259</v>
      </c>
      <c r="X966" s="210" t="s">
        <v>4469</v>
      </c>
      <c r="Y966" s="210" t="s">
        <v>4416</v>
      </c>
      <c r="Z966" s="190"/>
      <c r="AA966" s="185"/>
      <c r="AB966" s="187"/>
      <c r="AC966" s="188"/>
      <c r="AD966" s="188"/>
    </row>
    <row r="967" spans="1:30" x14ac:dyDescent="0.3">
      <c r="A967" s="84"/>
      <c r="B967" s="209" t="s">
        <v>1304</v>
      </c>
      <c r="C967" s="102" t="s">
        <v>5994</v>
      </c>
      <c r="D967" s="109">
        <v>592904.84086686547</v>
      </c>
      <c r="E967" s="139">
        <v>127826.47839889477</v>
      </c>
      <c r="F967" s="113">
        <v>0.12055425399650035</v>
      </c>
      <c r="G967" s="126"/>
      <c r="H967" s="123"/>
      <c r="I967" s="124"/>
      <c r="J967" s="191" t="s">
        <v>5776</v>
      </c>
      <c r="K967" s="210" t="s">
        <v>1304</v>
      </c>
      <c r="L967" s="210" t="s">
        <v>5994</v>
      </c>
      <c r="M967" s="211">
        <v>592904.84086686547</v>
      </c>
      <c r="N967" s="198">
        <v>127826.47839889477</v>
      </c>
      <c r="O967" s="211">
        <v>0.12055425399650035</v>
      </c>
      <c r="P967" s="210">
        <v>1</v>
      </c>
      <c r="Q967" s="210">
        <v>1</v>
      </c>
      <c r="R967" s="210">
        <v>0</v>
      </c>
      <c r="S967" s="210">
        <v>0</v>
      </c>
      <c r="T967" s="210" t="s">
        <v>146</v>
      </c>
      <c r="U967" s="210" t="s">
        <v>4023</v>
      </c>
      <c r="V967" s="223">
        <v>43251</v>
      </c>
      <c r="W967" s="210" t="s">
        <v>2510</v>
      </c>
      <c r="X967" s="210" t="s">
        <v>4470</v>
      </c>
      <c r="Y967" s="210" t="s">
        <v>4417</v>
      </c>
      <c r="Z967" s="190"/>
      <c r="AA967" s="185"/>
      <c r="AB967" s="187"/>
      <c r="AC967" s="187"/>
      <c r="AD967" s="188"/>
    </row>
    <row r="968" spans="1:30" x14ac:dyDescent="0.3">
      <c r="A968" s="84"/>
      <c r="B968" s="209" t="s">
        <v>5844</v>
      </c>
      <c r="C968" s="102" t="s">
        <v>1976</v>
      </c>
      <c r="D968" s="109">
        <v>1025615.1552279155</v>
      </c>
      <c r="E968" s="139">
        <v>113366.65587598187</v>
      </c>
      <c r="F968" s="113">
        <v>0.18746393007222442</v>
      </c>
      <c r="G968" s="126"/>
      <c r="H968" s="123"/>
      <c r="I968" s="124"/>
      <c r="J968" s="191" t="s">
        <v>5776</v>
      </c>
      <c r="K968" s="210" t="s">
        <v>5844</v>
      </c>
      <c r="L968" s="210" t="s">
        <v>1976</v>
      </c>
      <c r="M968" s="211">
        <v>1025615.1552279155</v>
      </c>
      <c r="N968" s="198">
        <v>113366.65587598187</v>
      </c>
      <c r="O968" s="211">
        <v>0.18746393007222442</v>
      </c>
      <c r="P968" s="210">
        <v>1</v>
      </c>
      <c r="Q968" s="210">
        <v>1</v>
      </c>
      <c r="R968" s="210">
        <v>0</v>
      </c>
      <c r="S968" s="210">
        <v>0</v>
      </c>
      <c r="T968" s="210" t="s">
        <v>143</v>
      </c>
      <c r="U968" s="210" t="s">
        <v>5845</v>
      </c>
      <c r="V968" s="223">
        <v>43251</v>
      </c>
      <c r="W968" s="210">
        <v>6340250</v>
      </c>
      <c r="X968" s="210" t="s">
        <v>4470</v>
      </c>
      <c r="Y968" s="210" t="s">
        <v>4417</v>
      </c>
      <c r="Z968" s="190"/>
      <c r="AA968" s="186"/>
      <c r="AB968" s="187"/>
      <c r="AC968" s="187"/>
      <c r="AD968" s="188"/>
    </row>
    <row r="969" spans="1:30" x14ac:dyDescent="0.3">
      <c r="A969" s="84"/>
      <c r="B969" s="209" t="s">
        <v>1305</v>
      </c>
      <c r="C969" s="102" t="s">
        <v>5994</v>
      </c>
      <c r="D969" s="109">
        <v>506510.18212286406</v>
      </c>
      <c r="E969" s="139">
        <v>113814.4435204339</v>
      </c>
      <c r="F969" s="113">
        <v>4.748435627172095E-2</v>
      </c>
      <c r="G969" s="126"/>
      <c r="H969" s="123"/>
      <c r="I969" s="124"/>
      <c r="J969" s="191" t="s">
        <v>5776</v>
      </c>
      <c r="K969" s="210" t="s">
        <v>1305</v>
      </c>
      <c r="L969" s="210" t="s">
        <v>5994</v>
      </c>
      <c r="M969" s="211">
        <v>506510.18212286406</v>
      </c>
      <c r="N969" s="198">
        <v>113814.4435204339</v>
      </c>
      <c r="O969" s="211">
        <v>4.748435627172095E-2</v>
      </c>
      <c r="P969" s="210">
        <v>1</v>
      </c>
      <c r="Q969" s="210">
        <v>1</v>
      </c>
      <c r="R969" s="210">
        <v>0</v>
      </c>
      <c r="S969" s="210">
        <v>0</v>
      </c>
      <c r="T969" s="210" t="s">
        <v>145</v>
      </c>
      <c r="U969" s="210" t="s">
        <v>4024</v>
      </c>
      <c r="V969" s="223">
        <v>43251</v>
      </c>
      <c r="W969" s="210">
        <v>6341606</v>
      </c>
      <c r="X969" s="210" t="s">
        <v>4470</v>
      </c>
      <c r="Y969" s="210" t="s">
        <v>4417</v>
      </c>
      <c r="Z969" s="190"/>
      <c r="AA969" s="185"/>
      <c r="AB969" s="187"/>
      <c r="AC969" s="187"/>
      <c r="AD969" s="188"/>
    </row>
    <row r="970" spans="1:30" x14ac:dyDescent="0.3">
      <c r="A970" s="84"/>
      <c r="B970" s="209" t="s">
        <v>5319</v>
      </c>
      <c r="C970" s="102" t="s">
        <v>1979</v>
      </c>
      <c r="D970" s="109">
        <v>-93621008.851117656</v>
      </c>
      <c r="E970" s="139">
        <v>-42272336.594308317</v>
      </c>
      <c r="F970" s="113">
        <v>-34.912595605780623</v>
      </c>
      <c r="G970" s="126"/>
      <c r="H970" s="123"/>
      <c r="I970" s="124"/>
      <c r="J970" s="191" t="s">
        <v>5776</v>
      </c>
      <c r="K970" s="210" t="s">
        <v>5319</v>
      </c>
      <c r="L970" s="210" t="s">
        <v>1979</v>
      </c>
      <c r="M970" s="211">
        <v>-93621008.851117656</v>
      </c>
      <c r="N970" s="198">
        <v>-42272336.594308317</v>
      </c>
      <c r="O970" s="211">
        <v>-34.912595605780623</v>
      </c>
      <c r="P970" s="210">
        <v>1</v>
      </c>
      <c r="Q970" s="210">
        <v>1</v>
      </c>
      <c r="R970" s="210">
        <v>0</v>
      </c>
      <c r="S970" s="210">
        <v>0</v>
      </c>
      <c r="T970" s="210" t="s">
        <v>150</v>
      </c>
      <c r="U970" s="210" t="s">
        <v>5320</v>
      </c>
      <c r="V970" s="223">
        <v>43251</v>
      </c>
      <c r="W970" s="210" t="s">
        <v>2512</v>
      </c>
      <c r="X970" s="210" t="s">
        <v>4470</v>
      </c>
      <c r="Y970" s="210" t="s">
        <v>4417</v>
      </c>
      <c r="Z970" s="190"/>
      <c r="AA970" s="186"/>
      <c r="AB970" s="187"/>
      <c r="AC970" s="187"/>
      <c r="AD970" s="188"/>
    </row>
    <row r="971" spans="1:30" x14ac:dyDescent="0.3">
      <c r="A971" s="84"/>
      <c r="B971" s="209" t="s">
        <v>1306</v>
      </c>
      <c r="C971" s="102" t="s">
        <v>5994</v>
      </c>
      <c r="D971" s="109">
        <v>352356.17311457137</v>
      </c>
      <c r="E971" s="139">
        <v>170922.89134014081</v>
      </c>
      <c r="F971" s="113">
        <v>0.16282082918728411</v>
      </c>
      <c r="G971" s="126"/>
      <c r="H971" s="123"/>
      <c r="I971" s="124"/>
      <c r="J971" s="191" t="s">
        <v>5776</v>
      </c>
      <c r="K971" s="210" t="s">
        <v>1306</v>
      </c>
      <c r="L971" s="210" t="s">
        <v>5994</v>
      </c>
      <c r="M971" s="211">
        <v>352356.17311457137</v>
      </c>
      <c r="N971" s="198">
        <v>170922.89134014081</v>
      </c>
      <c r="O971" s="211">
        <v>0.16282082918728411</v>
      </c>
      <c r="P971" s="210">
        <v>1</v>
      </c>
      <c r="Q971" s="210">
        <v>1</v>
      </c>
      <c r="R971" s="210">
        <v>0</v>
      </c>
      <c r="S971" s="210">
        <v>0</v>
      </c>
      <c r="T971" s="210" t="s">
        <v>150</v>
      </c>
      <c r="U971" s="210" t="s">
        <v>4025</v>
      </c>
      <c r="V971" s="223">
        <v>43251</v>
      </c>
      <c r="W971" s="210" t="s">
        <v>2511</v>
      </c>
      <c r="X971" s="210" t="s">
        <v>4470</v>
      </c>
      <c r="Y971" s="210" t="s">
        <v>4417</v>
      </c>
      <c r="Z971" s="190"/>
      <c r="AA971" s="185"/>
      <c r="AB971" s="187"/>
      <c r="AC971" s="188"/>
      <c r="AD971" s="187"/>
    </row>
    <row r="972" spans="1:30" x14ac:dyDescent="0.3">
      <c r="A972" s="84"/>
      <c r="B972" s="209" t="s">
        <v>1307</v>
      </c>
      <c r="C972" s="102" t="s">
        <v>5994</v>
      </c>
      <c r="D972" s="109">
        <v>421723.12480627676</v>
      </c>
      <c r="E972" s="139">
        <v>53350.882977804627</v>
      </c>
      <c r="F972" s="113">
        <v>5.6612351695792679E-2</v>
      </c>
      <c r="G972" s="126"/>
      <c r="H972" s="123"/>
      <c r="I972" s="124"/>
      <c r="J972" s="191" t="s">
        <v>5776</v>
      </c>
      <c r="K972" s="210" t="s">
        <v>1307</v>
      </c>
      <c r="L972" s="210" t="s">
        <v>5994</v>
      </c>
      <c r="M972" s="211">
        <v>421723.12480627676</v>
      </c>
      <c r="N972" s="198">
        <v>53350.882977804627</v>
      </c>
      <c r="O972" s="211">
        <v>5.6612351695792679E-2</v>
      </c>
      <c r="P972" s="210">
        <v>1</v>
      </c>
      <c r="Q972" s="210">
        <v>1</v>
      </c>
      <c r="R972" s="210">
        <v>0</v>
      </c>
      <c r="S972" s="210">
        <v>0</v>
      </c>
      <c r="T972" s="210" t="s">
        <v>143</v>
      </c>
      <c r="U972" s="210" t="s">
        <v>4026</v>
      </c>
      <c r="V972" s="223">
        <v>43251</v>
      </c>
      <c r="W972" s="210">
        <v>6161525</v>
      </c>
      <c r="X972" s="210" t="s">
        <v>4470</v>
      </c>
      <c r="Y972" s="210" t="s">
        <v>4417</v>
      </c>
      <c r="Z972" s="190"/>
      <c r="AA972" s="185"/>
      <c r="AB972" s="187"/>
      <c r="AC972" s="187"/>
      <c r="AD972" s="188"/>
    </row>
    <row r="973" spans="1:30" x14ac:dyDescent="0.3">
      <c r="A973" s="84"/>
      <c r="B973" s="209" t="s">
        <v>1308</v>
      </c>
      <c r="C973" s="102" t="s">
        <v>1976</v>
      </c>
      <c r="D973" s="109">
        <v>608791.52911365149</v>
      </c>
      <c r="E973" s="139">
        <v>246930.87547446974</v>
      </c>
      <c r="F973" s="113">
        <v>8.9517578878171328E-2</v>
      </c>
      <c r="G973" s="126"/>
      <c r="H973" s="123"/>
      <c r="I973" s="124"/>
      <c r="J973" s="191" t="s">
        <v>5776</v>
      </c>
      <c r="K973" s="210" t="s">
        <v>1308</v>
      </c>
      <c r="L973" s="210" t="s">
        <v>1976</v>
      </c>
      <c r="M973" s="211">
        <v>608791.52911365149</v>
      </c>
      <c r="N973" s="198">
        <v>246930.87547446974</v>
      </c>
      <c r="O973" s="211">
        <v>8.9517578878171328E-2</v>
      </c>
      <c r="P973" s="210">
        <v>1</v>
      </c>
      <c r="Q973" s="210">
        <v>1</v>
      </c>
      <c r="R973" s="210">
        <v>0</v>
      </c>
      <c r="S973" s="210">
        <v>0</v>
      </c>
      <c r="T973" s="210" t="s">
        <v>152</v>
      </c>
      <c r="U973" s="210" t="s">
        <v>4027</v>
      </c>
      <c r="V973" s="223">
        <v>43251</v>
      </c>
      <c r="W973" s="210">
        <v>6881436</v>
      </c>
      <c r="X973" s="210" t="s">
        <v>4470</v>
      </c>
      <c r="Y973" s="210" t="s">
        <v>4417</v>
      </c>
      <c r="Z973" s="190"/>
      <c r="AA973" s="186"/>
      <c r="AB973" s="187"/>
      <c r="AC973" s="187"/>
      <c r="AD973" s="188"/>
    </row>
    <row r="974" spans="1:30" x14ac:dyDescent="0.3">
      <c r="A974" s="84"/>
      <c r="B974" s="209" t="s">
        <v>6114</v>
      </c>
      <c r="C974" s="102" t="s">
        <v>1975</v>
      </c>
      <c r="D974" s="109">
        <v>406100289.63851869</v>
      </c>
      <c r="E974" s="139">
        <v>44992316.593956277</v>
      </c>
      <c r="F974" s="113">
        <v>49.408299468453009</v>
      </c>
      <c r="G974" s="126"/>
      <c r="H974" s="123"/>
      <c r="I974" s="124"/>
      <c r="J974" s="191" t="s">
        <v>5776</v>
      </c>
      <c r="K974" s="210" t="s">
        <v>6114</v>
      </c>
      <c r="L974" s="210" t="s">
        <v>1975</v>
      </c>
      <c r="M974" s="211">
        <v>406100289.63851869</v>
      </c>
      <c r="N974" s="198">
        <v>44992316.593956277</v>
      </c>
      <c r="O974" s="211">
        <v>49.408299468453009</v>
      </c>
      <c r="P974" s="210">
        <v>1</v>
      </c>
      <c r="Q974" s="210">
        <v>1</v>
      </c>
      <c r="R974" s="210">
        <v>0</v>
      </c>
      <c r="S974" s="210">
        <v>0</v>
      </c>
      <c r="T974" s="210" t="s">
        <v>149</v>
      </c>
      <c r="U974" s="210" t="s">
        <v>6115</v>
      </c>
      <c r="V974" s="223">
        <v>43251</v>
      </c>
      <c r="W974" s="210">
        <v>6287250</v>
      </c>
      <c r="X974" s="210" t="s">
        <v>4470</v>
      </c>
      <c r="Y974" s="210" t="s">
        <v>4417</v>
      </c>
      <c r="Z974" s="190"/>
      <c r="AA974" s="186"/>
      <c r="AB974" s="187"/>
      <c r="AC974" s="187"/>
      <c r="AD974" s="188"/>
    </row>
    <row r="975" spans="1:30" x14ac:dyDescent="0.3">
      <c r="A975" s="84"/>
      <c r="B975" s="209" t="s">
        <v>1309</v>
      </c>
      <c r="C975" s="102" t="s">
        <v>1977</v>
      </c>
      <c r="D975" s="109">
        <v>45211550.586017437</v>
      </c>
      <c r="E975" s="139">
        <v>12171363.088307438</v>
      </c>
      <c r="F975" s="113">
        <v>1.4984334707115858</v>
      </c>
      <c r="G975" s="126"/>
      <c r="H975" s="123"/>
      <c r="I975" s="124"/>
      <c r="J975" s="191" t="s">
        <v>5778</v>
      </c>
      <c r="K975" s="210" t="s">
        <v>1309</v>
      </c>
      <c r="L975" s="210" t="s">
        <v>1977</v>
      </c>
      <c r="M975" s="211">
        <v>45211550.586017437</v>
      </c>
      <c r="N975" s="198">
        <v>12171363.088307438</v>
      </c>
      <c r="O975" s="211">
        <v>1.4984334707115858</v>
      </c>
      <c r="P975" s="210">
        <v>1</v>
      </c>
      <c r="Q975" s="210">
        <v>1</v>
      </c>
      <c r="R975" s="210">
        <v>0</v>
      </c>
      <c r="S975" s="210">
        <v>0</v>
      </c>
      <c r="T975" s="210" t="s">
        <v>150</v>
      </c>
      <c r="U975" s="210" t="s">
        <v>4028</v>
      </c>
      <c r="V975" s="223">
        <v>43251</v>
      </c>
      <c r="W975" s="210">
        <v>4103596</v>
      </c>
      <c r="X975" s="210" t="s">
        <v>4469</v>
      </c>
      <c r="Y975" s="210" t="s">
        <v>4418</v>
      </c>
      <c r="Z975" s="190"/>
      <c r="AA975" s="185"/>
      <c r="AB975" s="187"/>
      <c r="AC975" s="188"/>
      <c r="AD975" s="187"/>
    </row>
    <row r="976" spans="1:30" x14ac:dyDescent="0.3">
      <c r="A976" s="84"/>
      <c r="B976" s="209" t="s">
        <v>1310</v>
      </c>
      <c r="C976" s="102" t="s">
        <v>5994</v>
      </c>
      <c r="D976" s="109">
        <v>1330250.4403272041</v>
      </c>
      <c r="E976" s="139">
        <v>65073.881655496749</v>
      </c>
      <c r="F976" s="113">
        <v>4.2746933741111874E-2</v>
      </c>
      <c r="G976" s="126"/>
      <c r="H976" s="123"/>
      <c r="I976" s="124"/>
      <c r="J976" s="191" t="s">
        <v>5776</v>
      </c>
      <c r="K976" s="210" t="s">
        <v>1310</v>
      </c>
      <c r="L976" s="210" t="s">
        <v>5994</v>
      </c>
      <c r="M976" s="211">
        <v>1330250.4403272041</v>
      </c>
      <c r="N976" s="198">
        <v>65073.881655496749</v>
      </c>
      <c r="O976" s="211">
        <v>4.2746933741111874E-2</v>
      </c>
      <c r="P976" s="210">
        <v>1</v>
      </c>
      <c r="Q976" s="210">
        <v>1</v>
      </c>
      <c r="R976" s="210">
        <v>0</v>
      </c>
      <c r="S976" s="210">
        <v>0</v>
      </c>
      <c r="T976" s="210" t="s">
        <v>151</v>
      </c>
      <c r="U976" s="210" t="s">
        <v>4029</v>
      </c>
      <c r="V976" s="223">
        <v>43251</v>
      </c>
      <c r="W976" s="210" t="s">
        <v>2513</v>
      </c>
      <c r="X976" s="210" t="s">
        <v>4469</v>
      </c>
      <c r="Y976" s="210" t="s">
        <v>4418</v>
      </c>
      <c r="Z976" s="190"/>
      <c r="AA976" s="186"/>
      <c r="AB976" s="187"/>
      <c r="AC976" s="187"/>
      <c r="AD976" s="188"/>
    </row>
    <row r="977" spans="1:30" x14ac:dyDescent="0.3">
      <c r="A977" s="84"/>
      <c r="B977" s="209" t="s">
        <v>1311</v>
      </c>
      <c r="C977" s="102" t="s">
        <v>5994</v>
      </c>
      <c r="D977" s="109">
        <v>532377.64151044888</v>
      </c>
      <c r="E977" s="139">
        <v>32678.013127147631</v>
      </c>
      <c r="F977" s="113">
        <v>2.7344293941207645E-2</v>
      </c>
      <c r="G977" s="126"/>
      <c r="H977" s="123"/>
      <c r="I977" s="124"/>
      <c r="J977" s="191" t="s">
        <v>5776</v>
      </c>
      <c r="K977" s="210" t="s">
        <v>1311</v>
      </c>
      <c r="L977" s="210" t="s">
        <v>5994</v>
      </c>
      <c r="M977" s="211">
        <v>532377.64151044888</v>
      </c>
      <c r="N977" s="198">
        <v>32678.013127147631</v>
      </c>
      <c r="O977" s="211">
        <v>2.7344293941207645E-2</v>
      </c>
      <c r="P977" s="210">
        <v>1</v>
      </c>
      <c r="Q977" s="210">
        <v>1</v>
      </c>
      <c r="R977" s="210">
        <v>0</v>
      </c>
      <c r="S977" s="210">
        <v>0</v>
      </c>
      <c r="T977" s="210" t="s">
        <v>149</v>
      </c>
      <c r="U977" s="210" t="s">
        <v>4030</v>
      </c>
      <c r="V977" s="223">
        <v>43251</v>
      </c>
      <c r="W977" s="210" t="s">
        <v>2514</v>
      </c>
      <c r="X977" s="210" t="s">
        <v>4469</v>
      </c>
      <c r="Y977" s="210" t="s">
        <v>4418</v>
      </c>
      <c r="Z977" s="190"/>
      <c r="AA977" s="186"/>
      <c r="AB977" s="187"/>
      <c r="AC977" s="187"/>
      <c r="AD977" s="188"/>
    </row>
    <row r="978" spans="1:30" x14ac:dyDescent="0.3">
      <c r="A978" s="84"/>
      <c r="B978" s="209" t="s">
        <v>1312</v>
      </c>
      <c r="C978" s="102" t="s">
        <v>5994</v>
      </c>
      <c r="D978" s="109">
        <v>1008252.6335671573</v>
      </c>
      <c r="E978" s="139">
        <v>38117.760419713923</v>
      </c>
      <c r="F978" s="113">
        <v>2.4759296637285308E-2</v>
      </c>
      <c r="G978" s="126"/>
      <c r="H978" s="123"/>
      <c r="I978" s="124"/>
      <c r="J978" s="191" t="s">
        <v>5776</v>
      </c>
      <c r="K978" s="210" t="s">
        <v>1312</v>
      </c>
      <c r="L978" s="210" t="s">
        <v>5994</v>
      </c>
      <c r="M978" s="211">
        <v>1008252.6335671573</v>
      </c>
      <c r="N978" s="198">
        <v>38117.760419713923</v>
      </c>
      <c r="O978" s="211">
        <v>2.4759296637285308E-2</v>
      </c>
      <c r="P978" s="210">
        <v>1</v>
      </c>
      <c r="Q978" s="210">
        <v>1</v>
      </c>
      <c r="R978" s="210">
        <v>0</v>
      </c>
      <c r="S978" s="210">
        <v>0</v>
      </c>
      <c r="T978" s="210" t="s">
        <v>146</v>
      </c>
      <c r="U978" s="210" t="s">
        <v>4031</v>
      </c>
      <c r="V978" s="223">
        <v>43251</v>
      </c>
      <c r="W978" s="210">
        <v>7332687</v>
      </c>
      <c r="X978" s="210" t="s">
        <v>4469</v>
      </c>
      <c r="Y978" s="210" t="s">
        <v>175</v>
      </c>
      <c r="Z978" s="190"/>
      <c r="AA978" s="185"/>
      <c r="AB978" s="187"/>
      <c r="AC978" s="188"/>
      <c r="AD978" s="188"/>
    </row>
    <row r="979" spans="1:30" x14ac:dyDescent="0.3">
      <c r="A979" s="84"/>
      <c r="B979" s="209" t="s">
        <v>1313</v>
      </c>
      <c r="C979" s="102" t="s">
        <v>5994</v>
      </c>
      <c r="D979" s="109">
        <v>2898170.1758386213</v>
      </c>
      <c r="E979" s="139">
        <v>130118.60430263967</v>
      </c>
      <c r="F979" s="113">
        <v>4.6923902459133374E-2</v>
      </c>
      <c r="G979" s="126"/>
      <c r="H979" s="123"/>
      <c r="I979" s="124"/>
      <c r="J979" s="191" t="s">
        <v>5776</v>
      </c>
      <c r="K979" s="210" t="s">
        <v>1313</v>
      </c>
      <c r="L979" s="210" t="s">
        <v>5994</v>
      </c>
      <c r="M979" s="211">
        <v>2898170.1758386213</v>
      </c>
      <c r="N979" s="198">
        <v>130118.60430263967</v>
      </c>
      <c r="O979" s="211">
        <v>4.6923902459133374E-2</v>
      </c>
      <c r="P979" s="210">
        <v>1</v>
      </c>
      <c r="Q979" s="210">
        <v>1</v>
      </c>
      <c r="R979" s="210">
        <v>0</v>
      </c>
      <c r="S979" s="210">
        <v>0</v>
      </c>
      <c r="T979" s="210" t="s">
        <v>146</v>
      </c>
      <c r="U979" s="210" t="s">
        <v>4032</v>
      </c>
      <c r="V979" s="223">
        <v>43251</v>
      </c>
      <c r="W979" s="210" t="s">
        <v>2515</v>
      </c>
      <c r="X979" s="210" t="s">
        <v>4469</v>
      </c>
      <c r="Y979" s="210" t="s">
        <v>175</v>
      </c>
      <c r="Z979" s="190"/>
      <c r="AA979" s="186"/>
      <c r="AB979" s="187"/>
      <c r="AC979" s="187"/>
      <c r="AD979" s="188"/>
    </row>
    <row r="980" spans="1:30" x14ac:dyDescent="0.3">
      <c r="A980" s="84"/>
      <c r="B980" s="209" t="s">
        <v>1314</v>
      </c>
      <c r="C980" s="102" t="s">
        <v>5994</v>
      </c>
      <c r="D980" s="109">
        <v>3560804.3854866372</v>
      </c>
      <c r="E980" s="139">
        <v>87176.302807928907</v>
      </c>
      <c r="F980" s="113">
        <v>4.4112764663361718E-2</v>
      </c>
      <c r="G980" s="126"/>
      <c r="H980" s="123"/>
      <c r="I980" s="124"/>
      <c r="J980" s="191" t="s">
        <v>5776</v>
      </c>
      <c r="K980" s="210" t="s">
        <v>1314</v>
      </c>
      <c r="L980" s="210" t="s">
        <v>5994</v>
      </c>
      <c r="M980" s="211">
        <v>3560804.3854866372</v>
      </c>
      <c r="N980" s="198">
        <v>87176.302807928907</v>
      </c>
      <c r="O980" s="211">
        <v>4.4112764663361718E-2</v>
      </c>
      <c r="P980" s="210">
        <v>1</v>
      </c>
      <c r="Q980" s="210">
        <v>1</v>
      </c>
      <c r="R980" s="210">
        <v>0</v>
      </c>
      <c r="S980" s="210">
        <v>0</v>
      </c>
      <c r="T980" s="210" t="s">
        <v>146</v>
      </c>
      <c r="U980" s="210" t="s">
        <v>4033</v>
      </c>
      <c r="V980" s="223">
        <v>43251</v>
      </c>
      <c r="W980" s="210" t="s">
        <v>6116</v>
      </c>
      <c r="X980" s="210" t="s">
        <v>4469</v>
      </c>
      <c r="Y980" s="210" t="s">
        <v>175</v>
      </c>
      <c r="Z980" s="190"/>
      <c r="AA980" s="185"/>
      <c r="AB980" s="187"/>
      <c r="AC980" s="188"/>
      <c r="AD980" s="188"/>
    </row>
    <row r="981" spans="1:30" x14ac:dyDescent="0.3">
      <c r="A981" s="84"/>
      <c r="B981" s="209" t="s">
        <v>1315</v>
      </c>
      <c r="C981" s="102" t="s">
        <v>5994</v>
      </c>
      <c r="D981" s="109">
        <v>1882905.3286162922</v>
      </c>
      <c r="E981" s="139">
        <v>50658.347573988583</v>
      </c>
      <c r="F981" s="113">
        <v>6.5798149829701238E-2</v>
      </c>
      <c r="G981" s="126"/>
      <c r="H981" s="123"/>
      <c r="I981" s="124"/>
      <c r="J981" s="191" t="s">
        <v>5776</v>
      </c>
      <c r="K981" s="210" t="s">
        <v>1315</v>
      </c>
      <c r="L981" s="210" t="s">
        <v>5994</v>
      </c>
      <c r="M981" s="211">
        <v>1882905.3286162922</v>
      </c>
      <c r="N981" s="198">
        <v>50658.347573988583</v>
      </c>
      <c r="O981" s="211">
        <v>6.5798149829701238E-2</v>
      </c>
      <c r="P981" s="210">
        <v>1</v>
      </c>
      <c r="Q981" s="210">
        <v>1</v>
      </c>
      <c r="R981" s="210">
        <v>0</v>
      </c>
      <c r="S981" s="210">
        <v>0</v>
      </c>
      <c r="T981" s="210" t="s">
        <v>146</v>
      </c>
      <c r="U981" s="210" t="s">
        <v>4034</v>
      </c>
      <c r="V981" s="223">
        <v>43251</v>
      </c>
      <c r="W981" s="210" t="s">
        <v>6117</v>
      </c>
      <c r="X981" s="210" t="s">
        <v>4469</v>
      </c>
      <c r="Y981" s="210" t="s">
        <v>175</v>
      </c>
      <c r="Z981" s="190"/>
      <c r="AA981" s="186"/>
      <c r="AB981" s="187"/>
      <c r="AC981" s="187"/>
      <c r="AD981" s="188"/>
    </row>
    <row r="982" spans="1:30" x14ac:dyDescent="0.3">
      <c r="A982" s="84"/>
      <c r="B982" s="209" t="s">
        <v>1316</v>
      </c>
      <c r="C982" s="102" t="s">
        <v>5994</v>
      </c>
      <c r="D982" s="109">
        <v>1332156.5086637074</v>
      </c>
      <c r="E982" s="139">
        <v>35507.301234722094</v>
      </c>
      <c r="F982" s="113">
        <v>2.3504365623812858E-2</v>
      </c>
      <c r="G982" s="126"/>
      <c r="H982" s="123"/>
      <c r="I982" s="124"/>
      <c r="J982" s="191" t="s">
        <v>5776</v>
      </c>
      <c r="K982" s="210" t="s">
        <v>1316</v>
      </c>
      <c r="L982" s="210" t="s">
        <v>5994</v>
      </c>
      <c r="M982" s="211">
        <v>1332156.5086637074</v>
      </c>
      <c r="N982" s="198">
        <v>35507.301234722094</v>
      </c>
      <c r="O982" s="211">
        <v>2.3504365623812858E-2</v>
      </c>
      <c r="P982" s="210">
        <v>1</v>
      </c>
      <c r="Q982" s="210">
        <v>1</v>
      </c>
      <c r="R982" s="210">
        <v>0</v>
      </c>
      <c r="S982" s="210">
        <v>0</v>
      </c>
      <c r="T982" s="210" t="s">
        <v>145</v>
      </c>
      <c r="U982" s="210" t="s">
        <v>4035</v>
      </c>
      <c r="V982" s="223">
        <v>43251</v>
      </c>
      <c r="W982" s="210" t="s">
        <v>2516</v>
      </c>
      <c r="X982" s="210" t="s">
        <v>4469</v>
      </c>
      <c r="Y982" s="210" t="s">
        <v>175</v>
      </c>
      <c r="Z982" s="190"/>
      <c r="AA982" s="185"/>
      <c r="AB982" s="188"/>
      <c r="AC982" s="187"/>
      <c r="AD982" s="187"/>
    </row>
    <row r="983" spans="1:30" x14ac:dyDescent="0.3">
      <c r="A983" s="84"/>
      <c r="B983" s="209" t="s">
        <v>1317</v>
      </c>
      <c r="C983" s="102" t="s">
        <v>5994</v>
      </c>
      <c r="D983" s="109">
        <v>826492.90912857046</v>
      </c>
      <c r="E983" s="139">
        <v>31232.454667410231</v>
      </c>
      <c r="F983" s="113">
        <v>1.7828077584692688E-2</v>
      </c>
      <c r="G983" s="126"/>
      <c r="H983" s="123"/>
      <c r="I983" s="124"/>
      <c r="J983" s="191" t="s">
        <v>5776</v>
      </c>
      <c r="K983" s="210" t="s">
        <v>1317</v>
      </c>
      <c r="L983" s="210" t="s">
        <v>5994</v>
      </c>
      <c r="M983" s="211">
        <v>826492.90912857046</v>
      </c>
      <c r="N983" s="198">
        <v>31232.454667410231</v>
      </c>
      <c r="O983" s="211">
        <v>1.7828077584692688E-2</v>
      </c>
      <c r="P983" s="210">
        <v>1</v>
      </c>
      <c r="Q983" s="210">
        <v>1</v>
      </c>
      <c r="R983" s="210">
        <v>0</v>
      </c>
      <c r="S983" s="210">
        <v>0</v>
      </c>
      <c r="T983" s="210" t="s">
        <v>144</v>
      </c>
      <c r="U983" s="210" t="s">
        <v>4036</v>
      </c>
      <c r="V983" s="223">
        <v>43251</v>
      </c>
      <c r="W983" s="210" t="s">
        <v>2517</v>
      </c>
      <c r="X983" s="210" t="s">
        <v>4469</v>
      </c>
      <c r="Y983" s="210" t="s">
        <v>175</v>
      </c>
      <c r="Z983" s="190"/>
      <c r="AA983" s="186"/>
      <c r="AB983" s="187"/>
      <c r="AC983" s="187"/>
      <c r="AD983" s="188"/>
    </row>
    <row r="984" spans="1:30" x14ac:dyDescent="0.3">
      <c r="A984" s="84"/>
      <c r="B984" s="209" t="s">
        <v>1318</v>
      </c>
      <c r="C984" s="102" t="s">
        <v>5994</v>
      </c>
      <c r="D984" s="109">
        <v>3169245.0491222297</v>
      </c>
      <c r="E984" s="139">
        <v>398859.32950160513</v>
      </c>
      <c r="F984" s="113">
        <v>2.8130356436258209E-2</v>
      </c>
      <c r="G984" s="126"/>
      <c r="H984" s="123"/>
      <c r="I984" s="124"/>
      <c r="J984" s="191" t="s">
        <v>5776</v>
      </c>
      <c r="K984" s="210" t="s">
        <v>1318</v>
      </c>
      <c r="L984" s="210" t="s">
        <v>5994</v>
      </c>
      <c r="M984" s="211">
        <v>3169245.0491222297</v>
      </c>
      <c r="N984" s="198">
        <v>398859.32950160513</v>
      </c>
      <c r="O984" s="211">
        <v>2.8130356436258209E-2</v>
      </c>
      <c r="P984" s="210">
        <v>1</v>
      </c>
      <c r="Q984" s="210">
        <v>1</v>
      </c>
      <c r="R984" s="210">
        <v>0</v>
      </c>
      <c r="S984" s="210">
        <v>0</v>
      </c>
      <c r="T984" s="210" t="s">
        <v>147</v>
      </c>
      <c r="U984" s="210" t="s">
        <v>4037</v>
      </c>
      <c r="V984" s="223">
        <v>43251</v>
      </c>
      <c r="W984" s="210">
        <v>5959378</v>
      </c>
      <c r="X984" s="210" t="s">
        <v>4469</v>
      </c>
      <c r="Y984" s="210" t="s">
        <v>175</v>
      </c>
      <c r="Z984" s="190"/>
      <c r="AA984" s="186"/>
      <c r="AB984" s="187"/>
      <c r="AC984" s="187"/>
      <c r="AD984" s="188"/>
    </row>
    <row r="985" spans="1:30" x14ac:dyDescent="0.3">
      <c r="A985" s="84"/>
      <c r="B985" s="209" t="s">
        <v>5752</v>
      </c>
      <c r="C985" s="102" t="s">
        <v>1976</v>
      </c>
      <c r="D985" s="109">
        <v>2535341.744529238</v>
      </c>
      <c r="E985" s="139">
        <v>95138.975747492892</v>
      </c>
      <c r="F985" s="113">
        <v>6.9741382145906111E-2</v>
      </c>
      <c r="G985" s="126"/>
      <c r="H985" s="123"/>
      <c r="I985" s="124"/>
      <c r="J985" s="191" t="s">
        <v>5776</v>
      </c>
      <c r="K985" s="210" t="s">
        <v>5752</v>
      </c>
      <c r="L985" s="210" t="s">
        <v>1976</v>
      </c>
      <c r="M985" s="211">
        <v>2535341.744529238</v>
      </c>
      <c r="N985" s="198">
        <v>95138.975747492892</v>
      </c>
      <c r="O985" s="211">
        <v>6.9741382145906111E-2</v>
      </c>
      <c r="P985" s="210">
        <v>1</v>
      </c>
      <c r="Q985" s="210">
        <v>1</v>
      </c>
      <c r="R985" s="210">
        <v>0</v>
      </c>
      <c r="S985" s="210">
        <v>0</v>
      </c>
      <c r="T985" s="210" t="s">
        <v>149</v>
      </c>
      <c r="U985" s="210" t="s">
        <v>5753</v>
      </c>
      <c r="V985" s="223">
        <v>43251</v>
      </c>
      <c r="W985" s="210" t="s">
        <v>5754</v>
      </c>
      <c r="X985" s="210" t="s">
        <v>4469</v>
      </c>
      <c r="Y985" s="210" t="s">
        <v>175</v>
      </c>
      <c r="Z985" s="190"/>
      <c r="AA985" s="185"/>
      <c r="AB985" s="187"/>
      <c r="AC985" s="187"/>
      <c r="AD985" s="188"/>
    </row>
    <row r="986" spans="1:30" x14ac:dyDescent="0.3">
      <c r="A986" s="84"/>
      <c r="B986" s="209" t="s">
        <v>1319</v>
      </c>
      <c r="C986" s="102" t="s">
        <v>1979</v>
      </c>
      <c r="D986" s="109">
        <v>-146857429.79143962</v>
      </c>
      <c r="E986" s="139">
        <v>-14812002.447832024</v>
      </c>
      <c r="F986" s="113">
        <v>-6.2082153208527187</v>
      </c>
      <c r="G986" s="126"/>
      <c r="H986" s="123"/>
      <c r="I986" s="124"/>
      <c r="J986" s="191" t="s">
        <v>5776</v>
      </c>
      <c r="K986" s="210" t="s">
        <v>1319</v>
      </c>
      <c r="L986" s="210" t="s">
        <v>1979</v>
      </c>
      <c r="M986" s="211">
        <v>-146857429.79143962</v>
      </c>
      <c r="N986" s="198">
        <v>-14812002.447832024</v>
      </c>
      <c r="O986" s="211">
        <v>-6.2082153208527187</v>
      </c>
      <c r="P986" s="210">
        <v>1</v>
      </c>
      <c r="Q986" s="210">
        <v>1</v>
      </c>
      <c r="R986" s="210">
        <v>0</v>
      </c>
      <c r="S986" s="210">
        <v>0</v>
      </c>
      <c r="T986" s="210" t="s">
        <v>143</v>
      </c>
      <c r="U986" s="210" t="s">
        <v>4038</v>
      </c>
      <c r="V986" s="223">
        <v>43251</v>
      </c>
      <c r="W986" s="210">
        <v>7698356</v>
      </c>
      <c r="X986" s="210" t="s">
        <v>4469</v>
      </c>
      <c r="Y986" s="210" t="s">
        <v>175</v>
      </c>
      <c r="Z986" s="190"/>
      <c r="AA986" s="185"/>
      <c r="AB986" s="187"/>
      <c r="AC986" s="188"/>
      <c r="AD986" s="187"/>
    </row>
    <row r="987" spans="1:30" x14ac:dyDescent="0.3">
      <c r="A987" s="84"/>
      <c r="B987" s="209" t="s">
        <v>1320</v>
      </c>
      <c r="C987" s="102" t="s">
        <v>1978</v>
      </c>
      <c r="D987" s="109">
        <v>-74573071.670789868</v>
      </c>
      <c r="E987" s="139">
        <v>-4615565.0254610702</v>
      </c>
      <c r="F987" s="113">
        <v>-0.54525226761276102</v>
      </c>
      <c r="G987" s="126"/>
      <c r="H987" s="123"/>
      <c r="I987" s="124"/>
      <c r="J987" s="191" t="s">
        <v>5776</v>
      </c>
      <c r="K987" s="210" t="s">
        <v>1320</v>
      </c>
      <c r="L987" s="210" t="s">
        <v>1978</v>
      </c>
      <c r="M987" s="211">
        <v>-74573071.670789868</v>
      </c>
      <c r="N987" s="198">
        <v>-4615565.0254610702</v>
      </c>
      <c r="O987" s="211">
        <v>-0.54525226761276102</v>
      </c>
      <c r="P987" s="210">
        <v>1</v>
      </c>
      <c r="Q987" s="210">
        <v>1</v>
      </c>
      <c r="R987" s="210">
        <v>0</v>
      </c>
      <c r="S987" s="210">
        <v>0</v>
      </c>
      <c r="T987" s="210" t="s">
        <v>144</v>
      </c>
      <c r="U987" s="210" t="s">
        <v>4039</v>
      </c>
      <c r="V987" s="223">
        <v>43251</v>
      </c>
      <c r="W987" s="210">
        <v>5687431</v>
      </c>
      <c r="X987" s="210" t="s">
        <v>4469</v>
      </c>
      <c r="Y987" s="210" t="s">
        <v>175</v>
      </c>
      <c r="Z987" s="190"/>
      <c r="AA987" s="185"/>
      <c r="AB987" s="187"/>
      <c r="AC987" s="187"/>
      <c r="AD987" s="188"/>
    </row>
    <row r="988" spans="1:30" x14ac:dyDescent="0.3">
      <c r="A988" s="84"/>
      <c r="B988" s="209" t="s">
        <v>1321</v>
      </c>
      <c r="C988" s="102" t="s">
        <v>5994</v>
      </c>
      <c r="D988" s="109">
        <v>1853560.6122245155</v>
      </c>
      <c r="E988" s="139">
        <v>33561.124591231179</v>
      </c>
      <c r="F988" s="113">
        <v>4.9639107370895948E-2</v>
      </c>
      <c r="G988" s="126"/>
      <c r="H988" s="123"/>
      <c r="I988" s="124"/>
      <c r="J988" s="191" t="s">
        <v>5776</v>
      </c>
      <c r="K988" s="210" t="s">
        <v>1321</v>
      </c>
      <c r="L988" s="210" t="s">
        <v>5994</v>
      </c>
      <c r="M988" s="211">
        <v>1853560.6122245155</v>
      </c>
      <c r="N988" s="198">
        <v>33561.124591231179</v>
      </c>
      <c r="O988" s="211">
        <v>4.9639107370895948E-2</v>
      </c>
      <c r="P988" s="210">
        <v>1</v>
      </c>
      <c r="Q988" s="210">
        <v>1</v>
      </c>
      <c r="R988" s="210">
        <v>0</v>
      </c>
      <c r="S988" s="210">
        <v>0</v>
      </c>
      <c r="T988" s="210" t="s">
        <v>147</v>
      </c>
      <c r="U988" s="210" t="s">
        <v>4040</v>
      </c>
      <c r="V988" s="223">
        <v>43251</v>
      </c>
      <c r="W988" s="210" t="s">
        <v>2518</v>
      </c>
      <c r="X988" s="210" t="s">
        <v>4469</v>
      </c>
      <c r="Y988" s="210" t="s">
        <v>175</v>
      </c>
      <c r="Z988" s="190"/>
      <c r="AA988" s="185"/>
      <c r="AB988" s="187"/>
      <c r="AC988" s="187"/>
      <c r="AD988" s="188"/>
    </row>
    <row r="989" spans="1:30" x14ac:dyDescent="0.3">
      <c r="A989" s="84"/>
      <c r="B989" s="209" t="s">
        <v>1322</v>
      </c>
      <c r="C989" s="102" t="s">
        <v>1976</v>
      </c>
      <c r="D989" s="109">
        <v>960523.98588806472</v>
      </c>
      <c r="E989" s="139">
        <v>96088.739717492572</v>
      </c>
      <c r="F989" s="113">
        <v>6.3826904344569224E-2</v>
      </c>
      <c r="G989" s="126"/>
      <c r="H989" s="123"/>
      <c r="I989" s="124"/>
      <c r="J989" s="191" t="s">
        <v>5776</v>
      </c>
      <c r="K989" s="210" t="s">
        <v>1322</v>
      </c>
      <c r="L989" s="210" t="s">
        <v>1976</v>
      </c>
      <c r="M989" s="211">
        <v>960523.98588806472</v>
      </c>
      <c r="N989" s="198">
        <v>96088.739717492572</v>
      </c>
      <c r="O989" s="211">
        <v>6.3826904344569224E-2</v>
      </c>
      <c r="P989" s="210">
        <v>1</v>
      </c>
      <c r="Q989" s="210">
        <v>1</v>
      </c>
      <c r="R989" s="210">
        <v>0</v>
      </c>
      <c r="S989" s="210">
        <v>0</v>
      </c>
      <c r="T989" s="210" t="s">
        <v>144</v>
      </c>
      <c r="U989" s="210" t="s">
        <v>4041</v>
      </c>
      <c r="V989" s="223">
        <v>43251</v>
      </c>
      <c r="W989" s="210" t="s">
        <v>2519</v>
      </c>
      <c r="X989" s="210" t="s">
        <v>4469</v>
      </c>
      <c r="Y989" s="210" t="s">
        <v>175</v>
      </c>
      <c r="Z989" s="190"/>
      <c r="AA989" s="186"/>
      <c r="AB989" s="187"/>
      <c r="AC989" s="187"/>
      <c r="AD989" s="188"/>
    </row>
    <row r="990" spans="1:30" x14ac:dyDescent="0.3">
      <c r="A990" s="84"/>
      <c r="B990" s="209" t="s">
        <v>1323</v>
      </c>
      <c r="C990" s="102" t="s">
        <v>5994</v>
      </c>
      <c r="D990" s="109">
        <v>336088.30173308292</v>
      </c>
      <c r="E990" s="139">
        <v>10445.174679449601</v>
      </c>
      <c r="F990" s="113">
        <v>1.6108390117015745E-2</v>
      </c>
      <c r="G990" s="126"/>
      <c r="H990" s="123"/>
      <c r="I990" s="124"/>
      <c r="J990" s="191" t="s">
        <v>5776</v>
      </c>
      <c r="K990" s="210" t="s">
        <v>1323</v>
      </c>
      <c r="L990" s="210" t="s">
        <v>5994</v>
      </c>
      <c r="M990" s="211">
        <v>336088.30173308292</v>
      </c>
      <c r="N990" s="198">
        <v>10445.174679449601</v>
      </c>
      <c r="O990" s="211">
        <v>1.6108390117015745E-2</v>
      </c>
      <c r="P990" s="210">
        <v>1</v>
      </c>
      <c r="Q990" s="210">
        <v>1</v>
      </c>
      <c r="R990" s="210">
        <v>0</v>
      </c>
      <c r="S990" s="210">
        <v>0</v>
      </c>
      <c r="T990" s="210" t="s">
        <v>149</v>
      </c>
      <c r="U990" s="210" t="s">
        <v>4042</v>
      </c>
      <c r="V990" s="223">
        <v>43251</v>
      </c>
      <c r="W990" s="210" t="s">
        <v>2520</v>
      </c>
      <c r="X990" s="210" t="s">
        <v>4469</v>
      </c>
      <c r="Y990" s="210" t="s">
        <v>175</v>
      </c>
      <c r="Z990" s="190"/>
      <c r="AA990" s="185"/>
      <c r="AB990" s="187"/>
      <c r="AC990" s="188"/>
      <c r="AD990" s="187"/>
    </row>
    <row r="991" spans="1:30" x14ac:dyDescent="0.3">
      <c r="A991" s="84"/>
      <c r="B991" s="209" t="s">
        <v>1324</v>
      </c>
      <c r="C991" s="102" t="s">
        <v>5994</v>
      </c>
      <c r="D991" s="109">
        <v>490023.70026788651</v>
      </c>
      <c r="E991" s="139">
        <v>21683.296407451162</v>
      </c>
      <c r="F991" s="113">
        <v>2.9255468959378944E-2</v>
      </c>
      <c r="G991" s="126"/>
      <c r="H991" s="123"/>
      <c r="I991" s="124"/>
      <c r="J991" s="191" t="s">
        <v>5776</v>
      </c>
      <c r="K991" s="210" t="s">
        <v>1324</v>
      </c>
      <c r="L991" s="210" t="s">
        <v>5994</v>
      </c>
      <c r="M991" s="211">
        <v>490023.70026788651</v>
      </c>
      <c r="N991" s="198">
        <v>21683.296407451162</v>
      </c>
      <c r="O991" s="211">
        <v>2.9255468959378944E-2</v>
      </c>
      <c r="P991" s="210">
        <v>1</v>
      </c>
      <c r="Q991" s="210">
        <v>1</v>
      </c>
      <c r="R991" s="210">
        <v>0</v>
      </c>
      <c r="S991" s="210">
        <v>0</v>
      </c>
      <c r="T991" s="210" t="s">
        <v>148</v>
      </c>
      <c r="U991" s="210" t="s">
        <v>4043</v>
      </c>
      <c r="V991" s="223">
        <v>43251</v>
      </c>
      <c r="W991" s="210" t="s">
        <v>2521</v>
      </c>
      <c r="X991" s="210" t="s">
        <v>4469</v>
      </c>
      <c r="Y991" s="210" t="s">
        <v>175</v>
      </c>
      <c r="Z991" s="190"/>
      <c r="AA991" s="185"/>
      <c r="AB991" s="187"/>
      <c r="AC991" s="188"/>
      <c r="AD991" s="188"/>
    </row>
    <row r="992" spans="1:30" x14ac:dyDescent="0.3">
      <c r="A992" s="84"/>
      <c r="B992" s="209" t="s">
        <v>1325</v>
      </c>
      <c r="C992" s="102" t="s">
        <v>5994</v>
      </c>
      <c r="D992" s="109">
        <v>2623077.7888437784</v>
      </c>
      <c r="E992" s="139">
        <v>59131.068229228222</v>
      </c>
      <c r="F992" s="113">
        <v>4.6728551359466283E-2</v>
      </c>
      <c r="G992" s="126"/>
      <c r="H992" s="123"/>
      <c r="I992" s="124"/>
      <c r="J992" s="191" t="s">
        <v>5776</v>
      </c>
      <c r="K992" s="210" t="s">
        <v>1325</v>
      </c>
      <c r="L992" s="210" t="s">
        <v>5994</v>
      </c>
      <c r="M992" s="211">
        <v>2623077.7888437784</v>
      </c>
      <c r="N992" s="198">
        <v>59131.068229228222</v>
      </c>
      <c r="O992" s="211">
        <v>4.6728551359466283E-2</v>
      </c>
      <c r="P992" s="210">
        <v>1</v>
      </c>
      <c r="Q992" s="210">
        <v>1</v>
      </c>
      <c r="R992" s="210">
        <v>0</v>
      </c>
      <c r="S992" s="210">
        <v>0</v>
      </c>
      <c r="T992" s="210" t="s">
        <v>148</v>
      </c>
      <c r="U992" s="210" t="s">
        <v>4044</v>
      </c>
      <c r="V992" s="223">
        <v>43251</v>
      </c>
      <c r="W992" s="210">
        <v>5679591</v>
      </c>
      <c r="X992" s="210" t="s">
        <v>4469</v>
      </c>
      <c r="Y992" s="210" t="s">
        <v>175</v>
      </c>
      <c r="Z992" s="190"/>
      <c r="AA992" s="186"/>
      <c r="AB992" s="187"/>
      <c r="AC992" s="188"/>
      <c r="AD992" s="188"/>
    </row>
    <row r="993" spans="1:30" x14ac:dyDescent="0.3">
      <c r="A993" s="84"/>
      <c r="B993" s="209" t="s">
        <v>1326</v>
      </c>
      <c r="C993" s="102" t="s">
        <v>5994</v>
      </c>
      <c r="D993" s="109">
        <v>1135912.177493535</v>
      </c>
      <c r="E993" s="139">
        <v>30418.128137258707</v>
      </c>
      <c r="F993" s="113">
        <v>4.596089357171014E-2</v>
      </c>
      <c r="G993" s="126"/>
      <c r="H993" s="123"/>
      <c r="I993" s="124"/>
      <c r="J993" s="191" t="s">
        <v>5776</v>
      </c>
      <c r="K993" s="210" t="s">
        <v>1326</v>
      </c>
      <c r="L993" s="210" t="s">
        <v>5994</v>
      </c>
      <c r="M993" s="211">
        <v>1135912.177493535</v>
      </c>
      <c r="N993" s="198">
        <v>30418.128137258707</v>
      </c>
      <c r="O993" s="211">
        <v>4.596089357171014E-2</v>
      </c>
      <c r="P993" s="210">
        <v>1</v>
      </c>
      <c r="Q993" s="210">
        <v>1</v>
      </c>
      <c r="R993" s="210">
        <v>0</v>
      </c>
      <c r="S993" s="210">
        <v>0</v>
      </c>
      <c r="T993" s="210" t="s">
        <v>148</v>
      </c>
      <c r="U993" s="210" t="s">
        <v>5321</v>
      </c>
      <c r="V993" s="223">
        <v>43251</v>
      </c>
      <c r="W993" s="210" t="s">
        <v>5322</v>
      </c>
      <c r="X993" s="210" t="s">
        <v>4469</v>
      </c>
      <c r="Y993" s="210" t="s">
        <v>175</v>
      </c>
      <c r="Z993" s="190"/>
      <c r="AA993" s="186"/>
      <c r="AB993" s="187"/>
      <c r="AC993" s="187"/>
      <c r="AD993" s="188"/>
    </row>
    <row r="994" spans="1:30" x14ac:dyDescent="0.3">
      <c r="A994" s="84"/>
      <c r="B994" s="209" t="s">
        <v>5396</v>
      </c>
      <c r="C994" s="102" t="s">
        <v>5994</v>
      </c>
      <c r="D994" s="109">
        <v>347889.54154474451</v>
      </c>
      <c r="E994" s="139">
        <v>4933.1712918801577</v>
      </c>
      <c r="F994" s="113">
        <v>3.9785259737434131E-2</v>
      </c>
      <c r="G994" s="126"/>
      <c r="H994" s="123"/>
      <c r="I994" s="124"/>
      <c r="J994" s="191" t="s">
        <v>5776</v>
      </c>
      <c r="K994" s="210" t="s">
        <v>5396</v>
      </c>
      <c r="L994" s="210" t="s">
        <v>5994</v>
      </c>
      <c r="M994" s="211">
        <v>347889.54154474451</v>
      </c>
      <c r="N994" s="198">
        <v>4933.1712918801577</v>
      </c>
      <c r="O994" s="211">
        <v>3.9785259737434131E-2</v>
      </c>
      <c r="P994" s="210">
        <v>1</v>
      </c>
      <c r="Q994" s="210">
        <v>1</v>
      </c>
      <c r="R994" s="210">
        <v>0</v>
      </c>
      <c r="S994" s="210">
        <v>0</v>
      </c>
      <c r="T994" s="210" t="s">
        <v>148</v>
      </c>
      <c r="U994" s="210" t="s">
        <v>5397</v>
      </c>
      <c r="V994" s="223">
        <v>43251</v>
      </c>
      <c r="W994" s="210">
        <v>4538002</v>
      </c>
      <c r="X994" s="210" t="s">
        <v>4469</v>
      </c>
      <c r="Y994" s="210" t="s">
        <v>175</v>
      </c>
      <c r="Z994" s="190"/>
      <c r="AA994" s="185"/>
      <c r="AB994" s="187"/>
      <c r="AC994" s="187"/>
      <c r="AD994" s="188"/>
    </row>
    <row r="995" spans="1:30" x14ac:dyDescent="0.3">
      <c r="A995" s="84"/>
      <c r="B995" s="209" t="s">
        <v>1327</v>
      </c>
      <c r="C995" s="102" t="s">
        <v>5994</v>
      </c>
      <c r="D995" s="109">
        <v>763348.72284955485</v>
      </c>
      <c r="E995" s="139">
        <v>24303.988190540709</v>
      </c>
      <c r="F995" s="113">
        <v>2.65492358248605E-2</v>
      </c>
      <c r="G995" s="126"/>
      <c r="H995" s="123"/>
      <c r="I995" s="124"/>
      <c r="J995" s="191" t="s">
        <v>5776</v>
      </c>
      <c r="K995" s="210" t="s">
        <v>1327</v>
      </c>
      <c r="L995" s="210" t="s">
        <v>5994</v>
      </c>
      <c r="M995" s="211">
        <v>763348.72284955485</v>
      </c>
      <c r="N995" s="198">
        <v>24303.988190540709</v>
      </c>
      <c r="O995" s="211">
        <v>2.65492358248605E-2</v>
      </c>
      <c r="P995" s="210">
        <v>1</v>
      </c>
      <c r="Q995" s="210">
        <v>1</v>
      </c>
      <c r="R995" s="210">
        <v>0</v>
      </c>
      <c r="S995" s="210">
        <v>0</v>
      </c>
      <c r="T995" s="210" t="s">
        <v>151</v>
      </c>
      <c r="U995" s="210" t="s">
        <v>4045</v>
      </c>
      <c r="V995" s="223">
        <v>43251</v>
      </c>
      <c r="W995" s="210">
        <v>7187627</v>
      </c>
      <c r="X995" s="210" t="s">
        <v>4469</v>
      </c>
      <c r="Y995" s="210" t="s">
        <v>175</v>
      </c>
      <c r="Z995" s="190"/>
      <c r="AA995" s="185"/>
      <c r="AB995" s="187"/>
      <c r="AC995" s="188"/>
      <c r="AD995" s="187"/>
    </row>
    <row r="996" spans="1:30" x14ac:dyDescent="0.3">
      <c r="A996" s="84"/>
      <c r="B996" s="209" t="s">
        <v>1328</v>
      </c>
      <c r="C996" s="102" t="s">
        <v>5994</v>
      </c>
      <c r="D996" s="109">
        <v>564461.62437844463</v>
      </c>
      <c r="E996" s="139">
        <v>8585.0616879470253</v>
      </c>
      <c r="F996" s="113">
        <v>6.8421967939912023E-2</v>
      </c>
      <c r="G996" s="126"/>
      <c r="H996" s="123"/>
      <c r="I996" s="124"/>
      <c r="J996" s="191" t="s">
        <v>5776</v>
      </c>
      <c r="K996" s="210" t="s">
        <v>1328</v>
      </c>
      <c r="L996" s="210" t="s">
        <v>5994</v>
      </c>
      <c r="M996" s="211">
        <v>564461.62437844463</v>
      </c>
      <c r="N996" s="198">
        <v>8585.0616879470253</v>
      </c>
      <c r="O996" s="211">
        <v>6.8421967939912023E-2</v>
      </c>
      <c r="P996" s="210">
        <v>1</v>
      </c>
      <c r="Q996" s="210">
        <v>1</v>
      </c>
      <c r="R996" s="210">
        <v>0</v>
      </c>
      <c r="S996" s="210">
        <v>0</v>
      </c>
      <c r="T996" s="210" t="s">
        <v>152</v>
      </c>
      <c r="U996" s="210" t="s">
        <v>4046</v>
      </c>
      <c r="V996" s="223">
        <v>43251</v>
      </c>
      <c r="W996" s="210" t="s">
        <v>2522</v>
      </c>
      <c r="X996" s="210" t="s">
        <v>4469</v>
      </c>
      <c r="Y996" s="210" t="s">
        <v>175</v>
      </c>
      <c r="Z996" s="190"/>
      <c r="AA996" s="185"/>
      <c r="AB996" s="187"/>
      <c r="AC996" s="187"/>
      <c r="AD996" s="188"/>
    </row>
    <row r="997" spans="1:30" x14ac:dyDescent="0.3">
      <c r="A997" s="84"/>
      <c r="B997" s="209" t="s">
        <v>1329</v>
      </c>
      <c r="C997" s="102" t="s">
        <v>5994</v>
      </c>
      <c r="D997" s="109">
        <v>4188629.1833993131</v>
      </c>
      <c r="E997" s="139">
        <v>394324.47119025135</v>
      </c>
      <c r="F997" s="113">
        <v>3.9399172351020216E-2</v>
      </c>
      <c r="G997" s="126"/>
      <c r="H997" s="123"/>
      <c r="I997" s="124"/>
      <c r="J997" s="191" t="s">
        <v>5776</v>
      </c>
      <c r="K997" s="210" t="s">
        <v>1329</v>
      </c>
      <c r="L997" s="210" t="s">
        <v>5994</v>
      </c>
      <c r="M997" s="211">
        <v>4188629.1833993131</v>
      </c>
      <c r="N997" s="198">
        <v>394324.47119025135</v>
      </c>
      <c r="O997" s="211">
        <v>3.9399172351020216E-2</v>
      </c>
      <c r="P997" s="210">
        <v>1</v>
      </c>
      <c r="Q997" s="210">
        <v>1</v>
      </c>
      <c r="R997" s="210">
        <v>0</v>
      </c>
      <c r="S997" s="210">
        <v>0</v>
      </c>
      <c r="T997" s="210" t="s">
        <v>148</v>
      </c>
      <c r="U997" s="210" t="s">
        <v>4047</v>
      </c>
      <c r="V997" s="223">
        <v>43251</v>
      </c>
      <c r="W997" s="210">
        <v>5380031</v>
      </c>
      <c r="X997" s="210" t="s">
        <v>4469</v>
      </c>
      <c r="Y997" s="210" t="s">
        <v>175</v>
      </c>
      <c r="Z997" s="190"/>
      <c r="AA997" s="185"/>
      <c r="AB997" s="187"/>
      <c r="AC997" s="187"/>
      <c r="AD997" s="188"/>
    </row>
    <row r="998" spans="1:30" x14ac:dyDescent="0.3">
      <c r="A998" s="84"/>
      <c r="B998" s="209" t="s">
        <v>1330</v>
      </c>
      <c r="C998" s="102" t="s">
        <v>5994</v>
      </c>
      <c r="D998" s="109">
        <v>2688764.7651119018</v>
      </c>
      <c r="E998" s="139">
        <v>146560.27794353219</v>
      </c>
      <c r="F998" s="113">
        <v>3.9330252355857707E-2</v>
      </c>
      <c r="G998" s="126"/>
      <c r="H998" s="123"/>
      <c r="I998" s="124"/>
      <c r="J998" s="191" t="s">
        <v>5777</v>
      </c>
      <c r="K998" s="210" t="s">
        <v>1330</v>
      </c>
      <c r="L998" s="210" t="s">
        <v>5994</v>
      </c>
      <c r="M998" s="211">
        <v>2688764.7651119018</v>
      </c>
      <c r="N998" s="198">
        <v>146560.27794353219</v>
      </c>
      <c r="O998" s="211">
        <v>3.9330252355857707E-2</v>
      </c>
      <c r="P998" s="210">
        <v>1</v>
      </c>
      <c r="Q998" s="210">
        <v>1</v>
      </c>
      <c r="R998" s="210">
        <v>0</v>
      </c>
      <c r="S998" s="210">
        <v>0</v>
      </c>
      <c r="T998" s="210" t="s">
        <v>146</v>
      </c>
      <c r="U998" s="210" t="s">
        <v>4048</v>
      </c>
      <c r="V998" s="223">
        <v>43251</v>
      </c>
      <c r="W998" s="210" t="s">
        <v>2523</v>
      </c>
      <c r="X998" s="210" t="s">
        <v>4469</v>
      </c>
      <c r="Y998" s="210" t="s">
        <v>175</v>
      </c>
      <c r="Z998" s="190"/>
      <c r="AA998" s="186"/>
      <c r="AB998" s="187"/>
      <c r="AC998" s="187"/>
      <c r="AD998" s="188"/>
    </row>
    <row r="999" spans="1:30" x14ac:dyDescent="0.3">
      <c r="A999" s="84"/>
      <c r="B999" s="209" t="s">
        <v>1331</v>
      </c>
      <c r="C999" s="102" t="s">
        <v>5994</v>
      </c>
      <c r="D999" s="109">
        <v>655167.29103869945</v>
      </c>
      <c r="E999" s="139">
        <v>40649.937355366812</v>
      </c>
      <c r="F999" s="113">
        <v>2.2955935860941148E-2</v>
      </c>
      <c r="G999" s="126"/>
      <c r="H999" s="123"/>
      <c r="I999" s="124"/>
      <c r="J999" s="191" t="s">
        <v>5776</v>
      </c>
      <c r="K999" s="210" t="s">
        <v>1331</v>
      </c>
      <c r="L999" s="210" t="s">
        <v>5994</v>
      </c>
      <c r="M999" s="211">
        <v>655167.29103869945</v>
      </c>
      <c r="N999" s="198">
        <v>40649.937355366812</v>
      </c>
      <c r="O999" s="211">
        <v>2.2955935860941148E-2</v>
      </c>
      <c r="P999" s="210">
        <v>1</v>
      </c>
      <c r="Q999" s="210">
        <v>1</v>
      </c>
      <c r="R999" s="210">
        <v>0</v>
      </c>
      <c r="S999" s="210">
        <v>0</v>
      </c>
      <c r="T999" s="210" t="s">
        <v>146</v>
      </c>
      <c r="U999" s="210" t="s">
        <v>4049</v>
      </c>
      <c r="V999" s="223">
        <v>43251</v>
      </c>
      <c r="W999" s="210">
        <v>5554041</v>
      </c>
      <c r="X999" s="210" t="s">
        <v>4469</v>
      </c>
      <c r="Y999" s="210" t="s">
        <v>175</v>
      </c>
      <c r="Z999" s="190"/>
      <c r="AA999" s="186"/>
      <c r="AB999" s="187"/>
      <c r="AC999" s="187"/>
      <c r="AD999" s="188"/>
    </row>
    <row r="1000" spans="1:30" x14ac:dyDescent="0.3">
      <c r="A1000" s="84"/>
      <c r="B1000" s="209" t="s">
        <v>1332</v>
      </c>
      <c r="C1000" s="102" t="s">
        <v>1977</v>
      </c>
      <c r="D1000" s="109">
        <v>71705921.624916196</v>
      </c>
      <c r="E1000" s="139">
        <v>7237337.4559937874</v>
      </c>
      <c r="F1000" s="113">
        <v>1.1764210084583422</v>
      </c>
      <c r="G1000" s="126"/>
      <c r="H1000" s="123"/>
      <c r="I1000" s="124"/>
      <c r="J1000" s="191" t="s">
        <v>5776</v>
      </c>
      <c r="K1000" s="210" t="s">
        <v>1332</v>
      </c>
      <c r="L1000" s="210" t="s">
        <v>1977</v>
      </c>
      <c r="M1000" s="211">
        <v>71705921.624916196</v>
      </c>
      <c r="N1000" s="198">
        <v>7237337.4559937874</v>
      </c>
      <c r="O1000" s="211">
        <v>1.1764210084583422</v>
      </c>
      <c r="P1000" s="210">
        <v>1</v>
      </c>
      <c r="Q1000" s="210">
        <v>1</v>
      </c>
      <c r="R1000" s="210">
        <v>0</v>
      </c>
      <c r="S1000" s="210">
        <v>0</v>
      </c>
      <c r="T1000" s="210" t="s">
        <v>148</v>
      </c>
      <c r="U1000" s="210" t="s">
        <v>4050</v>
      </c>
      <c r="V1000" s="223">
        <v>43251</v>
      </c>
      <c r="W1000" s="210">
        <v>4813345</v>
      </c>
      <c r="X1000" s="210" t="s">
        <v>4469</v>
      </c>
      <c r="Y1000" s="210" t="s">
        <v>175</v>
      </c>
      <c r="Z1000" s="190"/>
      <c r="AA1000" s="186"/>
      <c r="AB1000" s="187"/>
      <c r="AC1000" s="187"/>
      <c r="AD1000" s="188"/>
    </row>
    <row r="1001" spans="1:30" x14ac:dyDescent="0.3">
      <c r="A1001" s="84"/>
      <c r="B1001" s="209" t="s">
        <v>1333</v>
      </c>
      <c r="C1001" s="102" t="s">
        <v>1976</v>
      </c>
      <c r="D1001" s="109">
        <v>849777.49508577108</v>
      </c>
      <c r="E1001" s="139">
        <v>44243.262403185712</v>
      </c>
      <c r="F1001" s="113">
        <v>2.4579024223684243E-2</v>
      </c>
      <c r="G1001" s="126"/>
      <c r="H1001" s="123"/>
      <c r="I1001" s="124"/>
      <c r="J1001" s="191" t="s">
        <v>5776</v>
      </c>
      <c r="K1001" s="210" t="s">
        <v>1333</v>
      </c>
      <c r="L1001" s="210" t="s">
        <v>1976</v>
      </c>
      <c r="M1001" s="211">
        <v>849777.49508577108</v>
      </c>
      <c r="N1001" s="198">
        <v>44243.262403185712</v>
      </c>
      <c r="O1001" s="211">
        <v>2.4579024223684243E-2</v>
      </c>
      <c r="P1001" s="210">
        <v>1</v>
      </c>
      <c r="Q1001" s="210">
        <v>1</v>
      </c>
      <c r="R1001" s="210">
        <v>0</v>
      </c>
      <c r="S1001" s="210">
        <v>0</v>
      </c>
      <c r="T1001" s="210" t="s">
        <v>146</v>
      </c>
      <c r="U1001" s="210" t="s">
        <v>4051</v>
      </c>
      <c r="V1001" s="223">
        <v>43251</v>
      </c>
      <c r="W1001" s="210">
        <v>7142091</v>
      </c>
      <c r="X1001" s="210" t="s">
        <v>4469</v>
      </c>
      <c r="Y1001" s="210" t="s">
        <v>175</v>
      </c>
      <c r="Z1001" s="190"/>
      <c r="AA1001" s="185"/>
      <c r="AB1001" s="187"/>
      <c r="AC1001" s="188"/>
      <c r="AD1001" s="188"/>
    </row>
    <row r="1002" spans="1:30" x14ac:dyDescent="0.3">
      <c r="A1002" s="84"/>
      <c r="B1002" s="209" t="s">
        <v>1334</v>
      </c>
      <c r="C1002" s="102" t="s">
        <v>1976</v>
      </c>
      <c r="D1002" s="109">
        <v>1703996.0111241592</v>
      </c>
      <c r="E1002" s="139">
        <v>79667.376075041786</v>
      </c>
      <c r="F1002" s="113">
        <v>3.4755199240639884E-2</v>
      </c>
      <c r="G1002" s="126"/>
      <c r="H1002" s="123"/>
      <c r="I1002" s="124"/>
      <c r="J1002" s="191" t="s">
        <v>5776</v>
      </c>
      <c r="K1002" s="210" t="s">
        <v>1334</v>
      </c>
      <c r="L1002" s="210" t="s">
        <v>1976</v>
      </c>
      <c r="M1002" s="211">
        <v>1703996.0111241592</v>
      </c>
      <c r="N1002" s="198">
        <v>79667.376075041786</v>
      </c>
      <c r="O1002" s="211">
        <v>3.4755199240639884E-2</v>
      </c>
      <c r="P1002" s="210">
        <v>1</v>
      </c>
      <c r="Q1002" s="210">
        <v>1</v>
      </c>
      <c r="R1002" s="210">
        <v>0</v>
      </c>
      <c r="S1002" s="210">
        <v>0</v>
      </c>
      <c r="T1002" s="210" t="s">
        <v>146</v>
      </c>
      <c r="U1002" s="210" t="s">
        <v>4052</v>
      </c>
      <c r="V1002" s="223">
        <v>43251</v>
      </c>
      <c r="W1002" s="210" t="s">
        <v>2524</v>
      </c>
      <c r="X1002" s="210" t="s">
        <v>4469</v>
      </c>
      <c r="Y1002" s="210" t="s">
        <v>175</v>
      </c>
      <c r="Z1002" s="190"/>
      <c r="AA1002" s="186"/>
      <c r="AB1002" s="187"/>
      <c r="AC1002" s="187"/>
      <c r="AD1002" s="188"/>
    </row>
    <row r="1003" spans="1:30" x14ac:dyDescent="0.3">
      <c r="A1003" s="84"/>
      <c r="B1003" s="209" t="s">
        <v>1335</v>
      </c>
      <c r="C1003" s="102" t="s">
        <v>5994</v>
      </c>
      <c r="D1003" s="109">
        <v>2308236.8568634884</v>
      </c>
      <c r="E1003" s="139">
        <v>198253.43698392974</v>
      </c>
      <c r="F1003" s="113">
        <v>3.93848205594476E-2</v>
      </c>
      <c r="G1003" s="126"/>
      <c r="H1003" s="123"/>
      <c r="I1003" s="124"/>
      <c r="J1003" s="191" t="s">
        <v>5776</v>
      </c>
      <c r="K1003" s="210" t="s">
        <v>1335</v>
      </c>
      <c r="L1003" s="210" t="s">
        <v>5994</v>
      </c>
      <c r="M1003" s="211">
        <v>2308236.8568634884</v>
      </c>
      <c r="N1003" s="198">
        <v>198253.43698392974</v>
      </c>
      <c r="O1003" s="211">
        <v>3.93848205594476E-2</v>
      </c>
      <c r="P1003" s="210">
        <v>1</v>
      </c>
      <c r="Q1003" s="210">
        <v>1</v>
      </c>
      <c r="R1003" s="210">
        <v>0</v>
      </c>
      <c r="S1003" s="210">
        <v>0</v>
      </c>
      <c r="T1003" s="210" t="s">
        <v>148</v>
      </c>
      <c r="U1003" s="210" t="s">
        <v>4053</v>
      </c>
      <c r="V1003" s="223">
        <v>43251</v>
      </c>
      <c r="W1003" s="210" t="s">
        <v>2525</v>
      </c>
      <c r="X1003" s="210" t="s">
        <v>4469</v>
      </c>
      <c r="Y1003" s="210" t="s">
        <v>175</v>
      </c>
      <c r="Z1003" s="190"/>
      <c r="AA1003" s="186"/>
      <c r="AB1003" s="187"/>
      <c r="AC1003" s="187"/>
      <c r="AD1003" s="188"/>
    </row>
    <row r="1004" spans="1:30" x14ac:dyDescent="0.3">
      <c r="A1004" s="84"/>
      <c r="B1004" s="209" t="s">
        <v>1336</v>
      </c>
      <c r="C1004" s="102" t="s">
        <v>5994</v>
      </c>
      <c r="D1004" s="109">
        <v>2667831.3556456701</v>
      </c>
      <c r="E1004" s="139">
        <v>117565.855368729</v>
      </c>
      <c r="F1004" s="113">
        <v>3.4729093732106336E-2</v>
      </c>
      <c r="G1004" s="126"/>
      <c r="H1004" s="123"/>
      <c r="I1004" s="124"/>
      <c r="J1004" s="191" t="s">
        <v>5776</v>
      </c>
      <c r="K1004" s="210" t="s">
        <v>1336</v>
      </c>
      <c r="L1004" s="210" t="s">
        <v>5994</v>
      </c>
      <c r="M1004" s="211">
        <v>2667831.3556456701</v>
      </c>
      <c r="N1004" s="198">
        <v>117565.855368729</v>
      </c>
      <c r="O1004" s="211">
        <v>3.4729093732106336E-2</v>
      </c>
      <c r="P1004" s="210">
        <v>1</v>
      </c>
      <c r="Q1004" s="210">
        <v>1</v>
      </c>
      <c r="R1004" s="210">
        <v>0</v>
      </c>
      <c r="S1004" s="210">
        <v>0</v>
      </c>
      <c r="T1004" s="210" t="s">
        <v>148</v>
      </c>
      <c r="U1004" s="210" t="s">
        <v>4054</v>
      </c>
      <c r="V1004" s="223">
        <v>43251</v>
      </c>
      <c r="W1004" s="210">
        <v>4846523</v>
      </c>
      <c r="X1004" s="210" t="s">
        <v>4469</v>
      </c>
      <c r="Y1004" s="210" t="s">
        <v>175</v>
      </c>
      <c r="Z1004" s="190"/>
      <c r="AA1004" s="186"/>
      <c r="AB1004" s="187"/>
      <c r="AC1004" s="187"/>
      <c r="AD1004" s="188"/>
    </row>
    <row r="1005" spans="1:30" x14ac:dyDescent="0.3">
      <c r="A1005" s="84"/>
      <c r="B1005" s="209" t="s">
        <v>1337</v>
      </c>
      <c r="C1005" s="102" t="s">
        <v>5994</v>
      </c>
      <c r="D1005" s="109">
        <v>1128535.3627953066</v>
      </c>
      <c r="E1005" s="139">
        <v>23601.330022732462</v>
      </c>
      <c r="F1005" s="113">
        <v>2.6243233738904616E-2</v>
      </c>
      <c r="G1005" s="126"/>
      <c r="H1005" s="123"/>
      <c r="I1005" s="124"/>
      <c r="J1005" s="191" t="s">
        <v>5776</v>
      </c>
      <c r="K1005" s="210" t="s">
        <v>1337</v>
      </c>
      <c r="L1005" s="210" t="s">
        <v>5994</v>
      </c>
      <c r="M1005" s="211">
        <v>1128535.3627953066</v>
      </c>
      <c r="N1005" s="198">
        <v>23601.330022732462</v>
      </c>
      <c r="O1005" s="211">
        <v>2.6243233738904616E-2</v>
      </c>
      <c r="P1005" s="210">
        <v>1</v>
      </c>
      <c r="Q1005" s="210">
        <v>1</v>
      </c>
      <c r="R1005" s="210">
        <v>0</v>
      </c>
      <c r="S1005" s="210">
        <v>0</v>
      </c>
      <c r="T1005" s="210" t="s">
        <v>149</v>
      </c>
      <c r="U1005" s="210" t="s">
        <v>4055</v>
      </c>
      <c r="V1005" s="223">
        <v>43251</v>
      </c>
      <c r="W1005" s="210">
        <v>5048566</v>
      </c>
      <c r="X1005" s="210" t="s">
        <v>4469</v>
      </c>
      <c r="Y1005" s="210" t="s">
        <v>175</v>
      </c>
      <c r="Z1005" s="190"/>
      <c r="AA1005" s="186"/>
      <c r="AB1005" s="187"/>
      <c r="AC1005" s="187"/>
      <c r="AD1005" s="188"/>
    </row>
    <row r="1006" spans="1:30" x14ac:dyDescent="0.3">
      <c r="A1006" s="84"/>
      <c r="B1006" s="209" t="s">
        <v>1338</v>
      </c>
      <c r="C1006" s="102" t="s">
        <v>5994</v>
      </c>
      <c r="D1006" s="109">
        <v>628862.48880140344</v>
      </c>
      <c r="E1006" s="139">
        <v>46950.239634167337</v>
      </c>
      <c r="F1006" s="113">
        <v>1.8515532592797573E-2</v>
      </c>
      <c r="G1006" s="126"/>
      <c r="H1006" s="123"/>
      <c r="I1006" s="124"/>
      <c r="J1006" s="191" t="s">
        <v>5776</v>
      </c>
      <c r="K1006" s="210" t="s">
        <v>1338</v>
      </c>
      <c r="L1006" s="210" t="s">
        <v>5994</v>
      </c>
      <c r="M1006" s="211">
        <v>628862.48880140344</v>
      </c>
      <c r="N1006" s="198">
        <v>46950.239634167337</v>
      </c>
      <c r="O1006" s="211">
        <v>1.8515532592797573E-2</v>
      </c>
      <c r="P1006" s="210">
        <v>1</v>
      </c>
      <c r="Q1006" s="210">
        <v>1</v>
      </c>
      <c r="R1006" s="210">
        <v>0</v>
      </c>
      <c r="S1006" s="210">
        <v>0</v>
      </c>
      <c r="T1006" s="210" t="s">
        <v>152</v>
      </c>
      <c r="U1006" s="210" t="s">
        <v>4056</v>
      </c>
      <c r="V1006" s="223">
        <v>43251</v>
      </c>
      <c r="W1006" s="210" t="s">
        <v>2526</v>
      </c>
      <c r="X1006" s="210" t="s">
        <v>4469</v>
      </c>
      <c r="Y1006" s="210" t="s">
        <v>175</v>
      </c>
      <c r="Z1006" s="190"/>
      <c r="AA1006" s="186"/>
      <c r="AB1006" s="187"/>
      <c r="AC1006" s="187"/>
      <c r="AD1006" s="188"/>
    </row>
    <row r="1007" spans="1:30" x14ac:dyDescent="0.3">
      <c r="A1007" s="84"/>
      <c r="B1007" s="209" t="s">
        <v>5026</v>
      </c>
      <c r="C1007" s="102" t="s">
        <v>5994</v>
      </c>
      <c r="D1007" s="109">
        <v>1851327.8450034072</v>
      </c>
      <c r="E1007" s="139">
        <v>365386.38043352152</v>
      </c>
      <c r="F1007" s="113">
        <v>2.5314145020417046E-2</v>
      </c>
      <c r="G1007" s="126"/>
      <c r="H1007" s="123"/>
      <c r="I1007" s="124"/>
      <c r="J1007" s="191" t="s">
        <v>5778</v>
      </c>
      <c r="K1007" s="210" t="s">
        <v>5026</v>
      </c>
      <c r="L1007" s="210" t="s">
        <v>5994</v>
      </c>
      <c r="M1007" s="211">
        <v>1851327.8450034072</v>
      </c>
      <c r="N1007" s="198">
        <v>365386.38043352152</v>
      </c>
      <c r="O1007" s="211">
        <v>2.5314145020417046E-2</v>
      </c>
      <c r="P1007" s="210">
        <v>1</v>
      </c>
      <c r="Q1007" s="210">
        <v>1</v>
      </c>
      <c r="R1007" s="210">
        <v>0</v>
      </c>
      <c r="S1007" s="210">
        <v>0</v>
      </c>
      <c r="T1007" s="210" t="s">
        <v>152</v>
      </c>
      <c r="U1007" s="210" t="s">
        <v>5027</v>
      </c>
      <c r="V1007" s="223">
        <v>43251</v>
      </c>
      <c r="W1007" s="210">
        <v>5978384</v>
      </c>
      <c r="X1007" s="210" t="s">
        <v>4469</v>
      </c>
      <c r="Y1007" s="210" t="s">
        <v>175</v>
      </c>
      <c r="Z1007" s="190"/>
      <c r="AA1007" s="186"/>
      <c r="AB1007" s="187"/>
      <c r="AC1007" s="187"/>
      <c r="AD1007" s="188"/>
    </row>
    <row r="1008" spans="1:30" x14ac:dyDescent="0.3">
      <c r="A1008" s="84"/>
      <c r="B1008" s="209" t="s">
        <v>1339</v>
      </c>
      <c r="C1008" s="102" t="s">
        <v>1976</v>
      </c>
      <c r="D1008" s="109">
        <v>7001573.8825495271</v>
      </c>
      <c r="E1008" s="139">
        <v>383346.76499661501</v>
      </c>
      <c r="F1008" s="113">
        <v>6.7947292661564879E-2</v>
      </c>
      <c r="G1008" s="126"/>
      <c r="H1008" s="123"/>
      <c r="I1008" s="124"/>
      <c r="J1008" s="191" t="s">
        <v>5776</v>
      </c>
      <c r="K1008" s="210" t="s">
        <v>1339</v>
      </c>
      <c r="L1008" s="210" t="s">
        <v>1976</v>
      </c>
      <c r="M1008" s="211">
        <v>7001573.8825495271</v>
      </c>
      <c r="N1008" s="198">
        <v>383346.76499661501</v>
      </c>
      <c r="O1008" s="211">
        <v>6.7947292661564879E-2</v>
      </c>
      <c r="P1008" s="210">
        <v>1</v>
      </c>
      <c r="Q1008" s="210">
        <v>1</v>
      </c>
      <c r="R1008" s="210">
        <v>0</v>
      </c>
      <c r="S1008" s="210">
        <v>0</v>
      </c>
      <c r="T1008" s="210" t="s">
        <v>146</v>
      </c>
      <c r="U1008" s="210" t="s">
        <v>4057</v>
      </c>
      <c r="V1008" s="223">
        <v>43251</v>
      </c>
      <c r="W1008" s="210" t="s">
        <v>2527</v>
      </c>
      <c r="X1008" s="210" t="s">
        <v>4469</v>
      </c>
      <c r="Y1008" s="210" t="s">
        <v>175</v>
      </c>
      <c r="Z1008" s="190"/>
      <c r="AA1008" s="186"/>
      <c r="AB1008" s="187"/>
      <c r="AC1008" s="187"/>
      <c r="AD1008" s="188"/>
    </row>
    <row r="1009" spans="1:30" x14ac:dyDescent="0.3">
      <c r="A1009" s="84"/>
      <c r="B1009" s="209" t="s">
        <v>1340</v>
      </c>
      <c r="C1009" s="102" t="s">
        <v>1976</v>
      </c>
      <c r="D1009" s="109">
        <v>861817.41821235989</v>
      </c>
      <c r="E1009" s="139">
        <v>431037.82032988215</v>
      </c>
      <c r="F1009" s="113">
        <v>4.8642674765907327E-2</v>
      </c>
      <c r="G1009" s="126"/>
      <c r="H1009" s="123"/>
      <c r="I1009" s="124"/>
      <c r="J1009" s="191" t="s">
        <v>5776</v>
      </c>
      <c r="K1009" s="210" t="s">
        <v>1340</v>
      </c>
      <c r="L1009" s="210" t="s">
        <v>1976</v>
      </c>
      <c r="M1009" s="211">
        <v>861817.41821235989</v>
      </c>
      <c r="N1009" s="198">
        <v>431037.82032988215</v>
      </c>
      <c r="O1009" s="211">
        <v>4.8642674765907327E-2</v>
      </c>
      <c r="P1009" s="210">
        <v>1</v>
      </c>
      <c r="Q1009" s="210">
        <v>1</v>
      </c>
      <c r="R1009" s="210">
        <v>0</v>
      </c>
      <c r="S1009" s="210">
        <v>0</v>
      </c>
      <c r="T1009" s="210" t="s">
        <v>5305</v>
      </c>
      <c r="U1009" s="210" t="s">
        <v>4058</v>
      </c>
      <c r="V1009" s="223">
        <v>43251</v>
      </c>
      <c r="W1009" s="210">
        <v>6563875</v>
      </c>
      <c r="X1009" s="210" t="s">
        <v>4470</v>
      </c>
      <c r="Y1009" s="210" t="s">
        <v>4419</v>
      </c>
      <c r="Z1009" s="190"/>
      <c r="AA1009" s="186"/>
      <c r="AB1009" s="187"/>
      <c r="AC1009" s="187"/>
      <c r="AD1009" s="188"/>
    </row>
    <row r="1010" spans="1:30" x14ac:dyDescent="0.3">
      <c r="A1010" s="84"/>
      <c r="B1010" s="209" t="s">
        <v>1341</v>
      </c>
      <c r="C1010" s="102" t="s">
        <v>5994</v>
      </c>
      <c r="D1010" s="109">
        <v>940071.9031212593</v>
      </c>
      <c r="E1010" s="139">
        <v>342063.22055262391</v>
      </c>
      <c r="F1010" s="113">
        <v>4.0906206435632031E-2</v>
      </c>
      <c r="G1010" s="126"/>
      <c r="H1010" s="123"/>
      <c r="I1010" s="124"/>
      <c r="J1010" s="191" t="s">
        <v>5776</v>
      </c>
      <c r="K1010" s="210" t="s">
        <v>1341</v>
      </c>
      <c r="L1010" s="210" t="s">
        <v>5994</v>
      </c>
      <c r="M1010" s="211">
        <v>940071.9031212593</v>
      </c>
      <c r="N1010" s="198">
        <v>342063.22055262391</v>
      </c>
      <c r="O1010" s="211">
        <v>4.0906206435632031E-2</v>
      </c>
      <c r="P1010" s="210">
        <v>1</v>
      </c>
      <c r="Q1010" s="210">
        <v>1</v>
      </c>
      <c r="R1010" s="210">
        <v>0</v>
      </c>
      <c r="S1010" s="210">
        <v>0</v>
      </c>
      <c r="T1010" s="210" t="s">
        <v>5305</v>
      </c>
      <c r="U1010" s="210" t="s">
        <v>4059</v>
      </c>
      <c r="V1010" s="223">
        <v>43251</v>
      </c>
      <c r="W1010" s="210">
        <v>6309303</v>
      </c>
      <c r="X1010" s="210" t="s">
        <v>4470</v>
      </c>
      <c r="Y1010" s="210" t="s">
        <v>4419</v>
      </c>
      <c r="Z1010" s="190"/>
      <c r="AA1010" s="186"/>
      <c r="AB1010" s="187"/>
      <c r="AC1010" s="187"/>
      <c r="AD1010" s="188"/>
    </row>
    <row r="1011" spans="1:30" x14ac:dyDescent="0.3">
      <c r="A1011" s="84"/>
      <c r="B1011" s="209" t="s">
        <v>1342</v>
      </c>
      <c r="C1011" s="102" t="s">
        <v>5994</v>
      </c>
      <c r="D1011" s="109">
        <v>446504.26103245135</v>
      </c>
      <c r="E1011" s="139">
        <v>336871.06789985055</v>
      </c>
      <c r="F1011" s="113">
        <v>3.2667552477172498E-2</v>
      </c>
      <c r="G1011" s="126"/>
      <c r="H1011" s="123"/>
      <c r="I1011" s="124"/>
      <c r="J1011" s="191" t="s">
        <v>5776</v>
      </c>
      <c r="K1011" s="210" t="s">
        <v>1342</v>
      </c>
      <c r="L1011" s="210" t="s">
        <v>5994</v>
      </c>
      <c r="M1011" s="211">
        <v>446504.26103245135</v>
      </c>
      <c r="N1011" s="198">
        <v>336871.06789985055</v>
      </c>
      <c r="O1011" s="211">
        <v>3.2667552477172498E-2</v>
      </c>
      <c r="P1011" s="210">
        <v>1</v>
      </c>
      <c r="Q1011" s="210">
        <v>1</v>
      </c>
      <c r="R1011" s="210">
        <v>0</v>
      </c>
      <c r="S1011" s="210">
        <v>0</v>
      </c>
      <c r="T1011" s="210" t="s">
        <v>5305</v>
      </c>
      <c r="U1011" s="210" t="s">
        <v>4060</v>
      </c>
      <c r="V1011" s="223">
        <v>43251</v>
      </c>
      <c r="W1011" s="210" t="s">
        <v>2528</v>
      </c>
      <c r="X1011" s="210" t="s">
        <v>4470</v>
      </c>
      <c r="Y1011" s="210" t="s">
        <v>4419</v>
      </c>
      <c r="Z1011" s="190"/>
      <c r="AA1011" s="186"/>
      <c r="AB1011" s="187"/>
      <c r="AC1011" s="187"/>
      <c r="AD1011" s="188"/>
    </row>
    <row r="1012" spans="1:30" x14ac:dyDescent="0.3">
      <c r="A1012" s="84"/>
      <c r="B1012" s="209" t="s">
        <v>1343</v>
      </c>
      <c r="C1012" s="102" t="s">
        <v>5994</v>
      </c>
      <c r="D1012" s="109">
        <v>520688.66465595295</v>
      </c>
      <c r="E1012" s="139">
        <v>331108.40132455213</v>
      </c>
      <c r="F1012" s="113">
        <v>3.5778986492133069E-2</v>
      </c>
      <c r="G1012" s="126"/>
      <c r="H1012" s="123"/>
      <c r="I1012" s="124"/>
      <c r="J1012" s="191" t="s">
        <v>5776</v>
      </c>
      <c r="K1012" s="210" t="s">
        <v>1343</v>
      </c>
      <c r="L1012" s="210" t="s">
        <v>5994</v>
      </c>
      <c r="M1012" s="211">
        <v>520688.66465595295</v>
      </c>
      <c r="N1012" s="198">
        <v>331108.40132455213</v>
      </c>
      <c r="O1012" s="211">
        <v>3.5778986492133069E-2</v>
      </c>
      <c r="P1012" s="210">
        <v>1</v>
      </c>
      <c r="Q1012" s="210">
        <v>1</v>
      </c>
      <c r="R1012" s="210">
        <v>0</v>
      </c>
      <c r="S1012" s="210">
        <v>0</v>
      </c>
      <c r="T1012" s="210" t="s">
        <v>5305</v>
      </c>
      <c r="U1012" s="210" t="s">
        <v>4061</v>
      </c>
      <c r="V1012" s="223">
        <v>43251</v>
      </c>
      <c r="W1012" s="210">
        <v>6420129</v>
      </c>
      <c r="X1012" s="210" t="s">
        <v>4470</v>
      </c>
      <c r="Y1012" s="210" t="s">
        <v>4419</v>
      </c>
      <c r="Z1012" s="190"/>
      <c r="AA1012" s="186"/>
      <c r="AB1012" s="187"/>
      <c r="AC1012" s="187"/>
      <c r="AD1012" s="188"/>
    </row>
    <row r="1013" spans="1:30" x14ac:dyDescent="0.3">
      <c r="A1013" s="84"/>
      <c r="B1013" s="209" t="s">
        <v>1344</v>
      </c>
      <c r="C1013" s="102" t="s">
        <v>5994</v>
      </c>
      <c r="D1013" s="109">
        <v>512084.34811930114</v>
      </c>
      <c r="E1013" s="139">
        <v>54576.01264792616</v>
      </c>
      <c r="F1013" s="113">
        <v>3.6458383534360872E-2</v>
      </c>
      <c r="G1013" s="126"/>
      <c r="H1013" s="123"/>
      <c r="I1013" s="124"/>
      <c r="J1013" s="191" t="s">
        <v>5776</v>
      </c>
      <c r="K1013" s="210" t="s">
        <v>1344</v>
      </c>
      <c r="L1013" s="210" t="s">
        <v>5994</v>
      </c>
      <c r="M1013" s="211">
        <v>512084.34811930114</v>
      </c>
      <c r="N1013" s="198">
        <v>54576.01264792616</v>
      </c>
      <c r="O1013" s="211">
        <v>3.6458383534360872E-2</v>
      </c>
      <c r="P1013" s="210">
        <v>1</v>
      </c>
      <c r="Q1013" s="210">
        <v>1</v>
      </c>
      <c r="R1013" s="210">
        <v>0</v>
      </c>
      <c r="S1013" s="210">
        <v>0</v>
      </c>
      <c r="T1013" s="210" t="s">
        <v>5305</v>
      </c>
      <c r="U1013" s="210" t="s">
        <v>4062</v>
      </c>
      <c r="V1013" s="223">
        <v>43251</v>
      </c>
      <c r="W1013" s="210">
        <v>6197928</v>
      </c>
      <c r="X1013" s="210" t="s">
        <v>4470</v>
      </c>
      <c r="Y1013" s="210" t="s">
        <v>4419</v>
      </c>
      <c r="Z1013" s="190"/>
      <c r="AA1013" s="186"/>
      <c r="AB1013" s="187"/>
      <c r="AC1013" s="187"/>
      <c r="AD1013" s="188"/>
    </row>
    <row r="1014" spans="1:30" x14ac:dyDescent="0.3">
      <c r="A1014" s="84"/>
      <c r="B1014" s="209" t="s">
        <v>1345</v>
      </c>
      <c r="C1014" s="102" t="s">
        <v>1976</v>
      </c>
      <c r="D1014" s="109">
        <v>518492.84519229061</v>
      </c>
      <c r="E1014" s="139">
        <v>297165.38432179607</v>
      </c>
      <c r="F1014" s="113">
        <v>3.1407502672305194E-2</v>
      </c>
      <c r="G1014" s="126"/>
      <c r="H1014" s="123"/>
      <c r="I1014" s="124"/>
      <c r="J1014" s="191" t="s">
        <v>5776</v>
      </c>
      <c r="K1014" s="210" t="s">
        <v>1345</v>
      </c>
      <c r="L1014" s="210" t="s">
        <v>1976</v>
      </c>
      <c r="M1014" s="211">
        <v>518492.84519229061</v>
      </c>
      <c r="N1014" s="198">
        <v>297165.38432179607</v>
      </c>
      <c r="O1014" s="211">
        <v>3.1407502672305194E-2</v>
      </c>
      <c r="P1014" s="210">
        <v>1</v>
      </c>
      <c r="Q1014" s="210">
        <v>1</v>
      </c>
      <c r="R1014" s="210">
        <v>0</v>
      </c>
      <c r="S1014" s="210">
        <v>0</v>
      </c>
      <c r="T1014" s="210" t="s">
        <v>146</v>
      </c>
      <c r="U1014" s="210" t="s">
        <v>4063</v>
      </c>
      <c r="V1014" s="223">
        <v>43251</v>
      </c>
      <c r="W1014" s="210">
        <v>6603737</v>
      </c>
      <c r="X1014" s="210" t="s">
        <v>4470</v>
      </c>
      <c r="Y1014" s="210" t="s">
        <v>4419</v>
      </c>
      <c r="Z1014" s="190"/>
      <c r="AA1014" s="186"/>
      <c r="AB1014" s="187"/>
      <c r="AC1014" s="187"/>
      <c r="AD1014" s="188"/>
    </row>
    <row r="1015" spans="1:30" x14ac:dyDescent="0.3">
      <c r="A1015" s="84"/>
      <c r="B1015" s="209" t="s">
        <v>1346</v>
      </c>
      <c r="C1015" s="102" t="s">
        <v>5994</v>
      </c>
      <c r="D1015" s="109">
        <v>5282696.7136362949</v>
      </c>
      <c r="E1015" s="139">
        <v>239379.47714251469</v>
      </c>
      <c r="F1015" s="113">
        <v>4.3137866419589846E-2</v>
      </c>
      <c r="G1015" s="126"/>
      <c r="H1015" s="123"/>
      <c r="I1015" s="124"/>
      <c r="J1015" s="191" t="s">
        <v>5776</v>
      </c>
      <c r="K1015" s="210" t="s">
        <v>1346</v>
      </c>
      <c r="L1015" s="210" t="s">
        <v>5994</v>
      </c>
      <c r="M1015" s="211">
        <v>5282696.7136362949</v>
      </c>
      <c r="N1015" s="198">
        <v>239379.47714251469</v>
      </c>
      <c r="O1015" s="211">
        <v>4.3137866419589846E-2</v>
      </c>
      <c r="P1015" s="210">
        <v>1</v>
      </c>
      <c r="Q1015" s="210">
        <v>1</v>
      </c>
      <c r="R1015" s="210">
        <v>0</v>
      </c>
      <c r="S1015" s="210">
        <v>0</v>
      </c>
      <c r="T1015" s="210" t="s">
        <v>148</v>
      </c>
      <c r="U1015" s="210" t="s">
        <v>4064</v>
      </c>
      <c r="V1015" s="223">
        <v>43251</v>
      </c>
      <c r="W1015" s="210">
        <v>6175203</v>
      </c>
      <c r="X1015" s="210" t="s">
        <v>4470</v>
      </c>
      <c r="Y1015" s="210" t="s">
        <v>4419</v>
      </c>
      <c r="Z1015" s="190"/>
      <c r="AA1015" s="186"/>
      <c r="AB1015" s="187"/>
      <c r="AC1015" s="187"/>
      <c r="AD1015" s="188"/>
    </row>
    <row r="1016" spans="1:30" x14ac:dyDescent="0.3">
      <c r="A1016" s="84"/>
      <c r="B1016" s="209" t="s">
        <v>1347</v>
      </c>
      <c r="C1016" s="102" t="s">
        <v>5994</v>
      </c>
      <c r="D1016" s="109">
        <v>773074.14685356221</v>
      </c>
      <c r="E1016" s="139">
        <v>806533.76227206783</v>
      </c>
      <c r="F1016" s="113">
        <v>2.7336096618704283E-2</v>
      </c>
      <c r="G1016" s="126"/>
      <c r="H1016" s="123"/>
      <c r="I1016" s="124"/>
      <c r="J1016" s="191" t="s">
        <v>5776</v>
      </c>
      <c r="K1016" s="210" t="s">
        <v>1347</v>
      </c>
      <c r="L1016" s="210" t="s">
        <v>5994</v>
      </c>
      <c r="M1016" s="211">
        <v>773074.14685356221</v>
      </c>
      <c r="N1016" s="198">
        <v>806533.76227206783</v>
      </c>
      <c r="O1016" s="211">
        <v>2.7336096618704283E-2</v>
      </c>
      <c r="P1016" s="210">
        <v>1</v>
      </c>
      <c r="Q1016" s="210">
        <v>1</v>
      </c>
      <c r="R1016" s="210">
        <v>0</v>
      </c>
      <c r="S1016" s="210">
        <v>0</v>
      </c>
      <c r="T1016" s="210" t="s">
        <v>144</v>
      </c>
      <c r="U1016" s="210" t="s">
        <v>4065</v>
      </c>
      <c r="V1016" s="223">
        <v>43251</v>
      </c>
      <c r="W1016" s="210">
        <v>6366795</v>
      </c>
      <c r="X1016" s="210" t="s">
        <v>4470</v>
      </c>
      <c r="Y1016" s="210" t="s">
        <v>4419</v>
      </c>
      <c r="Z1016" s="190"/>
      <c r="AA1016" s="186"/>
      <c r="AB1016" s="187"/>
      <c r="AC1016" s="187"/>
      <c r="AD1016" s="188"/>
    </row>
    <row r="1017" spans="1:30" x14ac:dyDescent="0.3">
      <c r="A1017" s="84"/>
      <c r="B1017" s="209" t="s">
        <v>1348</v>
      </c>
      <c r="C1017" s="102" t="s">
        <v>1978</v>
      </c>
      <c r="D1017" s="109">
        <v>-10532922.930471476</v>
      </c>
      <c r="E1017" s="139">
        <v>-38536069.263977006</v>
      </c>
      <c r="F1017" s="113">
        <v>-3.2517131892170332</v>
      </c>
      <c r="G1017" s="126"/>
      <c r="H1017" s="123"/>
      <c r="I1017" s="124"/>
      <c r="J1017" s="191" t="s">
        <v>5776</v>
      </c>
      <c r="K1017" s="210" t="s">
        <v>1348</v>
      </c>
      <c r="L1017" s="210" t="s">
        <v>1978</v>
      </c>
      <c r="M1017" s="211">
        <v>-10532922.930471476</v>
      </c>
      <c r="N1017" s="198">
        <v>-38536069.263977006</v>
      </c>
      <c r="O1017" s="211">
        <v>-3.2517131892170332</v>
      </c>
      <c r="P1017" s="210">
        <v>1</v>
      </c>
      <c r="Q1017" s="210">
        <v>1</v>
      </c>
      <c r="R1017" s="210">
        <v>0</v>
      </c>
      <c r="S1017" s="210">
        <v>0</v>
      </c>
      <c r="T1017" s="210" t="s">
        <v>149</v>
      </c>
      <c r="U1017" s="210" t="s">
        <v>4066</v>
      </c>
      <c r="V1017" s="223">
        <v>43251</v>
      </c>
      <c r="W1017" s="210">
        <v>6164472</v>
      </c>
      <c r="X1017" s="210" t="s">
        <v>4470</v>
      </c>
      <c r="Y1017" s="210" t="s">
        <v>4419</v>
      </c>
      <c r="Z1017" s="190"/>
      <c r="AA1017" s="185"/>
      <c r="AB1017" s="187"/>
      <c r="AC1017" s="188"/>
      <c r="AD1017" s="188"/>
    </row>
    <row r="1018" spans="1:30" x14ac:dyDescent="0.3">
      <c r="A1018" s="84"/>
      <c r="B1018" s="209" t="s">
        <v>1349</v>
      </c>
      <c r="C1018" s="102" t="s">
        <v>1979</v>
      </c>
      <c r="D1018" s="109">
        <v>-110662732.58612055</v>
      </c>
      <c r="E1018" s="139">
        <v>-320761543.72788566</v>
      </c>
      <c r="F1018" s="113">
        <v>-14.543012722104539</v>
      </c>
      <c r="G1018" s="126"/>
      <c r="H1018" s="123"/>
      <c r="I1018" s="124"/>
      <c r="J1018" s="191" t="s">
        <v>5776</v>
      </c>
      <c r="K1018" s="210" t="s">
        <v>1349</v>
      </c>
      <c r="L1018" s="210" t="s">
        <v>1979</v>
      </c>
      <c r="M1018" s="211">
        <v>-110662732.58612055</v>
      </c>
      <c r="N1018" s="198">
        <v>-320761543.72788566</v>
      </c>
      <c r="O1018" s="211">
        <v>-14.543012722104539</v>
      </c>
      <c r="P1018" s="210">
        <v>1</v>
      </c>
      <c r="Q1018" s="210">
        <v>1</v>
      </c>
      <c r="R1018" s="210">
        <v>0</v>
      </c>
      <c r="S1018" s="210">
        <v>0</v>
      </c>
      <c r="T1018" s="210" t="s">
        <v>146</v>
      </c>
      <c r="U1018" s="210" t="s">
        <v>4067</v>
      </c>
      <c r="V1018" s="223">
        <v>43251</v>
      </c>
      <c r="W1018" s="210" t="s">
        <v>2529</v>
      </c>
      <c r="X1018" s="210" t="s">
        <v>4470</v>
      </c>
      <c r="Y1018" s="210" t="s">
        <v>4419</v>
      </c>
      <c r="Z1018" s="190"/>
      <c r="AA1018" s="186"/>
      <c r="AB1018" s="187"/>
      <c r="AC1018" s="187"/>
      <c r="AD1018" s="188"/>
    </row>
    <row r="1019" spans="1:30" x14ac:dyDescent="0.3">
      <c r="A1019" s="84"/>
      <c r="B1019" s="209" t="s">
        <v>1350</v>
      </c>
      <c r="C1019" s="102" t="s">
        <v>5994</v>
      </c>
      <c r="D1019" s="109">
        <v>334004.83287108189</v>
      </c>
      <c r="E1019" s="139">
        <v>13180.557145864144</v>
      </c>
      <c r="F1019" s="113">
        <v>5.0307470022382221E-2</v>
      </c>
      <c r="G1019" s="126"/>
      <c r="H1019" s="123"/>
      <c r="I1019" s="124"/>
      <c r="J1019" s="191" t="s">
        <v>5776</v>
      </c>
      <c r="K1019" s="210" t="s">
        <v>1350</v>
      </c>
      <c r="L1019" s="210" t="s">
        <v>5994</v>
      </c>
      <c r="M1019" s="211">
        <v>334004.83287108189</v>
      </c>
      <c r="N1019" s="198">
        <v>13180.557145864144</v>
      </c>
      <c r="O1019" s="211">
        <v>5.0307470022382221E-2</v>
      </c>
      <c r="P1019" s="210">
        <v>1</v>
      </c>
      <c r="Q1019" s="210">
        <v>1</v>
      </c>
      <c r="R1019" s="210">
        <v>0</v>
      </c>
      <c r="S1019" s="210">
        <v>0</v>
      </c>
      <c r="T1019" s="210" t="s">
        <v>144</v>
      </c>
      <c r="U1019" s="210" t="s">
        <v>4068</v>
      </c>
      <c r="V1019" s="223">
        <v>43251</v>
      </c>
      <c r="W1019" s="210">
        <v>6242260</v>
      </c>
      <c r="X1019" s="210" t="s">
        <v>4470</v>
      </c>
      <c r="Y1019" s="210" t="s">
        <v>4419</v>
      </c>
      <c r="Z1019" s="190"/>
      <c r="AA1019" s="186"/>
      <c r="AB1019" s="187"/>
      <c r="AC1019" s="187"/>
      <c r="AD1019" s="188"/>
    </row>
    <row r="1020" spans="1:30" x14ac:dyDescent="0.3">
      <c r="A1020" s="84"/>
      <c r="B1020" s="209" t="s">
        <v>1351</v>
      </c>
      <c r="C1020" s="102" t="s">
        <v>1976</v>
      </c>
      <c r="D1020" s="109">
        <v>1305355.2972477688</v>
      </c>
      <c r="E1020" s="139">
        <v>211037.70749935476</v>
      </c>
      <c r="F1020" s="113">
        <v>4.6326474691134399E-2</v>
      </c>
      <c r="G1020" s="126"/>
      <c r="H1020" s="123"/>
      <c r="I1020" s="124"/>
      <c r="J1020" s="191" t="s">
        <v>5776</v>
      </c>
      <c r="K1020" s="210" t="s">
        <v>1351</v>
      </c>
      <c r="L1020" s="210" t="s">
        <v>1976</v>
      </c>
      <c r="M1020" s="211">
        <v>1305355.2972477688</v>
      </c>
      <c r="N1020" s="198">
        <v>211037.70749935476</v>
      </c>
      <c r="O1020" s="211">
        <v>4.6326474691134399E-2</v>
      </c>
      <c r="P1020" s="210">
        <v>1</v>
      </c>
      <c r="Q1020" s="210">
        <v>1</v>
      </c>
      <c r="R1020" s="210">
        <v>0</v>
      </c>
      <c r="S1020" s="210">
        <v>0</v>
      </c>
      <c r="T1020" s="210" t="s">
        <v>146</v>
      </c>
      <c r="U1020" s="210" t="s">
        <v>4069</v>
      </c>
      <c r="V1020" s="223">
        <v>43251</v>
      </c>
      <c r="W1020" s="210" t="s">
        <v>2530</v>
      </c>
      <c r="X1020" s="210" t="s">
        <v>4470</v>
      </c>
      <c r="Y1020" s="210" t="s">
        <v>4419</v>
      </c>
      <c r="Z1020" s="190"/>
      <c r="AA1020" s="186"/>
      <c r="AB1020" s="187"/>
      <c r="AC1020" s="187"/>
      <c r="AD1020" s="188"/>
    </row>
    <row r="1021" spans="1:30" x14ac:dyDescent="0.3">
      <c r="A1021" s="84"/>
      <c r="B1021" s="209" t="s">
        <v>1352</v>
      </c>
      <c r="C1021" s="102" t="s">
        <v>5994</v>
      </c>
      <c r="D1021" s="109">
        <v>4127936.2645041258</v>
      </c>
      <c r="E1021" s="139">
        <v>419516.44502426247</v>
      </c>
      <c r="F1021" s="113">
        <v>6.064133613635115E-2</v>
      </c>
      <c r="G1021" s="126"/>
      <c r="H1021" s="123"/>
      <c r="I1021" s="124"/>
      <c r="J1021" s="191" t="s">
        <v>5777</v>
      </c>
      <c r="K1021" s="210" t="s">
        <v>1352</v>
      </c>
      <c r="L1021" s="210" t="s">
        <v>5994</v>
      </c>
      <c r="M1021" s="211">
        <v>4127936.2645041258</v>
      </c>
      <c r="N1021" s="198">
        <v>419516.44502426247</v>
      </c>
      <c r="O1021" s="211">
        <v>6.064133613635115E-2</v>
      </c>
      <c r="P1021" s="210">
        <v>1</v>
      </c>
      <c r="Q1021" s="210">
        <v>1</v>
      </c>
      <c r="R1021" s="210">
        <v>0</v>
      </c>
      <c r="S1021" s="210">
        <v>0</v>
      </c>
      <c r="T1021" s="210" t="s">
        <v>148</v>
      </c>
      <c r="U1021" s="210" t="s">
        <v>4070</v>
      </c>
      <c r="V1021" s="223">
        <v>43251</v>
      </c>
      <c r="W1021" s="210" t="s">
        <v>2531</v>
      </c>
      <c r="X1021" s="210" t="s">
        <v>4470</v>
      </c>
      <c r="Y1021" s="210" t="s">
        <v>4419</v>
      </c>
      <c r="Z1021" s="190"/>
      <c r="AA1021" s="186"/>
      <c r="AB1021" s="187"/>
      <c r="AC1021" s="187"/>
      <c r="AD1021" s="188"/>
    </row>
    <row r="1022" spans="1:30" x14ac:dyDescent="0.3">
      <c r="A1022" s="84"/>
      <c r="B1022" s="209" t="s">
        <v>5398</v>
      </c>
      <c r="C1022" s="102" t="s">
        <v>5994</v>
      </c>
      <c r="D1022" s="109">
        <v>375201.65752110921</v>
      </c>
      <c r="E1022" s="139">
        <v>89954.092181990884</v>
      </c>
      <c r="F1022" s="113">
        <v>5.8231759096552795E-2</v>
      </c>
      <c r="G1022" s="126"/>
      <c r="H1022" s="123"/>
      <c r="I1022" s="124"/>
      <c r="J1022" s="191" t="s">
        <v>5776</v>
      </c>
      <c r="K1022" s="210" t="s">
        <v>5398</v>
      </c>
      <c r="L1022" s="210" t="s">
        <v>5994</v>
      </c>
      <c r="M1022" s="211">
        <v>375201.65752110921</v>
      </c>
      <c r="N1022" s="198">
        <v>89954.092181990884</v>
      </c>
      <c r="O1022" s="211">
        <v>5.8231759096552795E-2</v>
      </c>
      <c r="P1022" s="210">
        <v>1</v>
      </c>
      <c r="Q1022" s="210">
        <v>1</v>
      </c>
      <c r="R1022" s="210">
        <v>0</v>
      </c>
      <c r="S1022" s="210">
        <v>0</v>
      </c>
      <c r="T1022" s="210" t="s">
        <v>146</v>
      </c>
      <c r="U1022" s="210" t="s">
        <v>5399</v>
      </c>
      <c r="V1022" s="223">
        <v>43251</v>
      </c>
      <c r="W1022" s="210">
        <v>6243586</v>
      </c>
      <c r="X1022" s="210" t="s">
        <v>4470</v>
      </c>
      <c r="Y1022" s="210" t="s">
        <v>4419</v>
      </c>
      <c r="Z1022" s="190"/>
      <c r="AA1022" s="186"/>
      <c r="AB1022" s="187"/>
      <c r="AC1022" s="187"/>
      <c r="AD1022" s="188"/>
    </row>
    <row r="1023" spans="1:30" x14ac:dyDescent="0.3">
      <c r="A1023" s="84"/>
      <c r="B1023" s="209" t="s">
        <v>1353</v>
      </c>
      <c r="C1023" s="102" t="s">
        <v>5994</v>
      </c>
      <c r="D1023" s="109">
        <v>304405.34862874827</v>
      </c>
      <c r="E1023" s="139">
        <v>131129.96856736465</v>
      </c>
      <c r="F1023" s="113">
        <v>3.2030339690069111E-2</v>
      </c>
      <c r="G1023" s="126"/>
      <c r="H1023" s="123"/>
      <c r="I1023" s="124"/>
      <c r="J1023" s="191" t="s">
        <v>5776</v>
      </c>
      <c r="K1023" s="210" t="s">
        <v>1353</v>
      </c>
      <c r="L1023" s="210" t="s">
        <v>5994</v>
      </c>
      <c r="M1023" s="211">
        <v>304405.34862874827</v>
      </c>
      <c r="N1023" s="198">
        <v>131129.96856736465</v>
      </c>
      <c r="O1023" s="211">
        <v>3.2030339690069111E-2</v>
      </c>
      <c r="P1023" s="210">
        <v>1</v>
      </c>
      <c r="Q1023" s="210">
        <v>1</v>
      </c>
      <c r="R1023" s="210">
        <v>0</v>
      </c>
      <c r="S1023" s="210">
        <v>0</v>
      </c>
      <c r="T1023" s="210" t="s">
        <v>146</v>
      </c>
      <c r="U1023" s="210" t="s">
        <v>4071</v>
      </c>
      <c r="V1023" s="223">
        <v>43251</v>
      </c>
      <c r="W1023" s="210" t="s">
        <v>2532</v>
      </c>
      <c r="X1023" s="210" t="s">
        <v>4470</v>
      </c>
      <c r="Y1023" s="210" t="s">
        <v>4419</v>
      </c>
      <c r="Z1023" s="190"/>
      <c r="AA1023" s="186"/>
      <c r="AB1023" s="187"/>
      <c r="AC1023" s="187"/>
      <c r="AD1023" s="188"/>
    </row>
    <row r="1024" spans="1:30" x14ac:dyDescent="0.3">
      <c r="A1024" s="84"/>
      <c r="B1024" s="209" t="s">
        <v>1354</v>
      </c>
      <c r="C1024" s="102" t="s">
        <v>5994</v>
      </c>
      <c r="D1024" s="109">
        <v>601291.34661430924</v>
      </c>
      <c r="E1024" s="139">
        <v>72014.750158632145</v>
      </c>
      <c r="F1024" s="113">
        <v>6.012653221005923E-2</v>
      </c>
      <c r="G1024" s="126"/>
      <c r="H1024" s="123"/>
      <c r="I1024" s="124"/>
      <c r="J1024" s="191" t="s">
        <v>5776</v>
      </c>
      <c r="K1024" s="210" t="s">
        <v>1354</v>
      </c>
      <c r="L1024" s="210" t="s">
        <v>5994</v>
      </c>
      <c r="M1024" s="211">
        <v>601291.34661430924</v>
      </c>
      <c r="N1024" s="198">
        <v>72014.750158632145</v>
      </c>
      <c r="O1024" s="211">
        <v>6.012653221005923E-2</v>
      </c>
      <c r="P1024" s="210">
        <v>1</v>
      </c>
      <c r="Q1024" s="210">
        <v>1</v>
      </c>
      <c r="R1024" s="210">
        <v>0</v>
      </c>
      <c r="S1024" s="210">
        <v>0</v>
      </c>
      <c r="T1024" s="210" t="s">
        <v>146</v>
      </c>
      <c r="U1024" s="210" t="s">
        <v>4072</v>
      </c>
      <c r="V1024" s="223">
        <v>43251</v>
      </c>
      <c r="W1024" s="210">
        <v>6811734</v>
      </c>
      <c r="X1024" s="210" t="s">
        <v>4470</v>
      </c>
      <c r="Y1024" s="210" t="s">
        <v>4419</v>
      </c>
      <c r="Z1024" s="190"/>
      <c r="AA1024" s="185"/>
      <c r="AB1024" s="187"/>
      <c r="AC1024" s="188"/>
      <c r="AD1024" s="188"/>
    </row>
    <row r="1025" spans="1:30" x14ac:dyDescent="0.3">
      <c r="A1025" s="84"/>
      <c r="B1025" s="209" t="s">
        <v>1355</v>
      </c>
      <c r="C1025" s="102" t="s">
        <v>5994</v>
      </c>
      <c r="D1025" s="109">
        <v>618921.79741764429</v>
      </c>
      <c r="E1025" s="139">
        <v>107199.50301835567</v>
      </c>
      <c r="F1025" s="113">
        <v>5.2798403736467596E-2</v>
      </c>
      <c r="G1025" s="126"/>
      <c r="H1025" s="123"/>
      <c r="I1025" s="124"/>
      <c r="J1025" s="191" t="s">
        <v>5776</v>
      </c>
      <c r="K1025" s="210" t="s">
        <v>1355</v>
      </c>
      <c r="L1025" s="210" t="s">
        <v>5994</v>
      </c>
      <c r="M1025" s="211">
        <v>618921.79741764429</v>
      </c>
      <c r="N1025" s="198">
        <v>107199.50301835567</v>
      </c>
      <c r="O1025" s="211">
        <v>5.2798403736467596E-2</v>
      </c>
      <c r="P1025" s="210">
        <v>1</v>
      </c>
      <c r="Q1025" s="210">
        <v>1</v>
      </c>
      <c r="R1025" s="210">
        <v>0</v>
      </c>
      <c r="S1025" s="210">
        <v>0</v>
      </c>
      <c r="T1025" s="210" t="s">
        <v>148</v>
      </c>
      <c r="U1025" s="210" t="s">
        <v>4073</v>
      </c>
      <c r="V1025" s="223">
        <v>43251</v>
      </c>
      <c r="W1025" s="210">
        <v>6303866</v>
      </c>
      <c r="X1025" s="210" t="s">
        <v>4470</v>
      </c>
      <c r="Y1025" s="210" t="s">
        <v>4419</v>
      </c>
      <c r="Z1025" s="190"/>
      <c r="AA1025" s="186"/>
      <c r="AB1025" s="187"/>
      <c r="AC1025" s="187"/>
      <c r="AD1025" s="188"/>
    </row>
    <row r="1026" spans="1:30" x14ac:dyDescent="0.3">
      <c r="A1026" s="84"/>
      <c r="B1026" s="209" t="s">
        <v>1356</v>
      </c>
      <c r="C1026" s="102" t="s">
        <v>5994</v>
      </c>
      <c r="D1026" s="109">
        <v>442839.30231036647</v>
      </c>
      <c r="E1026" s="139">
        <v>213490.10985749582</v>
      </c>
      <c r="F1026" s="113">
        <v>3.4212966731355807E-2</v>
      </c>
      <c r="G1026" s="126"/>
      <c r="H1026" s="123"/>
      <c r="I1026" s="124"/>
      <c r="J1026" s="191" t="s">
        <v>5776</v>
      </c>
      <c r="K1026" s="210" t="s">
        <v>1356</v>
      </c>
      <c r="L1026" s="210" t="s">
        <v>5994</v>
      </c>
      <c r="M1026" s="211">
        <v>442839.30231036647</v>
      </c>
      <c r="N1026" s="198">
        <v>213490.10985749582</v>
      </c>
      <c r="O1026" s="211">
        <v>3.4212966731355807E-2</v>
      </c>
      <c r="P1026" s="210">
        <v>1</v>
      </c>
      <c r="Q1026" s="210">
        <v>1</v>
      </c>
      <c r="R1026" s="210">
        <v>0</v>
      </c>
      <c r="S1026" s="210">
        <v>0</v>
      </c>
      <c r="T1026" s="210" t="s">
        <v>144</v>
      </c>
      <c r="U1026" s="210" t="s">
        <v>4074</v>
      </c>
      <c r="V1026" s="223">
        <v>43251</v>
      </c>
      <c r="W1026" s="210" t="s">
        <v>2533</v>
      </c>
      <c r="X1026" s="210" t="s">
        <v>4470</v>
      </c>
      <c r="Y1026" s="210" t="s">
        <v>4419</v>
      </c>
      <c r="Z1026" s="190"/>
      <c r="AA1026" s="185"/>
      <c r="AB1026" s="187"/>
      <c r="AC1026" s="188"/>
      <c r="AD1026" s="188"/>
    </row>
    <row r="1027" spans="1:30" x14ac:dyDescent="0.3">
      <c r="A1027" s="84"/>
      <c r="B1027" s="209" t="s">
        <v>1357</v>
      </c>
      <c r="C1027" s="102" t="s">
        <v>5994</v>
      </c>
      <c r="D1027" s="109">
        <v>528617.73545823921</v>
      </c>
      <c r="E1027" s="139">
        <v>208234.84481738426</v>
      </c>
      <c r="F1027" s="113">
        <v>4.1540707832840446E-2</v>
      </c>
      <c r="G1027" s="126"/>
      <c r="H1027" s="123"/>
      <c r="I1027" s="124"/>
      <c r="J1027" s="191" t="s">
        <v>5776</v>
      </c>
      <c r="K1027" s="210" t="s">
        <v>1357</v>
      </c>
      <c r="L1027" s="210" t="s">
        <v>5994</v>
      </c>
      <c r="M1027" s="211">
        <v>528617.73545823921</v>
      </c>
      <c r="N1027" s="198">
        <v>208234.84481738426</v>
      </c>
      <c r="O1027" s="211">
        <v>4.1540707832840446E-2</v>
      </c>
      <c r="P1027" s="210">
        <v>1</v>
      </c>
      <c r="Q1027" s="210">
        <v>1</v>
      </c>
      <c r="R1027" s="210">
        <v>0</v>
      </c>
      <c r="S1027" s="210">
        <v>0</v>
      </c>
      <c r="T1027" s="210" t="s">
        <v>146</v>
      </c>
      <c r="U1027" s="210" t="s">
        <v>4075</v>
      </c>
      <c r="V1027" s="223">
        <v>43251</v>
      </c>
      <c r="W1027" s="210">
        <v>6043214</v>
      </c>
      <c r="X1027" s="210" t="s">
        <v>4470</v>
      </c>
      <c r="Y1027" s="210" t="s">
        <v>4419</v>
      </c>
      <c r="Z1027" s="190"/>
      <c r="AA1027" s="185"/>
      <c r="AB1027" s="187"/>
      <c r="AC1027" s="188"/>
      <c r="AD1027" s="188"/>
    </row>
    <row r="1028" spans="1:30" x14ac:dyDescent="0.3">
      <c r="A1028" s="84"/>
      <c r="B1028" s="209" t="s">
        <v>1358</v>
      </c>
      <c r="C1028" s="102" t="s">
        <v>5994</v>
      </c>
      <c r="D1028" s="109">
        <v>2894892.2591004726</v>
      </c>
      <c r="E1028" s="139">
        <v>1088968.766986696</v>
      </c>
      <c r="F1028" s="113">
        <v>5.8715653514420478E-2</v>
      </c>
      <c r="G1028" s="126"/>
      <c r="H1028" s="123"/>
      <c r="I1028" s="124"/>
      <c r="J1028" s="191" t="s">
        <v>5776</v>
      </c>
      <c r="K1028" s="210" t="s">
        <v>1358</v>
      </c>
      <c r="L1028" s="210" t="s">
        <v>5994</v>
      </c>
      <c r="M1028" s="211">
        <v>2894892.2591004726</v>
      </c>
      <c r="N1028" s="198">
        <v>1088968.766986696</v>
      </c>
      <c r="O1028" s="211">
        <v>5.8715653514420478E-2</v>
      </c>
      <c r="P1028" s="210">
        <v>1</v>
      </c>
      <c r="Q1028" s="210">
        <v>1</v>
      </c>
      <c r="R1028" s="210">
        <v>0</v>
      </c>
      <c r="S1028" s="210">
        <v>0</v>
      </c>
      <c r="T1028" s="210" t="s">
        <v>152</v>
      </c>
      <c r="U1028" s="210" t="s">
        <v>4076</v>
      </c>
      <c r="V1028" s="223">
        <v>43251</v>
      </c>
      <c r="W1028" s="210" t="s">
        <v>2534</v>
      </c>
      <c r="X1028" s="210" t="s">
        <v>4470</v>
      </c>
      <c r="Y1028" s="210" t="s">
        <v>4419</v>
      </c>
      <c r="Z1028" s="190"/>
      <c r="AA1028" s="186"/>
      <c r="AB1028" s="187"/>
      <c r="AC1028" s="187"/>
      <c r="AD1028" s="188"/>
    </row>
    <row r="1029" spans="1:30" x14ac:dyDescent="0.3">
      <c r="A1029" s="84"/>
      <c r="B1029" s="209" t="s">
        <v>1359</v>
      </c>
      <c r="C1029" s="102" t="s">
        <v>1979</v>
      </c>
      <c r="D1029" s="109">
        <v>-60719982.747137085</v>
      </c>
      <c r="E1029" s="139">
        <v>-37195167.413085714</v>
      </c>
      <c r="F1029" s="113">
        <v>-9.3920668168462331</v>
      </c>
      <c r="G1029" s="126"/>
      <c r="H1029" s="123"/>
      <c r="I1029" s="124"/>
      <c r="J1029" s="191" t="s">
        <v>5776</v>
      </c>
      <c r="K1029" s="210" t="s">
        <v>1359</v>
      </c>
      <c r="L1029" s="210" t="s">
        <v>1979</v>
      </c>
      <c r="M1029" s="211">
        <v>-60719982.747137085</v>
      </c>
      <c r="N1029" s="198">
        <v>-37195167.413085714</v>
      </c>
      <c r="O1029" s="211">
        <v>-9.3920668168462331</v>
      </c>
      <c r="P1029" s="210">
        <v>1</v>
      </c>
      <c r="Q1029" s="210">
        <v>1</v>
      </c>
      <c r="R1029" s="210">
        <v>0</v>
      </c>
      <c r="S1029" s="210">
        <v>0</v>
      </c>
      <c r="T1029" s="210" t="s">
        <v>152</v>
      </c>
      <c r="U1029" s="210" t="s">
        <v>4077</v>
      </c>
      <c r="V1029" s="223">
        <v>43251</v>
      </c>
      <c r="W1029" s="210" t="s">
        <v>2535</v>
      </c>
      <c r="X1029" s="210" t="s">
        <v>4470</v>
      </c>
      <c r="Y1029" s="210" t="s">
        <v>4419</v>
      </c>
      <c r="Z1029" s="190"/>
      <c r="AA1029" s="185"/>
      <c r="AB1029" s="187"/>
      <c r="AC1029" s="188"/>
      <c r="AD1029" s="187"/>
    </row>
    <row r="1030" spans="1:30" x14ac:dyDescent="0.3">
      <c r="A1030" s="84"/>
      <c r="B1030" s="209" t="s">
        <v>1360</v>
      </c>
      <c r="C1030" s="102" t="s">
        <v>1978</v>
      </c>
      <c r="D1030" s="109">
        <v>-33917790.354791068</v>
      </c>
      <c r="E1030" s="139">
        <v>-23714040.439679574</v>
      </c>
      <c r="F1030" s="113">
        <v>-4.5352826255557357</v>
      </c>
      <c r="G1030" s="126"/>
      <c r="H1030" s="123"/>
      <c r="I1030" s="124"/>
      <c r="J1030" s="191" t="s">
        <v>5776</v>
      </c>
      <c r="K1030" s="210" t="s">
        <v>1360</v>
      </c>
      <c r="L1030" s="210" t="s">
        <v>1978</v>
      </c>
      <c r="M1030" s="211">
        <v>-33917790.354791068</v>
      </c>
      <c r="N1030" s="198">
        <v>-23714040.439679574</v>
      </c>
      <c r="O1030" s="211">
        <v>-4.5352826255557357</v>
      </c>
      <c r="P1030" s="210">
        <v>1</v>
      </c>
      <c r="Q1030" s="210">
        <v>1</v>
      </c>
      <c r="R1030" s="210">
        <v>0</v>
      </c>
      <c r="S1030" s="210">
        <v>0</v>
      </c>
      <c r="T1030" s="210" t="s">
        <v>5305</v>
      </c>
      <c r="U1030" s="210" t="s">
        <v>4078</v>
      </c>
      <c r="V1030" s="223">
        <v>43251</v>
      </c>
      <c r="W1030" s="210" t="s">
        <v>2536</v>
      </c>
      <c r="X1030" s="210" t="s">
        <v>4470</v>
      </c>
      <c r="Y1030" s="210" t="s">
        <v>4419</v>
      </c>
      <c r="Z1030" s="190"/>
      <c r="AA1030" s="186"/>
      <c r="AB1030" s="187"/>
      <c r="AC1030" s="187"/>
      <c r="AD1030" s="188"/>
    </row>
    <row r="1031" spans="1:30" x14ac:dyDescent="0.3">
      <c r="A1031" s="84"/>
      <c r="B1031" s="209" t="s">
        <v>1361</v>
      </c>
      <c r="C1031" s="102" t="s">
        <v>5994</v>
      </c>
      <c r="D1031" s="109">
        <v>3961381.4883526783</v>
      </c>
      <c r="E1031" s="139">
        <v>178355.65878442908</v>
      </c>
      <c r="F1031" s="113">
        <v>6.0142135546404595E-2</v>
      </c>
      <c r="G1031" s="126"/>
      <c r="H1031" s="123"/>
      <c r="I1031" s="124"/>
      <c r="J1031" s="191" t="s">
        <v>5776</v>
      </c>
      <c r="K1031" s="210" t="s">
        <v>1361</v>
      </c>
      <c r="L1031" s="210" t="s">
        <v>5994</v>
      </c>
      <c r="M1031" s="211">
        <v>3961381.4883526783</v>
      </c>
      <c r="N1031" s="198">
        <v>178355.65878442908</v>
      </c>
      <c r="O1031" s="211">
        <v>6.0142135546404595E-2</v>
      </c>
      <c r="P1031" s="210">
        <v>1</v>
      </c>
      <c r="Q1031" s="210">
        <v>1</v>
      </c>
      <c r="R1031" s="210">
        <v>0</v>
      </c>
      <c r="S1031" s="210">
        <v>0</v>
      </c>
      <c r="T1031" s="210" t="s">
        <v>148</v>
      </c>
      <c r="U1031" s="210" t="s">
        <v>4079</v>
      </c>
      <c r="V1031" s="223">
        <v>43251</v>
      </c>
      <c r="W1031" s="210">
        <v>6916781</v>
      </c>
      <c r="X1031" s="210" t="s">
        <v>4470</v>
      </c>
      <c r="Y1031" s="210" t="s">
        <v>4419</v>
      </c>
      <c r="Z1031" s="190"/>
      <c r="AA1031" s="186"/>
      <c r="AB1031" s="187"/>
      <c r="AC1031" s="187"/>
      <c r="AD1031" s="188"/>
    </row>
    <row r="1032" spans="1:30" x14ac:dyDescent="0.3">
      <c r="A1032" s="84"/>
      <c r="B1032" s="209" t="s">
        <v>1362</v>
      </c>
      <c r="C1032" s="102" t="s">
        <v>1976</v>
      </c>
      <c r="D1032" s="109">
        <v>547944.92559069593</v>
      </c>
      <c r="E1032" s="139">
        <v>83913.492389199004</v>
      </c>
      <c r="F1032" s="113">
        <v>7.9718062304895185E-2</v>
      </c>
      <c r="G1032" s="126"/>
      <c r="H1032" s="123"/>
      <c r="I1032" s="124"/>
      <c r="J1032" s="191" t="s">
        <v>5776</v>
      </c>
      <c r="K1032" s="210" t="s">
        <v>1362</v>
      </c>
      <c r="L1032" s="210" t="s">
        <v>1976</v>
      </c>
      <c r="M1032" s="211">
        <v>547944.92559069593</v>
      </c>
      <c r="N1032" s="198">
        <v>83913.492389199004</v>
      </c>
      <c r="O1032" s="211">
        <v>7.9718062304895185E-2</v>
      </c>
      <c r="P1032" s="210">
        <v>1</v>
      </c>
      <c r="Q1032" s="210">
        <v>1</v>
      </c>
      <c r="R1032" s="210">
        <v>0</v>
      </c>
      <c r="S1032" s="210">
        <v>0</v>
      </c>
      <c r="T1032" s="210" t="s">
        <v>5305</v>
      </c>
      <c r="U1032" s="210" t="s">
        <v>4080</v>
      </c>
      <c r="V1032" s="223">
        <v>43251</v>
      </c>
      <c r="W1032" s="210">
        <v>6916844</v>
      </c>
      <c r="X1032" s="210" t="s">
        <v>4470</v>
      </c>
      <c r="Y1032" s="210" t="s">
        <v>4419</v>
      </c>
      <c r="Z1032" s="190"/>
      <c r="AA1032" s="185"/>
      <c r="AB1032" s="187"/>
      <c r="AC1032" s="188"/>
      <c r="AD1032" s="187"/>
    </row>
    <row r="1033" spans="1:30" x14ac:dyDescent="0.3">
      <c r="A1033" s="84"/>
      <c r="B1033" s="209" t="s">
        <v>6118</v>
      </c>
      <c r="C1033" s="102" t="s">
        <v>1975</v>
      </c>
      <c r="D1033" s="109">
        <v>270868388.60540897</v>
      </c>
      <c r="E1033" s="139">
        <v>16808440.805932302</v>
      </c>
      <c r="F1033" s="113">
        <v>4.3025422950042111</v>
      </c>
      <c r="G1033" s="126"/>
      <c r="H1033" s="123"/>
      <c r="I1033" s="124"/>
      <c r="J1033" s="191" t="s">
        <v>5776</v>
      </c>
      <c r="K1033" s="210" t="s">
        <v>6118</v>
      </c>
      <c r="L1033" s="210" t="s">
        <v>1975</v>
      </c>
      <c r="M1033" s="211">
        <v>270868388.60540897</v>
      </c>
      <c r="N1033" s="198">
        <v>16808440.805932302</v>
      </c>
      <c r="O1033" s="211">
        <v>4.3025422950042111</v>
      </c>
      <c r="P1033" s="210">
        <v>1</v>
      </c>
      <c r="Q1033" s="210">
        <v>1</v>
      </c>
      <c r="R1033" s="210">
        <v>0</v>
      </c>
      <c r="S1033" s="210">
        <v>0</v>
      </c>
      <c r="T1033" s="210" t="s">
        <v>147</v>
      </c>
      <c r="U1033" s="210" t="s">
        <v>6119</v>
      </c>
      <c r="V1033" s="223">
        <v>43251</v>
      </c>
      <c r="W1033" s="210">
        <v>6927374</v>
      </c>
      <c r="X1033" s="210" t="s">
        <v>4470</v>
      </c>
      <c r="Y1033" s="210" t="s">
        <v>4419</v>
      </c>
      <c r="Z1033" s="190"/>
      <c r="AA1033" s="185"/>
      <c r="AB1033" s="187"/>
      <c r="AC1033" s="187"/>
      <c r="AD1033" s="188"/>
    </row>
    <row r="1034" spans="1:30" x14ac:dyDescent="0.3">
      <c r="A1034" s="84"/>
      <c r="B1034" s="209" t="s">
        <v>1363</v>
      </c>
      <c r="C1034" s="102" t="s">
        <v>1977</v>
      </c>
      <c r="D1034" s="109">
        <v>47102176.441121846</v>
      </c>
      <c r="E1034" s="139">
        <v>19905141.271985479</v>
      </c>
      <c r="F1034" s="113">
        <v>4.1616392355821255</v>
      </c>
      <c r="G1034" s="126"/>
      <c r="H1034" s="123"/>
      <c r="I1034" s="124"/>
      <c r="J1034" s="191" t="s">
        <v>5776</v>
      </c>
      <c r="K1034" s="210" t="s">
        <v>1363</v>
      </c>
      <c r="L1034" s="210" t="s">
        <v>1977</v>
      </c>
      <c r="M1034" s="211">
        <v>47102176.441121846</v>
      </c>
      <c r="N1034" s="198">
        <v>19905141.271985479</v>
      </c>
      <c r="O1034" s="211">
        <v>4.1616392355821255</v>
      </c>
      <c r="P1034" s="210">
        <v>1</v>
      </c>
      <c r="Q1034" s="210">
        <v>1</v>
      </c>
      <c r="R1034" s="210">
        <v>0</v>
      </c>
      <c r="S1034" s="210">
        <v>0</v>
      </c>
      <c r="T1034" s="210" t="s">
        <v>149</v>
      </c>
      <c r="U1034" s="210" t="s">
        <v>4081</v>
      </c>
      <c r="V1034" s="223">
        <v>43251</v>
      </c>
      <c r="W1034" s="210" t="s">
        <v>2537</v>
      </c>
      <c r="X1034" s="210" t="s">
        <v>4470</v>
      </c>
      <c r="Y1034" s="210" t="s">
        <v>4419</v>
      </c>
      <c r="Z1034" s="190"/>
      <c r="AA1034" s="185"/>
      <c r="AB1034" s="187"/>
      <c r="AC1034" s="187"/>
      <c r="AD1034" s="188"/>
    </row>
    <row r="1035" spans="1:30" x14ac:dyDescent="0.3">
      <c r="A1035" s="84"/>
      <c r="B1035" s="209" t="s">
        <v>1364</v>
      </c>
      <c r="C1035" s="102" t="s">
        <v>5994</v>
      </c>
      <c r="D1035" s="109">
        <v>283403.19214815786</v>
      </c>
      <c r="E1035" s="139">
        <v>318030.77545768907</v>
      </c>
      <c r="F1035" s="113">
        <v>2.480976344913528E-2</v>
      </c>
      <c r="G1035" s="126"/>
      <c r="H1035" s="123"/>
      <c r="I1035" s="124"/>
      <c r="J1035" s="191" t="s">
        <v>5776</v>
      </c>
      <c r="K1035" s="210" t="s">
        <v>1364</v>
      </c>
      <c r="L1035" s="210" t="s">
        <v>5994</v>
      </c>
      <c r="M1035" s="211">
        <v>283403.19214815786</v>
      </c>
      <c r="N1035" s="198">
        <v>318030.77545768907</v>
      </c>
      <c r="O1035" s="211">
        <v>2.480976344913528E-2</v>
      </c>
      <c r="P1035" s="210">
        <v>1</v>
      </c>
      <c r="Q1035" s="210">
        <v>1</v>
      </c>
      <c r="R1035" s="210">
        <v>0</v>
      </c>
      <c r="S1035" s="210">
        <v>0</v>
      </c>
      <c r="T1035" s="210" t="s">
        <v>146</v>
      </c>
      <c r="U1035" s="210" t="s">
        <v>4082</v>
      </c>
      <c r="V1035" s="223">
        <v>43251</v>
      </c>
      <c r="W1035" s="210" t="s">
        <v>2538</v>
      </c>
      <c r="X1035" s="210" t="s">
        <v>4470</v>
      </c>
      <c r="Y1035" s="210" t="s">
        <v>4419</v>
      </c>
      <c r="Z1035" s="190"/>
      <c r="AA1035" s="185"/>
      <c r="AB1035" s="187"/>
      <c r="AC1035" s="187"/>
      <c r="AD1035" s="188"/>
    </row>
    <row r="1036" spans="1:30" x14ac:dyDescent="0.3">
      <c r="A1036" s="84"/>
      <c r="B1036" s="209" t="s">
        <v>1765</v>
      </c>
      <c r="C1036" s="102" t="s">
        <v>1973</v>
      </c>
      <c r="D1036" s="109">
        <v>-1226762.2499133369</v>
      </c>
      <c r="E1036" s="139">
        <v>-32334.271215427965</v>
      </c>
      <c r="F1036" s="113">
        <v>-3.3688502702372107E-3</v>
      </c>
      <c r="G1036" s="126"/>
      <c r="H1036" s="123"/>
      <c r="I1036" s="124"/>
      <c r="J1036" s="191" t="s">
        <v>5776</v>
      </c>
      <c r="K1036" s="210" t="s">
        <v>1765</v>
      </c>
      <c r="L1036" s="210" t="s">
        <v>1973</v>
      </c>
      <c r="M1036" s="211">
        <v>-1226762.2499133369</v>
      </c>
      <c r="N1036" s="198">
        <v>-32334.271215427965</v>
      </c>
      <c r="O1036" s="211">
        <v>-3.3688502702372107E-3</v>
      </c>
      <c r="P1036" s="210">
        <v>1</v>
      </c>
      <c r="Q1036" s="210">
        <v>0</v>
      </c>
      <c r="R1036" s="210">
        <v>0</v>
      </c>
      <c r="S1036" s="210">
        <v>0</v>
      </c>
      <c r="T1036" s="210" t="s">
        <v>144</v>
      </c>
      <c r="U1036" s="210" t="s">
        <v>4083</v>
      </c>
      <c r="V1036" s="223">
        <v>43251</v>
      </c>
      <c r="W1036" s="210" t="s">
        <v>292</v>
      </c>
      <c r="X1036" s="210" t="s">
        <v>4471</v>
      </c>
      <c r="Y1036" s="210" t="s">
        <v>306</v>
      </c>
      <c r="Z1036" s="190"/>
      <c r="AA1036" s="186"/>
      <c r="AB1036" s="187"/>
      <c r="AC1036" s="187"/>
      <c r="AD1036" s="188"/>
    </row>
    <row r="1037" spans="1:30" x14ac:dyDescent="0.3">
      <c r="A1037" s="84"/>
      <c r="B1037" s="209" t="s">
        <v>1766</v>
      </c>
      <c r="C1037" s="102" t="s">
        <v>1973</v>
      </c>
      <c r="D1037" s="109">
        <v>-504972.13378895476</v>
      </c>
      <c r="E1037" s="139">
        <v>-13473.109225959306</v>
      </c>
      <c r="F1037" s="113">
        <v>-4.5523445781525031E-3</v>
      </c>
      <c r="G1037" s="126"/>
      <c r="H1037" s="123"/>
      <c r="I1037" s="124"/>
      <c r="J1037" s="191" t="s">
        <v>5776</v>
      </c>
      <c r="K1037" s="210" t="s">
        <v>1766</v>
      </c>
      <c r="L1037" s="210" t="s">
        <v>1973</v>
      </c>
      <c r="M1037" s="211">
        <v>-504972.13378895476</v>
      </c>
      <c r="N1037" s="198">
        <v>-13473.109225959306</v>
      </c>
      <c r="O1037" s="211">
        <v>-4.5523445781525031E-3</v>
      </c>
      <c r="P1037" s="210">
        <v>1</v>
      </c>
      <c r="Q1037" s="210">
        <v>0</v>
      </c>
      <c r="R1037" s="210">
        <v>0</v>
      </c>
      <c r="S1037" s="210">
        <v>0</v>
      </c>
      <c r="T1037" s="210" t="s">
        <v>144</v>
      </c>
      <c r="U1037" s="210" t="s">
        <v>4084</v>
      </c>
      <c r="V1037" s="223">
        <v>43251</v>
      </c>
      <c r="W1037" s="210" t="s">
        <v>309</v>
      </c>
      <c r="X1037" s="210" t="s">
        <v>4471</v>
      </c>
      <c r="Y1037" s="210" t="s">
        <v>306</v>
      </c>
      <c r="Z1037" s="190"/>
      <c r="AA1037" s="185"/>
      <c r="AB1037" s="187"/>
      <c r="AC1037" s="188"/>
      <c r="AD1037" s="187"/>
    </row>
    <row r="1038" spans="1:30" x14ac:dyDescent="0.3">
      <c r="A1038" s="84"/>
      <c r="B1038" s="209" t="s">
        <v>1369</v>
      </c>
      <c r="C1038" s="102" t="s">
        <v>1974</v>
      </c>
      <c r="D1038" s="109">
        <v>-4532717.1777058728</v>
      </c>
      <c r="E1038" s="139">
        <v>-22093.571737696788</v>
      </c>
      <c r="F1038" s="113">
        <v>-6.020707186205611E-3</v>
      </c>
      <c r="G1038" s="126"/>
      <c r="H1038" s="123"/>
      <c r="I1038" s="124"/>
      <c r="J1038" s="191" t="s">
        <v>5776</v>
      </c>
      <c r="K1038" s="210" t="s">
        <v>1369</v>
      </c>
      <c r="L1038" s="210" t="s">
        <v>1974</v>
      </c>
      <c r="M1038" s="211">
        <v>-4532717.1777058728</v>
      </c>
      <c r="N1038" s="198">
        <v>-22093.571737696788</v>
      </c>
      <c r="O1038" s="211">
        <v>-6.020707186205611E-3</v>
      </c>
      <c r="P1038" s="210">
        <v>1</v>
      </c>
      <c r="Q1038" s="210">
        <v>0</v>
      </c>
      <c r="R1038" s="210">
        <v>0</v>
      </c>
      <c r="S1038" s="210">
        <v>0</v>
      </c>
      <c r="T1038" s="210" t="s">
        <v>146</v>
      </c>
      <c r="U1038" s="210" t="s">
        <v>14</v>
      </c>
      <c r="V1038" s="223">
        <v>43251</v>
      </c>
      <c r="W1038" s="210">
        <v>2595708</v>
      </c>
      <c r="X1038" s="210" t="s">
        <v>4471</v>
      </c>
      <c r="Y1038" s="210" t="s">
        <v>306</v>
      </c>
      <c r="Z1038" s="190"/>
      <c r="AA1038" s="186"/>
      <c r="AB1038" s="187"/>
      <c r="AC1038" s="187"/>
      <c r="AD1038" s="188"/>
    </row>
    <row r="1039" spans="1:30" x14ac:dyDescent="0.3">
      <c r="A1039" s="84"/>
      <c r="B1039" s="209" t="s">
        <v>1370</v>
      </c>
      <c r="C1039" s="102" t="s">
        <v>1976</v>
      </c>
      <c r="D1039" s="109">
        <v>9145142.6125839539</v>
      </c>
      <c r="E1039" s="139">
        <v>149284.07790701851</v>
      </c>
      <c r="F1039" s="113">
        <v>2.3979432850184865E-2</v>
      </c>
      <c r="G1039" s="126"/>
      <c r="H1039" s="123"/>
      <c r="I1039" s="124"/>
      <c r="J1039" s="191" t="s">
        <v>5776</v>
      </c>
      <c r="K1039" s="210" t="s">
        <v>1370</v>
      </c>
      <c r="L1039" s="210" t="s">
        <v>1976</v>
      </c>
      <c r="M1039" s="211">
        <v>9145142.6125839539</v>
      </c>
      <c r="N1039" s="198">
        <v>149284.07790701851</v>
      </c>
      <c r="O1039" s="211">
        <v>2.3979432850184865E-2</v>
      </c>
      <c r="P1039" s="210">
        <v>1</v>
      </c>
      <c r="Q1039" s="210">
        <v>0</v>
      </c>
      <c r="R1039" s="210">
        <v>0</v>
      </c>
      <c r="S1039" s="210">
        <v>0</v>
      </c>
      <c r="T1039" s="210" t="s">
        <v>143</v>
      </c>
      <c r="U1039" s="210" t="s">
        <v>114</v>
      </c>
      <c r="V1039" s="223">
        <v>43251</v>
      </c>
      <c r="W1039" s="210">
        <v>2002305</v>
      </c>
      <c r="X1039" s="210" t="s">
        <v>4471</v>
      </c>
      <c r="Y1039" s="210" t="s">
        <v>306</v>
      </c>
      <c r="Z1039" s="190"/>
      <c r="AA1039" s="185"/>
      <c r="AB1039" s="187"/>
      <c r="AC1039" s="187"/>
      <c r="AD1039" s="188"/>
    </row>
    <row r="1040" spans="1:30" x14ac:dyDescent="0.3">
      <c r="A1040" s="84"/>
      <c r="B1040" s="209" t="s">
        <v>1371</v>
      </c>
      <c r="C1040" s="102" t="s">
        <v>1974</v>
      </c>
      <c r="D1040" s="109">
        <v>-36249495.406594194</v>
      </c>
      <c r="E1040" s="139">
        <v>-347950.61822417157</v>
      </c>
      <c r="F1040" s="113">
        <v>-5.1803673674800939E-2</v>
      </c>
      <c r="G1040" s="126"/>
      <c r="H1040" s="123"/>
      <c r="I1040" s="124"/>
      <c r="J1040" s="191" t="s">
        <v>5776</v>
      </c>
      <c r="K1040" s="210" t="s">
        <v>1371</v>
      </c>
      <c r="L1040" s="210" t="s">
        <v>1974</v>
      </c>
      <c r="M1040" s="211">
        <v>-36249495.406594194</v>
      </c>
      <c r="N1040" s="198">
        <v>-347950.61822417157</v>
      </c>
      <c r="O1040" s="211">
        <v>-5.1803673674800939E-2</v>
      </c>
      <c r="P1040" s="210">
        <v>1</v>
      </c>
      <c r="Q1040" s="210">
        <v>0</v>
      </c>
      <c r="R1040" s="210">
        <v>0</v>
      </c>
      <c r="S1040" s="210">
        <v>0</v>
      </c>
      <c r="T1040" s="210" t="s">
        <v>143</v>
      </c>
      <c r="U1040" s="210" t="s">
        <v>4085</v>
      </c>
      <c r="V1040" s="223">
        <v>43251</v>
      </c>
      <c r="W1040" s="210" t="s">
        <v>228</v>
      </c>
      <c r="X1040" s="210" t="s">
        <v>4471</v>
      </c>
      <c r="Y1040" s="210" t="s">
        <v>306</v>
      </c>
      <c r="Z1040" s="190"/>
      <c r="AA1040" s="185"/>
      <c r="AB1040" s="187"/>
      <c r="AC1040" s="187"/>
      <c r="AD1040" s="188"/>
    </row>
    <row r="1041" spans="1:30" x14ac:dyDescent="0.3">
      <c r="A1041" s="84"/>
      <c r="B1041" s="209" t="s">
        <v>6120</v>
      </c>
      <c r="C1041" s="102" t="s">
        <v>1975</v>
      </c>
      <c r="D1041" s="109">
        <v>554194230.68486643</v>
      </c>
      <c r="E1041" s="139">
        <v>1487051.1717421552</v>
      </c>
      <c r="F1041" s="113">
        <v>2.4895441850713271</v>
      </c>
      <c r="G1041" s="126"/>
      <c r="H1041" s="123"/>
      <c r="I1041" s="124"/>
      <c r="J1041" s="191" t="s">
        <v>5776</v>
      </c>
      <c r="K1041" s="210" t="s">
        <v>6120</v>
      </c>
      <c r="L1041" s="210" t="s">
        <v>1975</v>
      </c>
      <c r="M1041" s="211">
        <v>554194230.68486643</v>
      </c>
      <c r="N1041" s="198">
        <v>1487051.1717421552</v>
      </c>
      <c r="O1041" s="211">
        <v>2.4895441850713271</v>
      </c>
      <c r="P1041" s="210">
        <v>1</v>
      </c>
      <c r="Q1041" s="210">
        <v>0</v>
      </c>
      <c r="R1041" s="210">
        <v>0</v>
      </c>
      <c r="S1041" s="210">
        <v>0</v>
      </c>
      <c r="T1041" s="210" t="s">
        <v>143</v>
      </c>
      <c r="U1041" s="210" t="s">
        <v>6121</v>
      </c>
      <c r="V1041" s="223">
        <v>43251</v>
      </c>
      <c r="W1041" s="210">
        <v>2003698</v>
      </c>
      <c r="X1041" s="210" t="s">
        <v>4471</v>
      </c>
      <c r="Y1041" s="210" t="s">
        <v>306</v>
      </c>
      <c r="Z1041" s="190"/>
      <c r="AA1041" s="186"/>
      <c r="AB1041" s="187"/>
      <c r="AC1041" s="187"/>
      <c r="AD1041" s="188"/>
    </row>
    <row r="1042" spans="1:30" x14ac:dyDescent="0.3">
      <c r="A1042" s="84"/>
      <c r="B1042" s="209" t="s">
        <v>1372</v>
      </c>
      <c r="C1042" s="102" t="s">
        <v>1976</v>
      </c>
      <c r="D1042" s="109">
        <v>7867272.4123090003</v>
      </c>
      <c r="E1042" s="139">
        <v>50084.494603444102</v>
      </c>
      <c r="F1042" s="113">
        <v>2.9571501230368776E-2</v>
      </c>
      <c r="G1042" s="126"/>
      <c r="H1042" s="123"/>
      <c r="I1042" s="124"/>
      <c r="J1042" s="191" t="s">
        <v>5776</v>
      </c>
      <c r="K1042" s="210" t="s">
        <v>1372</v>
      </c>
      <c r="L1042" s="210" t="s">
        <v>1976</v>
      </c>
      <c r="M1042" s="211">
        <v>7867272.4123090003</v>
      </c>
      <c r="N1042" s="198">
        <v>50084.494603444102</v>
      </c>
      <c r="O1042" s="211">
        <v>2.9571501230368776E-2</v>
      </c>
      <c r="P1042" s="210">
        <v>1</v>
      </c>
      <c r="Q1042" s="210">
        <v>0</v>
      </c>
      <c r="R1042" s="210">
        <v>0</v>
      </c>
      <c r="S1042" s="210">
        <v>0</v>
      </c>
      <c r="T1042" s="210" t="s">
        <v>147</v>
      </c>
      <c r="U1042" s="210" t="s">
        <v>4086</v>
      </c>
      <c r="V1042" s="223">
        <v>43251</v>
      </c>
      <c r="W1042" s="210" t="s">
        <v>229</v>
      </c>
      <c r="X1042" s="210" t="s">
        <v>4471</v>
      </c>
      <c r="Y1042" s="210" t="s">
        <v>306</v>
      </c>
      <c r="Z1042" s="190"/>
      <c r="AA1042" s="185"/>
      <c r="AB1042" s="187"/>
      <c r="AC1042" s="188"/>
      <c r="AD1042" s="187"/>
    </row>
    <row r="1043" spans="1:30" x14ac:dyDescent="0.3">
      <c r="A1043" s="84"/>
      <c r="B1043" s="209" t="s">
        <v>1767</v>
      </c>
      <c r="C1043" s="102" t="s">
        <v>1976</v>
      </c>
      <c r="D1043" s="109">
        <v>4517649.5614250135</v>
      </c>
      <c r="E1043" s="139">
        <v>63007.664733961137</v>
      </c>
      <c r="F1043" s="113">
        <v>1.0418989922922351E-2</v>
      </c>
      <c r="G1043" s="126"/>
      <c r="H1043" s="123"/>
      <c r="I1043" s="124"/>
      <c r="J1043" s="191" t="s">
        <v>5776</v>
      </c>
      <c r="K1043" s="210" t="s">
        <v>1767</v>
      </c>
      <c r="L1043" s="210" t="s">
        <v>1976</v>
      </c>
      <c r="M1043" s="211">
        <v>4517649.5614250135</v>
      </c>
      <c r="N1043" s="198">
        <v>63007.664733961137</v>
      </c>
      <c r="O1043" s="211">
        <v>1.0418989922922351E-2</v>
      </c>
      <c r="P1043" s="210">
        <v>1</v>
      </c>
      <c r="Q1043" s="210">
        <v>0</v>
      </c>
      <c r="R1043" s="210">
        <v>0</v>
      </c>
      <c r="S1043" s="210">
        <v>0</v>
      </c>
      <c r="T1043" s="210" t="s">
        <v>147</v>
      </c>
      <c r="U1043" s="210" t="s">
        <v>4087</v>
      </c>
      <c r="V1043" s="223">
        <v>43251</v>
      </c>
      <c r="W1043" s="210">
        <v>2575818</v>
      </c>
      <c r="X1043" s="210" t="s">
        <v>4471</v>
      </c>
      <c r="Y1043" s="210" t="s">
        <v>306</v>
      </c>
      <c r="Z1043" s="190"/>
      <c r="AA1043" s="185"/>
      <c r="AB1043" s="187"/>
      <c r="AC1043" s="188"/>
      <c r="AD1043" s="188"/>
    </row>
    <row r="1044" spans="1:30" x14ac:dyDescent="0.3">
      <c r="A1044" s="84"/>
      <c r="B1044" s="209" t="s">
        <v>1373</v>
      </c>
      <c r="C1044" s="102" t="s">
        <v>1973</v>
      </c>
      <c r="D1044" s="109">
        <v>-126155.55238487864</v>
      </c>
      <c r="E1044" s="139">
        <v>-1103.3369982934987</v>
      </c>
      <c r="F1044" s="113">
        <v>-1.1657411012006408E-3</v>
      </c>
      <c r="G1044" s="126"/>
      <c r="H1044" s="123"/>
      <c r="I1044" s="124"/>
      <c r="J1044" s="191" t="s">
        <v>5776</v>
      </c>
      <c r="K1044" s="210" t="s">
        <v>1373</v>
      </c>
      <c r="L1044" s="210" t="s">
        <v>1973</v>
      </c>
      <c r="M1044" s="211">
        <v>-126155.55238487864</v>
      </c>
      <c r="N1044" s="198">
        <v>-1103.3369982934987</v>
      </c>
      <c r="O1044" s="211">
        <v>-1.1657411012006408E-3</v>
      </c>
      <c r="P1044" s="210">
        <v>1</v>
      </c>
      <c r="Q1044" s="210">
        <v>0</v>
      </c>
      <c r="R1044" s="210">
        <v>0</v>
      </c>
      <c r="S1044" s="210">
        <v>0</v>
      </c>
      <c r="T1044" s="210" t="s">
        <v>146</v>
      </c>
      <c r="U1044" s="210" t="s">
        <v>4088</v>
      </c>
      <c r="V1044" s="223">
        <v>43251</v>
      </c>
      <c r="W1044" s="210">
        <v>2818461</v>
      </c>
      <c r="X1044" s="210" t="s">
        <v>4471</v>
      </c>
      <c r="Y1044" s="210" t="s">
        <v>306</v>
      </c>
      <c r="Z1044" s="190"/>
      <c r="AA1044" s="185"/>
      <c r="AB1044" s="187"/>
      <c r="AC1044" s="188"/>
      <c r="AD1044" s="187"/>
    </row>
    <row r="1045" spans="1:30" x14ac:dyDescent="0.3">
      <c r="A1045" s="84"/>
      <c r="B1045" s="209" t="s">
        <v>1768</v>
      </c>
      <c r="C1045" s="102" t="s">
        <v>1974</v>
      </c>
      <c r="D1045" s="109">
        <v>-15325449.059689363</v>
      </c>
      <c r="E1045" s="139">
        <v>-63359.719942489515</v>
      </c>
      <c r="F1045" s="113">
        <v>-2.7009805801787998E-2</v>
      </c>
      <c r="G1045" s="126"/>
      <c r="H1045" s="123"/>
      <c r="I1045" s="124"/>
      <c r="J1045" s="191" t="s">
        <v>5776</v>
      </c>
      <c r="K1045" s="210" t="s">
        <v>1768</v>
      </c>
      <c r="L1045" s="210" t="s">
        <v>1974</v>
      </c>
      <c r="M1045" s="211">
        <v>-15325449.059689363</v>
      </c>
      <c r="N1045" s="198">
        <v>-63359.719942489515</v>
      </c>
      <c r="O1045" s="211">
        <v>-2.7009805801787998E-2</v>
      </c>
      <c r="P1045" s="210">
        <v>1</v>
      </c>
      <c r="Q1045" s="210">
        <v>0</v>
      </c>
      <c r="R1045" s="210">
        <v>0</v>
      </c>
      <c r="S1045" s="210">
        <v>0</v>
      </c>
      <c r="T1045" s="210" t="s">
        <v>147</v>
      </c>
      <c r="U1045" s="210" t="s">
        <v>4089</v>
      </c>
      <c r="V1045" s="223">
        <v>43251</v>
      </c>
      <c r="W1045" s="210">
        <v>2008154</v>
      </c>
      <c r="X1045" s="210" t="s">
        <v>4471</v>
      </c>
      <c r="Y1045" s="210" t="s">
        <v>306</v>
      </c>
      <c r="Z1045" s="190"/>
      <c r="AA1045" s="185"/>
      <c r="AB1045" s="187"/>
      <c r="AC1045" s="187"/>
      <c r="AD1045" s="188"/>
    </row>
    <row r="1046" spans="1:30" x14ac:dyDescent="0.3">
      <c r="A1046" s="84"/>
      <c r="B1046" s="209" t="s">
        <v>1374</v>
      </c>
      <c r="C1046" s="102" t="s">
        <v>1976</v>
      </c>
      <c r="D1046" s="109">
        <v>67633.463140904525</v>
      </c>
      <c r="E1046" s="139">
        <v>563.89413991082642</v>
      </c>
      <c r="F1046" s="113">
        <v>5.1578701983260255E-4</v>
      </c>
      <c r="G1046" s="126"/>
      <c r="H1046" s="123"/>
      <c r="I1046" s="124"/>
      <c r="J1046" s="191" t="s">
        <v>5776</v>
      </c>
      <c r="K1046" s="210" t="s">
        <v>1374</v>
      </c>
      <c r="L1046" s="210" t="s">
        <v>1976</v>
      </c>
      <c r="M1046" s="211">
        <v>67633.463140904525</v>
      </c>
      <c r="N1046" s="198">
        <v>563.89413991082642</v>
      </c>
      <c r="O1046" s="211">
        <v>5.1578701983260255E-4</v>
      </c>
      <c r="P1046" s="210">
        <v>1</v>
      </c>
      <c r="Q1046" s="210">
        <v>0</v>
      </c>
      <c r="R1046" s="210">
        <v>0</v>
      </c>
      <c r="S1046" s="210">
        <v>0</v>
      </c>
      <c r="T1046" s="210" t="s">
        <v>144</v>
      </c>
      <c r="U1046" s="210" t="s">
        <v>4090</v>
      </c>
      <c r="V1046" s="223">
        <v>43251</v>
      </c>
      <c r="W1046" s="210">
        <v>2822019</v>
      </c>
      <c r="X1046" s="210" t="s">
        <v>4471</v>
      </c>
      <c r="Y1046" s="210" t="s">
        <v>306</v>
      </c>
      <c r="Z1046" s="190"/>
      <c r="AA1046" s="186"/>
      <c r="AB1046" s="187"/>
      <c r="AC1046" s="187"/>
      <c r="AD1046" s="188"/>
    </row>
    <row r="1047" spans="1:30" x14ac:dyDescent="0.3">
      <c r="A1047" s="84"/>
      <c r="B1047" s="209" t="s">
        <v>5596</v>
      </c>
      <c r="C1047" s="102" t="s">
        <v>1977</v>
      </c>
      <c r="D1047" s="109">
        <v>42188482.18046093</v>
      </c>
      <c r="E1047" s="139">
        <v>3530416.9188670237</v>
      </c>
      <c r="F1047" s="113">
        <v>0.34144669809085298</v>
      </c>
      <c r="G1047" s="126"/>
      <c r="H1047" s="123"/>
      <c r="I1047" s="124"/>
      <c r="J1047" s="191" t="s">
        <v>5776</v>
      </c>
      <c r="K1047" s="210" t="s">
        <v>5596</v>
      </c>
      <c r="L1047" s="210" t="s">
        <v>1977</v>
      </c>
      <c r="M1047" s="211">
        <v>42188482.18046093</v>
      </c>
      <c r="N1047" s="198">
        <v>3530416.9188670237</v>
      </c>
      <c r="O1047" s="211">
        <v>0.34144669809085298</v>
      </c>
      <c r="P1047" s="210">
        <v>1</v>
      </c>
      <c r="Q1047" s="210">
        <v>0</v>
      </c>
      <c r="R1047" s="210">
        <v>0</v>
      </c>
      <c r="S1047" s="210">
        <v>0</v>
      </c>
      <c r="T1047" s="210" t="s">
        <v>147</v>
      </c>
      <c r="U1047" s="210" t="s">
        <v>5533</v>
      </c>
      <c r="V1047" s="223">
        <v>43251</v>
      </c>
      <c r="W1047" s="210">
        <v>2007849</v>
      </c>
      <c r="X1047" s="210" t="s">
        <v>4471</v>
      </c>
      <c r="Y1047" s="210" t="s">
        <v>306</v>
      </c>
      <c r="Z1047" s="190"/>
      <c r="AA1047" s="185"/>
      <c r="AB1047" s="187"/>
      <c r="AC1047" s="188"/>
      <c r="AD1047" s="188"/>
    </row>
    <row r="1048" spans="1:30" x14ac:dyDescent="0.3">
      <c r="A1048" s="84"/>
      <c r="B1048" s="209" t="s">
        <v>1375</v>
      </c>
      <c r="C1048" s="102" t="s">
        <v>1973</v>
      </c>
      <c r="D1048" s="109">
        <v>-202952.64992391356</v>
      </c>
      <c r="E1048" s="139">
        <v>-16513.641165493376</v>
      </c>
      <c r="F1048" s="113">
        <v>-2.4198632277905594E-3</v>
      </c>
      <c r="G1048" s="126"/>
      <c r="H1048" s="123"/>
      <c r="I1048" s="124"/>
      <c r="J1048" s="191" t="s">
        <v>5776</v>
      </c>
      <c r="K1048" s="210" t="s">
        <v>1375</v>
      </c>
      <c r="L1048" s="210" t="s">
        <v>1973</v>
      </c>
      <c r="M1048" s="211">
        <v>-202952.64992391356</v>
      </c>
      <c r="N1048" s="198">
        <v>-16513.641165493376</v>
      </c>
      <c r="O1048" s="211">
        <v>-2.4198632277905594E-3</v>
      </c>
      <c r="P1048" s="210">
        <v>1</v>
      </c>
      <c r="Q1048" s="210">
        <v>0</v>
      </c>
      <c r="R1048" s="210">
        <v>0</v>
      </c>
      <c r="S1048" s="210">
        <v>0</v>
      </c>
      <c r="T1048" s="210" t="s">
        <v>150</v>
      </c>
      <c r="U1048" s="210" t="s">
        <v>37</v>
      </c>
      <c r="V1048" s="223">
        <v>43251</v>
      </c>
      <c r="W1048" s="210">
        <v>2002479</v>
      </c>
      <c r="X1048" s="210" t="s">
        <v>4471</v>
      </c>
      <c r="Y1048" s="210" t="s">
        <v>306</v>
      </c>
      <c r="Z1048" s="190"/>
      <c r="AA1048" s="185"/>
      <c r="AB1048" s="188"/>
      <c r="AC1048" s="187"/>
      <c r="AD1048" s="187"/>
    </row>
    <row r="1049" spans="1:30" x14ac:dyDescent="0.3">
      <c r="A1049" s="84"/>
      <c r="B1049" s="209" t="s">
        <v>1376</v>
      </c>
      <c r="C1049" s="102" t="s">
        <v>1976</v>
      </c>
      <c r="D1049" s="109">
        <v>3455178.2275982029</v>
      </c>
      <c r="E1049" s="139">
        <v>19781.177234775307</v>
      </c>
      <c r="F1049" s="113">
        <v>9.3206379011621706E-3</v>
      </c>
      <c r="G1049" s="126"/>
      <c r="H1049" s="123"/>
      <c r="I1049" s="124"/>
      <c r="J1049" s="191" t="s">
        <v>5776</v>
      </c>
      <c r="K1049" s="210" t="s">
        <v>1376</v>
      </c>
      <c r="L1049" s="210" t="s">
        <v>1976</v>
      </c>
      <c r="M1049" s="211">
        <v>3455178.2275982029</v>
      </c>
      <c r="N1049" s="198">
        <v>19781.177234775307</v>
      </c>
      <c r="O1049" s="211">
        <v>9.3206379011621706E-3</v>
      </c>
      <c r="P1049" s="210">
        <v>1</v>
      </c>
      <c r="Q1049" s="210">
        <v>0</v>
      </c>
      <c r="R1049" s="210">
        <v>0</v>
      </c>
      <c r="S1049" s="210">
        <v>0</v>
      </c>
      <c r="T1049" s="210" t="s">
        <v>143</v>
      </c>
      <c r="U1049" s="210" t="s">
        <v>4091</v>
      </c>
      <c r="V1049" s="223">
        <v>43251</v>
      </c>
      <c r="W1049" s="210">
        <v>2695921</v>
      </c>
      <c r="X1049" s="210" t="s">
        <v>4471</v>
      </c>
      <c r="Y1049" s="210" t="s">
        <v>306</v>
      </c>
      <c r="Z1049" s="190"/>
      <c r="AA1049" s="185"/>
      <c r="AB1049" s="187"/>
      <c r="AC1049" s="188"/>
      <c r="AD1049" s="188"/>
    </row>
    <row r="1050" spans="1:30" x14ac:dyDescent="0.3">
      <c r="A1050" s="84"/>
      <c r="B1050" s="209" t="s">
        <v>1377</v>
      </c>
      <c r="C1050" s="102" t="s">
        <v>1974</v>
      </c>
      <c r="D1050" s="109">
        <v>-6604756.064529744</v>
      </c>
      <c r="E1050" s="139">
        <v>-40087.133190882159</v>
      </c>
      <c r="F1050" s="113">
        <v>-9.0914712297252162E-2</v>
      </c>
      <c r="G1050" s="126"/>
      <c r="H1050" s="123"/>
      <c r="I1050" s="124"/>
      <c r="J1050" s="191" t="s">
        <v>5776</v>
      </c>
      <c r="K1050" s="210" t="s">
        <v>1377</v>
      </c>
      <c r="L1050" s="210" t="s">
        <v>1974</v>
      </c>
      <c r="M1050" s="211">
        <v>-6604756.064529744</v>
      </c>
      <c r="N1050" s="198">
        <v>-40087.133190882159</v>
      </c>
      <c r="O1050" s="211">
        <v>-9.0914712297252162E-2</v>
      </c>
      <c r="P1050" s="210">
        <v>1</v>
      </c>
      <c r="Q1050" s="210">
        <v>0</v>
      </c>
      <c r="R1050" s="210">
        <v>0</v>
      </c>
      <c r="S1050" s="210">
        <v>0</v>
      </c>
      <c r="T1050" s="210" t="s">
        <v>148</v>
      </c>
      <c r="U1050" s="210" t="s">
        <v>349</v>
      </c>
      <c r="V1050" s="223">
        <v>43251</v>
      </c>
      <c r="W1050" s="210">
        <v>2127899</v>
      </c>
      <c r="X1050" s="210" t="s">
        <v>4471</v>
      </c>
      <c r="Y1050" s="210" t="s">
        <v>306</v>
      </c>
      <c r="Z1050" s="190"/>
      <c r="AA1050" s="186"/>
      <c r="AB1050" s="187"/>
      <c r="AC1050" s="187"/>
      <c r="AD1050" s="188"/>
    </row>
    <row r="1051" spans="1:30" x14ac:dyDescent="0.3">
      <c r="A1051" s="84"/>
      <c r="B1051" s="209" t="s">
        <v>1378</v>
      </c>
      <c r="C1051" s="102" t="s">
        <v>1974</v>
      </c>
      <c r="D1051" s="109">
        <v>-12177177.261684779</v>
      </c>
      <c r="E1051" s="139">
        <v>-269227.88551149191</v>
      </c>
      <c r="F1051" s="113">
        <v>-8.2569137439848977E-2</v>
      </c>
      <c r="G1051" s="126"/>
      <c r="H1051" s="123"/>
      <c r="I1051" s="124"/>
      <c r="J1051" s="191" t="s">
        <v>5776</v>
      </c>
      <c r="K1051" s="210" t="s">
        <v>1378</v>
      </c>
      <c r="L1051" s="210" t="s">
        <v>1974</v>
      </c>
      <c r="M1051" s="211">
        <v>-12177177.261684779</v>
      </c>
      <c r="N1051" s="198">
        <v>-269227.88551149191</v>
      </c>
      <c r="O1051" s="211">
        <v>-8.2569137439848977E-2</v>
      </c>
      <c r="P1051" s="210">
        <v>1</v>
      </c>
      <c r="Q1051" s="210">
        <v>0</v>
      </c>
      <c r="R1051" s="210">
        <v>0</v>
      </c>
      <c r="S1051" s="210">
        <v>0</v>
      </c>
      <c r="T1051" s="210" t="s">
        <v>148</v>
      </c>
      <c r="U1051" s="210" t="s">
        <v>4092</v>
      </c>
      <c r="V1051" s="223">
        <v>43251</v>
      </c>
      <c r="W1051" s="210">
        <v>2026361</v>
      </c>
      <c r="X1051" s="210" t="s">
        <v>4471</v>
      </c>
      <c r="Y1051" s="210" t="s">
        <v>306</v>
      </c>
      <c r="Z1051" s="190"/>
      <c r="AA1051" s="186"/>
      <c r="AB1051" s="187"/>
      <c r="AC1051" s="187"/>
      <c r="AD1051" s="188"/>
    </row>
    <row r="1052" spans="1:30" x14ac:dyDescent="0.3">
      <c r="A1052" s="84"/>
      <c r="B1052" s="209" t="s">
        <v>1379</v>
      </c>
      <c r="C1052" s="102" t="s">
        <v>1973</v>
      </c>
      <c r="D1052" s="109">
        <v>-6355.6571433681529</v>
      </c>
      <c r="E1052" s="139">
        <v>-98.767010774951885</v>
      </c>
      <c r="F1052" s="113">
        <v>-1.1986527009544291E-4</v>
      </c>
      <c r="G1052" s="126"/>
      <c r="H1052" s="123"/>
      <c r="I1052" s="124"/>
      <c r="J1052" s="191" t="s">
        <v>5776</v>
      </c>
      <c r="K1052" s="210" t="s">
        <v>1379</v>
      </c>
      <c r="L1052" s="210" t="s">
        <v>1973</v>
      </c>
      <c r="M1052" s="211">
        <v>-6355.6571433681529</v>
      </c>
      <c r="N1052" s="198">
        <v>-98.767010774951885</v>
      </c>
      <c r="O1052" s="211">
        <v>-1.1986527009544291E-4</v>
      </c>
      <c r="P1052" s="210">
        <v>1</v>
      </c>
      <c r="Q1052" s="210">
        <v>0</v>
      </c>
      <c r="R1052" s="210">
        <v>0</v>
      </c>
      <c r="S1052" s="210">
        <v>0</v>
      </c>
      <c r="T1052" s="210" t="s">
        <v>146</v>
      </c>
      <c r="U1052" s="210" t="s">
        <v>63</v>
      </c>
      <c r="V1052" s="223">
        <v>43251</v>
      </c>
      <c r="W1052" s="210">
        <v>2010278</v>
      </c>
      <c r="X1052" s="210" t="s">
        <v>4471</v>
      </c>
      <c r="Y1052" s="210" t="s">
        <v>306</v>
      </c>
      <c r="Z1052" s="190"/>
      <c r="AA1052" s="185"/>
      <c r="AB1052" s="187"/>
      <c r="AC1052" s="187"/>
      <c r="AD1052" s="188"/>
    </row>
    <row r="1053" spans="1:30" x14ac:dyDescent="0.3">
      <c r="A1053" s="84"/>
      <c r="B1053" s="209" t="s">
        <v>1380</v>
      </c>
      <c r="C1053" s="102" t="s">
        <v>1976</v>
      </c>
      <c r="D1053" s="109">
        <v>1497746.7995283301</v>
      </c>
      <c r="E1053" s="139">
        <v>21565.828646916198</v>
      </c>
      <c r="F1053" s="113">
        <v>9.2102589274862499E-3</v>
      </c>
      <c r="G1053" s="126"/>
      <c r="H1053" s="123"/>
      <c r="I1053" s="124"/>
      <c r="J1053" s="191" t="s">
        <v>5776</v>
      </c>
      <c r="K1053" s="210" t="s">
        <v>1380</v>
      </c>
      <c r="L1053" s="210" t="s">
        <v>1976</v>
      </c>
      <c r="M1053" s="211">
        <v>1497746.7995283301</v>
      </c>
      <c r="N1053" s="198">
        <v>21565.828646916198</v>
      </c>
      <c r="O1053" s="211">
        <v>9.2102589274862499E-3</v>
      </c>
      <c r="P1053" s="210">
        <v>1</v>
      </c>
      <c r="Q1053" s="210">
        <v>0</v>
      </c>
      <c r="R1053" s="210">
        <v>0</v>
      </c>
      <c r="S1053" s="210">
        <v>0</v>
      </c>
      <c r="T1053" s="210" t="s">
        <v>143</v>
      </c>
      <c r="U1053" s="210" t="s">
        <v>4093</v>
      </c>
      <c r="V1053" s="223">
        <v>43251</v>
      </c>
      <c r="W1053" s="210">
        <v>2520153</v>
      </c>
      <c r="X1053" s="210" t="s">
        <v>4471</v>
      </c>
      <c r="Y1053" s="210" t="s">
        <v>306</v>
      </c>
      <c r="Z1053" s="190"/>
      <c r="AA1053" s="185"/>
      <c r="AB1053" s="187"/>
      <c r="AC1053" s="188"/>
      <c r="AD1053" s="188"/>
    </row>
    <row r="1054" spans="1:30" x14ac:dyDescent="0.3">
      <c r="A1054" s="84"/>
      <c r="B1054" s="209" t="s">
        <v>1774</v>
      </c>
      <c r="C1054" s="102" t="s">
        <v>1973</v>
      </c>
      <c r="D1054" s="109">
        <v>-213989.63973056147</v>
      </c>
      <c r="E1054" s="139">
        <v>-11262.612617397972</v>
      </c>
      <c r="F1054" s="113">
        <v>-3.5454936407616705E-3</v>
      </c>
      <c r="G1054" s="126"/>
      <c r="H1054" s="123"/>
      <c r="I1054" s="124"/>
      <c r="J1054" s="191" t="s">
        <v>5776</v>
      </c>
      <c r="K1054" s="210" t="s">
        <v>1774</v>
      </c>
      <c r="L1054" s="210" t="s">
        <v>1973</v>
      </c>
      <c r="M1054" s="211">
        <v>-213989.63973056147</v>
      </c>
      <c r="N1054" s="198">
        <v>-11262.612617397972</v>
      </c>
      <c r="O1054" s="211">
        <v>-3.5454936407616705E-3</v>
      </c>
      <c r="P1054" s="210">
        <v>1</v>
      </c>
      <c r="Q1054" s="210">
        <v>0</v>
      </c>
      <c r="R1054" s="210">
        <v>0</v>
      </c>
      <c r="S1054" s="210">
        <v>0</v>
      </c>
      <c r="T1054" s="210" t="s">
        <v>148</v>
      </c>
      <c r="U1054" s="210" t="s">
        <v>5400</v>
      </c>
      <c r="V1054" s="223">
        <v>43251</v>
      </c>
      <c r="W1054" s="210" t="s">
        <v>5401</v>
      </c>
      <c r="X1054" s="210" t="s">
        <v>4471</v>
      </c>
      <c r="Y1054" s="210" t="s">
        <v>306</v>
      </c>
      <c r="Z1054" s="190"/>
      <c r="AA1054" s="185"/>
      <c r="AB1054" s="187"/>
      <c r="AC1054" s="188"/>
      <c r="AD1054" s="188"/>
    </row>
    <row r="1055" spans="1:30" x14ac:dyDescent="0.3">
      <c r="A1055" s="84"/>
      <c r="B1055" s="209" t="s">
        <v>1381</v>
      </c>
      <c r="C1055" s="102" t="s">
        <v>1976</v>
      </c>
      <c r="D1055" s="109">
        <v>771565.38972385193</v>
      </c>
      <c r="E1055" s="139">
        <v>4639.8784636710079</v>
      </c>
      <c r="F1055" s="113">
        <v>4.7842555755138556E-3</v>
      </c>
      <c r="G1055" s="126"/>
      <c r="H1055" s="123"/>
      <c r="I1055" s="124"/>
      <c r="J1055" s="191" t="s">
        <v>5776</v>
      </c>
      <c r="K1055" s="210" t="s">
        <v>1381</v>
      </c>
      <c r="L1055" s="210" t="s">
        <v>1976</v>
      </c>
      <c r="M1055" s="211">
        <v>771565.38972385193</v>
      </c>
      <c r="N1055" s="198">
        <v>4639.8784636710079</v>
      </c>
      <c r="O1055" s="211">
        <v>4.7842555755138556E-3</v>
      </c>
      <c r="P1055" s="210">
        <v>1</v>
      </c>
      <c r="Q1055" s="210">
        <v>0</v>
      </c>
      <c r="R1055" s="210">
        <v>0</v>
      </c>
      <c r="S1055" s="210">
        <v>0</v>
      </c>
      <c r="T1055" s="210" t="s">
        <v>145</v>
      </c>
      <c r="U1055" s="210" t="s">
        <v>4094</v>
      </c>
      <c r="V1055" s="223">
        <v>43251</v>
      </c>
      <c r="W1055" s="210">
        <v>2011602</v>
      </c>
      <c r="X1055" s="210" t="s">
        <v>4471</v>
      </c>
      <c r="Y1055" s="210" t="s">
        <v>306</v>
      </c>
      <c r="Z1055" s="190"/>
      <c r="AA1055" s="186"/>
      <c r="AB1055" s="187"/>
      <c r="AC1055" s="187"/>
      <c r="AD1055" s="188"/>
    </row>
    <row r="1056" spans="1:30" x14ac:dyDescent="0.3">
      <c r="A1056" s="84"/>
      <c r="B1056" s="209" t="s">
        <v>1769</v>
      </c>
      <c r="C1056" s="102" t="s">
        <v>1973</v>
      </c>
      <c r="D1056" s="109">
        <v>-395931.29199158738</v>
      </c>
      <c r="E1056" s="139">
        <v>-5189.1388203353526</v>
      </c>
      <c r="F1056" s="113">
        <v>-3.2890554396918805E-3</v>
      </c>
      <c r="G1056" s="126"/>
      <c r="H1056" s="123"/>
      <c r="I1056" s="124"/>
      <c r="J1056" s="191" t="s">
        <v>5776</v>
      </c>
      <c r="K1056" s="210" t="s">
        <v>1769</v>
      </c>
      <c r="L1056" s="210" t="s">
        <v>1973</v>
      </c>
      <c r="M1056" s="211">
        <v>-395931.29199158738</v>
      </c>
      <c r="N1056" s="198">
        <v>-5189.1388203353526</v>
      </c>
      <c r="O1056" s="211">
        <v>-3.2890554396918805E-3</v>
      </c>
      <c r="P1056" s="210">
        <v>1</v>
      </c>
      <c r="Q1056" s="210">
        <v>0</v>
      </c>
      <c r="R1056" s="210">
        <v>0</v>
      </c>
      <c r="S1056" s="210">
        <v>0</v>
      </c>
      <c r="T1056" s="210" t="s">
        <v>147</v>
      </c>
      <c r="U1056" s="210" t="s">
        <v>307</v>
      </c>
      <c r="V1056" s="223">
        <v>43251</v>
      </c>
      <c r="W1056" s="210">
        <v>2507457</v>
      </c>
      <c r="X1056" s="210" t="s">
        <v>4471</v>
      </c>
      <c r="Y1056" s="210" t="s">
        <v>306</v>
      </c>
      <c r="Z1056" s="190"/>
      <c r="AA1056" s="185"/>
      <c r="AB1056" s="187"/>
      <c r="AC1056" s="187"/>
      <c r="AD1056" s="188"/>
    </row>
    <row r="1057" spans="1:30" x14ac:dyDescent="0.3">
      <c r="A1057" s="84"/>
      <c r="B1057" s="209" t="s">
        <v>1382</v>
      </c>
      <c r="C1057" s="102" t="s">
        <v>1976</v>
      </c>
      <c r="D1057" s="109">
        <v>163428.311745966</v>
      </c>
      <c r="E1057" s="139">
        <v>1658.4971762326568</v>
      </c>
      <c r="F1057" s="113">
        <v>1.1657465040954122E-3</v>
      </c>
      <c r="G1057" s="126"/>
      <c r="H1057" s="123"/>
      <c r="I1057" s="124"/>
      <c r="J1057" s="191" t="s">
        <v>5776</v>
      </c>
      <c r="K1057" s="210" t="s">
        <v>1382</v>
      </c>
      <c r="L1057" s="210" t="s">
        <v>1976</v>
      </c>
      <c r="M1057" s="211">
        <v>163428.311745966</v>
      </c>
      <c r="N1057" s="198">
        <v>1658.4971762326568</v>
      </c>
      <c r="O1057" s="211">
        <v>1.1657465040954122E-3</v>
      </c>
      <c r="P1057" s="210">
        <v>1</v>
      </c>
      <c r="Q1057" s="210">
        <v>0</v>
      </c>
      <c r="R1057" s="210">
        <v>0</v>
      </c>
      <c r="S1057" s="210">
        <v>0</v>
      </c>
      <c r="T1057" s="210" t="s">
        <v>145</v>
      </c>
      <c r="U1057" s="210" t="s">
        <v>110</v>
      </c>
      <c r="V1057" s="223">
        <v>43251</v>
      </c>
      <c r="W1057" s="210">
        <v>2046853</v>
      </c>
      <c r="X1057" s="210" t="s">
        <v>4471</v>
      </c>
      <c r="Y1057" s="210" t="s">
        <v>306</v>
      </c>
      <c r="Z1057" s="190"/>
      <c r="AA1057" s="185"/>
      <c r="AB1057" s="187"/>
      <c r="AC1057" s="188"/>
      <c r="AD1057" s="188"/>
    </row>
    <row r="1058" spans="1:30" x14ac:dyDescent="0.3">
      <c r="A1058" s="84"/>
      <c r="B1058" s="209" t="s">
        <v>4386</v>
      </c>
      <c r="C1058" s="102" t="s">
        <v>1976</v>
      </c>
      <c r="D1058" s="109">
        <v>24614925.463466927</v>
      </c>
      <c r="E1058" s="139">
        <v>192244.02892429655</v>
      </c>
      <c r="F1058" s="113">
        <v>0.34869272700383308</v>
      </c>
      <c r="G1058" s="126"/>
      <c r="H1058" s="123"/>
      <c r="I1058" s="124"/>
      <c r="J1058" s="191" t="s">
        <v>5776</v>
      </c>
      <c r="K1058" s="210" t="s">
        <v>4386</v>
      </c>
      <c r="L1058" s="210" t="s">
        <v>1976</v>
      </c>
      <c r="M1058" s="211">
        <v>24614925.463466927</v>
      </c>
      <c r="N1058" s="198">
        <v>192244.02892429655</v>
      </c>
      <c r="O1058" s="211">
        <v>0.34869272700383308</v>
      </c>
      <c r="P1058" s="210">
        <v>1</v>
      </c>
      <c r="Q1058" s="210">
        <v>0</v>
      </c>
      <c r="R1058" s="210">
        <v>0</v>
      </c>
      <c r="S1058" s="210">
        <v>0</v>
      </c>
      <c r="T1058" s="210" t="s">
        <v>5305</v>
      </c>
      <c r="U1058" s="210" t="s">
        <v>350</v>
      </c>
      <c r="V1058" s="223">
        <v>43251</v>
      </c>
      <c r="W1058" s="210">
        <v>2009210</v>
      </c>
      <c r="X1058" s="210" t="s">
        <v>4471</v>
      </c>
      <c r="Y1058" s="210" t="s">
        <v>306</v>
      </c>
      <c r="Z1058" s="190"/>
      <c r="AA1058" s="186"/>
      <c r="AB1058" s="187"/>
      <c r="AC1058" s="187"/>
      <c r="AD1058" s="188"/>
    </row>
    <row r="1059" spans="1:30" x14ac:dyDescent="0.3">
      <c r="A1059" s="84"/>
      <c r="B1059" s="209" t="s">
        <v>1770</v>
      </c>
      <c r="C1059" s="102" t="s">
        <v>1974</v>
      </c>
      <c r="D1059" s="109">
        <v>-8130836.2414315017</v>
      </c>
      <c r="E1059" s="139">
        <v>-67949.492239942352</v>
      </c>
      <c r="F1059" s="113">
        <v>-2.9962283284125535E-2</v>
      </c>
      <c r="G1059" s="126"/>
      <c r="H1059" s="123"/>
      <c r="I1059" s="124"/>
      <c r="J1059" s="191" t="s">
        <v>5776</v>
      </c>
      <c r="K1059" s="210" t="s">
        <v>1770</v>
      </c>
      <c r="L1059" s="210" t="s">
        <v>1974</v>
      </c>
      <c r="M1059" s="211">
        <v>-8130836.2414315017</v>
      </c>
      <c r="N1059" s="198">
        <v>-67949.492239942352</v>
      </c>
      <c r="O1059" s="211">
        <v>-2.9962283284125535E-2</v>
      </c>
      <c r="P1059" s="210">
        <v>1</v>
      </c>
      <c r="Q1059" s="210">
        <v>0</v>
      </c>
      <c r="R1059" s="210">
        <v>0</v>
      </c>
      <c r="S1059" s="210">
        <v>0</v>
      </c>
      <c r="T1059" s="210" t="s">
        <v>143</v>
      </c>
      <c r="U1059" s="210" t="s">
        <v>351</v>
      </c>
      <c r="V1059" s="223">
        <v>43251</v>
      </c>
      <c r="W1059" s="210">
        <v>2036070</v>
      </c>
      <c r="X1059" s="210" t="s">
        <v>4471</v>
      </c>
      <c r="Y1059" s="210" t="s">
        <v>306</v>
      </c>
      <c r="Z1059" s="190"/>
      <c r="AA1059" s="185"/>
      <c r="AB1059" s="187"/>
      <c r="AC1059" s="187"/>
      <c r="AD1059" s="188"/>
    </row>
    <row r="1060" spans="1:30" x14ac:dyDescent="0.3">
      <c r="A1060" s="84"/>
      <c r="B1060" s="209" t="s">
        <v>5402</v>
      </c>
      <c r="C1060" s="102" t="s">
        <v>1974</v>
      </c>
      <c r="D1060" s="109">
        <v>-1078109.6840555635</v>
      </c>
      <c r="E1060" s="139">
        <v>-3763.1668960716379</v>
      </c>
      <c r="F1060" s="113">
        <v>-3.1343300244602149E-3</v>
      </c>
      <c r="G1060" s="126"/>
      <c r="H1060" s="123"/>
      <c r="I1060" s="124"/>
      <c r="J1060" s="191" t="s">
        <v>5776</v>
      </c>
      <c r="K1060" s="210" t="s">
        <v>5402</v>
      </c>
      <c r="L1060" s="210" t="s">
        <v>1974</v>
      </c>
      <c r="M1060" s="211">
        <v>-1078109.6840555635</v>
      </c>
      <c r="N1060" s="198">
        <v>-3763.1668960716379</v>
      </c>
      <c r="O1060" s="211">
        <v>-3.1343300244602149E-3</v>
      </c>
      <c r="P1060" s="210">
        <v>1</v>
      </c>
      <c r="Q1060" s="210">
        <v>0</v>
      </c>
      <c r="R1060" s="210">
        <v>0</v>
      </c>
      <c r="S1060" s="210">
        <v>0</v>
      </c>
      <c r="T1060" s="210" t="s">
        <v>143</v>
      </c>
      <c r="U1060" s="210" t="s">
        <v>5403</v>
      </c>
      <c r="V1060" s="223">
        <v>43251</v>
      </c>
      <c r="W1060" s="210">
        <v>2679204</v>
      </c>
      <c r="X1060" s="210" t="s">
        <v>4471</v>
      </c>
      <c r="Y1060" s="210" t="s">
        <v>306</v>
      </c>
      <c r="Z1060" s="190"/>
      <c r="AA1060" s="186"/>
      <c r="AB1060" s="187"/>
      <c r="AC1060" s="187"/>
      <c r="AD1060" s="188"/>
    </row>
    <row r="1061" spans="1:30" x14ac:dyDescent="0.3">
      <c r="A1061" s="84"/>
      <c r="B1061" s="209" t="s">
        <v>1771</v>
      </c>
      <c r="C1061" s="102" t="s">
        <v>1976</v>
      </c>
      <c r="D1061" s="109">
        <v>3690645.5735905641</v>
      </c>
      <c r="E1061" s="139">
        <v>79011.894103844228</v>
      </c>
      <c r="F1061" s="113">
        <v>8.128439443275863E-2</v>
      </c>
      <c r="G1061" s="126"/>
      <c r="H1061" s="123"/>
      <c r="I1061" s="124"/>
      <c r="J1061" s="191" t="s">
        <v>5776</v>
      </c>
      <c r="K1061" s="210" t="s">
        <v>1771</v>
      </c>
      <c r="L1061" s="210" t="s">
        <v>1976</v>
      </c>
      <c r="M1061" s="211">
        <v>3690645.5735905641</v>
      </c>
      <c r="N1061" s="198">
        <v>79011.894103844228</v>
      </c>
      <c r="O1061" s="211">
        <v>8.128439443275863E-2</v>
      </c>
      <c r="P1061" s="210">
        <v>1</v>
      </c>
      <c r="Q1061" s="210">
        <v>0</v>
      </c>
      <c r="R1061" s="210">
        <v>0</v>
      </c>
      <c r="S1061" s="210">
        <v>0</v>
      </c>
      <c r="T1061" s="210" t="s">
        <v>143</v>
      </c>
      <c r="U1061" s="210" t="s">
        <v>4095</v>
      </c>
      <c r="V1061" s="223">
        <v>43251</v>
      </c>
      <c r="W1061" s="210" t="s">
        <v>314</v>
      </c>
      <c r="X1061" s="210" t="s">
        <v>4471</v>
      </c>
      <c r="Y1061" s="210" t="s">
        <v>306</v>
      </c>
      <c r="Z1061" s="190"/>
      <c r="AA1061" s="185"/>
      <c r="AB1061" s="187"/>
      <c r="AC1061" s="187"/>
      <c r="AD1061" s="188"/>
    </row>
    <row r="1062" spans="1:30" x14ac:dyDescent="0.3">
      <c r="A1062" s="84"/>
      <c r="B1062" s="209" t="s">
        <v>1383</v>
      </c>
      <c r="C1062" s="102" t="s">
        <v>1973</v>
      </c>
      <c r="D1062" s="109">
        <v>-246620.71410066448</v>
      </c>
      <c r="E1062" s="139">
        <v>-421.00533314099675</v>
      </c>
      <c r="F1062" s="113">
        <v>-5.2209006142974815E-3</v>
      </c>
      <c r="G1062" s="126"/>
      <c r="H1062" s="123"/>
      <c r="I1062" s="124"/>
      <c r="J1062" s="191" t="s">
        <v>5776</v>
      </c>
      <c r="K1062" s="210" t="s">
        <v>1383</v>
      </c>
      <c r="L1062" s="210" t="s">
        <v>1973</v>
      </c>
      <c r="M1062" s="211">
        <v>-246620.71410066448</v>
      </c>
      <c r="N1062" s="198">
        <v>-421.00533314099675</v>
      </c>
      <c r="O1062" s="211">
        <v>-5.2209006142974815E-3</v>
      </c>
      <c r="P1062" s="210">
        <v>1</v>
      </c>
      <c r="Q1062" s="210">
        <v>0</v>
      </c>
      <c r="R1062" s="210">
        <v>0</v>
      </c>
      <c r="S1062" s="210">
        <v>0</v>
      </c>
      <c r="T1062" s="210" t="s">
        <v>148</v>
      </c>
      <c r="U1062" s="210" t="s">
        <v>59</v>
      </c>
      <c r="V1062" s="223">
        <v>43251</v>
      </c>
      <c r="W1062" s="210">
        <v>2016801</v>
      </c>
      <c r="X1062" s="210" t="s">
        <v>4471</v>
      </c>
      <c r="Y1062" s="210" t="s">
        <v>306</v>
      </c>
      <c r="Z1062" s="190"/>
      <c r="AA1062" s="185"/>
      <c r="AB1062" s="187"/>
      <c r="AC1062" s="187"/>
      <c r="AD1062" s="188"/>
    </row>
    <row r="1063" spans="1:30" x14ac:dyDescent="0.3">
      <c r="A1063" s="84"/>
      <c r="B1063" s="209" t="s">
        <v>5597</v>
      </c>
      <c r="C1063" s="102" t="s">
        <v>1976</v>
      </c>
      <c r="D1063" s="109">
        <v>164749.26238904282</v>
      </c>
      <c r="E1063" s="139">
        <v>2131.848633398587</v>
      </c>
      <c r="F1063" s="113">
        <v>1.710210443339831E-3</v>
      </c>
      <c r="G1063" s="126"/>
      <c r="H1063" s="123"/>
      <c r="I1063" s="124"/>
      <c r="J1063" s="191" t="s">
        <v>5776</v>
      </c>
      <c r="K1063" s="210" t="s">
        <v>5597</v>
      </c>
      <c r="L1063" s="210" t="s">
        <v>1976</v>
      </c>
      <c r="M1063" s="211">
        <v>164749.26238904282</v>
      </c>
      <c r="N1063" s="198">
        <v>2131.848633398587</v>
      </c>
      <c r="O1063" s="211">
        <v>1.710210443339831E-3</v>
      </c>
      <c r="P1063" s="210">
        <v>1</v>
      </c>
      <c r="Q1063" s="210">
        <v>0</v>
      </c>
      <c r="R1063" s="210">
        <v>0</v>
      </c>
      <c r="S1063" s="210">
        <v>0</v>
      </c>
      <c r="T1063" s="210" t="s">
        <v>146</v>
      </c>
      <c r="U1063" s="210" t="s">
        <v>5598</v>
      </c>
      <c r="V1063" s="223">
        <v>43251</v>
      </c>
      <c r="W1063" s="210" t="s">
        <v>5599</v>
      </c>
      <c r="X1063" s="210" t="s">
        <v>4471</v>
      </c>
      <c r="Y1063" s="210" t="s">
        <v>306</v>
      </c>
      <c r="Z1063" s="190"/>
      <c r="AA1063" s="186"/>
      <c r="AB1063" s="187"/>
      <c r="AC1063" s="187"/>
      <c r="AD1063" s="188"/>
    </row>
    <row r="1064" spans="1:30" x14ac:dyDescent="0.3">
      <c r="A1064" s="84"/>
      <c r="B1064" s="209" t="s">
        <v>1384</v>
      </c>
      <c r="C1064" s="102" t="s">
        <v>1974</v>
      </c>
      <c r="D1064" s="109">
        <v>-13860008.138272159</v>
      </c>
      <c r="E1064" s="139">
        <v>-90193.324255041065</v>
      </c>
      <c r="F1064" s="113">
        <v>-2.7547807346075218E-2</v>
      </c>
      <c r="G1064" s="126"/>
      <c r="H1064" s="123"/>
      <c r="I1064" s="124"/>
      <c r="J1064" s="191" t="s">
        <v>5776</v>
      </c>
      <c r="K1064" s="210" t="s">
        <v>1384</v>
      </c>
      <c r="L1064" s="210" t="s">
        <v>1974</v>
      </c>
      <c r="M1064" s="211">
        <v>-13860008.138272159</v>
      </c>
      <c r="N1064" s="198">
        <v>-90193.324255041065</v>
      </c>
      <c r="O1064" s="211">
        <v>-2.7547807346075218E-2</v>
      </c>
      <c r="P1064" s="210">
        <v>1</v>
      </c>
      <c r="Q1064" s="210">
        <v>0</v>
      </c>
      <c r="R1064" s="210">
        <v>0</v>
      </c>
      <c r="S1064" s="210">
        <v>0</v>
      </c>
      <c r="T1064" s="210" t="s">
        <v>143</v>
      </c>
      <c r="U1064" s="210" t="s">
        <v>4096</v>
      </c>
      <c r="V1064" s="223">
        <v>43251</v>
      </c>
      <c r="W1064" s="210" t="s">
        <v>301</v>
      </c>
      <c r="X1064" s="210" t="s">
        <v>4471</v>
      </c>
      <c r="Y1064" s="210" t="s">
        <v>306</v>
      </c>
      <c r="Z1064" s="190"/>
      <c r="AA1064" s="186"/>
      <c r="AB1064" s="187"/>
      <c r="AC1064" s="187"/>
      <c r="AD1064" s="188"/>
    </row>
    <row r="1065" spans="1:30" x14ac:dyDescent="0.3">
      <c r="A1065" s="84"/>
      <c r="B1065" s="209" t="s">
        <v>1385</v>
      </c>
      <c r="C1065" s="102" t="s">
        <v>1976</v>
      </c>
      <c r="D1065" s="109">
        <v>1090320.8373461068</v>
      </c>
      <c r="E1065" s="139">
        <v>5240.6673268257955</v>
      </c>
      <c r="F1065" s="113">
        <v>6.6195592501118112E-3</v>
      </c>
      <c r="G1065" s="126"/>
      <c r="H1065" s="123"/>
      <c r="I1065" s="124"/>
      <c r="J1065" s="191" t="s">
        <v>5776</v>
      </c>
      <c r="K1065" s="210" t="s">
        <v>1385</v>
      </c>
      <c r="L1065" s="210" t="s">
        <v>1976</v>
      </c>
      <c r="M1065" s="211">
        <v>1090320.8373461068</v>
      </c>
      <c r="N1065" s="198">
        <v>5240.6673268257955</v>
      </c>
      <c r="O1065" s="211">
        <v>6.6195592501118112E-3</v>
      </c>
      <c r="P1065" s="210">
        <v>1</v>
      </c>
      <c r="Q1065" s="210">
        <v>0</v>
      </c>
      <c r="R1065" s="210">
        <v>0</v>
      </c>
      <c r="S1065" s="210">
        <v>0</v>
      </c>
      <c r="T1065" s="210" t="s">
        <v>147</v>
      </c>
      <c r="U1065" s="210" t="s">
        <v>352</v>
      </c>
      <c r="V1065" s="223">
        <v>43251</v>
      </c>
      <c r="W1065" s="210">
        <v>2762030</v>
      </c>
      <c r="X1065" s="210" t="s">
        <v>4471</v>
      </c>
      <c r="Y1065" s="210" t="s">
        <v>306</v>
      </c>
      <c r="Z1065" s="190"/>
      <c r="AA1065" s="186"/>
      <c r="AB1065" s="187"/>
      <c r="AC1065" s="187"/>
      <c r="AD1065" s="188"/>
    </row>
    <row r="1066" spans="1:30" x14ac:dyDescent="0.3">
      <c r="A1066" s="84"/>
      <c r="B1066" s="209" t="s">
        <v>1386</v>
      </c>
      <c r="C1066" s="102" t="s">
        <v>1973</v>
      </c>
      <c r="D1066" s="109">
        <v>-71658.213806579501</v>
      </c>
      <c r="E1066" s="139">
        <v>-1720.0723429327775</v>
      </c>
      <c r="F1066" s="113">
        <v>-1.1715450905557942E-3</v>
      </c>
      <c r="G1066" s="126"/>
      <c r="H1066" s="123"/>
      <c r="I1066" s="124"/>
      <c r="J1066" s="191" t="s">
        <v>5776</v>
      </c>
      <c r="K1066" s="210" t="s">
        <v>1386</v>
      </c>
      <c r="L1066" s="210" t="s">
        <v>1973</v>
      </c>
      <c r="M1066" s="211">
        <v>-71658.213806579501</v>
      </c>
      <c r="N1066" s="198">
        <v>-1720.0723429327775</v>
      </c>
      <c r="O1066" s="211">
        <v>-1.1715450905557942E-3</v>
      </c>
      <c r="P1066" s="210">
        <v>1</v>
      </c>
      <c r="Q1066" s="210">
        <v>0</v>
      </c>
      <c r="R1066" s="210">
        <v>0</v>
      </c>
      <c r="S1066" s="210">
        <v>0</v>
      </c>
      <c r="T1066" s="210" t="s">
        <v>150</v>
      </c>
      <c r="U1066" s="210" t="s">
        <v>113</v>
      </c>
      <c r="V1066" s="223">
        <v>43251</v>
      </c>
      <c r="W1066" s="210">
        <v>2973821</v>
      </c>
      <c r="X1066" s="210" t="s">
        <v>4471</v>
      </c>
      <c r="Y1066" s="210" t="s">
        <v>306</v>
      </c>
      <c r="Z1066" s="190"/>
      <c r="AA1066" s="185"/>
      <c r="AB1066" s="188"/>
      <c r="AC1066" s="187"/>
      <c r="AD1066" s="187"/>
    </row>
    <row r="1067" spans="1:30" x14ac:dyDescent="0.3">
      <c r="A1067" s="84"/>
      <c r="B1067" s="209" t="s">
        <v>1387</v>
      </c>
      <c r="C1067" s="102" t="s">
        <v>1974</v>
      </c>
      <c r="D1067" s="109">
        <v>-15943244.28009964</v>
      </c>
      <c r="E1067" s="139">
        <v>-165420.67109462171</v>
      </c>
      <c r="F1067" s="113">
        <v>-8.3025102391123651E-2</v>
      </c>
      <c r="G1067" s="126"/>
      <c r="H1067" s="123"/>
      <c r="I1067" s="124"/>
      <c r="J1067" s="191" t="s">
        <v>5776</v>
      </c>
      <c r="K1067" s="210" t="s">
        <v>1387</v>
      </c>
      <c r="L1067" s="210" t="s">
        <v>1974</v>
      </c>
      <c r="M1067" s="211">
        <v>-15943244.28009964</v>
      </c>
      <c r="N1067" s="198">
        <v>-165420.67109462171</v>
      </c>
      <c r="O1067" s="211">
        <v>-8.3025102391123651E-2</v>
      </c>
      <c r="P1067" s="210">
        <v>1</v>
      </c>
      <c r="Q1067" s="210">
        <v>0</v>
      </c>
      <c r="R1067" s="210">
        <v>0</v>
      </c>
      <c r="S1067" s="210">
        <v>0</v>
      </c>
      <c r="T1067" s="210" t="s">
        <v>148</v>
      </c>
      <c r="U1067" s="210" t="s">
        <v>23</v>
      </c>
      <c r="V1067" s="223">
        <v>43251</v>
      </c>
      <c r="W1067" s="210">
        <v>2019952</v>
      </c>
      <c r="X1067" s="210" t="s">
        <v>4471</v>
      </c>
      <c r="Y1067" s="210" t="s">
        <v>306</v>
      </c>
      <c r="Z1067" s="190"/>
      <c r="AA1067" s="186"/>
      <c r="AB1067" s="187"/>
      <c r="AC1067" s="187"/>
      <c r="AD1067" s="188"/>
    </row>
    <row r="1068" spans="1:30" x14ac:dyDescent="0.3">
      <c r="A1068" s="84"/>
      <c r="B1068" s="209" t="s">
        <v>1388</v>
      </c>
      <c r="C1068" s="102" t="s">
        <v>1974</v>
      </c>
      <c r="D1068" s="109">
        <v>-7344127.723727704</v>
      </c>
      <c r="E1068" s="139">
        <v>-275680.47010989877</v>
      </c>
      <c r="F1068" s="113">
        <v>-8.7371079936589144E-2</v>
      </c>
      <c r="G1068" s="126"/>
      <c r="H1068" s="123"/>
      <c r="I1068" s="124"/>
      <c r="J1068" s="191" t="s">
        <v>5776</v>
      </c>
      <c r="K1068" s="210" t="s">
        <v>1388</v>
      </c>
      <c r="L1068" s="210" t="s">
        <v>1974</v>
      </c>
      <c r="M1068" s="211">
        <v>-7344127.723727704</v>
      </c>
      <c r="N1068" s="198">
        <v>-275680.47010989877</v>
      </c>
      <c r="O1068" s="211">
        <v>-8.7371079936589144E-2</v>
      </c>
      <c r="P1068" s="210">
        <v>1</v>
      </c>
      <c r="Q1068" s="210">
        <v>0</v>
      </c>
      <c r="R1068" s="210">
        <v>0</v>
      </c>
      <c r="S1068" s="210">
        <v>0</v>
      </c>
      <c r="T1068" s="210" t="s">
        <v>148</v>
      </c>
      <c r="U1068" s="210" t="s">
        <v>4097</v>
      </c>
      <c r="V1068" s="223">
        <v>43251</v>
      </c>
      <c r="W1068" s="210" t="s">
        <v>316</v>
      </c>
      <c r="X1068" s="210" t="s">
        <v>4471</v>
      </c>
      <c r="Y1068" s="210" t="s">
        <v>306</v>
      </c>
      <c r="Z1068" s="190"/>
      <c r="AA1068" s="186"/>
      <c r="AB1068" s="187"/>
      <c r="AC1068" s="187"/>
      <c r="AD1068" s="188"/>
    </row>
    <row r="1069" spans="1:30" x14ac:dyDescent="0.3">
      <c r="A1069" s="84"/>
      <c r="B1069" s="209" t="s">
        <v>5846</v>
      </c>
      <c r="C1069" s="102" t="s">
        <v>1976</v>
      </c>
      <c r="D1069" s="109">
        <v>4660833.4876017096</v>
      </c>
      <c r="E1069" s="139">
        <v>46188.023858901099</v>
      </c>
      <c r="F1069" s="113">
        <v>4.4810152013619112E-2</v>
      </c>
      <c r="G1069" s="126"/>
      <c r="H1069" s="123"/>
      <c r="I1069" s="124"/>
      <c r="J1069" s="191" t="s">
        <v>5776</v>
      </c>
      <c r="K1069" s="210" t="s">
        <v>5846</v>
      </c>
      <c r="L1069" s="210" t="s">
        <v>1976</v>
      </c>
      <c r="M1069" s="211">
        <v>4660833.4876017096</v>
      </c>
      <c r="N1069" s="198">
        <v>46188.023858901099</v>
      </c>
      <c r="O1069" s="211">
        <v>4.4810152013619112E-2</v>
      </c>
      <c r="P1069" s="210">
        <v>1</v>
      </c>
      <c r="Q1069" s="210">
        <v>0</v>
      </c>
      <c r="R1069" s="210">
        <v>0</v>
      </c>
      <c r="S1069" s="210">
        <v>0</v>
      </c>
      <c r="T1069" s="210" t="s">
        <v>143</v>
      </c>
      <c r="U1069" s="210" t="s">
        <v>5847</v>
      </c>
      <c r="V1069" s="223">
        <v>43251</v>
      </c>
      <c r="W1069" s="210" t="s">
        <v>5848</v>
      </c>
      <c r="X1069" s="210" t="s">
        <v>4471</v>
      </c>
      <c r="Y1069" s="210" t="s">
        <v>306</v>
      </c>
      <c r="Z1069" s="190"/>
      <c r="AA1069" s="185"/>
      <c r="AB1069" s="188"/>
      <c r="AC1069" s="188"/>
      <c r="AD1069" s="187"/>
    </row>
    <row r="1070" spans="1:30" x14ac:dyDescent="0.3">
      <c r="A1070" s="84"/>
      <c r="B1070" s="209" t="s">
        <v>1822</v>
      </c>
      <c r="C1070" s="102" t="s">
        <v>1973</v>
      </c>
      <c r="D1070" s="109">
        <v>-1771128.72444956</v>
      </c>
      <c r="E1070" s="139">
        <v>-1605.1847273374176</v>
      </c>
      <c r="F1070" s="113">
        <v>-7.0564864202883105E-4</v>
      </c>
      <c r="G1070" s="126"/>
      <c r="H1070" s="123"/>
      <c r="I1070" s="124"/>
      <c r="J1070" s="191" t="s">
        <v>5776</v>
      </c>
      <c r="K1070" s="210" t="s">
        <v>1822</v>
      </c>
      <c r="L1070" s="210" t="s">
        <v>1973</v>
      </c>
      <c r="M1070" s="211">
        <v>-1771128.72444956</v>
      </c>
      <c r="N1070" s="198">
        <v>-1605.1847273374176</v>
      </c>
      <c r="O1070" s="211">
        <v>-7.0564864202883105E-4</v>
      </c>
      <c r="P1070" s="210">
        <v>1</v>
      </c>
      <c r="Q1070" s="210">
        <v>0</v>
      </c>
      <c r="R1070" s="210">
        <v>0</v>
      </c>
      <c r="S1070" s="210">
        <v>0</v>
      </c>
      <c r="T1070" s="210" t="s">
        <v>147</v>
      </c>
      <c r="U1070" s="210" t="s">
        <v>4526</v>
      </c>
      <c r="V1070" s="223">
        <v>43251</v>
      </c>
      <c r="W1070" s="210" t="s">
        <v>4576</v>
      </c>
      <c r="X1070" s="210" t="s">
        <v>4471</v>
      </c>
      <c r="Y1070" s="210" t="s">
        <v>306</v>
      </c>
      <c r="Z1070" s="190"/>
      <c r="AA1070" s="186"/>
      <c r="AB1070" s="187"/>
      <c r="AC1070" s="187"/>
      <c r="AD1070" s="188"/>
    </row>
    <row r="1071" spans="1:30" x14ac:dyDescent="0.3">
      <c r="A1071" s="84"/>
      <c r="B1071" s="209" t="s">
        <v>1823</v>
      </c>
      <c r="C1071" s="102" t="s">
        <v>1976</v>
      </c>
      <c r="D1071" s="109">
        <v>2142049.8020021301</v>
      </c>
      <c r="E1071" s="139">
        <v>1950.4031850400909</v>
      </c>
      <c r="F1071" s="113">
        <v>1.0297529616120353E-3</v>
      </c>
      <c r="G1071" s="126"/>
      <c r="H1071" s="123"/>
      <c r="I1071" s="124"/>
      <c r="J1071" s="191" t="s">
        <v>5776</v>
      </c>
      <c r="K1071" s="210" t="s">
        <v>1823</v>
      </c>
      <c r="L1071" s="210" t="s">
        <v>1976</v>
      </c>
      <c r="M1071" s="211">
        <v>2142049.8020021301</v>
      </c>
      <c r="N1071" s="198">
        <v>1950.4031850400909</v>
      </c>
      <c r="O1071" s="211">
        <v>1.0297529616120353E-3</v>
      </c>
      <c r="P1071" s="210">
        <v>1</v>
      </c>
      <c r="Q1071" s="210">
        <v>0</v>
      </c>
      <c r="R1071" s="210">
        <v>0</v>
      </c>
      <c r="S1071" s="210">
        <v>0</v>
      </c>
      <c r="T1071" s="210" t="s">
        <v>147</v>
      </c>
      <c r="U1071" s="210" t="s">
        <v>4527</v>
      </c>
      <c r="V1071" s="223">
        <v>43251</v>
      </c>
      <c r="W1071" s="210" t="s">
        <v>4577</v>
      </c>
      <c r="X1071" s="210" t="s">
        <v>4471</v>
      </c>
      <c r="Y1071" s="210" t="s">
        <v>306</v>
      </c>
      <c r="Z1071" s="190"/>
      <c r="AA1071" s="185"/>
      <c r="AB1071" s="187"/>
      <c r="AC1071" s="187"/>
      <c r="AD1071" s="188"/>
    </row>
    <row r="1072" spans="1:30" x14ac:dyDescent="0.3">
      <c r="A1072" s="84"/>
      <c r="B1072" s="209" t="s">
        <v>1389</v>
      </c>
      <c r="C1072" s="102" t="s">
        <v>1974</v>
      </c>
      <c r="D1072" s="109">
        <v>-18332753.255570848</v>
      </c>
      <c r="E1072" s="139">
        <v>-332175.2718893069</v>
      </c>
      <c r="F1072" s="113">
        <v>-3.1649336584219444E-2</v>
      </c>
      <c r="G1072" s="126"/>
      <c r="H1072" s="123"/>
      <c r="I1072" s="124"/>
      <c r="J1072" s="191" t="s">
        <v>5776</v>
      </c>
      <c r="K1072" s="210" t="s">
        <v>1389</v>
      </c>
      <c r="L1072" s="210" t="s">
        <v>1974</v>
      </c>
      <c r="M1072" s="211">
        <v>-18332753.255570848</v>
      </c>
      <c r="N1072" s="198">
        <v>-332175.2718893069</v>
      </c>
      <c r="O1072" s="211">
        <v>-3.1649336584219444E-2</v>
      </c>
      <c r="P1072" s="210">
        <v>1</v>
      </c>
      <c r="Q1072" s="210">
        <v>0</v>
      </c>
      <c r="R1072" s="210">
        <v>0</v>
      </c>
      <c r="S1072" s="210">
        <v>0</v>
      </c>
      <c r="T1072" s="210" t="s">
        <v>149</v>
      </c>
      <c r="U1072" s="210" t="s">
        <v>4098</v>
      </c>
      <c r="V1072" s="223">
        <v>43251</v>
      </c>
      <c r="W1072" s="210">
        <v>2692632</v>
      </c>
      <c r="X1072" s="210" t="s">
        <v>4471</v>
      </c>
      <c r="Y1072" s="210" t="s">
        <v>306</v>
      </c>
      <c r="Z1072" s="190"/>
      <c r="AA1072" s="185"/>
      <c r="AB1072" s="187"/>
      <c r="AC1072" s="187"/>
      <c r="AD1072" s="188"/>
    </row>
    <row r="1073" spans="1:30" x14ac:dyDescent="0.3">
      <c r="A1073" s="84"/>
      <c r="B1073" s="209" t="s">
        <v>1772</v>
      </c>
      <c r="C1073" s="102" t="s">
        <v>1976</v>
      </c>
      <c r="D1073" s="109">
        <v>87511372.009498388</v>
      </c>
      <c r="E1073" s="139">
        <v>54595.312281724102</v>
      </c>
      <c r="F1073" s="113">
        <v>1.0601147917793954E-2</v>
      </c>
      <c r="G1073" s="126"/>
      <c r="H1073" s="123"/>
      <c r="I1073" s="124"/>
      <c r="J1073" s="191" t="s">
        <v>5776</v>
      </c>
      <c r="K1073" s="210" t="s">
        <v>1772</v>
      </c>
      <c r="L1073" s="210" t="s">
        <v>1976</v>
      </c>
      <c r="M1073" s="211">
        <v>87511372.009498388</v>
      </c>
      <c r="N1073" s="198">
        <v>54595.312281724102</v>
      </c>
      <c r="O1073" s="211">
        <v>1.0601147917793954E-2</v>
      </c>
      <c r="P1073" s="210">
        <v>1</v>
      </c>
      <c r="Q1073" s="210">
        <v>0</v>
      </c>
      <c r="R1073" s="210">
        <v>0</v>
      </c>
      <c r="S1073" s="210">
        <v>0</v>
      </c>
      <c r="T1073" s="210" t="s">
        <v>144</v>
      </c>
      <c r="U1073" s="210" t="s">
        <v>4099</v>
      </c>
      <c r="V1073" s="223">
        <v>43251</v>
      </c>
      <c r="W1073" s="210">
        <v>2000019</v>
      </c>
      <c r="X1073" s="210" t="s">
        <v>4471</v>
      </c>
      <c r="Y1073" s="210" t="s">
        <v>306</v>
      </c>
      <c r="Z1073" s="190"/>
      <c r="AA1073" s="185"/>
      <c r="AB1073" s="187"/>
      <c r="AC1073" s="188"/>
      <c r="AD1073" s="188"/>
    </row>
    <row r="1074" spans="1:30" x14ac:dyDescent="0.3">
      <c r="A1074" s="84"/>
      <c r="B1074" s="209" t="s">
        <v>4456</v>
      </c>
      <c r="C1074" s="102" t="s">
        <v>1977</v>
      </c>
      <c r="D1074" s="109">
        <v>23688147.188251238</v>
      </c>
      <c r="E1074" s="139">
        <v>69107.994247604045</v>
      </c>
      <c r="F1074" s="113">
        <v>1.3901197104139111</v>
      </c>
      <c r="G1074" s="126"/>
      <c r="H1074" s="123"/>
      <c r="I1074" s="124"/>
      <c r="J1074" s="191" t="s">
        <v>5776</v>
      </c>
      <c r="K1074" s="210" t="s">
        <v>4456</v>
      </c>
      <c r="L1074" s="210" t="s">
        <v>1977</v>
      </c>
      <c r="M1074" s="211">
        <v>23688147.188251238</v>
      </c>
      <c r="N1074" s="198">
        <v>69107.994247604045</v>
      </c>
      <c r="O1074" s="211">
        <v>1.3901197104139111</v>
      </c>
      <c r="P1074" s="210">
        <v>1</v>
      </c>
      <c r="Q1074" s="210">
        <v>0</v>
      </c>
      <c r="R1074" s="210">
        <v>0</v>
      </c>
      <c r="S1074" s="210">
        <v>0</v>
      </c>
      <c r="T1074" s="210" t="s">
        <v>146</v>
      </c>
      <c r="U1074" s="210" t="s">
        <v>4528</v>
      </c>
      <c r="V1074" s="223">
        <v>43251</v>
      </c>
      <c r="W1074" s="210">
        <v>2028174</v>
      </c>
      <c r="X1074" s="210" t="s">
        <v>4471</v>
      </c>
      <c r="Y1074" s="210" t="s">
        <v>306</v>
      </c>
      <c r="Z1074" s="190"/>
      <c r="AA1074" s="186"/>
      <c r="AB1074" s="187"/>
      <c r="AC1074" s="187"/>
      <c r="AD1074" s="188"/>
    </row>
    <row r="1075" spans="1:30" x14ac:dyDescent="0.3">
      <c r="A1075" s="84"/>
      <c r="B1075" s="209" t="s">
        <v>1390</v>
      </c>
      <c r="C1075" s="102" t="s">
        <v>1974</v>
      </c>
      <c r="D1075" s="109">
        <v>-493673.76826525998</v>
      </c>
      <c r="E1075" s="139">
        <v>-8680.7414852340426</v>
      </c>
      <c r="F1075" s="113">
        <v>-6.8138019865042051E-3</v>
      </c>
      <c r="G1075" s="126"/>
      <c r="H1075" s="123"/>
      <c r="I1075" s="124"/>
      <c r="J1075" s="191" t="s">
        <v>5776</v>
      </c>
      <c r="K1075" s="210" t="s">
        <v>1390</v>
      </c>
      <c r="L1075" s="210" t="s">
        <v>1974</v>
      </c>
      <c r="M1075" s="211">
        <v>-493673.76826525998</v>
      </c>
      <c r="N1075" s="198">
        <v>-8680.7414852340426</v>
      </c>
      <c r="O1075" s="211">
        <v>-6.8138019865042051E-3</v>
      </c>
      <c r="P1075" s="210">
        <v>1</v>
      </c>
      <c r="Q1075" s="210">
        <v>0</v>
      </c>
      <c r="R1075" s="210">
        <v>0</v>
      </c>
      <c r="S1075" s="210">
        <v>0</v>
      </c>
      <c r="T1075" s="210" t="s">
        <v>150</v>
      </c>
      <c r="U1075" s="210" t="s">
        <v>4100</v>
      </c>
      <c r="V1075" s="223">
        <v>43251</v>
      </c>
      <c r="W1075" s="210">
        <v>2050832</v>
      </c>
      <c r="X1075" s="210" t="s">
        <v>4471</v>
      </c>
      <c r="Y1075" s="210" t="s">
        <v>306</v>
      </c>
      <c r="Z1075" s="190"/>
      <c r="AA1075" s="185"/>
      <c r="AB1075" s="187"/>
      <c r="AC1075" s="187"/>
      <c r="AD1075" s="188"/>
    </row>
    <row r="1076" spans="1:30" x14ac:dyDescent="0.3">
      <c r="A1076" s="84"/>
      <c r="B1076" s="209" t="s">
        <v>1773</v>
      </c>
      <c r="C1076" s="102" t="s">
        <v>1974</v>
      </c>
      <c r="D1076" s="109">
        <v>-2174522.4771864219</v>
      </c>
      <c r="E1076" s="139">
        <v>-51045.128572451213</v>
      </c>
      <c r="F1076" s="113">
        <v>-7.3619419700371837E-3</v>
      </c>
      <c r="G1076" s="126"/>
      <c r="H1076" s="123"/>
      <c r="I1076" s="124"/>
      <c r="J1076" s="191" t="s">
        <v>5776</v>
      </c>
      <c r="K1076" s="210" t="s">
        <v>1773</v>
      </c>
      <c r="L1076" s="210" t="s">
        <v>1974</v>
      </c>
      <c r="M1076" s="211">
        <v>-2174522.4771864219</v>
      </c>
      <c r="N1076" s="198">
        <v>-51045.128572451213</v>
      </c>
      <c r="O1076" s="211">
        <v>-7.3619419700371837E-3</v>
      </c>
      <c r="P1076" s="210">
        <v>1</v>
      </c>
      <c r="Q1076" s="210">
        <v>0</v>
      </c>
      <c r="R1076" s="210">
        <v>0</v>
      </c>
      <c r="S1076" s="210">
        <v>0</v>
      </c>
      <c r="T1076" s="210" t="s">
        <v>146</v>
      </c>
      <c r="U1076" s="210" t="s">
        <v>353</v>
      </c>
      <c r="V1076" s="223">
        <v>43251</v>
      </c>
      <c r="W1076" s="210" t="s">
        <v>231</v>
      </c>
      <c r="X1076" s="210" t="s">
        <v>4471</v>
      </c>
      <c r="Y1076" s="210" t="s">
        <v>306</v>
      </c>
      <c r="Z1076" s="190"/>
      <c r="AA1076" s="186"/>
      <c r="AB1076" s="187"/>
      <c r="AC1076" s="188"/>
      <c r="AD1076" s="188"/>
    </row>
    <row r="1077" spans="1:30" x14ac:dyDescent="0.3">
      <c r="A1077" s="84"/>
      <c r="B1077" s="209" t="s">
        <v>1391</v>
      </c>
      <c r="C1077" s="102" t="s">
        <v>1973</v>
      </c>
      <c r="D1077" s="109">
        <v>-728082.26166689524</v>
      </c>
      <c r="E1077" s="139">
        <v>-10841.01044769052</v>
      </c>
      <c r="F1077" s="113">
        <v>-4.2453638790215867E-3</v>
      </c>
      <c r="G1077" s="126"/>
      <c r="H1077" s="123"/>
      <c r="I1077" s="124"/>
      <c r="J1077" s="191" t="s">
        <v>5776</v>
      </c>
      <c r="K1077" s="210" t="s">
        <v>1391</v>
      </c>
      <c r="L1077" s="210" t="s">
        <v>1973</v>
      </c>
      <c r="M1077" s="211">
        <v>-728082.26166689524</v>
      </c>
      <c r="N1077" s="198">
        <v>-10841.01044769052</v>
      </c>
      <c r="O1077" s="211">
        <v>-4.2453638790215867E-3</v>
      </c>
      <c r="P1077" s="210">
        <v>1</v>
      </c>
      <c r="Q1077" s="210">
        <v>0</v>
      </c>
      <c r="R1077" s="210">
        <v>0</v>
      </c>
      <c r="S1077" s="210">
        <v>0</v>
      </c>
      <c r="T1077" s="210" t="s">
        <v>150</v>
      </c>
      <c r="U1077" s="210" t="s">
        <v>122</v>
      </c>
      <c r="V1077" s="223">
        <v>43251</v>
      </c>
      <c r="W1077" s="210">
        <v>2026242</v>
      </c>
      <c r="X1077" s="210" t="s">
        <v>4471</v>
      </c>
      <c r="Y1077" s="210" t="s">
        <v>306</v>
      </c>
      <c r="Z1077" s="190"/>
      <c r="AA1077" s="186"/>
      <c r="AB1077" s="187"/>
      <c r="AC1077" s="187"/>
      <c r="AD1077" s="188"/>
    </row>
    <row r="1078" spans="1:30" x14ac:dyDescent="0.3">
      <c r="A1078" s="84"/>
      <c r="B1078" s="209" t="s">
        <v>1392</v>
      </c>
      <c r="C1078" s="102" t="s">
        <v>1974</v>
      </c>
      <c r="D1078" s="109">
        <v>-25815127.164242435</v>
      </c>
      <c r="E1078" s="139">
        <v>-254536.84839521232</v>
      </c>
      <c r="F1078" s="113">
        <v>-6.8817590894664202E-2</v>
      </c>
      <c r="G1078" s="126"/>
      <c r="H1078" s="123"/>
      <c r="I1078" s="124"/>
      <c r="J1078" s="191" t="s">
        <v>5776</v>
      </c>
      <c r="K1078" s="210" t="s">
        <v>1392</v>
      </c>
      <c r="L1078" s="210" t="s">
        <v>1974</v>
      </c>
      <c r="M1078" s="211">
        <v>-25815127.164242435</v>
      </c>
      <c r="N1078" s="198">
        <v>-254536.84839521232</v>
      </c>
      <c r="O1078" s="211">
        <v>-6.8817590894664202E-2</v>
      </c>
      <c r="P1078" s="210">
        <v>1</v>
      </c>
      <c r="Q1078" s="210">
        <v>0</v>
      </c>
      <c r="R1078" s="210">
        <v>0</v>
      </c>
      <c r="S1078" s="210">
        <v>0</v>
      </c>
      <c r="T1078" s="210" t="s">
        <v>148</v>
      </c>
      <c r="U1078" s="210" t="s">
        <v>4101</v>
      </c>
      <c r="V1078" s="223">
        <v>43251</v>
      </c>
      <c r="W1078" s="210">
        <v>2026082</v>
      </c>
      <c r="X1078" s="210" t="s">
        <v>4471</v>
      </c>
      <c r="Y1078" s="210" t="s">
        <v>306</v>
      </c>
      <c r="Z1078" s="190"/>
      <c r="AA1078" s="186"/>
      <c r="AB1078" s="187"/>
      <c r="AC1078" s="187"/>
      <c r="AD1078" s="188"/>
    </row>
    <row r="1079" spans="1:30" x14ac:dyDescent="0.3">
      <c r="A1079" s="84"/>
      <c r="B1079" s="209" t="s">
        <v>5600</v>
      </c>
      <c r="C1079" s="102" t="s">
        <v>1976</v>
      </c>
      <c r="D1079" s="109">
        <v>796458.59005338978</v>
      </c>
      <c r="E1079" s="139">
        <v>7114.4134886412667</v>
      </c>
      <c r="F1079" s="113">
        <v>2.5514211991058949E-2</v>
      </c>
      <c r="G1079" s="126"/>
      <c r="H1079" s="123"/>
      <c r="I1079" s="124"/>
      <c r="J1079" s="191" t="s">
        <v>5776</v>
      </c>
      <c r="K1079" s="210" t="s">
        <v>5600</v>
      </c>
      <c r="L1079" s="210" t="s">
        <v>1976</v>
      </c>
      <c r="M1079" s="211">
        <v>796458.59005338978</v>
      </c>
      <c r="N1079" s="198">
        <v>7114.4134886412667</v>
      </c>
      <c r="O1079" s="211">
        <v>2.5514211991058949E-2</v>
      </c>
      <c r="P1079" s="210">
        <v>1</v>
      </c>
      <c r="Q1079" s="210">
        <v>0</v>
      </c>
      <c r="R1079" s="210">
        <v>0</v>
      </c>
      <c r="S1079" s="210">
        <v>0</v>
      </c>
      <c r="T1079" s="210" t="s">
        <v>148</v>
      </c>
      <c r="U1079" s="210" t="s">
        <v>5601</v>
      </c>
      <c r="V1079" s="223">
        <v>43251</v>
      </c>
      <c r="W1079" s="210">
        <v>2134532</v>
      </c>
      <c r="X1079" s="210" t="s">
        <v>4471</v>
      </c>
      <c r="Y1079" s="210" t="s">
        <v>306</v>
      </c>
      <c r="Z1079" s="190"/>
      <c r="AA1079" s="186"/>
      <c r="AB1079" s="187"/>
      <c r="AC1079" s="187"/>
      <c r="AD1079" s="188"/>
    </row>
    <row r="1080" spans="1:30" x14ac:dyDescent="0.3">
      <c r="A1080" s="84"/>
      <c r="B1080" s="209" t="s">
        <v>1393</v>
      </c>
      <c r="C1080" s="102" t="s">
        <v>1976</v>
      </c>
      <c r="D1080" s="109">
        <v>5099565.7057123818</v>
      </c>
      <c r="E1080" s="139">
        <v>96491.309474217254</v>
      </c>
      <c r="F1080" s="113">
        <v>1.4574378927020548E-2</v>
      </c>
      <c r="G1080" s="126"/>
      <c r="H1080" s="123"/>
      <c r="I1080" s="124"/>
      <c r="J1080" s="191" t="s">
        <v>5776</v>
      </c>
      <c r="K1080" s="210" t="s">
        <v>1393</v>
      </c>
      <c r="L1080" s="210" t="s">
        <v>1976</v>
      </c>
      <c r="M1080" s="211">
        <v>5099565.7057123818</v>
      </c>
      <c r="N1080" s="198">
        <v>96491.309474217254</v>
      </c>
      <c r="O1080" s="211">
        <v>1.4574378927020548E-2</v>
      </c>
      <c r="P1080" s="210">
        <v>1</v>
      </c>
      <c r="Q1080" s="210">
        <v>0</v>
      </c>
      <c r="R1080" s="210">
        <v>0</v>
      </c>
      <c r="S1080" s="210">
        <v>0</v>
      </c>
      <c r="T1080" s="210" t="s">
        <v>148</v>
      </c>
      <c r="U1080" s="210" t="s">
        <v>354</v>
      </c>
      <c r="V1080" s="223">
        <v>43251</v>
      </c>
      <c r="W1080" s="210">
        <v>2027342</v>
      </c>
      <c r="X1080" s="210" t="s">
        <v>4471</v>
      </c>
      <c r="Y1080" s="210" t="s">
        <v>306</v>
      </c>
      <c r="Z1080" s="190"/>
      <c r="AA1080" s="185"/>
      <c r="AB1080" s="187"/>
      <c r="AC1080" s="187"/>
      <c r="AD1080" s="188"/>
    </row>
    <row r="1081" spans="1:30" x14ac:dyDescent="0.3">
      <c r="A1081" s="84"/>
      <c r="B1081" s="209" t="s">
        <v>1394</v>
      </c>
      <c r="C1081" s="102" t="s">
        <v>1976</v>
      </c>
      <c r="D1081" s="109">
        <v>57058544.527238041</v>
      </c>
      <c r="E1081" s="139">
        <v>410906.98924987781</v>
      </c>
      <c r="F1081" s="113">
        <v>0.19643811937573216</v>
      </c>
      <c r="G1081" s="126"/>
      <c r="H1081" s="123"/>
      <c r="I1081" s="124"/>
      <c r="J1081" s="191" t="s">
        <v>5776</v>
      </c>
      <c r="K1081" s="210" t="s">
        <v>1394</v>
      </c>
      <c r="L1081" s="210" t="s">
        <v>1976</v>
      </c>
      <c r="M1081" s="211">
        <v>57058544.527238041</v>
      </c>
      <c r="N1081" s="198">
        <v>410906.98924987781</v>
      </c>
      <c r="O1081" s="211">
        <v>0.19643811937573216</v>
      </c>
      <c r="P1081" s="210">
        <v>1</v>
      </c>
      <c r="Q1081" s="210">
        <v>0</v>
      </c>
      <c r="R1081" s="210">
        <v>0</v>
      </c>
      <c r="S1081" s="210">
        <v>0</v>
      </c>
      <c r="T1081" s="210" t="s">
        <v>5305</v>
      </c>
      <c r="U1081" s="210" t="s">
        <v>88</v>
      </c>
      <c r="V1081" s="223">
        <v>43251</v>
      </c>
      <c r="W1081" s="210" t="s">
        <v>232</v>
      </c>
      <c r="X1081" s="210" t="s">
        <v>4471</v>
      </c>
      <c r="Y1081" s="210" t="s">
        <v>306</v>
      </c>
      <c r="Z1081" s="190"/>
      <c r="AA1081" s="185"/>
      <c r="AB1081" s="187"/>
      <c r="AC1081" s="188"/>
      <c r="AD1081" s="188"/>
    </row>
    <row r="1082" spans="1:30" x14ac:dyDescent="0.3">
      <c r="A1082" s="84"/>
      <c r="B1082" s="209" t="s">
        <v>1395</v>
      </c>
      <c r="C1082" s="102" t="s">
        <v>1976</v>
      </c>
      <c r="D1082" s="109">
        <v>64143.815080524306</v>
      </c>
      <c r="E1082" s="139">
        <v>768.37344370537016</v>
      </c>
      <c r="F1082" s="113">
        <v>1.010914003893114E-3</v>
      </c>
      <c r="G1082" s="126"/>
      <c r="H1082" s="123"/>
      <c r="I1082" s="124"/>
      <c r="J1082" s="191" t="s">
        <v>5776</v>
      </c>
      <c r="K1082" s="210" t="s">
        <v>1395</v>
      </c>
      <c r="L1082" s="210" t="s">
        <v>1976</v>
      </c>
      <c r="M1082" s="211">
        <v>64143.815080524306</v>
      </c>
      <c r="N1082" s="198">
        <v>768.37344370537016</v>
      </c>
      <c r="O1082" s="211">
        <v>1.010914003893114E-3</v>
      </c>
      <c r="P1082" s="210">
        <v>1</v>
      </c>
      <c r="Q1082" s="210">
        <v>0</v>
      </c>
      <c r="R1082" s="210">
        <v>0</v>
      </c>
      <c r="S1082" s="210">
        <v>0</v>
      </c>
      <c r="T1082" s="210" t="s">
        <v>150</v>
      </c>
      <c r="U1082" s="210" t="s">
        <v>4102</v>
      </c>
      <c r="V1082" s="223">
        <v>43251</v>
      </c>
      <c r="W1082" s="210" t="s">
        <v>317</v>
      </c>
      <c r="X1082" s="210" t="s">
        <v>4471</v>
      </c>
      <c r="Y1082" s="210" t="s">
        <v>306</v>
      </c>
      <c r="Z1082" s="190"/>
      <c r="AA1082" s="186"/>
      <c r="AB1082" s="187"/>
      <c r="AC1082" s="187"/>
      <c r="AD1082" s="188"/>
    </row>
    <row r="1083" spans="1:30" x14ac:dyDescent="0.3">
      <c r="A1083" s="84"/>
      <c r="B1083" s="209" t="s">
        <v>1396</v>
      </c>
      <c r="C1083" s="102" t="s">
        <v>1974</v>
      </c>
      <c r="D1083" s="109">
        <v>-8364760.2829661872</v>
      </c>
      <c r="E1083" s="139">
        <v>-61025.46350745012</v>
      </c>
      <c r="F1083" s="113">
        <v>-4.562673992069801E-2</v>
      </c>
      <c r="G1083" s="126"/>
      <c r="H1083" s="123"/>
      <c r="I1083" s="124"/>
      <c r="J1083" s="191" t="s">
        <v>5776</v>
      </c>
      <c r="K1083" s="210" t="s">
        <v>1396</v>
      </c>
      <c r="L1083" s="210" t="s">
        <v>1974</v>
      </c>
      <c r="M1083" s="211">
        <v>-8364760.2829661872</v>
      </c>
      <c r="N1083" s="198">
        <v>-61025.46350745012</v>
      </c>
      <c r="O1083" s="211">
        <v>-4.562673992069801E-2</v>
      </c>
      <c r="P1083" s="210">
        <v>1</v>
      </c>
      <c r="Q1083" s="210">
        <v>0</v>
      </c>
      <c r="R1083" s="210">
        <v>0</v>
      </c>
      <c r="S1083" s="210">
        <v>0</v>
      </c>
      <c r="T1083" s="210" t="s">
        <v>148</v>
      </c>
      <c r="U1083" s="210" t="s">
        <v>4103</v>
      </c>
      <c r="V1083" s="223">
        <v>43251</v>
      </c>
      <c r="W1083" s="210" t="s">
        <v>233</v>
      </c>
      <c r="X1083" s="210" t="s">
        <v>4471</v>
      </c>
      <c r="Y1083" s="210" t="s">
        <v>306</v>
      </c>
      <c r="Z1083" s="190"/>
      <c r="AA1083" s="186"/>
      <c r="AB1083" s="187"/>
      <c r="AC1083" s="187"/>
      <c r="AD1083" s="188"/>
    </row>
    <row r="1084" spans="1:30" x14ac:dyDescent="0.3">
      <c r="A1084" s="84"/>
      <c r="B1084" s="209" t="s">
        <v>1397</v>
      </c>
      <c r="C1084" s="102" t="s">
        <v>1976</v>
      </c>
      <c r="D1084" s="109">
        <v>3219888.3781417143</v>
      </c>
      <c r="E1084" s="139">
        <v>37061.330319310706</v>
      </c>
      <c r="F1084" s="113">
        <v>2.2280852338447052E-2</v>
      </c>
      <c r="G1084" s="126"/>
      <c r="H1084" s="123"/>
      <c r="I1084" s="124"/>
      <c r="J1084" s="191" t="s">
        <v>5776</v>
      </c>
      <c r="K1084" s="210" t="s">
        <v>1397</v>
      </c>
      <c r="L1084" s="210" t="s">
        <v>1976</v>
      </c>
      <c r="M1084" s="211">
        <v>3219888.3781417143</v>
      </c>
      <c r="N1084" s="198">
        <v>37061.330319310706</v>
      </c>
      <c r="O1084" s="211">
        <v>2.2280852338447052E-2</v>
      </c>
      <c r="P1084" s="210">
        <v>1</v>
      </c>
      <c r="Q1084" s="210">
        <v>0</v>
      </c>
      <c r="R1084" s="210">
        <v>0</v>
      </c>
      <c r="S1084" s="210">
        <v>0</v>
      </c>
      <c r="T1084" s="210" t="s">
        <v>143</v>
      </c>
      <c r="U1084" s="210" t="s">
        <v>4104</v>
      </c>
      <c r="V1084" s="223">
        <v>43251</v>
      </c>
      <c r="W1084" s="210">
        <v>2795393</v>
      </c>
      <c r="X1084" s="210" t="s">
        <v>4471</v>
      </c>
      <c r="Y1084" s="210" t="s">
        <v>306</v>
      </c>
      <c r="Z1084" s="190"/>
      <c r="AA1084" s="185"/>
      <c r="AB1084" s="187"/>
      <c r="AC1084" s="188"/>
      <c r="AD1084" s="188"/>
    </row>
    <row r="1085" spans="1:30" x14ac:dyDescent="0.3">
      <c r="A1085" s="84"/>
      <c r="B1085" s="209" t="s">
        <v>1398</v>
      </c>
      <c r="C1085" s="102" t="s">
        <v>1976</v>
      </c>
      <c r="D1085" s="109">
        <v>44558.546873641026</v>
      </c>
      <c r="E1085" s="139">
        <v>595.62286958482855</v>
      </c>
      <c r="F1085" s="113">
        <v>3.1508238423293735E-4</v>
      </c>
      <c r="G1085" s="126"/>
      <c r="H1085" s="123"/>
      <c r="I1085" s="124"/>
      <c r="J1085" s="191" t="s">
        <v>5776</v>
      </c>
      <c r="K1085" s="210" t="s">
        <v>1398</v>
      </c>
      <c r="L1085" s="210" t="s">
        <v>1976</v>
      </c>
      <c r="M1085" s="211">
        <v>44558.546873641026</v>
      </c>
      <c r="N1085" s="198">
        <v>595.62286958482855</v>
      </c>
      <c r="O1085" s="211">
        <v>3.1508238423293735E-4</v>
      </c>
      <c r="P1085" s="210">
        <v>1</v>
      </c>
      <c r="Q1085" s="210">
        <v>0</v>
      </c>
      <c r="R1085" s="210">
        <v>0</v>
      </c>
      <c r="S1085" s="210">
        <v>0</v>
      </c>
      <c r="T1085" s="210" t="s">
        <v>146</v>
      </c>
      <c r="U1085" s="210" t="s">
        <v>4105</v>
      </c>
      <c r="V1085" s="223">
        <v>43251</v>
      </c>
      <c r="W1085" s="210">
        <v>2089212</v>
      </c>
      <c r="X1085" s="210" t="s">
        <v>4471</v>
      </c>
      <c r="Y1085" s="210" t="s">
        <v>306</v>
      </c>
      <c r="Z1085" s="190"/>
      <c r="AA1085" s="185"/>
      <c r="AB1085" s="187"/>
      <c r="AC1085" s="187"/>
      <c r="AD1085" s="188"/>
    </row>
    <row r="1086" spans="1:30" x14ac:dyDescent="0.3">
      <c r="A1086" s="84"/>
      <c r="B1086" s="209" t="s">
        <v>1775</v>
      </c>
      <c r="C1086" s="102" t="s">
        <v>1973</v>
      </c>
      <c r="D1086" s="109">
        <v>-3594529.0446862113</v>
      </c>
      <c r="E1086" s="139">
        <v>-20671.280951671812</v>
      </c>
      <c r="F1086" s="113">
        <v>-5.9411782065311863E-3</v>
      </c>
      <c r="G1086" s="126"/>
      <c r="H1086" s="123"/>
      <c r="I1086" s="124"/>
      <c r="J1086" s="191" t="s">
        <v>5776</v>
      </c>
      <c r="K1086" s="210" t="s">
        <v>1775</v>
      </c>
      <c r="L1086" s="210" t="s">
        <v>1973</v>
      </c>
      <c r="M1086" s="211">
        <v>-3594529.0446862113</v>
      </c>
      <c r="N1086" s="198">
        <v>-20671.280951671812</v>
      </c>
      <c r="O1086" s="211">
        <v>-5.9411782065311863E-3</v>
      </c>
      <c r="P1086" s="210">
        <v>1</v>
      </c>
      <c r="Q1086" s="210">
        <v>0</v>
      </c>
      <c r="R1086" s="210">
        <v>0</v>
      </c>
      <c r="S1086" s="210">
        <v>0</v>
      </c>
      <c r="T1086" s="210" t="s">
        <v>143</v>
      </c>
      <c r="U1086" s="210" t="s">
        <v>4106</v>
      </c>
      <c r="V1086" s="223">
        <v>43251</v>
      </c>
      <c r="W1086" s="210">
        <v>2023607</v>
      </c>
      <c r="X1086" s="210" t="s">
        <v>4471</v>
      </c>
      <c r="Y1086" s="210" t="s">
        <v>306</v>
      </c>
      <c r="Z1086" s="190"/>
      <c r="AA1086" s="185"/>
      <c r="AB1086" s="187"/>
      <c r="AC1086" s="187"/>
      <c r="AD1086" s="188"/>
    </row>
    <row r="1087" spans="1:30" x14ac:dyDescent="0.3">
      <c r="A1087" s="84"/>
      <c r="B1087" s="209" t="s">
        <v>1399</v>
      </c>
      <c r="C1087" s="102" t="s">
        <v>1973</v>
      </c>
      <c r="D1087" s="109">
        <v>-374101.7579056134</v>
      </c>
      <c r="E1087" s="139">
        <v>-4252.1227313663721</v>
      </c>
      <c r="F1087" s="113">
        <v>-2.96412627605813E-3</v>
      </c>
      <c r="G1087" s="126"/>
      <c r="H1087" s="123"/>
      <c r="I1087" s="124"/>
      <c r="J1087" s="191" t="s">
        <v>5776</v>
      </c>
      <c r="K1087" s="210" t="s">
        <v>1399</v>
      </c>
      <c r="L1087" s="210" t="s">
        <v>1973</v>
      </c>
      <c r="M1087" s="211">
        <v>-374101.7579056134</v>
      </c>
      <c r="N1087" s="198">
        <v>-4252.1227313663721</v>
      </c>
      <c r="O1087" s="211">
        <v>-2.96412627605813E-3</v>
      </c>
      <c r="P1087" s="210">
        <v>1</v>
      </c>
      <c r="Q1087" s="210">
        <v>0</v>
      </c>
      <c r="R1087" s="210">
        <v>0</v>
      </c>
      <c r="S1087" s="210">
        <v>0</v>
      </c>
      <c r="T1087" s="210" t="s">
        <v>147</v>
      </c>
      <c r="U1087" s="210" t="s">
        <v>355</v>
      </c>
      <c r="V1087" s="223">
        <v>43251</v>
      </c>
      <c r="W1087" s="210">
        <v>2145084</v>
      </c>
      <c r="X1087" s="210" t="s">
        <v>4471</v>
      </c>
      <c r="Y1087" s="210" t="s">
        <v>306</v>
      </c>
      <c r="Z1087" s="190"/>
      <c r="AA1087" s="185"/>
      <c r="AB1087" s="187"/>
      <c r="AC1087" s="187"/>
      <c r="AD1087" s="188"/>
    </row>
    <row r="1088" spans="1:30" x14ac:dyDescent="0.3">
      <c r="A1088" s="84"/>
      <c r="B1088" s="209" t="s">
        <v>1400</v>
      </c>
      <c r="C1088" s="102" t="s">
        <v>1974</v>
      </c>
      <c r="D1088" s="109">
        <v>-36574163.884518623</v>
      </c>
      <c r="E1088" s="139">
        <v>-535414.49106307456</v>
      </c>
      <c r="F1088" s="113">
        <v>-0.11093710506997437</v>
      </c>
      <c r="G1088" s="126"/>
      <c r="H1088" s="123"/>
      <c r="I1088" s="124"/>
      <c r="J1088" s="191" t="s">
        <v>5776</v>
      </c>
      <c r="K1088" s="210" t="s">
        <v>1400</v>
      </c>
      <c r="L1088" s="210" t="s">
        <v>1974</v>
      </c>
      <c r="M1088" s="211">
        <v>-36574163.884518623</v>
      </c>
      <c r="N1088" s="198">
        <v>-535414.49106307456</v>
      </c>
      <c r="O1088" s="211">
        <v>-0.11093710506997437</v>
      </c>
      <c r="P1088" s="210">
        <v>1</v>
      </c>
      <c r="Q1088" s="210">
        <v>0</v>
      </c>
      <c r="R1088" s="210">
        <v>0</v>
      </c>
      <c r="S1088" s="210">
        <v>0</v>
      </c>
      <c r="T1088" s="210" t="s">
        <v>151</v>
      </c>
      <c r="U1088" s="210" t="s">
        <v>49</v>
      </c>
      <c r="V1088" s="223">
        <v>43251</v>
      </c>
      <c r="W1088" s="210">
        <v>2032380</v>
      </c>
      <c r="X1088" s="210" t="s">
        <v>4471</v>
      </c>
      <c r="Y1088" s="210" t="s">
        <v>306</v>
      </c>
      <c r="Z1088" s="190"/>
      <c r="AA1088" s="186"/>
      <c r="AB1088" s="187"/>
      <c r="AC1088" s="187"/>
      <c r="AD1088" s="188"/>
    </row>
    <row r="1089" spans="1:30" x14ac:dyDescent="0.3">
      <c r="A1089" s="84"/>
      <c r="B1089" s="209" t="s">
        <v>1776</v>
      </c>
      <c r="C1089" s="102" t="s">
        <v>1976</v>
      </c>
      <c r="D1089" s="109">
        <v>2775731.3181921584</v>
      </c>
      <c r="E1089" s="139">
        <v>29975.500196459594</v>
      </c>
      <c r="F1089" s="113">
        <v>1.2425331201141842E-2</v>
      </c>
      <c r="G1089" s="126"/>
      <c r="H1089" s="123"/>
      <c r="I1089" s="124"/>
      <c r="J1089" s="191" t="s">
        <v>5776</v>
      </c>
      <c r="K1089" s="210" t="s">
        <v>1776</v>
      </c>
      <c r="L1089" s="210" t="s">
        <v>1976</v>
      </c>
      <c r="M1089" s="211">
        <v>2775731.3181921584</v>
      </c>
      <c r="N1089" s="198">
        <v>29975.500196459594</v>
      </c>
      <c r="O1089" s="211">
        <v>1.2425331201141842E-2</v>
      </c>
      <c r="P1089" s="210">
        <v>1</v>
      </c>
      <c r="Q1089" s="210">
        <v>0</v>
      </c>
      <c r="R1089" s="210">
        <v>0</v>
      </c>
      <c r="S1089" s="210">
        <v>0</v>
      </c>
      <c r="T1089" s="210" t="s">
        <v>147</v>
      </c>
      <c r="U1089" s="210" t="s">
        <v>4107</v>
      </c>
      <c r="V1089" s="223">
        <v>43251</v>
      </c>
      <c r="W1089" s="210">
        <v>2032067</v>
      </c>
      <c r="X1089" s="210" t="s">
        <v>4471</v>
      </c>
      <c r="Y1089" s="210" t="s">
        <v>306</v>
      </c>
      <c r="Z1089" s="190"/>
      <c r="AA1089" s="185"/>
      <c r="AB1089" s="187"/>
      <c r="AC1089" s="187"/>
      <c r="AD1089" s="188"/>
    </row>
    <row r="1090" spans="1:30" x14ac:dyDescent="0.3">
      <c r="A1090" s="84"/>
      <c r="B1090" s="209" t="s">
        <v>5755</v>
      </c>
      <c r="C1090" s="102" t="s">
        <v>1974</v>
      </c>
      <c r="D1090" s="109">
        <v>-11147384.212641755</v>
      </c>
      <c r="E1090" s="139">
        <v>-79533.277772843576</v>
      </c>
      <c r="F1090" s="113">
        <v>-2.6671618393410441E-2</v>
      </c>
      <c r="G1090" s="126"/>
      <c r="H1090" s="123"/>
      <c r="I1090" s="124"/>
      <c r="J1090" s="191" t="s">
        <v>5776</v>
      </c>
      <c r="K1090" s="210" t="s">
        <v>5755</v>
      </c>
      <c r="L1090" s="210" t="s">
        <v>1974</v>
      </c>
      <c r="M1090" s="211">
        <v>-11147384.212641755</v>
      </c>
      <c r="N1090" s="198">
        <v>-79533.277772843576</v>
      </c>
      <c r="O1090" s="211">
        <v>-2.6671618393410441E-2</v>
      </c>
      <c r="P1090" s="210">
        <v>1</v>
      </c>
      <c r="Q1090" s="210">
        <v>0</v>
      </c>
      <c r="R1090" s="210">
        <v>0</v>
      </c>
      <c r="S1090" s="210">
        <v>0</v>
      </c>
      <c r="T1090" s="210" t="s">
        <v>151</v>
      </c>
      <c r="U1090" s="210" t="s">
        <v>5756</v>
      </c>
      <c r="V1090" s="223">
        <v>43251</v>
      </c>
      <c r="W1090" s="210" t="s">
        <v>5757</v>
      </c>
      <c r="X1090" s="210" t="s">
        <v>4471</v>
      </c>
      <c r="Y1090" s="210" t="s">
        <v>306</v>
      </c>
      <c r="Z1090" s="190"/>
      <c r="AA1090" s="185"/>
      <c r="AB1090" s="187"/>
      <c r="AC1090" s="188"/>
      <c r="AD1090" s="188"/>
    </row>
    <row r="1091" spans="1:30" x14ac:dyDescent="0.3">
      <c r="A1091" s="84"/>
      <c r="B1091" s="209" t="s">
        <v>1401</v>
      </c>
      <c r="C1091" s="102" t="s">
        <v>1973</v>
      </c>
      <c r="D1091" s="109">
        <v>-340720.07725804753</v>
      </c>
      <c r="E1091" s="139">
        <v>-32730.07466455788</v>
      </c>
      <c r="F1091" s="113">
        <v>-3.9975258222947584E-3</v>
      </c>
      <c r="G1091" s="126"/>
      <c r="H1091" s="123"/>
      <c r="I1091" s="124"/>
      <c r="J1091" s="191" t="s">
        <v>5776</v>
      </c>
      <c r="K1091" s="210" t="s">
        <v>1401</v>
      </c>
      <c r="L1091" s="210" t="s">
        <v>1973</v>
      </c>
      <c r="M1091" s="211">
        <v>-340720.07725804753</v>
      </c>
      <c r="N1091" s="198">
        <v>-32730.07466455788</v>
      </c>
      <c r="O1091" s="211">
        <v>-3.9975258222947584E-3</v>
      </c>
      <c r="P1091" s="210">
        <v>1</v>
      </c>
      <c r="Q1091" s="210">
        <v>0</v>
      </c>
      <c r="R1091" s="210">
        <v>0</v>
      </c>
      <c r="S1091" s="210">
        <v>0</v>
      </c>
      <c r="T1091" s="210" t="s">
        <v>148</v>
      </c>
      <c r="U1091" s="210" t="s">
        <v>4108</v>
      </c>
      <c r="V1091" s="223">
        <v>43251</v>
      </c>
      <c r="W1091" s="210">
        <v>2113456</v>
      </c>
      <c r="X1091" s="210" t="s">
        <v>4471</v>
      </c>
      <c r="Y1091" s="210" t="s">
        <v>306</v>
      </c>
      <c r="Z1091" s="190"/>
      <c r="AA1091" s="185"/>
      <c r="AB1091" s="187"/>
      <c r="AC1091" s="188"/>
      <c r="AD1091" s="188"/>
    </row>
    <row r="1092" spans="1:30" x14ac:dyDescent="0.3">
      <c r="A1092" s="84"/>
      <c r="B1092" s="209" t="s">
        <v>1777</v>
      </c>
      <c r="C1092" s="102" t="s">
        <v>1974</v>
      </c>
      <c r="D1092" s="109">
        <v>-6467013.0337374937</v>
      </c>
      <c r="E1092" s="139">
        <v>-37570.516666109885</v>
      </c>
      <c r="F1092" s="113">
        <v>-7.7351316253641056E-2</v>
      </c>
      <c r="G1092" s="126"/>
      <c r="H1092" s="123"/>
      <c r="I1092" s="124"/>
      <c r="J1092" s="191" t="s">
        <v>5776</v>
      </c>
      <c r="K1092" s="210" t="s">
        <v>1777</v>
      </c>
      <c r="L1092" s="210" t="s">
        <v>1974</v>
      </c>
      <c r="M1092" s="211">
        <v>-6467013.0337374937</v>
      </c>
      <c r="N1092" s="198">
        <v>-37570.516666109885</v>
      </c>
      <c r="O1092" s="211">
        <v>-7.7351316253641056E-2</v>
      </c>
      <c r="P1092" s="210">
        <v>1</v>
      </c>
      <c r="Q1092" s="210">
        <v>0</v>
      </c>
      <c r="R1092" s="210">
        <v>0</v>
      </c>
      <c r="S1092" s="210">
        <v>0</v>
      </c>
      <c r="T1092" s="210" t="s">
        <v>147</v>
      </c>
      <c r="U1092" s="210" t="s">
        <v>4109</v>
      </c>
      <c r="V1092" s="223">
        <v>43251</v>
      </c>
      <c r="W1092" s="210">
        <v>2045623</v>
      </c>
      <c r="X1092" s="210" t="s">
        <v>4471</v>
      </c>
      <c r="Y1092" s="210" t="s">
        <v>306</v>
      </c>
      <c r="Z1092" s="190"/>
      <c r="AA1092" s="185"/>
      <c r="AB1092" s="187"/>
      <c r="AC1092" s="188"/>
      <c r="AD1092" s="188"/>
    </row>
    <row r="1093" spans="1:30" x14ac:dyDescent="0.3">
      <c r="A1093" s="84"/>
      <c r="B1093" s="209" t="s">
        <v>1402</v>
      </c>
      <c r="C1093" s="102" t="s">
        <v>1978</v>
      </c>
      <c r="D1093" s="109">
        <v>-10051453.10607484</v>
      </c>
      <c r="E1093" s="139">
        <v>-544204.2829493687</v>
      </c>
      <c r="F1093" s="113">
        <v>-0.16686729718910501</v>
      </c>
      <c r="G1093" s="126"/>
      <c r="H1093" s="123"/>
      <c r="I1093" s="124"/>
      <c r="J1093" s="191" t="s">
        <v>5776</v>
      </c>
      <c r="K1093" s="210" t="s">
        <v>1402</v>
      </c>
      <c r="L1093" s="210" t="s">
        <v>1978</v>
      </c>
      <c r="M1093" s="211">
        <v>-10051453.10607484</v>
      </c>
      <c r="N1093" s="198">
        <v>-544204.2829493687</v>
      </c>
      <c r="O1093" s="211">
        <v>-0.16686729718910501</v>
      </c>
      <c r="P1093" s="210">
        <v>1</v>
      </c>
      <c r="Q1093" s="210">
        <v>0</v>
      </c>
      <c r="R1093" s="210">
        <v>0</v>
      </c>
      <c r="S1093" s="210">
        <v>0</v>
      </c>
      <c r="T1093" s="210" t="s">
        <v>151</v>
      </c>
      <c r="U1093" s="210" t="s">
        <v>4110</v>
      </c>
      <c r="V1093" s="223">
        <v>43251</v>
      </c>
      <c r="W1093" s="210" t="s">
        <v>318</v>
      </c>
      <c r="X1093" s="210" t="s">
        <v>4471</v>
      </c>
      <c r="Y1093" s="210" t="s">
        <v>306</v>
      </c>
      <c r="Z1093" s="190"/>
      <c r="AA1093" s="185"/>
      <c r="AB1093" s="187"/>
      <c r="AC1093" s="188"/>
      <c r="AD1093" s="188"/>
    </row>
    <row r="1094" spans="1:30" x14ac:dyDescent="0.3">
      <c r="A1094" s="84"/>
      <c r="B1094" s="209" t="s">
        <v>1403</v>
      </c>
      <c r="C1094" s="102" t="s">
        <v>1974</v>
      </c>
      <c r="D1094" s="109">
        <v>-10348096.243330099</v>
      </c>
      <c r="E1094" s="139">
        <v>-44594.252287567761</v>
      </c>
      <c r="F1094" s="113">
        <v>-2.4769388536920126E-2</v>
      </c>
      <c r="G1094" s="126"/>
      <c r="H1094" s="123"/>
      <c r="I1094" s="124"/>
      <c r="J1094" s="191" t="s">
        <v>5776</v>
      </c>
      <c r="K1094" s="210" t="s">
        <v>1403</v>
      </c>
      <c r="L1094" s="210" t="s">
        <v>1974</v>
      </c>
      <c r="M1094" s="211">
        <v>-10348096.243330099</v>
      </c>
      <c r="N1094" s="198">
        <v>-44594.252287567761</v>
      </c>
      <c r="O1094" s="211">
        <v>-2.4769388536920126E-2</v>
      </c>
      <c r="P1094" s="210">
        <v>1</v>
      </c>
      <c r="Q1094" s="210">
        <v>0</v>
      </c>
      <c r="R1094" s="210">
        <v>0</v>
      </c>
      <c r="S1094" s="210">
        <v>0</v>
      </c>
      <c r="T1094" s="210" t="s">
        <v>143</v>
      </c>
      <c r="U1094" s="210" t="s">
        <v>4111</v>
      </c>
      <c r="V1094" s="223">
        <v>43251</v>
      </c>
      <c r="W1094" s="210" t="s">
        <v>234</v>
      </c>
      <c r="X1094" s="210" t="s">
        <v>4471</v>
      </c>
      <c r="Y1094" s="210" t="s">
        <v>306</v>
      </c>
      <c r="Z1094" s="190"/>
      <c r="AA1094" s="185"/>
      <c r="AB1094" s="187"/>
      <c r="AC1094" s="188"/>
      <c r="AD1094" s="187"/>
    </row>
    <row r="1095" spans="1:30" x14ac:dyDescent="0.3">
      <c r="A1095" s="84"/>
      <c r="B1095" s="209" t="s">
        <v>1404</v>
      </c>
      <c r="C1095" s="102" t="s">
        <v>1974</v>
      </c>
      <c r="D1095" s="109">
        <v>-20039656.71267667</v>
      </c>
      <c r="E1095" s="139">
        <v>-139077.35937731049</v>
      </c>
      <c r="F1095" s="113">
        <v>-0.15885240252522834</v>
      </c>
      <c r="G1095" s="126"/>
      <c r="H1095" s="123"/>
      <c r="I1095" s="124"/>
      <c r="J1095" s="191" t="s">
        <v>5776</v>
      </c>
      <c r="K1095" s="210" t="s">
        <v>1404</v>
      </c>
      <c r="L1095" s="210" t="s">
        <v>1974</v>
      </c>
      <c r="M1095" s="211">
        <v>-20039656.71267667</v>
      </c>
      <c r="N1095" s="198">
        <v>-139077.35937731049</v>
      </c>
      <c r="O1095" s="211">
        <v>-0.15885240252522834</v>
      </c>
      <c r="P1095" s="210">
        <v>1</v>
      </c>
      <c r="Q1095" s="210">
        <v>0</v>
      </c>
      <c r="R1095" s="210">
        <v>0</v>
      </c>
      <c r="S1095" s="210">
        <v>0</v>
      </c>
      <c r="T1095" s="210" t="s">
        <v>148</v>
      </c>
      <c r="U1095" s="210" t="s">
        <v>4112</v>
      </c>
      <c r="V1095" s="223">
        <v>43251</v>
      </c>
      <c r="W1095" s="210" t="s">
        <v>235</v>
      </c>
      <c r="X1095" s="210" t="s">
        <v>4471</v>
      </c>
      <c r="Y1095" s="210" t="s">
        <v>306</v>
      </c>
      <c r="Z1095" s="190"/>
      <c r="AA1095" s="185"/>
      <c r="AB1095" s="187"/>
      <c r="AC1095" s="188"/>
      <c r="AD1095" s="188"/>
    </row>
    <row r="1096" spans="1:30" x14ac:dyDescent="0.3">
      <c r="A1096" s="84"/>
      <c r="B1096" s="209" t="s">
        <v>1405</v>
      </c>
      <c r="C1096" s="102" t="s">
        <v>1976</v>
      </c>
      <c r="D1096" s="109">
        <v>255637.59585719806</v>
      </c>
      <c r="E1096" s="139">
        <v>6173.3300134556403</v>
      </c>
      <c r="F1096" s="113">
        <v>1.4978406852090163E-3</v>
      </c>
      <c r="G1096" s="126"/>
      <c r="H1096" s="123"/>
      <c r="I1096" s="124"/>
      <c r="J1096" s="191" t="s">
        <v>5776</v>
      </c>
      <c r="K1096" s="210" t="s">
        <v>1405</v>
      </c>
      <c r="L1096" s="210" t="s">
        <v>1976</v>
      </c>
      <c r="M1096" s="211">
        <v>255637.59585719806</v>
      </c>
      <c r="N1096" s="198">
        <v>6173.3300134556403</v>
      </c>
      <c r="O1096" s="211">
        <v>1.4978406852090163E-3</v>
      </c>
      <c r="P1096" s="210">
        <v>1</v>
      </c>
      <c r="Q1096" s="210">
        <v>0</v>
      </c>
      <c r="R1096" s="210">
        <v>0</v>
      </c>
      <c r="S1096" s="210">
        <v>0</v>
      </c>
      <c r="T1096" s="210" t="s">
        <v>151</v>
      </c>
      <c r="U1096" s="210" t="s">
        <v>58</v>
      </c>
      <c r="V1096" s="223">
        <v>43251</v>
      </c>
      <c r="W1096" s="210">
        <v>2043962</v>
      </c>
      <c r="X1096" s="210" t="s">
        <v>4471</v>
      </c>
      <c r="Y1096" s="210" t="s">
        <v>306</v>
      </c>
      <c r="Z1096" s="190"/>
      <c r="AA1096" s="186"/>
      <c r="AB1096" s="187"/>
      <c r="AC1096" s="187"/>
      <c r="AD1096" s="188"/>
    </row>
    <row r="1097" spans="1:30" x14ac:dyDescent="0.3">
      <c r="A1097" s="84"/>
      <c r="B1097" s="209" t="s">
        <v>1778</v>
      </c>
      <c r="C1097" s="102" t="s">
        <v>1974</v>
      </c>
      <c r="D1097" s="109">
        <v>-431721681.10907757</v>
      </c>
      <c r="E1097" s="139">
        <v>-2289207.7051226343</v>
      </c>
      <c r="F1097" s="113">
        <v>-6.2570614778427944E-2</v>
      </c>
      <c r="G1097" s="126"/>
      <c r="H1097" s="123"/>
      <c r="I1097" s="124"/>
      <c r="J1097" s="191" t="s">
        <v>5776</v>
      </c>
      <c r="K1097" s="210" t="s">
        <v>1778</v>
      </c>
      <c r="L1097" s="210" t="s">
        <v>1974</v>
      </c>
      <c r="M1097" s="211">
        <v>-431721681.10907757</v>
      </c>
      <c r="N1097" s="198">
        <v>-2289207.7051226343</v>
      </c>
      <c r="O1097" s="211">
        <v>-6.2570614778427944E-2</v>
      </c>
      <c r="P1097" s="210">
        <v>1</v>
      </c>
      <c r="Q1097" s="210">
        <v>0</v>
      </c>
      <c r="R1097" s="210">
        <v>0</v>
      </c>
      <c r="S1097" s="210">
        <v>0</v>
      </c>
      <c r="T1097" s="210" t="s">
        <v>147</v>
      </c>
      <c r="U1097" s="210" t="s">
        <v>4113</v>
      </c>
      <c r="V1097" s="223">
        <v>43251</v>
      </c>
      <c r="W1097" s="210">
        <v>2046251</v>
      </c>
      <c r="X1097" s="210" t="s">
        <v>4471</v>
      </c>
      <c r="Y1097" s="210" t="s">
        <v>306</v>
      </c>
      <c r="Z1097" s="190"/>
      <c r="AA1097" s="185"/>
      <c r="AB1097" s="187"/>
      <c r="AC1097" s="187"/>
      <c r="AD1097" s="188"/>
    </row>
    <row r="1098" spans="1:30" x14ac:dyDescent="0.3">
      <c r="A1098" s="84"/>
      <c r="B1098" s="209" t="s">
        <v>1779</v>
      </c>
      <c r="C1098" s="102" t="s">
        <v>1974</v>
      </c>
      <c r="D1098" s="109">
        <v>-32425214.981371388</v>
      </c>
      <c r="E1098" s="139">
        <v>-591269.41979160078</v>
      </c>
      <c r="F1098" s="113">
        <v>-4.550249224387691E-2</v>
      </c>
      <c r="G1098" s="126"/>
      <c r="H1098" s="123"/>
      <c r="I1098" s="124"/>
      <c r="J1098" s="191" t="s">
        <v>5776</v>
      </c>
      <c r="K1098" s="210" t="s">
        <v>1779</v>
      </c>
      <c r="L1098" s="210" t="s">
        <v>1974</v>
      </c>
      <c r="M1098" s="211">
        <v>-32425214.981371388</v>
      </c>
      <c r="N1098" s="198">
        <v>-591269.41979160078</v>
      </c>
      <c r="O1098" s="211">
        <v>-4.550249224387691E-2</v>
      </c>
      <c r="P1098" s="210">
        <v>1</v>
      </c>
      <c r="Q1098" s="210">
        <v>0</v>
      </c>
      <c r="R1098" s="210">
        <v>0</v>
      </c>
      <c r="S1098" s="210">
        <v>0</v>
      </c>
      <c r="T1098" s="210" t="s">
        <v>147</v>
      </c>
      <c r="U1098" s="210" t="s">
        <v>4114</v>
      </c>
      <c r="V1098" s="223">
        <v>43251</v>
      </c>
      <c r="W1098" s="210">
        <v>2046552</v>
      </c>
      <c r="X1098" s="210" t="s">
        <v>4471</v>
      </c>
      <c r="Y1098" s="210" t="s">
        <v>306</v>
      </c>
      <c r="Z1098" s="190"/>
      <c r="AA1098" s="186"/>
      <c r="AB1098" s="187"/>
      <c r="AC1098" s="187"/>
      <c r="AD1098" s="188"/>
    </row>
    <row r="1099" spans="1:30" x14ac:dyDescent="0.3">
      <c r="A1099" s="84"/>
      <c r="B1099" s="209" t="s">
        <v>6060</v>
      </c>
      <c r="C1099" s="102" t="s">
        <v>1973</v>
      </c>
      <c r="D1099" s="109">
        <v>-784700.93304213404</v>
      </c>
      <c r="E1099" s="139">
        <v>-8155.2788717744133</v>
      </c>
      <c r="F1099" s="113">
        <v>-5.4436845867955226E-3</v>
      </c>
      <c r="G1099" s="126"/>
      <c r="H1099" s="123"/>
      <c r="I1099" s="124"/>
      <c r="J1099" s="191" t="s">
        <v>5776</v>
      </c>
      <c r="K1099" s="210" t="s">
        <v>6060</v>
      </c>
      <c r="L1099" s="210" t="s">
        <v>1973</v>
      </c>
      <c r="M1099" s="211">
        <v>-784700.93304213404</v>
      </c>
      <c r="N1099" s="198">
        <v>-8155.2788717744133</v>
      </c>
      <c r="O1099" s="211">
        <v>-5.4436845867955226E-3</v>
      </c>
      <c r="P1099" s="210">
        <v>1</v>
      </c>
      <c r="Q1099" s="210">
        <v>0</v>
      </c>
      <c r="R1099" s="210">
        <v>0</v>
      </c>
      <c r="S1099" s="210">
        <v>0</v>
      </c>
      <c r="T1099" s="210" t="s">
        <v>144</v>
      </c>
      <c r="U1099" s="210" t="s">
        <v>6061</v>
      </c>
      <c r="V1099" s="223">
        <v>43251</v>
      </c>
      <c r="W1099" s="210" t="s">
        <v>241</v>
      </c>
      <c r="X1099" s="210" t="s">
        <v>4471</v>
      </c>
      <c r="Y1099" s="210" t="s">
        <v>306</v>
      </c>
      <c r="Z1099" s="190"/>
      <c r="AA1099" s="185"/>
      <c r="AB1099" s="187"/>
      <c r="AC1099" s="187"/>
      <c r="AD1099" s="188"/>
    </row>
    <row r="1100" spans="1:30" x14ac:dyDescent="0.3">
      <c r="A1100" s="84"/>
      <c r="B1100" s="209" t="s">
        <v>1406</v>
      </c>
      <c r="C1100" s="102" t="s">
        <v>1976</v>
      </c>
      <c r="D1100" s="109">
        <v>779236.44555245794</v>
      </c>
      <c r="E1100" s="139">
        <v>20506.222251380474</v>
      </c>
      <c r="F1100" s="113">
        <v>1.4376231600067523E-2</v>
      </c>
      <c r="G1100" s="126"/>
      <c r="H1100" s="123"/>
      <c r="I1100" s="124"/>
      <c r="J1100" s="191" t="s">
        <v>5776</v>
      </c>
      <c r="K1100" s="210" t="s">
        <v>1406</v>
      </c>
      <c r="L1100" s="210" t="s">
        <v>1976</v>
      </c>
      <c r="M1100" s="211">
        <v>779236.44555245794</v>
      </c>
      <c r="N1100" s="198">
        <v>20506.222251380474</v>
      </c>
      <c r="O1100" s="211">
        <v>1.4376231600067523E-2</v>
      </c>
      <c r="P1100" s="210">
        <v>1</v>
      </c>
      <c r="Q1100" s="210">
        <v>0</v>
      </c>
      <c r="R1100" s="210">
        <v>0</v>
      </c>
      <c r="S1100" s="210">
        <v>0</v>
      </c>
      <c r="T1100" s="210" t="s">
        <v>144</v>
      </c>
      <c r="U1100" s="210" t="s">
        <v>9</v>
      </c>
      <c r="V1100" s="223">
        <v>43251</v>
      </c>
      <c r="W1100" s="210" t="s">
        <v>319</v>
      </c>
      <c r="X1100" s="210" t="s">
        <v>4471</v>
      </c>
      <c r="Y1100" s="210" t="s">
        <v>306</v>
      </c>
      <c r="Z1100" s="190"/>
      <c r="AA1100" s="185"/>
      <c r="AB1100" s="188"/>
      <c r="AC1100" s="187"/>
      <c r="AD1100" s="187"/>
    </row>
    <row r="1101" spans="1:30" x14ac:dyDescent="0.3">
      <c r="A1101" s="84"/>
      <c r="B1101" s="209" t="s">
        <v>1780</v>
      </c>
      <c r="C1101" s="102" t="s">
        <v>1976</v>
      </c>
      <c r="D1101" s="109">
        <v>15950231.399074104</v>
      </c>
      <c r="E1101" s="139">
        <v>200254.00375485377</v>
      </c>
      <c r="F1101" s="113">
        <v>0.3067797172717262</v>
      </c>
      <c r="G1101" s="126"/>
      <c r="H1101" s="123"/>
      <c r="I1101" s="124"/>
      <c r="J1101" s="191" t="s">
        <v>5776</v>
      </c>
      <c r="K1101" s="210" t="s">
        <v>1780</v>
      </c>
      <c r="L1101" s="210" t="s">
        <v>1976</v>
      </c>
      <c r="M1101" s="211">
        <v>15950231.399074104</v>
      </c>
      <c r="N1101" s="198">
        <v>200254.00375485377</v>
      </c>
      <c r="O1101" s="211">
        <v>0.3067797172717262</v>
      </c>
      <c r="P1101" s="210">
        <v>1</v>
      </c>
      <c r="Q1101" s="210">
        <v>0</v>
      </c>
      <c r="R1101" s="210">
        <v>0</v>
      </c>
      <c r="S1101" s="210">
        <v>0</v>
      </c>
      <c r="T1101" s="210" t="s">
        <v>148</v>
      </c>
      <c r="U1101" s="210" t="s">
        <v>4115</v>
      </c>
      <c r="V1101" s="223">
        <v>43251</v>
      </c>
      <c r="W1101" s="210">
        <v>2740542</v>
      </c>
      <c r="X1101" s="210" t="s">
        <v>4471</v>
      </c>
      <c r="Y1101" s="210" t="s">
        <v>306</v>
      </c>
      <c r="Z1101" s="190"/>
      <c r="AA1101" s="185"/>
      <c r="AB1101" s="188"/>
      <c r="AC1101" s="187"/>
      <c r="AD1101" s="187"/>
    </row>
    <row r="1102" spans="1:30" x14ac:dyDescent="0.3">
      <c r="A1102" s="84"/>
      <c r="B1102" s="209" t="s">
        <v>1407</v>
      </c>
      <c r="C1102" s="102" t="s">
        <v>1974</v>
      </c>
      <c r="D1102" s="109">
        <v>-1393608.9489593448</v>
      </c>
      <c r="E1102" s="139">
        <v>-31687.333991799565</v>
      </c>
      <c r="F1102" s="113">
        <v>-7.6296436115625976E-3</v>
      </c>
      <c r="G1102" s="126"/>
      <c r="H1102" s="123"/>
      <c r="I1102" s="124"/>
      <c r="J1102" s="191" t="s">
        <v>5776</v>
      </c>
      <c r="K1102" s="210" t="s">
        <v>1407</v>
      </c>
      <c r="L1102" s="210" t="s">
        <v>1974</v>
      </c>
      <c r="M1102" s="211">
        <v>-1393608.9489593448</v>
      </c>
      <c r="N1102" s="198">
        <v>-31687.333991799565</v>
      </c>
      <c r="O1102" s="211">
        <v>-7.6296436115625976E-3</v>
      </c>
      <c r="P1102" s="210">
        <v>1</v>
      </c>
      <c r="Q1102" s="210">
        <v>0</v>
      </c>
      <c r="R1102" s="210">
        <v>0</v>
      </c>
      <c r="S1102" s="210">
        <v>0</v>
      </c>
      <c r="T1102" s="210" t="s">
        <v>149</v>
      </c>
      <c r="U1102" s="210" t="s">
        <v>4116</v>
      </c>
      <c r="V1102" s="223">
        <v>43251</v>
      </c>
      <c r="W1102" s="210">
        <v>2047317</v>
      </c>
      <c r="X1102" s="210" t="s">
        <v>4471</v>
      </c>
      <c r="Y1102" s="210" t="s">
        <v>306</v>
      </c>
      <c r="Z1102" s="190"/>
      <c r="AA1102" s="185"/>
      <c r="AB1102" s="187"/>
      <c r="AC1102" s="188"/>
      <c r="AD1102" s="187"/>
    </row>
    <row r="1103" spans="1:30" x14ac:dyDescent="0.3">
      <c r="A1103" s="84"/>
      <c r="B1103" s="209" t="s">
        <v>5404</v>
      </c>
      <c r="C1103" s="102" t="s">
        <v>1976</v>
      </c>
      <c r="D1103" s="109">
        <v>597326.73548071762</v>
      </c>
      <c r="E1103" s="139">
        <v>32784.123791477366</v>
      </c>
      <c r="F1103" s="113">
        <v>4.8529993416601093E-3</v>
      </c>
      <c r="G1103" s="126"/>
      <c r="H1103" s="123"/>
      <c r="I1103" s="124"/>
      <c r="J1103" s="191" t="s">
        <v>5776</v>
      </c>
      <c r="K1103" s="210" t="s">
        <v>5404</v>
      </c>
      <c r="L1103" s="210" t="s">
        <v>1976</v>
      </c>
      <c r="M1103" s="211">
        <v>597326.73548071762</v>
      </c>
      <c r="N1103" s="198">
        <v>32784.123791477366</v>
      </c>
      <c r="O1103" s="211">
        <v>4.8529993416601093E-3</v>
      </c>
      <c r="P1103" s="210">
        <v>1</v>
      </c>
      <c r="Q1103" s="210">
        <v>0</v>
      </c>
      <c r="R1103" s="210">
        <v>0</v>
      </c>
      <c r="S1103" s="210">
        <v>0</v>
      </c>
      <c r="T1103" s="210" t="s">
        <v>146</v>
      </c>
      <c r="U1103" s="210" t="s">
        <v>5405</v>
      </c>
      <c r="V1103" s="223">
        <v>43251</v>
      </c>
      <c r="W1103" s="210" t="s">
        <v>5406</v>
      </c>
      <c r="X1103" s="210" t="s">
        <v>4471</v>
      </c>
      <c r="Y1103" s="210" t="s">
        <v>306</v>
      </c>
      <c r="Z1103" s="190"/>
      <c r="AA1103" s="185"/>
      <c r="AB1103" s="188"/>
      <c r="AC1103" s="187"/>
      <c r="AD1103" s="187"/>
    </row>
    <row r="1104" spans="1:30" x14ac:dyDescent="0.3">
      <c r="A1104" s="84"/>
      <c r="B1104" s="209" t="s">
        <v>5602</v>
      </c>
      <c r="C1104" s="102" t="s">
        <v>1977</v>
      </c>
      <c r="D1104" s="109">
        <v>38187951.917314485</v>
      </c>
      <c r="E1104" s="139">
        <v>146927.59769656605</v>
      </c>
      <c r="F1104" s="113">
        <v>0.13835027494806934</v>
      </c>
      <c r="G1104" s="126"/>
      <c r="H1104" s="123"/>
      <c r="I1104" s="124"/>
      <c r="J1104" s="191" t="s">
        <v>5776</v>
      </c>
      <c r="K1104" s="210" t="s">
        <v>5602</v>
      </c>
      <c r="L1104" s="210" t="s">
        <v>1977</v>
      </c>
      <c r="M1104" s="211">
        <v>38187951.917314485</v>
      </c>
      <c r="N1104" s="198">
        <v>146927.59769656605</v>
      </c>
      <c r="O1104" s="211">
        <v>0.13835027494806934</v>
      </c>
      <c r="P1104" s="210">
        <v>1</v>
      </c>
      <c r="Q1104" s="210">
        <v>0</v>
      </c>
      <c r="R1104" s="210">
        <v>0</v>
      </c>
      <c r="S1104" s="210">
        <v>0</v>
      </c>
      <c r="T1104" s="210" t="s">
        <v>147</v>
      </c>
      <c r="U1104" s="210" t="s">
        <v>5603</v>
      </c>
      <c r="V1104" s="223">
        <v>43251</v>
      </c>
      <c r="W1104" s="210" t="s">
        <v>5604</v>
      </c>
      <c r="X1104" s="210" t="s">
        <v>4471</v>
      </c>
      <c r="Y1104" s="210" t="s">
        <v>306</v>
      </c>
      <c r="Z1104" s="190"/>
      <c r="AA1104" s="185"/>
      <c r="AB1104" s="188"/>
      <c r="AC1104" s="187"/>
      <c r="AD1104" s="187"/>
    </row>
    <row r="1105" spans="1:30" x14ac:dyDescent="0.3">
      <c r="A1105" s="84"/>
      <c r="B1105" s="209" t="s">
        <v>1408</v>
      </c>
      <c r="C1105" s="102" t="s">
        <v>1974</v>
      </c>
      <c r="D1105" s="109">
        <v>-921904.30634441169</v>
      </c>
      <c r="E1105" s="139">
        <v>-12011.782493086797</v>
      </c>
      <c r="F1105" s="113">
        <v>-2.7773710206854065E-2</v>
      </c>
      <c r="G1105" s="126"/>
      <c r="H1105" s="123"/>
      <c r="I1105" s="124"/>
      <c r="J1105" s="191" t="s">
        <v>5776</v>
      </c>
      <c r="K1105" s="210" t="s">
        <v>1408</v>
      </c>
      <c r="L1105" s="210" t="s">
        <v>1974</v>
      </c>
      <c r="M1105" s="211">
        <v>-921904.30634441169</v>
      </c>
      <c r="N1105" s="198">
        <v>-12011.782493086797</v>
      </c>
      <c r="O1105" s="211">
        <v>-2.7773710206854065E-2</v>
      </c>
      <c r="P1105" s="210">
        <v>1</v>
      </c>
      <c r="Q1105" s="210">
        <v>0</v>
      </c>
      <c r="R1105" s="210">
        <v>0</v>
      </c>
      <c r="S1105" s="210">
        <v>0</v>
      </c>
      <c r="T1105" s="210" t="s">
        <v>147</v>
      </c>
      <c r="U1105" s="210" t="s">
        <v>4117</v>
      </c>
      <c r="V1105" s="223">
        <v>43251</v>
      </c>
      <c r="W1105" s="210">
        <v>2051404</v>
      </c>
      <c r="X1105" s="210" t="s">
        <v>4471</v>
      </c>
      <c r="Y1105" s="210" t="s">
        <v>306</v>
      </c>
      <c r="Z1105" s="190"/>
      <c r="AA1105" s="186"/>
      <c r="AB1105" s="187"/>
      <c r="AC1105" s="187"/>
      <c r="AD1105" s="188"/>
    </row>
    <row r="1106" spans="1:30" x14ac:dyDescent="0.3">
      <c r="A1106" s="84"/>
      <c r="B1106" s="209" t="s">
        <v>1409</v>
      </c>
      <c r="C1106" s="102" t="s">
        <v>1974</v>
      </c>
      <c r="D1106" s="109">
        <v>-4281460.9230723716</v>
      </c>
      <c r="E1106" s="139">
        <v>-48891.868483183418</v>
      </c>
      <c r="F1106" s="113">
        <v>-8.9975236101314263E-2</v>
      </c>
      <c r="G1106" s="126"/>
      <c r="H1106" s="123"/>
      <c r="I1106" s="124"/>
      <c r="J1106" s="191" t="s">
        <v>5778</v>
      </c>
      <c r="K1106" s="210" t="s">
        <v>1409</v>
      </c>
      <c r="L1106" s="210" t="s">
        <v>1974</v>
      </c>
      <c r="M1106" s="211">
        <v>-4281460.9230723716</v>
      </c>
      <c r="N1106" s="198">
        <v>-48891.868483183418</v>
      </c>
      <c r="O1106" s="211">
        <v>-8.9975236101314263E-2</v>
      </c>
      <c r="P1106" s="210">
        <v>1</v>
      </c>
      <c r="Q1106" s="210">
        <v>0</v>
      </c>
      <c r="R1106" s="210">
        <v>0</v>
      </c>
      <c r="S1106" s="210">
        <v>0</v>
      </c>
      <c r="T1106" s="210" t="s">
        <v>148</v>
      </c>
      <c r="U1106" s="210" t="s">
        <v>4118</v>
      </c>
      <c r="V1106" s="223">
        <v>43251</v>
      </c>
      <c r="W1106" s="210">
        <v>2331430</v>
      </c>
      <c r="X1106" s="210" t="s">
        <v>4471</v>
      </c>
      <c r="Y1106" s="210" t="s">
        <v>306</v>
      </c>
      <c r="Z1106" s="190"/>
      <c r="AA1106" s="185"/>
      <c r="AB1106" s="187"/>
      <c r="AC1106" s="188"/>
      <c r="AD1106" s="188"/>
    </row>
    <row r="1107" spans="1:30" x14ac:dyDescent="0.3">
      <c r="A1107" s="84"/>
      <c r="B1107" s="209" t="s">
        <v>1410</v>
      </c>
      <c r="C1107" s="102" t="s">
        <v>1973</v>
      </c>
      <c r="D1107" s="109">
        <v>-6081133.0162648372</v>
      </c>
      <c r="E1107" s="139">
        <v>-188328.6781128782</v>
      </c>
      <c r="F1107" s="113">
        <v>-5.2148622466491792E-3</v>
      </c>
      <c r="G1107" s="126"/>
      <c r="H1107" s="123"/>
      <c r="I1107" s="124"/>
      <c r="J1107" s="191" t="s">
        <v>5776</v>
      </c>
      <c r="K1107" s="210" t="s">
        <v>1410</v>
      </c>
      <c r="L1107" s="210" t="s">
        <v>1973</v>
      </c>
      <c r="M1107" s="211">
        <v>-6081133.0162648372</v>
      </c>
      <c r="N1107" s="198">
        <v>-188328.6781128782</v>
      </c>
      <c r="O1107" s="211">
        <v>-5.2148622466491792E-3</v>
      </c>
      <c r="P1107" s="210">
        <v>1</v>
      </c>
      <c r="Q1107" s="210">
        <v>0</v>
      </c>
      <c r="R1107" s="210">
        <v>0</v>
      </c>
      <c r="S1107" s="210">
        <v>0</v>
      </c>
      <c r="T1107" s="210" t="s">
        <v>152</v>
      </c>
      <c r="U1107" s="210" t="s">
        <v>4119</v>
      </c>
      <c r="V1107" s="223">
        <v>43251</v>
      </c>
      <c r="W1107" s="210">
        <v>2831811</v>
      </c>
      <c r="X1107" s="210" t="s">
        <v>4471</v>
      </c>
      <c r="Y1107" s="210" t="s">
        <v>306</v>
      </c>
      <c r="Z1107" s="190"/>
      <c r="AA1107" s="186"/>
      <c r="AB1107" s="187"/>
      <c r="AC1107" s="187"/>
      <c r="AD1107" s="188"/>
    </row>
    <row r="1108" spans="1:30" x14ac:dyDescent="0.3">
      <c r="A1108" s="84"/>
      <c r="B1108" s="209" t="s">
        <v>5605</v>
      </c>
      <c r="C1108" s="102" t="s">
        <v>1973</v>
      </c>
      <c r="D1108" s="109">
        <v>-221719.66665050061</v>
      </c>
      <c r="E1108" s="139">
        <v>-4767.1396828746638</v>
      </c>
      <c r="F1108" s="113">
        <v>-4.3487786925344041E-3</v>
      </c>
      <c r="G1108" s="126"/>
      <c r="H1108" s="123"/>
      <c r="I1108" s="124"/>
      <c r="J1108" s="191" t="s">
        <v>5776</v>
      </c>
      <c r="K1108" s="210" t="s">
        <v>5605</v>
      </c>
      <c r="L1108" s="210" t="s">
        <v>1973</v>
      </c>
      <c r="M1108" s="211">
        <v>-221719.66665050061</v>
      </c>
      <c r="N1108" s="198">
        <v>-4767.1396828746638</v>
      </c>
      <c r="O1108" s="211">
        <v>-4.3487786925344041E-3</v>
      </c>
      <c r="P1108" s="210">
        <v>1</v>
      </c>
      <c r="Q1108" s="210">
        <v>0</v>
      </c>
      <c r="R1108" s="210">
        <v>0</v>
      </c>
      <c r="S1108" s="210">
        <v>0</v>
      </c>
      <c r="T1108" s="210" t="s">
        <v>148</v>
      </c>
      <c r="U1108" s="210" t="s">
        <v>5606</v>
      </c>
      <c r="V1108" s="223">
        <v>43251</v>
      </c>
      <c r="W1108" s="210" t="s">
        <v>5607</v>
      </c>
      <c r="X1108" s="210" t="s">
        <v>4471</v>
      </c>
      <c r="Y1108" s="210" t="s">
        <v>306</v>
      </c>
      <c r="Z1108" s="190"/>
      <c r="AA1108" s="185"/>
      <c r="AB1108" s="187"/>
      <c r="AC1108" s="188"/>
      <c r="AD1108" s="188"/>
    </row>
    <row r="1109" spans="1:30" x14ac:dyDescent="0.3">
      <c r="A1109" s="84"/>
      <c r="B1109" s="209" t="s">
        <v>5028</v>
      </c>
      <c r="C1109" s="102" t="s">
        <v>1976</v>
      </c>
      <c r="D1109" s="109">
        <v>14829765.342983173</v>
      </c>
      <c r="E1109" s="139">
        <v>168042.6667760133</v>
      </c>
      <c r="F1109" s="113">
        <v>0.37418462497463106</v>
      </c>
      <c r="G1109" s="126"/>
      <c r="H1109" s="123"/>
      <c r="I1109" s="124"/>
      <c r="J1109" s="191" t="s">
        <v>5776</v>
      </c>
      <c r="K1109" s="210" t="s">
        <v>5028</v>
      </c>
      <c r="L1109" s="210" t="s">
        <v>1976</v>
      </c>
      <c r="M1109" s="211">
        <v>14829765.342983173</v>
      </c>
      <c r="N1109" s="198">
        <v>168042.6667760133</v>
      </c>
      <c r="O1109" s="211">
        <v>0.37418462497463106</v>
      </c>
      <c r="P1109" s="210">
        <v>1</v>
      </c>
      <c r="Q1109" s="210">
        <v>0</v>
      </c>
      <c r="R1109" s="210">
        <v>0</v>
      </c>
      <c r="S1109" s="210">
        <v>0</v>
      </c>
      <c r="T1109" s="210" t="s">
        <v>150</v>
      </c>
      <c r="U1109" s="210" t="s">
        <v>5029</v>
      </c>
      <c r="V1109" s="223">
        <v>43251</v>
      </c>
      <c r="W1109" s="210">
        <v>2315359</v>
      </c>
      <c r="X1109" s="210" t="s">
        <v>4471</v>
      </c>
      <c r="Y1109" s="210" t="s">
        <v>306</v>
      </c>
      <c r="Z1109" s="190"/>
      <c r="AA1109" s="186"/>
      <c r="AB1109" s="187"/>
      <c r="AC1109" s="187"/>
      <c r="AD1109" s="188"/>
    </row>
    <row r="1110" spans="1:30" x14ac:dyDescent="0.3">
      <c r="A1110" s="84"/>
      <c r="B1110" s="209" t="s">
        <v>1781</v>
      </c>
      <c r="C1110" s="102" t="s">
        <v>1977</v>
      </c>
      <c r="D1110" s="109">
        <v>109898146.30057393</v>
      </c>
      <c r="E1110" s="139">
        <v>806828.7666145945</v>
      </c>
      <c r="F1110" s="113">
        <v>0.51595812294412324</v>
      </c>
      <c r="G1110" s="126"/>
      <c r="H1110" s="123"/>
      <c r="I1110" s="124"/>
      <c r="J1110" s="191" t="s">
        <v>5776</v>
      </c>
      <c r="K1110" s="210" t="s">
        <v>1781</v>
      </c>
      <c r="L1110" s="210" t="s">
        <v>1977</v>
      </c>
      <c r="M1110" s="211">
        <v>109898146.30057393</v>
      </c>
      <c r="N1110" s="198">
        <v>806828.7666145945</v>
      </c>
      <c r="O1110" s="211">
        <v>0.51595812294412324</v>
      </c>
      <c r="P1110" s="210">
        <v>1</v>
      </c>
      <c r="Q1110" s="210">
        <v>0</v>
      </c>
      <c r="R1110" s="210">
        <v>0</v>
      </c>
      <c r="S1110" s="210">
        <v>0</v>
      </c>
      <c r="T1110" s="210" t="s">
        <v>147</v>
      </c>
      <c r="U1110" s="210" t="s">
        <v>4120</v>
      </c>
      <c r="V1110" s="223">
        <v>43251</v>
      </c>
      <c r="W1110" s="210">
        <v>2065159</v>
      </c>
      <c r="X1110" s="210" t="s">
        <v>4471</v>
      </c>
      <c r="Y1110" s="210" t="s">
        <v>306</v>
      </c>
      <c r="Z1110" s="190"/>
      <c r="AA1110" s="185"/>
      <c r="AB1110" s="187"/>
      <c r="AC1110" s="187"/>
      <c r="AD1110" s="188"/>
    </row>
    <row r="1111" spans="1:30" x14ac:dyDescent="0.3">
      <c r="A1111" s="84"/>
      <c r="B1111" s="209" t="s">
        <v>1411</v>
      </c>
      <c r="C1111" s="102" t="s">
        <v>1973</v>
      </c>
      <c r="D1111" s="109">
        <v>-280485.67407264945</v>
      </c>
      <c r="E1111" s="139">
        <v>-1970.6714963300037</v>
      </c>
      <c r="F1111" s="113">
        <v>-3.6403965097537767E-3</v>
      </c>
      <c r="G1111" s="126"/>
      <c r="H1111" s="123"/>
      <c r="I1111" s="124"/>
      <c r="J1111" s="191" t="s">
        <v>5776</v>
      </c>
      <c r="K1111" s="210" t="s">
        <v>1411</v>
      </c>
      <c r="L1111" s="210" t="s">
        <v>1973</v>
      </c>
      <c r="M1111" s="211">
        <v>-280485.67407264945</v>
      </c>
      <c r="N1111" s="198">
        <v>-1970.6714963300037</v>
      </c>
      <c r="O1111" s="211">
        <v>-3.6403965097537767E-3</v>
      </c>
      <c r="P1111" s="210">
        <v>1</v>
      </c>
      <c r="Q1111" s="210">
        <v>0</v>
      </c>
      <c r="R1111" s="210">
        <v>0</v>
      </c>
      <c r="S1111" s="210">
        <v>0</v>
      </c>
      <c r="T1111" s="210" t="s">
        <v>144</v>
      </c>
      <c r="U1111" s="210" t="s">
        <v>4121</v>
      </c>
      <c r="V1111" s="223">
        <v>43251</v>
      </c>
      <c r="W1111" s="210">
        <v>2064253</v>
      </c>
      <c r="X1111" s="210" t="s">
        <v>4471</v>
      </c>
      <c r="Y1111" s="210" t="s">
        <v>306</v>
      </c>
      <c r="Z1111" s="190"/>
      <c r="AA1111" s="185"/>
      <c r="AB1111" s="187"/>
      <c r="AC1111" s="187"/>
      <c r="AD1111" s="188"/>
    </row>
    <row r="1112" spans="1:30" x14ac:dyDescent="0.3">
      <c r="A1112" s="84"/>
      <c r="B1112" s="209" t="s">
        <v>1782</v>
      </c>
      <c r="C1112" s="102" t="s">
        <v>1974</v>
      </c>
      <c r="D1112" s="109">
        <v>-2723188.5310851671</v>
      </c>
      <c r="E1112" s="139">
        <v>-21385.177721730539</v>
      </c>
      <c r="F1112" s="113">
        <v>-8.4418791896125993E-3</v>
      </c>
      <c r="G1112" s="126"/>
      <c r="H1112" s="123"/>
      <c r="I1112" s="124"/>
      <c r="J1112" s="191" t="s">
        <v>5776</v>
      </c>
      <c r="K1112" s="210" t="s">
        <v>1782</v>
      </c>
      <c r="L1112" s="210" t="s">
        <v>1974</v>
      </c>
      <c r="M1112" s="211">
        <v>-2723188.5310851671</v>
      </c>
      <c r="N1112" s="198">
        <v>-21385.177721730539</v>
      </c>
      <c r="O1112" s="211">
        <v>-8.4418791896125993E-3</v>
      </c>
      <c r="P1112" s="210">
        <v>1</v>
      </c>
      <c r="Q1112" s="210">
        <v>0</v>
      </c>
      <c r="R1112" s="210">
        <v>0</v>
      </c>
      <c r="S1112" s="210">
        <v>0</v>
      </c>
      <c r="T1112" s="210" t="s">
        <v>147</v>
      </c>
      <c r="U1112" s="210" t="s">
        <v>356</v>
      </c>
      <c r="V1112" s="223">
        <v>43251</v>
      </c>
      <c r="W1112" s="210">
        <v>2065308</v>
      </c>
      <c r="X1112" s="210" t="s">
        <v>4471</v>
      </c>
      <c r="Y1112" s="210" t="s">
        <v>306</v>
      </c>
      <c r="Z1112" s="190"/>
      <c r="AA1112" s="185"/>
      <c r="AB1112" s="187"/>
      <c r="AC1112" s="187"/>
      <c r="AD1112" s="188"/>
    </row>
    <row r="1113" spans="1:30" x14ac:dyDescent="0.3">
      <c r="A1113" s="84"/>
      <c r="B1113" s="209" t="s">
        <v>1412</v>
      </c>
      <c r="C1113" s="102" t="s">
        <v>1979</v>
      </c>
      <c r="D1113" s="109">
        <v>-89144363.557571977</v>
      </c>
      <c r="E1113" s="139">
        <v>-1937078.7387564532</v>
      </c>
      <c r="F1113" s="113">
        <v>-2.0848296800050554</v>
      </c>
      <c r="G1113" s="126"/>
      <c r="H1113" s="123"/>
      <c r="I1113" s="124"/>
      <c r="J1113" s="191" t="s">
        <v>5776</v>
      </c>
      <c r="K1113" s="210" t="s">
        <v>1412</v>
      </c>
      <c r="L1113" s="210" t="s">
        <v>1979</v>
      </c>
      <c r="M1113" s="211">
        <v>-89144363.557571977</v>
      </c>
      <c r="N1113" s="198">
        <v>-1937078.7387564532</v>
      </c>
      <c r="O1113" s="211">
        <v>-2.0848296800050554</v>
      </c>
      <c r="P1113" s="210">
        <v>1</v>
      </c>
      <c r="Q1113" s="210">
        <v>0</v>
      </c>
      <c r="R1113" s="210">
        <v>0</v>
      </c>
      <c r="S1113" s="210">
        <v>0</v>
      </c>
      <c r="T1113" s="210" t="s">
        <v>144</v>
      </c>
      <c r="U1113" s="210" t="s">
        <v>4122</v>
      </c>
      <c r="V1113" s="223">
        <v>43251</v>
      </c>
      <c r="W1113" s="210">
        <v>2732635</v>
      </c>
      <c r="X1113" s="210" t="s">
        <v>4471</v>
      </c>
      <c r="Y1113" s="210" t="s">
        <v>306</v>
      </c>
      <c r="Z1113" s="190"/>
      <c r="AA1113" s="185"/>
      <c r="AB1113" s="187"/>
      <c r="AC1113" s="188"/>
      <c r="AD1113" s="187"/>
    </row>
    <row r="1114" spans="1:30" x14ac:dyDescent="0.3">
      <c r="A1114" s="84"/>
      <c r="B1114" s="209" t="s">
        <v>1413</v>
      </c>
      <c r="C1114" s="102" t="s">
        <v>1974</v>
      </c>
      <c r="D1114" s="109">
        <v>-6199960.3375691483</v>
      </c>
      <c r="E1114" s="139">
        <v>-9381.6547189558278</v>
      </c>
      <c r="F1114" s="113">
        <v>-2.799953178880326E-2</v>
      </c>
      <c r="G1114" s="126"/>
      <c r="H1114" s="123"/>
      <c r="I1114" s="124"/>
      <c r="J1114" s="191" t="s">
        <v>5776</v>
      </c>
      <c r="K1114" s="210" t="s">
        <v>1413</v>
      </c>
      <c r="L1114" s="210" t="s">
        <v>1974</v>
      </c>
      <c r="M1114" s="211">
        <v>-6199960.3375691483</v>
      </c>
      <c r="N1114" s="198">
        <v>-9381.6547189558278</v>
      </c>
      <c r="O1114" s="211">
        <v>-2.799953178880326E-2</v>
      </c>
      <c r="P1114" s="210">
        <v>1</v>
      </c>
      <c r="Q1114" s="210">
        <v>0</v>
      </c>
      <c r="R1114" s="210">
        <v>0</v>
      </c>
      <c r="S1114" s="210">
        <v>0</v>
      </c>
      <c r="T1114" s="210" t="s">
        <v>144</v>
      </c>
      <c r="U1114" s="210" t="s">
        <v>4123</v>
      </c>
      <c r="V1114" s="223">
        <v>43251</v>
      </c>
      <c r="W1114" s="210">
        <v>2065955</v>
      </c>
      <c r="X1114" s="210" t="s">
        <v>4471</v>
      </c>
      <c r="Y1114" s="210" t="s">
        <v>306</v>
      </c>
      <c r="Z1114" s="190"/>
      <c r="AA1114" s="185"/>
      <c r="AB1114" s="187"/>
      <c r="AC1114" s="188"/>
      <c r="AD1114" s="188"/>
    </row>
    <row r="1115" spans="1:30" x14ac:dyDescent="0.3">
      <c r="A1115" s="84"/>
      <c r="B1115" s="209" t="s">
        <v>1414</v>
      </c>
      <c r="C1115" s="102" t="s">
        <v>1973</v>
      </c>
      <c r="D1115" s="109">
        <v>-659889.6249652839</v>
      </c>
      <c r="E1115" s="139">
        <v>-3966.159544207741</v>
      </c>
      <c r="F1115" s="113">
        <v>-6.2326445184756711E-3</v>
      </c>
      <c r="G1115" s="126"/>
      <c r="H1115" s="123"/>
      <c r="I1115" s="124"/>
      <c r="J1115" s="191" t="s">
        <v>5777</v>
      </c>
      <c r="K1115" s="210" t="s">
        <v>1414</v>
      </c>
      <c r="L1115" s="210" t="s">
        <v>1973</v>
      </c>
      <c r="M1115" s="211">
        <v>-659889.6249652839</v>
      </c>
      <c r="N1115" s="198">
        <v>-3966.159544207741</v>
      </c>
      <c r="O1115" s="211">
        <v>-6.2326445184756711E-3</v>
      </c>
      <c r="P1115" s="210">
        <v>1</v>
      </c>
      <c r="Q1115" s="210">
        <v>0</v>
      </c>
      <c r="R1115" s="210">
        <v>0</v>
      </c>
      <c r="S1115" s="210">
        <v>0</v>
      </c>
      <c r="T1115" s="210" t="s">
        <v>5305</v>
      </c>
      <c r="U1115" s="210" t="s">
        <v>4124</v>
      </c>
      <c r="V1115" s="223">
        <v>43251</v>
      </c>
      <c r="W1115" s="210">
        <v>2131179</v>
      </c>
      <c r="X1115" s="210" t="s">
        <v>4471</v>
      </c>
      <c r="Y1115" s="210" t="s">
        <v>306</v>
      </c>
      <c r="Z1115" s="190"/>
      <c r="AA1115" s="185"/>
      <c r="AB1115" s="187"/>
      <c r="AC1115" s="187"/>
      <c r="AD1115" s="188"/>
    </row>
    <row r="1116" spans="1:30" x14ac:dyDescent="0.3">
      <c r="A1116" s="84"/>
      <c r="B1116" s="209" t="s">
        <v>1415</v>
      </c>
      <c r="C1116" s="102" t="s">
        <v>1974</v>
      </c>
      <c r="D1116" s="109">
        <v>-703976.27613212541</v>
      </c>
      <c r="E1116" s="139">
        <v>-6538.2769214463215</v>
      </c>
      <c r="F1116" s="113">
        <v>-8.5089524319162269E-3</v>
      </c>
      <c r="G1116" s="126"/>
      <c r="H1116" s="123"/>
      <c r="I1116" s="124"/>
      <c r="J1116" s="191" t="s">
        <v>5776</v>
      </c>
      <c r="K1116" s="210" t="s">
        <v>1415</v>
      </c>
      <c r="L1116" s="210" t="s">
        <v>1974</v>
      </c>
      <c r="M1116" s="211">
        <v>-703976.27613212541</v>
      </c>
      <c r="N1116" s="198">
        <v>-6538.2769214463215</v>
      </c>
      <c r="O1116" s="211">
        <v>-8.5089524319162269E-3</v>
      </c>
      <c r="P1116" s="210">
        <v>1</v>
      </c>
      <c r="Q1116" s="210">
        <v>0</v>
      </c>
      <c r="R1116" s="210">
        <v>0</v>
      </c>
      <c r="S1116" s="210">
        <v>0</v>
      </c>
      <c r="T1116" s="210" t="s">
        <v>145</v>
      </c>
      <c r="U1116" s="210" t="s">
        <v>92</v>
      </c>
      <c r="V1116" s="223">
        <v>43251</v>
      </c>
      <c r="W1116" s="210">
        <v>2066408</v>
      </c>
      <c r="X1116" s="210" t="s">
        <v>4471</v>
      </c>
      <c r="Y1116" s="210" t="s">
        <v>306</v>
      </c>
      <c r="Z1116" s="190"/>
      <c r="AA1116" s="186"/>
      <c r="AB1116" s="187"/>
      <c r="AC1116" s="187"/>
      <c r="AD1116" s="188"/>
    </row>
    <row r="1117" spans="1:30" x14ac:dyDescent="0.3">
      <c r="A1117" s="84"/>
      <c r="B1117" s="209" t="s">
        <v>1416</v>
      </c>
      <c r="C1117" s="102" t="s">
        <v>1974</v>
      </c>
      <c r="D1117" s="109">
        <v>-1566049.3749761311</v>
      </c>
      <c r="E1117" s="139">
        <v>-38430.659508616714</v>
      </c>
      <c r="F1117" s="113">
        <v>-4.2265817525019449E-2</v>
      </c>
      <c r="G1117" s="126"/>
      <c r="H1117" s="123"/>
      <c r="I1117" s="124"/>
      <c r="J1117" s="191" t="s">
        <v>5776</v>
      </c>
      <c r="K1117" s="210" t="s">
        <v>1416</v>
      </c>
      <c r="L1117" s="210" t="s">
        <v>1974</v>
      </c>
      <c r="M1117" s="211">
        <v>-1566049.3749761311</v>
      </c>
      <c r="N1117" s="198">
        <v>-38430.659508616714</v>
      </c>
      <c r="O1117" s="211">
        <v>-4.2265817525019449E-2</v>
      </c>
      <c r="P1117" s="210">
        <v>1</v>
      </c>
      <c r="Q1117" s="210">
        <v>0</v>
      </c>
      <c r="R1117" s="210">
        <v>0</v>
      </c>
      <c r="S1117" s="210">
        <v>0</v>
      </c>
      <c r="T1117" s="210" t="s">
        <v>147</v>
      </c>
      <c r="U1117" s="210" t="s">
        <v>4125</v>
      </c>
      <c r="V1117" s="223">
        <v>43251</v>
      </c>
      <c r="W1117" s="210">
        <v>2066505</v>
      </c>
      <c r="X1117" s="210" t="s">
        <v>4471</v>
      </c>
      <c r="Y1117" s="210" t="s">
        <v>306</v>
      </c>
      <c r="Z1117" s="190"/>
      <c r="AA1117" s="186"/>
      <c r="AB1117" s="187"/>
      <c r="AC1117" s="187"/>
      <c r="AD1117" s="188"/>
    </row>
    <row r="1118" spans="1:30" x14ac:dyDescent="0.3">
      <c r="A1118" s="84"/>
      <c r="B1118" s="209" t="s">
        <v>1417</v>
      </c>
      <c r="C1118" s="102" t="s">
        <v>1976</v>
      </c>
      <c r="D1118" s="109">
        <v>58397.655302370462</v>
      </c>
      <c r="E1118" s="139">
        <v>1850.3693061587599</v>
      </c>
      <c r="F1118" s="113">
        <v>8.9948245901542772E-4</v>
      </c>
      <c r="G1118" s="126"/>
      <c r="H1118" s="123"/>
      <c r="I1118" s="124"/>
      <c r="J1118" s="191" t="s">
        <v>5776</v>
      </c>
      <c r="K1118" s="210" t="s">
        <v>1417</v>
      </c>
      <c r="L1118" s="210" t="s">
        <v>1976</v>
      </c>
      <c r="M1118" s="211">
        <v>58397.655302370462</v>
      </c>
      <c r="N1118" s="198">
        <v>1850.3693061587599</v>
      </c>
      <c r="O1118" s="211">
        <v>8.9948245901542772E-4</v>
      </c>
      <c r="P1118" s="210">
        <v>1</v>
      </c>
      <c r="Q1118" s="210">
        <v>0</v>
      </c>
      <c r="R1118" s="210">
        <v>0</v>
      </c>
      <c r="S1118" s="210">
        <v>0</v>
      </c>
      <c r="T1118" s="210" t="s">
        <v>145</v>
      </c>
      <c r="U1118" s="210" t="s">
        <v>399</v>
      </c>
      <c r="V1118" s="223">
        <v>43251</v>
      </c>
      <c r="W1118" s="210" t="s">
        <v>347</v>
      </c>
      <c r="X1118" s="210" t="s">
        <v>4471</v>
      </c>
      <c r="Y1118" s="210" t="s">
        <v>306</v>
      </c>
      <c r="Z1118" s="190"/>
      <c r="AA1118" s="186"/>
      <c r="AB1118" s="187"/>
      <c r="AC1118" s="187"/>
      <c r="AD1118" s="188"/>
    </row>
    <row r="1119" spans="1:30" x14ac:dyDescent="0.3">
      <c r="A1119" s="84"/>
      <c r="B1119" s="209" t="s">
        <v>1418</v>
      </c>
      <c r="C1119" s="102" t="s">
        <v>1976</v>
      </c>
      <c r="D1119" s="109">
        <v>584278.18851940543</v>
      </c>
      <c r="E1119" s="139">
        <v>10161.359800337486</v>
      </c>
      <c r="F1119" s="113">
        <v>1.0649987622447973E-2</v>
      </c>
      <c r="G1119" s="126"/>
      <c r="H1119" s="123"/>
      <c r="I1119" s="124"/>
      <c r="J1119" s="191" t="s">
        <v>5776</v>
      </c>
      <c r="K1119" s="210" t="s">
        <v>1418</v>
      </c>
      <c r="L1119" s="210" t="s">
        <v>1976</v>
      </c>
      <c r="M1119" s="211">
        <v>584278.18851940543</v>
      </c>
      <c r="N1119" s="198">
        <v>10161.359800337486</v>
      </c>
      <c r="O1119" s="211">
        <v>1.0649987622447973E-2</v>
      </c>
      <c r="P1119" s="210">
        <v>1</v>
      </c>
      <c r="Q1119" s="210">
        <v>0</v>
      </c>
      <c r="R1119" s="210">
        <v>0</v>
      </c>
      <c r="S1119" s="210">
        <v>0</v>
      </c>
      <c r="T1119" s="210" t="s">
        <v>148</v>
      </c>
      <c r="U1119" s="210" t="s">
        <v>398</v>
      </c>
      <c r="V1119" s="223">
        <v>43251</v>
      </c>
      <c r="W1119" s="210">
        <v>2677606</v>
      </c>
      <c r="X1119" s="210" t="s">
        <v>4471</v>
      </c>
      <c r="Y1119" s="210" t="s">
        <v>306</v>
      </c>
      <c r="Z1119" s="190"/>
      <c r="AA1119" s="186"/>
      <c r="AB1119" s="187"/>
      <c r="AC1119" s="187"/>
      <c r="AD1119" s="188"/>
    </row>
    <row r="1120" spans="1:30" x14ac:dyDescent="0.3">
      <c r="A1120" s="84"/>
      <c r="B1120" s="209" t="s">
        <v>5758</v>
      </c>
      <c r="C1120" s="102" t="s">
        <v>1977</v>
      </c>
      <c r="D1120" s="109">
        <v>19546472.800366543</v>
      </c>
      <c r="E1120" s="139">
        <v>546601.58837714046</v>
      </c>
      <c r="F1120" s="113">
        <v>0.13440918938575747</v>
      </c>
      <c r="G1120" s="126"/>
      <c r="H1120" s="123"/>
      <c r="I1120" s="124"/>
      <c r="J1120" s="191" t="s">
        <v>5776</v>
      </c>
      <c r="K1120" s="210" t="s">
        <v>5758</v>
      </c>
      <c r="L1120" s="210" t="s">
        <v>1977</v>
      </c>
      <c r="M1120" s="211">
        <v>19546472.800366543</v>
      </c>
      <c r="N1120" s="198">
        <v>546601.58837714046</v>
      </c>
      <c r="O1120" s="211">
        <v>0.13440918938575747</v>
      </c>
      <c r="P1120" s="210">
        <v>1</v>
      </c>
      <c r="Q1120" s="210">
        <v>0</v>
      </c>
      <c r="R1120" s="210">
        <v>0</v>
      </c>
      <c r="S1120" s="210">
        <v>0</v>
      </c>
      <c r="T1120" s="210" t="s">
        <v>151</v>
      </c>
      <c r="U1120" s="210" t="s">
        <v>5759</v>
      </c>
      <c r="V1120" s="223">
        <v>43251</v>
      </c>
      <c r="W1120" s="210" t="s">
        <v>5760</v>
      </c>
      <c r="X1120" s="210" t="s">
        <v>4471</v>
      </c>
      <c r="Y1120" s="210" t="s">
        <v>306</v>
      </c>
      <c r="Z1120" s="190"/>
      <c r="AA1120" s="186"/>
      <c r="AB1120" s="187"/>
      <c r="AC1120" s="187"/>
      <c r="AD1120" s="188"/>
    </row>
    <row r="1121" spans="1:30" x14ac:dyDescent="0.3">
      <c r="A1121" s="84"/>
      <c r="B1121" s="209" t="s">
        <v>1419</v>
      </c>
      <c r="C1121" s="102" t="s">
        <v>1973</v>
      </c>
      <c r="D1121" s="109">
        <v>-393281.84431667544</v>
      </c>
      <c r="E1121" s="139">
        <v>-10201.863665802217</v>
      </c>
      <c r="F1121" s="113">
        <v>-3.4511005268587774E-3</v>
      </c>
      <c r="G1121" s="126"/>
      <c r="H1121" s="123"/>
      <c r="I1121" s="124"/>
      <c r="J1121" s="191" t="s">
        <v>5776</v>
      </c>
      <c r="K1121" s="210" t="s">
        <v>1419</v>
      </c>
      <c r="L1121" s="210" t="s">
        <v>1973</v>
      </c>
      <c r="M1121" s="211">
        <v>-393281.84431667544</v>
      </c>
      <c r="N1121" s="198">
        <v>-10201.863665802217</v>
      </c>
      <c r="O1121" s="211">
        <v>-3.4511005268587774E-3</v>
      </c>
      <c r="P1121" s="210">
        <v>1</v>
      </c>
      <c r="Q1121" s="210">
        <v>0</v>
      </c>
      <c r="R1121" s="210">
        <v>0</v>
      </c>
      <c r="S1121" s="210">
        <v>0</v>
      </c>
      <c r="T1121" s="210" t="s">
        <v>145</v>
      </c>
      <c r="U1121" s="210" t="s">
        <v>53</v>
      </c>
      <c r="V1121" s="223">
        <v>43251</v>
      </c>
      <c r="W1121" s="210">
        <v>2073022</v>
      </c>
      <c r="X1121" s="210" t="s">
        <v>4471</v>
      </c>
      <c r="Y1121" s="210" t="s">
        <v>306</v>
      </c>
      <c r="Z1121" s="190"/>
      <c r="AA1121" s="185"/>
      <c r="AB1121" s="187"/>
      <c r="AC1121" s="187"/>
      <c r="AD1121" s="188"/>
    </row>
    <row r="1122" spans="1:30" x14ac:dyDescent="0.3">
      <c r="A1122" s="84"/>
      <c r="B1122" s="209" t="s">
        <v>1420</v>
      </c>
      <c r="C1122" s="102" t="s">
        <v>1974</v>
      </c>
      <c r="D1122" s="109">
        <v>-30648522.520306312</v>
      </c>
      <c r="E1122" s="139">
        <v>-536000.74362200615</v>
      </c>
      <c r="F1122" s="113">
        <v>-0.11766007400303639</v>
      </c>
      <c r="G1122" s="126"/>
      <c r="H1122" s="123"/>
      <c r="I1122" s="124"/>
      <c r="J1122" s="191" t="s">
        <v>5776</v>
      </c>
      <c r="K1122" s="210" t="s">
        <v>1420</v>
      </c>
      <c r="L1122" s="210" t="s">
        <v>1974</v>
      </c>
      <c r="M1122" s="211">
        <v>-30648522.520306312</v>
      </c>
      <c r="N1122" s="198">
        <v>-536000.74362200615</v>
      </c>
      <c r="O1122" s="211">
        <v>-0.11766007400303639</v>
      </c>
      <c r="P1122" s="210">
        <v>1</v>
      </c>
      <c r="Q1122" s="210">
        <v>0</v>
      </c>
      <c r="R1122" s="210">
        <v>0</v>
      </c>
      <c r="S1122" s="210">
        <v>0</v>
      </c>
      <c r="T1122" s="210" t="s">
        <v>148</v>
      </c>
      <c r="U1122" s="210" t="s">
        <v>4126</v>
      </c>
      <c r="V1122" s="223">
        <v>43251</v>
      </c>
      <c r="W1122" s="210" t="s">
        <v>289</v>
      </c>
      <c r="X1122" s="210" t="s">
        <v>4471</v>
      </c>
      <c r="Y1122" s="210" t="s">
        <v>306</v>
      </c>
      <c r="Z1122" s="190"/>
      <c r="AA1122" s="185"/>
      <c r="AB1122" s="188"/>
      <c r="AC1122" s="187"/>
      <c r="AD1122" s="187"/>
    </row>
    <row r="1123" spans="1:30" x14ac:dyDescent="0.3">
      <c r="A1123" s="84"/>
      <c r="B1123" s="209" t="s">
        <v>1421</v>
      </c>
      <c r="C1123" s="102" t="s">
        <v>1974</v>
      </c>
      <c r="D1123" s="109">
        <v>-203508363.48971036</v>
      </c>
      <c r="E1123" s="139">
        <v>-6581771.1348547982</v>
      </c>
      <c r="F1123" s="113">
        <v>-0.10372778969637864</v>
      </c>
      <c r="G1123" s="126"/>
      <c r="H1123" s="123"/>
      <c r="I1123" s="124"/>
      <c r="J1123" s="191" t="s">
        <v>5776</v>
      </c>
      <c r="K1123" s="210" t="s">
        <v>1421</v>
      </c>
      <c r="L1123" s="210" t="s">
        <v>1974</v>
      </c>
      <c r="M1123" s="211">
        <v>-203508363.48971036</v>
      </c>
      <c r="N1123" s="198">
        <v>-6581771.1348547982</v>
      </c>
      <c r="O1123" s="211">
        <v>-0.10372778969637864</v>
      </c>
      <c r="P1123" s="210">
        <v>1</v>
      </c>
      <c r="Q1123" s="210">
        <v>0</v>
      </c>
      <c r="R1123" s="210">
        <v>0</v>
      </c>
      <c r="S1123" s="210">
        <v>0</v>
      </c>
      <c r="T1123" s="210" t="s">
        <v>148</v>
      </c>
      <c r="U1123" s="210" t="s">
        <v>130</v>
      </c>
      <c r="V1123" s="223">
        <v>43251</v>
      </c>
      <c r="W1123" s="210">
        <v>2295677</v>
      </c>
      <c r="X1123" s="210" t="s">
        <v>4471</v>
      </c>
      <c r="Y1123" s="210" t="s">
        <v>306</v>
      </c>
      <c r="Z1123" s="190"/>
      <c r="AA1123" s="186"/>
      <c r="AB1123" s="187"/>
      <c r="AC1123" s="187"/>
      <c r="AD1123" s="188"/>
    </row>
    <row r="1124" spans="1:30" x14ac:dyDescent="0.3">
      <c r="A1124" s="84"/>
      <c r="B1124" s="209" t="s">
        <v>1422</v>
      </c>
      <c r="C1124" s="102" t="s">
        <v>1977</v>
      </c>
      <c r="D1124" s="109">
        <v>55738362.094414711</v>
      </c>
      <c r="E1124" s="139">
        <v>790390.84081699827</v>
      </c>
      <c r="F1124" s="113">
        <v>0.26195794048726478</v>
      </c>
      <c r="G1124" s="126"/>
      <c r="H1124" s="123"/>
      <c r="I1124" s="124"/>
      <c r="J1124" s="191" t="s">
        <v>5776</v>
      </c>
      <c r="K1124" s="210" t="s">
        <v>1422</v>
      </c>
      <c r="L1124" s="210" t="s">
        <v>1977</v>
      </c>
      <c r="M1124" s="211">
        <v>55738362.094414711</v>
      </c>
      <c r="N1124" s="198">
        <v>790390.84081699827</v>
      </c>
      <c r="O1124" s="211">
        <v>0.26195794048726478</v>
      </c>
      <c r="P1124" s="210">
        <v>1</v>
      </c>
      <c r="Q1124" s="210">
        <v>0</v>
      </c>
      <c r="R1124" s="210">
        <v>0</v>
      </c>
      <c r="S1124" s="210">
        <v>0</v>
      </c>
      <c r="T1124" s="210" t="s">
        <v>143</v>
      </c>
      <c r="U1124" s="210" t="s">
        <v>4127</v>
      </c>
      <c r="V1124" s="223">
        <v>43251</v>
      </c>
      <c r="W1124" s="210">
        <v>2085102</v>
      </c>
      <c r="X1124" s="210" t="s">
        <v>4471</v>
      </c>
      <c r="Y1124" s="210" t="s">
        <v>306</v>
      </c>
      <c r="Z1124" s="190"/>
      <c r="AA1124" s="186"/>
      <c r="AB1124" s="187"/>
      <c r="AC1124" s="187"/>
      <c r="AD1124" s="188"/>
    </row>
    <row r="1125" spans="1:30" x14ac:dyDescent="0.3">
      <c r="A1125" s="84"/>
      <c r="B1125" s="209" t="s">
        <v>1423</v>
      </c>
      <c r="C1125" s="102" t="s">
        <v>1974</v>
      </c>
      <c r="D1125" s="109">
        <v>-22022974.554680407</v>
      </c>
      <c r="E1125" s="139">
        <v>-399981.37585689075</v>
      </c>
      <c r="F1125" s="113">
        <v>-9.6530548841999589E-2</v>
      </c>
      <c r="G1125" s="126"/>
      <c r="H1125" s="123"/>
      <c r="I1125" s="124"/>
      <c r="J1125" s="191" t="s">
        <v>5776</v>
      </c>
      <c r="K1125" s="210" t="s">
        <v>1423</v>
      </c>
      <c r="L1125" s="210" t="s">
        <v>1974</v>
      </c>
      <c r="M1125" s="211">
        <v>-22022974.554680407</v>
      </c>
      <c r="N1125" s="198">
        <v>-399981.37585689075</v>
      </c>
      <c r="O1125" s="211">
        <v>-9.6530548841999589E-2</v>
      </c>
      <c r="P1125" s="210">
        <v>1</v>
      </c>
      <c r="Q1125" s="210">
        <v>0</v>
      </c>
      <c r="R1125" s="210">
        <v>0</v>
      </c>
      <c r="S1125" s="210">
        <v>0</v>
      </c>
      <c r="T1125" s="210" t="s">
        <v>148</v>
      </c>
      <c r="U1125" s="210" t="s">
        <v>103</v>
      </c>
      <c r="V1125" s="223">
        <v>43251</v>
      </c>
      <c r="W1125" s="210">
        <v>2830904</v>
      </c>
      <c r="X1125" s="210" t="s">
        <v>4471</v>
      </c>
      <c r="Y1125" s="210" t="s">
        <v>306</v>
      </c>
      <c r="Z1125" s="190"/>
      <c r="AA1125" s="186"/>
      <c r="AB1125" s="187"/>
      <c r="AC1125" s="187"/>
      <c r="AD1125" s="188"/>
    </row>
    <row r="1126" spans="1:30" x14ac:dyDescent="0.3">
      <c r="A1126" s="84"/>
      <c r="B1126" s="209" t="s">
        <v>1424</v>
      </c>
      <c r="C1126" s="102" t="s">
        <v>1976</v>
      </c>
      <c r="D1126" s="109">
        <v>9069178.3070694543</v>
      </c>
      <c r="E1126" s="139">
        <v>40264.510331510632</v>
      </c>
      <c r="F1126" s="113">
        <v>3.6550369596685728E-2</v>
      </c>
      <c r="G1126" s="126"/>
      <c r="H1126" s="123"/>
      <c r="I1126" s="124"/>
      <c r="J1126" s="191" t="s">
        <v>5776</v>
      </c>
      <c r="K1126" s="210" t="s">
        <v>1424</v>
      </c>
      <c r="L1126" s="210" t="s">
        <v>1976</v>
      </c>
      <c r="M1126" s="211">
        <v>9069178.3070694543</v>
      </c>
      <c r="N1126" s="198">
        <v>40264.510331510632</v>
      </c>
      <c r="O1126" s="211">
        <v>3.6550369596685728E-2</v>
      </c>
      <c r="P1126" s="210">
        <v>1</v>
      </c>
      <c r="Q1126" s="210">
        <v>0</v>
      </c>
      <c r="R1126" s="210">
        <v>0</v>
      </c>
      <c r="S1126" s="210">
        <v>0</v>
      </c>
      <c r="T1126" s="210" t="s">
        <v>143</v>
      </c>
      <c r="U1126" s="210" t="s">
        <v>4128</v>
      </c>
      <c r="V1126" s="223">
        <v>43251</v>
      </c>
      <c r="W1126" s="210">
        <v>2087807</v>
      </c>
      <c r="X1126" s="210" t="s">
        <v>4471</v>
      </c>
      <c r="Y1126" s="210" t="s">
        <v>306</v>
      </c>
      <c r="Z1126" s="190"/>
      <c r="AA1126" s="186"/>
      <c r="AB1126" s="187"/>
      <c r="AC1126" s="187"/>
      <c r="AD1126" s="188"/>
    </row>
    <row r="1127" spans="1:30" x14ac:dyDescent="0.3">
      <c r="A1127" s="84"/>
      <c r="B1127" s="209" t="s">
        <v>1425</v>
      </c>
      <c r="C1127" s="102" t="s">
        <v>1974</v>
      </c>
      <c r="D1127" s="109">
        <v>-779667.45027624117</v>
      </c>
      <c r="E1127" s="139">
        <v>-10137.400211627113</v>
      </c>
      <c r="F1127" s="113">
        <v>-2.7168478550565454E-2</v>
      </c>
      <c r="G1127" s="126"/>
      <c r="H1127" s="123"/>
      <c r="I1127" s="124"/>
      <c r="J1127" s="191" t="s">
        <v>5776</v>
      </c>
      <c r="K1127" s="210" t="s">
        <v>1425</v>
      </c>
      <c r="L1127" s="210" t="s">
        <v>1974</v>
      </c>
      <c r="M1127" s="211">
        <v>-779667.45027624117</v>
      </c>
      <c r="N1127" s="198">
        <v>-10137.400211627113</v>
      </c>
      <c r="O1127" s="211">
        <v>-2.7168478550565454E-2</v>
      </c>
      <c r="P1127" s="210">
        <v>1</v>
      </c>
      <c r="Q1127" s="210">
        <v>0</v>
      </c>
      <c r="R1127" s="210">
        <v>0</v>
      </c>
      <c r="S1127" s="210">
        <v>0</v>
      </c>
      <c r="T1127" s="210" t="s">
        <v>148</v>
      </c>
      <c r="U1127" s="210" t="s">
        <v>4129</v>
      </c>
      <c r="V1127" s="223">
        <v>43251</v>
      </c>
      <c r="W1127" s="210">
        <v>2093644</v>
      </c>
      <c r="X1127" s="210" t="s">
        <v>4471</v>
      </c>
      <c r="Y1127" s="210" t="s">
        <v>306</v>
      </c>
      <c r="Z1127" s="190"/>
      <c r="AA1127" s="186"/>
      <c r="AB1127" s="187"/>
      <c r="AC1127" s="187"/>
      <c r="AD1127" s="188"/>
    </row>
    <row r="1128" spans="1:30" x14ac:dyDescent="0.3">
      <c r="A1128" s="84"/>
      <c r="B1128" s="209" t="s">
        <v>1426</v>
      </c>
      <c r="C1128" s="102" t="s">
        <v>1976</v>
      </c>
      <c r="D1128" s="109">
        <v>42032196.63132669</v>
      </c>
      <c r="E1128" s="139">
        <v>210899.13011202554</v>
      </c>
      <c r="F1128" s="113">
        <v>5.9270590207259652E-2</v>
      </c>
      <c r="G1128" s="126"/>
      <c r="H1128" s="123"/>
      <c r="I1128" s="124"/>
      <c r="J1128" s="191" t="s">
        <v>5776</v>
      </c>
      <c r="K1128" s="210" t="s">
        <v>1426</v>
      </c>
      <c r="L1128" s="210" t="s">
        <v>1976</v>
      </c>
      <c r="M1128" s="211">
        <v>42032196.63132669</v>
      </c>
      <c r="N1128" s="198">
        <v>210899.13011202554</v>
      </c>
      <c r="O1128" s="211">
        <v>5.9270590207259652E-2</v>
      </c>
      <c r="P1128" s="210">
        <v>1</v>
      </c>
      <c r="Q1128" s="210">
        <v>0</v>
      </c>
      <c r="R1128" s="210">
        <v>0</v>
      </c>
      <c r="S1128" s="210">
        <v>0</v>
      </c>
      <c r="T1128" s="210" t="s">
        <v>148</v>
      </c>
      <c r="U1128" s="210" t="s">
        <v>4130</v>
      </c>
      <c r="V1128" s="223">
        <v>43251</v>
      </c>
      <c r="W1128" s="210">
        <v>2073390</v>
      </c>
      <c r="X1128" s="210" t="s">
        <v>4471</v>
      </c>
      <c r="Y1128" s="210" t="s">
        <v>306</v>
      </c>
      <c r="Z1128" s="190"/>
      <c r="AA1128" s="185"/>
      <c r="AB1128" s="187"/>
      <c r="AC1128" s="188"/>
      <c r="AD1128" s="188"/>
    </row>
    <row r="1129" spans="1:30" x14ac:dyDescent="0.3">
      <c r="A1129" s="84"/>
      <c r="B1129" s="209" t="s">
        <v>1427</v>
      </c>
      <c r="C1129" s="102" t="s">
        <v>1974</v>
      </c>
      <c r="D1129" s="109">
        <v>-17614324.440324422</v>
      </c>
      <c r="E1129" s="139">
        <v>-226463.41527802034</v>
      </c>
      <c r="F1129" s="113">
        <v>-8.5718079274787515E-2</v>
      </c>
      <c r="G1129" s="126"/>
      <c r="H1129" s="123"/>
      <c r="I1129" s="124"/>
      <c r="J1129" s="191" t="s">
        <v>5776</v>
      </c>
      <c r="K1129" s="210" t="s">
        <v>1427</v>
      </c>
      <c r="L1129" s="210" t="s">
        <v>1974</v>
      </c>
      <c r="M1129" s="211">
        <v>-17614324.440324422</v>
      </c>
      <c r="N1129" s="198">
        <v>-226463.41527802034</v>
      </c>
      <c r="O1129" s="211">
        <v>-8.5718079274787515E-2</v>
      </c>
      <c r="P1129" s="210">
        <v>1</v>
      </c>
      <c r="Q1129" s="210">
        <v>0</v>
      </c>
      <c r="R1129" s="210">
        <v>0</v>
      </c>
      <c r="S1129" s="210">
        <v>0</v>
      </c>
      <c r="T1129" s="210" t="s">
        <v>144</v>
      </c>
      <c r="U1129" s="210" t="s">
        <v>4131</v>
      </c>
      <c r="V1129" s="223">
        <v>43251</v>
      </c>
      <c r="W1129" s="210">
        <v>2094670</v>
      </c>
      <c r="X1129" s="210" t="s">
        <v>4471</v>
      </c>
      <c r="Y1129" s="210" t="s">
        <v>306</v>
      </c>
      <c r="Z1129" s="190"/>
      <c r="AA1129" s="185"/>
      <c r="AB1129" s="187"/>
      <c r="AC1129" s="187"/>
      <c r="AD1129" s="188"/>
    </row>
    <row r="1130" spans="1:30" x14ac:dyDescent="0.3">
      <c r="A1130" s="84"/>
      <c r="B1130" s="209" t="s">
        <v>1784</v>
      </c>
      <c r="C1130" s="102" t="s">
        <v>1973</v>
      </c>
      <c r="D1130" s="109">
        <v>-975973.28413041797</v>
      </c>
      <c r="E1130" s="139">
        <v>-3456.1184324176425</v>
      </c>
      <c r="F1130" s="113">
        <v>-1.7739174661943993E-3</v>
      </c>
      <c r="G1130" s="126"/>
      <c r="H1130" s="123"/>
      <c r="I1130" s="124"/>
      <c r="J1130" s="191" t="s">
        <v>5776</v>
      </c>
      <c r="K1130" s="210" t="s">
        <v>1784</v>
      </c>
      <c r="L1130" s="210" t="s">
        <v>1973</v>
      </c>
      <c r="M1130" s="211">
        <v>-975973.28413041797</v>
      </c>
      <c r="N1130" s="198">
        <v>-3456.1184324176425</v>
      </c>
      <c r="O1130" s="211">
        <v>-1.7739174661943993E-3</v>
      </c>
      <c r="P1130" s="210">
        <v>1</v>
      </c>
      <c r="Q1130" s="210">
        <v>0</v>
      </c>
      <c r="R1130" s="210">
        <v>0</v>
      </c>
      <c r="S1130" s="210">
        <v>0</v>
      </c>
      <c r="T1130" s="210" t="s">
        <v>143</v>
      </c>
      <c r="U1130" s="210" t="s">
        <v>4132</v>
      </c>
      <c r="V1130" s="223">
        <v>43251</v>
      </c>
      <c r="W1130" s="210">
        <v>2455965</v>
      </c>
      <c r="X1130" s="210" t="s">
        <v>4471</v>
      </c>
      <c r="Y1130" s="210" t="s">
        <v>306</v>
      </c>
      <c r="Z1130" s="190"/>
      <c r="AA1130" s="186"/>
      <c r="AB1130" s="187"/>
      <c r="AC1130" s="187"/>
      <c r="AD1130" s="188"/>
    </row>
    <row r="1131" spans="1:30" x14ac:dyDescent="0.3">
      <c r="A1131" s="84"/>
      <c r="B1131" s="209" t="s">
        <v>1785</v>
      </c>
      <c r="C1131" s="102" t="s">
        <v>1976</v>
      </c>
      <c r="D1131" s="109">
        <v>933225.34217069321</v>
      </c>
      <c r="E1131" s="139">
        <v>10555.653683640914</v>
      </c>
      <c r="F1131" s="113">
        <v>7.6523789784811213E-3</v>
      </c>
      <c r="G1131" s="126"/>
      <c r="H1131" s="123"/>
      <c r="I1131" s="124"/>
      <c r="J1131" s="191" t="s">
        <v>5776</v>
      </c>
      <c r="K1131" s="210" t="s">
        <v>1785</v>
      </c>
      <c r="L1131" s="210" t="s">
        <v>1976</v>
      </c>
      <c r="M1131" s="211">
        <v>933225.34217069321</v>
      </c>
      <c r="N1131" s="198">
        <v>10555.653683640914</v>
      </c>
      <c r="O1131" s="211">
        <v>7.6523789784811213E-3</v>
      </c>
      <c r="P1131" s="210">
        <v>1</v>
      </c>
      <c r="Q1131" s="210">
        <v>0</v>
      </c>
      <c r="R1131" s="210">
        <v>0</v>
      </c>
      <c r="S1131" s="210">
        <v>0</v>
      </c>
      <c r="T1131" s="210" t="s">
        <v>143</v>
      </c>
      <c r="U1131" s="210" t="s">
        <v>357</v>
      </c>
      <c r="V1131" s="223">
        <v>43251</v>
      </c>
      <c r="W1131" s="210">
        <v>2437071</v>
      </c>
      <c r="X1131" s="210" t="s">
        <v>4471</v>
      </c>
      <c r="Y1131" s="210" t="s">
        <v>306</v>
      </c>
      <c r="Z1131" s="190"/>
      <c r="AA1131" s="185"/>
      <c r="AB1131" s="187"/>
      <c r="AC1131" s="187"/>
      <c r="AD1131" s="188"/>
    </row>
    <row r="1132" spans="1:30" x14ac:dyDescent="0.3">
      <c r="A1132" s="84"/>
      <c r="B1132" s="209" t="s">
        <v>1428</v>
      </c>
      <c r="C1132" s="102" t="s">
        <v>1976</v>
      </c>
      <c r="D1132" s="109">
        <v>3545390.6261485382</v>
      </c>
      <c r="E1132" s="139">
        <v>6560.3142426374152</v>
      </c>
      <c r="F1132" s="113">
        <v>1.0972566456760736E-2</v>
      </c>
      <c r="G1132" s="126"/>
      <c r="H1132" s="123"/>
      <c r="I1132" s="124"/>
      <c r="J1132" s="191" t="s">
        <v>5777</v>
      </c>
      <c r="K1132" s="210" t="s">
        <v>1428</v>
      </c>
      <c r="L1132" s="210" t="s">
        <v>1976</v>
      </c>
      <c r="M1132" s="211">
        <v>3545390.6261485382</v>
      </c>
      <c r="N1132" s="198">
        <v>6560.3142426374152</v>
      </c>
      <c r="O1132" s="211">
        <v>1.0972566456760736E-2</v>
      </c>
      <c r="P1132" s="210">
        <v>1</v>
      </c>
      <c r="Q1132" s="210">
        <v>0</v>
      </c>
      <c r="R1132" s="210">
        <v>0</v>
      </c>
      <c r="S1132" s="210">
        <v>0</v>
      </c>
      <c r="T1132" s="210" t="s">
        <v>148</v>
      </c>
      <c r="U1132" s="210" t="s">
        <v>4133</v>
      </c>
      <c r="V1132" s="223">
        <v>43251</v>
      </c>
      <c r="W1132" s="210">
        <v>2494504</v>
      </c>
      <c r="X1132" s="210" t="s">
        <v>4471</v>
      </c>
      <c r="Y1132" s="210" t="s">
        <v>306</v>
      </c>
      <c r="Z1132" s="190"/>
      <c r="AA1132" s="185"/>
      <c r="AB1132" s="187"/>
      <c r="AC1132" s="187"/>
      <c r="AD1132" s="188"/>
    </row>
    <row r="1133" spans="1:30" x14ac:dyDescent="0.3">
      <c r="A1133" s="84"/>
      <c r="B1133" s="209" t="s">
        <v>1429</v>
      </c>
      <c r="C1133" s="102" t="s">
        <v>1973</v>
      </c>
      <c r="D1133" s="109">
        <v>-169794.07785720585</v>
      </c>
      <c r="E1133" s="139">
        <v>-6096.7352911025437</v>
      </c>
      <c r="F1133" s="113">
        <v>-2.3659741042078696E-3</v>
      </c>
      <c r="G1133" s="126"/>
      <c r="H1133" s="123"/>
      <c r="I1133" s="124"/>
      <c r="J1133" s="191" t="s">
        <v>5776</v>
      </c>
      <c r="K1133" s="210" t="s">
        <v>1429</v>
      </c>
      <c r="L1133" s="210" t="s">
        <v>1973</v>
      </c>
      <c r="M1133" s="211">
        <v>-169794.07785720585</v>
      </c>
      <c r="N1133" s="198">
        <v>-6096.7352911025437</v>
      </c>
      <c r="O1133" s="211">
        <v>-2.3659741042078696E-3</v>
      </c>
      <c r="P1133" s="210">
        <v>1</v>
      </c>
      <c r="Q1133" s="210">
        <v>0</v>
      </c>
      <c r="R1133" s="210">
        <v>0</v>
      </c>
      <c r="S1133" s="210">
        <v>0</v>
      </c>
      <c r="T1133" s="210" t="s">
        <v>144</v>
      </c>
      <c r="U1133" s="210" t="s">
        <v>4134</v>
      </c>
      <c r="V1133" s="223">
        <v>43251</v>
      </c>
      <c r="W1133" s="210">
        <v>2105505</v>
      </c>
      <c r="X1133" s="210" t="s">
        <v>4471</v>
      </c>
      <c r="Y1133" s="210" t="s">
        <v>306</v>
      </c>
      <c r="Z1133" s="190"/>
      <c r="AA1133" s="186"/>
      <c r="AB1133" s="187"/>
      <c r="AC1133" s="187"/>
      <c r="AD1133" s="188"/>
    </row>
    <row r="1134" spans="1:30" x14ac:dyDescent="0.3">
      <c r="A1134" s="84"/>
      <c r="B1134" s="209" t="s">
        <v>1430</v>
      </c>
      <c r="C1134" s="102" t="s">
        <v>1974</v>
      </c>
      <c r="D1134" s="109">
        <v>-87468280.444549561</v>
      </c>
      <c r="E1134" s="139">
        <v>-255411.6698141376</v>
      </c>
      <c r="F1134" s="113">
        <v>-6.0178692347579839E-2</v>
      </c>
      <c r="G1134" s="126"/>
      <c r="H1134" s="123"/>
      <c r="I1134" s="124"/>
      <c r="J1134" s="191" t="s">
        <v>5776</v>
      </c>
      <c r="K1134" s="210" t="s">
        <v>1430</v>
      </c>
      <c r="L1134" s="210" t="s">
        <v>1974</v>
      </c>
      <c r="M1134" s="211">
        <v>-87468280.444549561</v>
      </c>
      <c r="N1134" s="198">
        <v>-255411.6698141376</v>
      </c>
      <c r="O1134" s="211">
        <v>-6.0178692347579839E-2</v>
      </c>
      <c r="P1134" s="210">
        <v>1</v>
      </c>
      <c r="Q1134" s="210">
        <v>0</v>
      </c>
      <c r="R1134" s="210">
        <v>0</v>
      </c>
      <c r="S1134" s="210">
        <v>0</v>
      </c>
      <c r="T1134" s="210" t="s">
        <v>146</v>
      </c>
      <c r="U1134" s="210" t="s">
        <v>358</v>
      </c>
      <c r="V1134" s="223">
        <v>43251</v>
      </c>
      <c r="W1134" s="210">
        <v>2108601</v>
      </c>
      <c r="X1134" s="210" t="s">
        <v>4471</v>
      </c>
      <c r="Y1134" s="210" t="s">
        <v>306</v>
      </c>
      <c r="Z1134" s="190"/>
      <c r="AA1134" s="185"/>
      <c r="AB1134" s="187"/>
      <c r="AC1134" s="188"/>
      <c r="AD1134" s="188"/>
    </row>
    <row r="1135" spans="1:30" x14ac:dyDescent="0.3">
      <c r="A1135" s="84"/>
      <c r="B1135" s="209" t="s">
        <v>6122</v>
      </c>
      <c r="C1135" s="102" t="s">
        <v>1974</v>
      </c>
      <c r="D1135" s="109">
        <v>-38329514.060988128</v>
      </c>
      <c r="E1135" s="139">
        <v>-18498.889502839364</v>
      </c>
      <c r="F1135" s="113">
        <v>-4.5308494059367647E-2</v>
      </c>
      <c r="G1135" s="126"/>
      <c r="H1135" s="123"/>
      <c r="I1135" s="124"/>
      <c r="J1135" s="191" t="s">
        <v>5776</v>
      </c>
      <c r="K1135" s="210" t="s">
        <v>6122</v>
      </c>
      <c r="L1135" s="210" t="s">
        <v>1974</v>
      </c>
      <c r="M1135" s="211">
        <v>-38329514.060988128</v>
      </c>
      <c r="N1135" s="198">
        <v>-18498.889502839364</v>
      </c>
      <c r="O1135" s="211">
        <v>-4.5308494059367647E-2</v>
      </c>
      <c r="P1135" s="210">
        <v>1</v>
      </c>
      <c r="Q1135" s="210">
        <v>0</v>
      </c>
      <c r="R1135" s="210">
        <v>0</v>
      </c>
      <c r="S1135" s="210">
        <v>0</v>
      </c>
      <c r="T1135" s="210" t="s">
        <v>144</v>
      </c>
      <c r="U1135" s="210" t="s">
        <v>6123</v>
      </c>
      <c r="V1135" s="223">
        <v>43251</v>
      </c>
      <c r="W1135" s="210" t="s">
        <v>6124</v>
      </c>
      <c r="X1135" s="210" t="s">
        <v>4471</v>
      </c>
      <c r="Y1135" s="210" t="s">
        <v>306</v>
      </c>
      <c r="Z1135" s="190"/>
      <c r="AA1135" s="185"/>
      <c r="AB1135" s="187"/>
      <c r="AC1135" s="187"/>
      <c r="AD1135" s="188"/>
    </row>
    <row r="1136" spans="1:30" x14ac:dyDescent="0.3">
      <c r="A1136" s="84"/>
      <c r="B1136" s="209" t="s">
        <v>1431</v>
      </c>
      <c r="C1136" s="102" t="s">
        <v>1974</v>
      </c>
      <c r="D1136" s="109">
        <v>-843329.52721390501</v>
      </c>
      <c r="E1136" s="139">
        <v>-16663.298304957618</v>
      </c>
      <c r="F1136" s="113">
        <v>-1.086866017638941E-2</v>
      </c>
      <c r="G1136" s="126"/>
      <c r="H1136" s="123"/>
      <c r="I1136" s="124"/>
      <c r="J1136" s="191" t="s">
        <v>5776</v>
      </c>
      <c r="K1136" s="210" t="s">
        <v>1431</v>
      </c>
      <c r="L1136" s="210" t="s">
        <v>1974</v>
      </c>
      <c r="M1136" s="211">
        <v>-843329.52721390501</v>
      </c>
      <c r="N1136" s="198">
        <v>-16663.298304957618</v>
      </c>
      <c r="O1136" s="211">
        <v>-1.086866017638941E-2</v>
      </c>
      <c r="P1136" s="210">
        <v>1</v>
      </c>
      <c r="Q1136" s="210">
        <v>0</v>
      </c>
      <c r="R1136" s="210">
        <v>0</v>
      </c>
      <c r="S1136" s="210">
        <v>0</v>
      </c>
      <c r="T1136" s="210" t="s">
        <v>144</v>
      </c>
      <c r="U1136" s="210" t="s">
        <v>4135</v>
      </c>
      <c r="V1136" s="223">
        <v>43251</v>
      </c>
      <c r="W1136" s="210">
        <v>2111955</v>
      </c>
      <c r="X1136" s="210" t="s">
        <v>4471</v>
      </c>
      <c r="Y1136" s="210" t="s">
        <v>306</v>
      </c>
      <c r="Z1136" s="190"/>
      <c r="AA1136" s="185"/>
      <c r="AB1136" s="188"/>
      <c r="AC1136" s="187"/>
      <c r="AD1136" s="187"/>
    </row>
    <row r="1137" spans="1:30" x14ac:dyDescent="0.3">
      <c r="A1137" s="84"/>
      <c r="B1137" s="209" t="s">
        <v>1432</v>
      </c>
      <c r="C1137" s="102" t="s">
        <v>1973</v>
      </c>
      <c r="D1137" s="109">
        <v>-575561.6521051228</v>
      </c>
      <c r="E1137" s="139">
        <v>-4627.4453457559321</v>
      </c>
      <c r="F1137" s="113">
        <v>-6.8223548330684312E-3</v>
      </c>
      <c r="G1137" s="126"/>
      <c r="H1137" s="123"/>
      <c r="I1137" s="124"/>
      <c r="J1137" s="191" t="s">
        <v>5776</v>
      </c>
      <c r="K1137" s="210" t="s">
        <v>1432</v>
      </c>
      <c r="L1137" s="210" t="s">
        <v>1973</v>
      </c>
      <c r="M1137" s="211">
        <v>-575561.6521051228</v>
      </c>
      <c r="N1137" s="198">
        <v>-4627.4453457559321</v>
      </c>
      <c r="O1137" s="211">
        <v>-6.8223548330684312E-3</v>
      </c>
      <c r="P1137" s="210">
        <v>1</v>
      </c>
      <c r="Q1137" s="210">
        <v>0</v>
      </c>
      <c r="R1137" s="210">
        <v>0</v>
      </c>
      <c r="S1137" s="210">
        <v>0</v>
      </c>
      <c r="T1137" s="210" t="s">
        <v>5305</v>
      </c>
      <c r="U1137" s="210" t="s">
        <v>4136</v>
      </c>
      <c r="V1137" s="223">
        <v>43251</v>
      </c>
      <c r="W1137" s="210">
        <v>2019479</v>
      </c>
      <c r="X1137" s="210" t="s">
        <v>4471</v>
      </c>
      <c r="Y1137" s="210" t="s">
        <v>306</v>
      </c>
      <c r="Z1137" s="190"/>
      <c r="AA1137" s="185"/>
      <c r="AB1137" s="187"/>
      <c r="AC1137" s="188"/>
      <c r="AD1137" s="188"/>
    </row>
    <row r="1138" spans="1:30" x14ac:dyDescent="0.3">
      <c r="A1138" s="84"/>
      <c r="B1138" s="209" t="s">
        <v>1433</v>
      </c>
      <c r="C1138" s="102" t="s">
        <v>1976</v>
      </c>
      <c r="D1138" s="109">
        <v>554827.67316200258</v>
      </c>
      <c r="E1138" s="139">
        <v>18512.768540607362</v>
      </c>
      <c r="F1138" s="113">
        <v>2.3724250434908204E-3</v>
      </c>
      <c r="G1138" s="126"/>
      <c r="H1138" s="123"/>
      <c r="I1138" s="124"/>
      <c r="J1138" s="191" t="s">
        <v>5776</v>
      </c>
      <c r="K1138" s="210" t="s">
        <v>1433</v>
      </c>
      <c r="L1138" s="210" t="s">
        <v>1976</v>
      </c>
      <c r="M1138" s="211">
        <v>554827.67316200258</v>
      </c>
      <c r="N1138" s="198">
        <v>18512.768540607362</v>
      </c>
      <c r="O1138" s="211">
        <v>2.3724250434908204E-3</v>
      </c>
      <c r="P1138" s="210">
        <v>1</v>
      </c>
      <c r="Q1138" s="210">
        <v>0</v>
      </c>
      <c r="R1138" s="210">
        <v>0</v>
      </c>
      <c r="S1138" s="210">
        <v>0</v>
      </c>
      <c r="T1138" s="210" t="s">
        <v>143</v>
      </c>
      <c r="U1138" s="210" t="s">
        <v>4137</v>
      </c>
      <c r="V1138" s="223">
        <v>43251</v>
      </c>
      <c r="W1138" s="210">
        <v>2113434</v>
      </c>
      <c r="X1138" s="210" t="s">
        <v>4471</v>
      </c>
      <c r="Y1138" s="210" t="s">
        <v>306</v>
      </c>
      <c r="Z1138" s="190"/>
      <c r="AA1138" s="185"/>
      <c r="AB1138" s="188"/>
      <c r="AC1138" s="187"/>
      <c r="AD1138" s="187"/>
    </row>
    <row r="1139" spans="1:30" x14ac:dyDescent="0.3">
      <c r="A1139" s="84"/>
      <c r="B1139" s="209" t="s">
        <v>5761</v>
      </c>
      <c r="C1139" s="102" t="s">
        <v>1973</v>
      </c>
      <c r="D1139" s="109">
        <v>-123740.40513680789</v>
      </c>
      <c r="E1139" s="139">
        <v>-2572.0308696073143</v>
      </c>
      <c r="F1139" s="113">
        <v>-3.0053403972871103E-3</v>
      </c>
      <c r="G1139" s="126"/>
      <c r="H1139" s="123"/>
      <c r="I1139" s="124"/>
      <c r="J1139" s="191" t="s">
        <v>5776</v>
      </c>
      <c r="K1139" s="210" t="s">
        <v>5761</v>
      </c>
      <c r="L1139" s="210" t="s">
        <v>1973</v>
      </c>
      <c r="M1139" s="211">
        <v>-123740.40513680789</v>
      </c>
      <c r="N1139" s="198">
        <v>-2572.0308696073143</v>
      </c>
      <c r="O1139" s="211">
        <v>-3.0053403972871103E-3</v>
      </c>
      <c r="P1139" s="210">
        <v>1</v>
      </c>
      <c r="Q1139" s="210">
        <v>0</v>
      </c>
      <c r="R1139" s="210">
        <v>0</v>
      </c>
      <c r="S1139" s="210">
        <v>0</v>
      </c>
      <c r="T1139" s="210" t="s">
        <v>148</v>
      </c>
      <c r="U1139" s="210" t="s">
        <v>5762</v>
      </c>
      <c r="V1139" s="223">
        <v>43251</v>
      </c>
      <c r="W1139" s="210" t="s">
        <v>5763</v>
      </c>
      <c r="X1139" s="210" t="s">
        <v>4471</v>
      </c>
      <c r="Y1139" s="210" t="s">
        <v>306</v>
      </c>
      <c r="Z1139" s="190"/>
      <c r="AA1139" s="185"/>
      <c r="AB1139" s="188"/>
      <c r="AC1139" s="187"/>
      <c r="AD1139" s="187"/>
    </row>
    <row r="1140" spans="1:30" x14ac:dyDescent="0.3">
      <c r="A1140" s="84"/>
      <c r="B1140" s="209" t="s">
        <v>1434</v>
      </c>
      <c r="C1140" s="102" t="s">
        <v>1974</v>
      </c>
      <c r="D1140" s="109">
        <v>-10152188.754079189</v>
      </c>
      <c r="E1140" s="139">
        <v>-195761.44917237156</v>
      </c>
      <c r="F1140" s="113">
        <v>-1.6959655557660904E-2</v>
      </c>
      <c r="G1140" s="126"/>
      <c r="H1140" s="123"/>
      <c r="I1140" s="124"/>
      <c r="J1140" s="191" t="s">
        <v>5776</v>
      </c>
      <c r="K1140" s="210" t="s">
        <v>1434</v>
      </c>
      <c r="L1140" s="210" t="s">
        <v>1974</v>
      </c>
      <c r="M1140" s="211">
        <v>-10152188.754079189</v>
      </c>
      <c r="N1140" s="198">
        <v>-195761.44917237156</v>
      </c>
      <c r="O1140" s="211">
        <v>-1.6959655557660904E-2</v>
      </c>
      <c r="P1140" s="210">
        <v>1</v>
      </c>
      <c r="Q1140" s="210">
        <v>0</v>
      </c>
      <c r="R1140" s="210">
        <v>0</v>
      </c>
      <c r="S1140" s="210">
        <v>0</v>
      </c>
      <c r="T1140" s="210" t="s">
        <v>143</v>
      </c>
      <c r="U1140" s="210" t="s">
        <v>4138</v>
      </c>
      <c r="V1140" s="223">
        <v>43251</v>
      </c>
      <c r="W1140" s="210">
        <v>2126335</v>
      </c>
      <c r="X1140" s="210" t="s">
        <v>4471</v>
      </c>
      <c r="Y1140" s="210" t="s">
        <v>306</v>
      </c>
      <c r="Z1140" s="190"/>
      <c r="AA1140" s="185"/>
      <c r="AB1140" s="187"/>
      <c r="AC1140" s="188"/>
      <c r="AD1140" s="188"/>
    </row>
    <row r="1141" spans="1:30" x14ac:dyDescent="0.3">
      <c r="A1141" s="84"/>
      <c r="B1141" s="209" t="s">
        <v>1435</v>
      </c>
      <c r="C1141" s="102" t="s">
        <v>1979</v>
      </c>
      <c r="D1141" s="109">
        <v>-157203645.03774026</v>
      </c>
      <c r="E1141" s="139">
        <v>-10789543.242123559</v>
      </c>
      <c r="F1141" s="113">
        <v>-3.1201703789610407</v>
      </c>
      <c r="G1141" s="126"/>
      <c r="H1141" s="123"/>
      <c r="I1141" s="124"/>
      <c r="J1141" s="191" t="s">
        <v>5776</v>
      </c>
      <c r="K1141" s="210" t="s">
        <v>1435</v>
      </c>
      <c r="L1141" s="210" t="s">
        <v>1979</v>
      </c>
      <c r="M1141" s="211">
        <v>-157203645.03774026</v>
      </c>
      <c r="N1141" s="198">
        <v>-10789543.242123559</v>
      </c>
      <c r="O1141" s="211">
        <v>-3.1201703789610407</v>
      </c>
      <c r="P1141" s="210">
        <v>1</v>
      </c>
      <c r="Q1141" s="210">
        <v>0</v>
      </c>
      <c r="R1141" s="210">
        <v>0</v>
      </c>
      <c r="S1141" s="210">
        <v>0</v>
      </c>
      <c r="T1141" s="210" t="s">
        <v>5305</v>
      </c>
      <c r="U1141" s="210" t="s">
        <v>359</v>
      </c>
      <c r="V1141" s="223">
        <v>43251</v>
      </c>
      <c r="W1141" s="210" t="s">
        <v>320</v>
      </c>
      <c r="X1141" s="210" t="s">
        <v>4471</v>
      </c>
      <c r="Y1141" s="210" t="s">
        <v>306</v>
      </c>
      <c r="Z1141" s="190"/>
      <c r="AA1141" s="186"/>
      <c r="AB1141" s="187"/>
      <c r="AC1141" s="187"/>
      <c r="AD1141" s="188"/>
    </row>
    <row r="1142" spans="1:30" x14ac:dyDescent="0.3">
      <c r="A1142" s="84"/>
      <c r="B1142" s="209" t="s">
        <v>1783</v>
      </c>
      <c r="C1142" s="102" t="s">
        <v>1976</v>
      </c>
      <c r="D1142" s="109">
        <v>18530192.173145</v>
      </c>
      <c r="E1142" s="139">
        <v>76136.873092057693</v>
      </c>
      <c r="F1142" s="113">
        <v>2.0470149629404279E-2</v>
      </c>
      <c r="G1142" s="126"/>
      <c r="H1142" s="123"/>
      <c r="I1142" s="124"/>
      <c r="J1142" s="191" t="s">
        <v>5776</v>
      </c>
      <c r="K1142" s="210" t="s">
        <v>1783</v>
      </c>
      <c r="L1142" s="210" t="s">
        <v>1976</v>
      </c>
      <c r="M1142" s="211">
        <v>18530192.173145</v>
      </c>
      <c r="N1142" s="198">
        <v>76136.873092057693</v>
      </c>
      <c r="O1142" s="211">
        <v>2.0470149629404279E-2</v>
      </c>
      <c r="P1142" s="210">
        <v>1</v>
      </c>
      <c r="Q1142" s="210">
        <v>0</v>
      </c>
      <c r="R1142" s="210">
        <v>0</v>
      </c>
      <c r="S1142" s="210">
        <v>0</v>
      </c>
      <c r="T1142" s="210" t="s">
        <v>147</v>
      </c>
      <c r="U1142" s="210" t="s">
        <v>5030</v>
      </c>
      <c r="V1142" s="223">
        <v>43251</v>
      </c>
      <c r="W1142" s="210" t="s">
        <v>6125</v>
      </c>
      <c r="X1142" s="210" t="s">
        <v>4471</v>
      </c>
      <c r="Y1142" s="210" t="s">
        <v>306</v>
      </c>
      <c r="Z1142" s="190"/>
      <c r="AA1142" s="186"/>
      <c r="AB1142" s="187"/>
      <c r="AC1142" s="187"/>
      <c r="AD1142" s="188"/>
    </row>
    <row r="1143" spans="1:30" x14ac:dyDescent="0.3">
      <c r="A1143" s="84"/>
      <c r="B1143" s="209" t="s">
        <v>5031</v>
      </c>
      <c r="C1143" s="102" t="s">
        <v>1976</v>
      </c>
      <c r="D1143" s="109">
        <v>2254.5580473570735</v>
      </c>
      <c r="E1143" s="139">
        <v>19.184462622167064</v>
      </c>
      <c r="F1143" s="113">
        <v>2.5999041487578573E-5</v>
      </c>
      <c r="G1143" s="126"/>
      <c r="H1143" s="123"/>
      <c r="I1143" s="124"/>
      <c r="J1143" s="191" t="s">
        <v>5776</v>
      </c>
      <c r="K1143" s="210" t="s">
        <v>5031</v>
      </c>
      <c r="L1143" s="210" t="s">
        <v>1976</v>
      </c>
      <c r="M1143" s="211">
        <v>2254.5580473570735</v>
      </c>
      <c r="N1143" s="198">
        <v>19.184462622167064</v>
      </c>
      <c r="O1143" s="211">
        <v>2.5999041487578573E-5</v>
      </c>
      <c r="P1143" s="210">
        <v>1</v>
      </c>
      <c r="Q1143" s="210">
        <v>0</v>
      </c>
      <c r="R1143" s="210">
        <v>0</v>
      </c>
      <c r="S1143" s="210">
        <v>0</v>
      </c>
      <c r="T1143" s="210" t="s">
        <v>147</v>
      </c>
      <c r="U1143" s="210" t="s">
        <v>5032</v>
      </c>
      <c r="V1143" s="223">
        <v>43251</v>
      </c>
      <c r="W1143" s="210" t="s">
        <v>5033</v>
      </c>
      <c r="X1143" s="210" t="s">
        <v>4471</v>
      </c>
      <c r="Y1143" s="210" t="s">
        <v>306</v>
      </c>
      <c r="Z1143" s="190"/>
      <c r="AA1143" s="185"/>
      <c r="AB1143" s="187"/>
      <c r="AC1143" s="188"/>
      <c r="AD1143" s="188"/>
    </row>
    <row r="1144" spans="1:30" x14ac:dyDescent="0.3">
      <c r="A1144" s="84"/>
      <c r="B1144" s="209" t="s">
        <v>1436</v>
      </c>
      <c r="C1144" s="102" t="s">
        <v>1976</v>
      </c>
      <c r="D1144" s="109">
        <v>17885759.858115174</v>
      </c>
      <c r="E1144" s="139">
        <v>314557.85891866294</v>
      </c>
      <c r="F1144" s="113">
        <v>0.40248082047822292</v>
      </c>
      <c r="G1144" s="126"/>
      <c r="H1144" s="123"/>
      <c r="I1144" s="124"/>
      <c r="J1144" s="191" t="s">
        <v>5776</v>
      </c>
      <c r="K1144" s="210" t="s">
        <v>1436</v>
      </c>
      <c r="L1144" s="210" t="s">
        <v>1976</v>
      </c>
      <c r="M1144" s="211">
        <v>17885759.858115174</v>
      </c>
      <c r="N1144" s="198">
        <v>314557.85891866294</v>
      </c>
      <c r="O1144" s="211">
        <v>0.40248082047822292</v>
      </c>
      <c r="P1144" s="210">
        <v>1</v>
      </c>
      <c r="Q1144" s="210">
        <v>0</v>
      </c>
      <c r="R1144" s="210">
        <v>0</v>
      </c>
      <c r="S1144" s="210">
        <v>0</v>
      </c>
      <c r="T1144" s="210" t="s">
        <v>149</v>
      </c>
      <c r="U1144" s="210" t="s">
        <v>4139</v>
      </c>
      <c r="V1144" s="223">
        <v>43251</v>
      </c>
      <c r="W1144" s="210">
        <v>2146838</v>
      </c>
      <c r="X1144" s="210" t="s">
        <v>4471</v>
      </c>
      <c r="Y1144" s="210" t="s">
        <v>306</v>
      </c>
      <c r="Z1144" s="190"/>
      <c r="AA1144" s="185"/>
      <c r="AB1144" s="187"/>
      <c r="AC1144" s="188"/>
      <c r="AD1144" s="188"/>
    </row>
    <row r="1145" spans="1:30" x14ac:dyDescent="0.3">
      <c r="A1145" s="84"/>
      <c r="B1145" s="209" t="s">
        <v>1437</v>
      </c>
      <c r="C1145" s="102" t="s">
        <v>1973</v>
      </c>
      <c r="D1145" s="109">
        <v>-77607.594842239545</v>
      </c>
      <c r="E1145" s="139">
        <v>-1090.4537704403476</v>
      </c>
      <c r="F1145" s="113">
        <v>-6.856324458425476E-4</v>
      </c>
      <c r="G1145" s="126"/>
      <c r="H1145" s="123"/>
      <c r="I1145" s="124"/>
      <c r="J1145" s="191" t="s">
        <v>5776</v>
      </c>
      <c r="K1145" s="210" t="s">
        <v>1437</v>
      </c>
      <c r="L1145" s="210" t="s">
        <v>1973</v>
      </c>
      <c r="M1145" s="211">
        <v>-77607.594842239545</v>
      </c>
      <c r="N1145" s="198">
        <v>-1090.4537704403476</v>
      </c>
      <c r="O1145" s="211">
        <v>-6.856324458425476E-4</v>
      </c>
      <c r="P1145" s="210">
        <v>1</v>
      </c>
      <c r="Q1145" s="210">
        <v>0</v>
      </c>
      <c r="R1145" s="210">
        <v>0</v>
      </c>
      <c r="S1145" s="210">
        <v>0</v>
      </c>
      <c r="T1145" s="210" t="s">
        <v>149</v>
      </c>
      <c r="U1145" s="210" t="s">
        <v>4140</v>
      </c>
      <c r="V1145" s="223">
        <v>43251</v>
      </c>
      <c r="W1145" s="210">
        <v>2788713</v>
      </c>
      <c r="X1145" s="210" t="s">
        <v>4471</v>
      </c>
      <c r="Y1145" s="210" t="s">
        <v>306</v>
      </c>
      <c r="Z1145" s="190"/>
      <c r="AA1145" s="186"/>
      <c r="AB1145" s="187"/>
      <c r="AC1145" s="187"/>
      <c r="AD1145" s="188"/>
    </row>
    <row r="1146" spans="1:30" x14ac:dyDescent="0.3">
      <c r="A1146" s="84"/>
      <c r="B1146" s="209" t="s">
        <v>1786</v>
      </c>
      <c r="C1146" s="102" t="s">
        <v>1974</v>
      </c>
      <c r="D1146" s="109">
        <v>-1856464.3668250018</v>
      </c>
      <c r="E1146" s="139">
        <v>-52561.278788929834</v>
      </c>
      <c r="F1146" s="113">
        <v>-2.3264289862515792E-2</v>
      </c>
      <c r="G1146" s="126"/>
      <c r="H1146" s="123"/>
      <c r="I1146" s="124"/>
      <c r="J1146" s="191" t="s">
        <v>5776</v>
      </c>
      <c r="K1146" s="210" t="s">
        <v>1786</v>
      </c>
      <c r="L1146" s="210" t="s">
        <v>1974</v>
      </c>
      <c r="M1146" s="211">
        <v>-1856464.3668250018</v>
      </c>
      <c r="N1146" s="198">
        <v>-52561.278788929834</v>
      </c>
      <c r="O1146" s="211">
        <v>-2.3264289862515792E-2</v>
      </c>
      <c r="P1146" s="210">
        <v>1</v>
      </c>
      <c r="Q1146" s="210">
        <v>0</v>
      </c>
      <c r="R1146" s="210">
        <v>0</v>
      </c>
      <c r="S1146" s="210">
        <v>0</v>
      </c>
      <c r="T1146" s="210" t="s">
        <v>147</v>
      </c>
      <c r="U1146" s="210" t="s">
        <v>115</v>
      </c>
      <c r="V1146" s="223">
        <v>43251</v>
      </c>
      <c r="W1146" s="210">
        <v>2214832</v>
      </c>
      <c r="X1146" s="210" t="s">
        <v>4471</v>
      </c>
      <c r="Y1146" s="210" t="s">
        <v>306</v>
      </c>
      <c r="Z1146" s="190"/>
      <c r="AA1146" s="186"/>
      <c r="AB1146" s="187"/>
      <c r="AC1146" s="187"/>
      <c r="AD1146" s="188"/>
    </row>
    <row r="1147" spans="1:30" x14ac:dyDescent="0.3">
      <c r="A1147" s="84"/>
      <c r="B1147" s="209" t="s">
        <v>1438</v>
      </c>
      <c r="C1147" s="102" t="s">
        <v>1973</v>
      </c>
      <c r="D1147" s="109">
        <v>-321654.76001857972</v>
      </c>
      <c r="E1147" s="139">
        <v>-14188.564623669154</v>
      </c>
      <c r="F1147" s="113">
        <v>-2.4720380550600093E-3</v>
      </c>
      <c r="G1147" s="126"/>
      <c r="H1147" s="123"/>
      <c r="I1147" s="124"/>
      <c r="J1147" s="191" t="s">
        <v>5776</v>
      </c>
      <c r="K1147" s="210" t="s">
        <v>1438</v>
      </c>
      <c r="L1147" s="210" t="s">
        <v>1973</v>
      </c>
      <c r="M1147" s="211">
        <v>-321654.76001857972</v>
      </c>
      <c r="N1147" s="198">
        <v>-14188.564623669154</v>
      </c>
      <c r="O1147" s="211">
        <v>-2.4720380550600093E-3</v>
      </c>
      <c r="P1147" s="210">
        <v>1</v>
      </c>
      <c r="Q1147" s="210">
        <v>0</v>
      </c>
      <c r="R1147" s="210">
        <v>0</v>
      </c>
      <c r="S1147" s="210">
        <v>0</v>
      </c>
      <c r="T1147" s="210" t="s">
        <v>151</v>
      </c>
      <c r="U1147" s="210" t="s">
        <v>86</v>
      </c>
      <c r="V1147" s="223">
        <v>43251</v>
      </c>
      <c r="W1147" s="210">
        <v>2162340</v>
      </c>
      <c r="X1147" s="210" t="s">
        <v>4471</v>
      </c>
      <c r="Y1147" s="210" t="s">
        <v>306</v>
      </c>
      <c r="Z1147" s="190"/>
      <c r="AA1147" s="185"/>
      <c r="AB1147" s="187"/>
      <c r="AC1147" s="188"/>
      <c r="AD1147" s="188"/>
    </row>
    <row r="1148" spans="1:30" x14ac:dyDescent="0.3">
      <c r="A1148" s="84"/>
      <c r="B1148" s="209" t="s">
        <v>5034</v>
      </c>
      <c r="C1148" s="102" t="s">
        <v>1976</v>
      </c>
      <c r="D1148" s="109">
        <v>394284.45170768868</v>
      </c>
      <c r="E1148" s="139">
        <v>9332.176371779613</v>
      </c>
      <c r="F1148" s="113">
        <v>3.0113835283208015E-3</v>
      </c>
      <c r="G1148" s="126"/>
      <c r="H1148" s="123"/>
      <c r="I1148" s="124"/>
      <c r="J1148" s="191" t="s">
        <v>5776</v>
      </c>
      <c r="K1148" s="210" t="s">
        <v>5034</v>
      </c>
      <c r="L1148" s="210" t="s">
        <v>1976</v>
      </c>
      <c r="M1148" s="211">
        <v>394284.45170768868</v>
      </c>
      <c r="N1148" s="198">
        <v>9332.176371779613</v>
      </c>
      <c r="O1148" s="211">
        <v>3.0113835283208015E-3</v>
      </c>
      <c r="P1148" s="210">
        <v>1</v>
      </c>
      <c r="Q1148" s="210">
        <v>0</v>
      </c>
      <c r="R1148" s="210">
        <v>0</v>
      </c>
      <c r="S1148" s="210">
        <v>0</v>
      </c>
      <c r="T1148" s="210" t="s">
        <v>147</v>
      </c>
      <c r="U1148" s="210" t="s">
        <v>5035</v>
      </c>
      <c r="V1148" s="223">
        <v>43251</v>
      </c>
      <c r="W1148" s="210">
        <v>2302232</v>
      </c>
      <c r="X1148" s="210" t="s">
        <v>4471</v>
      </c>
      <c r="Y1148" s="210" t="s">
        <v>306</v>
      </c>
      <c r="Z1148" s="190"/>
      <c r="AA1148" s="185"/>
      <c r="AB1148" s="187"/>
      <c r="AC1148" s="188"/>
      <c r="AD1148" s="187"/>
    </row>
    <row r="1149" spans="1:30" x14ac:dyDescent="0.3">
      <c r="A1149" s="84"/>
      <c r="B1149" s="209" t="s">
        <v>1439</v>
      </c>
      <c r="C1149" s="102" t="s">
        <v>1973</v>
      </c>
      <c r="D1149" s="109">
        <v>-107630.51237503387</v>
      </c>
      <c r="E1149" s="139">
        <v>-1231.4703933070236</v>
      </c>
      <c r="F1149" s="113">
        <v>-2.5220854560174762E-3</v>
      </c>
      <c r="G1149" s="126"/>
      <c r="H1149" s="123"/>
      <c r="I1149" s="124"/>
      <c r="J1149" s="191" t="s">
        <v>5776</v>
      </c>
      <c r="K1149" s="210" t="s">
        <v>1439</v>
      </c>
      <c r="L1149" s="210" t="s">
        <v>1973</v>
      </c>
      <c r="M1149" s="211">
        <v>-107630.51237503387</v>
      </c>
      <c r="N1149" s="198">
        <v>-1231.4703933070236</v>
      </c>
      <c r="O1149" s="211">
        <v>-2.5220854560174762E-3</v>
      </c>
      <c r="P1149" s="210">
        <v>1</v>
      </c>
      <c r="Q1149" s="210">
        <v>0</v>
      </c>
      <c r="R1149" s="210">
        <v>0</v>
      </c>
      <c r="S1149" s="210">
        <v>0</v>
      </c>
      <c r="T1149" s="210" t="s">
        <v>5305</v>
      </c>
      <c r="U1149" s="210" t="s">
        <v>107</v>
      </c>
      <c r="V1149" s="223">
        <v>43251</v>
      </c>
      <c r="W1149" s="210">
        <v>2166320</v>
      </c>
      <c r="X1149" s="210" t="s">
        <v>4471</v>
      </c>
      <c r="Y1149" s="210" t="s">
        <v>306</v>
      </c>
      <c r="Z1149" s="190"/>
      <c r="AA1149" s="186"/>
      <c r="AB1149" s="187"/>
      <c r="AC1149" s="187"/>
      <c r="AD1149" s="188"/>
    </row>
    <row r="1150" spans="1:30" x14ac:dyDescent="0.3">
      <c r="A1150" s="84"/>
      <c r="B1150" s="209" t="s">
        <v>1440</v>
      </c>
      <c r="C1150" s="102" t="s">
        <v>1973</v>
      </c>
      <c r="D1150" s="109">
        <v>-157297.50155064152</v>
      </c>
      <c r="E1150" s="139">
        <v>-3866.7035779410403</v>
      </c>
      <c r="F1150" s="113">
        <v>-1.5259112762126686E-3</v>
      </c>
      <c r="G1150" s="126"/>
      <c r="H1150" s="123"/>
      <c r="I1150" s="124"/>
      <c r="J1150" s="191" t="s">
        <v>5776</v>
      </c>
      <c r="K1150" s="210" t="s">
        <v>1440</v>
      </c>
      <c r="L1150" s="210" t="s">
        <v>1973</v>
      </c>
      <c r="M1150" s="211">
        <v>-157297.50155064152</v>
      </c>
      <c r="N1150" s="198">
        <v>-3866.7035779410403</v>
      </c>
      <c r="O1150" s="211">
        <v>-1.5259112762126686E-3</v>
      </c>
      <c r="P1150" s="210">
        <v>1</v>
      </c>
      <c r="Q1150" s="210">
        <v>0</v>
      </c>
      <c r="R1150" s="210">
        <v>0</v>
      </c>
      <c r="S1150" s="210">
        <v>0</v>
      </c>
      <c r="T1150" s="210" t="s">
        <v>149</v>
      </c>
      <c r="U1150" s="210" t="s">
        <v>4141</v>
      </c>
      <c r="V1150" s="223">
        <v>43251</v>
      </c>
      <c r="W1150" s="210">
        <v>2162845</v>
      </c>
      <c r="X1150" s="210" t="s">
        <v>4471</v>
      </c>
      <c r="Y1150" s="210" t="s">
        <v>306</v>
      </c>
      <c r="Z1150" s="190"/>
      <c r="AA1150" s="185"/>
      <c r="AB1150" s="187"/>
      <c r="AC1150" s="187"/>
      <c r="AD1150" s="188"/>
    </row>
    <row r="1151" spans="1:30" x14ac:dyDescent="0.3">
      <c r="A1151" s="84"/>
      <c r="B1151" s="209" t="s">
        <v>1441</v>
      </c>
      <c r="C1151" s="102" t="s">
        <v>1976</v>
      </c>
      <c r="D1151" s="109">
        <v>3675026.9343977147</v>
      </c>
      <c r="E1151" s="139">
        <v>39674.262489449582</v>
      </c>
      <c r="F1151" s="113">
        <v>1.2852217016074896E-2</v>
      </c>
      <c r="G1151" s="126"/>
      <c r="H1151" s="123"/>
      <c r="I1151" s="124"/>
      <c r="J1151" s="191" t="s">
        <v>5776</v>
      </c>
      <c r="K1151" s="210" t="s">
        <v>1441</v>
      </c>
      <c r="L1151" s="210" t="s">
        <v>1976</v>
      </c>
      <c r="M1151" s="211">
        <v>3675026.9343977147</v>
      </c>
      <c r="N1151" s="198">
        <v>39674.262489449582</v>
      </c>
      <c r="O1151" s="211">
        <v>1.2852217016074896E-2</v>
      </c>
      <c r="P1151" s="210">
        <v>1</v>
      </c>
      <c r="Q1151" s="210">
        <v>0</v>
      </c>
      <c r="R1151" s="210">
        <v>0</v>
      </c>
      <c r="S1151" s="210">
        <v>0</v>
      </c>
      <c r="T1151" s="210" t="s">
        <v>148</v>
      </c>
      <c r="U1151" s="210" t="s">
        <v>361</v>
      </c>
      <c r="V1151" s="223">
        <v>43251</v>
      </c>
      <c r="W1151" s="210">
        <v>2654461</v>
      </c>
      <c r="X1151" s="210" t="s">
        <v>4471</v>
      </c>
      <c r="Y1151" s="210" t="s">
        <v>306</v>
      </c>
      <c r="Z1151" s="190"/>
      <c r="AA1151" s="186"/>
      <c r="AB1151" s="187"/>
      <c r="AC1151" s="187"/>
      <c r="AD1151" s="188"/>
    </row>
    <row r="1152" spans="1:30" x14ac:dyDescent="0.3">
      <c r="A1152" s="84"/>
      <c r="B1152" s="209" t="s">
        <v>1442</v>
      </c>
      <c r="C1152" s="102" t="s">
        <v>1973</v>
      </c>
      <c r="D1152" s="109">
        <v>-331816.7898479366</v>
      </c>
      <c r="E1152" s="139">
        <v>-6000.3036138867383</v>
      </c>
      <c r="F1152" s="113">
        <v>-1.5467142488935659E-3</v>
      </c>
      <c r="G1152" s="126"/>
      <c r="H1152" s="123"/>
      <c r="I1152" s="124"/>
      <c r="J1152" s="191" t="s">
        <v>5776</v>
      </c>
      <c r="K1152" s="210" t="s">
        <v>1442</v>
      </c>
      <c r="L1152" s="210" t="s">
        <v>1973</v>
      </c>
      <c r="M1152" s="211">
        <v>-331816.7898479366</v>
      </c>
      <c r="N1152" s="198">
        <v>-6000.3036138867383</v>
      </c>
      <c r="O1152" s="211">
        <v>-1.5467142488935659E-3</v>
      </c>
      <c r="P1152" s="210">
        <v>1</v>
      </c>
      <c r="Q1152" s="210">
        <v>0</v>
      </c>
      <c r="R1152" s="210">
        <v>0</v>
      </c>
      <c r="S1152" s="210">
        <v>0</v>
      </c>
      <c r="T1152" s="210" t="s">
        <v>143</v>
      </c>
      <c r="U1152" s="210" t="s">
        <v>4142</v>
      </c>
      <c r="V1152" s="223">
        <v>43251</v>
      </c>
      <c r="W1152" s="210">
        <v>2175672</v>
      </c>
      <c r="X1152" s="210" t="s">
        <v>4471</v>
      </c>
      <c r="Y1152" s="210" t="s">
        <v>306</v>
      </c>
      <c r="Z1152" s="190"/>
      <c r="AA1152" s="185"/>
      <c r="AB1152" s="187"/>
      <c r="AC1152" s="188"/>
      <c r="AD1152" s="188"/>
    </row>
    <row r="1153" spans="1:30" x14ac:dyDescent="0.3">
      <c r="A1153" s="84"/>
      <c r="B1153" s="209" t="s">
        <v>1443</v>
      </c>
      <c r="C1153" s="102" t="s">
        <v>1974</v>
      </c>
      <c r="D1153" s="109">
        <v>-3699763.7454123697</v>
      </c>
      <c r="E1153" s="139">
        <v>-57990.027357560655</v>
      </c>
      <c r="F1153" s="113">
        <v>-4.1099039359176102E-2</v>
      </c>
      <c r="G1153" s="126"/>
      <c r="H1153" s="123"/>
      <c r="I1153" s="124"/>
      <c r="J1153" s="191" t="s">
        <v>5776</v>
      </c>
      <c r="K1153" s="210" t="s">
        <v>1443</v>
      </c>
      <c r="L1153" s="210" t="s">
        <v>1974</v>
      </c>
      <c r="M1153" s="211">
        <v>-3699763.7454123697</v>
      </c>
      <c r="N1153" s="198">
        <v>-57990.027357560655</v>
      </c>
      <c r="O1153" s="211">
        <v>-4.1099039359176102E-2</v>
      </c>
      <c r="P1153" s="210">
        <v>1</v>
      </c>
      <c r="Q1153" s="210">
        <v>0</v>
      </c>
      <c r="R1153" s="210">
        <v>0</v>
      </c>
      <c r="S1153" s="210">
        <v>0</v>
      </c>
      <c r="T1153" s="210" t="s">
        <v>144</v>
      </c>
      <c r="U1153" s="210" t="s">
        <v>4143</v>
      </c>
      <c r="V1153" s="223">
        <v>43251</v>
      </c>
      <c r="W1153" s="210">
        <v>2983563</v>
      </c>
      <c r="X1153" s="210" t="s">
        <v>4471</v>
      </c>
      <c r="Y1153" s="210" t="s">
        <v>306</v>
      </c>
      <c r="Z1153" s="190"/>
      <c r="AA1153" s="185"/>
      <c r="AB1153" s="187"/>
      <c r="AC1153" s="187"/>
      <c r="AD1153" s="188"/>
    </row>
    <row r="1154" spans="1:30" x14ac:dyDescent="0.3">
      <c r="A1154" s="84"/>
      <c r="B1154" s="209" t="s">
        <v>1444</v>
      </c>
      <c r="C1154" s="102" t="s">
        <v>1977</v>
      </c>
      <c r="D1154" s="109">
        <v>178212130.09838504</v>
      </c>
      <c r="E1154" s="139">
        <v>2783694.6282159491</v>
      </c>
      <c r="F1154" s="113">
        <v>0.79887405755478669</v>
      </c>
      <c r="G1154" s="126"/>
      <c r="H1154" s="123"/>
      <c r="I1154" s="124"/>
      <c r="J1154" s="191" t="s">
        <v>5776</v>
      </c>
      <c r="K1154" s="210" t="s">
        <v>1444</v>
      </c>
      <c r="L1154" s="210" t="s">
        <v>1977</v>
      </c>
      <c r="M1154" s="211">
        <v>178212130.09838504</v>
      </c>
      <c r="N1154" s="198">
        <v>2783694.6282159491</v>
      </c>
      <c r="O1154" s="211">
        <v>0.79887405755478669</v>
      </c>
      <c r="P1154" s="210">
        <v>1</v>
      </c>
      <c r="Q1154" s="210">
        <v>0</v>
      </c>
      <c r="R1154" s="210">
        <v>0</v>
      </c>
      <c r="S1154" s="210">
        <v>0</v>
      </c>
      <c r="T1154" s="210" t="s">
        <v>144</v>
      </c>
      <c r="U1154" s="210" t="s">
        <v>4144</v>
      </c>
      <c r="V1154" s="223">
        <v>43251</v>
      </c>
      <c r="W1154" s="210">
        <v>2523044</v>
      </c>
      <c r="X1154" s="210" t="s">
        <v>4471</v>
      </c>
      <c r="Y1154" s="210" t="s">
        <v>306</v>
      </c>
      <c r="Z1154" s="190"/>
      <c r="AA1154" s="186"/>
      <c r="AB1154" s="187"/>
      <c r="AC1154" s="187"/>
      <c r="AD1154" s="188"/>
    </row>
    <row r="1155" spans="1:30" x14ac:dyDescent="0.3">
      <c r="A1155" s="84"/>
      <c r="B1155" s="209" t="s">
        <v>1445</v>
      </c>
      <c r="C1155" s="102" t="s">
        <v>1976</v>
      </c>
      <c r="D1155" s="109">
        <v>11912407.424426543</v>
      </c>
      <c r="E1155" s="139">
        <v>76923.720937792474</v>
      </c>
      <c r="F1155" s="113">
        <v>1.3041370124254997E-2</v>
      </c>
      <c r="G1155" s="126"/>
      <c r="H1155" s="123"/>
      <c r="I1155" s="124"/>
      <c r="J1155" s="191" t="s">
        <v>5776</v>
      </c>
      <c r="K1155" s="210" t="s">
        <v>1445</v>
      </c>
      <c r="L1155" s="210" t="s">
        <v>1976</v>
      </c>
      <c r="M1155" s="211">
        <v>11912407.424426543</v>
      </c>
      <c r="N1155" s="198">
        <v>76923.720937792474</v>
      </c>
      <c r="O1155" s="211">
        <v>1.3041370124254997E-2</v>
      </c>
      <c r="P1155" s="210">
        <v>1</v>
      </c>
      <c r="Q1155" s="210">
        <v>0</v>
      </c>
      <c r="R1155" s="210">
        <v>0</v>
      </c>
      <c r="S1155" s="210">
        <v>0</v>
      </c>
      <c r="T1155" s="210" t="s">
        <v>146</v>
      </c>
      <c r="U1155" s="210" t="s">
        <v>4145</v>
      </c>
      <c r="V1155" s="223">
        <v>43251</v>
      </c>
      <c r="W1155" s="210">
        <v>2180201</v>
      </c>
      <c r="X1155" s="210" t="s">
        <v>4471</v>
      </c>
      <c r="Y1155" s="210" t="s">
        <v>306</v>
      </c>
      <c r="Z1155" s="190"/>
      <c r="AA1155" s="186"/>
      <c r="AB1155" s="187"/>
      <c r="AC1155" s="187"/>
      <c r="AD1155" s="188"/>
    </row>
    <row r="1156" spans="1:30" x14ac:dyDescent="0.3">
      <c r="A1156" s="84"/>
      <c r="B1156" s="209" t="s">
        <v>5608</v>
      </c>
      <c r="C1156" s="102" t="s">
        <v>1977</v>
      </c>
      <c r="D1156" s="109">
        <v>39667558.534860767</v>
      </c>
      <c r="E1156" s="139">
        <v>371349.54629152565</v>
      </c>
      <c r="F1156" s="113">
        <v>0.33803748974748904</v>
      </c>
      <c r="G1156" s="126"/>
      <c r="H1156" s="123"/>
      <c r="I1156" s="124"/>
      <c r="J1156" s="191" t="s">
        <v>5776</v>
      </c>
      <c r="K1156" s="210" t="s">
        <v>5608</v>
      </c>
      <c r="L1156" s="210" t="s">
        <v>1977</v>
      </c>
      <c r="M1156" s="211">
        <v>39667558.534860767</v>
      </c>
      <c r="N1156" s="198">
        <v>371349.54629152565</v>
      </c>
      <c r="O1156" s="211">
        <v>0.33803748974748904</v>
      </c>
      <c r="P1156" s="210">
        <v>1</v>
      </c>
      <c r="Q1156" s="210">
        <v>0</v>
      </c>
      <c r="R1156" s="210">
        <v>0</v>
      </c>
      <c r="S1156" s="210">
        <v>0</v>
      </c>
      <c r="T1156" s="210" t="s">
        <v>148</v>
      </c>
      <c r="U1156" s="210" t="s">
        <v>5849</v>
      </c>
      <c r="V1156" s="223">
        <v>43251</v>
      </c>
      <c r="W1156" s="210" t="s">
        <v>5609</v>
      </c>
      <c r="X1156" s="210" t="s">
        <v>4471</v>
      </c>
      <c r="Y1156" s="210" t="s">
        <v>306</v>
      </c>
      <c r="Z1156" s="190"/>
      <c r="AA1156" s="186"/>
      <c r="AB1156" s="187"/>
      <c r="AC1156" s="187"/>
      <c r="AD1156" s="188"/>
    </row>
    <row r="1157" spans="1:30" x14ac:dyDescent="0.3">
      <c r="A1157" s="84"/>
      <c r="B1157" s="209" t="s">
        <v>6126</v>
      </c>
      <c r="C1157" s="102" t="s">
        <v>1977</v>
      </c>
      <c r="D1157" s="109">
        <v>27784572.725894045</v>
      </c>
      <c r="E1157" s="139">
        <v>590658.43379876798</v>
      </c>
      <c r="F1157" s="113">
        <v>0.29810199772613366</v>
      </c>
      <c r="G1157" s="126"/>
      <c r="H1157" s="123"/>
      <c r="I1157" s="124"/>
      <c r="J1157" s="191" t="s">
        <v>5776</v>
      </c>
      <c r="K1157" s="210" t="s">
        <v>6126</v>
      </c>
      <c r="L1157" s="210" t="s">
        <v>1977</v>
      </c>
      <c r="M1157" s="211">
        <v>27784572.725894045</v>
      </c>
      <c r="N1157" s="198">
        <v>590658.43379876798</v>
      </c>
      <c r="O1157" s="211">
        <v>0.29810199772613366</v>
      </c>
      <c r="P1157" s="210">
        <v>1</v>
      </c>
      <c r="Q1157" s="210">
        <v>0</v>
      </c>
      <c r="R1157" s="210">
        <v>0</v>
      </c>
      <c r="S1157" s="210">
        <v>0</v>
      </c>
      <c r="T1157" s="210" t="s">
        <v>5305</v>
      </c>
      <c r="U1157" s="210" t="s">
        <v>4146</v>
      </c>
      <c r="V1157" s="223">
        <v>43251</v>
      </c>
      <c r="W1157" s="210" t="s">
        <v>236</v>
      </c>
      <c r="X1157" s="210" t="s">
        <v>4471</v>
      </c>
      <c r="Y1157" s="210" t="s">
        <v>306</v>
      </c>
      <c r="Z1157" s="190"/>
      <c r="AA1157" s="185"/>
      <c r="AB1157" s="187"/>
      <c r="AC1157" s="188"/>
      <c r="AD1157" s="188"/>
    </row>
    <row r="1158" spans="1:30" x14ac:dyDescent="0.3">
      <c r="A1158" s="84"/>
      <c r="B1158" s="209" t="s">
        <v>1446</v>
      </c>
      <c r="C1158" s="102" t="s">
        <v>1976</v>
      </c>
      <c r="D1158" s="109">
        <v>228258.2568537718</v>
      </c>
      <c r="E1158" s="139">
        <v>4346.1206560124101</v>
      </c>
      <c r="F1158" s="113">
        <v>1.3175567985096591E-3</v>
      </c>
      <c r="G1158" s="126"/>
      <c r="H1158" s="123"/>
      <c r="I1158" s="124"/>
      <c r="J1158" s="191" t="s">
        <v>5776</v>
      </c>
      <c r="K1158" s="210" t="s">
        <v>1446</v>
      </c>
      <c r="L1158" s="210" t="s">
        <v>1976</v>
      </c>
      <c r="M1158" s="211">
        <v>228258.2568537718</v>
      </c>
      <c r="N1158" s="198">
        <v>4346.1206560124101</v>
      </c>
      <c r="O1158" s="211">
        <v>1.3175567985096591E-3</v>
      </c>
      <c r="P1158" s="210">
        <v>1</v>
      </c>
      <c r="Q1158" s="210">
        <v>0</v>
      </c>
      <c r="R1158" s="210">
        <v>0</v>
      </c>
      <c r="S1158" s="210">
        <v>0</v>
      </c>
      <c r="T1158" s="210" t="s">
        <v>144</v>
      </c>
      <c r="U1158" s="210" t="s">
        <v>4147</v>
      </c>
      <c r="V1158" s="223">
        <v>43251</v>
      </c>
      <c r="W1158" s="210" t="s">
        <v>237</v>
      </c>
      <c r="X1158" s="210" t="s">
        <v>4471</v>
      </c>
      <c r="Y1158" s="210" t="s">
        <v>306</v>
      </c>
      <c r="Z1158" s="190"/>
      <c r="AA1158" s="186"/>
      <c r="AB1158" s="187"/>
      <c r="AC1158" s="187"/>
      <c r="AD1158" s="188"/>
    </row>
    <row r="1159" spans="1:30" x14ac:dyDescent="0.3">
      <c r="A1159" s="84"/>
      <c r="B1159" s="209" t="s">
        <v>1787</v>
      </c>
      <c r="C1159" s="102" t="s">
        <v>1977</v>
      </c>
      <c r="D1159" s="109">
        <v>8977354.8149417993</v>
      </c>
      <c r="E1159" s="139">
        <v>139248.56235368078</v>
      </c>
      <c r="F1159" s="113">
        <v>0.14588362688322074</v>
      </c>
      <c r="G1159" s="126"/>
      <c r="H1159" s="123"/>
      <c r="I1159" s="124"/>
      <c r="J1159" s="191" t="s">
        <v>5776</v>
      </c>
      <c r="K1159" s="210" t="s">
        <v>1787</v>
      </c>
      <c r="L1159" s="210" t="s">
        <v>1977</v>
      </c>
      <c r="M1159" s="211">
        <v>8977354.8149417993</v>
      </c>
      <c r="N1159" s="198">
        <v>139248.56235368078</v>
      </c>
      <c r="O1159" s="211">
        <v>0.14588362688322074</v>
      </c>
      <c r="P1159" s="210">
        <v>1</v>
      </c>
      <c r="Q1159" s="210">
        <v>0</v>
      </c>
      <c r="R1159" s="210">
        <v>0</v>
      </c>
      <c r="S1159" s="210">
        <v>0</v>
      </c>
      <c r="T1159" s="210" t="s">
        <v>147</v>
      </c>
      <c r="U1159" s="210" t="s">
        <v>4148</v>
      </c>
      <c r="V1159" s="223">
        <v>43251</v>
      </c>
      <c r="W1159" s="210" t="s">
        <v>302</v>
      </c>
      <c r="X1159" s="210" t="s">
        <v>4471</v>
      </c>
      <c r="Y1159" s="210" t="s">
        <v>306</v>
      </c>
      <c r="Z1159" s="190"/>
      <c r="AA1159" s="186"/>
      <c r="AB1159" s="187"/>
      <c r="AC1159" s="187"/>
      <c r="AD1159" s="188"/>
    </row>
    <row r="1160" spans="1:30" x14ac:dyDescent="0.3">
      <c r="A1160" s="84"/>
      <c r="B1160" s="209" t="s">
        <v>4457</v>
      </c>
      <c r="C1160" s="102" t="s">
        <v>1973</v>
      </c>
      <c r="D1160" s="109">
        <v>-369259.82282578765</v>
      </c>
      <c r="E1160" s="139">
        <v>-4695.5725181305652</v>
      </c>
      <c r="F1160" s="113">
        <v>-6.2570925298898843E-3</v>
      </c>
      <c r="G1160" s="126"/>
      <c r="H1160" s="123"/>
      <c r="I1160" s="124"/>
      <c r="J1160" s="191" t="s">
        <v>5776</v>
      </c>
      <c r="K1160" s="210" t="s">
        <v>4457</v>
      </c>
      <c r="L1160" s="210" t="s">
        <v>1973</v>
      </c>
      <c r="M1160" s="211">
        <v>-369259.82282578765</v>
      </c>
      <c r="N1160" s="198">
        <v>-4695.5725181305652</v>
      </c>
      <c r="O1160" s="211">
        <v>-6.2570925298898843E-3</v>
      </c>
      <c r="P1160" s="210">
        <v>1</v>
      </c>
      <c r="Q1160" s="210">
        <v>0</v>
      </c>
      <c r="R1160" s="210">
        <v>0</v>
      </c>
      <c r="S1160" s="210">
        <v>0</v>
      </c>
      <c r="T1160" s="210" t="s">
        <v>147</v>
      </c>
      <c r="U1160" s="210" t="s">
        <v>4529</v>
      </c>
      <c r="V1160" s="223">
        <v>43251</v>
      </c>
      <c r="W1160" s="210" t="s">
        <v>4578</v>
      </c>
      <c r="X1160" s="210" t="s">
        <v>4471</v>
      </c>
      <c r="Y1160" s="210" t="s">
        <v>306</v>
      </c>
      <c r="Z1160" s="190"/>
      <c r="AA1160" s="186"/>
      <c r="AB1160" s="187"/>
      <c r="AC1160" s="187"/>
      <c r="AD1160" s="188"/>
    </row>
    <row r="1161" spans="1:30" x14ac:dyDescent="0.3">
      <c r="A1161" s="84"/>
      <c r="B1161" s="209" t="s">
        <v>1447</v>
      </c>
      <c r="C1161" s="102" t="s">
        <v>1973</v>
      </c>
      <c r="D1161" s="109">
        <v>-449593.26076599362</v>
      </c>
      <c r="E1161" s="139">
        <v>-4160.9741857102599</v>
      </c>
      <c r="F1161" s="113">
        <v>-4.3648710623777716E-3</v>
      </c>
      <c r="G1161" s="126"/>
      <c r="H1161" s="123"/>
      <c r="I1161" s="124"/>
      <c r="J1161" s="191" t="s">
        <v>5776</v>
      </c>
      <c r="K1161" s="210" t="s">
        <v>1447</v>
      </c>
      <c r="L1161" s="210" t="s">
        <v>1973</v>
      </c>
      <c r="M1161" s="211">
        <v>-449593.26076599362</v>
      </c>
      <c r="N1161" s="198">
        <v>-4160.9741857102599</v>
      </c>
      <c r="O1161" s="211">
        <v>-4.3648710623777716E-3</v>
      </c>
      <c r="P1161" s="210">
        <v>1</v>
      </c>
      <c r="Q1161" s="210">
        <v>0</v>
      </c>
      <c r="R1161" s="210">
        <v>0</v>
      </c>
      <c r="S1161" s="210">
        <v>0</v>
      </c>
      <c r="T1161" s="210" t="s">
        <v>145</v>
      </c>
      <c r="U1161" s="210" t="s">
        <v>362</v>
      </c>
      <c r="V1161" s="223">
        <v>43251</v>
      </c>
      <c r="W1161" s="210" t="s">
        <v>322</v>
      </c>
      <c r="X1161" s="210" t="s">
        <v>4471</v>
      </c>
      <c r="Y1161" s="210" t="s">
        <v>306</v>
      </c>
      <c r="Z1161" s="190"/>
      <c r="AA1161" s="186"/>
      <c r="AB1161" s="187"/>
      <c r="AC1161" s="187"/>
      <c r="AD1161" s="188"/>
    </row>
    <row r="1162" spans="1:30" x14ac:dyDescent="0.3">
      <c r="A1162" s="84"/>
      <c r="B1162" s="209" t="s">
        <v>1788</v>
      </c>
      <c r="C1162" s="102" t="s">
        <v>1974</v>
      </c>
      <c r="D1162" s="109">
        <v>-107067774.39910278</v>
      </c>
      <c r="E1162" s="139">
        <v>-1266474.738574672</v>
      </c>
      <c r="F1162" s="113">
        <v>-0.20915792908292857</v>
      </c>
      <c r="G1162" s="126"/>
      <c r="H1162" s="123"/>
      <c r="I1162" s="124"/>
      <c r="J1162" s="191" t="s">
        <v>5776</v>
      </c>
      <c r="K1162" s="210" t="s">
        <v>1788</v>
      </c>
      <c r="L1162" s="210" t="s">
        <v>1974</v>
      </c>
      <c r="M1162" s="211">
        <v>-107067774.39910278</v>
      </c>
      <c r="N1162" s="198">
        <v>-1266474.738574672</v>
      </c>
      <c r="O1162" s="211">
        <v>-0.20915792908292857</v>
      </c>
      <c r="P1162" s="210">
        <v>1</v>
      </c>
      <c r="Q1162" s="210">
        <v>0</v>
      </c>
      <c r="R1162" s="210">
        <v>0</v>
      </c>
      <c r="S1162" s="210">
        <v>0</v>
      </c>
      <c r="T1162" s="210" t="s">
        <v>143</v>
      </c>
      <c r="U1162" s="210" t="s">
        <v>98</v>
      </c>
      <c r="V1162" s="223">
        <v>43251</v>
      </c>
      <c r="W1162" s="210">
        <v>2182348</v>
      </c>
      <c r="X1162" s="210" t="s">
        <v>4471</v>
      </c>
      <c r="Y1162" s="210" t="s">
        <v>306</v>
      </c>
      <c r="Z1162" s="190"/>
      <c r="AA1162" s="186"/>
      <c r="AB1162" s="187"/>
      <c r="AC1162" s="187"/>
      <c r="AD1162" s="188"/>
    </row>
    <row r="1163" spans="1:30" x14ac:dyDescent="0.3">
      <c r="A1163" s="84"/>
      <c r="B1163" s="209" t="s">
        <v>1448</v>
      </c>
      <c r="C1163" s="102" t="s">
        <v>1973</v>
      </c>
      <c r="D1163" s="109">
        <v>-711839.05800444738</v>
      </c>
      <c r="E1163" s="139">
        <v>-6220.194494970704</v>
      </c>
      <c r="F1163" s="113">
        <v>-2.5339999588424068E-3</v>
      </c>
      <c r="G1163" s="126"/>
      <c r="H1163" s="123"/>
      <c r="I1163" s="124"/>
      <c r="J1163" s="191" t="s">
        <v>5776</v>
      </c>
      <c r="K1163" s="210" t="s">
        <v>1448</v>
      </c>
      <c r="L1163" s="210" t="s">
        <v>1973</v>
      </c>
      <c r="M1163" s="211">
        <v>-711839.05800444738</v>
      </c>
      <c r="N1163" s="198">
        <v>-6220.194494970704</v>
      </c>
      <c r="O1163" s="211">
        <v>-2.5339999588424068E-3</v>
      </c>
      <c r="P1163" s="210">
        <v>1</v>
      </c>
      <c r="Q1163" s="210">
        <v>0</v>
      </c>
      <c r="R1163" s="210">
        <v>0</v>
      </c>
      <c r="S1163" s="210">
        <v>0</v>
      </c>
      <c r="T1163" s="210" t="s">
        <v>143</v>
      </c>
      <c r="U1163" s="210" t="s">
        <v>78</v>
      </c>
      <c r="V1163" s="223">
        <v>43251</v>
      </c>
      <c r="W1163" s="210">
        <v>2807061</v>
      </c>
      <c r="X1163" s="210" t="s">
        <v>4471</v>
      </c>
      <c r="Y1163" s="210" t="s">
        <v>306</v>
      </c>
      <c r="Z1163" s="190"/>
      <c r="AA1163" s="186"/>
      <c r="AB1163" s="187"/>
      <c r="AC1163" s="187"/>
      <c r="AD1163" s="188"/>
    </row>
    <row r="1164" spans="1:30" x14ac:dyDescent="0.3">
      <c r="A1164" s="84"/>
      <c r="B1164" s="209" t="s">
        <v>1449</v>
      </c>
      <c r="C1164" s="102" t="s">
        <v>1973</v>
      </c>
      <c r="D1164" s="109">
        <v>-322053.58834402997</v>
      </c>
      <c r="E1164" s="139">
        <v>-12070.974075863192</v>
      </c>
      <c r="F1164" s="113">
        <v>-1.8667854605019716E-3</v>
      </c>
      <c r="G1164" s="126"/>
      <c r="H1164" s="123"/>
      <c r="I1164" s="124"/>
      <c r="J1164" s="191" t="s">
        <v>5776</v>
      </c>
      <c r="K1164" s="210" t="s">
        <v>1449</v>
      </c>
      <c r="L1164" s="210" t="s">
        <v>1973</v>
      </c>
      <c r="M1164" s="211">
        <v>-322053.58834402997</v>
      </c>
      <c r="N1164" s="198">
        <v>-12070.974075863192</v>
      </c>
      <c r="O1164" s="211">
        <v>-1.8667854605019716E-3</v>
      </c>
      <c r="P1164" s="210">
        <v>1</v>
      </c>
      <c r="Q1164" s="210">
        <v>0</v>
      </c>
      <c r="R1164" s="210">
        <v>0</v>
      </c>
      <c r="S1164" s="210">
        <v>0</v>
      </c>
      <c r="T1164" s="210" t="s">
        <v>150</v>
      </c>
      <c r="U1164" s="210" t="s">
        <v>4149</v>
      </c>
      <c r="V1164" s="223">
        <v>43251</v>
      </c>
      <c r="W1164" s="210">
        <v>2440637</v>
      </c>
      <c r="X1164" s="210" t="s">
        <v>4471</v>
      </c>
      <c r="Y1164" s="210" t="s">
        <v>306</v>
      </c>
      <c r="Z1164" s="190"/>
      <c r="AA1164" s="185"/>
      <c r="AB1164" s="187"/>
      <c r="AC1164" s="187"/>
      <c r="AD1164" s="188"/>
    </row>
    <row r="1165" spans="1:30" x14ac:dyDescent="0.3">
      <c r="A1165" s="84"/>
      <c r="B1165" s="209" t="s">
        <v>1450</v>
      </c>
      <c r="C1165" s="102" t="s">
        <v>1973</v>
      </c>
      <c r="D1165" s="109">
        <v>-578490.81094353704</v>
      </c>
      <c r="E1165" s="139">
        <v>-29514.837293037603</v>
      </c>
      <c r="F1165" s="113">
        <v>-2.8173751104052821E-3</v>
      </c>
      <c r="G1165" s="126"/>
      <c r="H1165" s="123"/>
      <c r="I1165" s="124"/>
      <c r="J1165" s="191" t="s">
        <v>5776</v>
      </c>
      <c r="K1165" s="210" t="s">
        <v>1450</v>
      </c>
      <c r="L1165" s="210" t="s">
        <v>1973</v>
      </c>
      <c r="M1165" s="211">
        <v>-578490.81094353704</v>
      </c>
      <c r="N1165" s="198">
        <v>-29514.837293037603</v>
      </c>
      <c r="O1165" s="211">
        <v>-2.8173751104052821E-3</v>
      </c>
      <c r="P1165" s="210">
        <v>1</v>
      </c>
      <c r="Q1165" s="210">
        <v>0</v>
      </c>
      <c r="R1165" s="210">
        <v>0</v>
      </c>
      <c r="S1165" s="210">
        <v>0</v>
      </c>
      <c r="T1165" s="210" t="s">
        <v>152</v>
      </c>
      <c r="U1165" s="210" t="s">
        <v>4150</v>
      </c>
      <c r="V1165" s="223">
        <v>43251</v>
      </c>
      <c r="W1165" s="210">
        <v>2185046</v>
      </c>
      <c r="X1165" s="210" t="s">
        <v>4471</v>
      </c>
      <c r="Y1165" s="210" t="s">
        <v>306</v>
      </c>
      <c r="Z1165" s="190"/>
      <c r="AA1165" s="185"/>
      <c r="AB1165" s="187"/>
      <c r="AC1165" s="187"/>
      <c r="AD1165" s="188"/>
    </row>
    <row r="1166" spans="1:30" x14ac:dyDescent="0.3">
      <c r="A1166" s="84"/>
      <c r="B1166" s="209" t="s">
        <v>1789</v>
      </c>
      <c r="C1166" s="102" t="s">
        <v>1973</v>
      </c>
      <c r="D1166" s="109">
        <v>-205215.93234010407</v>
      </c>
      <c r="E1166" s="139">
        <v>-3373.5974410669751</v>
      </c>
      <c r="F1166" s="113">
        <v>-1.1452034406325233E-3</v>
      </c>
      <c r="G1166" s="126"/>
      <c r="H1166" s="123"/>
      <c r="I1166" s="124"/>
      <c r="J1166" s="191" t="s">
        <v>5776</v>
      </c>
      <c r="K1166" s="210" t="s">
        <v>1789</v>
      </c>
      <c r="L1166" s="210" t="s">
        <v>1973</v>
      </c>
      <c r="M1166" s="211">
        <v>-205215.93234010407</v>
      </c>
      <c r="N1166" s="198">
        <v>-3373.5974410669751</v>
      </c>
      <c r="O1166" s="211">
        <v>-1.1452034406325233E-3</v>
      </c>
      <c r="P1166" s="210">
        <v>1</v>
      </c>
      <c r="Q1166" s="210">
        <v>0</v>
      </c>
      <c r="R1166" s="210">
        <v>0</v>
      </c>
      <c r="S1166" s="210">
        <v>0</v>
      </c>
      <c r="T1166" s="210" t="s">
        <v>143</v>
      </c>
      <c r="U1166" s="210" t="s">
        <v>75</v>
      </c>
      <c r="V1166" s="223">
        <v>43251</v>
      </c>
      <c r="W1166" s="210">
        <v>2185284</v>
      </c>
      <c r="X1166" s="210" t="s">
        <v>4471</v>
      </c>
      <c r="Y1166" s="210" t="s">
        <v>306</v>
      </c>
      <c r="Z1166" s="190"/>
      <c r="AA1166" s="186"/>
      <c r="AB1166" s="187"/>
      <c r="AC1166" s="188"/>
      <c r="AD1166" s="188"/>
    </row>
    <row r="1167" spans="1:30" x14ac:dyDescent="0.3">
      <c r="A1167" s="84"/>
      <c r="B1167" s="209" t="s">
        <v>1451</v>
      </c>
      <c r="C1167" s="102" t="s">
        <v>1973</v>
      </c>
      <c r="D1167" s="109">
        <v>-237968.21100362032</v>
      </c>
      <c r="E1167" s="139">
        <v>-6024.5116709777294</v>
      </c>
      <c r="F1167" s="113">
        <v>-2.5839096366272779E-3</v>
      </c>
      <c r="G1167" s="126"/>
      <c r="H1167" s="123"/>
      <c r="I1167" s="124"/>
      <c r="J1167" s="191" t="s">
        <v>5776</v>
      </c>
      <c r="K1167" s="210" t="s">
        <v>1451</v>
      </c>
      <c r="L1167" s="210" t="s">
        <v>1973</v>
      </c>
      <c r="M1167" s="211">
        <v>-237968.21100362032</v>
      </c>
      <c r="N1167" s="198">
        <v>-6024.5116709777294</v>
      </c>
      <c r="O1167" s="211">
        <v>-2.5839096366272779E-3</v>
      </c>
      <c r="P1167" s="210">
        <v>1</v>
      </c>
      <c r="Q1167" s="210">
        <v>0</v>
      </c>
      <c r="R1167" s="210">
        <v>0</v>
      </c>
      <c r="S1167" s="210">
        <v>0</v>
      </c>
      <c r="T1167" s="210" t="s">
        <v>145</v>
      </c>
      <c r="U1167" s="210" t="s">
        <v>360</v>
      </c>
      <c r="V1167" s="223">
        <v>43251</v>
      </c>
      <c r="W1167" s="210" t="s">
        <v>238</v>
      </c>
      <c r="X1167" s="210" t="s">
        <v>4471</v>
      </c>
      <c r="Y1167" s="210" t="s">
        <v>306</v>
      </c>
      <c r="Z1167" s="190"/>
      <c r="AA1167" s="186"/>
      <c r="AB1167" s="187"/>
      <c r="AC1167" s="187"/>
      <c r="AD1167" s="188"/>
    </row>
    <row r="1168" spans="1:30" x14ac:dyDescent="0.3">
      <c r="A1168" s="84"/>
      <c r="B1168" s="209" t="s">
        <v>1790</v>
      </c>
      <c r="C1168" s="102" t="s">
        <v>1976</v>
      </c>
      <c r="D1168" s="109">
        <v>608414.24953056395</v>
      </c>
      <c r="E1168" s="139">
        <v>7038.572993180981</v>
      </c>
      <c r="F1168" s="113">
        <v>4.1744819846480062E-3</v>
      </c>
      <c r="G1168" s="126"/>
      <c r="H1168" s="123"/>
      <c r="I1168" s="124"/>
      <c r="J1168" s="191" t="s">
        <v>5776</v>
      </c>
      <c r="K1168" s="210" t="s">
        <v>1790</v>
      </c>
      <c r="L1168" s="210" t="s">
        <v>1976</v>
      </c>
      <c r="M1168" s="211">
        <v>608414.24953056395</v>
      </c>
      <c r="N1168" s="198">
        <v>7038.572993180981</v>
      </c>
      <c r="O1168" s="211">
        <v>4.1744819846480062E-3</v>
      </c>
      <c r="P1168" s="210">
        <v>1</v>
      </c>
      <c r="Q1168" s="210">
        <v>0</v>
      </c>
      <c r="R1168" s="210">
        <v>0</v>
      </c>
      <c r="S1168" s="210">
        <v>0</v>
      </c>
      <c r="T1168" s="210" t="s">
        <v>146</v>
      </c>
      <c r="U1168" s="210" t="s">
        <v>4151</v>
      </c>
      <c r="V1168" s="223">
        <v>43251</v>
      </c>
      <c r="W1168" s="210">
        <v>2116228</v>
      </c>
      <c r="X1168" s="210" t="s">
        <v>4471</v>
      </c>
      <c r="Y1168" s="210" t="s">
        <v>306</v>
      </c>
      <c r="Z1168" s="190"/>
      <c r="AA1168" s="186"/>
      <c r="AB1168" s="187"/>
      <c r="AC1168" s="187"/>
      <c r="AD1168" s="188"/>
    </row>
    <row r="1169" spans="1:30" x14ac:dyDescent="0.3">
      <c r="A1169" s="84"/>
      <c r="B1169" s="209" t="s">
        <v>1791</v>
      </c>
      <c r="C1169" s="102" t="s">
        <v>1978</v>
      </c>
      <c r="D1169" s="109">
        <v>-189661329.33283645</v>
      </c>
      <c r="E1169" s="139">
        <v>-695213.99264263199</v>
      </c>
      <c r="F1169" s="113">
        <v>-0.27295679885702506</v>
      </c>
      <c r="G1169" s="126"/>
      <c r="H1169" s="123"/>
      <c r="I1169" s="124"/>
      <c r="J1169" s="191" t="s">
        <v>5776</v>
      </c>
      <c r="K1169" s="210" t="s">
        <v>1791</v>
      </c>
      <c r="L1169" s="210" t="s">
        <v>1978</v>
      </c>
      <c r="M1169" s="211">
        <v>-189661329.33283645</v>
      </c>
      <c r="N1169" s="198">
        <v>-695213.99264263199</v>
      </c>
      <c r="O1169" s="211">
        <v>-0.27295679885702506</v>
      </c>
      <c r="P1169" s="210">
        <v>1</v>
      </c>
      <c r="Q1169" s="210">
        <v>0</v>
      </c>
      <c r="R1169" s="210">
        <v>0</v>
      </c>
      <c r="S1169" s="210">
        <v>0</v>
      </c>
      <c r="T1169" s="210" t="s">
        <v>144</v>
      </c>
      <c r="U1169" s="210" t="s">
        <v>5323</v>
      </c>
      <c r="V1169" s="223">
        <v>43251</v>
      </c>
      <c r="W1169" s="210" t="s">
        <v>5324</v>
      </c>
      <c r="X1169" s="210" t="s">
        <v>4471</v>
      </c>
      <c r="Y1169" s="210" t="s">
        <v>306</v>
      </c>
      <c r="Z1169" s="190"/>
      <c r="AA1169" s="185"/>
      <c r="AB1169" s="187"/>
      <c r="AC1169" s="188"/>
      <c r="AD1169" s="188"/>
    </row>
    <row r="1170" spans="1:30" x14ac:dyDescent="0.3">
      <c r="A1170" s="84"/>
      <c r="B1170" s="209" t="s">
        <v>5850</v>
      </c>
      <c r="C1170" s="102" t="s">
        <v>1974</v>
      </c>
      <c r="D1170" s="109">
        <v>-5023948.1504021036</v>
      </c>
      <c r="E1170" s="139">
        <v>-98974.549850317257</v>
      </c>
      <c r="F1170" s="113">
        <v>-6.9137013069289557E-2</v>
      </c>
      <c r="G1170" s="126"/>
      <c r="H1170" s="123"/>
      <c r="I1170" s="124"/>
      <c r="J1170" s="191" t="s">
        <v>5776</v>
      </c>
      <c r="K1170" s="210" t="s">
        <v>5850</v>
      </c>
      <c r="L1170" s="210" t="s">
        <v>1974</v>
      </c>
      <c r="M1170" s="211">
        <v>-5023948.1504021036</v>
      </c>
      <c r="N1170" s="198">
        <v>-98974.549850317257</v>
      </c>
      <c r="O1170" s="211">
        <v>-6.9137013069289557E-2</v>
      </c>
      <c r="P1170" s="210">
        <v>1</v>
      </c>
      <c r="Q1170" s="210">
        <v>0</v>
      </c>
      <c r="R1170" s="210">
        <v>0</v>
      </c>
      <c r="S1170" s="210">
        <v>0</v>
      </c>
      <c r="T1170" s="210" t="s">
        <v>145</v>
      </c>
      <c r="U1170" s="210" t="s">
        <v>5851</v>
      </c>
      <c r="V1170" s="223">
        <v>43251</v>
      </c>
      <c r="W1170" s="210" t="s">
        <v>5852</v>
      </c>
      <c r="X1170" s="210" t="s">
        <v>4471</v>
      </c>
      <c r="Y1170" s="210" t="s">
        <v>306</v>
      </c>
      <c r="Z1170" s="190"/>
      <c r="AA1170" s="185"/>
      <c r="AB1170" s="187"/>
      <c r="AC1170" s="187"/>
      <c r="AD1170" s="188"/>
    </row>
    <row r="1171" spans="1:30" x14ac:dyDescent="0.3">
      <c r="A1171" s="84"/>
      <c r="B1171" s="209" t="s">
        <v>1895</v>
      </c>
      <c r="C1171" s="102" t="s">
        <v>1974</v>
      </c>
      <c r="D1171" s="109">
        <v>-401615.78855197283</v>
      </c>
      <c r="E1171" s="139">
        <v>-6437.1820572523293</v>
      </c>
      <c r="F1171" s="113">
        <v>-2.7072507803690749E-3</v>
      </c>
      <c r="G1171" s="126"/>
      <c r="H1171" s="123"/>
      <c r="I1171" s="124"/>
      <c r="J1171" s="191" t="s">
        <v>5776</v>
      </c>
      <c r="K1171" s="210" t="s">
        <v>1895</v>
      </c>
      <c r="L1171" s="210" t="s">
        <v>1974</v>
      </c>
      <c r="M1171" s="211">
        <v>-401615.78855197283</v>
      </c>
      <c r="N1171" s="198">
        <v>-6437.1820572523293</v>
      </c>
      <c r="O1171" s="211">
        <v>-2.7072507803690749E-3</v>
      </c>
      <c r="P1171" s="210">
        <v>1</v>
      </c>
      <c r="Q1171" s="210">
        <v>0</v>
      </c>
      <c r="R1171" s="210">
        <v>0</v>
      </c>
      <c r="S1171" s="210">
        <v>0</v>
      </c>
      <c r="T1171" s="210" t="s">
        <v>151</v>
      </c>
      <c r="U1171" s="210" t="s">
        <v>4152</v>
      </c>
      <c r="V1171" s="223">
        <v>43251</v>
      </c>
      <c r="W1171" s="210">
        <v>2654364</v>
      </c>
      <c r="X1171" s="210" t="s">
        <v>4471</v>
      </c>
      <c r="Y1171" s="210" t="s">
        <v>306</v>
      </c>
      <c r="Z1171" s="190"/>
      <c r="AA1171" s="186"/>
      <c r="AB1171" s="187"/>
      <c r="AC1171" s="187"/>
      <c r="AD1171" s="188"/>
    </row>
    <row r="1172" spans="1:30" x14ac:dyDescent="0.3">
      <c r="A1172" s="84"/>
      <c r="B1172" s="209" t="s">
        <v>1452</v>
      </c>
      <c r="C1172" s="102" t="s">
        <v>1976</v>
      </c>
      <c r="D1172" s="109">
        <v>42371975.152605258</v>
      </c>
      <c r="E1172" s="139">
        <v>326339.9195363929</v>
      </c>
      <c r="F1172" s="113">
        <v>4.5084986724923531E-2</v>
      </c>
      <c r="G1172" s="126"/>
      <c r="H1172" s="123"/>
      <c r="I1172" s="124"/>
      <c r="J1172" s="191" t="s">
        <v>5776</v>
      </c>
      <c r="K1172" s="210" t="s">
        <v>1452</v>
      </c>
      <c r="L1172" s="210" t="s">
        <v>1976</v>
      </c>
      <c r="M1172" s="211">
        <v>42371975.152605258</v>
      </c>
      <c r="N1172" s="198">
        <v>326339.9195363929</v>
      </c>
      <c r="O1172" s="211">
        <v>4.5084986724923531E-2</v>
      </c>
      <c r="P1172" s="210">
        <v>1</v>
      </c>
      <c r="Q1172" s="210">
        <v>0</v>
      </c>
      <c r="R1172" s="210">
        <v>0</v>
      </c>
      <c r="S1172" s="210">
        <v>0</v>
      </c>
      <c r="T1172" s="210" t="s">
        <v>151</v>
      </c>
      <c r="U1172" s="210" t="s">
        <v>17</v>
      </c>
      <c r="V1172" s="223">
        <v>43251</v>
      </c>
      <c r="W1172" s="210">
        <v>2838555</v>
      </c>
      <c r="X1172" s="210" t="s">
        <v>4471</v>
      </c>
      <c r="Y1172" s="210" t="s">
        <v>306</v>
      </c>
      <c r="Z1172" s="190"/>
      <c r="AA1172" s="186"/>
      <c r="AB1172" s="187"/>
      <c r="AC1172" s="187"/>
      <c r="AD1172" s="188"/>
    </row>
    <row r="1173" spans="1:30" x14ac:dyDescent="0.3">
      <c r="A1173" s="84"/>
      <c r="B1173" s="209" t="s">
        <v>1453</v>
      </c>
      <c r="C1173" s="102" t="s">
        <v>1974</v>
      </c>
      <c r="D1173" s="109">
        <v>-4422755.8327124342</v>
      </c>
      <c r="E1173" s="139">
        <v>-10408.933473081748</v>
      </c>
      <c r="F1173" s="113">
        <v>-7.9324152023523727E-3</v>
      </c>
      <c r="G1173" s="126"/>
      <c r="H1173" s="123"/>
      <c r="I1173" s="124"/>
      <c r="J1173" s="191" t="s">
        <v>5776</v>
      </c>
      <c r="K1173" s="210" t="s">
        <v>1453</v>
      </c>
      <c r="L1173" s="210" t="s">
        <v>1974</v>
      </c>
      <c r="M1173" s="211">
        <v>-4422755.8327124342</v>
      </c>
      <c r="N1173" s="198">
        <v>-10408.933473081748</v>
      </c>
      <c r="O1173" s="211">
        <v>-7.9324152023523727E-3</v>
      </c>
      <c r="P1173" s="210">
        <v>1</v>
      </c>
      <c r="Q1173" s="210">
        <v>0</v>
      </c>
      <c r="R1173" s="210">
        <v>0</v>
      </c>
      <c r="S1173" s="210">
        <v>0</v>
      </c>
      <c r="T1173" s="210" t="s">
        <v>144</v>
      </c>
      <c r="U1173" s="210" t="s">
        <v>4153</v>
      </c>
      <c r="V1173" s="223">
        <v>43251</v>
      </c>
      <c r="W1173" s="210" t="s">
        <v>239</v>
      </c>
      <c r="X1173" s="210" t="s">
        <v>4471</v>
      </c>
      <c r="Y1173" s="210" t="s">
        <v>306</v>
      </c>
      <c r="Z1173" s="190"/>
      <c r="AA1173" s="185"/>
      <c r="AB1173" s="187"/>
      <c r="AC1173" s="187"/>
      <c r="AD1173" s="188"/>
    </row>
    <row r="1174" spans="1:30" x14ac:dyDescent="0.3">
      <c r="A1174" s="84"/>
      <c r="B1174" s="209" t="s">
        <v>1454</v>
      </c>
      <c r="C1174" s="102" t="s">
        <v>1974</v>
      </c>
      <c r="D1174" s="109">
        <v>-2568546.3820314566</v>
      </c>
      <c r="E1174" s="139">
        <v>-18862.791966155957</v>
      </c>
      <c r="F1174" s="113">
        <v>-1.066673631600124E-2</v>
      </c>
      <c r="G1174" s="126"/>
      <c r="H1174" s="123"/>
      <c r="I1174" s="124"/>
      <c r="J1174" s="191" t="s">
        <v>5776</v>
      </c>
      <c r="K1174" s="210" t="s">
        <v>1454</v>
      </c>
      <c r="L1174" s="210" t="s">
        <v>1974</v>
      </c>
      <c r="M1174" s="211">
        <v>-2568546.3820314566</v>
      </c>
      <c r="N1174" s="198">
        <v>-18862.791966155957</v>
      </c>
      <c r="O1174" s="211">
        <v>-1.066673631600124E-2</v>
      </c>
      <c r="P1174" s="210">
        <v>1</v>
      </c>
      <c r="Q1174" s="210">
        <v>0</v>
      </c>
      <c r="R1174" s="210">
        <v>0</v>
      </c>
      <c r="S1174" s="210">
        <v>0</v>
      </c>
      <c r="T1174" s="210" t="s">
        <v>148</v>
      </c>
      <c r="U1174" s="210" t="s">
        <v>5036</v>
      </c>
      <c r="V1174" s="223">
        <v>43251</v>
      </c>
      <c r="W1174" s="210" t="s">
        <v>230</v>
      </c>
      <c r="X1174" s="210" t="s">
        <v>4471</v>
      </c>
      <c r="Y1174" s="210" t="s">
        <v>306</v>
      </c>
      <c r="Z1174" s="190"/>
      <c r="AA1174" s="185"/>
      <c r="AB1174" s="187"/>
      <c r="AC1174" s="187"/>
      <c r="AD1174" s="188"/>
    </row>
    <row r="1175" spans="1:30" x14ac:dyDescent="0.3">
      <c r="A1175" s="84"/>
      <c r="B1175" s="209" t="s">
        <v>1455</v>
      </c>
      <c r="C1175" s="102" t="s">
        <v>1974</v>
      </c>
      <c r="D1175" s="109">
        <v>-10402082.824146217</v>
      </c>
      <c r="E1175" s="139">
        <v>-219175.78643375929</v>
      </c>
      <c r="F1175" s="113">
        <v>-7.8366974494384387E-2</v>
      </c>
      <c r="G1175" s="126"/>
      <c r="H1175" s="123"/>
      <c r="I1175" s="124"/>
      <c r="J1175" s="191" t="s">
        <v>5776</v>
      </c>
      <c r="K1175" s="210" t="s">
        <v>1455</v>
      </c>
      <c r="L1175" s="210" t="s">
        <v>1974</v>
      </c>
      <c r="M1175" s="211">
        <v>-10402082.824146217</v>
      </c>
      <c r="N1175" s="198">
        <v>-219175.78643375929</v>
      </c>
      <c r="O1175" s="211">
        <v>-7.8366974494384387E-2</v>
      </c>
      <c r="P1175" s="210">
        <v>1</v>
      </c>
      <c r="Q1175" s="210">
        <v>0</v>
      </c>
      <c r="R1175" s="210">
        <v>0</v>
      </c>
      <c r="S1175" s="210">
        <v>0</v>
      </c>
      <c r="T1175" s="210" t="s">
        <v>149</v>
      </c>
      <c r="U1175" s="210" t="s">
        <v>4154</v>
      </c>
      <c r="V1175" s="223">
        <v>43251</v>
      </c>
      <c r="W1175" s="210">
        <v>2195841</v>
      </c>
      <c r="X1175" s="210" t="s">
        <v>4471</v>
      </c>
      <c r="Y1175" s="210" t="s">
        <v>306</v>
      </c>
      <c r="Z1175" s="190"/>
      <c r="AA1175" s="186"/>
      <c r="AB1175" s="187"/>
      <c r="AC1175" s="187"/>
      <c r="AD1175" s="188"/>
    </row>
    <row r="1176" spans="1:30" x14ac:dyDescent="0.3">
      <c r="A1176" s="84"/>
      <c r="B1176" s="209" t="s">
        <v>1456</v>
      </c>
      <c r="C1176" s="102" t="s">
        <v>1974</v>
      </c>
      <c r="D1176" s="109">
        <v>-23880874.518380713</v>
      </c>
      <c r="E1176" s="139">
        <v>-137459.70482001218</v>
      </c>
      <c r="F1176" s="113">
        <v>-6.5185356291191016E-2</v>
      </c>
      <c r="G1176" s="126"/>
      <c r="H1176" s="123"/>
      <c r="I1176" s="124"/>
      <c r="J1176" s="191" t="s">
        <v>5776</v>
      </c>
      <c r="K1176" s="210" t="s">
        <v>1456</v>
      </c>
      <c r="L1176" s="210" t="s">
        <v>1974</v>
      </c>
      <c r="M1176" s="211">
        <v>-23880874.518380713</v>
      </c>
      <c r="N1176" s="198">
        <v>-137459.70482001218</v>
      </c>
      <c r="O1176" s="211">
        <v>-6.5185356291191016E-2</v>
      </c>
      <c r="P1176" s="210">
        <v>1</v>
      </c>
      <c r="Q1176" s="210">
        <v>0</v>
      </c>
      <c r="R1176" s="210">
        <v>0</v>
      </c>
      <c r="S1176" s="210">
        <v>0</v>
      </c>
      <c r="T1176" s="210" t="s">
        <v>143</v>
      </c>
      <c r="U1176" s="210" t="s">
        <v>28</v>
      </c>
      <c r="V1176" s="223">
        <v>43251</v>
      </c>
      <c r="W1176" s="210">
        <v>2196479</v>
      </c>
      <c r="X1176" s="210" t="s">
        <v>4471</v>
      </c>
      <c r="Y1176" s="210" t="s">
        <v>306</v>
      </c>
      <c r="Z1176" s="190"/>
      <c r="AA1176" s="185"/>
      <c r="AB1176" s="187"/>
      <c r="AC1176" s="188"/>
      <c r="AD1176" s="188"/>
    </row>
    <row r="1177" spans="1:30" x14ac:dyDescent="0.3">
      <c r="A1177" s="84"/>
      <c r="B1177" s="209" t="s">
        <v>1457</v>
      </c>
      <c r="C1177" s="102" t="s">
        <v>1976</v>
      </c>
      <c r="D1177" s="109">
        <v>329394.80702441302</v>
      </c>
      <c r="E1177" s="139">
        <v>3342.7522531399736</v>
      </c>
      <c r="F1177" s="113">
        <v>2.658844211989757E-3</v>
      </c>
      <c r="G1177" s="126"/>
      <c r="H1177" s="123"/>
      <c r="I1177" s="124"/>
      <c r="J1177" s="191" t="s">
        <v>5776</v>
      </c>
      <c r="K1177" s="210" t="s">
        <v>1457</v>
      </c>
      <c r="L1177" s="210" t="s">
        <v>1976</v>
      </c>
      <c r="M1177" s="211">
        <v>329394.80702441302</v>
      </c>
      <c r="N1177" s="198">
        <v>3342.7522531399736</v>
      </c>
      <c r="O1177" s="211">
        <v>2.658844211989757E-3</v>
      </c>
      <c r="P1177" s="210">
        <v>1</v>
      </c>
      <c r="Q1177" s="210">
        <v>0</v>
      </c>
      <c r="R1177" s="210">
        <v>0</v>
      </c>
      <c r="S1177" s="210">
        <v>0</v>
      </c>
      <c r="T1177" s="210" t="s">
        <v>151</v>
      </c>
      <c r="U1177" s="210" t="s">
        <v>111</v>
      </c>
      <c r="V1177" s="223">
        <v>43251</v>
      </c>
      <c r="W1177" s="210">
        <v>2987521</v>
      </c>
      <c r="X1177" s="210" t="s">
        <v>4471</v>
      </c>
      <c r="Y1177" s="210" t="s">
        <v>306</v>
      </c>
      <c r="Z1177" s="190"/>
      <c r="AA1177" s="185"/>
      <c r="AB1177" s="187"/>
      <c r="AC1177" s="187"/>
      <c r="AD1177" s="188"/>
    </row>
    <row r="1178" spans="1:30" x14ac:dyDescent="0.3">
      <c r="A1178" s="84"/>
      <c r="B1178" s="209" t="s">
        <v>1792</v>
      </c>
      <c r="C1178" s="102" t="s">
        <v>1974</v>
      </c>
      <c r="D1178" s="109">
        <v>-545173.87216761336</v>
      </c>
      <c r="E1178" s="139">
        <v>-7584.5001692767582</v>
      </c>
      <c r="F1178" s="113">
        <v>-1.2676548735143468E-2</v>
      </c>
      <c r="G1178" s="126"/>
      <c r="H1178" s="123"/>
      <c r="I1178" s="124"/>
      <c r="J1178" s="191" t="s">
        <v>5776</v>
      </c>
      <c r="K1178" s="210" t="s">
        <v>1792</v>
      </c>
      <c r="L1178" s="210" t="s">
        <v>1974</v>
      </c>
      <c r="M1178" s="211">
        <v>-545173.87216761336</v>
      </c>
      <c r="N1178" s="198">
        <v>-7584.5001692767582</v>
      </c>
      <c r="O1178" s="211">
        <v>-1.2676548735143468E-2</v>
      </c>
      <c r="P1178" s="210">
        <v>1</v>
      </c>
      <c r="Q1178" s="210">
        <v>0</v>
      </c>
      <c r="R1178" s="210">
        <v>0</v>
      </c>
      <c r="S1178" s="210">
        <v>0</v>
      </c>
      <c r="T1178" s="210" t="s">
        <v>148</v>
      </c>
      <c r="U1178" s="210" t="s">
        <v>4155</v>
      </c>
      <c r="V1178" s="223">
        <v>43251</v>
      </c>
      <c r="W1178" s="210">
        <v>2196888</v>
      </c>
      <c r="X1178" s="210" t="s">
        <v>4471</v>
      </c>
      <c r="Y1178" s="210" t="s">
        <v>306</v>
      </c>
      <c r="Z1178" s="190"/>
      <c r="AA1178" s="185"/>
      <c r="AB1178" s="188"/>
      <c r="AC1178" s="188"/>
      <c r="AD1178" s="187"/>
    </row>
    <row r="1179" spans="1:30" x14ac:dyDescent="0.3">
      <c r="A1179" s="84"/>
      <c r="B1179" s="209" t="s">
        <v>1793</v>
      </c>
      <c r="C1179" s="102" t="s">
        <v>1976</v>
      </c>
      <c r="D1179" s="109">
        <v>509347.31945631607</v>
      </c>
      <c r="E1179" s="139">
        <v>2769.546623110848</v>
      </c>
      <c r="F1179" s="113">
        <v>6.9336646926959873E-3</v>
      </c>
      <c r="G1179" s="126"/>
      <c r="H1179" s="123"/>
      <c r="I1179" s="124"/>
      <c r="J1179" s="191" t="s">
        <v>5776</v>
      </c>
      <c r="K1179" s="210" t="s">
        <v>1793</v>
      </c>
      <c r="L1179" s="210" t="s">
        <v>1976</v>
      </c>
      <c r="M1179" s="211">
        <v>509347.31945631607</v>
      </c>
      <c r="N1179" s="198">
        <v>2769.546623110848</v>
      </c>
      <c r="O1179" s="211">
        <v>6.9336646926959873E-3</v>
      </c>
      <c r="P1179" s="210">
        <v>1</v>
      </c>
      <c r="Q1179" s="210">
        <v>0</v>
      </c>
      <c r="R1179" s="210">
        <v>0</v>
      </c>
      <c r="S1179" s="210">
        <v>0</v>
      </c>
      <c r="T1179" s="210" t="s">
        <v>146</v>
      </c>
      <c r="U1179" s="210" t="s">
        <v>54</v>
      </c>
      <c r="V1179" s="223">
        <v>43251</v>
      </c>
      <c r="W1179" s="210">
        <v>2197137</v>
      </c>
      <c r="X1179" s="210" t="s">
        <v>4471</v>
      </c>
      <c r="Y1179" s="210" t="s">
        <v>306</v>
      </c>
      <c r="Z1179" s="190"/>
      <c r="AA1179" s="185"/>
      <c r="AB1179" s="187"/>
      <c r="AC1179" s="188"/>
      <c r="AD1179" s="188"/>
    </row>
    <row r="1180" spans="1:30" x14ac:dyDescent="0.3">
      <c r="A1180" s="84"/>
      <c r="B1180" s="209" t="s">
        <v>1794</v>
      </c>
      <c r="C1180" s="102" t="s">
        <v>1974</v>
      </c>
      <c r="D1180" s="109">
        <v>-211725007.38159224</v>
      </c>
      <c r="E1180" s="139">
        <v>-4609732.3618896632</v>
      </c>
      <c r="F1180" s="113">
        <v>-0.22549914084680397</v>
      </c>
      <c r="G1180" s="126"/>
      <c r="H1180" s="123"/>
      <c r="I1180" s="124"/>
      <c r="J1180" s="191" t="s">
        <v>5776</v>
      </c>
      <c r="K1180" s="210" t="s">
        <v>1794</v>
      </c>
      <c r="L1180" s="210" t="s">
        <v>1974</v>
      </c>
      <c r="M1180" s="211">
        <v>-211725007.38159224</v>
      </c>
      <c r="N1180" s="198">
        <v>-4609732.3618896632</v>
      </c>
      <c r="O1180" s="211">
        <v>-0.22549914084680397</v>
      </c>
      <c r="P1180" s="210">
        <v>1</v>
      </c>
      <c r="Q1180" s="210">
        <v>0</v>
      </c>
      <c r="R1180" s="210">
        <v>0</v>
      </c>
      <c r="S1180" s="210">
        <v>0</v>
      </c>
      <c r="T1180" s="210" t="s">
        <v>147</v>
      </c>
      <c r="U1180" s="210" t="s">
        <v>4156</v>
      </c>
      <c r="V1180" s="223">
        <v>43251</v>
      </c>
      <c r="W1180" s="210">
        <v>2198163</v>
      </c>
      <c r="X1180" s="210" t="s">
        <v>4471</v>
      </c>
      <c r="Y1180" s="210" t="s">
        <v>306</v>
      </c>
      <c r="Z1180" s="190"/>
      <c r="AA1180" s="186"/>
      <c r="AB1180" s="187"/>
      <c r="AC1180" s="187"/>
      <c r="AD1180" s="188"/>
    </row>
    <row r="1181" spans="1:30" x14ac:dyDescent="0.3">
      <c r="A1181" s="84"/>
      <c r="B1181" s="209" t="s">
        <v>1458</v>
      </c>
      <c r="C1181" s="102" t="s">
        <v>1974</v>
      </c>
      <c r="D1181" s="109">
        <v>-1143434.0486842673</v>
      </c>
      <c r="E1181" s="139">
        <v>-21308.871574436591</v>
      </c>
      <c r="F1181" s="113">
        <v>-1.947379723919548E-2</v>
      </c>
      <c r="G1181" s="126"/>
      <c r="H1181" s="123"/>
      <c r="I1181" s="124"/>
      <c r="J1181" s="191" t="s">
        <v>5776</v>
      </c>
      <c r="K1181" s="210" t="s">
        <v>1458</v>
      </c>
      <c r="L1181" s="210" t="s">
        <v>1974</v>
      </c>
      <c r="M1181" s="211">
        <v>-1143434.0486842673</v>
      </c>
      <c r="N1181" s="198">
        <v>-21308.871574436591</v>
      </c>
      <c r="O1181" s="211">
        <v>-1.947379723919548E-2</v>
      </c>
      <c r="P1181" s="210">
        <v>1</v>
      </c>
      <c r="Q1181" s="210">
        <v>0</v>
      </c>
      <c r="R1181" s="210">
        <v>0</v>
      </c>
      <c r="S1181" s="210">
        <v>0</v>
      </c>
      <c r="T1181" s="210" t="s">
        <v>148</v>
      </c>
      <c r="U1181" s="210" t="s">
        <v>4157</v>
      </c>
      <c r="V1181" s="223">
        <v>43251</v>
      </c>
      <c r="W1181" s="210" t="s">
        <v>321</v>
      </c>
      <c r="X1181" s="210" t="s">
        <v>4471</v>
      </c>
      <c r="Y1181" s="210" t="s">
        <v>306</v>
      </c>
      <c r="Z1181" s="190"/>
      <c r="AA1181" s="185"/>
      <c r="AB1181" s="187"/>
      <c r="AC1181" s="188"/>
      <c r="AD1181" s="187"/>
    </row>
    <row r="1182" spans="1:30" x14ac:dyDescent="0.3">
      <c r="A1182" s="84"/>
      <c r="B1182" s="209" t="s">
        <v>1459</v>
      </c>
      <c r="C1182" s="102" t="s">
        <v>1974</v>
      </c>
      <c r="D1182" s="109">
        <v>-196351709.65407223</v>
      </c>
      <c r="E1182" s="139">
        <v>-2694917.7827899014</v>
      </c>
      <c r="F1182" s="113">
        <v>-0.18596930398391259</v>
      </c>
      <c r="G1182" s="126"/>
      <c r="H1182" s="123"/>
      <c r="I1182" s="124"/>
      <c r="J1182" s="191" t="s">
        <v>5776</v>
      </c>
      <c r="K1182" s="210" t="s">
        <v>1459</v>
      </c>
      <c r="L1182" s="210" t="s">
        <v>1974</v>
      </c>
      <c r="M1182" s="211">
        <v>-196351709.65407223</v>
      </c>
      <c r="N1182" s="198">
        <v>-2694917.7827899014</v>
      </c>
      <c r="O1182" s="211">
        <v>-0.18596930398391259</v>
      </c>
      <c r="P1182" s="210">
        <v>1</v>
      </c>
      <c r="Q1182" s="210">
        <v>0</v>
      </c>
      <c r="R1182" s="210">
        <v>0</v>
      </c>
      <c r="S1182" s="210">
        <v>0</v>
      </c>
      <c r="T1182" s="210" t="s">
        <v>148</v>
      </c>
      <c r="U1182" s="210" t="s">
        <v>4158</v>
      </c>
      <c r="V1182" s="223">
        <v>43251</v>
      </c>
      <c r="W1182" s="210">
        <v>2297907</v>
      </c>
      <c r="X1182" s="210" t="s">
        <v>4471</v>
      </c>
      <c r="Y1182" s="210" t="s">
        <v>306</v>
      </c>
      <c r="Z1182" s="190"/>
      <c r="AA1182" s="186"/>
      <c r="AB1182" s="187"/>
      <c r="AC1182" s="187"/>
      <c r="AD1182" s="188"/>
    </row>
    <row r="1183" spans="1:30" x14ac:dyDescent="0.3">
      <c r="A1183" s="84"/>
      <c r="B1183" s="209" t="s">
        <v>1460</v>
      </c>
      <c r="C1183" s="102" t="s">
        <v>1974</v>
      </c>
      <c r="D1183" s="109">
        <v>-7634390.4961815197</v>
      </c>
      <c r="E1183" s="139">
        <v>-180056.37962692263</v>
      </c>
      <c r="F1183" s="113">
        <v>-4.123963948073394E-2</v>
      </c>
      <c r="G1183" s="126"/>
      <c r="H1183" s="123"/>
      <c r="I1183" s="124"/>
      <c r="J1183" s="191" t="s">
        <v>5776</v>
      </c>
      <c r="K1183" s="210" t="s">
        <v>1460</v>
      </c>
      <c r="L1183" s="210" t="s">
        <v>1974</v>
      </c>
      <c r="M1183" s="211">
        <v>-7634390.4961815197</v>
      </c>
      <c r="N1183" s="198">
        <v>-180056.37962692263</v>
      </c>
      <c r="O1183" s="211">
        <v>-4.123963948073394E-2</v>
      </c>
      <c r="P1183" s="210">
        <v>1</v>
      </c>
      <c r="Q1183" s="210">
        <v>0</v>
      </c>
      <c r="R1183" s="210">
        <v>0</v>
      </c>
      <c r="S1183" s="210">
        <v>0</v>
      </c>
      <c r="T1183" s="210" t="s">
        <v>148</v>
      </c>
      <c r="U1183" s="210" t="s">
        <v>4159</v>
      </c>
      <c r="V1183" s="223">
        <v>43251</v>
      </c>
      <c r="W1183" s="210" t="s">
        <v>323</v>
      </c>
      <c r="X1183" s="210" t="s">
        <v>4471</v>
      </c>
      <c r="Y1183" s="210" t="s">
        <v>306</v>
      </c>
      <c r="Z1183" s="190"/>
      <c r="AA1183" s="185"/>
      <c r="AB1183" s="187"/>
      <c r="AC1183" s="188"/>
      <c r="AD1183" s="188"/>
    </row>
    <row r="1184" spans="1:30" x14ac:dyDescent="0.3">
      <c r="A1184" s="84"/>
      <c r="B1184" s="209" t="s">
        <v>1795</v>
      </c>
      <c r="C1184" s="102" t="s">
        <v>1974</v>
      </c>
      <c r="D1184" s="109">
        <v>-55679929.17240978</v>
      </c>
      <c r="E1184" s="139">
        <v>-518097.41483585915</v>
      </c>
      <c r="F1184" s="113">
        <v>-0.23665359766918073</v>
      </c>
      <c r="G1184" s="126"/>
      <c r="H1184" s="123"/>
      <c r="I1184" s="124"/>
      <c r="J1184" s="191" t="s">
        <v>5776</v>
      </c>
      <c r="K1184" s="210" t="s">
        <v>1795</v>
      </c>
      <c r="L1184" s="210" t="s">
        <v>1974</v>
      </c>
      <c r="M1184" s="211">
        <v>-55679929.17240978</v>
      </c>
      <c r="N1184" s="198">
        <v>-518097.41483585915</v>
      </c>
      <c r="O1184" s="211">
        <v>-0.23665359766918073</v>
      </c>
      <c r="P1184" s="210">
        <v>1</v>
      </c>
      <c r="Q1184" s="210">
        <v>0</v>
      </c>
      <c r="R1184" s="210">
        <v>0</v>
      </c>
      <c r="S1184" s="210">
        <v>0</v>
      </c>
      <c r="T1184" s="210" t="s">
        <v>147</v>
      </c>
      <c r="U1184" s="210" t="s">
        <v>4160</v>
      </c>
      <c r="V1184" s="223">
        <v>43251</v>
      </c>
      <c r="W1184" s="210">
        <v>2182553</v>
      </c>
      <c r="X1184" s="210" t="s">
        <v>4471</v>
      </c>
      <c r="Y1184" s="210" t="s">
        <v>306</v>
      </c>
      <c r="Z1184" s="190"/>
      <c r="AA1184" s="185"/>
      <c r="AB1184" s="187"/>
      <c r="AC1184" s="187"/>
      <c r="AD1184" s="188"/>
    </row>
    <row r="1185" spans="1:30" x14ac:dyDescent="0.3">
      <c r="A1185" s="84"/>
      <c r="B1185" s="209" t="s">
        <v>1461</v>
      </c>
      <c r="C1185" s="102" t="s">
        <v>1976</v>
      </c>
      <c r="D1185" s="109">
        <v>1506602.3157991599</v>
      </c>
      <c r="E1185" s="139">
        <v>12498.7748116738</v>
      </c>
      <c r="F1185" s="113">
        <v>7.4507898248799172E-3</v>
      </c>
      <c r="G1185" s="126"/>
      <c r="H1185" s="123"/>
      <c r="I1185" s="124"/>
      <c r="J1185" s="191" t="s">
        <v>5776</v>
      </c>
      <c r="K1185" s="210" t="s">
        <v>1461</v>
      </c>
      <c r="L1185" s="210" t="s">
        <v>1976</v>
      </c>
      <c r="M1185" s="211">
        <v>1506602.3157991599</v>
      </c>
      <c r="N1185" s="198">
        <v>12498.7748116738</v>
      </c>
      <c r="O1185" s="211">
        <v>7.4507898248799172E-3</v>
      </c>
      <c r="P1185" s="210">
        <v>1</v>
      </c>
      <c r="Q1185" s="210">
        <v>0</v>
      </c>
      <c r="R1185" s="210">
        <v>0</v>
      </c>
      <c r="S1185" s="210">
        <v>0</v>
      </c>
      <c r="T1185" s="210" t="s">
        <v>149</v>
      </c>
      <c r="U1185" s="210" t="s">
        <v>216</v>
      </c>
      <c r="V1185" s="223">
        <v>43251</v>
      </c>
      <c r="W1185" s="210">
        <v>2204026</v>
      </c>
      <c r="X1185" s="210" t="s">
        <v>4471</v>
      </c>
      <c r="Y1185" s="210" t="s">
        <v>306</v>
      </c>
      <c r="Z1185" s="190"/>
      <c r="AA1185" s="185"/>
      <c r="AB1185" s="187"/>
      <c r="AC1185" s="187"/>
      <c r="AD1185" s="188"/>
    </row>
    <row r="1186" spans="1:30" x14ac:dyDescent="0.3">
      <c r="A1186" s="84"/>
      <c r="B1186" s="209" t="s">
        <v>1796</v>
      </c>
      <c r="C1186" s="102" t="s">
        <v>1973</v>
      </c>
      <c r="D1186" s="109">
        <v>-1662869.841782969</v>
      </c>
      <c r="E1186" s="139">
        <v>-10439.260730635753</v>
      </c>
      <c r="F1186" s="113">
        <v>-6.7357939244615953E-3</v>
      </c>
      <c r="G1186" s="126"/>
      <c r="H1186" s="123"/>
      <c r="I1186" s="124"/>
      <c r="J1186" s="191" t="s">
        <v>5776</v>
      </c>
      <c r="K1186" s="210" t="s">
        <v>1796</v>
      </c>
      <c r="L1186" s="210" t="s">
        <v>1973</v>
      </c>
      <c r="M1186" s="211">
        <v>-1662869.841782969</v>
      </c>
      <c r="N1186" s="198">
        <v>-10439.260730635753</v>
      </c>
      <c r="O1186" s="211">
        <v>-6.7357939244615953E-3</v>
      </c>
      <c r="P1186" s="210">
        <v>1</v>
      </c>
      <c r="Q1186" s="210">
        <v>0</v>
      </c>
      <c r="R1186" s="210">
        <v>0</v>
      </c>
      <c r="S1186" s="210">
        <v>0</v>
      </c>
      <c r="T1186" s="210" t="s">
        <v>148</v>
      </c>
      <c r="U1186" s="210" t="s">
        <v>4161</v>
      </c>
      <c r="V1186" s="223">
        <v>43251</v>
      </c>
      <c r="W1186" s="210">
        <v>2965839</v>
      </c>
      <c r="X1186" s="210" t="s">
        <v>4471</v>
      </c>
      <c r="Y1186" s="210" t="s">
        <v>306</v>
      </c>
      <c r="Z1186" s="190"/>
      <c r="AA1186" s="185"/>
      <c r="AB1186" s="187"/>
      <c r="AC1186" s="187"/>
      <c r="AD1186" s="188"/>
    </row>
    <row r="1187" spans="1:30" x14ac:dyDescent="0.3">
      <c r="A1187" s="84"/>
      <c r="B1187" s="209" t="s">
        <v>1462</v>
      </c>
      <c r="C1187" s="102" t="s">
        <v>1976</v>
      </c>
      <c r="D1187" s="109">
        <v>261467.16207880742</v>
      </c>
      <c r="E1187" s="139">
        <v>5761.7267976819612</v>
      </c>
      <c r="F1187" s="113">
        <v>2.1615429277596302E-3</v>
      </c>
      <c r="G1187" s="126"/>
      <c r="H1187" s="123"/>
      <c r="I1187" s="124"/>
      <c r="J1187" s="191" t="s">
        <v>5776</v>
      </c>
      <c r="K1187" s="210" t="s">
        <v>1462</v>
      </c>
      <c r="L1187" s="210" t="s">
        <v>1976</v>
      </c>
      <c r="M1187" s="211">
        <v>261467.16207880742</v>
      </c>
      <c r="N1187" s="198">
        <v>5761.7267976819612</v>
      </c>
      <c r="O1187" s="211">
        <v>2.1615429277596302E-3</v>
      </c>
      <c r="P1187" s="210">
        <v>1</v>
      </c>
      <c r="Q1187" s="210">
        <v>0</v>
      </c>
      <c r="R1187" s="210">
        <v>0</v>
      </c>
      <c r="S1187" s="210">
        <v>0</v>
      </c>
      <c r="T1187" s="210" t="s">
        <v>150</v>
      </c>
      <c r="U1187" s="210" t="s">
        <v>108</v>
      </c>
      <c r="V1187" s="223">
        <v>43251</v>
      </c>
      <c r="W1187" s="210">
        <v>2219224</v>
      </c>
      <c r="X1187" s="210" t="s">
        <v>4471</v>
      </c>
      <c r="Y1187" s="210" t="s">
        <v>306</v>
      </c>
      <c r="Z1187" s="190"/>
      <c r="AA1187" s="185"/>
      <c r="AB1187" s="187"/>
      <c r="AC1187" s="187"/>
      <c r="AD1187" s="188"/>
    </row>
    <row r="1188" spans="1:30" x14ac:dyDescent="0.3">
      <c r="A1188" s="84"/>
      <c r="B1188" s="209" t="s">
        <v>1463</v>
      </c>
      <c r="C1188" s="102" t="s">
        <v>1976</v>
      </c>
      <c r="D1188" s="109">
        <v>2182254.5169749311</v>
      </c>
      <c r="E1188" s="139">
        <v>51785.821475437377</v>
      </c>
      <c r="F1188" s="113">
        <v>4.233218258580659E-3</v>
      </c>
      <c r="G1188" s="126"/>
      <c r="H1188" s="123"/>
      <c r="I1188" s="124"/>
      <c r="J1188" s="191" t="s">
        <v>5776</v>
      </c>
      <c r="K1188" s="210" t="s">
        <v>1463</v>
      </c>
      <c r="L1188" s="210" t="s">
        <v>1976</v>
      </c>
      <c r="M1188" s="211">
        <v>2182254.5169749311</v>
      </c>
      <c r="N1188" s="198">
        <v>51785.821475437377</v>
      </c>
      <c r="O1188" s="211">
        <v>4.233218258580659E-3</v>
      </c>
      <c r="P1188" s="210">
        <v>1</v>
      </c>
      <c r="Q1188" s="210">
        <v>0</v>
      </c>
      <c r="R1188" s="210">
        <v>0</v>
      </c>
      <c r="S1188" s="210">
        <v>0</v>
      </c>
      <c r="T1188" s="210" t="s">
        <v>149</v>
      </c>
      <c r="U1188" s="210" t="s">
        <v>4162</v>
      </c>
      <c r="V1188" s="223">
        <v>43251</v>
      </c>
      <c r="W1188" s="210">
        <v>2206657</v>
      </c>
      <c r="X1188" s="210" t="s">
        <v>4471</v>
      </c>
      <c r="Y1188" s="210" t="s">
        <v>306</v>
      </c>
      <c r="Z1188" s="190"/>
      <c r="AA1188" s="186"/>
      <c r="AB1188" s="187"/>
      <c r="AC1188" s="187"/>
      <c r="AD1188" s="188"/>
    </row>
    <row r="1189" spans="1:30" x14ac:dyDescent="0.3">
      <c r="A1189" s="84"/>
      <c r="B1189" s="209" t="s">
        <v>5853</v>
      </c>
      <c r="C1189" s="102" t="s">
        <v>1976</v>
      </c>
      <c r="D1189" s="109">
        <v>438058.50067756989</v>
      </c>
      <c r="E1189" s="139">
        <v>9056.4089451637356</v>
      </c>
      <c r="F1189" s="113">
        <v>3.3825706630798702E-3</v>
      </c>
      <c r="G1189" s="126"/>
      <c r="H1189" s="123"/>
      <c r="I1189" s="124"/>
      <c r="J1189" s="191" t="s">
        <v>5776</v>
      </c>
      <c r="K1189" s="210" t="s">
        <v>5853</v>
      </c>
      <c r="L1189" s="210" t="s">
        <v>1976</v>
      </c>
      <c r="M1189" s="211">
        <v>438058.50067756989</v>
      </c>
      <c r="N1189" s="198">
        <v>9056.4089451637356</v>
      </c>
      <c r="O1189" s="211">
        <v>3.3825706630798702E-3</v>
      </c>
      <c r="P1189" s="210">
        <v>1</v>
      </c>
      <c r="Q1189" s="210">
        <v>0</v>
      </c>
      <c r="R1189" s="210">
        <v>0</v>
      </c>
      <c r="S1189" s="210">
        <v>0</v>
      </c>
      <c r="T1189" s="210" t="s">
        <v>147</v>
      </c>
      <c r="U1189" s="210" t="s">
        <v>5854</v>
      </c>
      <c r="V1189" s="223">
        <v>43251</v>
      </c>
      <c r="W1189" s="210">
        <v>2208288</v>
      </c>
      <c r="X1189" s="210" t="s">
        <v>4471</v>
      </c>
      <c r="Y1189" s="210" t="s">
        <v>306</v>
      </c>
      <c r="Z1189" s="190"/>
      <c r="AA1189" s="185"/>
      <c r="AB1189" s="187"/>
      <c r="AC1189" s="187"/>
      <c r="AD1189" s="188"/>
    </row>
    <row r="1190" spans="1:30" x14ac:dyDescent="0.3">
      <c r="A1190" s="84"/>
      <c r="B1190" s="209" t="s">
        <v>1797</v>
      </c>
      <c r="C1190" s="102" t="s">
        <v>1974</v>
      </c>
      <c r="D1190" s="109">
        <v>-5701447.6969287395</v>
      </c>
      <c r="E1190" s="139">
        <v>-74450.870944486029</v>
      </c>
      <c r="F1190" s="113">
        <v>-2.003254165434732E-2</v>
      </c>
      <c r="G1190" s="126"/>
      <c r="H1190" s="123"/>
      <c r="I1190" s="124"/>
      <c r="J1190" s="191" t="s">
        <v>5776</v>
      </c>
      <c r="K1190" s="210" t="s">
        <v>1797</v>
      </c>
      <c r="L1190" s="210" t="s">
        <v>1974</v>
      </c>
      <c r="M1190" s="211">
        <v>-5701447.6969287395</v>
      </c>
      <c r="N1190" s="198">
        <v>-74450.870944486029</v>
      </c>
      <c r="O1190" s="211">
        <v>-2.003254165434732E-2</v>
      </c>
      <c r="P1190" s="210">
        <v>1</v>
      </c>
      <c r="Q1190" s="210">
        <v>0</v>
      </c>
      <c r="R1190" s="210">
        <v>0</v>
      </c>
      <c r="S1190" s="210">
        <v>0</v>
      </c>
      <c r="T1190" s="210" t="s">
        <v>147</v>
      </c>
      <c r="U1190" s="210" t="s">
        <v>363</v>
      </c>
      <c r="V1190" s="223">
        <v>43251</v>
      </c>
      <c r="W1190" s="210">
        <v>2257019</v>
      </c>
      <c r="X1190" s="210" t="s">
        <v>4471</v>
      </c>
      <c r="Y1190" s="210" t="s">
        <v>306</v>
      </c>
      <c r="Z1190" s="190"/>
      <c r="AA1190" s="185"/>
      <c r="AB1190" s="187"/>
      <c r="AC1190" s="187"/>
      <c r="AD1190" s="188"/>
    </row>
    <row r="1191" spans="1:30" x14ac:dyDescent="0.3">
      <c r="A1191" s="84"/>
      <c r="B1191" s="209" t="s">
        <v>1464</v>
      </c>
      <c r="C1191" s="102" t="s">
        <v>1974</v>
      </c>
      <c r="D1191" s="109">
        <v>-7456555.0829980932</v>
      </c>
      <c r="E1191" s="139">
        <v>-118905.3593206521</v>
      </c>
      <c r="F1191" s="113">
        <v>-2.1954685912750103E-2</v>
      </c>
      <c r="G1191" s="126"/>
      <c r="H1191" s="123"/>
      <c r="I1191" s="124"/>
      <c r="J1191" s="191" t="s">
        <v>5776</v>
      </c>
      <c r="K1191" s="210" t="s">
        <v>1464</v>
      </c>
      <c r="L1191" s="210" t="s">
        <v>1974</v>
      </c>
      <c r="M1191" s="211">
        <v>-7456555.0829980932</v>
      </c>
      <c r="N1191" s="198">
        <v>-118905.3593206521</v>
      </c>
      <c r="O1191" s="211">
        <v>-2.1954685912750103E-2</v>
      </c>
      <c r="P1191" s="210">
        <v>1</v>
      </c>
      <c r="Q1191" s="210">
        <v>0</v>
      </c>
      <c r="R1191" s="210">
        <v>0</v>
      </c>
      <c r="S1191" s="210">
        <v>0</v>
      </c>
      <c r="T1191" s="210" t="s">
        <v>149</v>
      </c>
      <c r="U1191" s="210" t="s">
        <v>4163</v>
      </c>
      <c r="V1191" s="223">
        <v>43251</v>
      </c>
      <c r="W1191" s="210">
        <v>2209106</v>
      </c>
      <c r="X1191" s="210" t="s">
        <v>4471</v>
      </c>
      <c r="Y1191" s="210" t="s">
        <v>306</v>
      </c>
      <c r="Z1191" s="190"/>
      <c r="AA1191" s="186"/>
      <c r="AB1191" s="187"/>
      <c r="AC1191" s="187"/>
      <c r="AD1191" s="188"/>
    </row>
    <row r="1192" spans="1:30" x14ac:dyDescent="0.3">
      <c r="A1192" s="84"/>
      <c r="B1192" s="209" t="s">
        <v>5534</v>
      </c>
      <c r="C1192" s="102" t="s">
        <v>1979</v>
      </c>
      <c r="D1192" s="109">
        <v>-113323656.44395563</v>
      </c>
      <c r="E1192" s="139">
        <v>-18337161.236886024</v>
      </c>
      <c r="F1192" s="113">
        <v>-2.0964074077866832</v>
      </c>
      <c r="G1192" s="126"/>
      <c r="H1192" s="123"/>
      <c r="I1192" s="124"/>
      <c r="J1192" s="191" t="s">
        <v>5776</v>
      </c>
      <c r="K1192" s="210" t="s">
        <v>5534</v>
      </c>
      <c r="L1192" s="210" t="s">
        <v>1979</v>
      </c>
      <c r="M1192" s="211">
        <v>-113323656.44395563</v>
      </c>
      <c r="N1192" s="198">
        <v>-18337161.236886024</v>
      </c>
      <c r="O1192" s="211">
        <v>-2.0964074077866832</v>
      </c>
      <c r="P1192" s="210">
        <v>1</v>
      </c>
      <c r="Q1192" s="210">
        <v>0</v>
      </c>
      <c r="R1192" s="210">
        <v>0</v>
      </c>
      <c r="S1192" s="210">
        <v>0</v>
      </c>
      <c r="T1192" s="210" t="s">
        <v>5305</v>
      </c>
      <c r="U1192" s="210" t="s">
        <v>5535</v>
      </c>
      <c r="V1192" s="223">
        <v>43251</v>
      </c>
      <c r="W1192" s="210" t="s">
        <v>5536</v>
      </c>
      <c r="X1192" s="210" t="s">
        <v>4471</v>
      </c>
      <c r="Y1192" s="210" t="s">
        <v>306</v>
      </c>
      <c r="Z1192" s="190"/>
      <c r="AA1192" s="185"/>
      <c r="AB1192" s="187"/>
      <c r="AC1192" s="188"/>
      <c r="AD1192" s="188"/>
    </row>
    <row r="1193" spans="1:30" x14ac:dyDescent="0.3">
      <c r="A1193" s="84"/>
      <c r="B1193" s="209" t="s">
        <v>1798</v>
      </c>
      <c r="C1193" s="102" t="s">
        <v>1974</v>
      </c>
      <c r="D1193" s="109">
        <v>-37566355.755432218</v>
      </c>
      <c r="E1193" s="139">
        <v>-1177628.7070668407</v>
      </c>
      <c r="F1193" s="113">
        <v>-4.2333138322621443E-2</v>
      </c>
      <c r="G1193" s="126"/>
      <c r="H1193" s="123"/>
      <c r="I1193" s="124"/>
      <c r="J1193" s="191" t="s">
        <v>5776</v>
      </c>
      <c r="K1193" s="210" t="s">
        <v>1798</v>
      </c>
      <c r="L1193" s="210" t="s">
        <v>1974</v>
      </c>
      <c r="M1193" s="211">
        <v>-37566355.755432218</v>
      </c>
      <c r="N1193" s="198">
        <v>-1177628.7070668407</v>
      </c>
      <c r="O1193" s="211">
        <v>-4.2333138322621443E-2</v>
      </c>
      <c r="P1193" s="210">
        <v>1</v>
      </c>
      <c r="Q1193" s="210">
        <v>0</v>
      </c>
      <c r="R1193" s="210">
        <v>0</v>
      </c>
      <c r="S1193" s="210">
        <v>0</v>
      </c>
      <c r="T1193" s="210" t="s">
        <v>144</v>
      </c>
      <c r="U1193" s="210" t="s">
        <v>4164</v>
      </c>
      <c r="V1193" s="223">
        <v>43251</v>
      </c>
      <c r="W1193" s="210">
        <v>2044545</v>
      </c>
      <c r="X1193" s="210" t="s">
        <v>4471</v>
      </c>
      <c r="Y1193" s="210" t="s">
        <v>306</v>
      </c>
      <c r="Z1193" s="190"/>
      <c r="AA1193" s="186"/>
      <c r="AB1193" s="187"/>
      <c r="AC1193" s="187"/>
      <c r="AD1193" s="188"/>
    </row>
    <row r="1194" spans="1:30" x14ac:dyDescent="0.3">
      <c r="A1194" s="84"/>
      <c r="B1194" s="209" t="s">
        <v>1465</v>
      </c>
      <c r="C1194" s="102" t="s">
        <v>1974</v>
      </c>
      <c r="D1194" s="109">
        <v>-4335433.1103673084</v>
      </c>
      <c r="E1194" s="139">
        <v>-44284.301433782515</v>
      </c>
      <c r="F1194" s="113">
        <v>-3.0183012359030984E-2</v>
      </c>
      <c r="G1194" s="126"/>
      <c r="H1194" s="123"/>
      <c r="I1194" s="124"/>
      <c r="J1194" s="191" t="s">
        <v>5776</v>
      </c>
      <c r="K1194" s="210" t="s">
        <v>1465</v>
      </c>
      <c r="L1194" s="210" t="s">
        <v>1974</v>
      </c>
      <c r="M1194" s="211">
        <v>-4335433.1103673084</v>
      </c>
      <c r="N1194" s="198">
        <v>-44284.301433782515</v>
      </c>
      <c r="O1194" s="211">
        <v>-3.0183012359030984E-2</v>
      </c>
      <c r="P1194" s="210">
        <v>1</v>
      </c>
      <c r="Q1194" s="210">
        <v>0</v>
      </c>
      <c r="R1194" s="210">
        <v>0</v>
      </c>
      <c r="S1194" s="210">
        <v>0</v>
      </c>
      <c r="T1194" s="210" t="s">
        <v>148</v>
      </c>
      <c r="U1194" s="210" t="s">
        <v>4165</v>
      </c>
      <c r="V1194" s="223">
        <v>43251</v>
      </c>
      <c r="W1194" s="210">
        <v>2212870</v>
      </c>
      <c r="X1194" s="210" t="s">
        <v>4471</v>
      </c>
      <c r="Y1194" s="210" t="s">
        <v>306</v>
      </c>
      <c r="Z1194" s="190"/>
      <c r="AA1194" s="186"/>
      <c r="AB1194" s="187"/>
      <c r="AC1194" s="187"/>
      <c r="AD1194" s="188"/>
    </row>
    <row r="1195" spans="1:30" x14ac:dyDescent="0.3">
      <c r="A1195" s="84"/>
      <c r="B1195" s="209" t="s">
        <v>5610</v>
      </c>
      <c r="C1195" s="102" t="s">
        <v>1976</v>
      </c>
      <c r="D1195" s="109">
        <v>46893.12459341767</v>
      </c>
      <c r="E1195" s="139">
        <v>1568.3319262012599</v>
      </c>
      <c r="F1195" s="113">
        <v>6.3159660335818254E-4</v>
      </c>
      <c r="G1195" s="126"/>
      <c r="H1195" s="123"/>
      <c r="I1195" s="124"/>
      <c r="J1195" s="191" t="s">
        <v>5776</v>
      </c>
      <c r="K1195" s="210" t="s">
        <v>5610</v>
      </c>
      <c r="L1195" s="210" t="s">
        <v>1976</v>
      </c>
      <c r="M1195" s="211">
        <v>46893.12459341767</v>
      </c>
      <c r="N1195" s="198">
        <v>1568.3319262012599</v>
      </c>
      <c r="O1195" s="211">
        <v>6.3159660335818254E-4</v>
      </c>
      <c r="P1195" s="210">
        <v>1</v>
      </c>
      <c r="Q1195" s="210">
        <v>0</v>
      </c>
      <c r="R1195" s="210">
        <v>0</v>
      </c>
      <c r="S1195" s="210">
        <v>0</v>
      </c>
      <c r="T1195" s="210" t="s">
        <v>147</v>
      </c>
      <c r="U1195" s="210" t="s">
        <v>5611</v>
      </c>
      <c r="V1195" s="223">
        <v>43251</v>
      </c>
      <c r="W1195" s="210" t="s">
        <v>5612</v>
      </c>
      <c r="X1195" s="210" t="s">
        <v>4471</v>
      </c>
      <c r="Y1195" s="210" t="s">
        <v>306</v>
      </c>
      <c r="Z1195" s="190"/>
      <c r="AA1195" s="185"/>
      <c r="AB1195" s="188"/>
      <c r="AC1195" s="187"/>
      <c r="AD1195" s="187"/>
    </row>
    <row r="1196" spans="1:30" x14ac:dyDescent="0.3">
      <c r="A1196" s="84"/>
      <c r="B1196" s="209" t="s">
        <v>1466</v>
      </c>
      <c r="C1196" s="102" t="s">
        <v>1974</v>
      </c>
      <c r="D1196" s="109">
        <v>-10961232.600699622</v>
      </c>
      <c r="E1196" s="139">
        <v>-289596.63410038629</v>
      </c>
      <c r="F1196" s="113">
        <v>-9.9071875976301654E-2</v>
      </c>
      <c r="G1196" s="126"/>
      <c r="H1196" s="123"/>
      <c r="I1196" s="124"/>
      <c r="J1196" s="191" t="s">
        <v>5776</v>
      </c>
      <c r="K1196" s="210" t="s">
        <v>1466</v>
      </c>
      <c r="L1196" s="210" t="s">
        <v>1974</v>
      </c>
      <c r="M1196" s="211">
        <v>-10961232.600699622</v>
      </c>
      <c r="N1196" s="198">
        <v>-289596.63410038629</v>
      </c>
      <c r="O1196" s="211">
        <v>-9.9071875976301654E-2</v>
      </c>
      <c r="P1196" s="210">
        <v>1</v>
      </c>
      <c r="Q1196" s="210">
        <v>0</v>
      </c>
      <c r="R1196" s="210">
        <v>0</v>
      </c>
      <c r="S1196" s="210">
        <v>0</v>
      </c>
      <c r="T1196" s="210" t="s">
        <v>149</v>
      </c>
      <c r="U1196" s="210" t="s">
        <v>5407</v>
      </c>
      <c r="V1196" s="223">
        <v>43251</v>
      </c>
      <c r="W1196" s="210">
        <v>2215460</v>
      </c>
      <c r="X1196" s="210" t="s">
        <v>4471</v>
      </c>
      <c r="Y1196" s="210" t="s">
        <v>306</v>
      </c>
      <c r="Z1196" s="190"/>
      <c r="AA1196" s="186"/>
      <c r="AB1196" s="187"/>
      <c r="AC1196" s="187"/>
      <c r="AD1196" s="188"/>
    </row>
    <row r="1197" spans="1:30" x14ac:dyDescent="0.3">
      <c r="A1197" s="84"/>
      <c r="B1197" s="209" t="s">
        <v>1467</v>
      </c>
      <c r="C1197" s="102" t="s">
        <v>1976</v>
      </c>
      <c r="D1197" s="109">
        <v>1310628.9625078605</v>
      </c>
      <c r="E1197" s="139">
        <v>8583.0318435354329</v>
      </c>
      <c r="F1197" s="113">
        <v>4.6898599645332686E-3</v>
      </c>
      <c r="G1197" s="126"/>
      <c r="H1197" s="123"/>
      <c r="I1197" s="124"/>
      <c r="J1197" s="191" t="s">
        <v>5776</v>
      </c>
      <c r="K1197" s="210" t="s">
        <v>1467</v>
      </c>
      <c r="L1197" s="210" t="s">
        <v>1976</v>
      </c>
      <c r="M1197" s="211">
        <v>1310628.9625078605</v>
      </c>
      <c r="N1197" s="198">
        <v>8583.0318435354329</v>
      </c>
      <c r="O1197" s="211">
        <v>4.6898599645332686E-3</v>
      </c>
      <c r="P1197" s="210">
        <v>1</v>
      </c>
      <c r="Q1197" s="210">
        <v>0</v>
      </c>
      <c r="R1197" s="210">
        <v>0</v>
      </c>
      <c r="S1197" s="210">
        <v>0</v>
      </c>
      <c r="T1197" s="210" t="s">
        <v>151</v>
      </c>
      <c r="U1197" s="210" t="s">
        <v>4166</v>
      </c>
      <c r="V1197" s="223">
        <v>43251</v>
      </c>
      <c r="W1197" s="210" t="s">
        <v>324</v>
      </c>
      <c r="X1197" s="210" t="s">
        <v>4471</v>
      </c>
      <c r="Y1197" s="210" t="s">
        <v>306</v>
      </c>
      <c r="Z1197" s="190"/>
      <c r="AA1197" s="185"/>
      <c r="AB1197" s="187"/>
      <c r="AC1197" s="187"/>
      <c r="AD1197" s="188"/>
    </row>
    <row r="1198" spans="1:30" x14ac:dyDescent="0.3">
      <c r="A1198" s="84"/>
      <c r="B1198" s="209" t="s">
        <v>1468</v>
      </c>
      <c r="C1198" s="102" t="s">
        <v>1974</v>
      </c>
      <c r="D1198" s="109">
        <v>-53947257.967181548</v>
      </c>
      <c r="E1198" s="139">
        <v>-776890.23570249928</v>
      </c>
      <c r="F1198" s="113">
        <v>-9.5568139519391068E-2</v>
      </c>
      <c r="G1198" s="126"/>
      <c r="H1198" s="123"/>
      <c r="I1198" s="124"/>
      <c r="J1198" s="191" t="s">
        <v>5776</v>
      </c>
      <c r="K1198" s="210" t="s">
        <v>1468</v>
      </c>
      <c r="L1198" s="210" t="s">
        <v>1974</v>
      </c>
      <c r="M1198" s="211">
        <v>-53947257.967181548</v>
      </c>
      <c r="N1198" s="198">
        <v>-776890.23570249928</v>
      </c>
      <c r="O1198" s="211">
        <v>-9.5568139519391068E-2</v>
      </c>
      <c r="P1198" s="210">
        <v>1</v>
      </c>
      <c r="Q1198" s="210">
        <v>0</v>
      </c>
      <c r="R1198" s="210">
        <v>0</v>
      </c>
      <c r="S1198" s="210">
        <v>0</v>
      </c>
      <c r="T1198" s="210" t="s">
        <v>151</v>
      </c>
      <c r="U1198" s="210" t="s">
        <v>99</v>
      </c>
      <c r="V1198" s="223">
        <v>43251</v>
      </c>
      <c r="W1198" s="210">
        <v>2685717</v>
      </c>
      <c r="X1198" s="210" t="s">
        <v>4471</v>
      </c>
      <c r="Y1198" s="210" t="s">
        <v>306</v>
      </c>
      <c r="Z1198" s="190"/>
      <c r="AA1198" s="186"/>
      <c r="AB1198" s="188"/>
      <c r="AC1198" s="187"/>
      <c r="AD1198" s="188"/>
    </row>
    <row r="1199" spans="1:30" x14ac:dyDescent="0.3">
      <c r="A1199" s="84"/>
      <c r="B1199" s="209" t="s">
        <v>1469</v>
      </c>
      <c r="C1199" s="102" t="s">
        <v>1976</v>
      </c>
      <c r="D1199" s="109">
        <v>160809.11331147712</v>
      </c>
      <c r="E1199" s="139">
        <v>2093.0510648376562</v>
      </c>
      <c r="F1199" s="113">
        <v>1.3016579408091284E-3</v>
      </c>
      <c r="G1199" s="126"/>
      <c r="H1199" s="123"/>
      <c r="I1199" s="124"/>
      <c r="J1199" s="191" t="s">
        <v>5776</v>
      </c>
      <c r="K1199" s="210" t="s">
        <v>1469</v>
      </c>
      <c r="L1199" s="210" t="s">
        <v>1976</v>
      </c>
      <c r="M1199" s="211">
        <v>160809.11331147712</v>
      </c>
      <c r="N1199" s="198">
        <v>2093.0510648376562</v>
      </c>
      <c r="O1199" s="211">
        <v>1.3016579408091284E-3</v>
      </c>
      <c r="P1199" s="210">
        <v>1</v>
      </c>
      <c r="Q1199" s="210">
        <v>0</v>
      </c>
      <c r="R1199" s="210">
        <v>0</v>
      </c>
      <c r="S1199" s="210">
        <v>0</v>
      </c>
      <c r="T1199" s="210" t="s">
        <v>150</v>
      </c>
      <c r="U1199" s="210" t="s">
        <v>4167</v>
      </c>
      <c r="V1199" s="223">
        <v>43251</v>
      </c>
      <c r="W1199" s="210">
        <v>2216850</v>
      </c>
      <c r="X1199" s="210" t="s">
        <v>4471</v>
      </c>
      <c r="Y1199" s="210" t="s">
        <v>306</v>
      </c>
      <c r="Z1199" s="190"/>
      <c r="AA1199" s="186"/>
      <c r="AB1199" s="187"/>
      <c r="AC1199" s="187"/>
      <c r="AD1199" s="188"/>
    </row>
    <row r="1200" spans="1:30" x14ac:dyDescent="0.3">
      <c r="A1200" s="84"/>
      <c r="B1200" s="209" t="s">
        <v>1470</v>
      </c>
      <c r="C1200" s="102" t="s">
        <v>1974</v>
      </c>
      <c r="D1200" s="109">
        <v>-8094484.4339818824</v>
      </c>
      <c r="E1200" s="139">
        <v>-36754.685710311416</v>
      </c>
      <c r="F1200" s="113">
        <v>-2.6874103207829785E-2</v>
      </c>
      <c r="G1200" s="126"/>
      <c r="H1200" s="123"/>
      <c r="I1200" s="124"/>
      <c r="J1200" s="191" t="s">
        <v>5776</v>
      </c>
      <c r="K1200" s="210" t="s">
        <v>1470</v>
      </c>
      <c r="L1200" s="210" t="s">
        <v>1974</v>
      </c>
      <c r="M1200" s="211">
        <v>-8094484.4339818824</v>
      </c>
      <c r="N1200" s="198">
        <v>-36754.685710311416</v>
      </c>
      <c r="O1200" s="211">
        <v>-2.6874103207829785E-2</v>
      </c>
      <c r="P1200" s="210">
        <v>1</v>
      </c>
      <c r="Q1200" s="210">
        <v>0</v>
      </c>
      <c r="R1200" s="210">
        <v>0</v>
      </c>
      <c r="S1200" s="210">
        <v>0</v>
      </c>
      <c r="T1200" s="210" t="s">
        <v>149</v>
      </c>
      <c r="U1200" s="210" t="s">
        <v>4168</v>
      </c>
      <c r="V1200" s="223">
        <v>43251</v>
      </c>
      <c r="W1200" s="210">
        <v>2170473</v>
      </c>
      <c r="X1200" s="210" t="s">
        <v>4471</v>
      </c>
      <c r="Y1200" s="210" t="s">
        <v>306</v>
      </c>
      <c r="Z1200" s="190"/>
      <c r="AA1200" s="186"/>
      <c r="AB1200" s="187"/>
      <c r="AC1200" s="187"/>
      <c r="AD1200" s="188"/>
    </row>
    <row r="1201" spans="1:30" x14ac:dyDescent="0.3">
      <c r="A1201" s="84"/>
      <c r="B1201" s="209" t="s">
        <v>1471</v>
      </c>
      <c r="C1201" s="102" t="s">
        <v>1973</v>
      </c>
      <c r="D1201" s="109">
        <v>-190429.95832449268</v>
      </c>
      <c r="E1201" s="139">
        <v>-2815.761619466105</v>
      </c>
      <c r="F1201" s="113">
        <v>-1.2188158151996322E-3</v>
      </c>
      <c r="G1201" s="126"/>
      <c r="H1201" s="123"/>
      <c r="I1201" s="124"/>
      <c r="J1201" s="191" t="s">
        <v>5776</v>
      </c>
      <c r="K1201" s="210" t="s">
        <v>1471</v>
      </c>
      <c r="L1201" s="210" t="s">
        <v>1973</v>
      </c>
      <c r="M1201" s="211">
        <v>-190429.95832449268</v>
      </c>
      <c r="N1201" s="198">
        <v>-2815.761619466105</v>
      </c>
      <c r="O1201" s="211">
        <v>-1.2188158151996322E-3</v>
      </c>
      <c r="P1201" s="210">
        <v>1</v>
      </c>
      <c r="Q1201" s="210">
        <v>0</v>
      </c>
      <c r="R1201" s="210">
        <v>0</v>
      </c>
      <c r="S1201" s="210">
        <v>0</v>
      </c>
      <c r="T1201" s="210" t="s">
        <v>151</v>
      </c>
      <c r="U1201" s="210" t="s">
        <v>404</v>
      </c>
      <c r="V1201" s="223">
        <v>43251</v>
      </c>
      <c r="W1201" s="210" t="s">
        <v>325</v>
      </c>
      <c r="X1201" s="210" t="s">
        <v>4471</v>
      </c>
      <c r="Y1201" s="210" t="s">
        <v>306</v>
      </c>
      <c r="Z1201" s="190"/>
      <c r="AA1201" s="186"/>
      <c r="AB1201" s="187"/>
      <c r="AC1201" s="187"/>
      <c r="AD1201" s="188"/>
    </row>
    <row r="1202" spans="1:30" x14ac:dyDescent="0.3">
      <c r="A1202" s="84"/>
      <c r="B1202" s="209" t="s">
        <v>1472</v>
      </c>
      <c r="C1202" s="102" t="s">
        <v>1976</v>
      </c>
      <c r="D1202" s="109">
        <v>245748.94607650023</v>
      </c>
      <c r="E1202" s="139">
        <v>1048.7749491144598</v>
      </c>
      <c r="F1202" s="113">
        <v>3.186949207587417E-3</v>
      </c>
      <c r="G1202" s="126"/>
      <c r="H1202" s="123"/>
      <c r="I1202" s="124"/>
      <c r="J1202" s="191" t="s">
        <v>5776</v>
      </c>
      <c r="K1202" s="210" t="s">
        <v>1472</v>
      </c>
      <c r="L1202" s="210" t="s">
        <v>1976</v>
      </c>
      <c r="M1202" s="211">
        <v>245748.94607650023</v>
      </c>
      <c r="N1202" s="198">
        <v>1048.7749491144598</v>
      </c>
      <c r="O1202" s="211">
        <v>3.186949207587417E-3</v>
      </c>
      <c r="P1202" s="210">
        <v>1</v>
      </c>
      <c r="Q1202" s="210">
        <v>0</v>
      </c>
      <c r="R1202" s="210">
        <v>0</v>
      </c>
      <c r="S1202" s="210">
        <v>0</v>
      </c>
      <c r="T1202" s="210" t="s">
        <v>143</v>
      </c>
      <c r="U1202" s="210" t="s">
        <v>4169</v>
      </c>
      <c r="V1202" s="223">
        <v>43251</v>
      </c>
      <c r="W1202" s="210">
        <v>2222631</v>
      </c>
      <c r="X1202" s="210" t="s">
        <v>4471</v>
      </c>
      <c r="Y1202" s="210" t="s">
        <v>306</v>
      </c>
      <c r="Z1202" s="190"/>
      <c r="AA1202" s="185"/>
      <c r="AB1202" s="187"/>
      <c r="AC1202" s="188"/>
      <c r="AD1202" s="188"/>
    </row>
    <row r="1203" spans="1:30" x14ac:dyDescent="0.3">
      <c r="A1203" s="84"/>
      <c r="B1203" s="209" t="s">
        <v>6127</v>
      </c>
      <c r="C1203" s="102" t="s">
        <v>1975</v>
      </c>
      <c r="D1203" s="109">
        <v>407893457.11758345</v>
      </c>
      <c r="E1203" s="139">
        <v>7381351.0155190639</v>
      </c>
      <c r="F1203" s="113">
        <v>5.8325829725826441</v>
      </c>
      <c r="G1203" s="126"/>
      <c r="H1203" s="123"/>
      <c r="I1203" s="124"/>
      <c r="J1203" s="191" t="s">
        <v>5776</v>
      </c>
      <c r="K1203" s="210" t="s">
        <v>6127</v>
      </c>
      <c r="L1203" s="210" t="s">
        <v>1975</v>
      </c>
      <c r="M1203" s="211">
        <v>407893457.11758345</v>
      </c>
      <c r="N1203" s="198">
        <v>7381351.0155190639</v>
      </c>
      <c r="O1203" s="211">
        <v>5.8325829725826441</v>
      </c>
      <c r="P1203" s="210">
        <v>1</v>
      </c>
      <c r="Q1203" s="210">
        <v>0</v>
      </c>
      <c r="R1203" s="210">
        <v>0</v>
      </c>
      <c r="S1203" s="210">
        <v>0</v>
      </c>
      <c r="T1203" s="210" t="s">
        <v>146</v>
      </c>
      <c r="U1203" s="210" t="s">
        <v>6128</v>
      </c>
      <c r="V1203" s="223">
        <v>43251</v>
      </c>
      <c r="W1203" s="210">
        <v>2208073</v>
      </c>
      <c r="X1203" s="210" t="s">
        <v>4471</v>
      </c>
      <c r="Y1203" s="210" t="s">
        <v>306</v>
      </c>
      <c r="Z1203" s="190"/>
      <c r="AA1203" s="186"/>
      <c r="AB1203" s="187"/>
      <c r="AC1203" s="187"/>
      <c r="AD1203" s="188"/>
    </row>
    <row r="1204" spans="1:30" x14ac:dyDescent="0.3">
      <c r="A1204" s="84"/>
      <c r="B1204" s="209" t="s">
        <v>1473</v>
      </c>
      <c r="C1204" s="102" t="s">
        <v>1974</v>
      </c>
      <c r="D1204" s="109">
        <v>-12233169.863165045</v>
      </c>
      <c r="E1204" s="139">
        <v>-436898.92368446587</v>
      </c>
      <c r="F1204" s="113">
        <v>-7.2057227480504971E-2</v>
      </c>
      <c r="G1204" s="126"/>
      <c r="H1204" s="123"/>
      <c r="I1204" s="124"/>
      <c r="J1204" s="191" t="s">
        <v>5776</v>
      </c>
      <c r="K1204" s="210" t="s">
        <v>1473</v>
      </c>
      <c r="L1204" s="210" t="s">
        <v>1974</v>
      </c>
      <c r="M1204" s="211">
        <v>-12233169.863165045</v>
      </c>
      <c r="N1204" s="198">
        <v>-436898.92368446587</v>
      </c>
      <c r="O1204" s="211">
        <v>-7.2057227480504971E-2</v>
      </c>
      <c r="P1204" s="210">
        <v>1</v>
      </c>
      <c r="Q1204" s="210">
        <v>0</v>
      </c>
      <c r="R1204" s="210">
        <v>0</v>
      </c>
      <c r="S1204" s="210">
        <v>0</v>
      </c>
      <c r="T1204" s="210" t="s">
        <v>147</v>
      </c>
      <c r="U1204" s="210" t="s">
        <v>4170</v>
      </c>
      <c r="V1204" s="223">
        <v>43251</v>
      </c>
      <c r="W1204" s="210">
        <v>2224701</v>
      </c>
      <c r="X1204" s="210" t="s">
        <v>4471</v>
      </c>
      <c r="Y1204" s="210" t="s">
        <v>306</v>
      </c>
      <c r="Z1204" s="190"/>
      <c r="AA1204" s="186"/>
      <c r="AB1204" s="187"/>
      <c r="AC1204" s="187"/>
      <c r="AD1204" s="188"/>
    </row>
    <row r="1205" spans="1:30" x14ac:dyDescent="0.3">
      <c r="A1205" s="84"/>
      <c r="B1205" s="209" t="s">
        <v>5408</v>
      </c>
      <c r="C1205" s="102" t="s">
        <v>1974</v>
      </c>
      <c r="D1205" s="109">
        <v>-1138883.3621008578</v>
      </c>
      <c r="E1205" s="139">
        <v>-2904.3515214364056</v>
      </c>
      <c r="F1205" s="113">
        <v>-1.3784749103964041E-2</v>
      </c>
      <c r="G1205" s="126"/>
      <c r="H1205" s="123"/>
      <c r="I1205" s="124"/>
      <c r="J1205" s="191" t="s">
        <v>5776</v>
      </c>
      <c r="K1205" s="210" t="s">
        <v>5408</v>
      </c>
      <c r="L1205" s="210" t="s">
        <v>1974</v>
      </c>
      <c r="M1205" s="211">
        <v>-1138883.3621008578</v>
      </c>
      <c r="N1205" s="198">
        <v>-2904.3515214364056</v>
      </c>
      <c r="O1205" s="211">
        <v>-1.3784749103964041E-2</v>
      </c>
      <c r="P1205" s="210">
        <v>1</v>
      </c>
      <c r="Q1205" s="210">
        <v>0</v>
      </c>
      <c r="R1205" s="210">
        <v>0</v>
      </c>
      <c r="S1205" s="210">
        <v>0</v>
      </c>
      <c r="T1205" s="210" t="s">
        <v>146</v>
      </c>
      <c r="U1205" s="210" t="s">
        <v>5409</v>
      </c>
      <c r="V1205" s="223">
        <v>43251</v>
      </c>
      <c r="W1205" s="210">
        <v>2262864</v>
      </c>
      <c r="X1205" s="210" t="s">
        <v>4471</v>
      </c>
      <c r="Y1205" s="210" t="s">
        <v>306</v>
      </c>
      <c r="Z1205" s="190"/>
      <c r="AA1205" s="186"/>
      <c r="AB1205" s="187"/>
      <c r="AC1205" s="187"/>
      <c r="AD1205" s="188"/>
    </row>
    <row r="1206" spans="1:30" x14ac:dyDescent="0.3">
      <c r="A1206" s="84"/>
      <c r="B1206" s="209" t="s">
        <v>1799</v>
      </c>
      <c r="C1206" s="102" t="s">
        <v>1976</v>
      </c>
      <c r="D1206" s="109">
        <v>12021394.184552081</v>
      </c>
      <c r="E1206" s="139">
        <v>61408.838294606059</v>
      </c>
      <c r="F1206" s="113">
        <v>3.3631395665852513E-2</v>
      </c>
      <c r="G1206" s="126"/>
      <c r="H1206" s="123"/>
      <c r="I1206" s="124"/>
      <c r="J1206" s="191" t="s">
        <v>5776</v>
      </c>
      <c r="K1206" s="210" t="s">
        <v>1799</v>
      </c>
      <c r="L1206" s="210" t="s">
        <v>1976</v>
      </c>
      <c r="M1206" s="211">
        <v>12021394.184552081</v>
      </c>
      <c r="N1206" s="198">
        <v>61408.838294606059</v>
      </c>
      <c r="O1206" s="211">
        <v>3.3631395665852513E-2</v>
      </c>
      <c r="P1206" s="210">
        <v>1</v>
      </c>
      <c r="Q1206" s="210">
        <v>0</v>
      </c>
      <c r="R1206" s="210">
        <v>0</v>
      </c>
      <c r="S1206" s="210">
        <v>0</v>
      </c>
      <c r="T1206" s="210" t="s">
        <v>149</v>
      </c>
      <c r="U1206" s="210" t="s">
        <v>65</v>
      </c>
      <c r="V1206" s="223">
        <v>43251</v>
      </c>
      <c r="W1206" s="210">
        <v>2701271</v>
      </c>
      <c r="X1206" s="210" t="s">
        <v>4471</v>
      </c>
      <c r="Y1206" s="210" t="s">
        <v>306</v>
      </c>
      <c r="Z1206" s="190"/>
      <c r="AA1206" s="185"/>
      <c r="AB1206" s="187"/>
      <c r="AC1206" s="188"/>
      <c r="AD1206" s="188"/>
    </row>
    <row r="1207" spans="1:30" x14ac:dyDescent="0.3">
      <c r="A1207" s="84"/>
      <c r="B1207" s="209" t="s">
        <v>5410</v>
      </c>
      <c r="C1207" s="102" t="s">
        <v>1973</v>
      </c>
      <c r="D1207" s="109">
        <v>-91176.372038741654</v>
      </c>
      <c r="E1207" s="139">
        <v>-6375.9700726392766</v>
      </c>
      <c r="F1207" s="113">
        <v>-9.5366448759779039E-4</v>
      </c>
      <c r="G1207" s="126"/>
      <c r="H1207" s="123"/>
      <c r="I1207" s="124"/>
      <c r="J1207" s="191" t="s">
        <v>5776</v>
      </c>
      <c r="K1207" s="210" t="s">
        <v>5410</v>
      </c>
      <c r="L1207" s="210" t="s">
        <v>1973</v>
      </c>
      <c r="M1207" s="211">
        <v>-91176.372038741654</v>
      </c>
      <c r="N1207" s="198">
        <v>-6375.9700726392766</v>
      </c>
      <c r="O1207" s="211">
        <v>-9.5366448759779039E-4</v>
      </c>
      <c r="P1207" s="210">
        <v>1</v>
      </c>
      <c r="Q1207" s="210">
        <v>0</v>
      </c>
      <c r="R1207" s="210">
        <v>0</v>
      </c>
      <c r="S1207" s="210">
        <v>0</v>
      </c>
      <c r="T1207" s="210" t="s">
        <v>149</v>
      </c>
      <c r="U1207" s="210" t="s">
        <v>5411</v>
      </c>
      <c r="V1207" s="223">
        <v>43251</v>
      </c>
      <c r="W1207" s="210" t="s">
        <v>5412</v>
      </c>
      <c r="X1207" s="210" t="s">
        <v>4471</v>
      </c>
      <c r="Y1207" s="210" t="s">
        <v>306</v>
      </c>
      <c r="Z1207" s="190"/>
      <c r="AA1207" s="185"/>
      <c r="AB1207" s="187"/>
      <c r="AC1207" s="188"/>
      <c r="AD1207" s="187"/>
    </row>
    <row r="1208" spans="1:30" x14ac:dyDescent="0.3">
      <c r="A1208" s="84"/>
      <c r="B1208" s="209" t="s">
        <v>1474</v>
      </c>
      <c r="C1208" s="102" t="s">
        <v>1976</v>
      </c>
      <c r="D1208" s="109">
        <v>1023210.6787015413</v>
      </c>
      <c r="E1208" s="139">
        <v>9875.5977096954084</v>
      </c>
      <c r="F1208" s="113">
        <v>3.3318687638598729E-3</v>
      </c>
      <c r="G1208" s="126"/>
      <c r="H1208" s="123"/>
      <c r="I1208" s="124"/>
      <c r="J1208" s="191" t="s">
        <v>5776</v>
      </c>
      <c r="K1208" s="210" t="s">
        <v>1474</v>
      </c>
      <c r="L1208" s="210" t="s">
        <v>1976</v>
      </c>
      <c r="M1208" s="211">
        <v>1023210.6787015413</v>
      </c>
      <c r="N1208" s="198">
        <v>9875.5977096954084</v>
      </c>
      <c r="O1208" s="211">
        <v>3.3318687638598729E-3</v>
      </c>
      <c r="P1208" s="210">
        <v>1</v>
      </c>
      <c r="Q1208" s="210">
        <v>0</v>
      </c>
      <c r="R1208" s="210">
        <v>0</v>
      </c>
      <c r="S1208" s="210">
        <v>0</v>
      </c>
      <c r="T1208" s="210" t="s">
        <v>5305</v>
      </c>
      <c r="U1208" s="210" t="s">
        <v>101</v>
      </c>
      <c r="V1208" s="223">
        <v>43251</v>
      </c>
      <c r="W1208" s="210" t="s">
        <v>240</v>
      </c>
      <c r="X1208" s="210" t="s">
        <v>4471</v>
      </c>
      <c r="Y1208" s="210" t="s">
        <v>306</v>
      </c>
      <c r="Z1208" s="190"/>
      <c r="AA1208" s="185"/>
      <c r="AB1208" s="187"/>
      <c r="AC1208" s="188"/>
      <c r="AD1208" s="188"/>
    </row>
    <row r="1209" spans="1:30" x14ac:dyDescent="0.3">
      <c r="A1209" s="84"/>
      <c r="B1209" s="209" t="s">
        <v>1475</v>
      </c>
      <c r="C1209" s="102" t="s">
        <v>1973</v>
      </c>
      <c r="D1209" s="109">
        <v>-126564.1349218823</v>
      </c>
      <c r="E1209" s="139">
        <v>-2832.6798326294161</v>
      </c>
      <c r="F1209" s="113">
        <v>-1.1857362670651111E-3</v>
      </c>
      <c r="G1209" s="126"/>
      <c r="H1209" s="123"/>
      <c r="I1209" s="124"/>
      <c r="J1209" s="191" t="s">
        <v>5776</v>
      </c>
      <c r="K1209" s="210" t="s">
        <v>1475</v>
      </c>
      <c r="L1209" s="210" t="s">
        <v>1973</v>
      </c>
      <c r="M1209" s="211">
        <v>-126564.1349218823</v>
      </c>
      <c r="N1209" s="198">
        <v>-2832.6798326294161</v>
      </c>
      <c r="O1209" s="211">
        <v>-1.1857362670651111E-3</v>
      </c>
      <c r="P1209" s="210">
        <v>1</v>
      </c>
      <c r="Q1209" s="210">
        <v>0</v>
      </c>
      <c r="R1209" s="210">
        <v>0</v>
      </c>
      <c r="S1209" s="210">
        <v>0</v>
      </c>
      <c r="T1209" s="210" t="s">
        <v>145</v>
      </c>
      <c r="U1209" s="210" t="s">
        <v>4171</v>
      </c>
      <c r="V1209" s="223">
        <v>43251</v>
      </c>
      <c r="W1209" s="210">
        <v>2427986</v>
      </c>
      <c r="X1209" s="210" t="s">
        <v>4471</v>
      </c>
      <c r="Y1209" s="210" t="s">
        <v>306</v>
      </c>
      <c r="Z1209" s="190"/>
      <c r="AA1209" s="186"/>
      <c r="AB1209" s="187"/>
      <c r="AC1209" s="187"/>
      <c r="AD1209" s="188"/>
    </row>
    <row r="1210" spans="1:30" x14ac:dyDescent="0.3">
      <c r="A1210" s="84"/>
      <c r="B1210" s="209" t="s">
        <v>1476</v>
      </c>
      <c r="C1210" s="102" t="s">
        <v>1974</v>
      </c>
      <c r="D1210" s="109">
        <v>-15388243.354045309</v>
      </c>
      <c r="E1210" s="139">
        <v>-243909.3890322604</v>
      </c>
      <c r="F1210" s="113">
        <v>-4.036175065163522E-2</v>
      </c>
      <c r="G1210" s="126"/>
      <c r="H1210" s="123"/>
      <c r="I1210" s="124"/>
      <c r="J1210" s="191" t="s">
        <v>5776</v>
      </c>
      <c r="K1210" s="210" t="s">
        <v>1476</v>
      </c>
      <c r="L1210" s="210" t="s">
        <v>1974</v>
      </c>
      <c r="M1210" s="211">
        <v>-15388243.354045309</v>
      </c>
      <c r="N1210" s="198">
        <v>-243909.3890322604</v>
      </c>
      <c r="O1210" s="211">
        <v>-4.036175065163522E-2</v>
      </c>
      <c r="P1210" s="210">
        <v>1</v>
      </c>
      <c r="Q1210" s="210">
        <v>0</v>
      </c>
      <c r="R1210" s="210">
        <v>0</v>
      </c>
      <c r="S1210" s="210">
        <v>0</v>
      </c>
      <c r="T1210" s="210" t="s">
        <v>146</v>
      </c>
      <c r="U1210" s="210" t="s">
        <v>64</v>
      </c>
      <c r="V1210" s="223">
        <v>43251</v>
      </c>
      <c r="W1210" s="210">
        <v>2160753</v>
      </c>
      <c r="X1210" s="210" t="s">
        <v>4471</v>
      </c>
      <c r="Y1210" s="210" t="s">
        <v>306</v>
      </c>
      <c r="Z1210" s="190"/>
      <c r="AA1210" s="185"/>
      <c r="AB1210" s="187"/>
      <c r="AC1210" s="188"/>
      <c r="AD1210" s="187"/>
    </row>
    <row r="1211" spans="1:30" x14ac:dyDescent="0.3">
      <c r="A1211" s="84"/>
      <c r="B1211" s="209" t="s">
        <v>1477</v>
      </c>
      <c r="C1211" s="102" t="s">
        <v>1974</v>
      </c>
      <c r="D1211" s="109">
        <v>-2103281.5799230388</v>
      </c>
      <c r="E1211" s="139">
        <v>-14381.412512294282</v>
      </c>
      <c r="F1211" s="113">
        <v>-7.551864153046592E-3</v>
      </c>
      <c r="G1211" s="126"/>
      <c r="H1211" s="123"/>
      <c r="I1211" s="124"/>
      <c r="J1211" s="191" t="s">
        <v>5776</v>
      </c>
      <c r="K1211" s="210" t="s">
        <v>1477</v>
      </c>
      <c r="L1211" s="210" t="s">
        <v>1974</v>
      </c>
      <c r="M1211" s="211">
        <v>-2103281.5799230388</v>
      </c>
      <c r="N1211" s="198">
        <v>-14381.412512294282</v>
      </c>
      <c r="O1211" s="211">
        <v>-7.551864153046592E-3</v>
      </c>
      <c r="P1211" s="210">
        <v>1</v>
      </c>
      <c r="Q1211" s="210">
        <v>0</v>
      </c>
      <c r="R1211" s="210">
        <v>0</v>
      </c>
      <c r="S1211" s="210">
        <v>0</v>
      </c>
      <c r="T1211" s="210" t="s">
        <v>146</v>
      </c>
      <c r="U1211" s="210" t="s">
        <v>4172</v>
      </c>
      <c r="V1211" s="223">
        <v>43251</v>
      </c>
      <c r="W1211" s="210">
        <v>2240202</v>
      </c>
      <c r="X1211" s="210" t="s">
        <v>4471</v>
      </c>
      <c r="Y1211" s="210" t="s">
        <v>306</v>
      </c>
      <c r="Z1211" s="190"/>
      <c r="AA1211" s="185"/>
      <c r="AB1211" s="187"/>
      <c r="AC1211" s="187"/>
      <c r="AD1211" s="188"/>
    </row>
    <row r="1212" spans="1:30" x14ac:dyDescent="0.3">
      <c r="A1212" s="84"/>
      <c r="B1212" s="209" t="s">
        <v>1478</v>
      </c>
      <c r="C1212" s="102" t="s">
        <v>1976</v>
      </c>
      <c r="D1212" s="109">
        <v>1504415.857392305</v>
      </c>
      <c r="E1212" s="139">
        <v>23356.867837172878</v>
      </c>
      <c r="F1212" s="113">
        <v>2.1972770916873488E-3</v>
      </c>
      <c r="G1212" s="126"/>
      <c r="H1212" s="123"/>
      <c r="I1212" s="124"/>
      <c r="J1212" s="191" t="s">
        <v>5776</v>
      </c>
      <c r="K1212" s="210" t="s">
        <v>1478</v>
      </c>
      <c r="L1212" s="210" t="s">
        <v>1976</v>
      </c>
      <c r="M1212" s="211">
        <v>1504415.857392305</v>
      </c>
      <c r="N1212" s="198">
        <v>23356.867837172878</v>
      </c>
      <c r="O1212" s="211">
        <v>2.1972770916873488E-3</v>
      </c>
      <c r="P1212" s="210">
        <v>1</v>
      </c>
      <c r="Q1212" s="210">
        <v>0</v>
      </c>
      <c r="R1212" s="210">
        <v>0</v>
      </c>
      <c r="S1212" s="210">
        <v>0</v>
      </c>
      <c r="T1212" s="210" t="s">
        <v>143</v>
      </c>
      <c r="U1212" s="210" t="s">
        <v>4173</v>
      </c>
      <c r="V1212" s="223">
        <v>43251</v>
      </c>
      <c r="W1212" s="210">
        <v>2577609</v>
      </c>
      <c r="X1212" s="210" t="s">
        <v>4471</v>
      </c>
      <c r="Y1212" s="210" t="s">
        <v>306</v>
      </c>
      <c r="Z1212" s="190"/>
      <c r="AA1212" s="186"/>
      <c r="AB1212" s="187"/>
      <c r="AC1212" s="187"/>
      <c r="AD1212" s="188"/>
    </row>
    <row r="1213" spans="1:30" x14ac:dyDescent="0.3">
      <c r="A1213" s="84"/>
      <c r="B1213" s="209" t="s">
        <v>1479</v>
      </c>
      <c r="C1213" s="102" t="s">
        <v>1976</v>
      </c>
      <c r="D1213" s="109">
        <v>4407337.4842356956</v>
      </c>
      <c r="E1213" s="139">
        <v>43289.828938568855</v>
      </c>
      <c r="F1213" s="113">
        <v>1.7756575922467342E-2</v>
      </c>
      <c r="G1213" s="126"/>
      <c r="H1213" s="123"/>
      <c r="I1213" s="124"/>
      <c r="J1213" s="191" t="s">
        <v>5776</v>
      </c>
      <c r="K1213" s="210" t="s">
        <v>1479</v>
      </c>
      <c r="L1213" s="210" t="s">
        <v>1976</v>
      </c>
      <c r="M1213" s="211">
        <v>4407337.4842356956</v>
      </c>
      <c r="N1213" s="198">
        <v>43289.828938568855</v>
      </c>
      <c r="O1213" s="211">
        <v>1.7756575922467342E-2</v>
      </c>
      <c r="P1213" s="210">
        <v>1</v>
      </c>
      <c r="Q1213" s="210">
        <v>0</v>
      </c>
      <c r="R1213" s="210">
        <v>0</v>
      </c>
      <c r="S1213" s="210">
        <v>0</v>
      </c>
      <c r="T1213" s="210" t="s">
        <v>143</v>
      </c>
      <c r="U1213" s="210" t="s">
        <v>46</v>
      </c>
      <c r="V1213" s="223">
        <v>43251</v>
      </c>
      <c r="W1213" s="210">
        <v>2250870</v>
      </c>
      <c r="X1213" s="210" t="s">
        <v>4471</v>
      </c>
      <c r="Y1213" s="210" t="s">
        <v>306</v>
      </c>
      <c r="Z1213" s="190"/>
      <c r="AA1213" s="185"/>
      <c r="AB1213" s="187"/>
      <c r="AC1213" s="188"/>
      <c r="AD1213" s="187"/>
    </row>
    <row r="1214" spans="1:30" x14ac:dyDescent="0.3">
      <c r="A1214" s="84"/>
      <c r="B1214" s="209" t="s">
        <v>1480</v>
      </c>
      <c r="C1214" s="102" t="s">
        <v>1974</v>
      </c>
      <c r="D1214" s="109">
        <v>-788020.93215133925</v>
      </c>
      <c r="E1214" s="139">
        <v>-8723.8008651759028</v>
      </c>
      <c r="F1214" s="113">
        <v>-6.3817836045178284E-3</v>
      </c>
      <c r="G1214" s="126"/>
      <c r="H1214" s="123"/>
      <c r="I1214" s="124"/>
      <c r="J1214" s="191" t="s">
        <v>5776</v>
      </c>
      <c r="K1214" s="210" t="s">
        <v>1480</v>
      </c>
      <c r="L1214" s="210" t="s">
        <v>1974</v>
      </c>
      <c r="M1214" s="211">
        <v>-788020.93215133925</v>
      </c>
      <c r="N1214" s="198">
        <v>-8723.8008651759028</v>
      </c>
      <c r="O1214" s="211">
        <v>-6.3817836045178284E-3</v>
      </c>
      <c r="P1214" s="210">
        <v>1</v>
      </c>
      <c r="Q1214" s="210">
        <v>0</v>
      </c>
      <c r="R1214" s="210">
        <v>0</v>
      </c>
      <c r="S1214" s="210">
        <v>0</v>
      </c>
      <c r="T1214" s="210" t="s">
        <v>144</v>
      </c>
      <c r="U1214" s="210" t="s">
        <v>4174</v>
      </c>
      <c r="V1214" s="223">
        <v>43251</v>
      </c>
      <c r="W1214" s="210">
        <v>2289874</v>
      </c>
      <c r="X1214" s="210" t="s">
        <v>4471</v>
      </c>
      <c r="Y1214" s="210" t="s">
        <v>306</v>
      </c>
      <c r="Z1214" s="190"/>
      <c r="AA1214" s="186"/>
      <c r="AB1214" s="187"/>
      <c r="AC1214" s="187"/>
      <c r="AD1214" s="188"/>
    </row>
    <row r="1215" spans="1:30" x14ac:dyDescent="0.3">
      <c r="A1215" s="84"/>
      <c r="B1215" s="209" t="s">
        <v>1481</v>
      </c>
      <c r="C1215" s="102" t="s">
        <v>1974</v>
      </c>
      <c r="D1215" s="109">
        <v>-2723888.7555455724</v>
      </c>
      <c r="E1215" s="139">
        <v>-41264.789509855662</v>
      </c>
      <c r="F1215" s="113">
        <v>-2.5569260213895346E-2</v>
      </c>
      <c r="G1215" s="126"/>
      <c r="H1215" s="123"/>
      <c r="I1215" s="124"/>
      <c r="J1215" s="191" t="s">
        <v>5776</v>
      </c>
      <c r="K1215" s="210" t="s">
        <v>1481</v>
      </c>
      <c r="L1215" s="210" t="s">
        <v>1974</v>
      </c>
      <c r="M1215" s="211">
        <v>-2723888.7555455724</v>
      </c>
      <c r="N1215" s="198">
        <v>-41264.789509855662</v>
      </c>
      <c r="O1215" s="211">
        <v>-2.5569260213895346E-2</v>
      </c>
      <c r="P1215" s="210">
        <v>1</v>
      </c>
      <c r="Q1215" s="210">
        <v>0</v>
      </c>
      <c r="R1215" s="210">
        <v>0</v>
      </c>
      <c r="S1215" s="210">
        <v>0</v>
      </c>
      <c r="T1215" s="210" t="s">
        <v>143</v>
      </c>
      <c r="U1215" s="210" t="s">
        <v>4175</v>
      </c>
      <c r="V1215" s="223">
        <v>43251</v>
      </c>
      <c r="W1215" s="210">
        <v>2898087</v>
      </c>
      <c r="X1215" s="210" t="s">
        <v>4471</v>
      </c>
      <c r="Y1215" s="210" t="s">
        <v>306</v>
      </c>
      <c r="Z1215" s="190"/>
      <c r="AA1215" s="185"/>
      <c r="AB1215" s="187"/>
      <c r="AC1215" s="188"/>
      <c r="AD1215" s="187"/>
    </row>
    <row r="1216" spans="1:30" x14ac:dyDescent="0.3">
      <c r="A1216" s="84"/>
      <c r="B1216" s="209" t="s">
        <v>1482</v>
      </c>
      <c r="C1216" s="102" t="s">
        <v>1977</v>
      </c>
      <c r="D1216" s="109">
        <v>175798496.75755495</v>
      </c>
      <c r="E1216" s="139">
        <v>1193310.4585769412</v>
      </c>
      <c r="F1216" s="113">
        <v>0.45444727143115066</v>
      </c>
      <c r="G1216" s="126"/>
      <c r="H1216" s="123"/>
      <c r="I1216" s="124"/>
      <c r="J1216" s="191" t="s">
        <v>5776</v>
      </c>
      <c r="K1216" s="210" t="s">
        <v>1482</v>
      </c>
      <c r="L1216" s="210" t="s">
        <v>1977</v>
      </c>
      <c r="M1216" s="211">
        <v>175798496.75755495</v>
      </c>
      <c r="N1216" s="198">
        <v>1193310.4585769412</v>
      </c>
      <c r="O1216" s="211">
        <v>0.45444727143115066</v>
      </c>
      <c r="P1216" s="210">
        <v>1</v>
      </c>
      <c r="Q1216" s="210">
        <v>0</v>
      </c>
      <c r="R1216" s="210">
        <v>0</v>
      </c>
      <c r="S1216" s="210">
        <v>0</v>
      </c>
      <c r="T1216" s="210" t="s">
        <v>146</v>
      </c>
      <c r="U1216" s="210" t="s">
        <v>84</v>
      </c>
      <c r="V1216" s="223">
        <v>43251</v>
      </c>
      <c r="W1216" s="210">
        <v>2261203</v>
      </c>
      <c r="X1216" s="210" t="s">
        <v>4471</v>
      </c>
      <c r="Y1216" s="210" t="s">
        <v>306</v>
      </c>
      <c r="Z1216" s="190"/>
      <c r="AA1216" s="186"/>
      <c r="AB1216" s="187"/>
      <c r="AC1216" s="187"/>
      <c r="AD1216" s="188"/>
    </row>
    <row r="1217" spans="1:30" x14ac:dyDescent="0.3">
      <c r="A1217" s="84"/>
      <c r="B1217" s="209" t="s">
        <v>5413</v>
      </c>
      <c r="C1217" s="102" t="s">
        <v>1974</v>
      </c>
      <c r="D1217" s="109">
        <v>-10409385.203440042</v>
      </c>
      <c r="E1217" s="139">
        <v>-140061.69541765397</v>
      </c>
      <c r="F1217" s="113">
        <v>-0.11823712606528851</v>
      </c>
      <c r="G1217" s="126"/>
      <c r="H1217" s="123"/>
      <c r="I1217" s="124"/>
      <c r="J1217" s="191" t="s">
        <v>5776</v>
      </c>
      <c r="K1217" s="210" t="s">
        <v>5413</v>
      </c>
      <c r="L1217" s="210" t="s">
        <v>1974</v>
      </c>
      <c r="M1217" s="211">
        <v>-10409385.203440042</v>
      </c>
      <c r="N1217" s="198">
        <v>-140061.69541765397</v>
      </c>
      <c r="O1217" s="211">
        <v>-0.11823712606528851</v>
      </c>
      <c r="P1217" s="210">
        <v>1</v>
      </c>
      <c r="Q1217" s="210">
        <v>0</v>
      </c>
      <c r="R1217" s="210">
        <v>0</v>
      </c>
      <c r="S1217" s="210">
        <v>0</v>
      </c>
      <c r="T1217" s="210" t="s">
        <v>147</v>
      </c>
      <c r="U1217" s="210" t="s">
        <v>5414</v>
      </c>
      <c r="V1217" s="223">
        <v>43251</v>
      </c>
      <c r="W1217" s="210" t="s">
        <v>5415</v>
      </c>
      <c r="X1217" s="210" t="s">
        <v>4471</v>
      </c>
      <c r="Y1217" s="210" t="s">
        <v>306</v>
      </c>
      <c r="Z1217" s="190"/>
      <c r="AA1217" s="186"/>
      <c r="AB1217" s="187"/>
      <c r="AC1217" s="187"/>
      <c r="AD1217" s="188"/>
    </row>
    <row r="1218" spans="1:30" x14ac:dyDescent="0.3">
      <c r="A1218" s="84"/>
      <c r="B1218" s="209" t="s">
        <v>1483</v>
      </c>
      <c r="C1218" s="102" t="s">
        <v>1974</v>
      </c>
      <c r="D1218" s="109">
        <v>-3122403.4606407052</v>
      </c>
      <c r="E1218" s="139">
        <v>-59024.640087725995</v>
      </c>
      <c r="F1218" s="113">
        <v>-8.1943077885494181E-3</v>
      </c>
      <c r="G1218" s="126"/>
      <c r="H1218" s="123"/>
      <c r="I1218" s="124"/>
      <c r="J1218" s="191" t="s">
        <v>5776</v>
      </c>
      <c r="K1218" s="210" t="s">
        <v>1483</v>
      </c>
      <c r="L1218" s="210" t="s">
        <v>1974</v>
      </c>
      <c r="M1218" s="211">
        <v>-3122403.4606407052</v>
      </c>
      <c r="N1218" s="198">
        <v>-59024.640087725995</v>
      </c>
      <c r="O1218" s="211">
        <v>-8.1943077885494181E-3</v>
      </c>
      <c r="P1218" s="210">
        <v>1</v>
      </c>
      <c r="Q1218" s="210">
        <v>0</v>
      </c>
      <c r="R1218" s="210">
        <v>0</v>
      </c>
      <c r="S1218" s="210">
        <v>0</v>
      </c>
      <c r="T1218" s="210" t="s">
        <v>146</v>
      </c>
      <c r="U1218" s="210" t="s">
        <v>4176</v>
      </c>
      <c r="V1218" s="223">
        <v>43251</v>
      </c>
      <c r="W1218" s="210" t="s">
        <v>242</v>
      </c>
      <c r="X1218" s="210" t="s">
        <v>4471</v>
      </c>
      <c r="Y1218" s="210" t="s">
        <v>306</v>
      </c>
      <c r="Z1218" s="190"/>
      <c r="AA1218" s="185"/>
      <c r="AB1218" s="187"/>
      <c r="AC1218" s="188"/>
      <c r="AD1218" s="188"/>
    </row>
    <row r="1219" spans="1:30" x14ac:dyDescent="0.3">
      <c r="A1219" s="84"/>
      <c r="B1219" s="209" t="s">
        <v>1800</v>
      </c>
      <c r="C1219" s="102" t="s">
        <v>1973</v>
      </c>
      <c r="D1219" s="109">
        <v>-330672.4819616304</v>
      </c>
      <c r="E1219" s="139">
        <v>-7046.078882625834</v>
      </c>
      <c r="F1219" s="113">
        <v>-2.6954070821987755E-3</v>
      </c>
      <c r="G1219" s="126"/>
      <c r="H1219" s="123"/>
      <c r="I1219" s="124"/>
      <c r="J1219" s="191" t="s">
        <v>5776</v>
      </c>
      <c r="K1219" s="210" t="s">
        <v>1800</v>
      </c>
      <c r="L1219" s="210" t="s">
        <v>1973</v>
      </c>
      <c r="M1219" s="211">
        <v>-330672.4819616304</v>
      </c>
      <c r="N1219" s="198">
        <v>-7046.078882625834</v>
      </c>
      <c r="O1219" s="211">
        <v>-2.6954070821987755E-3</v>
      </c>
      <c r="P1219" s="210">
        <v>1</v>
      </c>
      <c r="Q1219" s="210">
        <v>0</v>
      </c>
      <c r="R1219" s="210">
        <v>0</v>
      </c>
      <c r="S1219" s="210">
        <v>0</v>
      </c>
      <c r="T1219" s="210" t="s">
        <v>143</v>
      </c>
      <c r="U1219" s="210" t="s">
        <v>5037</v>
      </c>
      <c r="V1219" s="223">
        <v>43251</v>
      </c>
      <c r="W1219" s="210" t="s">
        <v>5038</v>
      </c>
      <c r="X1219" s="210" t="s">
        <v>4471</v>
      </c>
      <c r="Y1219" s="210" t="s">
        <v>306</v>
      </c>
      <c r="Z1219" s="190"/>
      <c r="AA1219" s="185"/>
      <c r="AB1219" s="187"/>
      <c r="AC1219" s="187"/>
      <c r="AD1219" s="188"/>
    </row>
    <row r="1220" spans="1:30" x14ac:dyDescent="0.3">
      <c r="A1220" s="84"/>
      <c r="B1220" s="209" t="s">
        <v>1484</v>
      </c>
      <c r="C1220" s="102" t="s">
        <v>1977</v>
      </c>
      <c r="D1220" s="109">
        <v>38967257.479080245</v>
      </c>
      <c r="E1220" s="139">
        <v>951581.37922051875</v>
      </c>
      <c r="F1220" s="113">
        <v>0.10452087832718537</v>
      </c>
      <c r="G1220" s="126"/>
      <c r="H1220" s="123"/>
      <c r="I1220" s="124"/>
      <c r="J1220" s="191" t="s">
        <v>5776</v>
      </c>
      <c r="K1220" s="210" t="s">
        <v>1484</v>
      </c>
      <c r="L1220" s="210" t="s">
        <v>1977</v>
      </c>
      <c r="M1220" s="211">
        <v>38967257.479080245</v>
      </c>
      <c r="N1220" s="198">
        <v>951581.37922051875</v>
      </c>
      <c r="O1220" s="211">
        <v>0.10452087832718537</v>
      </c>
      <c r="P1220" s="210">
        <v>1</v>
      </c>
      <c r="Q1220" s="210">
        <v>0</v>
      </c>
      <c r="R1220" s="210">
        <v>0</v>
      </c>
      <c r="S1220" s="210">
        <v>0</v>
      </c>
      <c r="T1220" s="210" t="s">
        <v>151</v>
      </c>
      <c r="U1220" s="210" t="s">
        <v>31</v>
      </c>
      <c r="V1220" s="223">
        <v>43251</v>
      </c>
      <c r="W1220" s="210">
        <v>2480677</v>
      </c>
      <c r="X1220" s="210" t="s">
        <v>4471</v>
      </c>
      <c r="Y1220" s="210" t="s">
        <v>306</v>
      </c>
      <c r="Z1220" s="190"/>
      <c r="AA1220" s="186"/>
      <c r="AB1220" s="187"/>
      <c r="AC1220" s="187"/>
      <c r="AD1220" s="188"/>
    </row>
    <row r="1221" spans="1:30" x14ac:dyDescent="0.3">
      <c r="A1221" s="84"/>
      <c r="B1221" s="209" t="s">
        <v>5416</v>
      </c>
      <c r="C1221" s="102" t="s">
        <v>1977</v>
      </c>
      <c r="D1221" s="109">
        <v>42635220.829919368</v>
      </c>
      <c r="E1221" s="139">
        <v>344332.26320400072</v>
      </c>
      <c r="F1221" s="113">
        <v>0.17898638544612686</v>
      </c>
      <c r="G1221" s="126"/>
      <c r="H1221" s="123"/>
      <c r="I1221" s="124"/>
      <c r="J1221" s="191" t="s">
        <v>5776</v>
      </c>
      <c r="K1221" s="210" t="s">
        <v>5416</v>
      </c>
      <c r="L1221" s="210" t="s">
        <v>1977</v>
      </c>
      <c r="M1221" s="211">
        <v>42635220.829919368</v>
      </c>
      <c r="N1221" s="198">
        <v>344332.26320400072</v>
      </c>
      <c r="O1221" s="211">
        <v>0.17898638544612686</v>
      </c>
      <c r="P1221" s="210">
        <v>1</v>
      </c>
      <c r="Q1221" s="210">
        <v>0</v>
      </c>
      <c r="R1221" s="210">
        <v>0</v>
      </c>
      <c r="S1221" s="210">
        <v>0</v>
      </c>
      <c r="T1221" s="210" t="s">
        <v>151</v>
      </c>
      <c r="U1221" s="210" t="s">
        <v>5417</v>
      </c>
      <c r="V1221" s="223">
        <v>43251</v>
      </c>
      <c r="W1221" s="210" t="s">
        <v>5418</v>
      </c>
      <c r="X1221" s="210" t="s">
        <v>4471</v>
      </c>
      <c r="Y1221" s="210" t="s">
        <v>306</v>
      </c>
      <c r="Z1221" s="190"/>
      <c r="AA1221" s="186"/>
      <c r="AB1221" s="187"/>
      <c r="AC1221" s="187"/>
      <c r="AD1221" s="188"/>
    </row>
    <row r="1222" spans="1:30" x14ac:dyDescent="0.3">
      <c r="A1222" s="84"/>
      <c r="B1222" s="209" t="s">
        <v>1485</v>
      </c>
      <c r="C1222" s="102" t="s">
        <v>1973</v>
      </c>
      <c r="D1222" s="109">
        <v>-578994.77630540566</v>
      </c>
      <c r="E1222" s="139">
        <v>-5322.1323311462966</v>
      </c>
      <c r="F1222" s="113">
        <v>-4.7390806342234373E-3</v>
      </c>
      <c r="G1222" s="126"/>
      <c r="H1222" s="123"/>
      <c r="I1222" s="124"/>
      <c r="J1222" s="191" t="s">
        <v>5776</v>
      </c>
      <c r="K1222" s="210" t="s">
        <v>1485</v>
      </c>
      <c r="L1222" s="210" t="s">
        <v>1973</v>
      </c>
      <c r="M1222" s="211">
        <v>-578994.77630540566</v>
      </c>
      <c r="N1222" s="198">
        <v>-5322.1323311462966</v>
      </c>
      <c r="O1222" s="211">
        <v>-4.7390806342234373E-3</v>
      </c>
      <c r="P1222" s="210">
        <v>1</v>
      </c>
      <c r="Q1222" s="210">
        <v>0</v>
      </c>
      <c r="R1222" s="210">
        <v>0</v>
      </c>
      <c r="S1222" s="210">
        <v>0</v>
      </c>
      <c r="T1222" s="210" t="s">
        <v>5305</v>
      </c>
      <c r="U1222" s="210" t="s">
        <v>4177</v>
      </c>
      <c r="V1222" s="223">
        <v>43251</v>
      </c>
      <c r="W1222" s="210" t="s">
        <v>326</v>
      </c>
      <c r="X1222" s="210" t="s">
        <v>4471</v>
      </c>
      <c r="Y1222" s="210" t="s">
        <v>306</v>
      </c>
      <c r="Z1222" s="190"/>
      <c r="AA1222" s="186"/>
      <c r="AB1222" s="187"/>
      <c r="AC1222" s="187"/>
      <c r="AD1222" s="188"/>
    </row>
    <row r="1223" spans="1:30" x14ac:dyDescent="0.3">
      <c r="A1223" s="84"/>
      <c r="B1223" s="209" t="s">
        <v>1486</v>
      </c>
      <c r="C1223" s="102" t="s">
        <v>1974</v>
      </c>
      <c r="D1223" s="109">
        <v>-23818136.498192959</v>
      </c>
      <c r="E1223" s="139">
        <v>-316016.14035017852</v>
      </c>
      <c r="F1223" s="113">
        <v>-0.14203419129971234</v>
      </c>
      <c r="G1223" s="126"/>
      <c r="H1223" s="123"/>
      <c r="I1223" s="124"/>
      <c r="J1223" s="191" t="s">
        <v>5776</v>
      </c>
      <c r="K1223" s="210" t="s">
        <v>1486</v>
      </c>
      <c r="L1223" s="210" t="s">
        <v>1974</v>
      </c>
      <c r="M1223" s="211">
        <v>-23818136.498192959</v>
      </c>
      <c r="N1223" s="198">
        <v>-316016.14035017852</v>
      </c>
      <c r="O1223" s="211">
        <v>-0.14203419129971234</v>
      </c>
      <c r="P1223" s="210">
        <v>1</v>
      </c>
      <c r="Q1223" s="210">
        <v>0</v>
      </c>
      <c r="R1223" s="210">
        <v>0</v>
      </c>
      <c r="S1223" s="210">
        <v>0</v>
      </c>
      <c r="T1223" s="210" t="s">
        <v>148</v>
      </c>
      <c r="U1223" s="210" t="s">
        <v>4178</v>
      </c>
      <c r="V1223" s="223">
        <v>43251</v>
      </c>
      <c r="W1223" s="210" t="s">
        <v>243</v>
      </c>
      <c r="X1223" s="210" t="s">
        <v>4471</v>
      </c>
      <c r="Y1223" s="210" t="s">
        <v>306</v>
      </c>
      <c r="Z1223" s="190"/>
      <c r="AA1223" s="185"/>
      <c r="AB1223" s="187"/>
      <c r="AC1223" s="187"/>
      <c r="AD1223" s="188"/>
    </row>
    <row r="1224" spans="1:30" x14ac:dyDescent="0.3">
      <c r="A1224" s="84"/>
      <c r="B1224" s="209" t="s">
        <v>1801</v>
      </c>
      <c r="C1224" s="102" t="s">
        <v>1973</v>
      </c>
      <c r="D1224" s="109">
        <v>-113527.36584224642</v>
      </c>
      <c r="E1224" s="139">
        <v>-4724.401408333184</v>
      </c>
      <c r="F1224" s="113">
        <v>-7.7921693740640218E-4</v>
      </c>
      <c r="G1224" s="126"/>
      <c r="H1224" s="123"/>
      <c r="I1224" s="124"/>
      <c r="J1224" s="191" t="s">
        <v>5776</v>
      </c>
      <c r="K1224" s="210" t="s">
        <v>1801</v>
      </c>
      <c r="L1224" s="210" t="s">
        <v>1973</v>
      </c>
      <c r="M1224" s="211">
        <v>-113527.36584224642</v>
      </c>
      <c r="N1224" s="198">
        <v>-4724.401408333184</v>
      </c>
      <c r="O1224" s="211">
        <v>-7.7921693740640218E-4</v>
      </c>
      <c r="P1224" s="210">
        <v>1</v>
      </c>
      <c r="Q1224" s="210">
        <v>0</v>
      </c>
      <c r="R1224" s="210">
        <v>0</v>
      </c>
      <c r="S1224" s="210">
        <v>0</v>
      </c>
      <c r="T1224" s="210" t="s">
        <v>144</v>
      </c>
      <c r="U1224" s="210" t="s">
        <v>6129</v>
      </c>
      <c r="V1224" s="223">
        <v>43251</v>
      </c>
      <c r="W1224" s="210" t="s">
        <v>244</v>
      </c>
      <c r="X1224" s="210" t="s">
        <v>4471</v>
      </c>
      <c r="Y1224" s="210" t="s">
        <v>306</v>
      </c>
      <c r="Z1224" s="190"/>
      <c r="AA1224" s="185"/>
      <c r="AB1224" s="187"/>
      <c r="AC1224" s="187"/>
      <c r="AD1224" s="188"/>
    </row>
    <row r="1225" spans="1:30" x14ac:dyDescent="0.3">
      <c r="A1225" s="84"/>
      <c r="B1225" s="209" t="s">
        <v>1802</v>
      </c>
      <c r="C1225" s="102" t="s">
        <v>1973</v>
      </c>
      <c r="D1225" s="109">
        <v>-212049.01777510584</v>
      </c>
      <c r="E1225" s="139">
        <v>-9284.107608367156</v>
      </c>
      <c r="F1225" s="113">
        <v>-1.9394433603803212E-3</v>
      </c>
      <c r="G1225" s="126"/>
      <c r="H1225" s="123"/>
      <c r="I1225" s="124"/>
      <c r="J1225" s="191" t="s">
        <v>5776</v>
      </c>
      <c r="K1225" s="210" t="s">
        <v>1802</v>
      </c>
      <c r="L1225" s="210" t="s">
        <v>1973</v>
      </c>
      <c r="M1225" s="211">
        <v>-212049.01777510584</v>
      </c>
      <c r="N1225" s="198">
        <v>-9284.107608367156</v>
      </c>
      <c r="O1225" s="211">
        <v>-1.9394433603803212E-3</v>
      </c>
      <c r="P1225" s="210">
        <v>1</v>
      </c>
      <c r="Q1225" s="210">
        <v>0</v>
      </c>
      <c r="R1225" s="210">
        <v>0</v>
      </c>
      <c r="S1225" s="210">
        <v>0</v>
      </c>
      <c r="T1225" s="210" t="s">
        <v>144</v>
      </c>
      <c r="U1225" s="210" t="s">
        <v>6130</v>
      </c>
      <c r="V1225" s="223">
        <v>43251</v>
      </c>
      <c r="W1225" s="210" t="s">
        <v>245</v>
      </c>
      <c r="X1225" s="210" t="s">
        <v>4471</v>
      </c>
      <c r="Y1225" s="210" t="s">
        <v>306</v>
      </c>
      <c r="Z1225" s="190"/>
      <c r="AA1225" s="186"/>
      <c r="AB1225" s="187"/>
      <c r="AC1225" s="187"/>
      <c r="AD1225" s="188"/>
    </row>
    <row r="1226" spans="1:30" x14ac:dyDescent="0.3">
      <c r="A1226" s="84"/>
      <c r="B1226" s="209" t="s">
        <v>1803</v>
      </c>
      <c r="C1226" s="102" t="s">
        <v>1973</v>
      </c>
      <c r="D1226" s="109">
        <v>-88193.635753036215</v>
      </c>
      <c r="E1226" s="139">
        <v>-2810.5046447748955</v>
      </c>
      <c r="F1226" s="113">
        <v>-9.1618966225024496E-4</v>
      </c>
      <c r="G1226" s="126"/>
      <c r="H1226" s="123"/>
      <c r="I1226" s="124"/>
      <c r="J1226" s="191" t="s">
        <v>5776</v>
      </c>
      <c r="K1226" s="210" t="s">
        <v>1803</v>
      </c>
      <c r="L1226" s="210" t="s">
        <v>1973</v>
      </c>
      <c r="M1226" s="211">
        <v>-88193.635753036215</v>
      </c>
      <c r="N1226" s="198">
        <v>-2810.5046447748955</v>
      </c>
      <c r="O1226" s="211">
        <v>-9.1618966225024496E-4</v>
      </c>
      <c r="P1226" s="210">
        <v>1</v>
      </c>
      <c r="Q1226" s="210">
        <v>0</v>
      </c>
      <c r="R1226" s="210">
        <v>0</v>
      </c>
      <c r="S1226" s="210">
        <v>0</v>
      </c>
      <c r="T1226" s="210" t="s">
        <v>144</v>
      </c>
      <c r="U1226" s="210" t="s">
        <v>4179</v>
      </c>
      <c r="V1226" s="223">
        <v>43251</v>
      </c>
      <c r="W1226" s="210">
        <v>2303581</v>
      </c>
      <c r="X1226" s="210" t="s">
        <v>4471</v>
      </c>
      <c r="Y1226" s="210" t="s">
        <v>306</v>
      </c>
      <c r="Z1226" s="190"/>
      <c r="AA1226" s="185"/>
      <c r="AB1226" s="187"/>
      <c r="AC1226" s="187"/>
      <c r="AD1226" s="188"/>
    </row>
    <row r="1227" spans="1:30" x14ac:dyDescent="0.3">
      <c r="A1227" s="84"/>
      <c r="B1227" s="209" t="s">
        <v>1487</v>
      </c>
      <c r="C1227" s="102" t="s">
        <v>1974</v>
      </c>
      <c r="D1227" s="109">
        <v>-28677049.452587858</v>
      </c>
      <c r="E1227" s="139">
        <v>-280954.73158212856</v>
      </c>
      <c r="F1227" s="113">
        <v>-3.1266672428243186E-2</v>
      </c>
      <c r="G1227" s="126"/>
      <c r="H1227" s="123"/>
      <c r="I1227" s="124"/>
      <c r="J1227" s="191" t="s">
        <v>5776</v>
      </c>
      <c r="K1227" s="210" t="s">
        <v>1487</v>
      </c>
      <c r="L1227" s="210" t="s">
        <v>1974</v>
      </c>
      <c r="M1227" s="211">
        <v>-28677049.452587858</v>
      </c>
      <c r="N1227" s="198">
        <v>-280954.73158212856</v>
      </c>
      <c r="O1227" s="211">
        <v>-3.1266672428243186E-2</v>
      </c>
      <c r="P1227" s="210">
        <v>1</v>
      </c>
      <c r="Q1227" s="210">
        <v>0</v>
      </c>
      <c r="R1227" s="210">
        <v>0</v>
      </c>
      <c r="S1227" s="210">
        <v>0</v>
      </c>
      <c r="T1227" s="210" t="s">
        <v>144</v>
      </c>
      <c r="U1227" s="210" t="s">
        <v>4180</v>
      </c>
      <c r="V1227" s="223">
        <v>43251</v>
      </c>
      <c r="W1227" s="210">
        <v>2270726</v>
      </c>
      <c r="X1227" s="210" t="s">
        <v>4471</v>
      </c>
      <c r="Y1227" s="210" t="s">
        <v>306</v>
      </c>
      <c r="Z1227" s="190"/>
      <c r="AA1227" s="185"/>
      <c r="AB1227" s="187"/>
      <c r="AC1227" s="188"/>
      <c r="AD1227" s="187"/>
    </row>
    <row r="1228" spans="1:30" x14ac:dyDescent="0.3">
      <c r="A1228" s="84"/>
      <c r="B1228" s="209" t="s">
        <v>1488</v>
      </c>
      <c r="C1228" s="102" t="s">
        <v>1974</v>
      </c>
      <c r="D1228" s="109">
        <v>-6396045.9664318012</v>
      </c>
      <c r="E1228" s="139">
        <v>-68319.226302411887</v>
      </c>
      <c r="F1228" s="113">
        <v>-3.2609187328472289E-2</v>
      </c>
      <c r="G1228" s="126"/>
      <c r="H1228" s="123"/>
      <c r="I1228" s="124"/>
      <c r="J1228" s="191" t="s">
        <v>5776</v>
      </c>
      <c r="K1228" s="210" t="s">
        <v>1488</v>
      </c>
      <c r="L1228" s="210" t="s">
        <v>1974</v>
      </c>
      <c r="M1228" s="211">
        <v>-6396045.9664318012</v>
      </c>
      <c r="N1228" s="198">
        <v>-68319.226302411887</v>
      </c>
      <c r="O1228" s="211">
        <v>-3.2609187328472289E-2</v>
      </c>
      <c r="P1228" s="210">
        <v>1</v>
      </c>
      <c r="Q1228" s="210">
        <v>0</v>
      </c>
      <c r="R1228" s="210">
        <v>0</v>
      </c>
      <c r="S1228" s="210">
        <v>0</v>
      </c>
      <c r="T1228" s="210" t="s">
        <v>144</v>
      </c>
      <c r="U1228" s="210" t="s">
        <v>24</v>
      </c>
      <c r="V1228" s="223">
        <v>43251</v>
      </c>
      <c r="W1228" s="210" t="s">
        <v>246</v>
      </c>
      <c r="X1228" s="210" t="s">
        <v>4471</v>
      </c>
      <c r="Y1228" s="210" t="s">
        <v>306</v>
      </c>
      <c r="Z1228" s="190"/>
      <c r="AA1228" s="185"/>
      <c r="AB1228" s="187"/>
      <c r="AC1228" s="188"/>
      <c r="AD1228" s="188"/>
    </row>
    <row r="1229" spans="1:30" x14ac:dyDescent="0.3">
      <c r="A1229" s="84"/>
      <c r="B1229" s="209" t="s">
        <v>1804</v>
      </c>
      <c r="C1229" s="102" t="s">
        <v>1973</v>
      </c>
      <c r="D1229" s="109">
        <v>-682909.78589441441</v>
      </c>
      <c r="E1229" s="139">
        <v>-7273.5092756887252</v>
      </c>
      <c r="F1229" s="113">
        <v>-3.5301189234753726E-3</v>
      </c>
      <c r="G1229" s="126"/>
      <c r="H1229" s="123"/>
      <c r="I1229" s="124"/>
      <c r="J1229" s="191" t="s">
        <v>5776</v>
      </c>
      <c r="K1229" s="210" t="s">
        <v>1804</v>
      </c>
      <c r="L1229" s="210" t="s">
        <v>1973</v>
      </c>
      <c r="M1229" s="211">
        <v>-682909.78589441441</v>
      </c>
      <c r="N1229" s="198">
        <v>-7273.5092756887252</v>
      </c>
      <c r="O1229" s="211">
        <v>-3.5301189234753726E-3</v>
      </c>
      <c r="P1229" s="210">
        <v>1</v>
      </c>
      <c r="Q1229" s="210">
        <v>0</v>
      </c>
      <c r="R1229" s="210">
        <v>0</v>
      </c>
      <c r="S1229" s="210">
        <v>0</v>
      </c>
      <c r="T1229" s="210" t="s">
        <v>144</v>
      </c>
      <c r="U1229" s="210" t="s">
        <v>4181</v>
      </c>
      <c r="V1229" s="223">
        <v>43251</v>
      </c>
      <c r="W1229" s="210">
        <v>2272476</v>
      </c>
      <c r="X1229" s="210" t="s">
        <v>4471</v>
      </c>
      <c r="Y1229" s="210" t="s">
        <v>306</v>
      </c>
      <c r="Z1229" s="190"/>
      <c r="AA1229" s="185"/>
      <c r="AB1229" s="187"/>
      <c r="AC1229" s="187"/>
      <c r="AD1229" s="188"/>
    </row>
    <row r="1230" spans="1:30" x14ac:dyDescent="0.3">
      <c r="A1230" s="84"/>
      <c r="B1230" s="209" t="s">
        <v>1489</v>
      </c>
      <c r="C1230" s="102" t="s">
        <v>1976</v>
      </c>
      <c r="D1230" s="109">
        <v>17009317.146103099</v>
      </c>
      <c r="E1230" s="139">
        <v>262895.16454564297</v>
      </c>
      <c r="F1230" s="113">
        <v>6.8355524099787263E-2</v>
      </c>
      <c r="G1230" s="126"/>
      <c r="H1230" s="123"/>
      <c r="I1230" s="124"/>
      <c r="J1230" s="191" t="s">
        <v>5776</v>
      </c>
      <c r="K1230" s="210" t="s">
        <v>1489</v>
      </c>
      <c r="L1230" s="210" t="s">
        <v>1976</v>
      </c>
      <c r="M1230" s="211">
        <v>17009317.146103099</v>
      </c>
      <c r="N1230" s="198">
        <v>262895.16454564297</v>
      </c>
      <c r="O1230" s="211">
        <v>6.8355524099787263E-2</v>
      </c>
      <c r="P1230" s="210">
        <v>1</v>
      </c>
      <c r="Q1230" s="210">
        <v>0</v>
      </c>
      <c r="R1230" s="210">
        <v>0</v>
      </c>
      <c r="S1230" s="210">
        <v>0</v>
      </c>
      <c r="T1230" s="210" t="s">
        <v>150</v>
      </c>
      <c r="U1230" s="210" t="s">
        <v>5613</v>
      </c>
      <c r="V1230" s="223">
        <v>43251</v>
      </c>
      <c r="W1230" s="210">
        <v>2542049</v>
      </c>
      <c r="X1230" s="210" t="s">
        <v>4471</v>
      </c>
      <c r="Y1230" s="210" t="s">
        <v>306</v>
      </c>
      <c r="Z1230" s="190"/>
      <c r="AA1230" s="186"/>
      <c r="AB1230" s="187"/>
      <c r="AC1230" s="187"/>
      <c r="AD1230" s="188"/>
    </row>
    <row r="1231" spans="1:30" x14ac:dyDescent="0.3">
      <c r="A1231" s="84"/>
      <c r="B1231" s="209" t="s">
        <v>5039</v>
      </c>
      <c r="C1231" s="102" t="s">
        <v>1978</v>
      </c>
      <c r="D1231" s="109">
        <v>-25663201.479261778</v>
      </c>
      <c r="E1231" s="139">
        <v>-102689.774235772</v>
      </c>
      <c r="F1231" s="113">
        <v>-0.16155139747343061</v>
      </c>
      <c r="G1231" s="126"/>
      <c r="H1231" s="123"/>
      <c r="I1231" s="124"/>
      <c r="J1231" s="191" t="s">
        <v>5776</v>
      </c>
      <c r="K1231" s="210" t="s">
        <v>5039</v>
      </c>
      <c r="L1231" s="210" t="s">
        <v>1978</v>
      </c>
      <c r="M1231" s="211">
        <v>-25663201.479261778</v>
      </c>
      <c r="N1231" s="198">
        <v>-102689.774235772</v>
      </c>
      <c r="O1231" s="211">
        <v>-0.16155139747343061</v>
      </c>
      <c r="P1231" s="210">
        <v>1</v>
      </c>
      <c r="Q1231" s="210">
        <v>0</v>
      </c>
      <c r="R1231" s="210">
        <v>0</v>
      </c>
      <c r="S1231" s="210">
        <v>0</v>
      </c>
      <c r="T1231" s="210" t="s">
        <v>144</v>
      </c>
      <c r="U1231" s="210" t="s">
        <v>5040</v>
      </c>
      <c r="V1231" s="223">
        <v>43251</v>
      </c>
      <c r="W1231" s="210" t="s">
        <v>5041</v>
      </c>
      <c r="X1231" s="210" t="s">
        <v>4471</v>
      </c>
      <c r="Y1231" s="210" t="s">
        <v>306</v>
      </c>
      <c r="Z1231" s="190"/>
      <c r="AA1231" s="185"/>
      <c r="AB1231" s="187"/>
      <c r="AC1231" s="188"/>
      <c r="AD1231" s="188"/>
    </row>
    <row r="1232" spans="1:30" x14ac:dyDescent="0.3">
      <c r="A1232" s="84"/>
      <c r="B1232" s="209" t="s">
        <v>1490</v>
      </c>
      <c r="C1232" s="102" t="s">
        <v>1974</v>
      </c>
      <c r="D1232" s="109">
        <v>-4095097.6283343751</v>
      </c>
      <c r="E1232" s="139">
        <v>-53093.447793781605</v>
      </c>
      <c r="F1232" s="113">
        <v>-2.4276401504226004E-2</v>
      </c>
      <c r="G1232" s="126"/>
      <c r="H1232" s="123"/>
      <c r="I1232" s="124"/>
      <c r="J1232" s="191" t="s">
        <v>5776</v>
      </c>
      <c r="K1232" s="210" t="s">
        <v>1490</v>
      </c>
      <c r="L1232" s="210" t="s">
        <v>1974</v>
      </c>
      <c r="M1232" s="211">
        <v>-4095097.6283343751</v>
      </c>
      <c r="N1232" s="198">
        <v>-53093.447793781605</v>
      </c>
      <c r="O1232" s="211">
        <v>-2.4276401504226004E-2</v>
      </c>
      <c r="P1232" s="210">
        <v>1</v>
      </c>
      <c r="Q1232" s="210">
        <v>0</v>
      </c>
      <c r="R1232" s="210">
        <v>0</v>
      </c>
      <c r="S1232" s="210">
        <v>0</v>
      </c>
      <c r="T1232" s="210" t="s">
        <v>146</v>
      </c>
      <c r="U1232" s="210" t="s">
        <v>62</v>
      </c>
      <c r="V1232" s="223">
        <v>43251</v>
      </c>
      <c r="W1232" s="210">
        <v>2278407</v>
      </c>
      <c r="X1232" s="210" t="s">
        <v>4471</v>
      </c>
      <c r="Y1232" s="210" t="s">
        <v>306</v>
      </c>
      <c r="Z1232" s="190"/>
      <c r="AA1232" s="185"/>
      <c r="AB1232" s="187"/>
      <c r="AC1232" s="187"/>
      <c r="AD1232" s="188"/>
    </row>
    <row r="1233" spans="1:30" x14ac:dyDescent="0.3">
      <c r="A1233" s="84"/>
      <c r="B1233" s="209" t="s">
        <v>5855</v>
      </c>
      <c r="C1233" s="102" t="s">
        <v>1974</v>
      </c>
      <c r="D1233" s="109">
        <v>-30753290.672693059</v>
      </c>
      <c r="E1233" s="139">
        <v>-459484.39672333864</v>
      </c>
      <c r="F1233" s="113">
        <v>-5.3178685551084855E-2</v>
      </c>
      <c r="G1233" s="126"/>
      <c r="H1233" s="123"/>
      <c r="I1233" s="124"/>
      <c r="J1233" s="191" t="s">
        <v>5776</v>
      </c>
      <c r="K1233" s="210" t="s">
        <v>5855</v>
      </c>
      <c r="L1233" s="210" t="s">
        <v>1974</v>
      </c>
      <c r="M1233" s="211">
        <v>-30753290.672693059</v>
      </c>
      <c r="N1233" s="198">
        <v>-459484.39672333864</v>
      </c>
      <c r="O1233" s="211">
        <v>-5.3178685551084855E-2</v>
      </c>
      <c r="P1233" s="210">
        <v>1</v>
      </c>
      <c r="Q1233" s="210">
        <v>0</v>
      </c>
      <c r="R1233" s="210">
        <v>0</v>
      </c>
      <c r="S1233" s="210">
        <v>0</v>
      </c>
      <c r="T1233" s="210" t="s">
        <v>145</v>
      </c>
      <c r="U1233" s="210" t="s">
        <v>5856</v>
      </c>
      <c r="V1233" s="223">
        <v>43251</v>
      </c>
      <c r="W1233" s="210" t="s">
        <v>5857</v>
      </c>
      <c r="X1233" s="210" t="s">
        <v>4471</v>
      </c>
      <c r="Y1233" s="210" t="s">
        <v>306</v>
      </c>
      <c r="Z1233" s="190"/>
      <c r="AA1233" s="185"/>
      <c r="AB1233" s="187"/>
      <c r="AC1233" s="187"/>
      <c r="AD1233" s="188"/>
    </row>
    <row r="1234" spans="1:30" x14ac:dyDescent="0.3">
      <c r="A1234" s="84"/>
      <c r="B1234" s="209" t="s">
        <v>1491</v>
      </c>
      <c r="C1234" s="102" t="s">
        <v>1974</v>
      </c>
      <c r="D1234" s="109">
        <v>-4025720.3770223591</v>
      </c>
      <c r="E1234" s="139">
        <v>-33727.550075589468</v>
      </c>
      <c r="F1234" s="113">
        <v>-3.0928225555667099E-2</v>
      </c>
      <c r="G1234" s="126"/>
      <c r="H1234" s="123"/>
      <c r="I1234" s="124"/>
      <c r="J1234" s="191" t="s">
        <v>5776</v>
      </c>
      <c r="K1234" s="210" t="s">
        <v>1491</v>
      </c>
      <c r="L1234" s="210" t="s">
        <v>1974</v>
      </c>
      <c r="M1234" s="211">
        <v>-4025720.3770223591</v>
      </c>
      <c r="N1234" s="198">
        <v>-33727.550075589468</v>
      </c>
      <c r="O1234" s="211">
        <v>-3.0928225555667099E-2</v>
      </c>
      <c r="P1234" s="210">
        <v>1</v>
      </c>
      <c r="Q1234" s="210">
        <v>0</v>
      </c>
      <c r="R1234" s="210">
        <v>0</v>
      </c>
      <c r="S1234" s="210">
        <v>0</v>
      </c>
      <c r="T1234" s="210" t="s">
        <v>149</v>
      </c>
      <c r="U1234" s="210" t="s">
        <v>364</v>
      </c>
      <c r="V1234" s="223">
        <v>43251</v>
      </c>
      <c r="W1234" s="210" t="s">
        <v>247</v>
      </c>
      <c r="X1234" s="210" t="s">
        <v>4471</v>
      </c>
      <c r="Y1234" s="210" t="s">
        <v>306</v>
      </c>
      <c r="Z1234" s="190"/>
      <c r="AA1234" s="186"/>
      <c r="AB1234" s="187"/>
      <c r="AC1234" s="187"/>
      <c r="AD1234" s="188"/>
    </row>
    <row r="1235" spans="1:30" x14ac:dyDescent="0.3">
      <c r="A1235" s="84"/>
      <c r="B1235" s="209" t="s">
        <v>1492</v>
      </c>
      <c r="C1235" s="102" t="s">
        <v>1973</v>
      </c>
      <c r="D1235" s="109">
        <v>-563806.02128481469</v>
      </c>
      <c r="E1235" s="139">
        <v>-5503.231052072374</v>
      </c>
      <c r="F1235" s="113">
        <v>-4.6256608517350698E-3</v>
      </c>
      <c r="G1235" s="126"/>
      <c r="H1235" s="123"/>
      <c r="I1235" s="124"/>
      <c r="J1235" s="191" t="s">
        <v>5776</v>
      </c>
      <c r="K1235" s="210" t="s">
        <v>1492</v>
      </c>
      <c r="L1235" s="210" t="s">
        <v>1973</v>
      </c>
      <c r="M1235" s="211">
        <v>-563806.02128481469</v>
      </c>
      <c r="N1235" s="198">
        <v>-5503.231052072374</v>
      </c>
      <c r="O1235" s="211">
        <v>-4.6256608517350698E-3</v>
      </c>
      <c r="P1235" s="210">
        <v>1</v>
      </c>
      <c r="Q1235" s="210">
        <v>0</v>
      </c>
      <c r="R1235" s="210">
        <v>0</v>
      </c>
      <c r="S1235" s="210">
        <v>0</v>
      </c>
      <c r="T1235" s="210" t="s">
        <v>150</v>
      </c>
      <c r="U1235" s="210" t="s">
        <v>4182</v>
      </c>
      <c r="V1235" s="223">
        <v>43251</v>
      </c>
      <c r="W1235" s="210">
        <v>2280220</v>
      </c>
      <c r="X1235" s="210" t="s">
        <v>4471</v>
      </c>
      <c r="Y1235" s="210" t="s">
        <v>306</v>
      </c>
      <c r="Z1235" s="190"/>
      <c r="AA1235" s="185"/>
      <c r="AB1235" s="187"/>
      <c r="AC1235" s="187"/>
      <c r="AD1235" s="188"/>
    </row>
    <row r="1236" spans="1:30" x14ac:dyDescent="0.3">
      <c r="A1236" s="84"/>
      <c r="B1236" s="209" t="s">
        <v>1493</v>
      </c>
      <c r="C1236" s="102" t="s">
        <v>1973</v>
      </c>
      <c r="D1236" s="109">
        <v>-1350598.5545540783</v>
      </c>
      <c r="E1236" s="139">
        <v>-17335.368432217667</v>
      </c>
      <c r="F1236" s="113">
        <v>-5.498796779469857E-3</v>
      </c>
      <c r="G1236" s="126"/>
      <c r="H1236" s="123"/>
      <c r="I1236" s="124"/>
      <c r="J1236" s="191" t="s">
        <v>5776</v>
      </c>
      <c r="K1236" s="210" t="s">
        <v>1493</v>
      </c>
      <c r="L1236" s="210" t="s">
        <v>1973</v>
      </c>
      <c r="M1236" s="211">
        <v>-1350598.5545540783</v>
      </c>
      <c r="N1236" s="198">
        <v>-17335.368432217667</v>
      </c>
      <c r="O1236" s="211">
        <v>-5.498796779469857E-3</v>
      </c>
      <c r="P1236" s="210">
        <v>1</v>
      </c>
      <c r="Q1236" s="210">
        <v>0</v>
      </c>
      <c r="R1236" s="210">
        <v>0</v>
      </c>
      <c r="S1236" s="210">
        <v>0</v>
      </c>
      <c r="T1236" s="210" t="s">
        <v>150</v>
      </c>
      <c r="U1236" s="210" t="s">
        <v>121</v>
      </c>
      <c r="V1236" s="223">
        <v>43251</v>
      </c>
      <c r="W1236" s="210" t="s">
        <v>248</v>
      </c>
      <c r="X1236" s="210" t="s">
        <v>4471</v>
      </c>
      <c r="Y1236" s="210" t="s">
        <v>306</v>
      </c>
      <c r="Z1236" s="190"/>
      <c r="AA1236" s="185"/>
      <c r="AB1236" s="187"/>
      <c r="AC1236" s="187"/>
      <c r="AD1236" s="188"/>
    </row>
    <row r="1237" spans="1:30" x14ac:dyDescent="0.3">
      <c r="A1237" s="84"/>
      <c r="B1237" s="209" t="s">
        <v>1494</v>
      </c>
      <c r="C1237" s="102" t="s">
        <v>1976</v>
      </c>
      <c r="D1237" s="109">
        <v>547960.97820853745</v>
      </c>
      <c r="E1237" s="139">
        <v>19079.421246815371</v>
      </c>
      <c r="F1237" s="113">
        <v>7.8992667398386888E-3</v>
      </c>
      <c r="G1237" s="126"/>
      <c r="H1237" s="123"/>
      <c r="I1237" s="124"/>
      <c r="J1237" s="191" t="s">
        <v>5776</v>
      </c>
      <c r="K1237" s="210" t="s">
        <v>1494</v>
      </c>
      <c r="L1237" s="210" t="s">
        <v>1976</v>
      </c>
      <c r="M1237" s="211">
        <v>547960.97820853745</v>
      </c>
      <c r="N1237" s="198">
        <v>19079.421246815371</v>
      </c>
      <c r="O1237" s="211">
        <v>7.8992667398386888E-3</v>
      </c>
      <c r="P1237" s="210">
        <v>1</v>
      </c>
      <c r="Q1237" s="210">
        <v>0</v>
      </c>
      <c r="R1237" s="210">
        <v>0</v>
      </c>
      <c r="S1237" s="210">
        <v>0</v>
      </c>
      <c r="T1237" s="210" t="s">
        <v>5305</v>
      </c>
      <c r="U1237" s="210" t="s">
        <v>90</v>
      </c>
      <c r="V1237" s="223">
        <v>43251</v>
      </c>
      <c r="W1237" s="210">
        <v>2284084</v>
      </c>
      <c r="X1237" s="210" t="s">
        <v>4471</v>
      </c>
      <c r="Y1237" s="210" t="s">
        <v>306</v>
      </c>
      <c r="Z1237" s="190"/>
      <c r="AA1237" s="186"/>
      <c r="AB1237" s="187"/>
      <c r="AC1237" s="187"/>
      <c r="AD1237" s="188"/>
    </row>
    <row r="1238" spans="1:30" x14ac:dyDescent="0.3">
      <c r="A1238" s="84"/>
      <c r="B1238" s="209" t="s">
        <v>5614</v>
      </c>
      <c r="C1238" s="102" t="s">
        <v>1976</v>
      </c>
      <c r="D1238" s="109">
        <v>634450.34755175421</v>
      </c>
      <c r="E1238" s="139">
        <v>6065.4908943762357</v>
      </c>
      <c r="F1238" s="113">
        <v>4.3050333793194593E-3</v>
      </c>
      <c r="G1238" s="126"/>
      <c r="H1238" s="123"/>
      <c r="I1238" s="124"/>
      <c r="J1238" s="191" t="s">
        <v>5776</v>
      </c>
      <c r="K1238" s="210" t="s">
        <v>5614</v>
      </c>
      <c r="L1238" s="210" t="s">
        <v>1976</v>
      </c>
      <c r="M1238" s="211">
        <v>634450.34755175421</v>
      </c>
      <c r="N1238" s="198">
        <v>6065.4908943762357</v>
      </c>
      <c r="O1238" s="211">
        <v>4.3050333793194593E-3</v>
      </c>
      <c r="P1238" s="210">
        <v>1</v>
      </c>
      <c r="Q1238" s="210">
        <v>0</v>
      </c>
      <c r="R1238" s="210">
        <v>0</v>
      </c>
      <c r="S1238" s="210">
        <v>0</v>
      </c>
      <c r="T1238" s="210" t="s">
        <v>147</v>
      </c>
      <c r="U1238" s="210" t="s">
        <v>5615</v>
      </c>
      <c r="V1238" s="223">
        <v>43251</v>
      </c>
      <c r="W1238" s="210" t="s">
        <v>5616</v>
      </c>
      <c r="X1238" s="210" t="s">
        <v>4471</v>
      </c>
      <c r="Y1238" s="210" t="s">
        <v>306</v>
      </c>
      <c r="Z1238" s="190"/>
      <c r="AA1238" s="185"/>
      <c r="AB1238" s="187"/>
      <c r="AC1238" s="187"/>
      <c r="AD1238" s="188"/>
    </row>
    <row r="1239" spans="1:30" x14ac:dyDescent="0.3">
      <c r="A1239" s="84"/>
      <c r="B1239" s="209" t="s">
        <v>1805</v>
      </c>
      <c r="C1239" s="102" t="s">
        <v>1974</v>
      </c>
      <c r="D1239" s="109">
        <v>-4308123.2828537263</v>
      </c>
      <c r="E1239" s="139">
        <v>-66906.713509143126</v>
      </c>
      <c r="F1239" s="113">
        <v>-2.445286217401306E-2</v>
      </c>
      <c r="G1239" s="126"/>
      <c r="H1239" s="123"/>
      <c r="I1239" s="124"/>
      <c r="J1239" s="191" t="s">
        <v>5776</v>
      </c>
      <c r="K1239" s="210" t="s">
        <v>1805</v>
      </c>
      <c r="L1239" s="210" t="s">
        <v>1974</v>
      </c>
      <c r="M1239" s="211">
        <v>-4308123.2828537263</v>
      </c>
      <c r="N1239" s="198">
        <v>-66906.713509143126</v>
      </c>
      <c r="O1239" s="211">
        <v>-2.445286217401306E-2</v>
      </c>
      <c r="P1239" s="210">
        <v>1</v>
      </c>
      <c r="Q1239" s="210">
        <v>0</v>
      </c>
      <c r="R1239" s="210">
        <v>0</v>
      </c>
      <c r="S1239" s="210">
        <v>0</v>
      </c>
      <c r="T1239" s="210" t="s">
        <v>148</v>
      </c>
      <c r="U1239" s="210" t="s">
        <v>4183</v>
      </c>
      <c r="V1239" s="223">
        <v>43251</v>
      </c>
      <c r="W1239" s="210">
        <v>2299011</v>
      </c>
      <c r="X1239" s="210" t="s">
        <v>4471</v>
      </c>
      <c r="Y1239" s="210" t="s">
        <v>306</v>
      </c>
      <c r="Z1239" s="190"/>
      <c r="AA1239" s="185"/>
      <c r="AB1239" s="187"/>
      <c r="AC1239" s="187"/>
      <c r="AD1239" s="188"/>
    </row>
    <row r="1240" spans="1:30" x14ac:dyDescent="0.3">
      <c r="A1240" s="84"/>
      <c r="B1240" s="209" t="s">
        <v>5617</v>
      </c>
      <c r="C1240" s="102" t="s">
        <v>1973</v>
      </c>
      <c r="D1240" s="109">
        <v>-305930.88624386885</v>
      </c>
      <c r="E1240" s="139">
        <v>-4394.9272553349929</v>
      </c>
      <c r="F1240" s="113">
        <v>-5.1816382988417488E-3</v>
      </c>
      <c r="G1240" s="126"/>
      <c r="H1240" s="123"/>
      <c r="I1240" s="124"/>
      <c r="J1240" s="191" t="s">
        <v>5776</v>
      </c>
      <c r="K1240" s="210" t="s">
        <v>5617</v>
      </c>
      <c r="L1240" s="210" t="s">
        <v>1973</v>
      </c>
      <c r="M1240" s="211">
        <v>-305930.88624386885</v>
      </c>
      <c r="N1240" s="198">
        <v>-4394.9272553349929</v>
      </c>
      <c r="O1240" s="211">
        <v>-5.1816382988417488E-3</v>
      </c>
      <c r="P1240" s="210">
        <v>1</v>
      </c>
      <c r="Q1240" s="210">
        <v>0</v>
      </c>
      <c r="R1240" s="210">
        <v>0</v>
      </c>
      <c r="S1240" s="210">
        <v>0</v>
      </c>
      <c r="T1240" s="210" t="s">
        <v>148</v>
      </c>
      <c r="U1240" s="210" t="s">
        <v>5618</v>
      </c>
      <c r="V1240" s="223">
        <v>43251</v>
      </c>
      <c r="W1240" s="210">
        <v>2487407</v>
      </c>
      <c r="X1240" s="210" t="s">
        <v>4471</v>
      </c>
      <c r="Y1240" s="210" t="s">
        <v>306</v>
      </c>
      <c r="Z1240" s="190"/>
      <c r="AA1240" s="186"/>
      <c r="AB1240" s="187"/>
      <c r="AC1240" s="187"/>
      <c r="AD1240" s="188"/>
    </row>
    <row r="1241" spans="1:30" x14ac:dyDescent="0.3">
      <c r="A1241" s="84"/>
      <c r="B1241" s="209" t="s">
        <v>1495</v>
      </c>
      <c r="C1241" s="102" t="s">
        <v>1974</v>
      </c>
      <c r="D1241" s="109">
        <v>-3241603.1185823455</v>
      </c>
      <c r="E1241" s="139">
        <v>-30371.995864165139</v>
      </c>
      <c r="F1241" s="113">
        <v>-2.8014620202623745E-2</v>
      </c>
      <c r="G1241" s="126"/>
      <c r="H1241" s="123"/>
      <c r="I1241" s="124"/>
      <c r="J1241" s="191" t="s">
        <v>5776</v>
      </c>
      <c r="K1241" s="210" t="s">
        <v>1495</v>
      </c>
      <c r="L1241" s="210" t="s">
        <v>1974</v>
      </c>
      <c r="M1241" s="211">
        <v>-3241603.1185823455</v>
      </c>
      <c r="N1241" s="198">
        <v>-30371.995864165139</v>
      </c>
      <c r="O1241" s="211">
        <v>-2.8014620202623745E-2</v>
      </c>
      <c r="P1241" s="210">
        <v>1</v>
      </c>
      <c r="Q1241" s="210">
        <v>0</v>
      </c>
      <c r="R1241" s="210">
        <v>0</v>
      </c>
      <c r="S1241" s="210">
        <v>0</v>
      </c>
      <c r="T1241" s="210" t="s">
        <v>145</v>
      </c>
      <c r="U1241" s="210" t="s">
        <v>48</v>
      </c>
      <c r="V1241" s="223">
        <v>43251</v>
      </c>
      <c r="W1241" s="210">
        <v>2298386</v>
      </c>
      <c r="X1241" s="210" t="s">
        <v>4471</v>
      </c>
      <c r="Y1241" s="210" t="s">
        <v>306</v>
      </c>
      <c r="Z1241" s="190"/>
      <c r="AA1241" s="186"/>
      <c r="AB1241" s="187"/>
      <c r="AC1241" s="187"/>
      <c r="AD1241" s="188"/>
    </row>
    <row r="1242" spans="1:30" x14ac:dyDescent="0.3">
      <c r="A1242" s="84"/>
      <c r="B1242" s="209" t="s">
        <v>1496</v>
      </c>
      <c r="C1242" s="102" t="s">
        <v>1974</v>
      </c>
      <c r="D1242" s="109">
        <v>-2114956.5946440557</v>
      </c>
      <c r="E1242" s="139">
        <v>-27657.337447941096</v>
      </c>
      <c r="F1242" s="113">
        <v>-8.4816393158396713E-3</v>
      </c>
      <c r="G1242" s="126"/>
      <c r="H1242" s="123"/>
      <c r="I1242" s="124"/>
      <c r="J1242" s="191" t="s">
        <v>5776</v>
      </c>
      <c r="K1242" s="210" t="s">
        <v>1496</v>
      </c>
      <c r="L1242" s="210" t="s">
        <v>1974</v>
      </c>
      <c r="M1242" s="211">
        <v>-2114956.5946440557</v>
      </c>
      <c r="N1242" s="198">
        <v>-27657.337447941096</v>
      </c>
      <c r="O1242" s="211">
        <v>-8.4816393158396713E-3</v>
      </c>
      <c r="P1242" s="210">
        <v>1</v>
      </c>
      <c r="Q1242" s="210">
        <v>0</v>
      </c>
      <c r="R1242" s="210">
        <v>0</v>
      </c>
      <c r="S1242" s="210">
        <v>0</v>
      </c>
      <c r="T1242" s="210" t="s">
        <v>146</v>
      </c>
      <c r="U1242" s="210" t="s">
        <v>52</v>
      </c>
      <c r="V1242" s="223">
        <v>43251</v>
      </c>
      <c r="W1242" s="210" t="s">
        <v>249</v>
      </c>
      <c r="X1242" s="210" t="s">
        <v>4471</v>
      </c>
      <c r="Y1242" s="210" t="s">
        <v>306</v>
      </c>
      <c r="Z1242" s="190"/>
      <c r="AA1242" s="185"/>
      <c r="AB1242" s="187"/>
      <c r="AC1242" s="188"/>
      <c r="AD1242" s="187"/>
    </row>
    <row r="1243" spans="1:30" x14ac:dyDescent="0.3">
      <c r="A1243" s="84"/>
      <c r="B1243" s="209" t="s">
        <v>1497</v>
      </c>
      <c r="C1243" s="102" t="s">
        <v>1976</v>
      </c>
      <c r="D1243" s="109">
        <v>3816109.0601224173</v>
      </c>
      <c r="E1243" s="139">
        <v>66832.032576574726</v>
      </c>
      <c r="F1243" s="113">
        <v>0.14055032849790428</v>
      </c>
      <c r="G1243" s="126"/>
      <c r="H1243" s="123"/>
      <c r="I1243" s="124"/>
      <c r="J1243" s="191" t="s">
        <v>5776</v>
      </c>
      <c r="K1243" s="210" t="s">
        <v>1497</v>
      </c>
      <c r="L1243" s="210" t="s">
        <v>1976</v>
      </c>
      <c r="M1243" s="211">
        <v>3816109.0601224173</v>
      </c>
      <c r="N1243" s="198">
        <v>66832.032576574726</v>
      </c>
      <c r="O1243" s="211">
        <v>0.14055032849790428</v>
      </c>
      <c r="P1243" s="210">
        <v>1</v>
      </c>
      <c r="Q1243" s="210">
        <v>0</v>
      </c>
      <c r="R1243" s="210">
        <v>0</v>
      </c>
      <c r="S1243" s="210">
        <v>0</v>
      </c>
      <c r="T1243" s="210" t="s">
        <v>148</v>
      </c>
      <c r="U1243" s="210" t="s">
        <v>4184</v>
      </c>
      <c r="V1243" s="223">
        <v>43251</v>
      </c>
      <c r="W1243" s="210">
        <v>2301057</v>
      </c>
      <c r="X1243" s="210" t="s">
        <v>4471</v>
      </c>
      <c r="Y1243" s="210" t="s">
        <v>306</v>
      </c>
      <c r="Z1243" s="190"/>
      <c r="AA1243" s="186"/>
      <c r="AB1243" s="187"/>
      <c r="AC1243" s="187"/>
      <c r="AD1243" s="188"/>
    </row>
    <row r="1244" spans="1:30" x14ac:dyDescent="0.3">
      <c r="A1244" s="84"/>
      <c r="B1244" s="209" t="s">
        <v>1806</v>
      </c>
      <c r="C1244" s="102" t="s">
        <v>1974</v>
      </c>
      <c r="D1244" s="109">
        <v>-42914485.630887784</v>
      </c>
      <c r="E1244" s="139">
        <v>-1121654.0938548821</v>
      </c>
      <c r="F1244" s="113">
        <v>-0.1075610009787744</v>
      </c>
      <c r="G1244" s="126"/>
      <c r="H1244" s="123"/>
      <c r="I1244" s="124"/>
      <c r="J1244" s="191" t="s">
        <v>5776</v>
      </c>
      <c r="K1244" s="210" t="s">
        <v>1806</v>
      </c>
      <c r="L1244" s="210" t="s">
        <v>1974</v>
      </c>
      <c r="M1244" s="211">
        <v>-42914485.630887784</v>
      </c>
      <c r="N1244" s="198">
        <v>-1121654.0938548821</v>
      </c>
      <c r="O1244" s="211">
        <v>-0.1075610009787744</v>
      </c>
      <c r="P1244" s="210">
        <v>1</v>
      </c>
      <c r="Q1244" s="210">
        <v>0</v>
      </c>
      <c r="R1244" s="210">
        <v>0</v>
      </c>
      <c r="S1244" s="210">
        <v>0</v>
      </c>
      <c r="T1244" s="210" t="s">
        <v>147</v>
      </c>
      <c r="U1244" s="210" t="s">
        <v>166</v>
      </c>
      <c r="V1244" s="223">
        <v>43251</v>
      </c>
      <c r="W1244" s="210">
        <v>2293819</v>
      </c>
      <c r="X1244" s="210" t="s">
        <v>4471</v>
      </c>
      <c r="Y1244" s="210" t="s">
        <v>306</v>
      </c>
      <c r="Z1244" s="190"/>
      <c r="AA1244" s="185"/>
      <c r="AB1244" s="187"/>
      <c r="AC1244" s="188"/>
      <c r="AD1244" s="188"/>
    </row>
    <row r="1245" spans="1:30" x14ac:dyDescent="0.3">
      <c r="A1245" s="84"/>
      <c r="B1245" s="209" t="s">
        <v>1498</v>
      </c>
      <c r="C1245" s="102" t="s">
        <v>1974</v>
      </c>
      <c r="D1245" s="109">
        <v>-1435338.3079618234</v>
      </c>
      <c r="E1245" s="139">
        <v>-9754.2528573688305</v>
      </c>
      <c r="F1245" s="113">
        <v>-7.3007871849648321E-3</v>
      </c>
      <c r="G1245" s="126"/>
      <c r="H1245" s="123"/>
      <c r="I1245" s="124"/>
      <c r="J1245" s="191" t="s">
        <v>5776</v>
      </c>
      <c r="K1245" s="210" t="s">
        <v>1498</v>
      </c>
      <c r="L1245" s="210" t="s">
        <v>1974</v>
      </c>
      <c r="M1245" s="211">
        <v>-1435338.3079618234</v>
      </c>
      <c r="N1245" s="198">
        <v>-9754.2528573688305</v>
      </c>
      <c r="O1245" s="211">
        <v>-7.3007871849648321E-3</v>
      </c>
      <c r="P1245" s="210">
        <v>1</v>
      </c>
      <c r="Q1245" s="210">
        <v>0</v>
      </c>
      <c r="R1245" s="210">
        <v>0</v>
      </c>
      <c r="S1245" s="210">
        <v>0</v>
      </c>
      <c r="T1245" s="210" t="s">
        <v>145</v>
      </c>
      <c r="U1245" s="210" t="s">
        <v>4185</v>
      </c>
      <c r="V1245" s="223">
        <v>43251</v>
      </c>
      <c r="W1245" s="210">
        <v>2304227</v>
      </c>
      <c r="X1245" s="210" t="s">
        <v>4471</v>
      </c>
      <c r="Y1245" s="210" t="s">
        <v>306</v>
      </c>
      <c r="Z1245" s="190"/>
      <c r="AA1245" s="186"/>
      <c r="AB1245" s="187"/>
      <c r="AC1245" s="187"/>
      <c r="AD1245" s="188"/>
    </row>
    <row r="1246" spans="1:30" x14ac:dyDescent="0.3">
      <c r="A1246" s="84"/>
      <c r="B1246" s="209" t="s">
        <v>1499</v>
      </c>
      <c r="C1246" s="102" t="s">
        <v>1973</v>
      </c>
      <c r="D1246" s="109">
        <v>-622591.08608922653</v>
      </c>
      <c r="E1246" s="139">
        <v>-9995.0407142274289</v>
      </c>
      <c r="F1246" s="113">
        <v>-5.7966121849554421E-3</v>
      </c>
      <c r="G1246" s="126"/>
      <c r="H1246" s="123"/>
      <c r="I1246" s="124"/>
      <c r="J1246" s="191" t="s">
        <v>5776</v>
      </c>
      <c r="K1246" s="210" t="s">
        <v>1499</v>
      </c>
      <c r="L1246" s="210" t="s">
        <v>1973</v>
      </c>
      <c r="M1246" s="211">
        <v>-622591.08608922653</v>
      </c>
      <c r="N1246" s="198">
        <v>-9995.0407142274289</v>
      </c>
      <c r="O1246" s="211">
        <v>-5.7966121849554421E-3</v>
      </c>
      <c r="P1246" s="210">
        <v>1</v>
      </c>
      <c r="Q1246" s="210">
        <v>0</v>
      </c>
      <c r="R1246" s="210">
        <v>0</v>
      </c>
      <c r="S1246" s="210">
        <v>0</v>
      </c>
      <c r="T1246" s="210" t="s">
        <v>150</v>
      </c>
      <c r="U1246" s="210" t="s">
        <v>125</v>
      </c>
      <c r="V1246" s="223">
        <v>43251</v>
      </c>
      <c r="W1246" s="210">
        <v>2829515</v>
      </c>
      <c r="X1246" s="210" t="s">
        <v>4471</v>
      </c>
      <c r="Y1246" s="210" t="s">
        <v>306</v>
      </c>
      <c r="Z1246" s="190"/>
      <c r="AA1246" s="186"/>
      <c r="AB1246" s="187"/>
      <c r="AC1246" s="187"/>
      <c r="AD1246" s="188"/>
    </row>
    <row r="1247" spans="1:30" x14ac:dyDescent="0.3">
      <c r="A1247" s="84"/>
      <c r="B1247" s="209" t="s">
        <v>1500</v>
      </c>
      <c r="C1247" s="102" t="s">
        <v>1974</v>
      </c>
      <c r="D1247" s="109">
        <v>-8689947.3087979462</v>
      </c>
      <c r="E1247" s="139">
        <v>-62920.478667713745</v>
      </c>
      <c r="F1247" s="113">
        <v>-3.8462871442231331E-2</v>
      </c>
      <c r="G1247" s="126"/>
      <c r="H1247" s="123"/>
      <c r="I1247" s="124"/>
      <c r="J1247" s="191" t="s">
        <v>5776</v>
      </c>
      <c r="K1247" s="210" t="s">
        <v>1500</v>
      </c>
      <c r="L1247" s="210" t="s">
        <v>1974</v>
      </c>
      <c r="M1247" s="211">
        <v>-8689947.3087979462</v>
      </c>
      <c r="N1247" s="198">
        <v>-62920.478667713745</v>
      </c>
      <c r="O1247" s="211">
        <v>-3.8462871442231331E-2</v>
      </c>
      <c r="P1247" s="210">
        <v>1</v>
      </c>
      <c r="Q1247" s="210">
        <v>0</v>
      </c>
      <c r="R1247" s="210">
        <v>0</v>
      </c>
      <c r="S1247" s="210">
        <v>0</v>
      </c>
      <c r="T1247" s="210" t="s">
        <v>143</v>
      </c>
      <c r="U1247" s="210" t="s">
        <v>365</v>
      </c>
      <c r="V1247" s="223">
        <v>43251</v>
      </c>
      <c r="W1247" s="210">
        <v>2567116</v>
      </c>
      <c r="X1247" s="210" t="s">
        <v>4471</v>
      </c>
      <c r="Y1247" s="210" t="s">
        <v>306</v>
      </c>
      <c r="Z1247" s="190"/>
      <c r="AA1247" s="186"/>
      <c r="AB1247" s="187"/>
      <c r="AC1247" s="187"/>
      <c r="AD1247" s="188"/>
    </row>
    <row r="1248" spans="1:30" x14ac:dyDescent="0.3">
      <c r="A1248" s="84"/>
      <c r="B1248" s="209" t="s">
        <v>1807</v>
      </c>
      <c r="C1248" s="102" t="s">
        <v>1974</v>
      </c>
      <c r="D1248" s="109">
        <v>-6876781.2578715906</v>
      </c>
      <c r="E1248" s="139">
        <v>-51779.092371595441</v>
      </c>
      <c r="F1248" s="113">
        <v>-1.4396336040894386E-2</v>
      </c>
      <c r="G1248" s="126"/>
      <c r="H1248" s="123"/>
      <c r="I1248" s="124"/>
      <c r="J1248" s="191" t="s">
        <v>5776</v>
      </c>
      <c r="K1248" s="210" t="s">
        <v>1807</v>
      </c>
      <c r="L1248" s="210" t="s">
        <v>1974</v>
      </c>
      <c r="M1248" s="211">
        <v>-6876781.2578715906</v>
      </c>
      <c r="N1248" s="198">
        <v>-51779.092371595441</v>
      </c>
      <c r="O1248" s="211">
        <v>-1.4396336040894386E-2</v>
      </c>
      <c r="P1248" s="210">
        <v>1</v>
      </c>
      <c r="Q1248" s="210">
        <v>0</v>
      </c>
      <c r="R1248" s="210">
        <v>0</v>
      </c>
      <c r="S1248" s="210">
        <v>0</v>
      </c>
      <c r="T1248" s="210" t="s">
        <v>147</v>
      </c>
      <c r="U1248" s="210" t="s">
        <v>4186</v>
      </c>
      <c r="V1248" s="223">
        <v>43251</v>
      </c>
      <c r="W1248" s="210">
        <v>2310194</v>
      </c>
      <c r="X1248" s="210" t="s">
        <v>4471</v>
      </c>
      <c r="Y1248" s="210" t="s">
        <v>306</v>
      </c>
      <c r="Z1248" s="190"/>
      <c r="AA1248" s="186"/>
      <c r="AB1248" s="187"/>
      <c r="AC1248" s="187"/>
      <c r="AD1248" s="188"/>
    </row>
    <row r="1249" spans="1:30" x14ac:dyDescent="0.3">
      <c r="A1249" s="84"/>
      <c r="B1249" s="209" t="s">
        <v>1501</v>
      </c>
      <c r="C1249" s="102" t="s">
        <v>1974</v>
      </c>
      <c r="D1249" s="109">
        <v>-19189964.551880565</v>
      </c>
      <c r="E1249" s="139">
        <v>-266527.28544278559</v>
      </c>
      <c r="F1249" s="113">
        <v>-7.400794637430208E-2</v>
      </c>
      <c r="G1249" s="126"/>
      <c r="H1249" s="123"/>
      <c r="I1249" s="124"/>
      <c r="J1249" s="191" t="s">
        <v>5776</v>
      </c>
      <c r="K1249" s="210" t="s">
        <v>1501</v>
      </c>
      <c r="L1249" s="210" t="s">
        <v>1974</v>
      </c>
      <c r="M1249" s="211">
        <v>-19189964.551880565</v>
      </c>
      <c r="N1249" s="198">
        <v>-266527.28544278559</v>
      </c>
      <c r="O1249" s="211">
        <v>-7.400794637430208E-2</v>
      </c>
      <c r="P1249" s="210">
        <v>1</v>
      </c>
      <c r="Q1249" s="210">
        <v>0</v>
      </c>
      <c r="R1249" s="210">
        <v>0</v>
      </c>
      <c r="S1249" s="210">
        <v>0</v>
      </c>
      <c r="T1249" s="210" t="s">
        <v>146</v>
      </c>
      <c r="U1249" s="210" t="s">
        <v>36</v>
      </c>
      <c r="V1249" s="223">
        <v>43251</v>
      </c>
      <c r="W1249" s="210">
        <v>2313405</v>
      </c>
      <c r="X1249" s="210" t="s">
        <v>4471</v>
      </c>
      <c r="Y1249" s="210" t="s">
        <v>306</v>
      </c>
      <c r="Z1249" s="190"/>
      <c r="AA1249" s="186"/>
      <c r="AB1249" s="187"/>
      <c r="AC1249" s="187"/>
      <c r="AD1249" s="188"/>
    </row>
    <row r="1250" spans="1:30" x14ac:dyDescent="0.3">
      <c r="A1250" s="84"/>
      <c r="B1250" s="209" t="s">
        <v>1502</v>
      </c>
      <c r="C1250" s="102" t="s">
        <v>1976</v>
      </c>
      <c r="D1250" s="109">
        <v>1010642.348165586</v>
      </c>
      <c r="E1250" s="139">
        <v>12817.277719284541</v>
      </c>
      <c r="F1250" s="113">
        <v>1.0014811488588203E-2</v>
      </c>
      <c r="G1250" s="126"/>
      <c r="H1250" s="123"/>
      <c r="I1250" s="124"/>
      <c r="J1250" s="191" t="s">
        <v>5776</v>
      </c>
      <c r="K1250" s="210" t="s">
        <v>1502</v>
      </c>
      <c r="L1250" s="210" t="s">
        <v>1976</v>
      </c>
      <c r="M1250" s="211">
        <v>1010642.348165586</v>
      </c>
      <c r="N1250" s="198">
        <v>12817.277719284541</v>
      </c>
      <c r="O1250" s="211">
        <v>1.0014811488588203E-2</v>
      </c>
      <c r="P1250" s="210">
        <v>1</v>
      </c>
      <c r="Q1250" s="210">
        <v>0</v>
      </c>
      <c r="R1250" s="210">
        <v>0</v>
      </c>
      <c r="S1250" s="210">
        <v>0</v>
      </c>
      <c r="T1250" s="210" t="s">
        <v>150</v>
      </c>
      <c r="U1250" s="210" t="s">
        <v>134</v>
      </c>
      <c r="V1250" s="223">
        <v>43251</v>
      </c>
      <c r="W1250" s="210">
        <v>2317087</v>
      </c>
      <c r="X1250" s="210" t="s">
        <v>4471</v>
      </c>
      <c r="Y1250" s="210" t="s">
        <v>306</v>
      </c>
      <c r="Z1250" s="190"/>
      <c r="AA1250" s="186"/>
      <c r="AB1250" s="187"/>
      <c r="AC1250" s="187"/>
      <c r="AD1250" s="188"/>
    </row>
    <row r="1251" spans="1:30" x14ac:dyDescent="0.3">
      <c r="A1251" s="84"/>
      <c r="B1251" s="209" t="s">
        <v>1503</v>
      </c>
      <c r="C1251" s="102" t="s">
        <v>1979</v>
      </c>
      <c r="D1251" s="109">
        <v>-181164529.96149489</v>
      </c>
      <c r="E1251" s="139">
        <v>-4280825.3771619778</v>
      </c>
      <c r="F1251" s="113">
        <v>-1.5407413601093667</v>
      </c>
      <c r="G1251" s="126"/>
      <c r="H1251" s="123"/>
      <c r="I1251" s="124"/>
      <c r="J1251" s="191" t="s">
        <v>5776</v>
      </c>
      <c r="K1251" s="210" t="s">
        <v>1503</v>
      </c>
      <c r="L1251" s="210" t="s">
        <v>1979</v>
      </c>
      <c r="M1251" s="211">
        <v>-181164529.96149489</v>
      </c>
      <c r="N1251" s="198">
        <v>-4280825.3771619778</v>
      </c>
      <c r="O1251" s="211">
        <v>-1.5407413601093667</v>
      </c>
      <c r="P1251" s="210">
        <v>1</v>
      </c>
      <c r="Q1251" s="210">
        <v>0</v>
      </c>
      <c r="R1251" s="210">
        <v>0</v>
      </c>
      <c r="S1251" s="210">
        <v>0</v>
      </c>
      <c r="T1251" s="210" t="s">
        <v>143</v>
      </c>
      <c r="U1251" s="210" t="s">
        <v>5537</v>
      </c>
      <c r="V1251" s="223">
        <v>43251</v>
      </c>
      <c r="W1251" s="210" t="s">
        <v>5538</v>
      </c>
      <c r="X1251" s="210" t="s">
        <v>4471</v>
      </c>
      <c r="Y1251" s="210" t="s">
        <v>306</v>
      </c>
      <c r="Z1251" s="190"/>
      <c r="AA1251" s="185"/>
      <c r="AB1251" s="187"/>
      <c r="AC1251" s="187"/>
      <c r="AD1251" s="188"/>
    </row>
    <row r="1252" spans="1:30" x14ac:dyDescent="0.3">
      <c r="A1252" s="84"/>
      <c r="B1252" s="209" t="s">
        <v>1504</v>
      </c>
      <c r="C1252" s="102" t="s">
        <v>1973</v>
      </c>
      <c r="D1252" s="109">
        <v>-351340.71489055268</v>
      </c>
      <c r="E1252" s="139">
        <v>-2992.425814586089</v>
      </c>
      <c r="F1252" s="113">
        <v>-7.7144549566649282E-4</v>
      </c>
      <c r="G1252" s="126"/>
      <c r="H1252" s="123"/>
      <c r="I1252" s="124"/>
      <c r="J1252" s="191" t="s">
        <v>5776</v>
      </c>
      <c r="K1252" s="210" t="s">
        <v>1504</v>
      </c>
      <c r="L1252" s="210" t="s">
        <v>1973</v>
      </c>
      <c r="M1252" s="211">
        <v>-351340.71489055268</v>
      </c>
      <c r="N1252" s="198">
        <v>-2992.425814586089</v>
      </c>
      <c r="O1252" s="211">
        <v>-7.7144549566649282E-4</v>
      </c>
      <c r="P1252" s="210">
        <v>1</v>
      </c>
      <c r="Q1252" s="210">
        <v>0</v>
      </c>
      <c r="R1252" s="210">
        <v>0</v>
      </c>
      <c r="S1252" s="210">
        <v>0</v>
      </c>
      <c r="T1252" s="210" t="s">
        <v>151</v>
      </c>
      <c r="U1252" s="210" t="s">
        <v>4187</v>
      </c>
      <c r="V1252" s="223">
        <v>43251</v>
      </c>
      <c r="W1252" s="210">
        <v>2318024</v>
      </c>
      <c r="X1252" s="210" t="s">
        <v>4471</v>
      </c>
      <c r="Y1252" s="210" t="s">
        <v>306</v>
      </c>
      <c r="Z1252" s="190"/>
      <c r="AA1252" s="186"/>
      <c r="AB1252" s="187"/>
      <c r="AC1252" s="187"/>
      <c r="AD1252" s="188"/>
    </row>
    <row r="1253" spans="1:30" x14ac:dyDescent="0.3">
      <c r="A1253" s="84"/>
      <c r="B1253" s="209" t="s">
        <v>1505</v>
      </c>
      <c r="C1253" s="102" t="s">
        <v>1977</v>
      </c>
      <c r="D1253" s="109">
        <v>20697305.808929306</v>
      </c>
      <c r="E1253" s="139">
        <v>407427.27970333281</v>
      </c>
      <c r="F1253" s="113">
        <v>0.12960797792909695</v>
      </c>
      <c r="G1253" s="126"/>
      <c r="H1253" s="123"/>
      <c r="I1253" s="124"/>
      <c r="J1253" s="191" t="s">
        <v>5776</v>
      </c>
      <c r="K1253" s="210" t="s">
        <v>1505</v>
      </c>
      <c r="L1253" s="210" t="s">
        <v>1977</v>
      </c>
      <c r="M1253" s="211">
        <v>20697305.808929306</v>
      </c>
      <c r="N1253" s="198">
        <v>407427.27970333281</v>
      </c>
      <c r="O1253" s="211">
        <v>0.12960797792909695</v>
      </c>
      <c r="P1253" s="210">
        <v>1</v>
      </c>
      <c r="Q1253" s="210">
        <v>0</v>
      </c>
      <c r="R1253" s="210">
        <v>0</v>
      </c>
      <c r="S1253" s="210">
        <v>0</v>
      </c>
      <c r="T1253" s="210" t="s">
        <v>151</v>
      </c>
      <c r="U1253" s="210" t="s">
        <v>167</v>
      </c>
      <c r="V1253" s="223">
        <v>43251</v>
      </c>
      <c r="W1253" s="210">
        <v>2319414</v>
      </c>
      <c r="X1253" s="210" t="s">
        <v>4471</v>
      </c>
      <c r="Y1253" s="210" t="s">
        <v>306</v>
      </c>
      <c r="Z1253" s="190"/>
      <c r="AA1253" s="185"/>
      <c r="AB1253" s="187"/>
      <c r="AC1253" s="188"/>
      <c r="AD1253" s="187"/>
    </row>
    <row r="1254" spans="1:30" x14ac:dyDescent="0.3">
      <c r="A1254" s="84"/>
      <c r="B1254" s="209" t="s">
        <v>1506</v>
      </c>
      <c r="C1254" s="102" t="s">
        <v>1973</v>
      </c>
      <c r="D1254" s="109">
        <v>-422596.9763948936</v>
      </c>
      <c r="E1254" s="139">
        <v>-3683.7253869847768</v>
      </c>
      <c r="F1254" s="113">
        <v>-4.1752244599626617E-3</v>
      </c>
      <c r="G1254" s="126"/>
      <c r="H1254" s="123"/>
      <c r="I1254" s="124"/>
      <c r="J1254" s="191" t="s">
        <v>5776</v>
      </c>
      <c r="K1254" s="210" t="s">
        <v>1506</v>
      </c>
      <c r="L1254" s="210" t="s">
        <v>1973</v>
      </c>
      <c r="M1254" s="211">
        <v>-422596.9763948936</v>
      </c>
      <c r="N1254" s="198">
        <v>-3683.7253869847768</v>
      </c>
      <c r="O1254" s="211">
        <v>-4.1752244599626617E-3</v>
      </c>
      <c r="P1254" s="210">
        <v>1</v>
      </c>
      <c r="Q1254" s="210">
        <v>0</v>
      </c>
      <c r="R1254" s="210">
        <v>0</v>
      </c>
      <c r="S1254" s="210">
        <v>0</v>
      </c>
      <c r="T1254" s="210" t="s">
        <v>146</v>
      </c>
      <c r="U1254" s="210" t="s">
        <v>4188</v>
      </c>
      <c r="V1254" s="223">
        <v>43251</v>
      </c>
      <c r="W1254" s="210">
        <v>2319146</v>
      </c>
      <c r="X1254" s="210" t="s">
        <v>4471</v>
      </c>
      <c r="Y1254" s="210" t="s">
        <v>306</v>
      </c>
      <c r="Z1254" s="190"/>
      <c r="AA1254" s="185"/>
      <c r="AB1254" s="187"/>
      <c r="AC1254" s="187"/>
      <c r="AD1254" s="188"/>
    </row>
    <row r="1255" spans="1:30" x14ac:dyDescent="0.3">
      <c r="A1255" s="84"/>
      <c r="B1255" s="209" t="s">
        <v>1808</v>
      </c>
      <c r="C1255" s="102" t="s">
        <v>1976</v>
      </c>
      <c r="D1255" s="109">
        <v>13163224.622158771</v>
      </c>
      <c r="E1255" s="139">
        <v>32753.302202490162</v>
      </c>
      <c r="F1255" s="113">
        <v>5.626781225399731E-2</v>
      </c>
      <c r="G1255" s="126"/>
      <c r="H1255" s="123"/>
      <c r="I1255" s="124"/>
      <c r="J1255" s="191" t="s">
        <v>5776</v>
      </c>
      <c r="K1255" s="210" t="s">
        <v>1808</v>
      </c>
      <c r="L1255" s="210" t="s">
        <v>1976</v>
      </c>
      <c r="M1255" s="211">
        <v>13163224.622158771</v>
      </c>
      <c r="N1255" s="198">
        <v>32753.302202490162</v>
      </c>
      <c r="O1255" s="211">
        <v>5.626781225399731E-2</v>
      </c>
      <c r="P1255" s="210">
        <v>1</v>
      </c>
      <c r="Q1255" s="210">
        <v>0</v>
      </c>
      <c r="R1255" s="210">
        <v>0</v>
      </c>
      <c r="S1255" s="210">
        <v>0</v>
      </c>
      <c r="T1255" s="210" t="s">
        <v>5305</v>
      </c>
      <c r="U1255" s="210" t="s">
        <v>4189</v>
      </c>
      <c r="V1255" s="223">
        <v>43251</v>
      </c>
      <c r="W1255" s="210" t="s">
        <v>250</v>
      </c>
      <c r="X1255" s="210" t="s">
        <v>4471</v>
      </c>
      <c r="Y1255" s="210" t="s">
        <v>306</v>
      </c>
      <c r="Z1255" s="190"/>
      <c r="AA1255" s="185"/>
      <c r="AB1255" s="187"/>
      <c r="AC1255" s="188"/>
      <c r="AD1255" s="187"/>
    </row>
    <row r="1256" spans="1:30" x14ac:dyDescent="0.3">
      <c r="A1256" s="84"/>
      <c r="B1256" s="209" t="s">
        <v>1507</v>
      </c>
      <c r="C1256" s="102" t="s">
        <v>1976</v>
      </c>
      <c r="D1256" s="109">
        <v>809093.5147953023</v>
      </c>
      <c r="E1256" s="139">
        <v>12935.148118230252</v>
      </c>
      <c r="F1256" s="113">
        <v>6.4623818584109861E-3</v>
      </c>
      <c r="G1256" s="126"/>
      <c r="H1256" s="123"/>
      <c r="I1256" s="124"/>
      <c r="J1256" s="191" t="s">
        <v>5777</v>
      </c>
      <c r="K1256" s="210" t="s">
        <v>1507</v>
      </c>
      <c r="L1256" s="210" t="s">
        <v>1976</v>
      </c>
      <c r="M1256" s="211">
        <v>809093.5147953023</v>
      </c>
      <c r="N1256" s="198">
        <v>12935.148118230252</v>
      </c>
      <c r="O1256" s="211">
        <v>6.4623818584109861E-3</v>
      </c>
      <c r="P1256" s="210">
        <v>1</v>
      </c>
      <c r="Q1256" s="210">
        <v>0</v>
      </c>
      <c r="R1256" s="210">
        <v>0</v>
      </c>
      <c r="S1256" s="210">
        <v>0</v>
      </c>
      <c r="T1256" s="210" t="s">
        <v>5305</v>
      </c>
      <c r="U1256" s="210" t="s">
        <v>105</v>
      </c>
      <c r="V1256" s="223">
        <v>43251</v>
      </c>
      <c r="W1256" s="210">
        <v>2319157</v>
      </c>
      <c r="X1256" s="210" t="s">
        <v>4471</v>
      </c>
      <c r="Y1256" s="210" t="s">
        <v>306</v>
      </c>
      <c r="Z1256" s="190"/>
      <c r="AA1256" s="185"/>
      <c r="AB1256" s="188"/>
      <c r="AC1256" s="188"/>
      <c r="AD1256" s="187"/>
    </row>
    <row r="1257" spans="1:30" x14ac:dyDescent="0.3">
      <c r="A1257" s="84"/>
      <c r="B1257" s="209" t="s">
        <v>1508</v>
      </c>
      <c r="C1257" s="102" t="s">
        <v>1973</v>
      </c>
      <c r="D1257" s="109">
        <v>-463066.18478685257</v>
      </c>
      <c r="E1257" s="139">
        <v>-1910.1026473078932</v>
      </c>
      <c r="F1257" s="113">
        <v>-5.0891713377497309E-3</v>
      </c>
      <c r="G1257" s="126"/>
      <c r="H1257" s="123"/>
      <c r="I1257" s="124"/>
      <c r="J1257" s="191" t="s">
        <v>5777</v>
      </c>
      <c r="K1257" s="210" t="s">
        <v>1508</v>
      </c>
      <c r="L1257" s="210" t="s">
        <v>1973</v>
      </c>
      <c r="M1257" s="211">
        <v>-463066.18478685257</v>
      </c>
      <c r="N1257" s="198">
        <v>-1910.1026473078932</v>
      </c>
      <c r="O1257" s="211">
        <v>-5.0891713377497309E-3</v>
      </c>
      <c r="P1257" s="210">
        <v>1</v>
      </c>
      <c r="Q1257" s="210">
        <v>0</v>
      </c>
      <c r="R1257" s="210">
        <v>0</v>
      </c>
      <c r="S1257" s="210">
        <v>0</v>
      </c>
      <c r="T1257" s="210" t="s">
        <v>5305</v>
      </c>
      <c r="U1257" s="210" t="s">
        <v>4190</v>
      </c>
      <c r="V1257" s="223">
        <v>43251</v>
      </c>
      <c r="W1257" s="210">
        <v>2316619</v>
      </c>
      <c r="X1257" s="210" t="s">
        <v>4471</v>
      </c>
      <c r="Y1257" s="210" t="s">
        <v>306</v>
      </c>
      <c r="Z1257" s="190"/>
      <c r="AA1257" s="185"/>
      <c r="AB1257" s="188"/>
      <c r="AC1257" s="187"/>
      <c r="AD1257" s="187"/>
    </row>
    <row r="1258" spans="1:30" x14ac:dyDescent="0.3">
      <c r="A1258" s="84"/>
      <c r="B1258" s="209" t="s">
        <v>1509</v>
      </c>
      <c r="C1258" s="102" t="s">
        <v>1974</v>
      </c>
      <c r="D1258" s="109">
        <v>-2255123.6742965425</v>
      </c>
      <c r="E1258" s="139">
        <v>-16086.194980359103</v>
      </c>
      <c r="F1258" s="113">
        <v>-6.6728546474863776E-3</v>
      </c>
      <c r="G1258" s="126"/>
      <c r="H1258" s="123"/>
      <c r="I1258" s="124"/>
      <c r="J1258" s="191" t="s">
        <v>5776</v>
      </c>
      <c r="K1258" s="210" t="s">
        <v>1509</v>
      </c>
      <c r="L1258" s="210" t="s">
        <v>1974</v>
      </c>
      <c r="M1258" s="211">
        <v>-2255123.6742965425</v>
      </c>
      <c r="N1258" s="198">
        <v>-16086.194980359103</v>
      </c>
      <c r="O1258" s="211">
        <v>-6.6728546474863776E-3</v>
      </c>
      <c r="P1258" s="210">
        <v>1</v>
      </c>
      <c r="Q1258" s="210">
        <v>0</v>
      </c>
      <c r="R1258" s="210">
        <v>0</v>
      </c>
      <c r="S1258" s="210">
        <v>0</v>
      </c>
      <c r="T1258" s="210" t="s">
        <v>149</v>
      </c>
      <c r="U1258" s="210" t="s">
        <v>4191</v>
      </c>
      <c r="V1258" s="223">
        <v>43251</v>
      </c>
      <c r="W1258" s="210">
        <v>2320524</v>
      </c>
      <c r="X1258" s="210" t="s">
        <v>4471</v>
      </c>
      <c r="Y1258" s="210" t="s">
        <v>306</v>
      </c>
      <c r="Z1258" s="190"/>
      <c r="AA1258" s="185"/>
      <c r="AB1258" s="187"/>
      <c r="AC1258" s="188"/>
      <c r="AD1258" s="188"/>
    </row>
    <row r="1259" spans="1:30" x14ac:dyDescent="0.3">
      <c r="A1259" s="84"/>
      <c r="B1259" s="209" t="s">
        <v>1510</v>
      </c>
      <c r="C1259" s="102" t="s">
        <v>1974</v>
      </c>
      <c r="D1259" s="109">
        <v>-2173631.2282525119</v>
      </c>
      <c r="E1259" s="139">
        <v>-9521.35979785585</v>
      </c>
      <c r="F1259" s="113">
        <v>-2.8301022801677105E-2</v>
      </c>
      <c r="G1259" s="126"/>
      <c r="H1259" s="123"/>
      <c r="I1259" s="124"/>
      <c r="J1259" s="191" t="s">
        <v>5776</v>
      </c>
      <c r="K1259" s="210" t="s">
        <v>1510</v>
      </c>
      <c r="L1259" s="210" t="s">
        <v>1974</v>
      </c>
      <c r="M1259" s="211">
        <v>-2173631.2282525119</v>
      </c>
      <c r="N1259" s="198">
        <v>-9521.35979785585</v>
      </c>
      <c r="O1259" s="211">
        <v>-2.8301022801677105E-2</v>
      </c>
      <c r="P1259" s="210">
        <v>1</v>
      </c>
      <c r="Q1259" s="210">
        <v>0</v>
      </c>
      <c r="R1259" s="210">
        <v>0</v>
      </c>
      <c r="S1259" s="210">
        <v>0</v>
      </c>
      <c r="T1259" s="210" t="s">
        <v>148</v>
      </c>
      <c r="U1259" s="210" t="s">
        <v>4192</v>
      </c>
      <c r="V1259" s="223">
        <v>43251</v>
      </c>
      <c r="W1259" s="210">
        <v>2556868</v>
      </c>
      <c r="X1259" s="210" t="s">
        <v>4471</v>
      </c>
      <c r="Y1259" s="210" t="s">
        <v>306</v>
      </c>
      <c r="Z1259" s="190"/>
      <c r="AA1259" s="185"/>
      <c r="AB1259" s="187"/>
      <c r="AC1259" s="187"/>
      <c r="AD1259" s="188"/>
    </row>
    <row r="1260" spans="1:30" x14ac:dyDescent="0.3">
      <c r="A1260" s="84"/>
      <c r="B1260" s="209" t="s">
        <v>1511</v>
      </c>
      <c r="C1260" s="102" t="s">
        <v>1973</v>
      </c>
      <c r="D1260" s="109">
        <v>-564220.70316812291</v>
      </c>
      <c r="E1260" s="139">
        <v>-9721.2388554121808</v>
      </c>
      <c r="F1260" s="113">
        <v>-5.6954794673004291E-3</v>
      </c>
      <c r="G1260" s="126"/>
      <c r="H1260" s="123"/>
      <c r="I1260" s="124"/>
      <c r="J1260" s="191" t="s">
        <v>5776</v>
      </c>
      <c r="K1260" s="210" t="s">
        <v>1511</v>
      </c>
      <c r="L1260" s="210" t="s">
        <v>1973</v>
      </c>
      <c r="M1260" s="211">
        <v>-564220.70316812291</v>
      </c>
      <c r="N1260" s="198">
        <v>-9721.2388554121808</v>
      </c>
      <c r="O1260" s="211">
        <v>-5.6954794673004291E-3</v>
      </c>
      <c r="P1260" s="210">
        <v>1</v>
      </c>
      <c r="Q1260" s="210">
        <v>0</v>
      </c>
      <c r="R1260" s="210">
        <v>0</v>
      </c>
      <c r="S1260" s="210">
        <v>0</v>
      </c>
      <c r="T1260" s="210" t="s">
        <v>150</v>
      </c>
      <c r="U1260" s="210" t="s">
        <v>126</v>
      </c>
      <c r="V1260" s="223">
        <v>43251</v>
      </c>
      <c r="W1260" s="210" t="s">
        <v>251</v>
      </c>
      <c r="X1260" s="210" t="s">
        <v>4471</v>
      </c>
      <c r="Y1260" s="210" t="s">
        <v>306</v>
      </c>
      <c r="Z1260" s="190"/>
      <c r="AA1260" s="186"/>
      <c r="AB1260" s="187"/>
      <c r="AC1260" s="187"/>
      <c r="AD1260" s="188"/>
    </row>
    <row r="1261" spans="1:30" x14ac:dyDescent="0.3">
      <c r="A1261" s="84"/>
      <c r="B1261" s="209" t="s">
        <v>1512</v>
      </c>
      <c r="C1261" s="102" t="s">
        <v>1976</v>
      </c>
      <c r="D1261" s="109">
        <v>5902543.2304631826</v>
      </c>
      <c r="E1261" s="139">
        <v>145239.74484407436</v>
      </c>
      <c r="F1261" s="113">
        <v>2.5413663674692621E-2</v>
      </c>
      <c r="G1261" s="126"/>
      <c r="H1261" s="123"/>
      <c r="I1261" s="124"/>
      <c r="J1261" s="191" t="s">
        <v>5776</v>
      </c>
      <c r="K1261" s="210" t="s">
        <v>1512</v>
      </c>
      <c r="L1261" s="210" t="s">
        <v>1976</v>
      </c>
      <c r="M1261" s="211">
        <v>5902543.2304631826</v>
      </c>
      <c r="N1261" s="198">
        <v>145239.74484407436</v>
      </c>
      <c r="O1261" s="211">
        <v>2.5413663674692621E-2</v>
      </c>
      <c r="P1261" s="210">
        <v>1</v>
      </c>
      <c r="Q1261" s="210">
        <v>0</v>
      </c>
      <c r="R1261" s="210">
        <v>0</v>
      </c>
      <c r="S1261" s="210">
        <v>0</v>
      </c>
      <c r="T1261" s="210" t="s">
        <v>150</v>
      </c>
      <c r="U1261" s="210" t="s">
        <v>136</v>
      </c>
      <c r="V1261" s="223">
        <v>43251</v>
      </c>
      <c r="W1261" s="210">
        <v>2670519</v>
      </c>
      <c r="X1261" s="210" t="s">
        <v>4471</v>
      </c>
      <c r="Y1261" s="210" t="s">
        <v>306</v>
      </c>
      <c r="Z1261" s="190"/>
      <c r="AA1261" s="186"/>
      <c r="AB1261" s="187"/>
      <c r="AC1261" s="187"/>
      <c r="AD1261" s="188"/>
    </row>
    <row r="1262" spans="1:30" x14ac:dyDescent="0.3">
      <c r="A1262" s="84"/>
      <c r="B1262" s="209" t="s">
        <v>1809</v>
      </c>
      <c r="C1262" s="102" t="s">
        <v>1974</v>
      </c>
      <c r="D1262" s="109">
        <v>-2837159.5312821707</v>
      </c>
      <c r="E1262" s="139">
        <v>-24907.027752455189</v>
      </c>
      <c r="F1262" s="113">
        <v>-1.0447149300261646E-2</v>
      </c>
      <c r="G1262" s="126"/>
      <c r="H1262" s="123"/>
      <c r="I1262" s="124"/>
      <c r="J1262" s="191" t="s">
        <v>5776</v>
      </c>
      <c r="K1262" s="210" t="s">
        <v>1809</v>
      </c>
      <c r="L1262" s="210" t="s">
        <v>1974</v>
      </c>
      <c r="M1262" s="211">
        <v>-2837159.5312821707</v>
      </c>
      <c r="N1262" s="198">
        <v>-24907.027752455189</v>
      </c>
      <c r="O1262" s="211">
        <v>-1.0447149300261646E-2</v>
      </c>
      <c r="P1262" s="210">
        <v>1</v>
      </c>
      <c r="Q1262" s="210">
        <v>0</v>
      </c>
      <c r="R1262" s="210">
        <v>0</v>
      </c>
      <c r="S1262" s="210">
        <v>0</v>
      </c>
      <c r="T1262" s="210" t="s">
        <v>144</v>
      </c>
      <c r="U1262" s="210" t="s">
        <v>6131</v>
      </c>
      <c r="V1262" s="223">
        <v>43251</v>
      </c>
      <c r="W1262" s="210" t="s">
        <v>252</v>
      </c>
      <c r="X1262" s="210" t="s">
        <v>4471</v>
      </c>
      <c r="Y1262" s="210" t="s">
        <v>306</v>
      </c>
      <c r="Z1262" s="190"/>
      <c r="AA1262" s="185"/>
      <c r="AB1262" s="187"/>
      <c r="AC1262" s="188"/>
      <c r="AD1262" s="188"/>
    </row>
    <row r="1263" spans="1:30" x14ac:dyDescent="0.3">
      <c r="A1263" s="84"/>
      <c r="B1263" s="209" t="s">
        <v>1810</v>
      </c>
      <c r="C1263" s="102" t="s">
        <v>1974</v>
      </c>
      <c r="D1263" s="109">
        <v>-3364671.1709493888</v>
      </c>
      <c r="E1263" s="139">
        <v>-46505.475756038548</v>
      </c>
      <c r="F1263" s="113">
        <v>-3.6863514012540802E-2</v>
      </c>
      <c r="G1263" s="126"/>
      <c r="H1263" s="123"/>
      <c r="I1263" s="124"/>
      <c r="J1263" s="191" t="s">
        <v>5776</v>
      </c>
      <c r="K1263" s="210" t="s">
        <v>1810</v>
      </c>
      <c r="L1263" s="210" t="s">
        <v>1974</v>
      </c>
      <c r="M1263" s="211">
        <v>-3364671.1709493888</v>
      </c>
      <c r="N1263" s="198">
        <v>-46505.475756038548</v>
      </c>
      <c r="O1263" s="211">
        <v>-3.6863514012540802E-2</v>
      </c>
      <c r="P1263" s="210">
        <v>1</v>
      </c>
      <c r="Q1263" s="210">
        <v>0</v>
      </c>
      <c r="R1263" s="210">
        <v>0</v>
      </c>
      <c r="S1263" s="210">
        <v>0</v>
      </c>
      <c r="T1263" s="210" t="s">
        <v>146</v>
      </c>
      <c r="U1263" s="210" t="s">
        <v>366</v>
      </c>
      <c r="V1263" s="223">
        <v>43251</v>
      </c>
      <c r="W1263" s="210">
        <v>2325507</v>
      </c>
      <c r="X1263" s="210" t="s">
        <v>4471</v>
      </c>
      <c r="Y1263" s="210" t="s">
        <v>306</v>
      </c>
      <c r="Z1263" s="190"/>
      <c r="AA1263" s="185"/>
      <c r="AB1263" s="187"/>
      <c r="AC1263" s="187"/>
      <c r="AD1263" s="188"/>
    </row>
    <row r="1264" spans="1:30" x14ac:dyDescent="0.3">
      <c r="A1264" s="84"/>
      <c r="B1264" s="209" t="s">
        <v>1811</v>
      </c>
      <c r="C1264" s="102" t="s">
        <v>1974</v>
      </c>
      <c r="D1264" s="109">
        <v>-6479079.9212288074</v>
      </c>
      <c r="E1264" s="139">
        <v>-88998.350566329769</v>
      </c>
      <c r="F1264" s="113">
        <v>-2.4924470611608494E-2</v>
      </c>
      <c r="G1264" s="126"/>
      <c r="H1264" s="123"/>
      <c r="I1264" s="124"/>
      <c r="J1264" s="191" t="s">
        <v>5776</v>
      </c>
      <c r="K1264" s="210" t="s">
        <v>1811</v>
      </c>
      <c r="L1264" s="210" t="s">
        <v>1974</v>
      </c>
      <c r="M1264" s="211">
        <v>-6479079.9212288074</v>
      </c>
      <c r="N1264" s="198">
        <v>-88998.350566329769</v>
      </c>
      <c r="O1264" s="211">
        <v>-2.4924470611608494E-2</v>
      </c>
      <c r="P1264" s="210">
        <v>1</v>
      </c>
      <c r="Q1264" s="210">
        <v>0</v>
      </c>
      <c r="R1264" s="210">
        <v>0</v>
      </c>
      <c r="S1264" s="210">
        <v>0</v>
      </c>
      <c r="T1264" s="210" t="s">
        <v>143</v>
      </c>
      <c r="U1264" s="210" t="s">
        <v>4193</v>
      </c>
      <c r="V1264" s="223">
        <v>43251</v>
      </c>
      <c r="W1264" s="210" t="s">
        <v>253</v>
      </c>
      <c r="X1264" s="210" t="s">
        <v>4471</v>
      </c>
      <c r="Y1264" s="210" t="s">
        <v>306</v>
      </c>
      <c r="Z1264" s="190"/>
      <c r="AA1264" s="186"/>
      <c r="AB1264" s="187"/>
      <c r="AC1264" s="187"/>
      <c r="AD1264" s="188"/>
    </row>
    <row r="1265" spans="1:30" x14ac:dyDescent="0.3">
      <c r="A1265" s="84"/>
      <c r="B1265" s="209" t="s">
        <v>1513</v>
      </c>
      <c r="C1265" s="102" t="s">
        <v>1973</v>
      </c>
      <c r="D1265" s="109">
        <v>-368197.85029778816</v>
      </c>
      <c r="E1265" s="139">
        <v>-3865.5942288481697</v>
      </c>
      <c r="F1265" s="113">
        <v>-4.3081929890208337E-3</v>
      </c>
      <c r="G1265" s="126"/>
      <c r="H1265" s="123"/>
      <c r="I1265" s="124"/>
      <c r="J1265" s="191" t="s">
        <v>5776</v>
      </c>
      <c r="K1265" s="210" t="s">
        <v>1513</v>
      </c>
      <c r="L1265" s="210" t="s">
        <v>1973</v>
      </c>
      <c r="M1265" s="211">
        <v>-368197.85029778816</v>
      </c>
      <c r="N1265" s="198">
        <v>-3865.5942288481697</v>
      </c>
      <c r="O1265" s="211">
        <v>-4.3081929890208337E-3</v>
      </c>
      <c r="P1265" s="210">
        <v>1</v>
      </c>
      <c r="Q1265" s="210">
        <v>0</v>
      </c>
      <c r="R1265" s="210">
        <v>0</v>
      </c>
      <c r="S1265" s="210">
        <v>0</v>
      </c>
      <c r="T1265" s="210" t="s">
        <v>5305</v>
      </c>
      <c r="U1265" s="210" t="s">
        <v>4194</v>
      </c>
      <c r="V1265" s="223">
        <v>43251</v>
      </c>
      <c r="W1265" s="210" t="s">
        <v>303</v>
      </c>
      <c r="X1265" s="210" t="s">
        <v>4471</v>
      </c>
      <c r="Y1265" s="210" t="s">
        <v>306</v>
      </c>
      <c r="Z1265" s="190"/>
      <c r="AA1265" s="185"/>
      <c r="AB1265" s="187"/>
      <c r="AC1265" s="188"/>
      <c r="AD1265" s="187"/>
    </row>
    <row r="1266" spans="1:30" x14ac:dyDescent="0.3">
      <c r="A1266" s="84"/>
      <c r="B1266" s="209" t="s">
        <v>1514</v>
      </c>
      <c r="C1266" s="102" t="s">
        <v>1973</v>
      </c>
      <c r="D1266" s="109">
        <v>-9541166.6021592114</v>
      </c>
      <c r="E1266" s="139">
        <v>-117386.40012499029</v>
      </c>
      <c r="F1266" s="113">
        <v>-8.4531172635940177E-3</v>
      </c>
      <c r="G1266" s="126"/>
      <c r="H1266" s="123"/>
      <c r="I1266" s="124"/>
      <c r="J1266" s="191" t="s">
        <v>5776</v>
      </c>
      <c r="K1266" s="210" t="s">
        <v>1514</v>
      </c>
      <c r="L1266" s="210" t="s">
        <v>1973</v>
      </c>
      <c r="M1266" s="211">
        <v>-9541166.6021592114</v>
      </c>
      <c r="N1266" s="198">
        <v>-117386.40012499029</v>
      </c>
      <c r="O1266" s="211">
        <v>-8.4531172635940177E-3</v>
      </c>
      <c r="P1266" s="210">
        <v>1</v>
      </c>
      <c r="Q1266" s="210">
        <v>0</v>
      </c>
      <c r="R1266" s="210">
        <v>0</v>
      </c>
      <c r="S1266" s="210">
        <v>0</v>
      </c>
      <c r="T1266" s="210" t="s">
        <v>151</v>
      </c>
      <c r="U1266" s="210" t="s">
        <v>4</v>
      </c>
      <c r="V1266" s="223">
        <v>43251</v>
      </c>
      <c r="W1266" s="210">
        <v>2326618</v>
      </c>
      <c r="X1266" s="210" t="s">
        <v>4471</v>
      </c>
      <c r="Y1266" s="210" t="s">
        <v>306</v>
      </c>
      <c r="Z1266" s="190"/>
      <c r="AA1266" s="186"/>
      <c r="AB1266" s="187"/>
      <c r="AC1266" s="187"/>
      <c r="AD1266" s="188"/>
    </row>
    <row r="1267" spans="1:30" x14ac:dyDescent="0.3">
      <c r="A1267" s="84"/>
      <c r="B1267" s="209" t="s">
        <v>1812</v>
      </c>
      <c r="C1267" s="102" t="s">
        <v>1974</v>
      </c>
      <c r="D1267" s="109">
        <v>-4878288.5205945522</v>
      </c>
      <c r="E1267" s="139">
        <v>-28401.772942446161</v>
      </c>
      <c r="F1267" s="113">
        <v>-3.3956485140267882E-2</v>
      </c>
      <c r="G1267" s="126"/>
      <c r="H1267" s="123"/>
      <c r="I1267" s="124"/>
      <c r="J1267" s="191" t="s">
        <v>5776</v>
      </c>
      <c r="K1267" s="210" t="s">
        <v>1812</v>
      </c>
      <c r="L1267" s="210" t="s">
        <v>1974</v>
      </c>
      <c r="M1267" s="211">
        <v>-4878288.5205945522</v>
      </c>
      <c r="N1267" s="198">
        <v>-28401.772942446161</v>
      </c>
      <c r="O1267" s="211">
        <v>-3.3956485140267882E-2</v>
      </c>
      <c r="P1267" s="210">
        <v>1</v>
      </c>
      <c r="Q1267" s="210">
        <v>0</v>
      </c>
      <c r="R1267" s="210">
        <v>0</v>
      </c>
      <c r="S1267" s="210">
        <v>0</v>
      </c>
      <c r="T1267" s="210" t="s">
        <v>147</v>
      </c>
      <c r="U1267" s="210" t="s">
        <v>4195</v>
      </c>
      <c r="V1267" s="223">
        <v>43251</v>
      </c>
      <c r="W1267" s="210">
        <v>2427599</v>
      </c>
      <c r="X1267" s="210" t="s">
        <v>4471</v>
      </c>
      <c r="Y1267" s="210" t="s">
        <v>306</v>
      </c>
      <c r="Z1267" s="190"/>
      <c r="AA1267" s="185"/>
      <c r="AB1267" s="187"/>
      <c r="AC1267" s="188"/>
      <c r="AD1267" s="187"/>
    </row>
    <row r="1268" spans="1:30" x14ac:dyDescent="0.3">
      <c r="A1268" s="84"/>
      <c r="B1268" s="209" t="s">
        <v>1813</v>
      </c>
      <c r="C1268" s="102" t="s">
        <v>1976</v>
      </c>
      <c r="D1268" s="109">
        <v>59852456.295669392</v>
      </c>
      <c r="E1268" s="139">
        <v>320083.72798368568</v>
      </c>
      <c r="F1268" s="113">
        <v>1.2168906553456616E-2</v>
      </c>
      <c r="G1268" s="126"/>
      <c r="H1268" s="123"/>
      <c r="I1268" s="124"/>
      <c r="J1268" s="191" t="s">
        <v>5776</v>
      </c>
      <c r="K1268" s="210" t="s">
        <v>1813</v>
      </c>
      <c r="L1268" s="210" t="s">
        <v>1976</v>
      </c>
      <c r="M1268" s="211">
        <v>59852456.295669392</v>
      </c>
      <c r="N1268" s="198">
        <v>320083.72798368568</v>
      </c>
      <c r="O1268" s="211">
        <v>1.2168906553456616E-2</v>
      </c>
      <c r="P1268" s="210">
        <v>1</v>
      </c>
      <c r="Q1268" s="210">
        <v>0</v>
      </c>
      <c r="R1268" s="210">
        <v>0</v>
      </c>
      <c r="S1268" s="210">
        <v>0</v>
      </c>
      <c r="T1268" s="210" t="s">
        <v>147</v>
      </c>
      <c r="U1268" s="210" t="s">
        <v>4196</v>
      </c>
      <c r="V1268" s="223">
        <v>43251</v>
      </c>
      <c r="W1268" s="210" t="s">
        <v>254</v>
      </c>
      <c r="X1268" s="210" t="s">
        <v>4471</v>
      </c>
      <c r="Y1268" s="210" t="s">
        <v>306</v>
      </c>
      <c r="Z1268" s="190"/>
      <c r="AA1268" s="185"/>
      <c r="AB1268" s="187"/>
      <c r="AC1268" s="188"/>
      <c r="AD1268" s="188"/>
    </row>
    <row r="1269" spans="1:30" x14ac:dyDescent="0.3">
      <c r="A1269" s="84"/>
      <c r="B1269" s="209" t="s">
        <v>1814</v>
      </c>
      <c r="C1269" s="102" t="s">
        <v>1976</v>
      </c>
      <c r="D1269" s="109">
        <v>14282.401743775059</v>
      </c>
      <c r="E1269" s="139">
        <v>275.8285388909822</v>
      </c>
      <c r="F1269" s="113">
        <v>1.0657820440449415E-4</v>
      </c>
      <c r="G1269" s="126"/>
      <c r="H1269" s="123"/>
      <c r="I1269" s="124"/>
      <c r="J1269" s="191" t="s">
        <v>5776</v>
      </c>
      <c r="K1269" s="210" t="s">
        <v>1814</v>
      </c>
      <c r="L1269" s="210" t="s">
        <v>1976</v>
      </c>
      <c r="M1269" s="211">
        <v>14282.401743775059</v>
      </c>
      <c r="N1269" s="198">
        <v>275.8285388909822</v>
      </c>
      <c r="O1269" s="211">
        <v>1.0657820440449415E-4</v>
      </c>
      <c r="P1269" s="210">
        <v>1</v>
      </c>
      <c r="Q1269" s="210">
        <v>0</v>
      </c>
      <c r="R1269" s="210">
        <v>0</v>
      </c>
      <c r="S1269" s="210">
        <v>0</v>
      </c>
      <c r="T1269" s="210" t="s">
        <v>146</v>
      </c>
      <c r="U1269" s="210" t="s">
        <v>39</v>
      </c>
      <c r="V1269" s="223">
        <v>43251</v>
      </c>
      <c r="W1269" s="210">
        <v>2332262</v>
      </c>
      <c r="X1269" s="210" t="s">
        <v>4471</v>
      </c>
      <c r="Y1269" s="210" t="s">
        <v>306</v>
      </c>
      <c r="Z1269" s="190"/>
      <c r="AA1269" s="186"/>
      <c r="AB1269" s="187"/>
      <c r="AC1269" s="187"/>
      <c r="AD1269" s="188"/>
    </row>
    <row r="1270" spans="1:30" x14ac:dyDescent="0.3">
      <c r="A1270" s="84"/>
      <c r="B1270" s="209" t="s">
        <v>1515</v>
      </c>
      <c r="C1270" s="102" t="s">
        <v>1976</v>
      </c>
      <c r="D1270" s="109">
        <v>2443561.1992461123</v>
      </c>
      <c r="E1270" s="139">
        <v>20606.857811149537</v>
      </c>
      <c r="F1270" s="113">
        <v>5.3897042550107348E-2</v>
      </c>
      <c r="G1270" s="126"/>
      <c r="H1270" s="123"/>
      <c r="I1270" s="124"/>
      <c r="J1270" s="191" t="s">
        <v>5776</v>
      </c>
      <c r="K1270" s="210" t="s">
        <v>1515</v>
      </c>
      <c r="L1270" s="210" t="s">
        <v>1976</v>
      </c>
      <c r="M1270" s="211">
        <v>2443561.1992461123</v>
      </c>
      <c r="N1270" s="198">
        <v>20606.857811149537</v>
      </c>
      <c r="O1270" s="211">
        <v>5.3897042550107348E-2</v>
      </c>
      <c r="P1270" s="210">
        <v>1</v>
      </c>
      <c r="Q1270" s="210">
        <v>0</v>
      </c>
      <c r="R1270" s="210">
        <v>0</v>
      </c>
      <c r="S1270" s="210">
        <v>0</v>
      </c>
      <c r="T1270" s="210" t="s">
        <v>5305</v>
      </c>
      <c r="U1270" s="210" t="s">
        <v>4197</v>
      </c>
      <c r="V1270" s="223">
        <v>43251</v>
      </c>
      <c r="W1270" s="210">
        <v>2333931</v>
      </c>
      <c r="X1270" s="210" t="s">
        <v>4471</v>
      </c>
      <c r="Y1270" s="210" t="s">
        <v>306</v>
      </c>
      <c r="Z1270" s="190"/>
      <c r="AA1270" s="185"/>
      <c r="AB1270" s="188"/>
      <c r="AC1270" s="187"/>
      <c r="AD1270" s="187"/>
    </row>
    <row r="1271" spans="1:30" x14ac:dyDescent="0.3">
      <c r="A1271" s="84"/>
      <c r="B1271" s="209" t="s">
        <v>1516</v>
      </c>
      <c r="C1271" s="102" t="s">
        <v>1974</v>
      </c>
      <c r="D1271" s="109">
        <v>-4135108.4356900896</v>
      </c>
      <c r="E1271" s="139">
        <v>-16481.101776365442</v>
      </c>
      <c r="F1271" s="113">
        <v>-1.1348537366600211E-2</v>
      </c>
      <c r="G1271" s="126"/>
      <c r="H1271" s="123"/>
      <c r="I1271" s="124"/>
      <c r="J1271" s="191" t="s">
        <v>5776</v>
      </c>
      <c r="K1271" s="210" t="s">
        <v>1516</v>
      </c>
      <c r="L1271" s="210" t="s">
        <v>1974</v>
      </c>
      <c r="M1271" s="211">
        <v>-4135108.4356900896</v>
      </c>
      <c r="N1271" s="198">
        <v>-16481.101776365442</v>
      </c>
      <c r="O1271" s="211">
        <v>-1.1348537366600211E-2</v>
      </c>
      <c r="P1271" s="210">
        <v>1</v>
      </c>
      <c r="Q1271" s="210">
        <v>0</v>
      </c>
      <c r="R1271" s="210">
        <v>0</v>
      </c>
      <c r="S1271" s="210">
        <v>0</v>
      </c>
      <c r="T1271" s="210" t="s">
        <v>146</v>
      </c>
      <c r="U1271" s="210" t="s">
        <v>6</v>
      </c>
      <c r="V1271" s="223">
        <v>43251</v>
      </c>
      <c r="W1271" s="210">
        <v>2142784</v>
      </c>
      <c r="X1271" s="210" t="s">
        <v>4471</v>
      </c>
      <c r="Y1271" s="210" t="s">
        <v>306</v>
      </c>
      <c r="Z1271" s="190"/>
      <c r="AA1271" s="185"/>
      <c r="AB1271" s="187"/>
      <c r="AC1271" s="188"/>
      <c r="AD1271" s="188"/>
    </row>
    <row r="1272" spans="1:30" x14ac:dyDescent="0.3">
      <c r="A1272" s="84"/>
      <c r="B1272" s="209" t="s">
        <v>1517</v>
      </c>
      <c r="C1272" s="102" t="s">
        <v>1974</v>
      </c>
      <c r="D1272" s="109">
        <v>-11046240.080380201</v>
      </c>
      <c r="E1272" s="139">
        <v>-105312.61398017162</v>
      </c>
      <c r="F1272" s="113">
        <v>-5.0017667458338508E-2</v>
      </c>
      <c r="G1272" s="126"/>
      <c r="H1272" s="123"/>
      <c r="I1272" s="124"/>
      <c r="J1272" s="191" t="s">
        <v>5776</v>
      </c>
      <c r="K1272" s="210" t="s">
        <v>1517</v>
      </c>
      <c r="L1272" s="210" t="s">
        <v>1974</v>
      </c>
      <c r="M1272" s="211">
        <v>-11046240.080380201</v>
      </c>
      <c r="N1272" s="198">
        <v>-105312.61398017162</v>
      </c>
      <c r="O1272" s="211">
        <v>-5.0017667458338508E-2</v>
      </c>
      <c r="P1272" s="210">
        <v>1</v>
      </c>
      <c r="Q1272" s="210">
        <v>0</v>
      </c>
      <c r="R1272" s="210">
        <v>0</v>
      </c>
      <c r="S1272" s="210">
        <v>0</v>
      </c>
      <c r="T1272" s="210" t="s">
        <v>147</v>
      </c>
      <c r="U1272" s="210" t="s">
        <v>367</v>
      </c>
      <c r="V1272" s="223">
        <v>43251</v>
      </c>
      <c r="W1272" s="210">
        <v>2769796</v>
      </c>
      <c r="X1272" s="210" t="s">
        <v>4471</v>
      </c>
      <c r="Y1272" s="210" t="s">
        <v>306</v>
      </c>
      <c r="Z1272" s="190"/>
      <c r="AA1272" s="185"/>
      <c r="AB1272" s="187"/>
      <c r="AC1272" s="188"/>
      <c r="AD1272" s="188"/>
    </row>
    <row r="1273" spans="1:30" x14ac:dyDescent="0.3">
      <c r="A1273" s="84"/>
      <c r="B1273" s="209" t="s">
        <v>1815</v>
      </c>
      <c r="C1273" s="102" t="s">
        <v>1974</v>
      </c>
      <c r="D1273" s="109">
        <v>-14881948.577160006</v>
      </c>
      <c r="E1273" s="139">
        <v>-437961.99461918796</v>
      </c>
      <c r="F1273" s="113">
        <v>-7.5828128151063143E-2</v>
      </c>
      <c r="G1273" s="126"/>
      <c r="H1273" s="123"/>
      <c r="I1273" s="124"/>
      <c r="J1273" s="191" t="s">
        <v>5776</v>
      </c>
      <c r="K1273" s="210" t="s">
        <v>1815</v>
      </c>
      <c r="L1273" s="210" t="s">
        <v>1974</v>
      </c>
      <c r="M1273" s="211">
        <v>-14881948.577160006</v>
      </c>
      <c r="N1273" s="198">
        <v>-437961.99461918796</v>
      </c>
      <c r="O1273" s="211">
        <v>-7.5828128151063143E-2</v>
      </c>
      <c r="P1273" s="210">
        <v>1</v>
      </c>
      <c r="Q1273" s="210">
        <v>0</v>
      </c>
      <c r="R1273" s="210">
        <v>0</v>
      </c>
      <c r="S1273" s="210">
        <v>0</v>
      </c>
      <c r="T1273" s="210" t="s">
        <v>148</v>
      </c>
      <c r="U1273" s="210" t="s">
        <v>51</v>
      </c>
      <c r="V1273" s="223">
        <v>43251</v>
      </c>
      <c r="W1273" s="210">
        <v>2336747</v>
      </c>
      <c r="X1273" s="210" t="s">
        <v>4471</v>
      </c>
      <c r="Y1273" s="210" t="s">
        <v>306</v>
      </c>
      <c r="Z1273" s="190"/>
      <c r="AA1273" s="186"/>
      <c r="AB1273" s="187"/>
      <c r="AC1273" s="187"/>
      <c r="AD1273" s="188"/>
    </row>
    <row r="1274" spans="1:30" x14ac:dyDescent="0.3">
      <c r="A1274" s="84"/>
      <c r="B1274" s="209" t="s">
        <v>5419</v>
      </c>
      <c r="C1274" s="102" t="s">
        <v>1976</v>
      </c>
      <c r="D1274" s="109">
        <v>1385237.5868651348</v>
      </c>
      <c r="E1274" s="139">
        <v>71367.212100213015</v>
      </c>
      <c r="F1274" s="113">
        <v>8.4629624677929702E-3</v>
      </c>
      <c r="G1274" s="126"/>
      <c r="H1274" s="123"/>
      <c r="I1274" s="124"/>
      <c r="J1274" s="191" t="s">
        <v>5776</v>
      </c>
      <c r="K1274" s="210" t="s">
        <v>5419</v>
      </c>
      <c r="L1274" s="210" t="s">
        <v>1976</v>
      </c>
      <c r="M1274" s="211">
        <v>1385237.5868651348</v>
      </c>
      <c r="N1274" s="198">
        <v>71367.212100213015</v>
      </c>
      <c r="O1274" s="211">
        <v>8.4629624677929702E-3</v>
      </c>
      <c r="P1274" s="210">
        <v>1</v>
      </c>
      <c r="Q1274" s="210">
        <v>0</v>
      </c>
      <c r="R1274" s="210">
        <v>0</v>
      </c>
      <c r="S1274" s="210">
        <v>0</v>
      </c>
      <c r="T1274" s="210" t="s">
        <v>147</v>
      </c>
      <c r="U1274" s="210" t="s">
        <v>5420</v>
      </c>
      <c r="V1274" s="223">
        <v>43251</v>
      </c>
      <c r="W1274" s="210" t="s">
        <v>5421</v>
      </c>
      <c r="X1274" s="210" t="s">
        <v>4471</v>
      </c>
      <c r="Y1274" s="210" t="s">
        <v>306</v>
      </c>
      <c r="Z1274" s="190"/>
      <c r="AA1274" s="186"/>
      <c r="AB1274" s="187"/>
      <c r="AC1274" s="187"/>
      <c r="AD1274" s="188"/>
    </row>
    <row r="1275" spans="1:30" x14ac:dyDescent="0.3">
      <c r="A1275" s="84"/>
      <c r="B1275" s="209" t="s">
        <v>1518</v>
      </c>
      <c r="C1275" s="102" t="s">
        <v>1976</v>
      </c>
      <c r="D1275" s="109">
        <v>13363440.795524992</v>
      </c>
      <c r="E1275" s="139">
        <v>137173.48383827749</v>
      </c>
      <c r="F1275" s="113">
        <v>0.15949502837807777</v>
      </c>
      <c r="G1275" s="126"/>
      <c r="H1275" s="123"/>
      <c r="I1275" s="124"/>
      <c r="J1275" s="191" t="s">
        <v>5776</v>
      </c>
      <c r="K1275" s="210" t="s">
        <v>1518</v>
      </c>
      <c r="L1275" s="210" t="s">
        <v>1976</v>
      </c>
      <c r="M1275" s="211">
        <v>13363440.795524992</v>
      </c>
      <c r="N1275" s="198">
        <v>137173.48383827749</v>
      </c>
      <c r="O1275" s="211">
        <v>0.15949502837807777</v>
      </c>
      <c r="P1275" s="210">
        <v>1</v>
      </c>
      <c r="Q1275" s="210">
        <v>0</v>
      </c>
      <c r="R1275" s="210">
        <v>0</v>
      </c>
      <c r="S1275" s="210">
        <v>0</v>
      </c>
      <c r="T1275" s="210" t="s">
        <v>148</v>
      </c>
      <c r="U1275" s="210" t="s">
        <v>4198</v>
      </c>
      <c r="V1275" s="223">
        <v>43251</v>
      </c>
      <c r="W1275" s="210" t="s">
        <v>328</v>
      </c>
      <c r="X1275" s="210" t="s">
        <v>4471</v>
      </c>
      <c r="Y1275" s="210" t="s">
        <v>306</v>
      </c>
      <c r="Z1275" s="190"/>
      <c r="AA1275" s="185"/>
      <c r="AB1275" s="188"/>
      <c r="AC1275" s="187"/>
      <c r="AD1275" s="187"/>
    </row>
    <row r="1276" spans="1:30" x14ac:dyDescent="0.3">
      <c r="A1276" s="84"/>
      <c r="B1276" s="209" t="s">
        <v>1519</v>
      </c>
      <c r="C1276" s="102" t="s">
        <v>1976</v>
      </c>
      <c r="D1276" s="109">
        <v>36539211.085626721</v>
      </c>
      <c r="E1276" s="139">
        <v>1072789.5210107667</v>
      </c>
      <c r="F1276" s="113">
        <v>0.22979307968012927</v>
      </c>
      <c r="G1276" s="126"/>
      <c r="H1276" s="123"/>
      <c r="I1276" s="124"/>
      <c r="J1276" s="191" t="s">
        <v>5776</v>
      </c>
      <c r="K1276" s="210" t="s">
        <v>1519</v>
      </c>
      <c r="L1276" s="210" t="s">
        <v>1976</v>
      </c>
      <c r="M1276" s="211">
        <v>36539211.085626721</v>
      </c>
      <c r="N1276" s="198">
        <v>1072789.5210107667</v>
      </c>
      <c r="O1276" s="211">
        <v>0.22979307968012927</v>
      </c>
      <c r="P1276" s="210">
        <v>1</v>
      </c>
      <c r="Q1276" s="210">
        <v>0</v>
      </c>
      <c r="R1276" s="210">
        <v>0</v>
      </c>
      <c r="S1276" s="210">
        <v>0</v>
      </c>
      <c r="T1276" s="210" t="s">
        <v>150</v>
      </c>
      <c r="U1276" s="210" t="s">
        <v>128</v>
      </c>
      <c r="V1276" s="223">
        <v>43251</v>
      </c>
      <c r="W1276" s="210">
        <v>2100920</v>
      </c>
      <c r="X1276" s="210" t="s">
        <v>4471</v>
      </c>
      <c r="Y1276" s="210" t="s">
        <v>306</v>
      </c>
      <c r="Z1276" s="190"/>
      <c r="AA1276" s="186"/>
      <c r="AB1276" s="187"/>
      <c r="AC1276" s="187"/>
      <c r="AD1276" s="188"/>
    </row>
    <row r="1277" spans="1:30" x14ac:dyDescent="0.3">
      <c r="A1277" s="84"/>
      <c r="B1277" s="209" t="s">
        <v>1816</v>
      </c>
      <c r="C1277" s="102" t="s">
        <v>1974</v>
      </c>
      <c r="D1277" s="109">
        <v>-10150947.169533012</v>
      </c>
      <c r="E1277" s="139">
        <v>-139455.2434336174</v>
      </c>
      <c r="F1277" s="113">
        <v>-8.2302219877187763E-2</v>
      </c>
      <c r="G1277" s="126"/>
      <c r="H1277" s="123"/>
      <c r="I1277" s="124"/>
      <c r="J1277" s="191" t="s">
        <v>5776</v>
      </c>
      <c r="K1277" s="210" t="s">
        <v>1816</v>
      </c>
      <c r="L1277" s="210" t="s">
        <v>1974</v>
      </c>
      <c r="M1277" s="211">
        <v>-10150947.169533012</v>
      </c>
      <c r="N1277" s="198">
        <v>-139455.2434336174</v>
      </c>
      <c r="O1277" s="211">
        <v>-8.2302219877187763E-2</v>
      </c>
      <c r="P1277" s="210">
        <v>1</v>
      </c>
      <c r="Q1277" s="210">
        <v>0</v>
      </c>
      <c r="R1277" s="210">
        <v>0</v>
      </c>
      <c r="S1277" s="210">
        <v>0</v>
      </c>
      <c r="T1277" s="210" t="s">
        <v>147</v>
      </c>
      <c r="U1277" s="210" t="s">
        <v>4199</v>
      </c>
      <c r="V1277" s="223">
        <v>43251</v>
      </c>
      <c r="W1277" s="210">
        <v>2342034</v>
      </c>
      <c r="X1277" s="210" t="s">
        <v>4471</v>
      </c>
      <c r="Y1277" s="210" t="s">
        <v>306</v>
      </c>
      <c r="Z1277" s="190"/>
      <c r="AA1277" s="186"/>
      <c r="AB1277" s="187"/>
      <c r="AC1277" s="187"/>
      <c r="AD1277" s="188"/>
    </row>
    <row r="1278" spans="1:30" x14ac:dyDescent="0.3">
      <c r="A1278" s="84"/>
      <c r="B1278" s="209" t="s">
        <v>1520</v>
      </c>
      <c r="C1278" s="102" t="s">
        <v>1976</v>
      </c>
      <c r="D1278" s="109">
        <v>1185081.0103750022</v>
      </c>
      <c r="E1278" s="139">
        <v>5849.9408153569066</v>
      </c>
      <c r="F1278" s="113">
        <v>8.279540518155739E-3</v>
      </c>
      <c r="G1278" s="126"/>
      <c r="H1278" s="123"/>
      <c r="I1278" s="124"/>
      <c r="J1278" s="191" t="s">
        <v>5776</v>
      </c>
      <c r="K1278" s="210" t="s">
        <v>1520</v>
      </c>
      <c r="L1278" s="210" t="s">
        <v>1976</v>
      </c>
      <c r="M1278" s="211">
        <v>1185081.0103750022</v>
      </c>
      <c r="N1278" s="198">
        <v>5849.9408153569066</v>
      </c>
      <c r="O1278" s="211">
        <v>8.279540518155739E-3</v>
      </c>
      <c r="P1278" s="210">
        <v>1</v>
      </c>
      <c r="Q1278" s="210">
        <v>0</v>
      </c>
      <c r="R1278" s="210">
        <v>0</v>
      </c>
      <c r="S1278" s="210">
        <v>0</v>
      </c>
      <c r="T1278" s="210" t="s">
        <v>147</v>
      </c>
      <c r="U1278" s="210" t="s">
        <v>368</v>
      </c>
      <c r="V1278" s="223">
        <v>43251</v>
      </c>
      <c r="W1278" s="210" t="s">
        <v>329</v>
      </c>
      <c r="X1278" s="210" t="s">
        <v>4471</v>
      </c>
      <c r="Y1278" s="210" t="s">
        <v>306</v>
      </c>
      <c r="Z1278" s="190"/>
      <c r="AA1278" s="186"/>
      <c r="AB1278" s="187"/>
      <c r="AC1278" s="187"/>
      <c r="AD1278" s="188"/>
    </row>
    <row r="1279" spans="1:30" x14ac:dyDescent="0.3">
      <c r="A1279" s="84"/>
      <c r="B1279" s="209" t="s">
        <v>1817</v>
      </c>
      <c r="C1279" s="102" t="s">
        <v>1974</v>
      </c>
      <c r="D1279" s="109">
        <v>-661787.30878741608</v>
      </c>
      <c r="E1279" s="139">
        <v>-44715.358701852434</v>
      </c>
      <c r="F1279" s="113">
        <v>-5.7843060509736458E-3</v>
      </c>
      <c r="G1279" s="126"/>
      <c r="H1279" s="123"/>
      <c r="I1279" s="124"/>
      <c r="J1279" s="191" t="s">
        <v>5776</v>
      </c>
      <c r="K1279" s="210" t="s">
        <v>1817</v>
      </c>
      <c r="L1279" s="210" t="s">
        <v>1974</v>
      </c>
      <c r="M1279" s="211">
        <v>-661787.30878741608</v>
      </c>
      <c r="N1279" s="198">
        <v>-44715.358701852434</v>
      </c>
      <c r="O1279" s="211">
        <v>-5.7843060509736458E-3</v>
      </c>
      <c r="P1279" s="210">
        <v>1</v>
      </c>
      <c r="Q1279" s="210">
        <v>0</v>
      </c>
      <c r="R1279" s="210">
        <v>0</v>
      </c>
      <c r="S1279" s="210">
        <v>0</v>
      </c>
      <c r="T1279" s="210" t="s">
        <v>147</v>
      </c>
      <c r="U1279" s="210" t="s">
        <v>5422</v>
      </c>
      <c r="V1279" s="223">
        <v>43251</v>
      </c>
      <c r="W1279" s="210">
        <v>2353058</v>
      </c>
      <c r="X1279" s="210" t="s">
        <v>4471</v>
      </c>
      <c r="Y1279" s="210" t="s">
        <v>306</v>
      </c>
      <c r="Z1279" s="190"/>
      <c r="AA1279" s="185"/>
      <c r="AB1279" s="187"/>
      <c r="AC1279" s="188"/>
      <c r="AD1279" s="187"/>
    </row>
    <row r="1280" spans="1:30" x14ac:dyDescent="0.3">
      <c r="A1280" s="84"/>
      <c r="B1280" s="209" t="s">
        <v>1818</v>
      </c>
      <c r="C1280" s="102" t="s">
        <v>1976</v>
      </c>
      <c r="D1280" s="109">
        <v>439982.78699194943</v>
      </c>
      <c r="E1280" s="139">
        <v>7962.0482626121866</v>
      </c>
      <c r="F1280" s="113">
        <v>7.2092308223011287E-3</v>
      </c>
      <c r="G1280" s="126"/>
      <c r="H1280" s="123"/>
      <c r="I1280" s="124"/>
      <c r="J1280" s="191" t="s">
        <v>5776</v>
      </c>
      <c r="K1280" s="210" t="s">
        <v>1818</v>
      </c>
      <c r="L1280" s="210" t="s">
        <v>1976</v>
      </c>
      <c r="M1280" s="211">
        <v>439982.78699194943</v>
      </c>
      <c r="N1280" s="198">
        <v>7962.0482626121866</v>
      </c>
      <c r="O1280" s="211">
        <v>7.2092308223011287E-3</v>
      </c>
      <c r="P1280" s="210">
        <v>1</v>
      </c>
      <c r="Q1280" s="210">
        <v>0</v>
      </c>
      <c r="R1280" s="210">
        <v>0</v>
      </c>
      <c r="S1280" s="210">
        <v>0</v>
      </c>
      <c r="T1280" s="210" t="s">
        <v>147</v>
      </c>
      <c r="U1280" s="210" t="s">
        <v>4200</v>
      </c>
      <c r="V1280" s="223">
        <v>43251</v>
      </c>
      <c r="W1280" s="210">
        <v>2344717</v>
      </c>
      <c r="X1280" s="210" t="s">
        <v>4471</v>
      </c>
      <c r="Y1280" s="210" t="s">
        <v>306</v>
      </c>
      <c r="Z1280" s="190"/>
      <c r="AA1280" s="186"/>
      <c r="AB1280" s="187"/>
      <c r="AC1280" s="187"/>
      <c r="AD1280" s="188"/>
    </row>
    <row r="1281" spans="1:30" x14ac:dyDescent="0.3">
      <c r="A1281" s="84"/>
      <c r="B1281" s="209" t="s">
        <v>1521</v>
      </c>
      <c r="C1281" s="102" t="s">
        <v>1974</v>
      </c>
      <c r="D1281" s="109">
        <v>-656143.97815648513</v>
      </c>
      <c r="E1281" s="139">
        <v>-15073.374182322194</v>
      </c>
      <c r="F1281" s="113">
        <v>-9.2400634511857292E-3</v>
      </c>
      <c r="G1281" s="126"/>
      <c r="H1281" s="123"/>
      <c r="I1281" s="124"/>
      <c r="J1281" s="191" t="s">
        <v>5776</v>
      </c>
      <c r="K1281" s="210" t="s">
        <v>1521</v>
      </c>
      <c r="L1281" s="210" t="s">
        <v>1974</v>
      </c>
      <c r="M1281" s="211">
        <v>-656143.97815648513</v>
      </c>
      <c r="N1281" s="198">
        <v>-15073.374182322194</v>
      </c>
      <c r="O1281" s="211">
        <v>-9.2400634511857292E-3</v>
      </c>
      <c r="P1281" s="210">
        <v>1</v>
      </c>
      <c r="Q1281" s="210">
        <v>0</v>
      </c>
      <c r="R1281" s="210">
        <v>0</v>
      </c>
      <c r="S1281" s="210">
        <v>0</v>
      </c>
      <c r="T1281" s="210" t="s">
        <v>146</v>
      </c>
      <c r="U1281" s="210" t="s">
        <v>106</v>
      </c>
      <c r="V1281" s="223">
        <v>43251</v>
      </c>
      <c r="W1281" s="210">
        <v>2288406</v>
      </c>
      <c r="X1281" s="210" t="s">
        <v>4471</v>
      </c>
      <c r="Y1281" s="210" t="s">
        <v>306</v>
      </c>
      <c r="Z1281" s="190"/>
      <c r="AA1281" s="186"/>
      <c r="AB1281" s="187"/>
      <c r="AC1281" s="187"/>
      <c r="AD1281" s="188"/>
    </row>
    <row r="1282" spans="1:30" x14ac:dyDescent="0.3">
      <c r="A1282" s="84"/>
      <c r="B1282" s="209" t="s">
        <v>1522</v>
      </c>
      <c r="C1282" s="102" t="s">
        <v>1973</v>
      </c>
      <c r="D1282" s="109">
        <v>-147016.91183135335</v>
      </c>
      <c r="E1282" s="139">
        <v>-3158.258041489868</v>
      </c>
      <c r="F1282" s="113">
        <v>-1.3240985112067808E-3</v>
      </c>
      <c r="G1282" s="126"/>
      <c r="H1282" s="123"/>
      <c r="I1282" s="124"/>
      <c r="J1282" s="191" t="s">
        <v>5776</v>
      </c>
      <c r="K1282" s="210" t="s">
        <v>1522</v>
      </c>
      <c r="L1282" s="210" t="s">
        <v>1973</v>
      </c>
      <c r="M1282" s="211">
        <v>-147016.91183135335</v>
      </c>
      <c r="N1282" s="198">
        <v>-3158.258041489868</v>
      </c>
      <c r="O1282" s="211">
        <v>-1.3240985112067808E-3</v>
      </c>
      <c r="P1282" s="210">
        <v>1</v>
      </c>
      <c r="Q1282" s="210">
        <v>0</v>
      </c>
      <c r="R1282" s="210">
        <v>0</v>
      </c>
      <c r="S1282" s="210">
        <v>0</v>
      </c>
      <c r="T1282" s="210" t="s">
        <v>146</v>
      </c>
      <c r="U1282" s="210" t="s">
        <v>123</v>
      </c>
      <c r="V1282" s="223">
        <v>43251</v>
      </c>
      <c r="W1282" s="210">
        <v>2696838</v>
      </c>
      <c r="X1282" s="210" t="s">
        <v>4471</v>
      </c>
      <c r="Y1282" s="210" t="s">
        <v>306</v>
      </c>
      <c r="Z1282" s="190"/>
      <c r="AA1282" s="185"/>
      <c r="AB1282" s="187"/>
      <c r="AC1282" s="187"/>
      <c r="AD1282" s="188"/>
    </row>
    <row r="1283" spans="1:30" x14ac:dyDescent="0.3">
      <c r="A1283" s="84"/>
      <c r="B1283" s="209" t="s">
        <v>1523</v>
      </c>
      <c r="C1283" s="102" t="s">
        <v>1973</v>
      </c>
      <c r="D1283" s="109">
        <v>-150018.31751886685</v>
      </c>
      <c r="E1283" s="139">
        <v>-1687.4951351953525</v>
      </c>
      <c r="F1283" s="113">
        <v>-1.0943274636002792E-3</v>
      </c>
      <c r="G1283" s="126"/>
      <c r="H1283" s="123"/>
      <c r="I1283" s="124"/>
      <c r="J1283" s="191" t="s">
        <v>5776</v>
      </c>
      <c r="K1283" s="210" t="s">
        <v>1523</v>
      </c>
      <c r="L1283" s="210" t="s">
        <v>1973</v>
      </c>
      <c r="M1283" s="211">
        <v>-150018.31751886685</v>
      </c>
      <c r="N1283" s="198">
        <v>-1687.4951351953525</v>
      </c>
      <c r="O1283" s="211">
        <v>-1.0943274636002792E-3</v>
      </c>
      <c r="P1283" s="210">
        <v>1</v>
      </c>
      <c r="Q1283" s="210">
        <v>0</v>
      </c>
      <c r="R1283" s="210">
        <v>0</v>
      </c>
      <c r="S1283" s="210">
        <v>0</v>
      </c>
      <c r="T1283" s="210" t="s">
        <v>145</v>
      </c>
      <c r="U1283" s="210" t="s">
        <v>129</v>
      </c>
      <c r="V1283" s="223">
        <v>43251</v>
      </c>
      <c r="W1283" s="210">
        <v>2328603</v>
      </c>
      <c r="X1283" s="210" t="s">
        <v>4471</v>
      </c>
      <c r="Y1283" s="210" t="s">
        <v>306</v>
      </c>
      <c r="Z1283" s="190"/>
      <c r="AA1283" s="185"/>
      <c r="AB1283" s="187"/>
      <c r="AC1283" s="188"/>
      <c r="AD1283" s="187"/>
    </row>
    <row r="1284" spans="1:30" x14ac:dyDescent="0.3">
      <c r="A1284" s="84"/>
      <c r="B1284" s="209" t="s">
        <v>1525</v>
      </c>
      <c r="C1284" s="102" t="s">
        <v>1977</v>
      </c>
      <c r="D1284" s="109">
        <v>19208980.734981678</v>
      </c>
      <c r="E1284" s="139">
        <v>501933.126077389</v>
      </c>
      <c r="F1284" s="113">
        <v>0.47301747332927574</v>
      </c>
      <c r="G1284" s="126"/>
      <c r="H1284" s="123"/>
      <c r="I1284" s="124"/>
      <c r="J1284" s="191" t="s">
        <v>5776</v>
      </c>
      <c r="K1284" s="210" t="s">
        <v>1525</v>
      </c>
      <c r="L1284" s="210" t="s">
        <v>1977</v>
      </c>
      <c r="M1284" s="211">
        <v>19208980.734981678</v>
      </c>
      <c r="N1284" s="198">
        <v>501933.126077389</v>
      </c>
      <c r="O1284" s="211">
        <v>0.47301747332927574</v>
      </c>
      <c r="P1284" s="210">
        <v>1</v>
      </c>
      <c r="Q1284" s="210">
        <v>0</v>
      </c>
      <c r="R1284" s="210">
        <v>0</v>
      </c>
      <c r="S1284" s="210">
        <v>0</v>
      </c>
      <c r="T1284" s="210" t="s">
        <v>148</v>
      </c>
      <c r="U1284" s="210" t="s">
        <v>73</v>
      </c>
      <c r="V1284" s="223">
        <v>43251</v>
      </c>
      <c r="W1284" s="210" t="s">
        <v>327</v>
      </c>
      <c r="X1284" s="210" t="s">
        <v>4471</v>
      </c>
      <c r="Y1284" s="210" t="s">
        <v>306</v>
      </c>
      <c r="Z1284" s="190"/>
      <c r="AA1284" s="185"/>
      <c r="AB1284" s="187"/>
      <c r="AC1284" s="188"/>
      <c r="AD1284" s="188"/>
    </row>
    <row r="1285" spans="1:30" x14ac:dyDescent="0.3">
      <c r="A1285" s="84"/>
      <c r="B1285" s="209" t="s">
        <v>1526</v>
      </c>
      <c r="C1285" s="102" t="s">
        <v>1973</v>
      </c>
      <c r="D1285" s="109">
        <v>-877926.17957965517</v>
      </c>
      <c r="E1285" s="139">
        <v>-78456.316316323078</v>
      </c>
      <c r="F1285" s="113">
        <v>-1.9269160527562587E-3</v>
      </c>
      <c r="G1285" s="126"/>
      <c r="H1285" s="123"/>
      <c r="I1285" s="124"/>
      <c r="J1285" s="191" t="s">
        <v>5776</v>
      </c>
      <c r="K1285" s="210" t="s">
        <v>1526</v>
      </c>
      <c r="L1285" s="210" t="s">
        <v>1973</v>
      </c>
      <c r="M1285" s="211">
        <v>-877926.17957965517</v>
      </c>
      <c r="N1285" s="198">
        <v>-78456.316316323078</v>
      </c>
      <c r="O1285" s="211">
        <v>-1.9269160527562587E-3</v>
      </c>
      <c r="P1285" s="210">
        <v>1</v>
      </c>
      <c r="Q1285" s="210">
        <v>0</v>
      </c>
      <c r="R1285" s="210">
        <v>0</v>
      </c>
      <c r="S1285" s="210">
        <v>0</v>
      </c>
      <c r="T1285" s="210" t="s">
        <v>144</v>
      </c>
      <c r="U1285" s="210" t="s">
        <v>109</v>
      </c>
      <c r="V1285" s="223">
        <v>43251</v>
      </c>
      <c r="W1285" s="210">
        <v>2615468</v>
      </c>
      <c r="X1285" s="210" t="s">
        <v>4471</v>
      </c>
      <c r="Y1285" s="210" t="s">
        <v>306</v>
      </c>
      <c r="Z1285" s="190"/>
      <c r="AA1285" s="185"/>
      <c r="AB1285" s="187"/>
      <c r="AC1285" s="188"/>
      <c r="AD1285" s="187"/>
    </row>
    <row r="1286" spans="1:30" x14ac:dyDescent="0.3">
      <c r="A1286" s="84"/>
      <c r="B1286" s="209" t="s">
        <v>4458</v>
      </c>
      <c r="C1286" s="102" t="s">
        <v>1974</v>
      </c>
      <c r="D1286" s="109">
        <v>-10935177.823286805</v>
      </c>
      <c r="E1286" s="139">
        <v>-181105.95931246778</v>
      </c>
      <c r="F1286" s="113">
        <v>-0.10846236705036554</v>
      </c>
      <c r="G1286" s="126"/>
      <c r="H1286" s="123"/>
      <c r="I1286" s="124"/>
      <c r="J1286" s="191" t="s">
        <v>5776</v>
      </c>
      <c r="K1286" s="210" t="s">
        <v>4458</v>
      </c>
      <c r="L1286" s="210" t="s">
        <v>1974</v>
      </c>
      <c r="M1286" s="211">
        <v>-10935177.823286805</v>
      </c>
      <c r="N1286" s="198">
        <v>-181105.95931246778</v>
      </c>
      <c r="O1286" s="211">
        <v>-0.10846236705036554</v>
      </c>
      <c r="P1286" s="210">
        <v>1</v>
      </c>
      <c r="Q1286" s="210">
        <v>0</v>
      </c>
      <c r="R1286" s="210">
        <v>0</v>
      </c>
      <c r="S1286" s="210">
        <v>0</v>
      </c>
      <c r="T1286" s="210" t="s">
        <v>147</v>
      </c>
      <c r="U1286" s="210" t="s">
        <v>4530</v>
      </c>
      <c r="V1286" s="223">
        <v>43251</v>
      </c>
      <c r="W1286" s="210" t="s">
        <v>4579</v>
      </c>
      <c r="X1286" s="210" t="s">
        <v>4471</v>
      </c>
      <c r="Y1286" s="210" t="s">
        <v>306</v>
      </c>
      <c r="Z1286" s="190"/>
      <c r="AA1286" s="186"/>
      <c r="AB1286" s="187"/>
      <c r="AC1286" s="187"/>
      <c r="AD1286" s="188"/>
    </row>
    <row r="1287" spans="1:30" x14ac:dyDescent="0.3">
      <c r="A1287" s="84"/>
      <c r="B1287" s="209" t="s">
        <v>5325</v>
      </c>
      <c r="C1287" s="102" t="s">
        <v>1976</v>
      </c>
      <c r="D1287" s="109">
        <v>411610.92355277383</v>
      </c>
      <c r="E1287" s="139">
        <v>5443.1489493887038</v>
      </c>
      <c r="F1287" s="113">
        <v>3.3283830566204985E-3</v>
      </c>
      <c r="G1287" s="126"/>
      <c r="H1287" s="123"/>
      <c r="I1287" s="124"/>
      <c r="J1287" s="191" t="s">
        <v>5778</v>
      </c>
      <c r="K1287" s="210" t="s">
        <v>5325</v>
      </c>
      <c r="L1287" s="210" t="s">
        <v>1976</v>
      </c>
      <c r="M1287" s="211">
        <v>411610.92355277383</v>
      </c>
      <c r="N1287" s="198">
        <v>5443.1489493887038</v>
      </c>
      <c r="O1287" s="211">
        <v>3.3283830566204985E-3</v>
      </c>
      <c r="P1287" s="210">
        <v>1</v>
      </c>
      <c r="Q1287" s="210">
        <v>0</v>
      </c>
      <c r="R1287" s="210">
        <v>0</v>
      </c>
      <c r="S1287" s="210">
        <v>0</v>
      </c>
      <c r="T1287" s="210" t="s">
        <v>146</v>
      </c>
      <c r="U1287" s="210" t="s">
        <v>5326</v>
      </c>
      <c r="V1287" s="223">
        <v>43251</v>
      </c>
      <c r="W1287" s="210" t="s">
        <v>5327</v>
      </c>
      <c r="X1287" s="210" t="s">
        <v>4471</v>
      </c>
      <c r="Y1287" s="210" t="s">
        <v>306</v>
      </c>
      <c r="Z1287" s="190"/>
      <c r="AA1287" s="186"/>
      <c r="AB1287" s="187"/>
      <c r="AC1287" s="187"/>
      <c r="AD1287" s="188"/>
    </row>
    <row r="1288" spans="1:30" x14ac:dyDescent="0.3">
      <c r="A1288" s="84"/>
      <c r="B1288" s="209" t="s">
        <v>1527</v>
      </c>
      <c r="C1288" s="102" t="s">
        <v>1973</v>
      </c>
      <c r="D1288" s="109">
        <v>-261342.75809475753</v>
      </c>
      <c r="E1288" s="139">
        <v>-4656.8559888588297</v>
      </c>
      <c r="F1288" s="113">
        <v>-2.4656394751180217E-3</v>
      </c>
      <c r="G1288" s="126"/>
      <c r="H1288" s="123"/>
      <c r="I1288" s="124"/>
      <c r="J1288" s="191" t="s">
        <v>5776</v>
      </c>
      <c r="K1288" s="210" t="s">
        <v>1527</v>
      </c>
      <c r="L1288" s="210" t="s">
        <v>1973</v>
      </c>
      <c r="M1288" s="211">
        <v>-261342.75809475753</v>
      </c>
      <c r="N1288" s="198">
        <v>-4656.8559888588297</v>
      </c>
      <c r="O1288" s="211">
        <v>-2.4656394751180217E-3</v>
      </c>
      <c r="P1288" s="210">
        <v>1</v>
      </c>
      <c r="Q1288" s="210">
        <v>0</v>
      </c>
      <c r="R1288" s="210">
        <v>0</v>
      </c>
      <c r="S1288" s="210">
        <v>0</v>
      </c>
      <c r="T1288" s="210" t="s">
        <v>146</v>
      </c>
      <c r="U1288" s="210" t="s">
        <v>4201</v>
      </c>
      <c r="V1288" s="223">
        <v>43251</v>
      </c>
      <c r="W1288" s="210" t="s">
        <v>304</v>
      </c>
      <c r="X1288" s="210" t="s">
        <v>4471</v>
      </c>
      <c r="Y1288" s="210" t="s">
        <v>306</v>
      </c>
      <c r="Z1288" s="190"/>
      <c r="AA1288" s="185"/>
      <c r="AB1288" s="187"/>
      <c r="AC1288" s="188"/>
      <c r="AD1288" s="188"/>
    </row>
    <row r="1289" spans="1:30" x14ac:dyDescent="0.3">
      <c r="A1289" s="84"/>
      <c r="B1289" s="209" t="s">
        <v>1528</v>
      </c>
      <c r="C1289" s="102" t="s">
        <v>1974</v>
      </c>
      <c r="D1289" s="109">
        <v>-1894331.2769420652</v>
      </c>
      <c r="E1289" s="139">
        <v>-56955.239835900938</v>
      </c>
      <c r="F1289" s="113">
        <v>-1.4754676037368701E-2</v>
      </c>
      <c r="G1289" s="126"/>
      <c r="H1289" s="123"/>
      <c r="I1289" s="124"/>
      <c r="J1289" s="191" t="s">
        <v>5776</v>
      </c>
      <c r="K1289" s="210" t="s">
        <v>1528</v>
      </c>
      <c r="L1289" s="210" t="s">
        <v>1974</v>
      </c>
      <c r="M1289" s="211">
        <v>-1894331.2769420652</v>
      </c>
      <c r="N1289" s="198">
        <v>-56955.239835900938</v>
      </c>
      <c r="O1289" s="211">
        <v>-1.4754676037368701E-2</v>
      </c>
      <c r="P1289" s="210">
        <v>1</v>
      </c>
      <c r="Q1289" s="210">
        <v>0</v>
      </c>
      <c r="R1289" s="210">
        <v>0</v>
      </c>
      <c r="S1289" s="210">
        <v>0</v>
      </c>
      <c r="T1289" s="210" t="s">
        <v>148</v>
      </c>
      <c r="U1289" s="210" t="s">
        <v>4202</v>
      </c>
      <c r="V1289" s="223">
        <v>43251</v>
      </c>
      <c r="W1289" s="210">
        <v>2350684</v>
      </c>
      <c r="X1289" s="210" t="s">
        <v>4471</v>
      </c>
      <c r="Y1289" s="210" t="s">
        <v>306</v>
      </c>
      <c r="Z1289" s="190"/>
      <c r="AA1289" s="186"/>
      <c r="AB1289" s="187"/>
      <c r="AC1289" s="187"/>
      <c r="AD1289" s="188"/>
    </row>
    <row r="1290" spans="1:30" x14ac:dyDescent="0.3">
      <c r="A1290" s="84"/>
      <c r="B1290" s="209" t="s">
        <v>1529</v>
      </c>
      <c r="C1290" s="102" t="s">
        <v>1973</v>
      </c>
      <c r="D1290" s="109">
        <v>-547565.74879674462</v>
      </c>
      <c r="E1290" s="139">
        <v>-33654.932316948041</v>
      </c>
      <c r="F1290" s="113">
        <v>-1.6007017930698992E-3</v>
      </c>
      <c r="G1290" s="126"/>
      <c r="H1290" s="123"/>
      <c r="I1290" s="124"/>
      <c r="J1290" s="191" t="s">
        <v>5776</v>
      </c>
      <c r="K1290" s="210" t="s">
        <v>1529</v>
      </c>
      <c r="L1290" s="210" t="s">
        <v>1973</v>
      </c>
      <c r="M1290" s="211">
        <v>-547565.74879674462</v>
      </c>
      <c r="N1290" s="198">
        <v>-33654.932316948041</v>
      </c>
      <c r="O1290" s="211">
        <v>-1.6007017930698992E-3</v>
      </c>
      <c r="P1290" s="210">
        <v>1</v>
      </c>
      <c r="Q1290" s="210">
        <v>0</v>
      </c>
      <c r="R1290" s="210">
        <v>0</v>
      </c>
      <c r="S1290" s="210">
        <v>0</v>
      </c>
      <c r="T1290" s="210" t="s">
        <v>145</v>
      </c>
      <c r="U1290" s="210" t="s">
        <v>4203</v>
      </c>
      <c r="V1290" s="223">
        <v>43251</v>
      </c>
      <c r="W1290" s="210">
        <v>2352118</v>
      </c>
      <c r="X1290" s="210" t="s">
        <v>4471</v>
      </c>
      <c r="Y1290" s="210" t="s">
        <v>306</v>
      </c>
      <c r="Z1290" s="190"/>
      <c r="AA1290" s="185"/>
      <c r="AB1290" s="187"/>
      <c r="AC1290" s="188"/>
      <c r="AD1290" s="188"/>
    </row>
    <row r="1291" spans="1:30" x14ac:dyDescent="0.3">
      <c r="A1291" s="84"/>
      <c r="B1291" s="209" t="s">
        <v>1530</v>
      </c>
      <c r="C1291" s="102" t="s">
        <v>1976</v>
      </c>
      <c r="D1291" s="109">
        <v>1142414.9003899109</v>
      </c>
      <c r="E1291" s="139">
        <v>16619.361367324862</v>
      </c>
      <c r="F1291" s="113">
        <v>1.7661832484817085E-2</v>
      </c>
      <c r="G1291" s="126"/>
      <c r="H1291" s="123"/>
      <c r="I1291" s="124"/>
      <c r="J1291" s="191" t="s">
        <v>5776</v>
      </c>
      <c r="K1291" s="210" t="s">
        <v>1530</v>
      </c>
      <c r="L1291" s="210" t="s">
        <v>1976</v>
      </c>
      <c r="M1291" s="211">
        <v>1142414.9003899109</v>
      </c>
      <c r="N1291" s="198">
        <v>16619.361367324862</v>
      </c>
      <c r="O1291" s="211">
        <v>1.7661832484817085E-2</v>
      </c>
      <c r="P1291" s="210">
        <v>1</v>
      </c>
      <c r="Q1291" s="210">
        <v>0</v>
      </c>
      <c r="R1291" s="210">
        <v>0</v>
      </c>
      <c r="S1291" s="210">
        <v>0</v>
      </c>
      <c r="T1291" s="210" t="s">
        <v>148</v>
      </c>
      <c r="U1291" s="210" t="s">
        <v>4204</v>
      </c>
      <c r="V1291" s="223">
        <v>43251</v>
      </c>
      <c r="W1291" s="210">
        <v>2359506</v>
      </c>
      <c r="X1291" s="210" t="s">
        <v>4471</v>
      </c>
      <c r="Y1291" s="210" t="s">
        <v>306</v>
      </c>
      <c r="Z1291" s="190"/>
      <c r="AA1291" s="185"/>
      <c r="AB1291" s="187"/>
      <c r="AC1291" s="187"/>
      <c r="AD1291" s="188"/>
    </row>
    <row r="1292" spans="1:30" x14ac:dyDescent="0.3">
      <c r="A1292" s="84"/>
      <c r="B1292" s="209" t="s">
        <v>1531</v>
      </c>
      <c r="C1292" s="102" t="s">
        <v>1973</v>
      </c>
      <c r="D1292" s="109">
        <v>-208926.80981688711</v>
      </c>
      <c r="E1292" s="139">
        <v>-7157.4789248676634</v>
      </c>
      <c r="F1292" s="113">
        <v>-1.6076907129689987E-3</v>
      </c>
      <c r="G1292" s="126"/>
      <c r="H1292" s="123"/>
      <c r="I1292" s="124"/>
      <c r="J1292" s="191" t="s">
        <v>5776</v>
      </c>
      <c r="K1292" s="210" t="s">
        <v>1531</v>
      </c>
      <c r="L1292" s="210" t="s">
        <v>1973</v>
      </c>
      <c r="M1292" s="211">
        <v>-208926.80981688711</v>
      </c>
      <c r="N1292" s="198">
        <v>-7157.4789248676634</v>
      </c>
      <c r="O1292" s="211">
        <v>-1.6076907129689987E-3</v>
      </c>
      <c r="P1292" s="210">
        <v>1</v>
      </c>
      <c r="Q1292" s="210">
        <v>0</v>
      </c>
      <c r="R1292" s="210">
        <v>0</v>
      </c>
      <c r="S1292" s="210">
        <v>0</v>
      </c>
      <c r="T1292" s="210" t="s">
        <v>144</v>
      </c>
      <c r="U1292" s="210" t="s">
        <v>4205</v>
      </c>
      <c r="V1292" s="223">
        <v>43251</v>
      </c>
      <c r="W1292" s="210">
        <v>2360326</v>
      </c>
      <c r="X1292" s="210" t="s">
        <v>4471</v>
      </c>
      <c r="Y1292" s="210" t="s">
        <v>306</v>
      </c>
      <c r="Z1292" s="190"/>
      <c r="AA1292" s="185"/>
      <c r="AB1292" s="187"/>
      <c r="AC1292" s="188"/>
      <c r="AD1292" s="188"/>
    </row>
    <row r="1293" spans="1:30" x14ac:dyDescent="0.3">
      <c r="A1293" s="84"/>
      <c r="B1293" s="209" t="s">
        <v>1819</v>
      </c>
      <c r="C1293" s="102" t="s">
        <v>1978</v>
      </c>
      <c r="D1293" s="109">
        <v>-19005455.865065176</v>
      </c>
      <c r="E1293" s="139">
        <v>-320550.78200480988</v>
      </c>
      <c r="F1293" s="113">
        <v>-0.31231749931949915</v>
      </c>
      <c r="G1293" s="126"/>
      <c r="H1293" s="123"/>
      <c r="I1293" s="124"/>
      <c r="J1293" s="191" t="s">
        <v>5776</v>
      </c>
      <c r="K1293" s="210" t="s">
        <v>1819</v>
      </c>
      <c r="L1293" s="210" t="s">
        <v>1978</v>
      </c>
      <c r="M1293" s="211">
        <v>-19005455.865065176</v>
      </c>
      <c r="N1293" s="198">
        <v>-320550.78200480988</v>
      </c>
      <c r="O1293" s="211">
        <v>-0.31231749931949915</v>
      </c>
      <c r="P1293" s="210">
        <v>1</v>
      </c>
      <c r="Q1293" s="210">
        <v>0</v>
      </c>
      <c r="R1293" s="210">
        <v>0</v>
      </c>
      <c r="S1293" s="210">
        <v>0</v>
      </c>
      <c r="T1293" s="210" t="s">
        <v>144</v>
      </c>
      <c r="U1293" s="210" t="s">
        <v>4206</v>
      </c>
      <c r="V1293" s="223">
        <v>43251</v>
      </c>
      <c r="W1293" s="210" t="s">
        <v>255</v>
      </c>
      <c r="X1293" s="210" t="s">
        <v>4471</v>
      </c>
      <c r="Y1293" s="210" t="s">
        <v>306</v>
      </c>
      <c r="Z1293" s="190"/>
      <c r="AA1293" s="186"/>
      <c r="AB1293" s="187"/>
      <c r="AC1293" s="187"/>
      <c r="AD1293" s="188"/>
    </row>
    <row r="1294" spans="1:30" x14ac:dyDescent="0.3">
      <c r="A1294" s="84"/>
      <c r="B1294" s="209" t="s">
        <v>1532</v>
      </c>
      <c r="C1294" s="102" t="s">
        <v>1976</v>
      </c>
      <c r="D1294" s="109">
        <v>495124.85208745307</v>
      </c>
      <c r="E1294" s="139">
        <v>3666.5051250551919</v>
      </c>
      <c r="F1294" s="113">
        <v>4.6882531771520351E-3</v>
      </c>
      <c r="G1294" s="126"/>
      <c r="H1294" s="123"/>
      <c r="I1294" s="124"/>
      <c r="J1294" s="191" t="s">
        <v>5776</v>
      </c>
      <c r="K1294" s="210" t="s">
        <v>1532</v>
      </c>
      <c r="L1294" s="210" t="s">
        <v>1976</v>
      </c>
      <c r="M1294" s="211">
        <v>495124.85208745307</v>
      </c>
      <c r="N1294" s="198">
        <v>3666.5051250551919</v>
      </c>
      <c r="O1294" s="211">
        <v>4.6882531771520351E-3</v>
      </c>
      <c r="P1294" s="210">
        <v>1</v>
      </c>
      <c r="Q1294" s="210">
        <v>0</v>
      </c>
      <c r="R1294" s="210">
        <v>0</v>
      </c>
      <c r="S1294" s="210">
        <v>0</v>
      </c>
      <c r="T1294" s="210" t="s">
        <v>147</v>
      </c>
      <c r="U1294" s="210" t="s">
        <v>4207</v>
      </c>
      <c r="V1294" s="223">
        <v>43251</v>
      </c>
      <c r="W1294" s="210">
        <v>2372763</v>
      </c>
      <c r="X1294" s="210" t="s">
        <v>4471</v>
      </c>
      <c r="Y1294" s="210" t="s">
        <v>306</v>
      </c>
      <c r="Z1294" s="190"/>
      <c r="AA1294" s="186"/>
      <c r="AB1294" s="187"/>
      <c r="AC1294" s="187"/>
      <c r="AD1294" s="188"/>
    </row>
    <row r="1295" spans="1:30" x14ac:dyDescent="0.3">
      <c r="A1295" s="84"/>
      <c r="B1295" s="209" t="s">
        <v>1533</v>
      </c>
      <c r="C1295" s="102" t="s">
        <v>1974</v>
      </c>
      <c r="D1295" s="109">
        <v>-11693797.702619795</v>
      </c>
      <c r="E1295" s="139">
        <v>-57345.026003431718</v>
      </c>
      <c r="F1295" s="113">
        <v>-2.9462267495859555E-2</v>
      </c>
      <c r="G1295" s="126"/>
      <c r="H1295" s="123"/>
      <c r="I1295" s="124"/>
      <c r="J1295" s="191" t="s">
        <v>5776</v>
      </c>
      <c r="K1295" s="210" t="s">
        <v>1533</v>
      </c>
      <c r="L1295" s="210" t="s">
        <v>1974</v>
      </c>
      <c r="M1295" s="211">
        <v>-11693797.702619795</v>
      </c>
      <c r="N1295" s="198">
        <v>-57345.026003431718</v>
      </c>
      <c r="O1295" s="211">
        <v>-2.9462267495859555E-2</v>
      </c>
      <c r="P1295" s="210">
        <v>1</v>
      </c>
      <c r="Q1295" s="210">
        <v>0</v>
      </c>
      <c r="R1295" s="210">
        <v>0</v>
      </c>
      <c r="S1295" s="210">
        <v>0</v>
      </c>
      <c r="T1295" s="210" t="s">
        <v>146</v>
      </c>
      <c r="U1295" s="210" t="s">
        <v>15</v>
      </c>
      <c r="V1295" s="223">
        <v>43251</v>
      </c>
      <c r="W1295" s="210">
        <v>2365161</v>
      </c>
      <c r="X1295" s="210" t="s">
        <v>4471</v>
      </c>
      <c r="Y1295" s="210" t="s">
        <v>306</v>
      </c>
      <c r="Z1295" s="190"/>
      <c r="AA1295" s="185"/>
      <c r="AB1295" s="188"/>
      <c r="AC1295" s="188"/>
      <c r="AD1295" s="187"/>
    </row>
    <row r="1296" spans="1:30" x14ac:dyDescent="0.3">
      <c r="A1296" s="84"/>
      <c r="B1296" s="209" t="s">
        <v>1534</v>
      </c>
      <c r="C1296" s="102" t="s">
        <v>1976</v>
      </c>
      <c r="D1296" s="109">
        <v>1530698.8224361259</v>
      </c>
      <c r="E1296" s="139">
        <v>104842.3850983648</v>
      </c>
      <c r="F1296" s="113">
        <v>1.6530191499932441E-3</v>
      </c>
      <c r="G1296" s="126"/>
      <c r="H1296" s="123"/>
      <c r="I1296" s="124"/>
      <c r="J1296" s="191" t="s">
        <v>5777</v>
      </c>
      <c r="K1296" s="210" t="s">
        <v>1534</v>
      </c>
      <c r="L1296" s="210" t="s">
        <v>1976</v>
      </c>
      <c r="M1296" s="211">
        <v>1530698.8224361259</v>
      </c>
      <c r="N1296" s="198">
        <v>104842.3850983648</v>
      </c>
      <c r="O1296" s="211">
        <v>1.6530191499932441E-3</v>
      </c>
      <c r="P1296" s="210">
        <v>1</v>
      </c>
      <c r="Q1296" s="210">
        <v>0</v>
      </c>
      <c r="R1296" s="210">
        <v>0</v>
      </c>
      <c r="S1296" s="210">
        <v>0</v>
      </c>
      <c r="T1296" s="210" t="s">
        <v>146</v>
      </c>
      <c r="U1296" s="210" t="s">
        <v>47</v>
      </c>
      <c r="V1296" s="223">
        <v>43251</v>
      </c>
      <c r="W1296" s="210">
        <v>2380498</v>
      </c>
      <c r="X1296" s="210" t="s">
        <v>4471</v>
      </c>
      <c r="Y1296" s="210" t="s">
        <v>306</v>
      </c>
      <c r="Z1296" s="190"/>
      <c r="AA1296" s="185"/>
      <c r="AB1296" s="187"/>
      <c r="AC1296" s="188"/>
      <c r="AD1296" s="187"/>
    </row>
    <row r="1297" spans="1:30" x14ac:dyDescent="0.3">
      <c r="A1297" s="84"/>
      <c r="B1297" s="209" t="s">
        <v>1536</v>
      </c>
      <c r="C1297" s="102" t="s">
        <v>1976</v>
      </c>
      <c r="D1297" s="109">
        <v>319927.28552937793</v>
      </c>
      <c r="E1297" s="139">
        <v>7499.4675463989206</v>
      </c>
      <c r="F1297" s="113">
        <v>1.5045963659570012E-3</v>
      </c>
      <c r="G1297" s="126"/>
      <c r="H1297" s="123"/>
      <c r="I1297" s="124"/>
      <c r="J1297" s="191" t="s">
        <v>5776</v>
      </c>
      <c r="K1297" s="210" t="s">
        <v>1536</v>
      </c>
      <c r="L1297" s="210" t="s">
        <v>1976</v>
      </c>
      <c r="M1297" s="211">
        <v>319927.28552937793</v>
      </c>
      <c r="N1297" s="198">
        <v>7499.4675463989206</v>
      </c>
      <c r="O1297" s="211">
        <v>1.5045963659570012E-3</v>
      </c>
      <c r="P1297" s="210">
        <v>1</v>
      </c>
      <c r="Q1297" s="210">
        <v>0</v>
      </c>
      <c r="R1297" s="210">
        <v>0</v>
      </c>
      <c r="S1297" s="210">
        <v>0</v>
      </c>
      <c r="T1297" s="210" t="s">
        <v>149</v>
      </c>
      <c r="U1297" s="210" t="s">
        <v>4208</v>
      </c>
      <c r="V1297" s="223">
        <v>43251</v>
      </c>
      <c r="W1297" s="210">
        <v>2367026</v>
      </c>
      <c r="X1297" s="210" t="s">
        <v>4471</v>
      </c>
      <c r="Y1297" s="210" t="s">
        <v>306</v>
      </c>
      <c r="Z1297" s="190"/>
      <c r="AA1297" s="185"/>
      <c r="AB1297" s="187"/>
      <c r="AC1297" s="188"/>
      <c r="AD1297" s="188"/>
    </row>
    <row r="1298" spans="1:30" x14ac:dyDescent="0.3">
      <c r="A1298" s="84"/>
      <c r="B1298" s="209" t="s">
        <v>1537</v>
      </c>
      <c r="C1298" s="102" t="s">
        <v>1974</v>
      </c>
      <c r="D1298" s="109">
        <v>-21828418.48230923</v>
      </c>
      <c r="E1298" s="139">
        <v>-591716.41318268445</v>
      </c>
      <c r="F1298" s="113">
        <v>-6.6227737157772693E-2</v>
      </c>
      <c r="G1298" s="126"/>
      <c r="H1298" s="123"/>
      <c r="I1298" s="124"/>
      <c r="J1298" s="191" t="s">
        <v>5776</v>
      </c>
      <c r="K1298" s="210" t="s">
        <v>1537</v>
      </c>
      <c r="L1298" s="210" t="s">
        <v>1974</v>
      </c>
      <c r="M1298" s="211">
        <v>-21828418.48230923</v>
      </c>
      <c r="N1298" s="198">
        <v>-591716.41318268445</v>
      </c>
      <c r="O1298" s="211">
        <v>-6.6227737157772693E-2</v>
      </c>
      <c r="P1298" s="210">
        <v>1</v>
      </c>
      <c r="Q1298" s="210">
        <v>0</v>
      </c>
      <c r="R1298" s="210">
        <v>0</v>
      </c>
      <c r="S1298" s="210">
        <v>0</v>
      </c>
      <c r="T1298" s="210" t="s">
        <v>144</v>
      </c>
      <c r="U1298" s="210" t="s">
        <v>4209</v>
      </c>
      <c r="V1298" s="223">
        <v>43251</v>
      </c>
      <c r="W1298" s="210" t="s">
        <v>256</v>
      </c>
      <c r="X1298" s="210" t="s">
        <v>4471</v>
      </c>
      <c r="Y1298" s="210" t="s">
        <v>306</v>
      </c>
      <c r="Z1298" s="190"/>
      <c r="AA1298" s="185"/>
      <c r="AB1298" s="187"/>
      <c r="AC1298" s="188"/>
      <c r="AD1298" s="188"/>
    </row>
    <row r="1299" spans="1:30" x14ac:dyDescent="0.3">
      <c r="A1299" s="84"/>
      <c r="B1299" s="209" t="s">
        <v>1538</v>
      </c>
      <c r="C1299" s="102" t="s">
        <v>1973</v>
      </c>
      <c r="D1299" s="109">
        <v>-19764.908007009595</v>
      </c>
      <c r="E1299" s="139">
        <v>-216.29358729491787</v>
      </c>
      <c r="F1299" s="113">
        <v>-1.8079897821300853E-4</v>
      </c>
      <c r="G1299" s="126"/>
      <c r="H1299" s="123"/>
      <c r="I1299" s="124"/>
      <c r="J1299" s="191" t="s">
        <v>5776</v>
      </c>
      <c r="K1299" s="210" t="s">
        <v>1538</v>
      </c>
      <c r="L1299" s="210" t="s">
        <v>1973</v>
      </c>
      <c r="M1299" s="211">
        <v>-19764.908007009595</v>
      </c>
      <c r="N1299" s="198">
        <v>-216.29358729491787</v>
      </c>
      <c r="O1299" s="211">
        <v>-1.8079897821300853E-4</v>
      </c>
      <c r="P1299" s="210">
        <v>1</v>
      </c>
      <c r="Q1299" s="210">
        <v>0</v>
      </c>
      <c r="R1299" s="210">
        <v>0</v>
      </c>
      <c r="S1299" s="210">
        <v>0</v>
      </c>
      <c r="T1299" s="210" t="s">
        <v>144</v>
      </c>
      <c r="U1299" s="210" t="s">
        <v>74</v>
      </c>
      <c r="V1299" s="223">
        <v>43251</v>
      </c>
      <c r="W1299" s="210">
        <v>2367480</v>
      </c>
      <c r="X1299" s="210" t="s">
        <v>4471</v>
      </c>
      <c r="Y1299" s="210" t="s">
        <v>306</v>
      </c>
      <c r="Z1299" s="190"/>
      <c r="AA1299" s="185"/>
      <c r="AB1299" s="187"/>
      <c r="AC1299" s="188"/>
      <c r="AD1299" s="188"/>
    </row>
    <row r="1300" spans="1:30" x14ac:dyDescent="0.3">
      <c r="A1300" s="84"/>
      <c r="B1300" s="209" t="s">
        <v>1535</v>
      </c>
      <c r="C1300" s="102" t="s">
        <v>1977</v>
      </c>
      <c r="D1300" s="109">
        <v>69602338.896717042</v>
      </c>
      <c r="E1300" s="139">
        <v>3372206.3418952054</v>
      </c>
      <c r="F1300" s="113">
        <v>0.48554308924693496</v>
      </c>
      <c r="G1300" s="126"/>
      <c r="H1300" s="123"/>
      <c r="I1300" s="124"/>
      <c r="J1300" s="191" t="s">
        <v>5776</v>
      </c>
      <c r="K1300" s="210" t="s">
        <v>1535</v>
      </c>
      <c r="L1300" s="210" t="s">
        <v>1977</v>
      </c>
      <c r="M1300" s="211">
        <v>69602338.896717042</v>
      </c>
      <c r="N1300" s="198">
        <v>3372206.3418952054</v>
      </c>
      <c r="O1300" s="211">
        <v>0.48554308924693496</v>
      </c>
      <c r="P1300" s="210">
        <v>1</v>
      </c>
      <c r="Q1300" s="210">
        <v>0</v>
      </c>
      <c r="R1300" s="210">
        <v>0</v>
      </c>
      <c r="S1300" s="210">
        <v>0</v>
      </c>
      <c r="T1300" s="210" t="s">
        <v>5305</v>
      </c>
      <c r="U1300" s="210" t="s">
        <v>5539</v>
      </c>
      <c r="V1300" s="223">
        <v>43251</v>
      </c>
      <c r="W1300" s="210" t="s">
        <v>5540</v>
      </c>
      <c r="X1300" s="210" t="s">
        <v>4471</v>
      </c>
      <c r="Y1300" s="210" t="s">
        <v>306</v>
      </c>
      <c r="Z1300" s="190"/>
      <c r="AA1300" s="186"/>
      <c r="AB1300" s="187"/>
      <c r="AC1300" s="187"/>
      <c r="AD1300" s="188"/>
    </row>
    <row r="1301" spans="1:30" x14ac:dyDescent="0.3">
      <c r="A1301" s="84"/>
      <c r="B1301" s="209" t="s">
        <v>1820</v>
      </c>
      <c r="C1301" s="102" t="s">
        <v>1976</v>
      </c>
      <c r="D1301" s="109">
        <v>5999858.5142685268</v>
      </c>
      <c r="E1301" s="139">
        <v>90687.099671531541</v>
      </c>
      <c r="F1301" s="113">
        <v>1.1184900046516628E-2</v>
      </c>
      <c r="G1301" s="126"/>
      <c r="H1301" s="123"/>
      <c r="I1301" s="124"/>
      <c r="J1301" s="191" t="s">
        <v>5776</v>
      </c>
      <c r="K1301" s="210" t="s">
        <v>1820</v>
      </c>
      <c r="L1301" s="210" t="s">
        <v>1976</v>
      </c>
      <c r="M1301" s="211">
        <v>5999858.5142685268</v>
      </c>
      <c r="N1301" s="198">
        <v>90687.099671531541</v>
      </c>
      <c r="O1301" s="211">
        <v>1.1184900046516628E-2</v>
      </c>
      <c r="P1301" s="210">
        <v>1</v>
      </c>
      <c r="Q1301" s="210">
        <v>0</v>
      </c>
      <c r="R1301" s="210">
        <v>0</v>
      </c>
      <c r="S1301" s="210">
        <v>0</v>
      </c>
      <c r="T1301" s="210" t="s">
        <v>143</v>
      </c>
      <c r="U1301" s="210" t="s">
        <v>4210</v>
      </c>
      <c r="V1301" s="223">
        <v>43251</v>
      </c>
      <c r="W1301" s="210">
        <v>2369174</v>
      </c>
      <c r="X1301" s="210" t="s">
        <v>4471</v>
      </c>
      <c r="Y1301" s="210" t="s">
        <v>306</v>
      </c>
      <c r="Z1301" s="190"/>
      <c r="AA1301" s="186"/>
      <c r="AB1301" s="187"/>
      <c r="AC1301" s="187"/>
      <c r="AD1301" s="188"/>
    </row>
    <row r="1302" spans="1:30" x14ac:dyDescent="0.3">
      <c r="A1302" s="84"/>
      <c r="B1302" s="209" t="s">
        <v>4445</v>
      </c>
      <c r="C1302" s="102" t="s">
        <v>1973</v>
      </c>
      <c r="D1302" s="109">
        <v>-306526.81376121641</v>
      </c>
      <c r="E1302" s="139">
        <v>-2639.5144558788979</v>
      </c>
      <c r="F1302" s="113">
        <v>-2.7895890463535298E-3</v>
      </c>
      <c r="G1302" s="126"/>
      <c r="H1302" s="123"/>
      <c r="I1302" s="124"/>
      <c r="J1302" s="191" t="s">
        <v>5776</v>
      </c>
      <c r="K1302" s="210" t="s">
        <v>4445</v>
      </c>
      <c r="L1302" s="210" t="s">
        <v>1973</v>
      </c>
      <c r="M1302" s="211">
        <v>-306526.81376121641</v>
      </c>
      <c r="N1302" s="198">
        <v>-2639.5144558788979</v>
      </c>
      <c r="O1302" s="211">
        <v>-2.7895890463535298E-3</v>
      </c>
      <c r="P1302" s="210">
        <v>1</v>
      </c>
      <c r="Q1302" s="210">
        <v>0</v>
      </c>
      <c r="R1302" s="210">
        <v>0</v>
      </c>
      <c r="S1302" s="210">
        <v>0</v>
      </c>
      <c r="T1302" s="210" t="s">
        <v>147</v>
      </c>
      <c r="U1302" s="210" t="s">
        <v>4531</v>
      </c>
      <c r="V1302" s="223">
        <v>43251</v>
      </c>
      <c r="W1302" s="210">
        <v>2712013</v>
      </c>
      <c r="X1302" s="210" t="s">
        <v>4471</v>
      </c>
      <c r="Y1302" s="210" t="s">
        <v>306</v>
      </c>
      <c r="Z1302" s="190"/>
      <c r="AA1302" s="185"/>
      <c r="AB1302" s="187"/>
      <c r="AC1302" s="188"/>
      <c r="AD1302" s="187"/>
    </row>
    <row r="1303" spans="1:30" x14ac:dyDescent="0.3">
      <c r="A1303" s="84"/>
      <c r="B1303" s="209" t="s">
        <v>6132</v>
      </c>
      <c r="C1303" s="102" t="s">
        <v>1975</v>
      </c>
      <c r="D1303" s="109">
        <v>342201657.7004199</v>
      </c>
      <c r="E1303" s="139">
        <v>4928729.0465277238</v>
      </c>
      <c r="F1303" s="113">
        <v>3.3273943807472306</v>
      </c>
      <c r="G1303" s="126"/>
      <c r="H1303" s="123"/>
      <c r="I1303" s="124"/>
      <c r="J1303" s="191" t="s">
        <v>5776</v>
      </c>
      <c r="K1303" s="210" t="s">
        <v>6132</v>
      </c>
      <c r="L1303" s="210" t="s">
        <v>1975</v>
      </c>
      <c r="M1303" s="211">
        <v>342201657.7004199</v>
      </c>
      <c r="N1303" s="198">
        <v>4928729.0465277238</v>
      </c>
      <c r="O1303" s="211">
        <v>3.3273943807472306</v>
      </c>
      <c r="P1303" s="210">
        <v>1</v>
      </c>
      <c r="Q1303" s="210">
        <v>0</v>
      </c>
      <c r="R1303" s="210">
        <v>0</v>
      </c>
      <c r="S1303" s="210">
        <v>0</v>
      </c>
      <c r="T1303" s="210" t="s">
        <v>147</v>
      </c>
      <c r="U1303" s="210" t="s">
        <v>6133</v>
      </c>
      <c r="V1303" s="223">
        <v>43251</v>
      </c>
      <c r="W1303" s="210" t="s">
        <v>6134</v>
      </c>
      <c r="X1303" s="210" t="s">
        <v>4471</v>
      </c>
      <c r="Y1303" s="210" t="s">
        <v>306</v>
      </c>
      <c r="Z1303" s="190"/>
      <c r="AA1303" s="186"/>
      <c r="AB1303" s="187"/>
      <c r="AC1303" s="187"/>
      <c r="AD1303" s="188"/>
    </row>
    <row r="1304" spans="1:30" x14ac:dyDescent="0.3">
      <c r="A1304" s="84"/>
      <c r="B1304" s="209" t="s">
        <v>1539</v>
      </c>
      <c r="C1304" s="102" t="s">
        <v>1976</v>
      </c>
      <c r="D1304" s="109">
        <v>19239350.327803496</v>
      </c>
      <c r="E1304" s="139">
        <v>79200.355375446641</v>
      </c>
      <c r="F1304" s="113">
        <v>2.2378387326115596E-2</v>
      </c>
      <c r="G1304" s="126"/>
      <c r="H1304" s="123"/>
      <c r="I1304" s="124"/>
      <c r="J1304" s="191" t="s">
        <v>5776</v>
      </c>
      <c r="K1304" s="210" t="s">
        <v>1539</v>
      </c>
      <c r="L1304" s="210" t="s">
        <v>1976</v>
      </c>
      <c r="M1304" s="211">
        <v>19239350.327803496</v>
      </c>
      <c r="N1304" s="198">
        <v>79200.355375446641</v>
      </c>
      <c r="O1304" s="211">
        <v>2.2378387326115596E-2</v>
      </c>
      <c r="P1304" s="210">
        <v>1</v>
      </c>
      <c r="Q1304" s="210">
        <v>0</v>
      </c>
      <c r="R1304" s="210">
        <v>0</v>
      </c>
      <c r="S1304" s="210">
        <v>0</v>
      </c>
      <c r="T1304" s="210" t="s">
        <v>148</v>
      </c>
      <c r="U1304" s="210" t="s">
        <v>4211</v>
      </c>
      <c r="V1304" s="223">
        <v>43251</v>
      </c>
      <c r="W1304" s="210">
        <v>2407966</v>
      </c>
      <c r="X1304" s="210" t="s">
        <v>4471</v>
      </c>
      <c r="Y1304" s="210" t="s">
        <v>306</v>
      </c>
      <c r="Z1304" s="190"/>
      <c r="AA1304" s="186"/>
      <c r="AB1304" s="187"/>
      <c r="AC1304" s="187"/>
      <c r="AD1304" s="188"/>
    </row>
    <row r="1305" spans="1:30" x14ac:dyDescent="0.3">
      <c r="A1305" s="84"/>
      <c r="B1305" s="209" t="s">
        <v>1821</v>
      </c>
      <c r="C1305" s="102" t="s">
        <v>1974</v>
      </c>
      <c r="D1305" s="109">
        <v>-5606369.1311190818</v>
      </c>
      <c r="E1305" s="139">
        <v>-219513.27843066101</v>
      </c>
      <c r="F1305" s="113">
        <v>-6.6318990404648864E-2</v>
      </c>
      <c r="G1305" s="126"/>
      <c r="H1305" s="123"/>
      <c r="I1305" s="124"/>
      <c r="J1305" s="191" t="s">
        <v>5776</v>
      </c>
      <c r="K1305" s="210" t="s">
        <v>1821</v>
      </c>
      <c r="L1305" s="210" t="s">
        <v>1974</v>
      </c>
      <c r="M1305" s="211">
        <v>-5606369.1311190818</v>
      </c>
      <c r="N1305" s="198">
        <v>-219513.27843066101</v>
      </c>
      <c r="O1305" s="211">
        <v>-6.6318990404648864E-2</v>
      </c>
      <c r="P1305" s="210">
        <v>1</v>
      </c>
      <c r="Q1305" s="210">
        <v>0</v>
      </c>
      <c r="R1305" s="210">
        <v>0</v>
      </c>
      <c r="S1305" s="210">
        <v>0</v>
      </c>
      <c r="T1305" s="210" t="s">
        <v>144</v>
      </c>
      <c r="U1305" s="210" t="s">
        <v>369</v>
      </c>
      <c r="V1305" s="223">
        <v>43251</v>
      </c>
      <c r="W1305" s="210">
        <v>2378200</v>
      </c>
      <c r="X1305" s="210" t="s">
        <v>4471</v>
      </c>
      <c r="Y1305" s="210" t="s">
        <v>306</v>
      </c>
      <c r="Z1305" s="190"/>
      <c r="AA1305" s="185"/>
      <c r="AB1305" s="187"/>
      <c r="AC1305" s="188"/>
      <c r="AD1305" s="188"/>
    </row>
    <row r="1306" spans="1:30" x14ac:dyDescent="0.3">
      <c r="A1306" s="84"/>
      <c r="B1306" s="209" t="s">
        <v>1540</v>
      </c>
      <c r="C1306" s="102" t="s">
        <v>1978</v>
      </c>
      <c r="D1306" s="109">
        <v>-67939100.983882219</v>
      </c>
      <c r="E1306" s="139">
        <v>-229485.22541422804</v>
      </c>
      <c r="F1306" s="113">
        <v>-0.26027138743643907</v>
      </c>
      <c r="G1306" s="126"/>
      <c r="H1306" s="123"/>
      <c r="I1306" s="124"/>
      <c r="J1306" s="191" t="s">
        <v>5776</v>
      </c>
      <c r="K1306" s="210" t="s">
        <v>1540</v>
      </c>
      <c r="L1306" s="210" t="s">
        <v>1978</v>
      </c>
      <c r="M1306" s="211">
        <v>-67939100.983882219</v>
      </c>
      <c r="N1306" s="198">
        <v>-229485.22541422804</v>
      </c>
      <c r="O1306" s="211">
        <v>-0.26027138743643907</v>
      </c>
      <c r="P1306" s="210">
        <v>1</v>
      </c>
      <c r="Q1306" s="210">
        <v>0</v>
      </c>
      <c r="R1306" s="210">
        <v>0</v>
      </c>
      <c r="S1306" s="210">
        <v>0</v>
      </c>
      <c r="T1306" s="210" t="s">
        <v>146</v>
      </c>
      <c r="U1306" s="210" t="s">
        <v>4212</v>
      </c>
      <c r="V1306" s="223">
        <v>43251</v>
      </c>
      <c r="W1306" s="210">
        <v>2380863</v>
      </c>
      <c r="X1306" s="210" t="s">
        <v>4471</v>
      </c>
      <c r="Y1306" s="210" t="s">
        <v>306</v>
      </c>
      <c r="Z1306" s="190"/>
      <c r="AA1306" s="186"/>
      <c r="AB1306" s="187"/>
      <c r="AC1306" s="187"/>
      <c r="AD1306" s="188"/>
    </row>
    <row r="1307" spans="1:30" x14ac:dyDescent="0.3">
      <c r="A1307" s="84"/>
      <c r="B1307" s="209" t="s">
        <v>1541</v>
      </c>
      <c r="C1307" s="102" t="s">
        <v>1976</v>
      </c>
      <c r="D1307" s="109">
        <v>2978890.2911075349</v>
      </c>
      <c r="E1307" s="139">
        <v>56979.538850564939</v>
      </c>
      <c r="F1307" s="113">
        <v>7.3465417242355576E-3</v>
      </c>
      <c r="G1307" s="126"/>
      <c r="H1307" s="123"/>
      <c r="I1307" s="124"/>
      <c r="J1307" s="191" t="s">
        <v>5776</v>
      </c>
      <c r="K1307" s="210" t="s">
        <v>1541</v>
      </c>
      <c r="L1307" s="210" t="s">
        <v>1976</v>
      </c>
      <c r="M1307" s="211">
        <v>2978890.2911075349</v>
      </c>
      <c r="N1307" s="198">
        <v>56979.538850564939</v>
      </c>
      <c r="O1307" s="211">
        <v>7.3465417242355576E-3</v>
      </c>
      <c r="P1307" s="210">
        <v>1</v>
      </c>
      <c r="Q1307" s="210">
        <v>0</v>
      </c>
      <c r="R1307" s="210">
        <v>0</v>
      </c>
      <c r="S1307" s="210">
        <v>0</v>
      </c>
      <c r="T1307" s="210" t="s">
        <v>151</v>
      </c>
      <c r="U1307" s="210" t="s">
        <v>19</v>
      </c>
      <c r="V1307" s="223">
        <v>43251</v>
      </c>
      <c r="W1307" s="210">
        <v>2405302</v>
      </c>
      <c r="X1307" s="210" t="s">
        <v>4471</v>
      </c>
      <c r="Y1307" s="210" t="s">
        <v>306</v>
      </c>
      <c r="Z1307" s="190"/>
      <c r="AA1307" s="186"/>
      <c r="AB1307" s="187"/>
      <c r="AC1307" s="187"/>
      <c r="AD1307" s="188"/>
    </row>
    <row r="1308" spans="1:30" x14ac:dyDescent="0.3">
      <c r="A1308" s="84"/>
      <c r="B1308" s="209" t="s">
        <v>1542</v>
      </c>
      <c r="C1308" s="102" t="s">
        <v>1974</v>
      </c>
      <c r="D1308" s="109">
        <v>-2754650.4702138789</v>
      </c>
      <c r="E1308" s="139">
        <v>-164653.345499933</v>
      </c>
      <c r="F1308" s="113">
        <v>-2.1532753912835868E-2</v>
      </c>
      <c r="G1308" s="126"/>
      <c r="H1308" s="123"/>
      <c r="I1308" s="124"/>
      <c r="J1308" s="191" t="s">
        <v>5776</v>
      </c>
      <c r="K1308" s="210" t="s">
        <v>1542</v>
      </c>
      <c r="L1308" s="210" t="s">
        <v>1974</v>
      </c>
      <c r="M1308" s="211">
        <v>-2754650.4702138789</v>
      </c>
      <c r="N1308" s="198">
        <v>-164653.345499933</v>
      </c>
      <c r="O1308" s="211">
        <v>-2.1532753912835868E-2</v>
      </c>
      <c r="P1308" s="210">
        <v>1</v>
      </c>
      <c r="Q1308" s="210">
        <v>0</v>
      </c>
      <c r="R1308" s="210">
        <v>0</v>
      </c>
      <c r="S1308" s="210">
        <v>0</v>
      </c>
      <c r="T1308" s="210" t="s">
        <v>144</v>
      </c>
      <c r="U1308" s="210" t="s">
        <v>4213</v>
      </c>
      <c r="V1308" s="223">
        <v>43251</v>
      </c>
      <c r="W1308" s="210" t="s">
        <v>257</v>
      </c>
      <c r="X1308" s="210" t="s">
        <v>4471</v>
      </c>
      <c r="Y1308" s="210" t="s">
        <v>306</v>
      </c>
      <c r="Z1308" s="190"/>
      <c r="AA1308" s="185"/>
      <c r="AB1308" s="187"/>
      <c r="AC1308" s="187"/>
      <c r="AD1308" s="188"/>
    </row>
    <row r="1309" spans="1:30" x14ac:dyDescent="0.3">
      <c r="A1309" s="84"/>
      <c r="B1309" s="209" t="s">
        <v>1543</v>
      </c>
      <c r="C1309" s="102" t="s">
        <v>1973</v>
      </c>
      <c r="D1309" s="109">
        <v>-39683.35954781498</v>
      </c>
      <c r="E1309" s="139">
        <v>-973.34705783210643</v>
      </c>
      <c r="F1309" s="113">
        <v>-3.8316538506165241E-4</v>
      </c>
      <c r="G1309" s="126"/>
      <c r="H1309" s="123"/>
      <c r="I1309" s="124"/>
      <c r="J1309" s="191" t="s">
        <v>5776</v>
      </c>
      <c r="K1309" s="210" t="s">
        <v>1543</v>
      </c>
      <c r="L1309" s="210" t="s">
        <v>1973</v>
      </c>
      <c r="M1309" s="211">
        <v>-39683.35954781498</v>
      </c>
      <c r="N1309" s="198">
        <v>-973.34705783210643</v>
      </c>
      <c r="O1309" s="211">
        <v>-3.8316538506165241E-4</v>
      </c>
      <c r="P1309" s="210">
        <v>1</v>
      </c>
      <c r="Q1309" s="210">
        <v>0</v>
      </c>
      <c r="R1309" s="210">
        <v>0</v>
      </c>
      <c r="S1309" s="210">
        <v>0</v>
      </c>
      <c r="T1309" s="210" t="s">
        <v>144</v>
      </c>
      <c r="U1309" s="210" t="s">
        <v>4214</v>
      </c>
      <c r="V1309" s="223">
        <v>43251</v>
      </c>
      <c r="W1309" s="210">
        <v>2411053</v>
      </c>
      <c r="X1309" s="210" t="s">
        <v>4471</v>
      </c>
      <c r="Y1309" s="210" t="s">
        <v>306</v>
      </c>
      <c r="Z1309" s="190"/>
      <c r="AA1309" s="185"/>
      <c r="AB1309" s="187"/>
      <c r="AC1309" s="188"/>
      <c r="AD1309" s="187"/>
    </row>
    <row r="1310" spans="1:30" x14ac:dyDescent="0.3">
      <c r="A1310" s="84"/>
      <c r="B1310" s="209" t="s">
        <v>1544</v>
      </c>
      <c r="C1310" s="102" t="s">
        <v>1974</v>
      </c>
      <c r="D1310" s="109">
        <v>-3179790.0073319227</v>
      </c>
      <c r="E1310" s="139">
        <v>-20298.691396948117</v>
      </c>
      <c r="F1310" s="113">
        <v>-2.5489417564355656E-2</v>
      </c>
      <c r="G1310" s="126"/>
      <c r="H1310" s="123"/>
      <c r="I1310" s="124"/>
      <c r="J1310" s="191" t="s">
        <v>5776</v>
      </c>
      <c r="K1310" s="210" t="s">
        <v>1544</v>
      </c>
      <c r="L1310" s="210" t="s">
        <v>1974</v>
      </c>
      <c r="M1310" s="211">
        <v>-3179790.0073319227</v>
      </c>
      <c r="N1310" s="198">
        <v>-20298.691396948117</v>
      </c>
      <c r="O1310" s="211">
        <v>-2.5489417564355656E-2</v>
      </c>
      <c r="P1310" s="210">
        <v>1</v>
      </c>
      <c r="Q1310" s="210">
        <v>0</v>
      </c>
      <c r="R1310" s="210">
        <v>0</v>
      </c>
      <c r="S1310" s="210">
        <v>0</v>
      </c>
      <c r="T1310" s="210" t="s">
        <v>146</v>
      </c>
      <c r="U1310" s="210" t="s">
        <v>104</v>
      </c>
      <c r="V1310" s="223">
        <v>43251</v>
      </c>
      <c r="W1310" s="210">
        <v>2412001</v>
      </c>
      <c r="X1310" s="210" t="s">
        <v>4471</v>
      </c>
      <c r="Y1310" s="210" t="s">
        <v>306</v>
      </c>
      <c r="Z1310" s="190"/>
      <c r="AA1310" s="185"/>
      <c r="AB1310" s="187"/>
      <c r="AC1310" s="188"/>
      <c r="AD1310" s="188"/>
    </row>
    <row r="1311" spans="1:30" x14ac:dyDescent="0.3">
      <c r="A1311" s="84"/>
      <c r="B1311" s="209" t="s">
        <v>1545</v>
      </c>
      <c r="C1311" s="102" t="s">
        <v>1973</v>
      </c>
      <c r="D1311" s="109">
        <v>-87042.157955536735</v>
      </c>
      <c r="E1311" s="139">
        <v>-1656.0532335528299</v>
      </c>
      <c r="F1311" s="113">
        <v>-8.5374099679039271E-4</v>
      </c>
      <c r="G1311" s="126"/>
      <c r="H1311" s="123"/>
      <c r="I1311" s="124"/>
      <c r="J1311" s="191" t="s">
        <v>5776</v>
      </c>
      <c r="K1311" s="210" t="s">
        <v>1545</v>
      </c>
      <c r="L1311" s="210" t="s">
        <v>1973</v>
      </c>
      <c r="M1311" s="211">
        <v>-87042.157955536735</v>
      </c>
      <c r="N1311" s="198">
        <v>-1656.0532335528299</v>
      </c>
      <c r="O1311" s="211">
        <v>-8.5374099679039271E-4</v>
      </c>
      <c r="P1311" s="210">
        <v>1</v>
      </c>
      <c r="Q1311" s="210">
        <v>0</v>
      </c>
      <c r="R1311" s="210">
        <v>0</v>
      </c>
      <c r="S1311" s="210">
        <v>0</v>
      </c>
      <c r="T1311" s="210" t="s">
        <v>148</v>
      </c>
      <c r="U1311" s="210" t="s">
        <v>4215</v>
      </c>
      <c r="V1311" s="223">
        <v>43251</v>
      </c>
      <c r="W1311" s="210">
        <v>2476193</v>
      </c>
      <c r="X1311" s="210" t="s">
        <v>4471</v>
      </c>
      <c r="Y1311" s="210" t="s">
        <v>306</v>
      </c>
      <c r="Z1311" s="190"/>
      <c r="AA1311" s="186"/>
      <c r="AB1311" s="187"/>
      <c r="AC1311" s="187"/>
      <c r="AD1311" s="188"/>
    </row>
    <row r="1312" spans="1:30" x14ac:dyDescent="0.3">
      <c r="A1312" s="84"/>
      <c r="B1312" s="209" t="s">
        <v>1824</v>
      </c>
      <c r="C1312" s="102" t="s">
        <v>1977</v>
      </c>
      <c r="D1312" s="109">
        <v>17802034.226136334</v>
      </c>
      <c r="E1312" s="139">
        <v>204034.77623078894</v>
      </c>
      <c r="F1312" s="113">
        <v>0.10036673422186645</v>
      </c>
      <c r="G1312" s="126"/>
      <c r="H1312" s="123"/>
      <c r="I1312" s="124"/>
      <c r="J1312" s="191" t="s">
        <v>5776</v>
      </c>
      <c r="K1312" s="210" t="s">
        <v>1824</v>
      </c>
      <c r="L1312" s="210" t="s">
        <v>1977</v>
      </c>
      <c r="M1312" s="211">
        <v>17802034.226136334</v>
      </c>
      <c r="N1312" s="198">
        <v>204034.77623078894</v>
      </c>
      <c r="O1312" s="211">
        <v>0.10036673422186645</v>
      </c>
      <c r="P1312" s="210">
        <v>1</v>
      </c>
      <c r="Q1312" s="210">
        <v>0</v>
      </c>
      <c r="R1312" s="210">
        <v>0</v>
      </c>
      <c r="S1312" s="210">
        <v>0</v>
      </c>
      <c r="T1312" s="210" t="s">
        <v>144</v>
      </c>
      <c r="U1312" s="210" t="s">
        <v>4216</v>
      </c>
      <c r="V1312" s="223">
        <v>43251</v>
      </c>
      <c r="W1312" s="210">
        <v>2414580</v>
      </c>
      <c r="X1312" s="210" t="s">
        <v>4471</v>
      </c>
      <c r="Y1312" s="210" t="s">
        <v>306</v>
      </c>
      <c r="Z1312" s="190"/>
      <c r="AA1312" s="186"/>
      <c r="AB1312" s="187"/>
      <c r="AC1312" s="187"/>
      <c r="AD1312" s="188"/>
    </row>
    <row r="1313" spans="1:30" x14ac:dyDescent="0.3">
      <c r="A1313" s="84"/>
      <c r="B1313" s="209" t="s">
        <v>1546</v>
      </c>
      <c r="C1313" s="102" t="s">
        <v>1974</v>
      </c>
      <c r="D1313" s="109">
        <v>-12826762.102546602</v>
      </c>
      <c r="E1313" s="139">
        <v>-126024.38693797015</v>
      </c>
      <c r="F1313" s="113">
        <v>-5.8417289552038433E-2</v>
      </c>
      <c r="G1313" s="126"/>
      <c r="H1313" s="123"/>
      <c r="I1313" s="124"/>
      <c r="J1313" s="191" t="s">
        <v>5776</v>
      </c>
      <c r="K1313" s="210" t="s">
        <v>1546</v>
      </c>
      <c r="L1313" s="210" t="s">
        <v>1974</v>
      </c>
      <c r="M1313" s="211">
        <v>-12826762.102546602</v>
      </c>
      <c r="N1313" s="198">
        <v>-126024.38693797015</v>
      </c>
      <c r="O1313" s="211">
        <v>-5.8417289552038433E-2</v>
      </c>
      <c r="P1313" s="210">
        <v>1</v>
      </c>
      <c r="Q1313" s="210">
        <v>0</v>
      </c>
      <c r="R1313" s="210">
        <v>0</v>
      </c>
      <c r="S1313" s="210">
        <v>0</v>
      </c>
      <c r="T1313" s="210" t="s">
        <v>143</v>
      </c>
      <c r="U1313" s="210" t="s">
        <v>4217</v>
      </c>
      <c r="V1313" s="223">
        <v>43251</v>
      </c>
      <c r="W1313" s="210" t="s">
        <v>258</v>
      </c>
      <c r="X1313" s="210" t="s">
        <v>4471</v>
      </c>
      <c r="Y1313" s="210" t="s">
        <v>306</v>
      </c>
      <c r="Z1313" s="190"/>
      <c r="AA1313" s="186"/>
      <c r="AB1313" s="187"/>
      <c r="AC1313" s="187"/>
      <c r="AD1313" s="188"/>
    </row>
    <row r="1314" spans="1:30" x14ac:dyDescent="0.3">
      <c r="A1314" s="84"/>
      <c r="B1314" s="209" t="s">
        <v>1547</v>
      </c>
      <c r="C1314" s="102" t="s">
        <v>1973</v>
      </c>
      <c r="D1314" s="109">
        <v>-61324.9609657611</v>
      </c>
      <c r="E1314" s="139">
        <v>-2546.7176480797802</v>
      </c>
      <c r="F1314" s="113">
        <v>-7.9152136225883426E-4</v>
      </c>
      <c r="G1314" s="126"/>
      <c r="H1314" s="123"/>
      <c r="I1314" s="124"/>
      <c r="J1314" s="191" t="s">
        <v>5777</v>
      </c>
      <c r="K1314" s="210" t="s">
        <v>1547</v>
      </c>
      <c r="L1314" s="210" t="s">
        <v>1973</v>
      </c>
      <c r="M1314" s="211">
        <v>-61324.9609657611</v>
      </c>
      <c r="N1314" s="198">
        <v>-2546.7176480797802</v>
      </c>
      <c r="O1314" s="211">
        <v>-7.9152136225883426E-4</v>
      </c>
      <c r="P1314" s="210">
        <v>1</v>
      </c>
      <c r="Q1314" s="210">
        <v>0</v>
      </c>
      <c r="R1314" s="210">
        <v>0</v>
      </c>
      <c r="S1314" s="210">
        <v>0</v>
      </c>
      <c r="T1314" s="210" t="s">
        <v>5305</v>
      </c>
      <c r="U1314" s="210" t="s">
        <v>170</v>
      </c>
      <c r="V1314" s="223">
        <v>43251</v>
      </c>
      <c r="W1314" s="210">
        <v>2417578</v>
      </c>
      <c r="X1314" s="210" t="s">
        <v>4471</v>
      </c>
      <c r="Y1314" s="210" t="s">
        <v>306</v>
      </c>
      <c r="Z1314" s="190"/>
      <c r="AA1314" s="186"/>
      <c r="AB1314" s="187"/>
      <c r="AC1314" s="187"/>
      <c r="AD1314" s="188"/>
    </row>
    <row r="1315" spans="1:30" x14ac:dyDescent="0.3">
      <c r="A1315" s="84"/>
      <c r="B1315" s="209" t="s">
        <v>5619</v>
      </c>
      <c r="C1315" s="102" t="s">
        <v>1974</v>
      </c>
      <c r="D1315" s="109">
        <v>-1513378.5378217609</v>
      </c>
      <c r="E1315" s="139">
        <v>-37948.308370655985</v>
      </c>
      <c r="F1315" s="113">
        <v>-2.6891752307952696E-2</v>
      </c>
      <c r="G1315" s="126"/>
      <c r="H1315" s="123"/>
      <c r="I1315" s="124"/>
      <c r="J1315" s="191" t="s">
        <v>5776</v>
      </c>
      <c r="K1315" s="210" t="s">
        <v>5619</v>
      </c>
      <c r="L1315" s="210" t="s">
        <v>1974</v>
      </c>
      <c r="M1315" s="211">
        <v>-1513378.5378217609</v>
      </c>
      <c r="N1315" s="198">
        <v>-37948.308370655985</v>
      </c>
      <c r="O1315" s="211">
        <v>-2.6891752307952696E-2</v>
      </c>
      <c r="P1315" s="210">
        <v>1</v>
      </c>
      <c r="Q1315" s="210">
        <v>0</v>
      </c>
      <c r="R1315" s="210">
        <v>0</v>
      </c>
      <c r="S1315" s="210">
        <v>0</v>
      </c>
      <c r="T1315" s="210" t="s">
        <v>146</v>
      </c>
      <c r="U1315" s="210" t="s">
        <v>5620</v>
      </c>
      <c r="V1315" s="223">
        <v>43251</v>
      </c>
      <c r="W1315" s="210" t="s">
        <v>5621</v>
      </c>
      <c r="X1315" s="210" t="s">
        <v>4471</v>
      </c>
      <c r="Y1315" s="210" t="s">
        <v>306</v>
      </c>
      <c r="Z1315" s="190"/>
      <c r="AA1315" s="185"/>
      <c r="AB1315" s="187"/>
      <c r="AC1315" s="188"/>
      <c r="AD1315" s="188"/>
    </row>
    <row r="1316" spans="1:30" x14ac:dyDescent="0.3">
      <c r="A1316" s="84"/>
      <c r="B1316" s="209" t="s">
        <v>1548</v>
      </c>
      <c r="C1316" s="102" t="s">
        <v>1976</v>
      </c>
      <c r="D1316" s="109">
        <v>406527.9747505305</v>
      </c>
      <c r="E1316" s="139">
        <v>5904.5457480106106</v>
      </c>
      <c r="F1316" s="113">
        <v>4.3023780304118908E-3</v>
      </c>
      <c r="G1316" s="126"/>
      <c r="H1316" s="123"/>
      <c r="I1316" s="124"/>
      <c r="J1316" s="191" t="s">
        <v>5776</v>
      </c>
      <c r="K1316" s="210" t="s">
        <v>1548</v>
      </c>
      <c r="L1316" s="210" t="s">
        <v>1976</v>
      </c>
      <c r="M1316" s="211">
        <v>406527.9747505305</v>
      </c>
      <c r="N1316" s="198">
        <v>5904.5457480106106</v>
      </c>
      <c r="O1316" s="211">
        <v>4.3023780304118908E-3</v>
      </c>
      <c r="P1316" s="210">
        <v>1</v>
      </c>
      <c r="Q1316" s="210">
        <v>0</v>
      </c>
      <c r="R1316" s="210">
        <v>0</v>
      </c>
      <c r="S1316" s="210">
        <v>0</v>
      </c>
      <c r="T1316" s="210" t="s">
        <v>151</v>
      </c>
      <c r="U1316" s="210" t="s">
        <v>4218</v>
      </c>
      <c r="V1316" s="223">
        <v>43251</v>
      </c>
      <c r="W1316" s="210">
        <v>2420101</v>
      </c>
      <c r="X1316" s="210" t="s">
        <v>4471</v>
      </c>
      <c r="Y1316" s="210" t="s">
        <v>306</v>
      </c>
      <c r="Z1316" s="190"/>
      <c r="AA1316" s="186"/>
      <c r="AB1316" s="187"/>
      <c r="AC1316" s="187"/>
      <c r="AD1316" s="188"/>
    </row>
    <row r="1317" spans="1:30" x14ac:dyDescent="0.3">
      <c r="A1317" s="84"/>
      <c r="B1317" s="209" t="s">
        <v>5622</v>
      </c>
      <c r="C1317" s="102" t="s">
        <v>1973</v>
      </c>
      <c r="D1317" s="109">
        <v>-175251.37286044331</v>
      </c>
      <c r="E1317" s="139">
        <v>-1413.4315094801461</v>
      </c>
      <c r="F1317" s="113">
        <v>-4.7326786266100465E-3</v>
      </c>
      <c r="G1317" s="126"/>
      <c r="H1317" s="123"/>
      <c r="I1317" s="124"/>
      <c r="J1317" s="191" t="s">
        <v>5776</v>
      </c>
      <c r="K1317" s="210" t="s">
        <v>5622</v>
      </c>
      <c r="L1317" s="210" t="s">
        <v>1973</v>
      </c>
      <c r="M1317" s="211">
        <v>-175251.37286044331</v>
      </c>
      <c r="N1317" s="198">
        <v>-1413.4315094801461</v>
      </c>
      <c r="O1317" s="211">
        <v>-4.7326786266100465E-3</v>
      </c>
      <c r="P1317" s="210">
        <v>1</v>
      </c>
      <c r="Q1317" s="210">
        <v>0</v>
      </c>
      <c r="R1317" s="210">
        <v>0</v>
      </c>
      <c r="S1317" s="210">
        <v>0</v>
      </c>
      <c r="T1317" s="210" t="s">
        <v>147</v>
      </c>
      <c r="U1317" s="210" t="s">
        <v>5623</v>
      </c>
      <c r="V1317" s="223">
        <v>43251</v>
      </c>
      <c r="W1317" s="210">
        <v>2469193</v>
      </c>
      <c r="X1317" s="210" t="s">
        <v>4471</v>
      </c>
      <c r="Y1317" s="210" t="s">
        <v>306</v>
      </c>
      <c r="Z1317" s="190"/>
      <c r="AA1317" s="186"/>
      <c r="AB1317" s="187"/>
      <c r="AC1317" s="187"/>
      <c r="AD1317" s="188"/>
    </row>
    <row r="1318" spans="1:30" x14ac:dyDescent="0.3">
      <c r="A1318" s="84"/>
      <c r="B1318" s="209" t="s">
        <v>1825</v>
      </c>
      <c r="C1318" s="102" t="s">
        <v>1974</v>
      </c>
      <c r="D1318" s="109">
        <v>-8757891.5580655299</v>
      </c>
      <c r="E1318" s="139">
        <v>-120069.80474452331</v>
      </c>
      <c r="F1318" s="113">
        <v>-6.3699261300382878E-2</v>
      </c>
      <c r="G1318" s="126"/>
      <c r="H1318" s="123"/>
      <c r="I1318" s="124"/>
      <c r="J1318" s="191" t="s">
        <v>5776</v>
      </c>
      <c r="K1318" s="210" t="s">
        <v>1825</v>
      </c>
      <c r="L1318" s="210" t="s">
        <v>1974</v>
      </c>
      <c r="M1318" s="211">
        <v>-8757891.5580655299</v>
      </c>
      <c r="N1318" s="198">
        <v>-120069.80474452331</v>
      </c>
      <c r="O1318" s="211">
        <v>-6.3699261300382878E-2</v>
      </c>
      <c r="P1318" s="210">
        <v>1</v>
      </c>
      <c r="Q1318" s="210">
        <v>0</v>
      </c>
      <c r="R1318" s="210">
        <v>0</v>
      </c>
      <c r="S1318" s="210">
        <v>0</v>
      </c>
      <c r="T1318" s="210" t="s">
        <v>143</v>
      </c>
      <c r="U1318" s="210" t="s">
        <v>4219</v>
      </c>
      <c r="V1318" s="223">
        <v>43251</v>
      </c>
      <c r="W1318" s="210">
        <v>2416962</v>
      </c>
      <c r="X1318" s="210" t="s">
        <v>4471</v>
      </c>
      <c r="Y1318" s="210" t="s">
        <v>306</v>
      </c>
      <c r="Z1318" s="190"/>
      <c r="AA1318" s="185"/>
      <c r="AB1318" s="187"/>
      <c r="AC1318" s="188"/>
      <c r="AD1318" s="188"/>
    </row>
    <row r="1319" spans="1:30" x14ac:dyDescent="0.3">
      <c r="A1319" s="84"/>
      <c r="B1319" s="209" t="s">
        <v>1549</v>
      </c>
      <c r="C1319" s="102" t="s">
        <v>1974</v>
      </c>
      <c r="D1319" s="109">
        <v>-1061530.2425711835</v>
      </c>
      <c r="E1319" s="139">
        <v>-11480.967365035513</v>
      </c>
      <c r="F1319" s="113">
        <v>-7.9286277589398282E-3</v>
      </c>
      <c r="G1319" s="126"/>
      <c r="H1319" s="123"/>
      <c r="I1319" s="124"/>
      <c r="J1319" s="191" t="s">
        <v>5776</v>
      </c>
      <c r="K1319" s="210" t="s">
        <v>1549</v>
      </c>
      <c r="L1319" s="210" t="s">
        <v>1974</v>
      </c>
      <c r="M1319" s="211">
        <v>-1061530.2425711835</v>
      </c>
      <c r="N1319" s="198">
        <v>-11480.967365035513</v>
      </c>
      <c r="O1319" s="211">
        <v>-7.9286277589398282E-3</v>
      </c>
      <c r="P1319" s="210">
        <v>1</v>
      </c>
      <c r="Q1319" s="210">
        <v>0</v>
      </c>
      <c r="R1319" s="210">
        <v>0</v>
      </c>
      <c r="S1319" s="210">
        <v>0</v>
      </c>
      <c r="T1319" s="210" t="s">
        <v>149</v>
      </c>
      <c r="U1319" s="210" t="s">
        <v>4220</v>
      </c>
      <c r="V1319" s="223">
        <v>43251</v>
      </c>
      <c r="W1319" s="210">
        <v>2422806</v>
      </c>
      <c r="X1319" s="210" t="s">
        <v>4471</v>
      </c>
      <c r="Y1319" s="210" t="s">
        <v>306</v>
      </c>
      <c r="Z1319" s="190"/>
      <c r="AA1319" s="185"/>
      <c r="AB1319" s="187"/>
      <c r="AC1319" s="188"/>
      <c r="AD1319" s="188"/>
    </row>
    <row r="1320" spans="1:30" x14ac:dyDescent="0.3">
      <c r="A1320" s="84"/>
      <c r="B1320" s="209" t="s">
        <v>1550</v>
      </c>
      <c r="C1320" s="102" t="s">
        <v>1974</v>
      </c>
      <c r="D1320" s="109">
        <v>-5939073.6367473509</v>
      </c>
      <c r="E1320" s="139">
        <v>-94691.862830793223</v>
      </c>
      <c r="F1320" s="113">
        <v>-2.1627620545756114E-2</v>
      </c>
      <c r="G1320" s="126"/>
      <c r="H1320" s="123"/>
      <c r="I1320" s="124"/>
      <c r="J1320" s="191" t="s">
        <v>5776</v>
      </c>
      <c r="K1320" s="210" t="s">
        <v>1550</v>
      </c>
      <c r="L1320" s="210" t="s">
        <v>1974</v>
      </c>
      <c r="M1320" s="211">
        <v>-5939073.6367473509</v>
      </c>
      <c r="N1320" s="198">
        <v>-94691.862830793223</v>
      </c>
      <c r="O1320" s="211">
        <v>-2.1627620545756114E-2</v>
      </c>
      <c r="P1320" s="210">
        <v>1</v>
      </c>
      <c r="Q1320" s="210">
        <v>0</v>
      </c>
      <c r="R1320" s="210">
        <v>0</v>
      </c>
      <c r="S1320" s="210">
        <v>0</v>
      </c>
      <c r="T1320" s="210" t="s">
        <v>151</v>
      </c>
      <c r="U1320" s="210" t="s">
        <v>4221</v>
      </c>
      <c r="V1320" s="223">
        <v>43251</v>
      </c>
      <c r="W1320" s="210">
        <v>2023748</v>
      </c>
      <c r="X1320" s="210" t="s">
        <v>4471</v>
      </c>
      <c r="Y1320" s="210" t="s">
        <v>306</v>
      </c>
      <c r="Z1320" s="190"/>
      <c r="AA1320" s="186"/>
      <c r="AB1320" s="187"/>
      <c r="AC1320" s="187"/>
      <c r="AD1320" s="188"/>
    </row>
    <row r="1321" spans="1:30" x14ac:dyDescent="0.3">
      <c r="A1321" s="84"/>
      <c r="B1321" s="209" t="s">
        <v>4446</v>
      </c>
      <c r="C1321" s="102" t="s">
        <v>1974</v>
      </c>
      <c r="D1321" s="109">
        <v>-18355439.340972818</v>
      </c>
      <c r="E1321" s="139">
        <v>-1038791.1341806913</v>
      </c>
      <c r="F1321" s="113">
        <v>-0.10382141726096178</v>
      </c>
      <c r="G1321" s="126"/>
      <c r="H1321" s="123"/>
      <c r="I1321" s="124"/>
      <c r="J1321" s="191" t="s">
        <v>5776</v>
      </c>
      <c r="K1321" s="210" t="s">
        <v>4446</v>
      </c>
      <c r="L1321" s="210" t="s">
        <v>1974</v>
      </c>
      <c r="M1321" s="211">
        <v>-18355439.340972818</v>
      </c>
      <c r="N1321" s="198">
        <v>-1038791.1341806913</v>
      </c>
      <c r="O1321" s="211">
        <v>-0.10382141726096178</v>
      </c>
      <c r="P1321" s="210">
        <v>1</v>
      </c>
      <c r="Q1321" s="210">
        <v>0</v>
      </c>
      <c r="R1321" s="210">
        <v>0</v>
      </c>
      <c r="S1321" s="210">
        <v>0</v>
      </c>
      <c r="T1321" s="210" t="s">
        <v>147</v>
      </c>
      <c r="U1321" s="210" t="s">
        <v>4532</v>
      </c>
      <c r="V1321" s="223">
        <v>43251</v>
      </c>
      <c r="W1321" s="210" t="s">
        <v>4580</v>
      </c>
      <c r="X1321" s="210" t="s">
        <v>4471</v>
      </c>
      <c r="Y1321" s="210" t="s">
        <v>306</v>
      </c>
      <c r="Z1321" s="190"/>
      <c r="AA1321" s="185"/>
      <c r="AB1321" s="187"/>
      <c r="AC1321" s="187"/>
      <c r="AD1321" s="188"/>
    </row>
    <row r="1322" spans="1:30" x14ac:dyDescent="0.3">
      <c r="A1322" s="84"/>
      <c r="B1322" s="209" t="s">
        <v>1552</v>
      </c>
      <c r="C1322" s="102" t="s">
        <v>1973</v>
      </c>
      <c r="D1322" s="109">
        <v>-731118.13885603519</v>
      </c>
      <c r="E1322" s="139">
        <v>-8754.8573686508826</v>
      </c>
      <c r="F1322" s="113">
        <v>-2.8827947900055191E-3</v>
      </c>
      <c r="G1322" s="126"/>
      <c r="H1322" s="123"/>
      <c r="I1322" s="124"/>
      <c r="J1322" s="191" t="s">
        <v>5776</v>
      </c>
      <c r="K1322" s="210" t="s">
        <v>1552</v>
      </c>
      <c r="L1322" s="210" t="s">
        <v>1973</v>
      </c>
      <c r="M1322" s="211">
        <v>-731118.13885603519</v>
      </c>
      <c r="N1322" s="198">
        <v>-8754.8573686508826</v>
      </c>
      <c r="O1322" s="211">
        <v>-2.8827947900055191E-3</v>
      </c>
      <c r="P1322" s="210">
        <v>1</v>
      </c>
      <c r="Q1322" s="210">
        <v>0</v>
      </c>
      <c r="R1322" s="210">
        <v>0</v>
      </c>
      <c r="S1322" s="210">
        <v>0</v>
      </c>
      <c r="T1322" s="210" t="s">
        <v>144</v>
      </c>
      <c r="U1322" s="210" t="s">
        <v>4222</v>
      </c>
      <c r="V1322" s="223">
        <v>43251</v>
      </c>
      <c r="W1322" s="210" t="s">
        <v>5541</v>
      </c>
      <c r="X1322" s="210" t="s">
        <v>4471</v>
      </c>
      <c r="Y1322" s="210" t="s">
        <v>306</v>
      </c>
      <c r="Z1322" s="190"/>
      <c r="AA1322" s="186"/>
      <c r="AB1322" s="187"/>
      <c r="AC1322" s="187"/>
      <c r="AD1322" s="188"/>
    </row>
    <row r="1323" spans="1:30" x14ac:dyDescent="0.3">
      <c r="A1323" s="84"/>
      <c r="B1323" s="209" t="s">
        <v>1553</v>
      </c>
      <c r="C1323" s="102" t="s">
        <v>1973</v>
      </c>
      <c r="D1323" s="109">
        <v>-144581.5156490748</v>
      </c>
      <c r="E1323" s="139">
        <v>-2138.1472293563265</v>
      </c>
      <c r="F1323" s="113">
        <v>-7.8605504570912498E-4</v>
      </c>
      <c r="G1323" s="126"/>
      <c r="H1323" s="123"/>
      <c r="I1323" s="124"/>
      <c r="J1323" s="191" t="s">
        <v>5776</v>
      </c>
      <c r="K1323" s="210" t="s">
        <v>1553</v>
      </c>
      <c r="L1323" s="210" t="s">
        <v>1973</v>
      </c>
      <c r="M1323" s="211">
        <v>-144581.5156490748</v>
      </c>
      <c r="N1323" s="198">
        <v>-2138.1472293563265</v>
      </c>
      <c r="O1323" s="211">
        <v>-7.8605504570912498E-4</v>
      </c>
      <c r="P1323" s="210">
        <v>1</v>
      </c>
      <c r="Q1323" s="210">
        <v>0</v>
      </c>
      <c r="R1323" s="210">
        <v>0</v>
      </c>
      <c r="S1323" s="210">
        <v>0</v>
      </c>
      <c r="T1323" s="210" t="s">
        <v>151</v>
      </c>
      <c r="U1323" s="210" t="s">
        <v>4223</v>
      </c>
      <c r="V1323" s="223">
        <v>43251</v>
      </c>
      <c r="W1323" s="210" t="s">
        <v>305</v>
      </c>
      <c r="X1323" s="210" t="s">
        <v>4471</v>
      </c>
      <c r="Y1323" s="210" t="s">
        <v>306</v>
      </c>
      <c r="Z1323" s="190"/>
      <c r="AA1323" s="185"/>
      <c r="AB1323" s="187"/>
      <c r="AC1323" s="188"/>
      <c r="AD1323" s="187"/>
    </row>
    <row r="1324" spans="1:30" x14ac:dyDescent="0.3">
      <c r="A1324" s="84"/>
      <c r="B1324" s="209" t="s">
        <v>1826</v>
      </c>
      <c r="C1324" s="102" t="s">
        <v>1976</v>
      </c>
      <c r="D1324" s="109">
        <v>820034.56440019049</v>
      </c>
      <c r="E1324" s="139">
        <v>21433.208687929706</v>
      </c>
      <c r="F1324" s="113">
        <v>8.0119690871500726E-3</v>
      </c>
      <c r="G1324" s="126"/>
      <c r="H1324" s="123"/>
      <c r="I1324" s="124"/>
      <c r="J1324" s="191" t="s">
        <v>5776</v>
      </c>
      <c r="K1324" s="210" t="s">
        <v>1826</v>
      </c>
      <c r="L1324" s="210" t="s">
        <v>1976</v>
      </c>
      <c r="M1324" s="211">
        <v>820034.56440019049</v>
      </c>
      <c r="N1324" s="198">
        <v>21433.208687929706</v>
      </c>
      <c r="O1324" s="211">
        <v>8.0119690871500726E-3</v>
      </c>
      <c r="P1324" s="210">
        <v>1</v>
      </c>
      <c r="Q1324" s="210">
        <v>0</v>
      </c>
      <c r="R1324" s="210">
        <v>0</v>
      </c>
      <c r="S1324" s="210">
        <v>0</v>
      </c>
      <c r="T1324" s="210" t="s">
        <v>143</v>
      </c>
      <c r="U1324" s="210" t="s">
        <v>4224</v>
      </c>
      <c r="V1324" s="223">
        <v>43251</v>
      </c>
      <c r="W1324" s="210">
        <v>2433530</v>
      </c>
      <c r="X1324" s="210" t="s">
        <v>4471</v>
      </c>
      <c r="Y1324" s="210" t="s">
        <v>306</v>
      </c>
      <c r="Z1324" s="190"/>
      <c r="AA1324" s="185"/>
      <c r="AB1324" s="188"/>
      <c r="AC1324" s="187"/>
      <c r="AD1324" s="187"/>
    </row>
    <row r="1325" spans="1:30" x14ac:dyDescent="0.3">
      <c r="A1325" s="84"/>
      <c r="B1325" s="209" t="s">
        <v>1554</v>
      </c>
      <c r="C1325" s="102" t="s">
        <v>1973</v>
      </c>
      <c r="D1325" s="109">
        <v>-6817572.9908312419</v>
      </c>
      <c r="E1325" s="139">
        <v>-35823.514218019242</v>
      </c>
      <c r="F1325" s="113">
        <v>-7.7519876110243441E-3</v>
      </c>
      <c r="G1325" s="126"/>
      <c r="H1325" s="123"/>
      <c r="I1325" s="124"/>
      <c r="J1325" s="191" t="s">
        <v>5776</v>
      </c>
      <c r="K1325" s="210" t="s">
        <v>1554</v>
      </c>
      <c r="L1325" s="210" t="s">
        <v>1973</v>
      </c>
      <c r="M1325" s="211">
        <v>-6817572.9908312419</v>
      </c>
      <c r="N1325" s="198">
        <v>-35823.514218019242</v>
      </c>
      <c r="O1325" s="211">
        <v>-7.7519876110243441E-3</v>
      </c>
      <c r="P1325" s="210">
        <v>1</v>
      </c>
      <c r="Q1325" s="210">
        <v>0</v>
      </c>
      <c r="R1325" s="210">
        <v>0</v>
      </c>
      <c r="S1325" s="210">
        <v>0</v>
      </c>
      <c r="T1325" s="210" t="s">
        <v>144</v>
      </c>
      <c r="U1325" s="210" t="s">
        <v>4225</v>
      </c>
      <c r="V1325" s="223">
        <v>43251</v>
      </c>
      <c r="W1325" s="210">
        <v>2434209</v>
      </c>
      <c r="X1325" s="210" t="s">
        <v>4471</v>
      </c>
      <c r="Y1325" s="210" t="s">
        <v>306</v>
      </c>
      <c r="Z1325" s="190"/>
      <c r="AA1325" s="185"/>
      <c r="AB1325" s="188"/>
      <c r="AC1325" s="188"/>
      <c r="AD1325" s="187"/>
    </row>
    <row r="1326" spans="1:30" x14ac:dyDescent="0.3">
      <c r="A1326" s="84"/>
      <c r="B1326" s="209" t="s">
        <v>1555</v>
      </c>
      <c r="C1326" s="102" t="s">
        <v>1977</v>
      </c>
      <c r="D1326" s="109">
        <v>144002786.8890582</v>
      </c>
      <c r="E1326" s="139">
        <v>977217.60918199096</v>
      </c>
      <c r="F1326" s="113">
        <v>0.34378960103112183</v>
      </c>
      <c r="G1326" s="126"/>
      <c r="H1326" s="123"/>
      <c r="I1326" s="124"/>
      <c r="J1326" s="191" t="s">
        <v>5776</v>
      </c>
      <c r="K1326" s="210" t="s">
        <v>1555</v>
      </c>
      <c r="L1326" s="210" t="s">
        <v>1977</v>
      </c>
      <c r="M1326" s="211">
        <v>144002786.8890582</v>
      </c>
      <c r="N1326" s="198">
        <v>977217.60918199096</v>
      </c>
      <c r="O1326" s="211">
        <v>0.34378960103112183</v>
      </c>
      <c r="P1326" s="210">
        <v>1</v>
      </c>
      <c r="Q1326" s="210">
        <v>0</v>
      </c>
      <c r="R1326" s="210">
        <v>0</v>
      </c>
      <c r="S1326" s="210">
        <v>0</v>
      </c>
      <c r="T1326" s="210" t="s">
        <v>146</v>
      </c>
      <c r="U1326" s="210" t="s">
        <v>370</v>
      </c>
      <c r="V1326" s="223">
        <v>43251</v>
      </c>
      <c r="W1326" s="210">
        <v>2020459</v>
      </c>
      <c r="X1326" s="210" t="s">
        <v>4471</v>
      </c>
      <c r="Y1326" s="210" t="s">
        <v>306</v>
      </c>
      <c r="Z1326" s="190"/>
      <c r="AA1326" s="186"/>
      <c r="AB1326" s="187"/>
      <c r="AC1326" s="187"/>
      <c r="AD1326" s="188"/>
    </row>
    <row r="1327" spans="1:30" x14ac:dyDescent="0.3">
      <c r="A1327" s="84"/>
      <c r="B1327" s="209" t="s">
        <v>1556</v>
      </c>
      <c r="C1327" s="102" t="s">
        <v>1976</v>
      </c>
      <c r="D1327" s="109">
        <v>915675.50415010343</v>
      </c>
      <c r="E1327" s="139">
        <v>25253.047549644332</v>
      </c>
      <c r="F1327" s="113">
        <v>1.1434651461084633E-2</v>
      </c>
      <c r="G1327" s="126"/>
      <c r="H1327" s="123"/>
      <c r="I1327" s="124"/>
      <c r="J1327" s="191" t="s">
        <v>5776</v>
      </c>
      <c r="K1327" s="210" t="s">
        <v>1556</v>
      </c>
      <c r="L1327" s="210" t="s">
        <v>1976</v>
      </c>
      <c r="M1327" s="211">
        <v>915675.50415010343</v>
      </c>
      <c r="N1327" s="198">
        <v>25253.047549644332</v>
      </c>
      <c r="O1327" s="211">
        <v>1.1434651461084633E-2</v>
      </c>
      <c r="P1327" s="210">
        <v>1</v>
      </c>
      <c r="Q1327" s="210">
        <v>0</v>
      </c>
      <c r="R1327" s="210">
        <v>0</v>
      </c>
      <c r="S1327" s="210">
        <v>0</v>
      </c>
      <c r="T1327" s="210" t="s">
        <v>149</v>
      </c>
      <c r="U1327" s="210" t="s">
        <v>135</v>
      </c>
      <c r="V1327" s="223">
        <v>43251</v>
      </c>
      <c r="W1327" s="210">
        <v>2437264</v>
      </c>
      <c r="X1327" s="210" t="s">
        <v>4471</v>
      </c>
      <c r="Y1327" s="210" t="s">
        <v>306</v>
      </c>
      <c r="Z1327" s="190"/>
      <c r="AA1327" s="185"/>
      <c r="AB1327" s="187"/>
      <c r="AC1327" s="187"/>
      <c r="AD1327" s="188"/>
    </row>
    <row r="1328" spans="1:30" x14ac:dyDescent="0.3">
      <c r="A1328" s="84"/>
      <c r="B1328" s="209" t="s">
        <v>1557</v>
      </c>
      <c r="C1328" s="102" t="s">
        <v>1976</v>
      </c>
      <c r="D1328" s="109">
        <v>821179.75533174188</v>
      </c>
      <c r="E1328" s="139">
        <v>18718.480860080737</v>
      </c>
      <c r="F1328" s="113">
        <v>4.4080513563837017E-3</v>
      </c>
      <c r="G1328" s="126"/>
      <c r="H1328" s="123"/>
      <c r="I1328" s="124"/>
      <c r="J1328" s="191" t="s">
        <v>5776</v>
      </c>
      <c r="K1328" s="210" t="s">
        <v>1557</v>
      </c>
      <c r="L1328" s="210" t="s">
        <v>1976</v>
      </c>
      <c r="M1328" s="211">
        <v>821179.75533174188</v>
      </c>
      <c r="N1328" s="198">
        <v>18718.480860080737</v>
      </c>
      <c r="O1328" s="211">
        <v>4.4080513563837017E-3</v>
      </c>
      <c r="P1328" s="210">
        <v>1</v>
      </c>
      <c r="Q1328" s="210">
        <v>0</v>
      </c>
      <c r="R1328" s="210">
        <v>0</v>
      </c>
      <c r="S1328" s="210">
        <v>0</v>
      </c>
      <c r="T1328" s="210" t="s">
        <v>144</v>
      </c>
      <c r="U1328" s="210" t="s">
        <v>4226</v>
      </c>
      <c r="V1328" s="223">
        <v>43251</v>
      </c>
      <c r="W1328" s="210">
        <v>2250687</v>
      </c>
      <c r="X1328" s="210" t="s">
        <v>4471</v>
      </c>
      <c r="Y1328" s="210" t="s">
        <v>306</v>
      </c>
      <c r="Z1328" s="190"/>
      <c r="AA1328" s="185"/>
      <c r="AB1328" s="187"/>
      <c r="AC1328" s="187"/>
      <c r="AD1328" s="188"/>
    </row>
    <row r="1329" spans="1:30" x14ac:dyDescent="0.3">
      <c r="A1329" s="84"/>
      <c r="B1329" s="209" t="s">
        <v>1558</v>
      </c>
      <c r="C1329" s="102" t="s">
        <v>1974</v>
      </c>
      <c r="D1329" s="109">
        <v>-4851225.3452015435</v>
      </c>
      <c r="E1329" s="139">
        <v>-234019.5535553084</v>
      </c>
      <c r="F1329" s="113">
        <v>-3.9488370930204235E-2</v>
      </c>
      <c r="G1329" s="126"/>
      <c r="H1329" s="123"/>
      <c r="I1329" s="124"/>
      <c r="J1329" s="191" t="s">
        <v>5776</v>
      </c>
      <c r="K1329" s="210" t="s">
        <v>1558</v>
      </c>
      <c r="L1329" s="210" t="s">
        <v>1974</v>
      </c>
      <c r="M1329" s="211">
        <v>-4851225.3452015435</v>
      </c>
      <c r="N1329" s="198">
        <v>-234019.5535553084</v>
      </c>
      <c r="O1329" s="211">
        <v>-3.9488370930204235E-2</v>
      </c>
      <c r="P1329" s="210">
        <v>1</v>
      </c>
      <c r="Q1329" s="210">
        <v>0</v>
      </c>
      <c r="R1329" s="210">
        <v>0</v>
      </c>
      <c r="S1329" s="210">
        <v>0</v>
      </c>
      <c r="T1329" s="210" t="s">
        <v>5305</v>
      </c>
      <c r="U1329" s="210" t="s">
        <v>371</v>
      </c>
      <c r="V1329" s="223">
        <v>43251</v>
      </c>
      <c r="W1329" s="210">
        <v>2567503</v>
      </c>
      <c r="X1329" s="210" t="s">
        <v>4471</v>
      </c>
      <c r="Y1329" s="210" t="s">
        <v>306</v>
      </c>
      <c r="Z1329" s="190"/>
      <c r="AA1329" s="185"/>
      <c r="AB1329" s="187"/>
      <c r="AC1329" s="187"/>
      <c r="AD1329" s="188"/>
    </row>
    <row r="1330" spans="1:30" x14ac:dyDescent="0.3">
      <c r="A1330" s="84"/>
      <c r="B1330" s="209" t="s">
        <v>1551</v>
      </c>
      <c r="C1330" s="102" t="s">
        <v>1974</v>
      </c>
      <c r="D1330" s="109">
        <v>-27487631.521489933</v>
      </c>
      <c r="E1330" s="139">
        <v>-1210375.672456624</v>
      </c>
      <c r="F1330" s="113">
        <v>-0.17742442043910067</v>
      </c>
      <c r="G1330" s="126"/>
      <c r="H1330" s="123"/>
      <c r="I1330" s="124"/>
      <c r="J1330" s="191" t="s">
        <v>5776</v>
      </c>
      <c r="K1330" s="210" t="s">
        <v>1551</v>
      </c>
      <c r="L1330" s="210" t="s">
        <v>1974</v>
      </c>
      <c r="M1330" s="211">
        <v>-27487631.521489933</v>
      </c>
      <c r="N1330" s="198">
        <v>-1210375.672456624</v>
      </c>
      <c r="O1330" s="211">
        <v>-0.17742442043910067</v>
      </c>
      <c r="P1330" s="210">
        <v>1</v>
      </c>
      <c r="Q1330" s="210">
        <v>0</v>
      </c>
      <c r="R1330" s="210">
        <v>0</v>
      </c>
      <c r="S1330" s="210">
        <v>0</v>
      </c>
      <c r="T1330" s="210" t="s">
        <v>147</v>
      </c>
      <c r="U1330" s="210" t="s">
        <v>4533</v>
      </c>
      <c r="V1330" s="223">
        <v>43251</v>
      </c>
      <c r="W1330" s="210" t="s">
        <v>4581</v>
      </c>
      <c r="X1330" s="210" t="s">
        <v>4471</v>
      </c>
      <c r="Y1330" s="210" t="s">
        <v>306</v>
      </c>
      <c r="Z1330" s="190"/>
      <c r="AA1330" s="185"/>
      <c r="AB1330" s="187"/>
      <c r="AC1330" s="187"/>
      <c r="AD1330" s="188"/>
    </row>
    <row r="1331" spans="1:30" x14ac:dyDescent="0.3">
      <c r="A1331" s="84"/>
      <c r="B1331" s="209" t="s">
        <v>1559</v>
      </c>
      <c r="C1331" s="102" t="s">
        <v>1974</v>
      </c>
      <c r="D1331" s="109">
        <v>-53344358.982257918</v>
      </c>
      <c r="E1331" s="139">
        <v>-187357.25970166447</v>
      </c>
      <c r="F1331" s="113">
        <v>-0.23638572808072822</v>
      </c>
      <c r="G1331" s="126"/>
      <c r="H1331" s="123"/>
      <c r="I1331" s="124"/>
      <c r="J1331" s="191" t="s">
        <v>5776</v>
      </c>
      <c r="K1331" s="210" t="s">
        <v>1559</v>
      </c>
      <c r="L1331" s="210" t="s">
        <v>1974</v>
      </c>
      <c r="M1331" s="211">
        <v>-53344358.982257918</v>
      </c>
      <c r="N1331" s="198">
        <v>-187357.25970166447</v>
      </c>
      <c r="O1331" s="211">
        <v>-0.23638572808072822</v>
      </c>
      <c r="P1331" s="210">
        <v>1</v>
      </c>
      <c r="Q1331" s="210">
        <v>0</v>
      </c>
      <c r="R1331" s="210">
        <v>0</v>
      </c>
      <c r="S1331" s="210">
        <v>0</v>
      </c>
      <c r="T1331" s="210" t="s">
        <v>143</v>
      </c>
      <c r="U1331" s="210" t="s">
        <v>4227</v>
      </c>
      <c r="V1331" s="223">
        <v>43251</v>
      </c>
      <c r="W1331" s="210">
        <v>2445063</v>
      </c>
      <c r="X1331" s="210" t="s">
        <v>4471</v>
      </c>
      <c r="Y1331" s="210" t="s">
        <v>306</v>
      </c>
      <c r="Z1331" s="190"/>
      <c r="AA1331" s="186"/>
      <c r="AB1331" s="187"/>
      <c r="AC1331" s="187"/>
      <c r="AD1331" s="188"/>
    </row>
    <row r="1332" spans="1:30" x14ac:dyDescent="0.3">
      <c r="A1332" s="84"/>
      <c r="B1332" s="209" t="s">
        <v>1827</v>
      </c>
      <c r="C1332" s="102" t="s">
        <v>1973</v>
      </c>
      <c r="D1332" s="109">
        <v>-326618.70856639103</v>
      </c>
      <c r="E1332" s="139">
        <v>-2620.0762760018533</v>
      </c>
      <c r="F1332" s="113">
        <v>-2.9904594861340063E-3</v>
      </c>
      <c r="G1332" s="126"/>
      <c r="H1332" s="123"/>
      <c r="I1332" s="124"/>
      <c r="J1332" s="191" t="s">
        <v>5776</v>
      </c>
      <c r="K1332" s="210" t="s">
        <v>1827</v>
      </c>
      <c r="L1332" s="210" t="s">
        <v>1973</v>
      </c>
      <c r="M1332" s="211">
        <v>-326618.70856639103</v>
      </c>
      <c r="N1332" s="198">
        <v>-2620.0762760018533</v>
      </c>
      <c r="O1332" s="211">
        <v>-2.9904594861340063E-3</v>
      </c>
      <c r="P1332" s="210">
        <v>1</v>
      </c>
      <c r="Q1332" s="210">
        <v>0</v>
      </c>
      <c r="R1332" s="210">
        <v>0</v>
      </c>
      <c r="S1332" s="210">
        <v>0</v>
      </c>
      <c r="T1332" s="210" t="s">
        <v>146</v>
      </c>
      <c r="U1332" s="210" t="s">
        <v>4228</v>
      </c>
      <c r="V1332" s="223">
        <v>43251</v>
      </c>
      <c r="W1332" s="210">
        <v>2445416</v>
      </c>
      <c r="X1332" s="210" t="s">
        <v>4471</v>
      </c>
      <c r="Y1332" s="210" t="s">
        <v>306</v>
      </c>
      <c r="Z1332" s="190"/>
      <c r="AA1332" s="185"/>
      <c r="AB1332" s="187"/>
      <c r="AC1332" s="187"/>
      <c r="AD1332" s="188"/>
    </row>
    <row r="1333" spans="1:30" x14ac:dyDescent="0.3">
      <c r="A1333" s="84"/>
      <c r="B1333" s="209" t="s">
        <v>1828</v>
      </c>
      <c r="C1333" s="102" t="s">
        <v>1976</v>
      </c>
      <c r="D1333" s="109">
        <v>10938978.046262331</v>
      </c>
      <c r="E1333" s="139">
        <v>722999.20993141644</v>
      </c>
      <c r="F1333" s="113">
        <v>9.5162894397919001E-2</v>
      </c>
      <c r="G1333" s="126"/>
      <c r="H1333" s="123"/>
      <c r="I1333" s="124"/>
      <c r="J1333" s="191" t="s">
        <v>5776</v>
      </c>
      <c r="K1333" s="210" t="s">
        <v>1828</v>
      </c>
      <c r="L1333" s="210" t="s">
        <v>1976</v>
      </c>
      <c r="M1333" s="211">
        <v>10938978.046262331</v>
      </c>
      <c r="N1333" s="198">
        <v>722999.20993141644</v>
      </c>
      <c r="O1333" s="211">
        <v>9.5162894397919001E-2</v>
      </c>
      <c r="P1333" s="210">
        <v>1</v>
      </c>
      <c r="Q1333" s="210">
        <v>0</v>
      </c>
      <c r="R1333" s="210">
        <v>0</v>
      </c>
      <c r="S1333" s="210">
        <v>0</v>
      </c>
      <c r="T1333" s="210" t="s">
        <v>148</v>
      </c>
      <c r="U1333" s="210" t="s">
        <v>372</v>
      </c>
      <c r="V1333" s="223">
        <v>43251</v>
      </c>
      <c r="W1333" s="210">
        <v>2445966</v>
      </c>
      <c r="X1333" s="210" t="s">
        <v>4471</v>
      </c>
      <c r="Y1333" s="210" t="s">
        <v>306</v>
      </c>
      <c r="Z1333" s="190"/>
      <c r="AA1333" s="186"/>
      <c r="AB1333" s="187"/>
      <c r="AC1333" s="187"/>
      <c r="AD1333" s="188"/>
    </row>
    <row r="1334" spans="1:30" x14ac:dyDescent="0.3">
      <c r="A1334" s="84"/>
      <c r="B1334" s="209" t="s">
        <v>5423</v>
      </c>
      <c r="C1334" s="102" t="s">
        <v>1974</v>
      </c>
      <c r="D1334" s="109">
        <v>-4006590.0482526165</v>
      </c>
      <c r="E1334" s="139">
        <v>-18197.711078950888</v>
      </c>
      <c r="F1334" s="113">
        <v>-3.1600882537770859E-2</v>
      </c>
      <c r="G1334" s="126"/>
      <c r="H1334" s="123"/>
      <c r="I1334" s="124"/>
      <c r="J1334" s="191" t="s">
        <v>5776</v>
      </c>
      <c r="K1334" s="210" t="s">
        <v>5423</v>
      </c>
      <c r="L1334" s="210" t="s">
        <v>1974</v>
      </c>
      <c r="M1334" s="211">
        <v>-4006590.0482526165</v>
      </c>
      <c r="N1334" s="198">
        <v>-18197.711078950888</v>
      </c>
      <c r="O1334" s="211">
        <v>-3.1600882537770859E-2</v>
      </c>
      <c r="P1334" s="210">
        <v>1</v>
      </c>
      <c r="Q1334" s="210">
        <v>0</v>
      </c>
      <c r="R1334" s="210">
        <v>0</v>
      </c>
      <c r="S1334" s="210">
        <v>0</v>
      </c>
      <c r="T1334" s="210" t="s">
        <v>146</v>
      </c>
      <c r="U1334" s="210" t="s">
        <v>5424</v>
      </c>
      <c r="V1334" s="223">
        <v>43251</v>
      </c>
      <c r="W1334" s="210" t="s">
        <v>5425</v>
      </c>
      <c r="X1334" s="210" t="s">
        <v>4471</v>
      </c>
      <c r="Y1334" s="210" t="s">
        <v>306</v>
      </c>
      <c r="Z1334" s="190"/>
      <c r="AA1334" s="185"/>
      <c r="AB1334" s="187"/>
      <c r="AC1334" s="187"/>
      <c r="AD1334" s="188"/>
    </row>
    <row r="1335" spans="1:30" x14ac:dyDescent="0.3">
      <c r="A1335" s="84"/>
      <c r="B1335" s="209" t="s">
        <v>5858</v>
      </c>
      <c r="C1335" s="102" t="s">
        <v>1973</v>
      </c>
      <c r="D1335" s="109">
        <v>-346556.5943938503</v>
      </c>
      <c r="E1335" s="139">
        <v>-2337.4922055433044</v>
      </c>
      <c r="F1335" s="113">
        <v>-1.5967478598594483E-3</v>
      </c>
      <c r="G1335" s="126"/>
      <c r="H1335" s="123"/>
      <c r="I1335" s="124"/>
      <c r="J1335" s="191" t="s">
        <v>5776</v>
      </c>
      <c r="K1335" s="210" t="s">
        <v>5858</v>
      </c>
      <c r="L1335" s="210" t="s">
        <v>1973</v>
      </c>
      <c r="M1335" s="211">
        <v>-346556.5943938503</v>
      </c>
      <c r="N1335" s="198">
        <v>-2337.4922055433044</v>
      </c>
      <c r="O1335" s="211">
        <v>-1.5967478598594483E-3</v>
      </c>
      <c r="P1335" s="210">
        <v>1</v>
      </c>
      <c r="Q1335" s="210">
        <v>0</v>
      </c>
      <c r="R1335" s="210">
        <v>0</v>
      </c>
      <c r="S1335" s="210">
        <v>0</v>
      </c>
      <c r="T1335" s="210" t="s">
        <v>147</v>
      </c>
      <c r="U1335" s="210" t="s">
        <v>5859</v>
      </c>
      <c r="V1335" s="223">
        <v>43251</v>
      </c>
      <c r="W1335" s="210" t="s">
        <v>5860</v>
      </c>
      <c r="X1335" s="210" t="s">
        <v>4471</v>
      </c>
      <c r="Y1335" s="210" t="s">
        <v>306</v>
      </c>
      <c r="Z1335" s="190"/>
      <c r="AA1335" s="185"/>
      <c r="AB1335" s="187"/>
      <c r="AC1335" s="187"/>
      <c r="AD1335" s="188"/>
    </row>
    <row r="1336" spans="1:30" x14ac:dyDescent="0.3">
      <c r="A1336" s="84"/>
      <c r="B1336" s="209" t="s">
        <v>1560</v>
      </c>
      <c r="C1336" s="102" t="s">
        <v>1977</v>
      </c>
      <c r="D1336" s="109">
        <v>208427233.80828747</v>
      </c>
      <c r="E1336" s="139">
        <v>1446005.5072033266</v>
      </c>
      <c r="F1336" s="113">
        <v>0.24369532507494032</v>
      </c>
      <c r="G1336" s="126"/>
      <c r="H1336" s="123"/>
      <c r="I1336" s="124"/>
      <c r="J1336" s="191" t="s">
        <v>5776</v>
      </c>
      <c r="K1336" s="210" t="s">
        <v>1560</v>
      </c>
      <c r="L1336" s="210" t="s">
        <v>1977</v>
      </c>
      <c r="M1336" s="211">
        <v>208427233.80828747</v>
      </c>
      <c r="N1336" s="198">
        <v>1446005.5072033266</v>
      </c>
      <c r="O1336" s="211">
        <v>0.24369532507494032</v>
      </c>
      <c r="P1336" s="210">
        <v>1</v>
      </c>
      <c r="Q1336" s="210">
        <v>0</v>
      </c>
      <c r="R1336" s="210">
        <v>0</v>
      </c>
      <c r="S1336" s="210">
        <v>0</v>
      </c>
      <c r="T1336" s="210" t="s">
        <v>147</v>
      </c>
      <c r="U1336" s="210" t="s">
        <v>4229</v>
      </c>
      <c r="V1336" s="223">
        <v>43251</v>
      </c>
      <c r="W1336" s="210">
        <v>2005973</v>
      </c>
      <c r="X1336" s="210" t="s">
        <v>4471</v>
      </c>
      <c r="Y1336" s="210" t="s">
        <v>306</v>
      </c>
      <c r="Z1336" s="190"/>
      <c r="AA1336" s="185"/>
      <c r="AB1336" s="187"/>
      <c r="AC1336" s="187"/>
      <c r="AD1336" s="188"/>
    </row>
    <row r="1337" spans="1:30" x14ac:dyDescent="0.3">
      <c r="A1337" s="84"/>
      <c r="B1337" s="209" t="s">
        <v>5624</v>
      </c>
      <c r="C1337" s="102" t="s">
        <v>1976</v>
      </c>
      <c r="D1337" s="109">
        <v>329321.4458356892</v>
      </c>
      <c r="E1337" s="139">
        <v>2372.8038463555677</v>
      </c>
      <c r="F1337" s="113">
        <v>6.9968156294464611E-3</v>
      </c>
      <c r="G1337" s="126"/>
      <c r="H1337" s="123"/>
      <c r="I1337" s="124"/>
      <c r="J1337" s="191" t="s">
        <v>5776</v>
      </c>
      <c r="K1337" s="210" t="s">
        <v>5624</v>
      </c>
      <c r="L1337" s="210" t="s">
        <v>1976</v>
      </c>
      <c r="M1337" s="211">
        <v>329321.4458356892</v>
      </c>
      <c r="N1337" s="198">
        <v>2372.8038463555677</v>
      </c>
      <c r="O1337" s="211">
        <v>6.9968156294464611E-3</v>
      </c>
      <c r="P1337" s="210">
        <v>1</v>
      </c>
      <c r="Q1337" s="210">
        <v>0</v>
      </c>
      <c r="R1337" s="210">
        <v>0</v>
      </c>
      <c r="S1337" s="210">
        <v>0</v>
      </c>
      <c r="T1337" s="210" t="s">
        <v>146</v>
      </c>
      <c r="U1337" s="210" t="s">
        <v>5625</v>
      </c>
      <c r="V1337" s="223">
        <v>43251</v>
      </c>
      <c r="W1337" s="210">
        <v>2456612</v>
      </c>
      <c r="X1337" s="210" t="s">
        <v>4471</v>
      </c>
      <c r="Y1337" s="210" t="s">
        <v>306</v>
      </c>
      <c r="Z1337" s="190"/>
      <c r="AA1337" s="186"/>
      <c r="AB1337" s="187"/>
      <c r="AC1337" s="187"/>
      <c r="AD1337" s="188"/>
    </row>
    <row r="1338" spans="1:30" x14ac:dyDescent="0.3">
      <c r="A1338" s="84"/>
      <c r="B1338" s="209" t="s">
        <v>5042</v>
      </c>
      <c r="C1338" s="102" t="s">
        <v>1974</v>
      </c>
      <c r="D1338" s="109">
        <v>-1282355.6804759302</v>
      </c>
      <c r="E1338" s="139">
        <v>-6066.5894619922901</v>
      </c>
      <c r="F1338" s="113">
        <v>-1.4005369038842282E-2</v>
      </c>
      <c r="G1338" s="126"/>
      <c r="H1338" s="123"/>
      <c r="I1338" s="124"/>
      <c r="J1338" s="191" t="s">
        <v>5776</v>
      </c>
      <c r="K1338" s="210" t="s">
        <v>5042</v>
      </c>
      <c r="L1338" s="210" t="s">
        <v>1974</v>
      </c>
      <c r="M1338" s="211">
        <v>-1282355.6804759302</v>
      </c>
      <c r="N1338" s="198">
        <v>-6066.5894619922901</v>
      </c>
      <c r="O1338" s="211">
        <v>-1.4005369038842282E-2</v>
      </c>
      <c r="P1338" s="210">
        <v>1</v>
      </c>
      <c r="Q1338" s="210">
        <v>0</v>
      </c>
      <c r="R1338" s="210">
        <v>0</v>
      </c>
      <c r="S1338" s="210">
        <v>0</v>
      </c>
      <c r="T1338" s="210" t="s">
        <v>143</v>
      </c>
      <c r="U1338" s="210" t="s">
        <v>5043</v>
      </c>
      <c r="V1338" s="223">
        <v>43251</v>
      </c>
      <c r="W1338" s="210">
        <v>2459202</v>
      </c>
      <c r="X1338" s="210" t="s">
        <v>4471</v>
      </c>
      <c r="Y1338" s="210" t="s">
        <v>306</v>
      </c>
      <c r="Z1338" s="190"/>
      <c r="AA1338" s="185"/>
      <c r="AB1338" s="187"/>
      <c r="AC1338" s="188"/>
      <c r="AD1338" s="188"/>
    </row>
    <row r="1339" spans="1:30" x14ac:dyDescent="0.3">
      <c r="A1339" s="84"/>
      <c r="B1339" s="209" t="s">
        <v>5328</v>
      </c>
      <c r="C1339" s="102" t="s">
        <v>1976</v>
      </c>
      <c r="D1339" s="109">
        <v>467992.84131847898</v>
      </c>
      <c r="E1339" s="139">
        <v>8958.5153391745589</v>
      </c>
      <c r="F1339" s="113">
        <v>4.8800640392161563E-3</v>
      </c>
      <c r="G1339" s="126"/>
      <c r="H1339" s="123"/>
      <c r="I1339" s="124"/>
      <c r="J1339" s="191" t="s">
        <v>5776</v>
      </c>
      <c r="K1339" s="210" t="s">
        <v>5328</v>
      </c>
      <c r="L1339" s="210" t="s">
        <v>1976</v>
      </c>
      <c r="M1339" s="211">
        <v>467992.84131847898</v>
      </c>
      <c r="N1339" s="198">
        <v>8958.5153391745589</v>
      </c>
      <c r="O1339" s="211">
        <v>4.8800640392161563E-3</v>
      </c>
      <c r="P1339" s="210">
        <v>1</v>
      </c>
      <c r="Q1339" s="210">
        <v>0</v>
      </c>
      <c r="R1339" s="210">
        <v>0</v>
      </c>
      <c r="S1339" s="210">
        <v>0</v>
      </c>
      <c r="T1339" s="210" t="s">
        <v>146</v>
      </c>
      <c r="U1339" s="210" t="s">
        <v>5329</v>
      </c>
      <c r="V1339" s="223">
        <v>43251</v>
      </c>
      <c r="W1339" s="210" t="s">
        <v>5330</v>
      </c>
      <c r="X1339" s="210" t="s">
        <v>4471</v>
      </c>
      <c r="Y1339" s="210" t="s">
        <v>306</v>
      </c>
      <c r="Z1339" s="190"/>
      <c r="AA1339" s="186"/>
      <c r="AB1339" s="187"/>
      <c r="AC1339" s="187"/>
      <c r="AD1339" s="188"/>
    </row>
    <row r="1340" spans="1:30" x14ac:dyDescent="0.3">
      <c r="A1340" s="84"/>
      <c r="B1340" s="209" t="s">
        <v>1561</v>
      </c>
      <c r="C1340" s="102" t="s">
        <v>1974</v>
      </c>
      <c r="D1340" s="109">
        <v>-6264706.8953778883</v>
      </c>
      <c r="E1340" s="139">
        <v>-42970.758593716229</v>
      </c>
      <c r="F1340" s="113">
        <v>-2.4486337251780677E-2</v>
      </c>
      <c r="G1340" s="126"/>
      <c r="H1340" s="123"/>
      <c r="I1340" s="124"/>
      <c r="J1340" s="191" t="s">
        <v>5776</v>
      </c>
      <c r="K1340" s="210" t="s">
        <v>1561</v>
      </c>
      <c r="L1340" s="210" t="s">
        <v>1974</v>
      </c>
      <c r="M1340" s="211">
        <v>-6264706.8953778883</v>
      </c>
      <c r="N1340" s="198">
        <v>-42970.758593716229</v>
      </c>
      <c r="O1340" s="211">
        <v>-2.4486337251780677E-2</v>
      </c>
      <c r="P1340" s="210">
        <v>1</v>
      </c>
      <c r="Q1340" s="210">
        <v>0</v>
      </c>
      <c r="R1340" s="210">
        <v>0</v>
      </c>
      <c r="S1340" s="210">
        <v>0</v>
      </c>
      <c r="T1340" s="210" t="s">
        <v>146</v>
      </c>
      <c r="U1340" s="210" t="s">
        <v>4230</v>
      </c>
      <c r="V1340" s="223">
        <v>43251</v>
      </c>
      <c r="W1340" s="210">
        <v>2457552</v>
      </c>
      <c r="X1340" s="210" t="s">
        <v>4471</v>
      </c>
      <c r="Y1340" s="210" t="s">
        <v>306</v>
      </c>
      <c r="Z1340" s="190"/>
      <c r="AA1340" s="186"/>
      <c r="AB1340" s="187"/>
      <c r="AC1340" s="187"/>
      <c r="AD1340" s="188"/>
    </row>
    <row r="1341" spans="1:30" x14ac:dyDescent="0.3">
      <c r="A1341" s="84"/>
      <c r="B1341" s="209" t="s">
        <v>1829</v>
      </c>
      <c r="C1341" s="102" t="s">
        <v>1976</v>
      </c>
      <c r="D1341" s="109">
        <v>8242852.4439838808</v>
      </c>
      <c r="E1341" s="139">
        <v>30873.262833753626</v>
      </c>
      <c r="F1341" s="113">
        <v>3.0462530443280785E-2</v>
      </c>
      <c r="G1341" s="126"/>
      <c r="H1341" s="123"/>
      <c r="I1341" s="124"/>
      <c r="J1341" s="191" t="s">
        <v>5776</v>
      </c>
      <c r="K1341" s="210" t="s">
        <v>1829</v>
      </c>
      <c r="L1341" s="210" t="s">
        <v>1976</v>
      </c>
      <c r="M1341" s="211">
        <v>8242852.4439838808</v>
      </c>
      <c r="N1341" s="198">
        <v>30873.262833753626</v>
      </c>
      <c r="O1341" s="211">
        <v>3.0462530443280785E-2</v>
      </c>
      <c r="P1341" s="210">
        <v>1</v>
      </c>
      <c r="Q1341" s="210">
        <v>0</v>
      </c>
      <c r="R1341" s="210">
        <v>0</v>
      </c>
      <c r="S1341" s="210">
        <v>0</v>
      </c>
      <c r="T1341" s="210" t="s">
        <v>143</v>
      </c>
      <c r="U1341" s="210" t="s">
        <v>4231</v>
      </c>
      <c r="V1341" s="223">
        <v>43251</v>
      </c>
      <c r="W1341" s="210">
        <v>2613990</v>
      </c>
      <c r="X1341" s="210" t="s">
        <v>4471</v>
      </c>
      <c r="Y1341" s="210" t="s">
        <v>306</v>
      </c>
      <c r="Z1341" s="190"/>
      <c r="AA1341" s="186"/>
      <c r="AB1341" s="187"/>
      <c r="AC1341" s="187"/>
      <c r="AD1341" s="188"/>
    </row>
    <row r="1342" spans="1:30" x14ac:dyDescent="0.3">
      <c r="A1342" s="84"/>
      <c r="B1342" s="209" t="s">
        <v>1830</v>
      </c>
      <c r="C1342" s="102" t="s">
        <v>1976</v>
      </c>
      <c r="D1342" s="109">
        <v>885413.47430649411</v>
      </c>
      <c r="E1342" s="139">
        <v>13324.506761572522</v>
      </c>
      <c r="F1342" s="113">
        <v>4.4803158272443697E-3</v>
      </c>
      <c r="G1342" s="126"/>
      <c r="H1342" s="123"/>
      <c r="I1342" s="124"/>
      <c r="J1342" s="191" t="s">
        <v>5776</v>
      </c>
      <c r="K1342" s="210" t="s">
        <v>1830</v>
      </c>
      <c r="L1342" s="210" t="s">
        <v>1976</v>
      </c>
      <c r="M1342" s="211">
        <v>885413.47430649411</v>
      </c>
      <c r="N1342" s="198">
        <v>13324.506761572522</v>
      </c>
      <c r="O1342" s="211">
        <v>4.4803158272443697E-3</v>
      </c>
      <c r="P1342" s="210">
        <v>1</v>
      </c>
      <c r="Q1342" s="210">
        <v>0</v>
      </c>
      <c r="R1342" s="210">
        <v>0</v>
      </c>
      <c r="S1342" s="210">
        <v>0</v>
      </c>
      <c r="T1342" s="210" t="s">
        <v>143</v>
      </c>
      <c r="U1342" s="210" t="s">
        <v>43</v>
      </c>
      <c r="V1342" s="223">
        <v>43251</v>
      </c>
      <c r="W1342" s="210">
        <v>2471950</v>
      </c>
      <c r="X1342" s="210" t="s">
        <v>4471</v>
      </c>
      <c r="Y1342" s="210" t="s">
        <v>306</v>
      </c>
      <c r="Z1342" s="190"/>
      <c r="AA1342" s="186"/>
      <c r="AB1342" s="187"/>
      <c r="AC1342" s="187"/>
      <c r="AD1342" s="188"/>
    </row>
    <row r="1343" spans="1:30" x14ac:dyDescent="0.3">
      <c r="A1343" s="84"/>
      <c r="B1343" s="209" t="s">
        <v>1562</v>
      </c>
      <c r="C1343" s="102" t="s">
        <v>1973</v>
      </c>
      <c r="D1343" s="109">
        <v>-613529.74374657741</v>
      </c>
      <c r="E1343" s="139">
        <v>-6907.5629784573011</v>
      </c>
      <c r="F1343" s="113">
        <v>-3.1162732078275656E-3</v>
      </c>
      <c r="G1343" s="126"/>
      <c r="H1343" s="123"/>
      <c r="I1343" s="124"/>
      <c r="J1343" s="191" t="s">
        <v>5776</v>
      </c>
      <c r="K1343" s="210" t="s">
        <v>1562</v>
      </c>
      <c r="L1343" s="210" t="s">
        <v>1973</v>
      </c>
      <c r="M1343" s="211">
        <v>-613529.74374657741</v>
      </c>
      <c r="N1343" s="198">
        <v>-6907.5629784573011</v>
      </c>
      <c r="O1343" s="211">
        <v>-3.1162732078275656E-3</v>
      </c>
      <c r="P1343" s="210">
        <v>1</v>
      </c>
      <c r="Q1343" s="210">
        <v>0</v>
      </c>
      <c r="R1343" s="210">
        <v>0</v>
      </c>
      <c r="S1343" s="210">
        <v>0</v>
      </c>
      <c r="T1343" s="210" t="s">
        <v>146</v>
      </c>
      <c r="U1343" s="210" t="s">
        <v>4232</v>
      </c>
      <c r="V1343" s="223">
        <v>43251</v>
      </c>
      <c r="W1343" s="210" t="s">
        <v>259</v>
      </c>
      <c r="X1343" s="210" t="s">
        <v>4471</v>
      </c>
      <c r="Y1343" s="210" t="s">
        <v>306</v>
      </c>
      <c r="Z1343" s="190"/>
      <c r="AA1343" s="186"/>
      <c r="AB1343" s="187"/>
      <c r="AC1343" s="187"/>
      <c r="AD1343" s="188"/>
    </row>
    <row r="1344" spans="1:30" x14ac:dyDescent="0.3">
      <c r="A1344" s="84"/>
      <c r="B1344" s="209" t="s">
        <v>5044</v>
      </c>
      <c r="C1344" s="102" t="s">
        <v>1976</v>
      </c>
      <c r="D1344" s="109">
        <v>1217669.3683070948</v>
      </c>
      <c r="E1344" s="139">
        <v>10895.395206756395</v>
      </c>
      <c r="F1344" s="113">
        <v>1.9453381081673018E-2</v>
      </c>
      <c r="G1344" s="126"/>
      <c r="H1344" s="123"/>
      <c r="I1344" s="124"/>
      <c r="J1344" s="191" t="s">
        <v>5776</v>
      </c>
      <c r="K1344" s="210" t="s">
        <v>5044</v>
      </c>
      <c r="L1344" s="210" t="s">
        <v>1976</v>
      </c>
      <c r="M1344" s="211">
        <v>1217669.3683070948</v>
      </c>
      <c r="N1344" s="198">
        <v>10895.395206756395</v>
      </c>
      <c r="O1344" s="211">
        <v>1.9453381081673018E-2</v>
      </c>
      <c r="P1344" s="210">
        <v>1</v>
      </c>
      <c r="Q1344" s="210">
        <v>0</v>
      </c>
      <c r="R1344" s="210">
        <v>0</v>
      </c>
      <c r="S1344" s="210">
        <v>0</v>
      </c>
      <c r="T1344" s="210" t="s">
        <v>149</v>
      </c>
      <c r="U1344" s="210" t="s">
        <v>5045</v>
      </c>
      <c r="V1344" s="223">
        <v>43251</v>
      </c>
      <c r="W1344" s="210" t="s">
        <v>5046</v>
      </c>
      <c r="X1344" s="210" t="s">
        <v>4471</v>
      </c>
      <c r="Y1344" s="210" t="s">
        <v>306</v>
      </c>
      <c r="Z1344" s="190"/>
      <c r="AA1344" s="186"/>
      <c r="AB1344" s="187"/>
      <c r="AC1344" s="187"/>
      <c r="AD1344" s="188"/>
    </row>
    <row r="1345" spans="1:30" x14ac:dyDescent="0.3">
      <c r="A1345" s="84"/>
      <c r="B1345" s="209" t="s">
        <v>1831</v>
      </c>
      <c r="C1345" s="102" t="s">
        <v>1973</v>
      </c>
      <c r="D1345" s="109">
        <v>-7848989.5643881913</v>
      </c>
      <c r="E1345" s="139">
        <v>-143570.32310935049</v>
      </c>
      <c r="F1345" s="113">
        <v>-5.161779227728037E-3</v>
      </c>
      <c r="G1345" s="126"/>
      <c r="H1345" s="123"/>
      <c r="I1345" s="124"/>
      <c r="J1345" s="191" t="s">
        <v>5776</v>
      </c>
      <c r="K1345" s="210" t="s">
        <v>1831</v>
      </c>
      <c r="L1345" s="210" t="s">
        <v>1973</v>
      </c>
      <c r="M1345" s="211">
        <v>-7848989.5643881913</v>
      </c>
      <c r="N1345" s="198">
        <v>-143570.32310935049</v>
      </c>
      <c r="O1345" s="211">
        <v>-5.161779227728037E-3</v>
      </c>
      <c r="P1345" s="210">
        <v>1</v>
      </c>
      <c r="Q1345" s="210">
        <v>0</v>
      </c>
      <c r="R1345" s="210">
        <v>0</v>
      </c>
      <c r="S1345" s="210">
        <v>0</v>
      </c>
      <c r="T1345" s="210" t="s">
        <v>147</v>
      </c>
      <c r="U1345" s="210" t="s">
        <v>5</v>
      </c>
      <c r="V1345" s="223">
        <v>43251</v>
      </c>
      <c r="W1345" s="210">
        <v>2463247</v>
      </c>
      <c r="X1345" s="210" t="s">
        <v>4471</v>
      </c>
      <c r="Y1345" s="210" t="s">
        <v>306</v>
      </c>
      <c r="Z1345" s="190"/>
      <c r="AA1345" s="185"/>
      <c r="AB1345" s="187"/>
      <c r="AC1345" s="187"/>
      <c r="AD1345" s="188"/>
    </row>
    <row r="1346" spans="1:30" x14ac:dyDescent="0.3">
      <c r="A1346" s="84"/>
      <c r="B1346" s="209" t="s">
        <v>1563</v>
      </c>
      <c r="C1346" s="102" t="s">
        <v>1974</v>
      </c>
      <c r="D1346" s="109">
        <v>-8179345.5026593031</v>
      </c>
      <c r="E1346" s="139">
        <v>-114524.57998682866</v>
      </c>
      <c r="F1346" s="113">
        <v>-4.2995852348952902E-2</v>
      </c>
      <c r="G1346" s="126"/>
      <c r="H1346" s="123"/>
      <c r="I1346" s="124"/>
      <c r="J1346" s="191" t="s">
        <v>5776</v>
      </c>
      <c r="K1346" s="210" t="s">
        <v>1563</v>
      </c>
      <c r="L1346" s="210" t="s">
        <v>1974</v>
      </c>
      <c r="M1346" s="211">
        <v>-8179345.5026593031</v>
      </c>
      <c r="N1346" s="198">
        <v>-114524.57998682866</v>
      </c>
      <c r="O1346" s="211">
        <v>-4.2995852348952902E-2</v>
      </c>
      <c r="P1346" s="210">
        <v>1</v>
      </c>
      <c r="Q1346" s="210">
        <v>0</v>
      </c>
      <c r="R1346" s="210">
        <v>0</v>
      </c>
      <c r="S1346" s="210">
        <v>0</v>
      </c>
      <c r="T1346" s="210" t="s">
        <v>148</v>
      </c>
      <c r="U1346" s="210" t="s">
        <v>373</v>
      </c>
      <c r="V1346" s="223">
        <v>43251</v>
      </c>
      <c r="W1346" s="210" t="s">
        <v>260</v>
      </c>
      <c r="X1346" s="210" t="s">
        <v>4471</v>
      </c>
      <c r="Y1346" s="210" t="s">
        <v>306</v>
      </c>
      <c r="Z1346" s="190"/>
      <c r="AA1346" s="186"/>
      <c r="AB1346" s="187"/>
      <c r="AC1346" s="187"/>
      <c r="AD1346" s="188"/>
    </row>
    <row r="1347" spans="1:30" x14ac:dyDescent="0.3">
      <c r="A1347" s="84"/>
      <c r="B1347" s="209" t="s">
        <v>1564</v>
      </c>
      <c r="C1347" s="102" t="s">
        <v>1973</v>
      </c>
      <c r="D1347" s="109">
        <v>-623432.54962979059</v>
      </c>
      <c r="E1347" s="139">
        <v>-11620.364391981186</v>
      </c>
      <c r="F1347" s="113">
        <v>-4.8207980095379887E-3</v>
      </c>
      <c r="G1347" s="126"/>
      <c r="H1347" s="123"/>
      <c r="I1347" s="124"/>
      <c r="J1347" s="191" t="s">
        <v>5776</v>
      </c>
      <c r="K1347" s="210" t="s">
        <v>1564</v>
      </c>
      <c r="L1347" s="210" t="s">
        <v>1973</v>
      </c>
      <c r="M1347" s="211">
        <v>-623432.54962979059</v>
      </c>
      <c r="N1347" s="198">
        <v>-11620.364391981186</v>
      </c>
      <c r="O1347" s="211">
        <v>-4.8207980095379887E-3</v>
      </c>
      <c r="P1347" s="210">
        <v>1</v>
      </c>
      <c r="Q1347" s="210">
        <v>0</v>
      </c>
      <c r="R1347" s="210">
        <v>0</v>
      </c>
      <c r="S1347" s="210">
        <v>0</v>
      </c>
      <c r="T1347" s="210" t="s">
        <v>145</v>
      </c>
      <c r="U1347" s="210" t="s">
        <v>4233</v>
      </c>
      <c r="V1347" s="223">
        <v>43251</v>
      </c>
      <c r="W1347" s="210">
        <v>2465254</v>
      </c>
      <c r="X1347" s="210" t="s">
        <v>4471</v>
      </c>
      <c r="Y1347" s="210" t="s">
        <v>306</v>
      </c>
      <c r="Z1347" s="190"/>
      <c r="AA1347" s="185"/>
      <c r="AB1347" s="187"/>
      <c r="AC1347" s="188"/>
      <c r="AD1347" s="188"/>
    </row>
    <row r="1348" spans="1:30" x14ac:dyDescent="0.3">
      <c r="A1348" s="84"/>
      <c r="B1348" s="209" t="s">
        <v>1565</v>
      </c>
      <c r="C1348" s="102" t="s">
        <v>1974</v>
      </c>
      <c r="D1348" s="109">
        <v>-3838969.0051160213</v>
      </c>
      <c r="E1348" s="139">
        <v>-158242.7454705697</v>
      </c>
      <c r="F1348" s="113">
        <v>-3.4274959741173464E-2</v>
      </c>
      <c r="G1348" s="126"/>
      <c r="H1348" s="123"/>
      <c r="I1348" s="124"/>
      <c r="J1348" s="191" t="s">
        <v>5776</v>
      </c>
      <c r="K1348" s="210" t="s">
        <v>1565</v>
      </c>
      <c r="L1348" s="210" t="s">
        <v>1974</v>
      </c>
      <c r="M1348" s="211">
        <v>-3838969.0051160213</v>
      </c>
      <c r="N1348" s="198">
        <v>-158242.7454705697</v>
      </c>
      <c r="O1348" s="211">
        <v>-3.4274959741173464E-2</v>
      </c>
      <c r="P1348" s="210">
        <v>1</v>
      </c>
      <c r="Q1348" s="210">
        <v>0</v>
      </c>
      <c r="R1348" s="210">
        <v>0</v>
      </c>
      <c r="S1348" s="210">
        <v>0</v>
      </c>
      <c r="T1348" s="210" t="s">
        <v>144</v>
      </c>
      <c r="U1348" s="210" t="s">
        <v>375</v>
      </c>
      <c r="V1348" s="223">
        <v>43251</v>
      </c>
      <c r="W1348" s="210">
        <v>2466321</v>
      </c>
      <c r="X1348" s="210" t="s">
        <v>4471</v>
      </c>
      <c r="Y1348" s="210" t="s">
        <v>306</v>
      </c>
      <c r="Z1348" s="190"/>
      <c r="AA1348" s="185"/>
      <c r="AB1348" s="187"/>
      <c r="AC1348" s="187"/>
      <c r="AD1348" s="188"/>
    </row>
    <row r="1349" spans="1:30" x14ac:dyDescent="0.3">
      <c r="A1349" s="84"/>
      <c r="B1349" s="209" t="s">
        <v>1566</v>
      </c>
      <c r="C1349" s="102" t="s">
        <v>1974</v>
      </c>
      <c r="D1349" s="109">
        <v>-532616.28478472633</v>
      </c>
      <c r="E1349" s="139">
        <v>-4173.4546684275683</v>
      </c>
      <c r="F1349" s="113">
        <v>-4.9417245739559797E-3</v>
      </c>
      <c r="G1349" s="126"/>
      <c r="H1349" s="123"/>
      <c r="I1349" s="124"/>
      <c r="J1349" s="191" t="s">
        <v>5776</v>
      </c>
      <c r="K1349" s="210" t="s">
        <v>1566</v>
      </c>
      <c r="L1349" s="210" t="s">
        <v>1974</v>
      </c>
      <c r="M1349" s="211">
        <v>-532616.28478472633</v>
      </c>
      <c r="N1349" s="198">
        <v>-4173.4546684275683</v>
      </c>
      <c r="O1349" s="211">
        <v>-4.9417245739559797E-3</v>
      </c>
      <c r="P1349" s="210">
        <v>1</v>
      </c>
      <c r="Q1349" s="210">
        <v>0</v>
      </c>
      <c r="R1349" s="210">
        <v>0</v>
      </c>
      <c r="S1349" s="210">
        <v>0</v>
      </c>
      <c r="T1349" s="210" t="s">
        <v>145</v>
      </c>
      <c r="U1349" s="210" t="s">
        <v>374</v>
      </c>
      <c r="V1349" s="223">
        <v>43251</v>
      </c>
      <c r="W1349" s="210">
        <v>2464165</v>
      </c>
      <c r="X1349" s="210" t="s">
        <v>4471</v>
      </c>
      <c r="Y1349" s="210" t="s">
        <v>306</v>
      </c>
      <c r="Z1349" s="190"/>
      <c r="AA1349" s="185"/>
      <c r="AB1349" s="187"/>
      <c r="AC1349" s="187"/>
      <c r="AD1349" s="188"/>
    </row>
    <row r="1350" spans="1:30" x14ac:dyDescent="0.3">
      <c r="A1350" s="84"/>
      <c r="B1350" s="209" t="s">
        <v>1832</v>
      </c>
      <c r="C1350" s="102" t="s">
        <v>1976</v>
      </c>
      <c r="D1350" s="109">
        <v>1560904.2136469348</v>
      </c>
      <c r="E1350" s="139">
        <v>8037.611810746318</v>
      </c>
      <c r="F1350" s="113">
        <v>6.3402063717310619E-3</v>
      </c>
      <c r="G1350" s="126"/>
      <c r="H1350" s="123"/>
      <c r="I1350" s="124"/>
      <c r="J1350" s="191" t="s">
        <v>5776</v>
      </c>
      <c r="K1350" s="210" t="s">
        <v>1832</v>
      </c>
      <c r="L1350" s="210" t="s">
        <v>1976</v>
      </c>
      <c r="M1350" s="211">
        <v>1560904.2136469348</v>
      </c>
      <c r="N1350" s="198">
        <v>8037.611810746318</v>
      </c>
      <c r="O1350" s="211">
        <v>6.3402063717310619E-3</v>
      </c>
      <c r="P1350" s="210">
        <v>1</v>
      </c>
      <c r="Q1350" s="210">
        <v>0</v>
      </c>
      <c r="R1350" s="210">
        <v>0</v>
      </c>
      <c r="S1350" s="210">
        <v>0</v>
      </c>
      <c r="T1350" s="210" t="s">
        <v>147</v>
      </c>
      <c r="U1350" s="210" t="s">
        <v>376</v>
      </c>
      <c r="V1350" s="223">
        <v>43251</v>
      </c>
      <c r="W1350" s="210">
        <v>2459020</v>
      </c>
      <c r="X1350" s="210" t="s">
        <v>4471</v>
      </c>
      <c r="Y1350" s="210" t="s">
        <v>306</v>
      </c>
      <c r="Z1350" s="190"/>
      <c r="AA1350" s="186"/>
      <c r="AB1350" s="187"/>
      <c r="AC1350" s="187"/>
      <c r="AD1350" s="188"/>
    </row>
    <row r="1351" spans="1:30" x14ac:dyDescent="0.3">
      <c r="A1351" s="84"/>
      <c r="B1351" s="209" t="s">
        <v>1833</v>
      </c>
      <c r="C1351" s="102" t="s">
        <v>1976</v>
      </c>
      <c r="D1351" s="109">
        <v>2540479.4760485766</v>
      </c>
      <c r="E1351" s="139">
        <v>5424.3183005200735</v>
      </c>
      <c r="F1351" s="113">
        <v>5.5301163387253124E-3</v>
      </c>
      <c r="G1351" s="126"/>
      <c r="H1351" s="123"/>
      <c r="I1351" s="124"/>
      <c r="J1351" s="191" t="s">
        <v>5776</v>
      </c>
      <c r="K1351" s="210" t="s">
        <v>1833</v>
      </c>
      <c r="L1351" s="210" t="s">
        <v>1976</v>
      </c>
      <c r="M1351" s="211">
        <v>2540479.4760485766</v>
      </c>
      <c r="N1351" s="198">
        <v>5424.3183005200735</v>
      </c>
      <c r="O1351" s="211">
        <v>5.5301163387253124E-3</v>
      </c>
      <c r="P1351" s="210">
        <v>1</v>
      </c>
      <c r="Q1351" s="210">
        <v>0</v>
      </c>
      <c r="R1351" s="210">
        <v>0</v>
      </c>
      <c r="S1351" s="210">
        <v>0</v>
      </c>
      <c r="T1351" s="210" t="s">
        <v>143</v>
      </c>
      <c r="U1351" s="210" t="s">
        <v>4234</v>
      </c>
      <c r="V1351" s="223">
        <v>43251</v>
      </c>
      <c r="W1351" s="210">
        <v>2871301</v>
      </c>
      <c r="X1351" s="210" t="s">
        <v>4471</v>
      </c>
      <c r="Y1351" s="210" t="s">
        <v>306</v>
      </c>
      <c r="Z1351" s="190"/>
      <c r="AA1351" s="186"/>
      <c r="AB1351" s="187"/>
      <c r="AC1351" s="187"/>
      <c r="AD1351" s="188"/>
    </row>
    <row r="1352" spans="1:30" x14ac:dyDescent="0.3">
      <c r="A1352" s="84"/>
      <c r="B1352" s="209" t="s">
        <v>1567</v>
      </c>
      <c r="C1352" s="102" t="s">
        <v>1973</v>
      </c>
      <c r="D1352" s="109">
        <v>-283261.06199998333</v>
      </c>
      <c r="E1352" s="139">
        <v>-10044.718510637707</v>
      </c>
      <c r="F1352" s="113">
        <v>-2.7037048026740725E-3</v>
      </c>
      <c r="G1352" s="126"/>
      <c r="H1352" s="123"/>
      <c r="I1352" s="124"/>
      <c r="J1352" s="191" t="s">
        <v>5776</v>
      </c>
      <c r="K1352" s="210" t="s">
        <v>1567</v>
      </c>
      <c r="L1352" s="210" t="s">
        <v>1973</v>
      </c>
      <c r="M1352" s="211">
        <v>-283261.06199998333</v>
      </c>
      <c r="N1352" s="198">
        <v>-10044.718510637707</v>
      </c>
      <c r="O1352" s="211">
        <v>-2.7037048026740725E-3</v>
      </c>
      <c r="P1352" s="210">
        <v>1</v>
      </c>
      <c r="Q1352" s="210">
        <v>0</v>
      </c>
      <c r="R1352" s="210">
        <v>0</v>
      </c>
      <c r="S1352" s="210">
        <v>0</v>
      </c>
      <c r="T1352" s="210" t="s">
        <v>148</v>
      </c>
      <c r="U1352" s="210" t="s">
        <v>79</v>
      </c>
      <c r="V1352" s="223">
        <v>43251</v>
      </c>
      <c r="W1352" s="210" t="s">
        <v>261</v>
      </c>
      <c r="X1352" s="210" t="s">
        <v>4471</v>
      </c>
      <c r="Y1352" s="210" t="s">
        <v>306</v>
      </c>
      <c r="Z1352" s="190"/>
      <c r="AA1352" s="185"/>
      <c r="AB1352" s="187"/>
      <c r="AC1352" s="188"/>
      <c r="AD1352" s="188"/>
    </row>
    <row r="1353" spans="1:30" x14ac:dyDescent="0.3">
      <c r="A1353" s="84"/>
      <c r="B1353" s="209" t="s">
        <v>6030</v>
      </c>
      <c r="C1353" s="102" t="s">
        <v>1973</v>
      </c>
      <c r="D1353" s="109">
        <v>-226173.54734940646</v>
      </c>
      <c r="E1353" s="139">
        <v>-9551.2477765796648</v>
      </c>
      <c r="F1353" s="113">
        <v>-5.7784816984481962E-3</v>
      </c>
      <c r="G1353" s="126"/>
      <c r="H1353" s="123"/>
      <c r="I1353" s="124"/>
      <c r="J1353" s="191" t="s">
        <v>5776</v>
      </c>
      <c r="K1353" s="210" t="s">
        <v>6030</v>
      </c>
      <c r="L1353" s="210" t="s">
        <v>1973</v>
      </c>
      <c r="M1353" s="211">
        <v>-226173.54734940646</v>
      </c>
      <c r="N1353" s="198">
        <v>-9551.2477765796648</v>
      </c>
      <c r="O1353" s="211">
        <v>-5.7784816984481962E-3</v>
      </c>
      <c r="P1353" s="210">
        <v>1</v>
      </c>
      <c r="Q1353" s="210">
        <v>0</v>
      </c>
      <c r="R1353" s="210">
        <v>0</v>
      </c>
      <c r="S1353" s="210">
        <v>0</v>
      </c>
      <c r="T1353" s="210" t="s">
        <v>5305</v>
      </c>
      <c r="U1353" s="210" t="s">
        <v>6031</v>
      </c>
      <c r="V1353" s="223">
        <v>43251</v>
      </c>
      <c r="W1353" s="210" t="s">
        <v>6032</v>
      </c>
      <c r="X1353" s="210" t="s">
        <v>4471</v>
      </c>
      <c r="Y1353" s="210" t="s">
        <v>306</v>
      </c>
      <c r="Z1353" s="190"/>
      <c r="AA1353" s="185"/>
      <c r="AB1353" s="187"/>
      <c r="AC1353" s="188"/>
      <c r="AD1353" s="188"/>
    </row>
    <row r="1354" spans="1:30" x14ac:dyDescent="0.3">
      <c r="A1354" s="84"/>
      <c r="B1354" s="209" t="s">
        <v>5861</v>
      </c>
      <c r="C1354" s="102" t="s">
        <v>1976</v>
      </c>
      <c r="D1354" s="109">
        <v>2450134.2402613191</v>
      </c>
      <c r="E1354" s="139">
        <v>9743.2466706220184</v>
      </c>
      <c r="F1354" s="113">
        <v>2.1956011053718794E-2</v>
      </c>
      <c r="G1354" s="126"/>
      <c r="H1354" s="123"/>
      <c r="I1354" s="124"/>
      <c r="J1354" s="191" t="s">
        <v>5776</v>
      </c>
      <c r="K1354" s="210" t="s">
        <v>5861</v>
      </c>
      <c r="L1354" s="210" t="s">
        <v>1976</v>
      </c>
      <c r="M1354" s="211">
        <v>2450134.2402613191</v>
      </c>
      <c r="N1354" s="198">
        <v>9743.2466706220184</v>
      </c>
      <c r="O1354" s="211">
        <v>2.1956011053718794E-2</v>
      </c>
      <c r="P1354" s="210">
        <v>1</v>
      </c>
      <c r="Q1354" s="210">
        <v>0</v>
      </c>
      <c r="R1354" s="210">
        <v>0</v>
      </c>
      <c r="S1354" s="210">
        <v>0</v>
      </c>
      <c r="T1354" s="210" t="s">
        <v>147</v>
      </c>
      <c r="U1354" s="210" t="s">
        <v>5862</v>
      </c>
      <c r="V1354" s="223">
        <v>43251</v>
      </c>
      <c r="W1354" s="210">
        <v>2698782</v>
      </c>
      <c r="X1354" s="210" t="s">
        <v>4471</v>
      </c>
      <c r="Y1354" s="210" t="s">
        <v>306</v>
      </c>
      <c r="Z1354" s="190"/>
      <c r="AA1354" s="186"/>
      <c r="AB1354" s="187"/>
      <c r="AC1354" s="187"/>
      <c r="AD1354" s="188"/>
    </row>
    <row r="1355" spans="1:30" x14ac:dyDescent="0.3">
      <c r="A1355" s="84"/>
      <c r="B1355" s="209" t="s">
        <v>6062</v>
      </c>
      <c r="C1355" s="102" t="s">
        <v>1977</v>
      </c>
      <c r="D1355" s="109">
        <v>76041523.886817694</v>
      </c>
      <c r="E1355" s="139">
        <v>738123.89717353613</v>
      </c>
      <c r="F1355" s="113">
        <v>0.82171142350470128</v>
      </c>
      <c r="G1355" s="126"/>
      <c r="H1355" s="123"/>
      <c r="I1355" s="124"/>
      <c r="J1355" s="191" t="s">
        <v>5776</v>
      </c>
      <c r="K1355" s="210" t="s">
        <v>6062</v>
      </c>
      <c r="L1355" s="210" t="s">
        <v>1977</v>
      </c>
      <c r="M1355" s="211">
        <v>76041523.886817694</v>
      </c>
      <c r="N1355" s="198">
        <v>738123.89717353613</v>
      </c>
      <c r="O1355" s="211">
        <v>0.82171142350470128</v>
      </c>
      <c r="P1355" s="210">
        <v>1</v>
      </c>
      <c r="Q1355" s="210">
        <v>0</v>
      </c>
      <c r="R1355" s="210">
        <v>0</v>
      </c>
      <c r="S1355" s="210">
        <v>0</v>
      </c>
      <c r="T1355" s="210" t="s">
        <v>143</v>
      </c>
      <c r="U1355" s="210" t="s">
        <v>6063</v>
      </c>
      <c r="V1355" s="223">
        <v>43251</v>
      </c>
      <c r="W1355" s="210" t="s">
        <v>6064</v>
      </c>
      <c r="X1355" s="210" t="s">
        <v>4471</v>
      </c>
      <c r="Y1355" s="210" t="s">
        <v>306</v>
      </c>
      <c r="Z1355" s="190"/>
      <c r="AA1355" s="186"/>
      <c r="AB1355" s="187"/>
      <c r="AC1355" s="187"/>
      <c r="AD1355" s="188"/>
    </row>
    <row r="1356" spans="1:30" x14ac:dyDescent="0.3">
      <c r="A1356" s="84"/>
      <c r="B1356" s="209" t="s">
        <v>1568</v>
      </c>
      <c r="C1356" s="102" t="s">
        <v>1976</v>
      </c>
      <c r="D1356" s="109">
        <v>4087970.2967090681</v>
      </c>
      <c r="E1356" s="139">
        <v>121919.78218637244</v>
      </c>
      <c r="F1356" s="113">
        <v>8.6638414751788684E-2</v>
      </c>
      <c r="G1356" s="126"/>
      <c r="H1356" s="123"/>
      <c r="I1356" s="124"/>
      <c r="J1356" s="191" t="s">
        <v>5776</v>
      </c>
      <c r="K1356" s="210" t="s">
        <v>1568</v>
      </c>
      <c r="L1356" s="210" t="s">
        <v>1976</v>
      </c>
      <c r="M1356" s="211">
        <v>4087970.2967090681</v>
      </c>
      <c r="N1356" s="198">
        <v>121919.78218637244</v>
      </c>
      <c r="O1356" s="211">
        <v>8.6638414751788684E-2</v>
      </c>
      <c r="P1356" s="210">
        <v>1</v>
      </c>
      <c r="Q1356" s="210">
        <v>0</v>
      </c>
      <c r="R1356" s="210">
        <v>0</v>
      </c>
      <c r="S1356" s="210">
        <v>0</v>
      </c>
      <c r="T1356" s="210" t="s">
        <v>5305</v>
      </c>
      <c r="U1356" s="210" t="s">
        <v>4235</v>
      </c>
      <c r="V1356" s="223">
        <v>43251</v>
      </c>
      <c r="W1356" s="210" t="s">
        <v>262</v>
      </c>
      <c r="X1356" s="210" t="s">
        <v>4471</v>
      </c>
      <c r="Y1356" s="210" t="s">
        <v>306</v>
      </c>
      <c r="Z1356" s="190"/>
      <c r="AA1356" s="185"/>
      <c r="AB1356" s="187"/>
      <c r="AC1356" s="187"/>
      <c r="AD1356" s="188"/>
    </row>
    <row r="1357" spans="1:30" x14ac:dyDescent="0.3">
      <c r="A1357" s="84"/>
      <c r="B1357" s="209" t="s">
        <v>1569</v>
      </c>
      <c r="C1357" s="102" t="s">
        <v>1976</v>
      </c>
      <c r="D1357" s="109">
        <v>942730.42888149666</v>
      </c>
      <c r="E1357" s="139">
        <v>14834.467803013324</v>
      </c>
      <c r="F1357" s="113">
        <v>1.2713285922985169E-2</v>
      </c>
      <c r="G1357" s="126"/>
      <c r="H1357" s="123"/>
      <c r="I1357" s="124"/>
      <c r="J1357" s="191" t="s">
        <v>5776</v>
      </c>
      <c r="K1357" s="210" t="s">
        <v>1569</v>
      </c>
      <c r="L1357" s="210" t="s">
        <v>1976</v>
      </c>
      <c r="M1357" s="211">
        <v>942730.42888149666</v>
      </c>
      <c r="N1357" s="198">
        <v>14834.467803013324</v>
      </c>
      <c r="O1357" s="211">
        <v>1.2713285922985169E-2</v>
      </c>
      <c r="P1357" s="210">
        <v>1</v>
      </c>
      <c r="Q1357" s="210">
        <v>0</v>
      </c>
      <c r="R1357" s="210">
        <v>0</v>
      </c>
      <c r="S1357" s="210">
        <v>0</v>
      </c>
      <c r="T1357" s="210" t="s">
        <v>146</v>
      </c>
      <c r="U1357" s="210" t="s">
        <v>4236</v>
      </c>
      <c r="V1357" s="223">
        <v>43251</v>
      </c>
      <c r="W1357" s="210">
        <v>2469052</v>
      </c>
      <c r="X1357" s="210" t="s">
        <v>4471</v>
      </c>
      <c r="Y1357" s="210" t="s">
        <v>306</v>
      </c>
      <c r="Z1357" s="190"/>
      <c r="AA1357" s="186"/>
      <c r="AB1357" s="187"/>
      <c r="AC1357" s="187"/>
      <c r="AD1357" s="188"/>
    </row>
    <row r="1358" spans="1:30" x14ac:dyDescent="0.3">
      <c r="A1358" s="84"/>
      <c r="B1358" s="209" t="s">
        <v>1834</v>
      </c>
      <c r="C1358" s="102" t="s">
        <v>1974</v>
      </c>
      <c r="D1358" s="109">
        <v>-1157423.1040927775</v>
      </c>
      <c r="E1358" s="139">
        <v>-7039.4301428827248</v>
      </c>
      <c r="F1358" s="113">
        <v>-1.3268433646538437E-2</v>
      </c>
      <c r="G1358" s="126"/>
      <c r="H1358" s="123"/>
      <c r="I1358" s="124"/>
      <c r="J1358" s="191" t="s">
        <v>5776</v>
      </c>
      <c r="K1358" s="210" t="s">
        <v>1834</v>
      </c>
      <c r="L1358" s="210" t="s">
        <v>1974</v>
      </c>
      <c r="M1358" s="211">
        <v>-1157423.1040927775</v>
      </c>
      <c r="N1358" s="198">
        <v>-7039.4301428827248</v>
      </c>
      <c r="O1358" s="211">
        <v>-1.3268433646538437E-2</v>
      </c>
      <c r="P1358" s="210">
        <v>1</v>
      </c>
      <c r="Q1358" s="210">
        <v>0</v>
      </c>
      <c r="R1358" s="210">
        <v>0</v>
      </c>
      <c r="S1358" s="210">
        <v>0</v>
      </c>
      <c r="T1358" s="210" t="s">
        <v>143</v>
      </c>
      <c r="U1358" s="210" t="s">
        <v>4237</v>
      </c>
      <c r="V1358" s="223">
        <v>43251</v>
      </c>
      <c r="W1358" s="210" t="s">
        <v>315</v>
      </c>
      <c r="X1358" s="210" t="s">
        <v>4471</v>
      </c>
      <c r="Y1358" s="210" t="s">
        <v>306</v>
      </c>
      <c r="Z1358" s="190"/>
      <c r="AA1358" s="185"/>
      <c r="AB1358" s="187"/>
      <c r="AC1358" s="187"/>
      <c r="AD1358" s="188"/>
    </row>
    <row r="1359" spans="1:30" x14ac:dyDescent="0.3">
      <c r="A1359" s="84"/>
      <c r="B1359" s="209" t="s">
        <v>1570</v>
      </c>
      <c r="C1359" s="102" t="s">
        <v>1973</v>
      </c>
      <c r="D1359" s="109">
        <v>-387516.25976922817</v>
      </c>
      <c r="E1359" s="139">
        <v>-3428.7405748471792</v>
      </c>
      <c r="F1359" s="113">
        <v>-3.3253854340561818E-3</v>
      </c>
      <c r="G1359" s="126"/>
      <c r="H1359" s="123"/>
      <c r="I1359" s="124"/>
      <c r="J1359" s="191" t="s">
        <v>5776</v>
      </c>
      <c r="K1359" s="210" t="s">
        <v>1570</v>
      </c>
      <c r="L1359" s="210" t="s">
        <v>1973</v>
      </c>
      <c r="M1359" s="211">
        <v>-387516.25976922817</v>
      </c>
      <c r="N1359" s="198">
        <v>-3428.7405748471792</v>
      </c>
      <c r="O1359" s="211">
        <v>-3.3253854340561818E-3</v>
      </c>
      <c r="P1359" s="210">
        <v>1</v>
      </c>
      <c r="Q1359" s="210">
        <v>0</v>
      </c>
      <c r="R1359" s="210">
        <v>0</v>
      </c>
      <c r="S1359" s="210">
        <v>0</v>
      </c>
      <c r="T1359" s="210" t="s">
        <v>149</v>
      </c>
      <c r="U1359" s="210" t="s">
        <v>4238</v>
      </c>
      <c r="V1359" s="223">
        <v>43251</v>
      </c>
      <c r="W1359" s="210">
        <v>2951452</v>
      </c>
      <c r="X1359" s="210" t="s">
        <v>4471</v>
      </c>
      <c r="Y1359" s="210" t="s">
        <v>306</v>
      </c>
      <c r="Z1359" s="190"/>
      <c r="AA1359" s="186"/>
      <c r="AB1359" s="187"/>
      <c r="AC1359" s="187"/>
      <c r="AD1359" s="188"/>
    </row>
    <row r="1360" spans="1:30" x14ac:dyDescent="0.3">
      <c r="A1360" s="84"/>
      <c r="B1360" s="209" t="s">
        <v>1571</v>
      </c>
      <c r="C1360" s="102" t="s">
        <v>1974</v>
      </c>
      <c r="D1360" s="109">
        <v>-26763306.520523135</v>
      </c>
      <c r="E1360" s="139">
        <v>-210337.20937223465</v>
      </c>
      <c r="F1360" s="113">
        <v>-3.0730738243203166E-2</v>
      </c>
      <c r="G1360" s="126"/>
      <c r="H1360" s="123"/>
      <c r="I1360" s="124"/>
      <c r="J1360" s="191" t="s">
        <v>5776</v>
      </c>
      <c r="K1360" s="210" t="s">
        <v>1571</v>
      </c>
      <c r="L1360" s="210" t="s">
        <v>1974</v>
      </c>
      <c r="M1360" s="211">
        <v>-26763306.520523135</v>
      </c>
      <c r="N1360" s="198">
        <v>-210337.20937223465</v>
      </c>
      <c r="O1360" s="211">
        <v>-3.0730738243203166E-2</v>
      </c>
      <c r="P1360" s="210">
        <v>1</v>
      </c>
      <c r="Q1360" s="210">
        <v>0</v>
      </c>
      <c r="R1360" s="210">
        <v>0</v>
      </c>
      <c r="S1360" s="210">
        <v>0</v>
      </c>
      <c r="T1360" s="210" t="s">
        <v>143</v>
      </c>
      <c r="U1360" s="210" t="s">
        <v>8</v>
      </c>
      <c r="V1360" s="223">
        <v>43251</v>
      </c>
      <c r="W1360" s="210">
        <v>2475833</v>
      </c>
      <c r="X1360" s="210" t="s">
        <v>4471</v>
      </c>
      <c r="Y1360" s="210" t="s">
        <v>306</v>
      </c>
      <c r="Z1360" s="190"/>
      <c r="AA1360" s="186"/>
      <c r="AB1360" s="187"/>
      <c r="AC1360" s="187"/>
      <c r="AD1360" s="188"/>
    </row>
    <row r="1361" spans="1:30" x14ac:dyDescent="0.3">
      <c r="A1361" s="84"/>
      <c r="B1361" s="209" t="s">
        <v>1572</v>
      </c>
      <c r="C1361" s="102" t="s">
        <v>1973</v>
      </c>
      <c r="D1361" s="109">
        <v>-147671.74028932943</v>
      </c>
      <c r="E1361" s="139">
        <v>-4068.092018989792</v>
      </c>
      <c r="F1361" s="113">
        <v>-8.1938385077484264E-4</v>
      </c>
      <c r="G1361" s="126"/>
      <c r="H1361" s="123"/>
      <c r="I1361" s="124"/>
      <c r="J1361" s="191" t="s">
        <v>5776</v>
      </c>
      <c r="K1361" s="210" t="s">
        <v>1572</v>
      </c>
      <c r="L1361" s="210" t="s">
        <v>1973</v>
      </c>
      <c r="M1361" s="211">
        <v>-147671.74028932943</v>
      </c>
      <c r="N1361" s="198">
        <v>-4068.092018989792</v>
      </c>
      <c r="O1361" s="211">
        <v>-8.1938385077484264E-4</v>
      </c>
      <c r="P1361" s="210">
        <v>1</v>
      </c>
      <c r="Q1361" s="210">
        <v>0</v>
      </c>
      <c r="R1361" s="210">
        <v>0</v>
      </c>
      <c r="S1361" s="210">
        <v>0</v>
      </c>
      <c r="T1361" s="210" t="s">
        <v>146</v>
      </c>
      <c r="U1361" s="210" t="s">
        <v>5426</v>
      </c>
      <c r="V1361" s="223">
        <v>43251</v>
      </c>
      <c r="W1361" s="210" t="s">
        <v>5427</v>
      </c>
      <c r="X1361" s="210" t="s">
        <v>4471</v>
      </c>
      <c r="Y1361" s="210" t="s">
        <v>306</v>
      </c>
      <c r="Z1361" s="190"/>
      <c r="AA1361" s="186"/>
      <c r="AB1361" s="187"/>
      <c r="AC1361" s="187"/>
      <c r="AD1361" s="188"/>
    </row>
    <row r="1362" spans="1:30" x14ac:dyDescent="0.3">
      <c r="A1362" s="84"/>
      <c r="B1362" s="209" t="s">
        <v>1573</v>
      </c>
      <c r="C1362" s="102" t="s">
        <v>1976</v>
      </c>
      <c r="D1362" s="109">
        <v>19823.042249369493</v>
      </c>
      <c r="E1362" s="139">
        <v>116.08035515236571</v>
      </c>
      <c r="F1362" s="113">
        <v>3.0017825007933236E-4</v>
      </c>
      <c r="G1362" s="126"/>
      <c r="H1362" s="123"/>
      <c r="I1362" s="124"/>
      <c r="J1362" s="191" t="s">
        <v>5776</v>
      </c>
      <c r="K1362" s="210" t="s">
        <v>1573</v>
      </c>
      <c r="L1362" s="210" t="s">
        <v>1976</v>
      </c>
      <c r="M1362" s="211">
        <v>19823.042249369493</v>
      </c>
      <c r="N1362" s="198">
        <v>116.08035515236571</v>
      </c>
      <c r="O1362" s="211">
        <v>3.0017825007933236E-4</v>
      </c>
      <c r="P1362" s="210">
        <v>1</v>
      </c>
      <c r="Q1362" s="210">
        <v>0</v>
      </c>
      <c r="R1362" s="210">
        <v>0</v>
      </c>
      <c r="S1362" s="210">
        <v>0</v>
      </c>
      <c r="T1362" s="210" t="s">
        <v>5305</v>
      </c>
      <c r="U1362" s="210" t="s">
        <v>4239</v>
      </c>
      <c r="V1362" s="223">
        <v>43251</v>
      </c>
      <c r="W1362" s="210">
        <v>2040640</v>
      </c>
      <c r="X1362" s="210" t="s">
        <v>4471</v>
      </c>
      <c r="Y1362" s="210" t="s">
        <v>306</v>
      </c>
      <c r="Z1362" s="190"/>
      <c r="AA1362" s="186"/>
      <c r="AB1362" s="187"/>
      <c r="AC1362" s="187"/>
      <c r="AD1362" s="188"/>
    </row>
    <row r="1363" spans="1:30" x14ac:dyDescent="0.3">
      <c r="A1363" s="84"/>
      <c r="B1363" s="209" t="s">
        <v>1574</v>
      </c>
      <c r="C1363" s="102" t="s">
        <v>1974</v>
      </c>
      <c r="D1363" s="109">
        <v>-164139496.99938494</v>
      </c>
      <c r="E1363" s="139">
        <v>-1441590.5234444488</v>
      </c>
      <c r="F1363" s="113">
        <v>-0.11477745054170432</v>
      </c>
      <c r="G1363" s="126"/>
      <c r="H1363" s="123"/>
      <c r="I1363" s="124"/>
      <c r="J1363" s="191" t="s">
        <v>5776</v>
      </c>
      <c r="K1363" s="210" t="s">
        <v>1574</v>
      </c>
      <c r="L1363" s="210" t="s">
        <v>1974</v>
      </c>
      <c r="M1363" s="211">
        <v>-164139496.99938494</v>
      </c>
      <c r="N1363" s="198">
        <v>-1441590.5234444488</v>
      </c>
      <c r="O1363" s="211">
        <v>-0.11477745054170432</v>
      </c>
      <c r="P1363" s="210">
        <v>1</v>
      </c>
      <c r="Q1363" s="210">
        <v>0</v>
      </c>
      <c r="R1363" s="210">
        <v>0</v>
      </c>
      <c r="S1363" s="210">
        <v>0</v>
      </c>
      <c r="T1363" s="210" t="s">
        <v>148</v>
      </c>
      <c r="U1363" s="210" t="s">
        <v>7</v>
      </c>
      <c r="V1363" s="223">
        <v>43251</v>
      </c>
      <c r="W1363" s="210">
        <v>2190385</v>
      </c>
      <c r="X1363" s="210" t="s">
        <v>4471</v>
      </c>
      <c r="Y1363" s="210" t="s">
        <v>306</v>
      </c>
      <c r="Z1363" s="190"/>
      <c r="AA1363" s="185"/>
      <c r="AB1363" s="187"/>
      <c r="AC1363" s="187"/>
      <c r="AD1363" s="188"/>
    </row>
    <row r="1364" spans="1:30" x14ac:dyDescent="0.3">
      <c r="A1364" s="84"/>
      <c r="B1364" s="209" t="s">
        <v>1575</v>
      </c>
      <c r="C1364" s="102" t="s">
        <v>1974</v>
      </c>
      <c r="D1364" s="109">
        <v>-29529751.279490013</v>
      </c>
      <c r="E1364" s="139">
        <v>-1113489.8672507547</v>
      </c>
      <c r="F1364" s="113">
        <v>-0.18615437484788172</v>
      </c>
      <c r="G1364" s="126"/>
      <c r="H1364" s="123"/>
      <c r="I1364" s="124"/>
      <c r="J1364" s="191" t="s">
        <v>5776</v>
      </c>
      <c r="K1364" s="210" t="s">
        <v>1575</v>
      </c>
      <c r="L1364" s="210" t="s">
        <v>1974</v>
      </c>
      <c r="M1364" s="211">
        <v>-29529751.279490013</v>
      </c>
      <c r="N1364" s="198">
        <v>-1113489.8672507547</v>
      </c>
      <c r="O1364" s="211">
        <v>-0.18615437484788172</v>
      </c>
      <c r="P1364" s="210">
        <v>1</v>
      </c>
      <c r="Q1364" s="210">
        <v>0</v>
      </c>
      <c r="R1364" s="210">
        <v>0</v>
      </c>
      <c r="S1364" s="210">
        <v>0</v>
      </c>
      <c r="T1364" s="210" t="s">
        <v>147</v>
      </c>
      <c r="U1364" s="210" t="s">
        <v>4240</v>
      </c>
      <c r="V1364" s="223">
        <v>43251</v>
      </c>
      <c r="W1364" s="210">
        <v>2431846</v>
      </c>
      <c r="X1364" s="210" t="s">
        <v>4471</v>
      </c>
      <c r="Y1364" s="210" t="s">
        <v>306</v>
      </c>
      <c r="Z1364" s="190"/>
      <c r="AA1364" s="185"/>
      <c r="AB1364" s="187"/>
      <c r="AC1364" s="187"/>
      <c r="AD1364" s="188"/>
    </row>
    <row r="1365" spans="1:30" x14ac:dyDescent="0.3">
      <c r="A1365" s="84"/>
      <c r="B1365" s="209" t="s">
        <v>1576</v>
      </c>
      <c r="C1365" s="102" t="s">
        <v>1974</v>
      </c>
      <c r="D1365" s="109">
        <v>-2253011.4240672491</v>
      </c>
      <c r="E1365" s="139">
        <v>-20481.922036974993</v>
      </c>
      <c r="F1365" s="113">
        <v>-1.6928008528151076E-2</v>
      </c>
      <c r="G1365" s="126"/>
      <c r="H1365" s="123"/>
      <c r="I1365" s="124"/>
      <c r="J1365" s="191" t="s">
        <v>5776</v>
      </c>
      <c r="K1365" s="210" t="s">
        <v>1576</v>
      </c>
      <c r="L1365" s="210" t="s">
        <v>1974</v>
      </c>
      <c r="M1365" s="211">
        <v>-2253011.4240672491</v>
      </c>
      <c r="N1365" s="198">
        <v>-20481.922036974993</v>
      </c>
      <c r="O1365" s="211">
        <v>-1.6928008528151076E-2</v>
      </c>
      <c r="P1365" s="210">
        <v>1</v>
      </c>
      <c r="Q1365" s="210">
        <v>0</v>
      </c>
      <c r="R1365" s="210">
        <v>0</v>
      </c>
      <c r="S1365" s="210">
        <v>0</v>
      </c>
      <c r="T1365" s="210" t="s">
        <v>146</v>
      </c>
      <c r="U1365" s="210" t="s">
        <v>112</v>
      </c>
      <c r="V1365" s="223">
        <v>43251</v>
      </c>
      <c r="W1365" s="210">
        <v>2607647</v>
      </c>
      <c r="X1365" s="210" t="s">
        <v>4471</v>
      </c>
      <c r="Y1365" s="210" t="s">
        <v>306</v>
      </c>
      <c r="Z1365" s="190"/>
      <c r="AA1365" s="185"/>
      <c r="AB1365" s="187"/>
      <c r="AC1365" s="187"/>
      <c r="AD1365" s="188"/>
    </row>
    <row r="1366" spans="1:30" x14ac:dyDescent="0.3">
      <c r="A1366" s="84"/>
      <c r="B1366" s="209" t="s">
        <v>1577</v>
      </c>
      <c r="C1366" s="102" t="s">
        <v>1973</v>
      </c>
      <c r="D1366" s="109">
        <v>-38460.127218244772</v>
      </c>
      <c r="E1366" s="139">
        <v>-626.4884707321188</v>
      </c>
      <c r="F1366" s="113">
        <v>-1.9558332284857943E-4</v>
      </c>
      <c r="G1366" s="126"/>
      <c r="H1366" s="123"/>
      <c r="I1366" s="124"/>
      <c r="J1366" s="191" t="s">
        <v>5776</v>
      </c>
      <c r="K1366" s="210" t="s">
        <v>1577</v>
      </c>
      <c r="L1366" s="210" t="s">
        <v>1973</v>
      </c>
      <c r="M1366" s="211">
        <v>-38460.127218244772</v>
      </c>
      <c r="N1366" s="198">
        <v>-626.4884707321188</v>
      </c>
      <c r="O1366" s="211">
        <v>-1.9558332284857943E-4</v>
      </c>
      <c r="P1366" s="210">
        <v>1</v>
      </c>
      <c r="Q1366" s="210">
        <v>0</v>
      </c>
      <c r="R1366" s="210">
        <v>0</v>
      </c>
      <c r="S1366" s="210">
        <v>0</v>
      </c>
      <c r="T1366" s="210" t="s">
        <v>149</v>
      </c>
      <c r="U1366" s="210" t="s">
        <v>124</v>
      </c>
      <c r="V1366" s="223">
        <v>43251</v>
      </c>
      <c r="W1366" s="210">
        <v>2486813</v>
      </c>
      <c r="X1366" s="210" t="s">
        <v>4471</v>
      </c>
      <c r="Y1366" s="210" t="s">
        <v>306</v>
      </c>
      <c r="Z1366" s="190"/>
      <c r="AA1366" s="185"/>
      <c r="AB1366" s="187"/>
      <c r="AC1366" s="188"/>
      <c r="AD1366" s="188"/>
    </row>
    <row r="1367" spans="1:30" x14ac:dyDescent="0.3">
      <c r="A1367" s="84"/>
      <c r="B1367" s="209" t="s">
        <v>1578</v>
      </c>
      <c r="C1367" s="102" t="s">
        <v>1974</v>
      </c>
      <c r="D1367" s="109">
        <v>-11205828.976053443</v>
      </c>
      <c r="E1367" s="139">
        <v>-553101.13405989343</v>
      </c>
      <c r="F1367" s="113">
        <v>-6.0036726538431957E-2</v>
      </c>
      <c r="G1367" s="126"/>
      <c r="H1367" s="123"/>
      <c r="I1367" s="124"/>
      <c r="J1367" s="191" t="s">
        <v>5776</v>
      </c>
      <c r="K1367" s="210" t="s">
        <v>1578</v>
      </c>
      <c r="L1367" s="210" t="s">
        <v>1974</v>
      </c>
      <c r="M1367" s="211">
        <v>-11205828.976053443</v>
      </c>
      <c r="N1367" s="198">
        <v>-553101.13405989343</v>
      </c>
      <c r="O1367" s="211">
        <v>-6.0036726538431957E-2</v>
      </c>
      <c r="P1367" s="210">
        <v>1</v>
      </c>
      <c r="Q1367" s="210">
        <v>0</v>
      </c>
      <c r="R1367" s="210">
        <v>0</v>
      </c>
      <c r="S1367" s="210">
        <v>0</v>
      </c>
      <c r="T1367" s="210" t="s">
        <v>148</v>
      </c>
      <c r="U1367" s="210" t="s">
        <v>76</v>
      </c>
      <c r="V1367" s="223">
        <v>43251</v>
      </c>
      <c r="W1367" s="210">
        <v>2490911</v>
      </c>
      <c r="X1367" s="210" t="s">
        <v>4471</v>
      </c>
      <c r="Y1367" s="210" t="s">
        <v>306</v>
      </c>
      <c r="Z1367" s="190"/>
      <c r="AA1367" s="185"/>
      <c r="AB1367" s="187"/>
      <c r="AC1367" s="187"/>
      <c r="AD1367" s="188"/>
    </row>
    <row r="1368" spans="1:30" x14ac:dyDescent="0.3">
      <c r="A1368" s="84"/>
      <c r="B1368" s="209" t="s">
        <v>6135</v>
      </c>
      <c r="C1368" s="102" t="s">
        <v>1975</v>
      </c>
      <c r="D1368" s="109">
        <v>355635277.6049993</v>
      </c>
      <c r="E1368" s="139">
        <v>6630038.7323825369</v>
      </c>
      <c r="F1368" s="113">
        <v>6.4626411396586994</v>
      </c>
      <c r="G1368" s="126"/>
      <c r="H1368" s="123"/>
      <c r="I1368" s="124"/>
      <c r="J1368" s="191" t="s">
        <v>5776</v>
      </c>
      <c r="K1368" s="210" t="s">
        <v>6135</v>
      </c>
      <c r="L1368" s="210" t="s">
        <v>1975</v>
      </c>
      <c r="M1368" s="211">
        <v>355635277.6049993</v>
      </c>
      <c r="N1368" s="198">
        <v>6630038.7323825369</v>
      </c>
      <c r="O1368" s="211">
        <v>6.4626411396586994</v>
      </c>
      <c r="P1368" s="210">
        <v>1</v>
      </c>
      <c r="Q1368" s="210">
        <v>0</v>
      </c>
      <c r="R1368" s="210">
        <v>0</v>
      </c>
      <c r="S1368" s="210">
        <v>0</v>
      </c>
      <c r="T1368" s="210" t="s">
        <v>147</v>
      </c>
      <c r="U1368" s="210" t="s">
        <v>6136</v>
      </c>
      <c r="V1368" s="223">
        <v>43251</v>
      </c>
      <c r="W1368" s="210" t="s">
        <v>6137</v>
      </c>
      <c r="X1368" s="210" t="s">
        <v>4471</v>
      </c>
      <c r="Y1368" s="210" t="s">
        <v>306</v>
      </c>
      <c r="Z1368" s="190"/>
      <c r="AA1368" s="186"/>
      <c r="AB1368" s="187"/>
      <c r="AC1368" s="187"/>
      <c r="AD1368" s="188"/>
    </row>
    <row r="1369" spans="1:30" x14ac:dyDescent="0.3">
      <c r="A1369" s="84"/>
      <c r="B1369" s="209" t="s">
        <v>1579</v>
      </c>
      <c r="C1369" s="102" t="s">
        <v>1974</v>
      </c>
      <c r="D1369" s="109">
        <v>-5029586.3978872951</v>
      </c>
      <c r="E1369" s="139">
        <v>-47946.486157171545</v>
      </c>
      <c r="F1369" s="113">
        <v>-1.6429079002684751E-2</v>
      </c>
      <c r="G1369" s="126"/>
      <c r="H1369" s="123"/>
      <c r="I1369" s="124"/>
      <c r="J1369" s="191" t="s">
        <v>5776</v>
      </c>
      <c r="K1369" s="210" t="s">
        <v>1579</v>
      </c>
      <c r="L1369" s="210" t="s">
        <v>1974</v>
      </c>
      <c r="M1369" s="211">
        <v>-5029586.3978872951</v>
      </c>
      <c r="N1369" s="198">
        <v>-47946.486157171545</v>
      </c>
      <c r="O1369" s="211">
        <v>-1.6429079002684751E-2</v>
      </c>
      <c r="P1369" s="210">
        <v>1</v>
      </c>
      <c r="Q1369" s="210">
        <v>0</v>
      </c>
      <c r="R1369" s="210">
        <v>0</v>
      </c>
      <c r="S1369" s="210">
        <v>0</v>
      </c>
      <c r="T1369" s="210" t="s">
        <v>149</v>
      </c>
      <c r="U1369" s="210" t="s">
        <v>4241</v>
      </c>
      <c r="V1369" s="223">
        <v>43251</v>
      </c>
      <c r="W1369" s="210">
        <v>2491839</v>
      </c>
      <c r="X1369" s="210" t="s">
        <v>4471</v>
      </c>
      <c r="Y1369" s="210" t="s">
        <v>306</v>
      </c>
      <c r="Z1369" s="190"/>
      <c r="AA1369" s="185"/>
      <c r="AB1369" s="187"/>
      <c r="AC1369" s="187"/>
      <c r="AD1369" s="188"/>
    </row>
    <row r="1370" spans="1:30" x14ac:dyDescent="0.3">
      <c r="A1370" s="84"/>
      <c r="B1370" s="209" t="s">
        <v>1580</v>
      </c>
      <c r="C1370" s="102" t="s">
        <v>1974</v>
      </c>
      <c r="D1370" s="109">
        <v>-289374.12493905553</v>
      </c>
      <c r="E1370" s="139">
        <v>-20053.646911923461</v>
      </c>
      <c r="F1370" s="113">
        <v>-4.9590927395785078E-3</v>
      </c>
      <c r="G1370" s="126"/>
      <c r="H1370" s="123"/>
      <c r="I1370" s="124"/>
      <c r="J1370" s="191" t="s">
        <v>5777</v>
      </c>
      <c r="K1370" s="210" t="s">
        <v>1580</v>
      </c>
      <c r="L1370" s="210" t="s">
        <v>1974</v>
      </c>
      <c r="M1370" s="211">
        <v>-289374.12493905553</v>
      </c>
      <c r="N1370" s="198">
        <v>-20053.646911923461</v>
      </c>
      <c r="O1370" s="211">
        <v>-4.9590927395785078E-3</v>
      </c>
      <c r="P1370" s="210">
        <v>1</v>
      </c>
      <c r="Q1370" s="210">
        <v>0</v>
      </c>
      <c r="R1370" s="210">
        <v>0</v>
      </c>
      <c r="S1370" s="210">
        <v>0</v>
      </c>
      <c r="T1370" s="210" t="s">
        <v>5305</v>
      </c>
      <c r="U1370" s="210" t="s">
        <v>94</v>
      </c>
      <c r="V1370" s="223">
        <v>43251</v>
      </c>
      <c r="W1370" s="210">
        <v>2491594</v>
      </c>
      <c r="X1370" s="210" t="s">
        <v>4471</v>
      </c>
      <c r="Y1370" s="210" t="s">
        <v>306</v>
      </c>
      <c r="Z1370" s="190"/>
      <c r="AA1370" s="186"/>
      <c r="AB1370" s="187"/>
      <c r="AC1370" s="187"/>
      <c r="AD1370" s="188"/>
    </row>
    <row r="1371" spans="1:30" x14ac:dyDescent="0.3">
      <c r="A1371" s="84"/>
      <c r="B1371" s="209" t="s">
        <v>1581</v>
      </c>
      <c r="C1371" s="102" t="s">
        <v>1974</v>
      </c>
      <c r="D1371" s="109">
        <v>-15291850.801291727</v>
      </c>
      <c r="E1371" s="139">
        <v>-926217.49250706995</v>
      </c>
      <c r="F1371" s="113">
        <v>-6.5947589908682033E-2</v>
      </c>
      <c r="G1371" s="126"/>
      <c r="H1371" s="123"/>
      <c r="I1371" s="124"/>
      <c r="J1371" s="191" t="s">
        <v>5777</v>
      </c>
      <c r="K1371" s="210" t="s">
        <v>1581</v>
      </c>
      <c r="L1371" s="210" t="s">
        <v>1974</v>
      </c>
      <c r="M1371" s="211">
        <v>-15291850.801291727</v>
      </c>
      <c r="N1371" s="198">
        <v>-926217.49250706995</v>
      </c>
      <c r="O1371" s="211">
        <v>-6.5947589908682033E-2</v>
      </c>
      <c r="P1371" s="210">
        <v>1</v>
      </c>
      <c r="Q1371" s="210">
        <v>0</v>
      </c>
      <c r="R1371" s="210">
        <v>0</v>
      </c>
      <c r="S1371" s="210">
        <v>0</v>
      </c>
      <c r="T1371" s="210" t="s">
        <v>151</v>
      </c>
      <c r="U1371" s="210" t="s">
        <v>4242</v>
      </c>
      <c r="V1371" s="223">
        <v>43251</v>
      </c>
      <c r="W1371" s="210" t="s">
        <v>263</v>
      </c>
      <c r="X1371" s="210" t="s">
        <v>4471</v>
      </c>
      <c r="Y1371" s="210" t="s">
        <v>306</v>
      </c>
      <c r="Z1371" s="190"/>
      <c r="AA1371" s="185"/>
      <c r="AB1371" s="188"/>
      <c r="AC1371" s="187"/>
      <c r="AD1371" s="187"/>
    </row>
    <row r="1372" spans="1:30" x14ac:dyDescent="0.3">
      <c r="A1372" s="84"/>
      <c r="B1372" s="209" t="s">
        <v>1835</v>
      </c>
      <c r="C1372" s="102" t="s">
        <v>1974</v>
      </c>
      <c r="D1372" s="109">
        <v>-878623.2899520552</v>
      </c>
      <c r="E1372" s="139">
        <v>-7910.5365080764859</v>
      </c>
      <c r="F1372" s="113">
        <v>-5.4837502634336854E-3</v>
      </c>
      <c r="G1372" s="126"/>
      <c r="H1372" s="123"/>
      <c r="I1372" s="124"/>
      <c r="J1372" s="191" t="s">
        <v>5776</v>
      </c>
      <c r="K1372" s="210" t="s">
        <v>1835</v>
      </c>
      <c r="L1372" s="210" t="s">
        <v>1974</v>
      </c>
      <c r="M1372" s="211">
        <v>-878623.2899520552</v>
      </c>
      <c r="N1372" s="198">
        <v>-7910.5365080764859</v>
      </c>
      <c r="O1372" s="211">
        <v>-5.4837502634336854E-3</v>
      </c>
      <c r="P1372" s="210">
        <v>1</v>
      </c>
      <c r="Q1372" s="210">
        <v>0</v>
      </c>
      <c r="R1372" s="210">
        <v>0</v>
      </c>
      <c r="S1372" s="210">
        <v>0</v>
      </c>
      <c r="T1372" s="210" t="s">
        <v>147</v>
      </c>
      <c r="U1372" s="210" t="s">
        <v>4243</v>
      </c>
      <c r="V1372" s="223">
        <v>43251</v>
      </c>
      <c r="W1372" s="210">
        <v>2480138</v>
      </c>
      <c r="X1372" s="210" t="s">
        <v>4471</v>
      </c>
      <c r="Y1372" s="210" t="s">
        <v>306</v>
      </c>
      <c r="Z1372" s="190"/>
      <c r="AA1372" s="185"/>
      <c r="AB1372" s="187"/>
      <c r="AC1372" s="188"/>
      <c r="AD1372" s="188"/>
    </row>
    <row r="1373" spans="1:30" x14ac:dyDescent="0.3">
      <c r="A1373" s="84"/>
      <c r="B1373" s="209" t="s">
        <v>5863</v>
      </c>
      <c r="C1373" s="102" t="s">
        <v>1973</v>
      </c>
      <c r="D1373" s="109">
        <v>-164452.31182767445</v>
      </c>
      <c r="E1373" s="139">
        <v>-4093.9086837857717</v>
      </c>
      <c r="F1373" s="113">
        <v>-1.5770077024275604E-3</v>
      </c>
      <c r="G1373" s="126"/>
      <c r="H1373" s="123"/>
      <c r="I1373" s="124"/>
      <c r="J1373" s="191" t="s">
        <v>5776</v>
      </c>
      <c r="K1373" s="210" t="s">
        <v>5863</v>
      </c>
      <c r="L1373" s="210" t="s">
        <v>1973</v>
      </c>
      <c r="M1373" s="211">
        <v>-164452.31182767445</v>
      </c>
      <c r="N1373" s="198">
        <v>-4093.9086837857717</v>
      </c>
      <c r="O1373" s="211">
        <v>-1.5770077024275604E-3</v>
      </c>
      <c r="P1373" s="210">
        <v>1</v>
      </c>
      <c r="Q1373" s="210">
        <v>0</v>
      </c>
      <c r="R1373" s="210">
        <v>0</v>
      </c>
      <c r="S1373" s="210">
        <v>0</v>
      </c>
      <c r="T1373" s="210" t="s">
        <v>146</v>
      </c>
      <c r="U1373" s="210" t="s">
        <v>5864</v>
      </c>
      <c r="V1373" s="223">
        <v>43251</v>
      </c>
      <c r="W1373" s="210" t="s">
        <v>5865</v>
      </c>
      <c r="X1373" s="210" t="s">
        <v>4471</v>
      </c>
      <c r="Y1373" s="210" t="s">
        <v>306</v>
      </c>
      <c r="Z1373" s="190"/>
      <c r="AA1373" s="185"/>
      <c r="AB1373" s="187"/>
      <c r="AC1373" s="187"/>
      <c r="AD1373" s="188"/>
    </row>
    <row r="1374" spans="1:30" x14ac:dyDescent="0.3">
      <c r="A1374" s="84"/>
      <c r="B1374" s="209" t="s">
        <v>1582</v>
      </c>
      <c r="C1374" s="102" t="s">
        <v>1974</v>
      </c>
      <c r="D1374" s="109">
        <v>-1535974.185683215</v>
      </c>
      <c r="E1374" s="139">
        <v>-25501.812812273205</v>
      </c>
      <c r="F1374" s="113">
        <v>-7.120044295329947E-3</v>
      </c>
      <c r="G1374" s="126"/>
      <c r="H1374" s="123"/>
      <c r="I1374" s="124"/>
      <c r="J1374" s="191" t="s">
        <v>5776</v>
      </c>
      <c r="K1374" s="210" t="s">
        <v>1582</v>
      </c>
      <c r="L1374" s="210" t="s">
        <v>1974</v>
      </c>
      <c r="M1374" s="211">
        <v>-1535974.185683215</v>
      </c>
      <c r="N1374" s="198">
        <v>-25501.812812273205</v>
      </c>
      <c r="O1374" s="211">
        <v>-7.120044295329947E-3</v>
      </c>
      <c r="P1374" s="210">
        <v>1</v>
      </c>
      <c r="Q1374" s="210">
        <v>0</v>
      </c>
      <c r="R1374" s="210">
        <v>0</v>
      </c>
      <c r="S1374" s="210">
        <v>0</v>
      </c>
      <c r="T1374" s="210" t="s">
        <v>144</v>
      </c>
      <c r="U1374" s="210" t="s">
        <v>41</v>
      </c>
      <c r="V1374" s="223">
        <v>43251</v>
      </c>
      <c r="W1374" s="210">
        <v>2496113</v>
      </c>
      <c r="X1374" s="210" t="s">
        <v>4471</v>
      </c>
      <c r="Y1374" s="210" t="s">
        <v>306</v>
      </c>
      <c r="Z1374" s="190"/>
      <c r="AA1374" s="186"/>
      <c r="AB1374" s="187"/>
      <c r="AC1374" s="187"/>
      <c r="AD1374" s="188"/>
    </row>
    <row r="1375" spans="1:30" x14ac:dyDescent="0.3">
      <c r="A1375" s="84"/>
      <c r="B1375" s="209" t="s">
        <v>1836</v>
      </c>
      <c r="C1375" s="102" t="s">
        <v>1973</v>
      </c>
      <c r="D1375" s="109">
        <v>-757380.92455679434</v>
      </c>
      <c r="E1375" s="139">
        <v>-12784.958213315231</v>
      </c>
      <c r="F1375" s="113">
        <v>-1.9256714179316607E-3</v>
      </c>
      <c r="G1375" s="126"/>
      <c r="H1375" s="123"/>
      <c r="I1375" s="124"/>
      <c r="J1375" s="191" t="s">
        <v>5776</v>
      </c>
      <c r="K1375" s="210" t="s">
        <v>1836</v>
      </c>
      <c r="L1375" s="210" t="s">
        <v>1973</v>
      </c>
      <c r="M1375" s="211">
        <v>-757380.92455679434</v>
      </c>
      <c r="N1375" s="198">
        <v>-12784.958213315231</v>
      </c>
      <c r="O1375" s="211">
        <v>-1.9256714179316607E-3</v>
      </c>
      <c r="P1375" s="210">
        <v>1</v>
      </c>
      <c r="Q1375" s="210">
        <v>0</v>
      </c>
      <c r="R1375" s="210">
        <v>0</v>
      </c>
      <c r="S1375" s="210">
        <v>0</v>
      </c>
      <c r="T1375" s="210" t="s">
        <v>149</v>
      </c>
      <c r="U1375" s="210" t="s">
        <v>4244</v>
      </c>
      <c r="V1375" s="223">
        <v>43251</v>
      </c>
      <c r="W1375" s="210" t="s">
        <v>2539</v>
      </c>
      <c r="X1375" s="210" t="s">
        <v>4471</v>
      </c>
      <c r="Y1375" s="210" t="s">
        <v>306</v>
      </c>
      <c r="Z1375" s="190"/>
      <c r="AA1375" s="186"/>
      <c r="AB1375" s="187"/>
      <c r="AC1375" s="187"/>
      <c r="AD1375" s="188"/>
    </row>
    <row r="1376" spans="1:30" x14ac:dyDescent="0.3">
      <c r="A1376" s="84"/>
      <c r="B1376" s="209" t="s">
        <v>1583</v>
      </c>
      <c r="C1376" s="102" t="s">
        <v>1973</v>
      </c>
      <c r="D1376" s="109">
        <v>-349793.38430497947</v>
      </c>
      <c r="E1376" s="139">
        <v>-14236.604977817642</v>
      </c>
      <c r="F1376" s="113">
        <v>-1.5868722263803797E-3</v>
      </c>
      <c r="G1376" s="126"/>
      <c r="H1376" s="123"/>
      <c r="I1376" s="124"/>
      <c r="J1376" s="191" t="s">
        <v>5778</v>
      </c>
      <c r="K1376" s="210" t="s">
        <v>1583</v>
      </c>
      <c r="L1376" s="210" t="s">
        <v>1973</v>
      </c>
      <c r="M1376" s="211">
        <v>-349793.38430497947</v>
      </c>
      <c r="N1376" s="198">
        <v>-14236.604977817642</v>
      </c>
      <c r="O1376" s="211">
        <v>-1.5868722263803797E-3</v>
      </c>
      <c r="P1376" s="210">
        <v>1</v>
      </c>
      <c r="Q1376" s="210">
        <v>0</v>
      </c>
      <c r="R1376" s="210">
        <v>0</v>
      </c>
      <c r="S1376" s="210">
        <v>0</v>
      </c>
      <c r="T1376" s="210" t="s">
        <v>149</v>
      </c>
      <c r="U1376" s="210" t="s">
        <v>10</v>
      </c>
      <c r="V1376" s="223">
        <v>43251</v>
      </c>
      <c r="W1376" s="210">
        <v>2497406</v>
      </c>
      <c r="X1376" s="210" t="s">
        <v>4471</v>
      </c>
      <c r="Y1376" s="210" t="s">
        <v>306</v>
      </c>
      <c r="Z1376" s="190"/>
      <c r="AA1376" s="185"/>
      <c r="AB1376" s="187"/>
      <c r="AC1376" s="188"/>
      <c r="AD1376" s="187"/>
    </row>
    <row r="1377" spans="1:30" x14ac:dyDescent="0.3">
      <c r="A1377" s="84"/>
      <c r="B1377" s="209" t="s">
        <v>1584</v>
      </c>
      <c r="C1377" s="102" t="s">
        <v>1974</v>
      </c>
      <c r="D1377" s="109">
        <v>-1775495.2979596299</v>
      </c>
      <c r="E1377" s="139">
        <v>-54917.887347962576</v>
      </c>
      <c r="F1377" s="113">
        <v>-1.1653158271766873E-2</v>
      </c>
      <c r="G1377" s="126"/>
      <c r="H1377" s="123"/>
      <c r="I1377" s="124"/>
      <c r="J1377" s="191" t="s">
        <v>5776</v>
      </c>
      <c r="K1377" s="210" t="s">
        <v>1584</v>
      </c>
      <c r="L1377" s="210" t="s">
        <v>1974</v>
      </c>
      <c r="M1377" s="211">
        <v>-1775495.2979596299</v>
      </c>
      <c r="N1377" s="198">
        <v>-54917.887347962576</v>
      </c>
      <c r="O1377" s="211">
        <v>-1.1653158271766873E-2</v>
      </c>
      <c r="P1377" s="210">
        <v>1</v>
      </c>
      <c r="Q1377" s="210">
        <v>0</v>
      </c>
      <c r="R1377" s="210">
        <v>0</v>
      </c>
      <c r="S1377" s="210">
        <v>0</v>
      </c>
      <c r="T1377" s="210" t="s">
        <v>144</v>
      </c>
      <c r="U1377" s="210" t="s">
        <v>4245</v>
      </c>
      <c r="V1377" s="223">
        <v>43251</v>
      </c>
      <c r="W1377" s="210" t="s">
        <v>264</v>
      </c>
      <c r="X1377" s="210" t="s">
        <v>4471</v>
      </c>
      <c r="Y1377" s="210" t="s">
        <v>306</v>
      </c>
      <c r="Z1377" s="190"/>
      <c r="AA1377" s="185"/>
      <c r="AB1377" s="187"/>
      <c r="AC1377" s="187"/>
      <c r="AD1377" s="188"/>
    </row>
    <row r="1378" spans="1:30" x14ac:dyDescent="0.3">
      <c r="A1378" s="84"/>
      <c r="B1378" s="209" t="s">
        <v>1585</v>
      </c>
      <c r="C1378" s="102" t="s">
        <v>1976</v>
      </c>
      <c r="D1378" s="109">
        <v>97013.362031916506</v>
      </c>
      <c r="E1378" s="139">
        <v>494.71372785271041</v>
      </c>
      <c r="F1378" s="113">
        <v>4.7302308856832866E-4</v>
      </c>
      <c r="G1378" s="126"/>
      <c r="H1378" s="123"/>
      <c r="I1378" s="124"/>
      <c r="J1378" s="191" t="s">
        <v>5776</v>
      </c>
      <c r="K1378" s="210" t="s">
        <v>1585</v>
      </c>
      <c r="L1378" s="210" t="s">
        <v>1976</v>
      </c>
      <c r="M1378" s="211">
        <v>97013.362031916506</v>
      </c>
      <c r="N1378" s="198">
        <v>494.71372785271041</v>
      </c>
      <c r="O1378" s="211">
        <v>4.7302308856832866E-4</v>
      </c>
      <c r="P1378" s="210">
        <v>1</v>
      </c>
      <c r="Q1378" s="210">
        <v>0</v>
      </c>
      <c r="R1378" s="210">
        <v>0</v>
      </c>
      <c r="S1378" s="210">
        <v>0</v>
      </c>
      <c r="T1378" s="210" t="s">
        <v>146</v>
      </c>
      <c r="U1378" s="210" t="s">
        <v>5542</v>
      </c>
      <c r="V1378" s="223">
        <v>43251</v>
      </c>
      <c r="W1378" s="210" t="s">
        <v>5543</v>
      </c>
      <c r="X1378" s="210" t="s">
        <v>4471</v>
      </c>
      <c r="Y1378" s="210" t="s">
        <v>306</v>
      </c>
      <c r="Z1378" s="190"/>
      <c r="AA1378" s="185"/>
      <c r="AB1378" s="187"/>
      <c r="AC1378" s="188"/>
      <c r="AD1378" s="188"/>
    </row>
    <row r="1379" spans="1:30" x14ac:dyDescent="0.3">
      <c r="A1379" s="84"/>
      <c r="B1379" s="209" t="s">
        <v>1586</v>
      </c>
      <c r="C1379" s="102" t="s">
        <v>1976</v>
      </c>
      <c r="D1379" s="109">
        <v>72532.198499397433</v>
      </c>
      <c r="E1379" s="139">
        <v>412.25530578263857</v>
      </c>
      <c r="F1379" s="113">
        <v>5.4441264611400158E-4</v>
      </c>
      <c r="G1379" s="126"/>
      <c r="H1379" s="123"/>
      <c r="I1379" s="124"/>
      <c r="J1379" s="191" t="s">
        <v>5776</v>
      </c>
      <c r="K1379" s="210" t="s">
        <v>1586</v>
      </c>
      <c r="L1379" s="210" t="s">
        <v>1976</v>
      </c>
      <c r="M1379" s="211">
        <v>72532.198499397433</v>
      </c>
      <c r="N1379" s="198">
        <v>412.25530578263857</v>
      </c>
      <c r="O1379" s="211">
        <v>5.4441264611400158E-4</v>
      </c>
      <c r="P1379" s="210">
        <v>1</v>
      </c>
      <c r="Q1379" s="210">
        <v>0</v>
      </c>
      <c r="R1379" s="210">
        <v>0</v>
      </c>
      <c r="S1379" s="210">
        <v>0</v>
      </c>
      <c r="T1379" s="210" t="s">
        <v>143</v>
      </c>
      <c r="U1379" s="210" t="s">
        <v>377</v>
      </c>
      <c r="V1379" s="223">
        <v>43251</v>
      </c>
      <c r="W1379" s="210">
        <v>2586122</v>
      </c>
      <c r="X1379" s="210" t="s">
        <v>4471</v>
      </c>
      <c r="Y1379" s="210" t="s">
        <v>306</v>
      </c>
      <c r="Z1379" s="190"/>
      <c r="AA1379" s="185"/>
      <c r="AB1379" s="187"/>
      <c r="AC1379" s="187"/>
      <c r="AD1379" s="188"/>
    </row>
    <row r="1380" spans="1:30" x14ac:dyDescent="0.3">
      <c r="A1380" s="84"/>
      <c r="B1380" s="209" t="s">
        <v>1837</v>
      </c>
      <c r="C1380" s="102" t="s">
        <v>1976</v>
      </c>
      <c r="D1380" s="109">
        <v>6168342.8607779993</v>
      </c>
      <c r="E1380" s="139">
        <v>30604.529202570076</v>
      </c>
      <c r="F1380" s="113">
        <v>8.0789113642862204E-3</v>
      </c>
      <c r="G1380" s="126"/>
      <c r="H1380" s="123"/>
      <c r="I1380" s="124"/>
      <c r="J1380" s="191" t="s">
        <v>5776</v>
      </c>
      <c r="K1380" s="210" t="s">
        <v>1837</v>
      </c>
      <c r="L1380" s="210" t="s">
        <v>1976</v>
      </c>
      <c r="M1380" s="211">
        <v>6168342.8607779993</v>
      </c>
      <c r="N1380" s="198">
        <v>30604.529202570076</v>
      </c>
      <c r="O1380" s="211">
        <v>8.0789113642862204E-3</v>
      </c>
      <c r="P1380" s="210">
        <v>1</v>
      </c>
      <c r="Q1380" s="210">
        <v>0</v>
      </c>
      <c r="R1380" s="210">
        <v>0</v>
      </c>
      <c r="S1380" s="210">
        <v>0</v>
      </c>
      <c r="T1380" s="210" t="s">
        <v>147</v>
      </c>
      <c r="U1380" s="210" t="s">
        <v>96</v>
      </c>
      <c r="V1380" s="223">
        <v>43251</v>
      </c>
      <c r="W1380" s="210">
        <v>2502247</v>
      </c>
      <c r="X1380" s="210" t="s">
        <v>4471</v>
      </c>
      <c r="Y1380" s="210" t="s">
        <v>306</v>
      </c>
      <c r="Z1380" s="190"/>
      <c r="AA1380" s="185"/>
      <c r="AB1380" s="187"/>
      <c r="AC1380" s="188"/>
      <c r="AD1380" s="187"/>
    </row>
    <row r="1381" spans="1:30" x14ac:dyDescent="0.3">
      <c r="A1381" s="84"/>
      <c r="B1381" s="209" t="s">
        <v>1587</v>
      </c>
      <c r="C1381" s="102" t="s">
        <v>1974</v>
      </c>
      <c r="D1381" s="109">
        <v>-3154992.3367203698</v>
      </c>
      <c r="E1381" s="139">
        <v>-40376.149689280392</v>
      </c>
      <c r="F1381" s="113">
        <v>-1.3439618193659363E-2</v>
      </c>
      <c r="G1381" s="126"/>
      <c r="H1381" s="123"/>
      <c r="I1381" s="124"/>
      <c r="J1381" s="191" t="s">
        <v>5776</v>
      </c>
      <c r="K1381" s="210" t="s">
        <v>1587</v>
      </c>
      <c r="L1381" s="210" t="s">
        <v>1974</v>
      </c>
      <c r="M1381" s="211">
        <v>-3154992.3367203698</v>
      </c>
      <c r="N1381" s="198">
        <v>-40376.149689280392</v>
      </c>
      <c r="O1381" s="211">
        <v>-1.3439618193659363E-2</v>
      </c>
      <c r="P1381" s="210">
        <v>1</v>
      </c>
      <c r="Q1381" s="210">
        <v>0</v>
      </c>
      <c r="R1381" s="210">
        <v>0</v>
      </c>
      <c r="S1381" s="210">
        <v>0</v>
      </c>
      <c r="T1381" s="210" t="s">
        <v>144</v>
      </c>
      <c r="U1381" s="210" t="s">
        <v>27</v>
      </c>
      <c r="V1381" s="223">
        <v>43251</v>
      </c>
      <c r="W1381" s="210" t="s">
        <v>330</v>
      </c>
      <c r="X1381" s="210" t="s">
        <v>4471</v>
      </c>
      <c r="Y1381" s="210" t="s">
        <v>306</v>
      </c>
      <c r="Z1381" s="190"/>
      <c r="AA1381" s="186"/>
      <c r="AB1381" s="187"/>
      <c r="AC1381" s="187"/>
      <c r="AD1381" s="188"/>
    </row>
    <row r="1382" spans="1:30" x14ac:dyDescent="0.3">
      <c r="A1382" s="84"/>
      <c r="B1382" s="209" t="s">
        <v>1588</v>
      </c>
      <c r="C1382" s="102" t="s">
        <v>1974</v>
      </c>
      <c r="D1382" s="109">
        <v>-4819760.7703708149</v>
      </c>
      <c r="E1382" s="139">
        <v>-24719.257207769078</v>
      </c>
      <c r="F1382" s="113">
        <v>-4.1490408466662757E-2</v>
      </c>
      <c r="G1382" s="126"/>
      <c r="H1382" s="123"/>
      <c r="I1382" s="124"/>
      <c r="J1382" s="191" t="s">
        <v>5776</v>
      </c>
      <c r="K1382" s="210" t="s">
        <v>1588</v>
      </c>
      <c r="L1382" s="210" t="s">
        <v>1974</v>
      </c>
      <c r="M1382" s="211">
        <v>-4819760.7703708149</v>
      </c>
      <c r="N1382" s="198">
        <v>-24719.257207769078</v>
      </c>
      <c r="O1382" s="211">
        <v>-4.1490408466662757E-2</v>
      </c>
      <c r="P1382" s="210">
        <v>1</v>
      </c>
      <c r="Q1382" s="210">
        <v>0</v>
      </c>
      <c r="R1382" s="210">
        <v>0</v>
      </c>
      <c r="S1382" s="210">
        <v>0</v>
      </c>
      <c r="T1382" s="210" t="s">
        <v>144</v>
      </c>
      <c r="U1382" s="210" t="s">
        <v>71</v>
      </c>
      <c r="V1382" s="223">
        <v>43251</v>
      </c>
      <c r="W1382" s="210" t="s">
        <v>331</v>
      </c>
      <c r="X1382" s="210" t="s">
        <v>4471</v>
      </c>
      <c r="Y1382" s="210" t="s">
        <v>306</v>
      </c>
      <c r="Z1382" s="190"/>
      <c r="AA1382" s="185"/>
      <c r="AB1382" s="187"/>
      <c r="AC1382" s="187"/>
      <c r="AD1382" s="188"/>
    </row>
    <row r="1383" spans="1:30" x14ac:dyDescent="0.3">
      <c r="A1383" s="84"/>
      <c r="B1383" s="209" t="s">
        <v>1589</v>
      </c>
      <c r="C1383" s="102" t="s">
        <v>1976</v>
      </c>
      <c r="D1383" s="109">
        <v>456673.22573429969</v>
      </c>
      <c r="E1383" s="139">
        <v>10906.931591456883</v>
      </c>
      <c r="F1383" s="113">
        <v>7.425200248468271E-3</v>
      </c>
      <c r="G1383" s="126"/>
      <c r="H1383" s="123"/>
      <c r="I1383" s="124"/>
      <c r="J1383" s="191" t="s">
        <v>5776</v>
      </c>
      <c r="K1383" s="210" t="s">
        <v>1589</v>
      </c>
      <c r="L1383" s="210" t="s">
        <v>1976</v>
      </c>
      <c r="M1383" s="211">
        <v>456673.22573429969</v>
      </c>
      <c r="N1383" s="198">
        <v>10906.931591456883</v>
      </c>
      <c r="O1383" s="211">
        <v>7.425200248468271E-3</v>
      </c>
      <c r="P1383" s="210">
        <v>1</v>
      </c>
      <c r="Q1383" s="210">
        <v>0</v>
      </c>
      <c r="R1383" s="210">
        <v>0</v>
      </c>
      <c r="S1383" s="210">
        <v>0</v>
      </c>
      <c r="T1383" s="210" t="s">
        <v>144</v>
      </c>
      <c r="U1383" s="210" t="s">
        <v>4246</v>
      </c>
      <c r="V1383" s="223">
        <v>43251</v>
      </c>
      <c r="W1383" s="210">
        <v>2510682</v>
      </c>
      <c r="X1383" s="210" t="s">
        <v>4471</v>
      </c>
      <c r="Y1383" s="210" t="s">
        <v>306</v>
      </c>
      <c r="Z1383" s="190"/>
      <c r="AA1383" s="186"/>
      <c r="AB1383" s="187"/>
      <c r="AC1383" s="187"/>
      <c r="AD1383" s="188"/>
    </row>
    <row r="1384" spans="1:30" x14ac:dyDescent="0.3">
      <c r="A1384" s="84"/>
      <c r="B1384" s="209" t="s">
        <v>5626</v>
      </c>
      <c r="C1384" s="102" t="s">
        <v>1976</v>
      </c>
      <c r="D1384" s="109">
        <v>97029.450159503758</v>
      </c>
      <c r="E1384" s="139">
        <v>1533.5775274143157</v>
      </c>
      <c r="F1384" s="113">
        <v>1.3200250042482823E-3</v>
      </c>
      <c r="G1384" s="126"/>
      <c r="H1384" s="123"/>
      <c r="I1384" s="124"/>
      <c r="J1384" s="191" t="s">
        <v>5776</v>
      </c>
      <c r="K1384" s="210" t="s">
        <v>5626</v>
      </c>
      <c r="L1384" s="210" t="s">
        <v>1976</v>
      </c>
      <c r="M1384" s="211">
        <v>97029.450159503758</v>
      </c>
      <c r="N1384" s="198">
        <v>1533.5775274143157</v>
      </c>
      <c r="O1384" s="211">
        <v>1.3200250042482823E-3</v>
      </c>
      <c r="P1384" s="210">
        <v>1</v>
      </c>
      <c r="Q1384" s="210">
        <v>0</v>
      </c>
      <c r="R1384" s="210">
        <v>0</v>
      </c>
      <c r="S1384" s="210">
        <v>0</v>
      </c>
      <c r="T1384" s="210" t="s">
        <v>147</v>
      </c>
      <c r="U1384" s="210" t="s">
        <v>5627</v>
      </c>
      <c r="V1384" s="223">
        <v>43251</v>
      </c>
      <c r="W1384" s="210" t="s">
        <v>5628</v>
      </c>
      <c r="X1384" s="210" t="s">
        <v>4471</v>
      </c>
      <c r="Y1384" s="210" t="s">
        <v>306</v>
      </c>
      <c r="Z1384" s="190"/>
      <c r="AA1384" s="185"/>
      <c r="AB1384" s="188"/>
      <c r="AC1384" s="187"/>
      <c r="AD1384" s="187"/>
    </row>
    <row r="1385" spans="1:30" x14ac:dyDescent="0.3">
      <c r="A1385" s="84"/>
      <c r="B1385" s="209" t="s">
        <v>1590</v>
      </c>
      <c r="C1385" s="102" t="s">
        <v>1976</v>
      </c>
      <c r="D1385" s="109">
        <v>1859608.2962411218</v>
      </c>
      <c r="E1385" s="139">
        <v>34253.238096170971</v>
      </c>
      <c r="F1385" s="113">
        <v>9.271060046084037E-3</v>
      </c>
      <c r="G1385" s="126"/>
      <c r="H1385" s="123"/>
      <c r="I1385" s="124"/>
      <c r="J1385" s="191" t="s">
        <v>5776</v>
      </c>
      <c r="K1385" s="210" t="s">
        <v>1590</v>
      </c>
      <c r="L1385" s="210" t="s">
        <v>1976</v>
      </c>
      <c r="M1385" s="211">
        <v>1859608.2962411218</v>
      </c>
      <c r="N1385" s="198">
        <v>34253.238096170971</v>
      </c>
      <c r="O1385" s="211">
        <v>9.271060046084037E-3</v>
      </c>
      <c r="P1385" s="210">
        <v>1</v>
      </c>
      <c r="Q1385" s="210">
        <v>0</v>
      </c>
      <c r="R1385" s="210">
        <v>0</v>
      </c>
      <c r="S1385" s="210">
        <v>0</v>
      </c>
      <c r="T1385" s="210" t="s">
        <v>144</v>
      </c>
      <c r="U1385" s="210" t="s">
        <v>4247</v>
      </c>
      <c r="V1385" s="223">
        <v>43251</v>
      </c>
      <c r="W1385" s="210">
        <v>2511920</v>
      </c>
      <c r="X1385" s="210" t="s">
        <v>4471</v>
      </c>
      <c r="Y1385" s="210" t="s">
        <v>306</v>
      </c>
      <c r="Z1385" s="190"/>
      <c r="AA1385" s="185"/>
      <c r="AB1385" s="187"/>
      <c r="AC1385" s="188"/>
      <c r="AD1385" s="188"/>
    </row>
    <row r="1386" spans="1:30" x14ac:dyDescent="0.3">
      <c r="A1386" s="84"/>
      <c r="B1386" s="209" t="s">
        <v>5629</v>
      </c>
      <c r="C1386" s="102" t="s">
        <v>1974</v>
      </c>
      <c r="D1386" s="109">
        <v>-4122037.9133768729</v>
      </c>
      <c r="E1386" s="139">
        <v>-20149.767382201069</v>
      </c>
      <c r="F1386" s="113">
        <v>-4.5924814813627014E-2</v>
      </c>
      <c r="G1386" s="126"/>
      <c r="H1386" s="123"/>
      <c r="I1386" s="124"/>
      <c r="J1386" s="191" t="s">
        <v>5776</v>
      </c>
      <c r="K1386" s="210" t="s">
        <v>5629</v>
      </c>
      <c r="L1386" s="210" t="s">
        <v>1974</v>
      </c>
      <c r="M1386" s="211">
        <v>-4122037.9133768729</v>
      </c>
      <c r="N1386" s="198">
        <v>-20149.767382201069</v>
      </c>
      <c r="O1386" s="211">
        <v>-4.5924814813627014E-2</v>
      </c>
      <c r="P1386" s="210">
        <v>1</v>
      </c>
      <c r="Q1386" s="210">
        <v>0</v>
      </c>
      <c r="R1386" s="210">
        <v>0</v>
      </c>
      <c r="S1386" s="210">
        <v>0</v>
      </c>
      <c r="T1386" s="210" t="s">
        <v>146</v>
      </c>
      <c r="U1386" s="210" t="s">
        <v>5630</v>
      </c>
      <c r="V1386" s="223">
        <v>43251</v>
      </c>
      <c r="W1386" s="210">
        <v>2442053</v>
      </c>
      <c r="X1386" s="210" t="s">
        <v>4471</v>
      </c>
      <c r="Y1386" s="210" t="s">
        <v>306</v>
      </c>
      <c r="Z1386" s="190"/>
      <c r="AA1386" s="185"/>
      <c r="AB1386" s="187"/>
      <c r="AC1386" s="188"/>
      <c r="AD1386" s="187"/>
    </row>
    <row r="1387" spans="1:30" x14ac:dyDescent="0.3">
      <c r="A1387" s="84"/>
      <c r="B1387" s="209" t="s">
        <v>1591</v>
      </c>
      <c r="C1387" s="102" t="s">
        <v>1974</v>
      </c>
      <c r="D1387" s="109">
        <v>-257449.42859783134</v>
      </c>
      <c r="E1387" s="139">
        <v>-10482.468591116913</v>
      </c>
      <c r="F1387" s="113">
        <v>-3.1249258444205914E-3</v>
      </c>
      <c r="G1387" s="126"/>
      <c r="H1387" s="123"/>
      <c r="I1387" s="124"/>
      <c r="J1387" s="191" t="s">
        <v>5776</v>
      </c>
      <c r="K1387" s="210" t="s">
        <v>1591</v>
      </c>
      <c r="L1387" s="210" t="s">
        <v>1974</v>
      </c>
      <c r="M1387" s="211">
        <v>-257449.42859783134</v>
      </c>
      <c r="N1387" s="198">
        <v>-10482.468591116913</v>
      </c>
      <c r="O1387" s="211">
        <v>-3.1249258444205914E-3</v>
      </c>
      <c r="P1387" s="210">
        <v>1</v>
      </c>
      <c r="Q1387" s="210">
        <v>0</v>
      </c>
      <c r="R1387" s="210">
        <v>0</v>
      </c>
      <c r="S1387" s="210">
        <v>0</v>
      </c>
      <c r="T1387" s="210" t="s">
        <v>148</v>
      </c>
      <c r="U1387" s="210" t="s">
        <v>32</v>
      </c>
      <c r="V1387" s="223">
        <v>43251</v>
      </c>
      <c r="W1387" s="210">
        <v>2513012</v>
      </c>
      <c r="X1387" s="210" t="s">
        <v>4471</v>
      </c>
      <c r="Y1387" s="210" t="s">
        <v>306</v>
      </c>
      <c r="Z1387" s="190"/>
      <c r="AA1387" s="186"/>
      <c r="AB1387" s="187"/>
      <c r="AC1387" s="187"/>
      <c r="AD1387" s="188"/>
    </row>
    <row r="1388" spans="1:30" x14ac:dyDescent="0.3">
      <c r="A1388" s="84"/>
      <c r="B1388" s="209" t="s">
        <v>5331</v>
      </c>
      <c r="C1388" s="102" t="s">
        <v>1974</v>
      </c>
      <c r="D1388" s="109">
        <v>-1145143.0742202357</v>
      </c>
      <c r="E1388" s="139">
        <v>-15986.919924895097</v>
      </c>
      <c r="F1388" s="113">
        <v>-1.0208539159729701E-2</v>
      </c>
      <c r="G1388" s="126"/>
      <c r="H1388" s="123"/>
      <c r="I1388" s="124"/>
      <c r="J1388" s="191" t="s">
        <v>5776</v>
      </c>
      <c r="K1388" s="210" t="s">
        <v>5331</v>
      </c>
      <c r="L1388" s="210" t="s">
        <v>1974</v>
      </c>
      <c r="M1388" s="211">
        <v>-1145143.0742202357</v>
      </c>
      <c r="N1388" s="198">
        <v>-15986.919924895097</v>
      </c>
      <c r="O1388" s="211">
        <v>-1.0208539159729701E-2</v>
      </c>
      <c r="P1388" s="210">
        <v>1</v>
      </c>
      <c r="Q1388" s="210">
        <v>0</v>
      </c>
      <c r="R1388" s="210">
        <v>0</v>
      </c>
      <c r="S1388" s="210">
        <v>0</v>
      </c>
      <c r="T1388" s="210" t="s">
        <v>144</v>
      </c>
      <c r="U1388" s="210" t="s">
        <v>5332</v>
      </c>
      <c r="V1388" s="223">
        <v>43251</v>
      </c>
      <c r="W1388" s="210" t="s">
        <v>5333</v>
      </c>
      <c r="X1388" s="210" t="s">
        <v>4471</v>
      </c>
      <c r="Y1388" s="210" t="s">
        <v>306</v>
      </c>
      <c r="Z1388" s="190"/>
      <c r="AA1388" s="185"/>
      <c r="AB1388" s="187"/>
      <c r="AC1388" s="188"/>
      <c r="AD1388" s="188"/>
    </row>
    <row r="1389" spans="1:30" x14ac:dyDescent="0.3">
      <c r="A1389" s="84"/>
      <c r="B1389" s="209" t="s">
        <v>5866</v>
      </c>
      <c r="C1389" s="102" t="s">
        <v>1973</v>
      </c>
      <c r="D1389" s="109">
        <v>-189635.12177936867</v>
      </c>
      <c r="E1389" s="139">
        <v>-6181.0665508268794</v>
      </c>
      <c r="F1389" s="113">
        <v>-2.9556506788583972E-3</v>
      </c>
      <c r="G1389" s="126"/>
      <c r="H1389" s="123"/>
      <c r="I1389" s="124"/>
      <c r="J1389" s="191" t="s">
        <v>5776</v>
      </c>
      <c r="K1389" s="210" t="s">
        <v>5866</v>
      </c>
      <c r="L1389" s="210" t="s">
        <v>1973</v>
      </c>
      <c r="M1389" s="211">
        <v>-189635.12177936867</v>
      </c>
      <c r="N1389" s="198">
        <v>-6181.0665508268794</v>
      </c>
      <c r="O1389" s="211">
        <v>-2.9556506788583972E-3</v>
      </c>
      <c r="P1389" s="210">
        <v>1</v>
      </c>
      <c r="Q1389" s="210">
        <v>0</v>
      </c>
      <c r="R1389" s="210">
        <v>0</v>
      </c>
      <c r="S1389" s="210">
        <v>0</v>
      </c>
      <c r="T1389" s="210" t="s">
        <v>144</v>
      </c>
      <c r="U1389" s="210" t="s">
        <v>5867</v>
      </c>
      <c r="V1389" s="223">
        <v>43251</v>
      </c>
      <c r="W1389" s="210" t="s">
        <v>5868</v>
      </c>
      <c r="X1389" s="210" t="s">
        <v>4471</v>
      </c>
      <c r="Y1389" s="210" t="s">
        <v>306</v>
      </c>
      <c r="Z1389" s="190"/>
      <c r="AA1389" s="186"/>
      <c r="AB1389" s="187"/>
      <c r="AC1389" s="187"/>
      <c r="AD1389" s="188"/>
    </row>
    <row r="1390" spans="1:30" x14ac:dyDescent="0.3">
      <c r="A1390" s="84"/>
      <c r="B1390" s="209" t="s">
        <v>1838</v>
      </c>
      <c r="C1390" s="102" t="s">
        <v>1974</v>
      </c>
      <c r="D1390" s="109">
        <v>-1468981.4915525389</v>
      </c>
      <c r="E1390" s="139">
        <v>-49610.992622510603</v>
      </c>
      <c r="F1390" s="113">
        <v>-1.8972279676290133E-2</v>
      </c>
      <c r="G1390" s="126"/>
      <c r="H1390" s="123"/>
      <c r="I1390" s="124"/>
      <c r="J1390" s="191" t="s">
        <v>5778</v>
      </c>
      <c r="K1390" s="210" t="s">
        <v>1838</v>
      </c>
      <c r="L1390" s="210" t="s">
        <v>1974</v>
      </c>
      <c r="M1390" s="211">
        <v>-1468981.4915525389</v>
      </c>
      <c r="N1390" s="198">
        <v>-49610.992622510603</v>
      </c>
      <c r="O1390" s="211">
        <v>-1.8972279676290133E-2</v>
      </c>
      <c r="P1390" s="210">
        <v>1</v>
      </c>
      <c r="Q1390" s="210">
        <v>0</v>
      </c>
      <c r="R1390" s="210">
        <v>0</v>
      </c>
      <c r="S1390" s="210">
        <v>0</v>
      </c>
      <c r="T1390" s="210" t="s">
        <v>144</v>
      </c>
      <c r="U1390" s="210" t="s">
        <v>4248</v>
      </c>
      <c r="V1390" s="223">
        <v>43251</v>
      </c>
      <c r="W1390" s="210" t="s">
        <v>2540</v>
      </c>
      <c r="X1390" s="210" t="s">
        <v>4471</v>
      </c>
      <c r="Y1390" s="210" t="s">
        <v>306</v>
      </c>
      <c r="Z1390" s="190"/>
      <c r="AA1390" s="185"/>
      <c r="AB1390" s="187"/>
      <c r="AC1390" s="187"/>
      <c r="AD1390" s="188"/>
    </row>
    <row r="1391" spans="1:30" x14ac:dyDescent="0.3">
      <c r="A1391" s="84"/>
      <c r="B1391" s="209" t="s">
        <v>1839</v>
      </c>
      <c r="C1391" s="102" t="s">
        <v>1974</v>
      </c>
      <c r="D1391" s="109">
        <v>-10100528.620826846</v>
      </c>
      <c r="E1391" s="139">
        <v>-349257.55950300297</v>
      </c>
      <c r="F1391" s="113">
        <v>-8.3472279785235068E-2</v>
      </c>
      <c r="G1391" s="126"/>
      <c r="H1391" s="123"/>
      <c r="I1391" s="124"/>
      <c r="J1391" s="191" t="s">
        <v>5778</v>
      </c>
      <c r="K1391" s="210" t="s">
        <v>1839</v>
      </c>
      <c r="L1391" s="210" t="s">
        <v>1974</v>
      </c>
      <c r="M1391" s="211">
        <v>-10100528.620826846</v>
      </c>
      <c r="N1391" s="198">
        <v>-349257.55950300297</v>
      </c>
      <c r="O1391" s="211">
        <v>-8.3472279785235068E-2</v>
      </c>
      <c r="P1391" s="210">
        <v>1</v>
      </c>
      <c r="Q1391" s="210">
        <v>0</v>
      </c>
      <c r="R1391" s="210">
        <v>0</v>
      </c>
      <c r="S1391" s="210">
        <v>0</v>
      </c>
      <c r="T1391" s="210" t="s">
        <v>144</v>
      </c>
      <c r="U1391" s="210" t="s">
        <v>4249</v>
      </c>
      <c r="V1391" s="223">
        <v>43251</v>
      </c>
      <c r="W1391" s="210" t="s">
        <v>2541</v>
      </c>
      <c r="X1391" s="210" t="s">
        <v>4471</v>
      </c>
      <c r="Y1391" s="210" t="s">
        <v>306</v>
      </c>
      <c r="Z1391" s="190"/>
      <c r="AA1391" s="186"/>
      <c r="AB1391" s="187"/>
      <c r="AC1391" s="187"/>
      <c r="AD1391" s="188"/>
    </row>
    <row r="1392" spans="1:30" x14ac:dyDescent="0.3">
      <c r="A1392" s="84"/>
      <c r="B1392" s="209" t="s">
        <v>1592</v>
      </c>
      <c r="C1392" s="102" t="s">
        <v>1973</v>
      </c>
      <c r="D1392" s="109">
        <v>-196543.6874842986</v>
      </c>
      <c r="E1392" s="139">
        <v>-4522.4042219120711</v>
      </c>
      <c r="F1392" s="113">
        <v>-4.7368695431294124E-3</v>
      </c>
      <c r="G1392" s="126"/>
      <c r="H1392" s="123"/>
      <c r="I1392" s="124"/>
      <c r="J1392" s="191" t="s">
        <v>5776</v>
      </c>
      <c r="K1392" s="210" t="s">
        <v>1592</v>
      </c>
      <c r="L1392" s="210" t="s">
        <v>1973</v>
      </c>
      <c r="M1392" s="211">
        <v>-196543.6874842986</v>
      </c>
      <c r="N1392" s="198">
        <v>-4522.4042219120711</v>
      </c>
      <c r="O1392" s="211">
        <v>-4.7368695431294124E-3</v>
      </c>
      <c r="P1392" s="210">
        <v>1</v>
      </c>
      <c r="Q1392" s="210">
        <v>0</v>
      </c>
      <c r="R1392" s="210">
        <v>0</v>
      </c>
      <c r="S1392" s="210">
        <v>0</v>
      </c>
      <c r="T1392" s="210" t="s">
        <v>5305</v>
      </c>
      <c r="U1392" s="210" t="s">
        <v>139</v>
      </c>
      <c r="V1392" s="223">
        <v>43251</v>
      </c>
      <c r="W1392" s="210">
        <v>2513681</v>
      </c>
      <c r="X1392" s="210" t="s">
        <v>4471</v>
      </c>
      <c r="Y1392" s="210" t="s">
        <v>306</v>
      </c>
      <c r="Z1392" s="190"/>
      <c r="AA1392" s="185"/>
      <c r="AB1392" s="187"/>
      <c r="AC1392" s="187"/>
      <c r="AD1392" s="188"/>
    </row>
    <row r="1393" spans="1:30" x14ac:dyDescent="0.3">
      <c r="A1393" s="84"/>
      <c r="B1393" s="209" t="s">
        <v>5047</v>
      </c>
      <c r="C1393" s="102" t="s">
        <v>1978</v>
      </c>
      <c r="D1393" s="109">
        <v>-8101210.530436513</v>
      </c>
      <c r="E1393" s="139">
        <v>-184369.834557044</v>
      </c>
      <c r="F1393" s="113">
        <v>-0.50537275161290451</v>
      </c>
      <c r="G1393" s="126"/>
      <c r="H1393" s="123"/>
      <c r="I1393" s="124"/>
      <c r="J1393" s="191" t="s">
        <v>5776</v>
      </c>
      <c r="K1393" s="210" t="s">
        <v>5047</v>
      </c>
      <c r="L1393" s="210" t="s">
        <v>1978</v>
      </c>
      <c r="M1393" s="211">
        <v>-8101210.530436513</v>
      </c>
      <c r="N1393" s="198">
        <v>-184369.834557044</v>
      </c>
      <c r="O1393" s="211">
        <v>-0.50537275161290451</v>
      </c>
      <c r="P1393" s="210">
        <v>1</v>
      </c>
      <c r="Q1393" s="210">
        <v>0</v>
      </c>
      <c r="R1393" s="210">
        <v>0</v>
      </c>
      <c r="S1393" s="210">
        <v>0</v>
      </c>
      <c r="T1393" s="210" t="s">
        <v>144</v>
      </c>
      <c r="U1393" s="210" t="s">
        <v>5048</v>
      </c>
      <c r="V1393" s="223">
        <v>43251</v>
      </c>
      <c r="W1393" s="210" t="s">
        <v>5049</v>
      </c>
      <c r="X1393" s="210" t="s">
        <v>4471</v>
      </c>
      <c r="Y1393" s="210" t="s">
        <v>306</v>
      </c>
      <c r="Z1393" s="190"/>
      <c r="AA1393" s="185"/>
      <c r="AB1393" s="187"/>
      <c r="AC1393" s="187"/>
      <c r="AD1393" s="188"/>
    </row>
    <row r="1394" spans="1:30" x14ac:dyDescent="0.3">
      <c r="A1394" s="84"/>
      <c r="B1394" s="209" t="s">
        <v>5050</v>
      </c>
      <c r="C1394" s="102" t="s">
        <v>1973</v>
      </c>
      <c r="D1394" s="109">
        <v>-241192.02892494859</v>
      </c>
      <c r="E1394" s="139">
        <v>-5486.6248618050176</v>
      </c>
      <c r="F1394" s="113">
        <v>-8.6033630391611771E-3</v>
      </c>
      <c r="G1394" s="126"/>
      <c r="H1394" s="123"/>
      <c r="I1394" s="124"/>
      <c r="J1394" s="191" t="s">
        <v>5776</v>
      </c>
      <c r="K1394" s="210" t="s">
        <v>5050</v>
      </c>
      <c r="L1394" s="210" t="s">
        <v>1973</v>
      </c>
      <c r="M1394" s="211">
        <v>-241192.02892494859</v>
      </c>
      <c r="N1394" s="198">
        <v>-5486.6248618050176</v>
      </c>
      <c r="O1394" s="211">
        <v>-8.6033630391611771E-3</v>
      </c>
      <c r="P1394" s="210">
        <v>1</v>
      </c>
      <c r="Q1394" s="210">
        <v>0</v>
      </c>
      <c r="R1394" s="210">
        <v>0</v>
      </c>
      <c r="S1394" s="210">
        <v>0</v>
      </c>
      <c r="T1394" s="210" t="s">
        <v>144</v>
      </c>
      <c r="U1394" s="210" t="s">
        <v>5051</v>
      </c>
      <c r="V1394" s="223">
        <v>43251</v>
      </c>
      <c r="W1394" s="210" t="s">
        <v>5052</v>
      </c>
      <c r="X1394" s="210" t="s">
        <v>4471</v>
      </c>
      <c r="Y1394" s="210" t="s">
        <v>306</v>
      </c>
      <c r="Z1394" s="190"/>
      <c r="AA1394" s="186"/>
      <c r="AB1394" s="187"/>
      <c r="AC1394" s="187"/>
      <c r="AD1394" s="188"/>
    </row>
    <row r="1395" spans="1:30" x14ac:dyDescent="0.3">
      <c r="A1395" s="84"/>
      <c r="B1395" s="209" t="s">
        <v>1593</v>
      </c>
      <c r="C1395" s="102" t="s">
        <v>1974</v>
      </c>
      <c r="D1395" s="109">
        <v>-16927216.613532901</v>
      </c>
      <c r="E1395" s="139">
        <v>-205302.80913927106</v>
      </c>
      <c r="F1395" s="113">
        <v>-4.472868770413567E-2</v>
      </c>
      <c r="G1395" s="126"/>
      <c r="H1395" s="123"/>
      <c r="I1395" s="124"/>
      <c r="J1395" s="191" t="s">
        <v>5776</v>
      </c>
      <c r="K1395" s="210" t="s">
        <v>1593</v>
      </c>
      <c r="L1395" s="210" t="s">
        <v>1974</v>
      </c>
      <c r="M1395" s="211">
        <v>-16927216.613532901</v>
      </c>
      <c r="N1395" s="198">
        <v>-205302.80913927106</v>
      </c>
      <c r="O1395" s="211">
        <v>-4.472868770413567E-2</v>
      </c>
      <c r="P1395" s="210">
        <v>1</v>
      </c>
      <c r="Q1395" s="210">
        <v>0</v>
      </c>
      <c r="R1395" s="210">
        <v>0</v>
      </c>
      <c r="S1395" s="210">
        <v>0</v>
      </c>
      <c r="T1395" s="210" t="s">
        <v>143</v>
      </c>
      <c r="U1395" s="210" t="s">
        <v>4250</v>
      </c>
      <c r="V1395" s="223">
        <v>43251</v>
      </c>
      <c r="W1395" s="210">
        <v>2516152</v>
      </c>
      <c r="X1395" s="210" t="s">
        <v>4471</v>
      </c>
      <c r="Y1395" s="210" t="s">
        <v>306</v>
      </c>
      <c r="Z1395" s="190"/>
      <c r="AA1395" s="185"/>
      <c r="AB1395" s="187"/>
      <c r="AC1395" s="188"/>
      <c r="AD1395" s="187"/>
    </row>
    <row r="1396" spans="1:30" x14ac:dyDescent="0.3">
      <c r="A1396" s="84"/>
      <c r="B1396" s="209" t="s">
        <v>1594</v>
      </c>
      <c r="C1396" s="102" t="s">
        <v>1974</v>
      </c>
      <c r="D1396" s="109">
        <v>-1831533.3941117385</v>
      </c>
      <c r="E1396" s="139">
        <v>-26930.354273073641</v>
      </c>
      <c r="F1396" s="113">
        <v>-1.4857068262378465E-2</v>
      </c>
      <c r="G1396" s="126"/>
      <c r="H1396" s="123"/>
      <c r="I1396" s="124"/>
      <c r="J1396" s="191" t="s">
        <v>5776</v>
      </c>
      <c r="K1396" s="210" t="s">
        <v>1594</v>
      </c>
      <c r="L1396" s="210" t="s">
        <v>1974</v>
      </c>
      <c r="M1396" s="211">
        <v>-1831533.3941117385</v>
      </c>
      <c r="N1396" s="198">
        <v>-26930.354273073641</v>
      </c>
      <c r="O1396" s="211">
        <v>-1.4857068262378465E-2</v>
      </c>
      <c r="P1396" s="210">
        <v>1</v>
      </c>
      <c r="Q1396" s="210">
        <v>0</v>
      </c>
      <c r="R1396" s="210">
        <v>0</v>
      </c>
      <c r="S1396" s="210">
        <v>0</v>
      </c>
      <c r="T1396" s="210" t="s">
        <v>148</v>
      </c>
      <c r="U1396" s="210" t="s">
        <v>69</v>
      </c>
      <c r="V1396" s="223">
        <v>43251</v>
      </c>
      <c r="W1396" s="210">
        <v>2516378</v>
      </c>
      <c r="X1396" s="210" t="s">
        <v>4471</v>
      </c>
      <c r="Y1396" s="210" t="s">
        <v>306</v>
      </c>
      <c r="Z1396" s="190"/>
      <c r="AA1396" s="186"/>
      <c r="AB1396" s="187"/>
      <c r="AC1396" s="187"/>
      <c r="AD1396" s="188"/>
    </row>
    <row r="1397" spans="1:30" x14ac:dyDescent="0.3">
      <c r="A1397" s="84"/>
      <c r="B1397" s="209" t="s">
        <v>5869</v>
      </c>
      <c r="C1397" s="102" t="s">
        <v>1976</v>
      </c>
      <c r="D1397" s="109">
        <v>1251561.0818434197</v>
      </c>
      <c r="E1397" s="139">
        <v>29434.644445988233</v>
      </c>
      <c r="F1397" s="113">
        <v>1.582139663257822E-2</v>
      </c>
      <c r="G1397" s="126"/>
      <c r="H1397" s="123"/>
      <c r="I1397" s="124"/>
      <c r="J1397" s="191" t="s">
        <v>5776</v>
      </c>
      <c r="K1397" s="210" t="s">
        <v>5869</v>
      </c>
      <c r="L1397" s="210" t="s">
        <v>1976</v>
      </c>
      <c r="M1397" s="211">
        <v>1251561.0818434197</v>
      </c>
      <c r="N1397" s="198">
        <v>29434.644445988233</v>
      </c>
      <c r="O1397" s="211">
        <v>1.582139663257822E-2</v>
      </c>
      <c r="P1397" s="210">
        <v>1</v>
      </c>
      <c r="Q1397" s="210">
        <v>0</v>
      </c>
      <c r="R1397" s="210">
        <v>0</v>
      </c>
      <c r="S1397" s="210">
        <v>0</v>
      </c>
      <c r="T1397" s="210" t="s">
        <v>144</v>
      </c>
      <c r="U1397" s="210" t="s">
        <v>5870</v>
      </c>
      <c r="V1397" s="223">
        <v>43251</v>
      </c>
      <c r="W1397" s="210" t="s">
        <v>5871</v>
      </c>
      <c r="X1397" s="210" t="s">
        <v>4471</v>
      </c>
      <c r="Y1397" s="210" t="s">
        <v>306</v>
      </c>
      <c r="Z1397" s="190"/>
      <c r="AA1397" s="185"/>
      <c r="AB1397" s="187"/>
      <c r="AC1397" s="188"/>
      <c r="AD1397" s="187"/>
    </row>
    <row r="1398" spans="1:30" x14ac:dyDescent="0.3">
      <c r="A1398" s="84"/>
      <c r="B1398" s="209" t="s">
        <v>1840</v>
      </c>
      <c r="C1398" s="102" t="s">
        <v>1976</v>
      </c>
      <c r="D1398" s="109">
        <v>280891.66044311918</v>
      </c>
      <c r="E1398" s="139">
        <v>9276.4749155587579</v>
      </c>
      <c r="F1398" s="113">
        <v>2.5872424950614558E-3</v>
      </c>
      <c r="G1398" s="126"/>
      <c r="H1398" s="123"/>
      <c r="I1398" s="124"/>
      <c r="J1398" s="191" t="s">
        <v>5776</v>
      </c>
      <c r="K1398" s="210" t="s">
        <v>1840</v>
      </c>
      <c r="L1398" s="210" t="s">
        <v>1976</v>
      </c>
      <c r="M1398" s="211">
        <v>280891.66044311918</v>
      </c>
      <c r="N1398" s="198">
        <v>9276.4749155587579</v>
      </c>
      <c r="O1398" s="211">
        <v>2.5872424950614558E-3</v>
      </c>
      <c r="P1398" s="210">
        <v>1</v>
      </c>
      <c r="Q1398" s="210">
        <v>0</v>
      </c>
      <c r="R1398" s="210">
        <v>0</v>
      </c>
      <c r="S1398" s="210">
        <v>0</v>
      </c>
      <c r="T1398" s="210" t="s">
        <v>144</v>
      </c>
      <c r="U1398" s="210" t="s">
        <v>61</v>
      </c>
      <c r="V1398" s="223">
        <v>43251</v>
      </c>
      <c r="W1398" s="210">
        <v>2971029</v>
      </c>
      <c r="X1398" s="210" t="s">
        <v>4471</v>
      </c>
      <c r="Y1398" s="210" t="s">
        <v>306</v>
      </c>
      <c r="Z1398" s="190"/>
      <c r="AA1398" s="185"/>
      <c r="AB1398" s="187"/>
      <c r="AC1398" s="187"/>
      <c r="AD1398" s="188"/>
    </row>
    <row r="1399" spans="1:30" x14ac:dyDescent="0.3">
      <c r="A1399" s="84"/>
      <c r="B1399" s="209" t="s">
        <v>1595</v>
      </c>
      <c r="C1399" s="102" t="s">
        <v>1974</v>
      </c>
      <c r="D1399" s="109">
        <v>-14560322.027475417</v>
      </c>
      <c r="E1399" s="139">
        <v>-44933.718144289029</v>
      </c>
      <c r="F1399" s="113">
        <v>-2.3264204795192547E-2</v>
      </c>
      <c r="G1399" s="126"/>
      <c r="H1399" s="123"/>
      <c r="I1399" s="124"/>
      <c r="J1399" s="191" t="s">
        <v>5776</v>
      </c>
      <c r="K1399" s="210" t="s">
        <v>1595</v>
      </c>
      <c r="L1399" s="210" t="s">
        <v>1974</v>
      </c>
      <c r="M1399" s="211">
        <v>-14560322.027475417</v>
      </c>
      <c r="N1399" s="198">
        <v>-44933.718144289029</v>
      </c>
      <c r="O1399" s="211">
        <v>-2.3264204795192547E-2</v>
      </c>
      <c r="P1399" s="210">
        <v>1</v>
      </c>
      <c r="Q1399" s="210">
        <v>0</v>
      </c>
      <c r="R1399" s="210">
        <v>0</v>
      </c>
      <c r="S1399" s="210">
        <v>0</v>
      </c>
      <c r="T1399" s="210" t="s">
        <v>146</v>
      </c>
      <c r="U1399" s="210" t="s">
        <v>20</v>
      </c>
      <c r="V1399" s="223">
        <v>43251</v>
      </c>
      <c r="W1399" s="210">
        <v>2522096</v>
      </c>
      <c r="X1399" s="210" t="s">
        <v>4471</v>
      </c>
      <c r="Y1399" s="210" t="s">
        <v>306</v>
      </c>
      <c r="Z1399" s="190"/>
      <c r="AA1399" s="186"/>
      <c r="AB1399" s="187"/>
      <c r="AC1399" s="187"/>
      <c r="AD1399" s="188"/>
    </row>
    <row r="1400" spans="1:30" x14ac:dyDescent="0.3">
      <c r="A1400" s="84"/>
      <c r="B1400" s="209" t="s">
        <v>1596</v>
      </c>
      <c r="C1400" s="102" t="s">
        <v>1974</v>
      </c>
      <c r="D1400" s="109">
        <v>-12578219.274851035</v>
      </c>
      <c r="E1400" s="139">
        <v>-243339.51005709104</v>
      </c>
      <c r="F1400" s="113">
        <v>-0.19961915277773684</v>
      </c>
      <c r="G1400" s="126"/>
      <c r="H1400" s="123"/>
      <c r="I1400" s="124"/>
      <c r="J1400" s="191" t="s">
        <v>5776</v>
      </c>
      <c r="K1400" s="210" t="s">
        <v>1596</v>
      </c>
      <c r="L1400" s="210" t="s">
        <v>1974</v>
      </c>
      <c r="M1400" s="211">
        <v>-12578219.274851035</v>
      </c>
      <c r="N1400" s="198">
        <v>-243339.51005709104</v>
      </c>
      <c r="O1400" s="211">
        <v>-0.19961915277773684</v>
      </c>
      <c r="P1400" s="210">
        <v>1</v>
      </c>
      <c r="Q1400" s="210">
        <v>0</v>
      </c>
      <c r="R1400" s="210">
        <v>0</v>
      </c>
      <c r="S1400" s="210">
        <v>0</v>
      </c>
      <c r="T1400" s="210" t="s">
        <v>148</v>
      </c>
      <c r="U1400" s="210" t="s">
        <v>34</v>
      </c>
      <c r="V1400" s="223">
        <v>43251</v>
      </c>
      <c r="W1400" s="210">
        <v>2523022</v>
      </c>
      <c r="X1400" s="210" t="s">
        <v>4471</v>
      </c>
      <c r="Y1400" s="210" t="s">
        <v>306</v>
      </c>
      <c r="Z1400" s="190"/>
      <c r="AA1400" s="185"/>
      <c r="AB1400" s="187"/>
      <c r="AC1400" s="188"/>
      <c r="AD1400" s="188"/>
    </row>
    <row r="1401" spans="1:30" x14ac:dyDescent="0.3">
      <c r="A1401" s="84"/>
      <c r="B1401" s="209" t="s">
        <v>1597</v>
      </c>
      <c r="C1401" s="102" t="s">
        <v>1974</v>
      </c>
      <c r="D1401" s="109">
        <v>-6061029.7477163691</v>
      </c>
      <c r="E1401" s="139">
        <v>-69308.516268912164</v>
      </c>
      <c r="F1401" s="113">
        <v>-1.2422052687319267E-2</v>
      </c>
      <c r="G1401" s="126"/>
      <c r="H1401" s="123"/>
      <c r="I1401" s="124"/>
      <c r="J1401" s="191" t="s">
        <v>5776</v>
      </c>
      <c r="K1401" s="210" t="s">
        <v>1597</v>
      </c>
      <c r="L1401" s="210" t="s">
        <v>1974</v>
      </c>
      <c r="M1401" s="211">
        <v>-6061029.7477163691</v>
      </c>
      <c r="N1401" s="198">
        <v>-69308.516268912164</v>
      </c>
      <c r="O1401" s="211">
        <v>-1.2422052687319267E-2</v>
      </c>
      <c r="P1401" s="210">
        <v>1</v>
      </c>
      <c r="Q1401" s="210">
        <v>0</v>
      </c>
      <c r="R1401" s="210">
        <v>0</v>
      </c>
      <c r="S1401" s="210">
        <v>0</v>
      </c>
      <c r="T1401" s="210" t="s">
        <v>144</v>
      </c>
      <c r="U1401" s="210" t="s">
        <v>4251</v>
      </c>
      <c r="V1401" s="223">
        <v>43251</v>
      </c>
      <c r="W1401" s="210">
        <v>2536763</v>
      </c>
      <c r="X1401" s="210" t="s">
        <v>4471</v>
      </c>
      <c r="Y1401" s="210" t="s">
        <v>306</v>
      </c>
      <c r="Z1401" s="190"/>
      <c r="AA1401" s="185"/>
      <c r="AB1401" s="187"/>
      <c r="AC1401" s="187"/>
      <c r="AD1401" s="188"/>
    </row>
    <row r="1402" spans="1:30" x14ac:dyDescent="0.3">
      <c r="A1402" s="84"/>
      <c r="B1402" s="209" t="s">
        <v>1841</v>
      </c>
      <c r="C1402" s="102" t="s">
        <v>1974</v>
      </c>
      <c r="D1402" s="109">
        <v>-312311.88465260668</v>
      </c>
      <c r="E1402" s="139">
        <v>-3169.3919692775185</v>
      </c>
      <c r="F1402" s="113">
        <v>-1.7861765171563429E-3</v>
      </c>
      <c r="G1402" s="126"/>
      <c r="H1402" s="123"/>
      <c r="I1402" s="124"/>
      <c r="J1402" s="191" t="s">
        <v>5776</v>
      </c>
      <c r="K1402" s="210" t="s">
        <v>1841</v>
      </c>
      <c r="L1402" s="210" t="s">
        <v>1974</v>
      </c>
      <c r="M1402" s="211">
        <v>-312311.88465260668</v>
      </c>
      <c r="N1402" s="198">
        <v>-3169.3919692775185</v>
      </c>
      <c r="O1402" s="211">
        <v>-1.7861765171563429E-3</v>
      </c>
      <c r="P1402" s="210">
        <v>1</v>
      </c>
      <c r="Q1402" s="210">
        <v>0</v>
      </c>
      <c r="R1402" s="210">
        <v>0</v>
      </c>
      <c r="S1402" s="210">
        <v>0</v>
      </c>
      <c r="T1402" s="210" t="s">
        <v>144</v>
      </c>
      <c r="U1402" s="210" t="s">
        <v>4252</v>
      </c>
      <c r="V1402" s="223">
        <v>43251</v>
      </c>
      <c r="W1402" s="210" t="s">
        <v>332</v>
      </c>
      <c r="X1402" s="210" t="s">
        <v>4471</v>
      </c>
      <c r="Y1402" s="210" t="s">
        <v>306</v>
      </c>
      <c r="Z1402" s="190"/>
      <c r="AA1402" s="186"/>
      <c r="AB1402" s="187"/>
      <c r="AC1402" s="187"/>
      <c r="AD1402" s="188"/>
    </row>
    <row r="1403" spans="1:30" x14ac:dyDescent="0.3">
      <c r="A1403" s="84"/>
      <c r="B1403" s="209" t="s">
        <v>1598</v>
      </c>
      <c r="C1403" s="102" t="s">
        <v>1973</v>
      </c>
      <c r="D1403" s="109">
        <v>-832989.9681178435</v>
      </c>
      <c r="E1403" s="139">
        <v>-7399.7509826582882</v>
      </c>
      <c r="F1403" s="113">
        <v>-2.90573596371693E-3</v>
      </c>
      <c r="G1403" s="126"/>
      <c r="H1403" s="123"/>
      <c r="I1403" s="124"/>
      <c r="J1403" s="191" t="s">
        <v>5776</v>
      </c>
      <c r="K1403" s="210" t="s">
        <v>1598</v>
      </c>
      <c r="L1403" s="210" t="s">
        <v>1973</v>
      </c>
      <c r="M1403" s="211">
        <v>-832989.9681178435</v>
      </c>
      <c r="N1403" s="198">
        <v>-7399.7509826582882</v>
      </c>
      <c r="O1403" s="211">
        <v>-2.90573596371693E-3</v>
      </c>
      <c r="P1403" s="210">
        <v>1</v>
      </c>
      <c r="Q1403" s="210">
        <v>0</v>
      </c>
      <c r="R1403" s="210">
        <v>0</v>
      </c>
      <c r="S1403" s="210">
        <v>0</v>
      </c>
      <c r="T1403" s="210" t="s">
        <v>145</v>
      </c>
      <c r="U1403" s="210" t="s">
        <v>4253</v>
      </c>
      <c r="V1403" s="223">
        <v>43251</v>
      </c>
      <c r="W1403" s="210" t="s">
        <v>265</v>
      </c>
      <c r="X1403" s="210" t="s">
        <v>4471</v>
      </c>
      <c r="Y1403" s="210" t="s">
        <v>306</v>
      </c>
      <c r="Z1403" s="190"/>
      <c r="AA1403" s="186"/>
      <c r="AB1403" s="187"/>
      <c r="AC1403" s="187"/>
      <c r="AD1403" s="188"/>
    </row>
    <row r="1404" spans="1:30" x14ac:dyDescent="0.3">
      <c r="A1404" s="84"/>
      <c r="B1404" s="209" t="s">
        <v>1599</v>
      </c>
      <c r="C1404" s="102" t="s">
        <v>1977</v>
      </c>
      <c r="D1404" s="109">
        <v>46508278.119895667</v>
      </c>
      <c r="E1404" s="139">
        <v>250529.4016370161</v>
      </c>
      <c r="F1404" s="113">
        <v>0.30128721326222041</v>
      </c>
      <c r="G1404" s="126"/>
      <c r="H1404" s="123"/>
      <c r="I1404" s="124"/>
      <c r="J1404" s="191" t="s">
        <v>5776</v>
      </c>
      <c r="K1404" s="210" t="s">
        <v>1599</v>
      </c>
      <c r="L1404" s="210" t="s">
        <v>1977</v>
      </c>
      <c r="M1404" s="211">
        <v>46508278.119895667</v>
      </c>
      <c r="N1404" s="198">
        <v>250529.4016370161</v>
      </c>
      <c r="O1404" s="211">
        <v>0.30128721326222041</v>
      </c>
      <c r="P1404" s="210">
        <v>1</v>
      </c>
      <c r="Q1404" s="210">
        <v>0</v>
      </c>
      <c r="R1404" s="210">
        <v>0</v>
      </c>
      <c r="S1404" s="210">
        <v>0</v>
      </c>
      <c r="T1404" s="210" t="s">
        <v>148</v>
      </c>
      <c r="U1404" s="210" t="s">
        <v>35</v>
      </c>
      <c r="V1404" s="223">
        <v>43251</v>
      </c>
      <c r="W1404" s="210">
        <v>2340168</v>
      </c>
      <c r="X1404" s="210" t="s">
        <v>4471</v>
      </c>
      <c r="Y1404" s="210" t="s">
        <v>306</v>
      </c>
      <c r="Z1404" s="190"/>
      <c r="AA1404" s="186"/>
      <c r="AB1404" s="187"/>
      <c r="AC1404" s="187"/>
      <c r="AD1404" s="188"/>
    </row>
    <row r="1405" spans="1:30" x14ac:dyDescent="0.3">
      <c r="A1405" s="84"/>
      <c r="B1405" s="209" t="s">
        <v>1600</v>
      </c>
      <c r="C1405" s="102" t="s">
        <v>1978</v>
      </c>
      <c r="D1405" s="109">
        <v>-28426282.769505862</v>
      </c>
      <c r="E1405" s="139">
        <v>-499232.2228574967</v>
      </c>
      <c r="F1405" s="113">
        <v>-0.32168268287272495</v>
      </c>
      <c r="G1405" s="126"/>
      <c r="H1405" s="123"/>
      <c r="I1405" s="124"/>
      <c r="J1405" s="191" t="s">
        <v>5776</v>
      </c>
      <c r="K1405" s="210" t="s">
        <v>1600</v>
      </c>
      <c r="L1405" s="210" t="s">
        <v>1978</v>
      </c>
      <c r="M1405" s="211">
        <v>-28426282.769505862</v>
      </c>
      <c r="N1405" s="198">
        <v>-499232.2228574967</v>
      </c>
      <c r="O1405" s="211">
        <v>-0.32168268287272495</v>
      </c>
      <c r="P1405" s="210">
        <v>1</v>
      </c>
      <c r="Q1405" s="210">
        <v>0</v>
      </c>
      <c r="R1405" s="210">
        <v>0</v>
      </c>
      <c r="S1405" s="210">
        <v>0</v>
      </c>
      <c r="T1405" s="210" t="s">
        <v>5305</v>
      </c>
      <c r="U1405" s="210" t="s">
        <v>217</v>
      </c>
      <c r="V1405" s="223">
        <v>43251</v>
      </c>
      <c r="W1405" s="210">
        <v>2543967</v>
      </c>
      <c r="X1405" s="210" t="s">
        <v>4471</v>
      </c>
      <c r="Y1405" s="210" t="s">
        <v>306</v>
      </c>
      <c r="Z1405" s="190"/>
      <c r="AA1405" s="186"/>
      <c r="AB1405" s="187"/>
      <c r="AC1405" s="187"/>
      <c r="AD1405" s="188"/>
    </row>
    <row r="1406" spans="1:30" x14ac:dyDescent="0.3">
      <c r="A1406" s="84"/>
      <c r="B1406" s="209" t="s">
        <v>5428</v>
      </c>
      <c r="C1406" s="102" t="s">
        <v>1979</v>
      </c>
      <c r="D1406" s="109">
        <v>-107446906.45532405</v>
      </c>
      <c r="E1406" s="139">
        <v>-2842510.7527863509</v>
      </c>
      <c r="F1406" s="113">
        <v>-2.2816676128050402</v>
      </c>
      <c r="G1406" s="126"/>
      <c r="H1406" s="123"/>
      <c r="I1406" s="124"/>
      <c r="J1406" s="191" t="s">
        <v>5776</v>
      </c>
      <c r="K1406" s="210" t="s">
        <v>5428</v>
      </c>
      <c r="L1406" s="210" t="s">
        <v>1979</v>
      </c>
      <c r="M1406" s="211">
        <v>-107446906.45532405</v>
      </c>
      <c r="N1406" s="198">
        <v>-2842510.7527863509</v>
      </c>
      <c r="O1406" s="211">
        <v>-2.2816676128050402</v>
      </c>
      <c r="P1406" s="210">
        <v>1</v>
      </c>
      <c r="Q1406" s="210">
        <v>0</v>
      </c>
      <c r="R1406" s="210">
        <v>0</v>
      </c>
      <c r="S1406" s="210">
        <v>0</v>
      </c>
      <c r="T1406" s="210" t="s">
        <v>146</v>
      </c>
      <c r="U1406" s="210" t="s">
        <v>5429</v>
      </c>
      <c r="V1406" s="223">
        <v>43251</v>
      </c>
      <c r="W1406" s="210" t="s">
        <v>5430</v>
      </c>
      <c r="X1406" s="210" t="s">
        <v>4471</v>
      </c>
      <c r="Y1406" s="210" t="s">
        <v>306</v>
      </c>
      <c r="Z1406" s="190"/>
      <c r="AA1406" s="185"/>
      <c r="AB1406" s="187"/>
      <c r="AC1406" s="187"/>
      <c r="AD1406" s="188"/>
    </row>
    <row r="1407" spans="1:30" x14ac:dyDescent="0.3">
      <c r="A1407" s="84"/>
      <c r="B1407" s="209" t="s">
        <v>1601</v>
      </c>
      <c r="C1407" s="102" t="s">
        <v>1973</v>
      </c>
      <c r="D1407" s="109">
        <v>-67398.655488781136</v>
      </c>
      <c r="E1407" s="139">
        <v>-2273.9087546822243</v>
      </c>
      <c r="F1407" s="113">
        <v>-2.6995304209690991E-4</v>
      </c>
      <c r="G1407" s="126"/>
      <c r="H1407" s="123"/>
      <c r="I1407" s="124"/>
      <c r="J1407" s="191" t="s">
        <v>5776</v>
      </c>
      <c r="K1407" s="210" t="s">
        <v>1601</v>
      </c>
      <c r="L1407" s="210" t="s">
        <v>1973</v>
      </c>
      <c r="M1407" s="211">
        <v>-67398.655488781136</v>
      </c>
      <c r="N1407" s="198">
        <v>-2273.9087546822243</v>
      </c>
      <c r="O1407" s="211">
        <v>-2.6995304209690991E-4</v>
      </c>
      <c r="P1407" s="210">
        <v>1</v>
      </c>
      <c r="Q1407" s="210">
        <v>0</v>
      </c>
      <c r="R1407" s="210">
        <v>0</v>
      </c>
      <c r="S1407" s="210">
        <v>0</v>
      </c>
      <c r="T1407" s="210" t="s">
        <v>144</v>
      </c>
      <c r="U1407" s="210" t="s">
        <v>4254</v>
      </c>
      <c r="V1407" s="223">
        <v>43251</v>
      </c>
      <c r="W1407" s="210">
        <v>2345022</v>
      </c>
      <c r="X1407" s="210" t="s">
        <v>4471</v>
      </c>
      <c r="Y1407" s="210" t="s">
        <v>306</v>
      </c>
      <c r="Z1407" s="190"/>
      <c r="AA1407" s="185"/>
      <c r="AB1407" s="187"/>
      <c r="AC1407" s="187"/>
      <c r="AD1407" s="188"/>
    </row>
    <row r="1408" spans="1:30" x14ac:dyDescent="0.3">
      <c r="A1408" s="84"/>
      <c r="B1408" s="209" t="s">
        <v>1602</v>
      </c>
      <c r="C1408" s="102" t="s">
        <v>1974</v>
      </c>
      <c r="D1408" s="109">
        <v>-558568.53769415501</v>
      </c>
      <c r="E1408" s="139">
        <v>-5818.4222676474483</v>
      </c>
      <c r="F1408" s="113">
        <v>-6.515908944090547E-3</v>
      </c>
      <c r="G1408" s="126"/>
      <c r="H1408" s="123"/>
      <c r="I1408" s="124"/>
      <c r="J1408" s="191" t="s">
        <v>5776</v>
      </c>
      <c r="K1408" s="210" t="s">
        <v>1602</v>
      </c>
      <c r="L1408" s="210" t="s">
        <v>1974</v>
      </c>
      <c r="M1408" s="211">
        <v>-558568.53769415501</v>
      </c>
      <c r="N1408" s="198">
        <v>-5818.4222676474483</v>
      </c>
      <c r="O1408" s="211">
        <v>-6.515908944090547E-3</v>
      </c>
      <c r="P1408" s="210">
        <v>1</v>
      </c>
      <c r="Q1408" s="210">
        <v>0</v>
      </c>
      <c r="R1408" s="210">
        <v>0</v>
      </c>
      <c r="S1408" s="210">
        <v>0</v>
      </c>
      <c r="T1408" s="210" t="s">
        <v>146</v>
      </c>
      <c r="U1408" s="210" t="s">
        <v>379</v>
      </c>
      <c r="V1408" s="223">
        <v>43251</v>
      </c>
      <c r="W1408" s="210">
        <v>2562490</v>
      </c>
      <c r="X1408" s="210" t="s">
        <v>4471</v>
      </c>
      <c r="Y1408" s="210" t="s">
        <v>306</v>
      </c>
      <c r="Z1408" s="190"/>
      <c r="AA1408" s="186"/>
      <c r="AB1408" s="187"/>
      <c r="AC1408" s="187"/>
      <c r="AD1408" s="188"/>
    </row>
    <row r="1409" spans="1:30" x14ac:dyDescent="0.3">
      <c r="A1409" s="84"/>
      <c r="B1409" s="209" t="s">
        <v>1603</v>
      </c>
      <c r="C1409" s="102" t="s">
        <v>1973</v>
      </c>
      <c r="D1409" s="109">
        <v>-478819.4007819714</v>
      </c>
      <c r="E1409" s="139">
        <v>-22800.923846760543</v>
      </c>
      <c r="F1409" s="113">
        <v>-1.5085171893240148E-3</v>
      </c>
      <c r="G1409" s="126"/>
      <c r="H1409" s="123"/>
      <c r="I1409" s="124"/>
      <c r="J1409" s="191" t="s">
        <v>5776</v>
      </c>
      <c r="K1409" s="210" t="s">
        <v>1603</v>
      </c>
      <c r="L1409" s="210" t="s">
        <v>1973</v>
      </c>
      <c r="M1409" s="211">
        <v>-478819.4007819714</v>
      </c>
      <c r="N1409" s="198">
        <v>-22800.923846760543</v>
      </c>
      <c r="O1409" s="211">
        <v>-1.5085171893240148E-3</v>
      </c>
      <c r="P1409" s="210">
        <v>1</v>
      </c>
      <c r="Q1409" s="210">
        <v>0</v>
      </c>
      <c r="R1409" s="210">
        <v>0</v>
      </c>
      <c r="S1409" s="210">
        <v>0</v>
      </c>
      <c r="T1409" s="210" t="s">
        <v>151</v>
      </c>
      <c r="U1409" s="210" t="s">
        <v>117</v>
      </c>
      <c r="V1409" s="223">
        <v>43251</v>
      </c>
      <c r="W1409" s="210">
        <v>2910970</v>
      </c>
      <c r="X1409" s="210" t="s">
        <v>4471</v>
      </c>
      <c r="Y1409" s="210" t="s">
        <v>306</v>
      </c>
      <c r="Z1409" s="190"/>
      <c r="AA1409" s="185"/>
      <c r="AB1409" s="187"/>
      <c r="AC1409" s="187"/>
      <c r="AD1409" s="188"/>
    </row>
    <row r="1410" spans="1:30" x14ac:dyDescent="0.3">
      <c r="A1410" s="84"/>
      <c r="B1410" s="209" t="s">
        <v>1604</v>
      </c>
      <c r="C1410" s="102" t="s">
        <v>1974</v>
      </c>
      <c r="D1410" s="109">
        <v>-34927546.037375703</v>
      </c>
      <c r="E1410" s="139">
        <v>-451668.77068893966</v>
      </c>
      <c r="F1410" s="113">
        <v>-6.4581027664565999E-2</v>
      </c>
      <c r="G1410" s="126"/>
      <c r="H1410" s="123"/>
      <c r="I1410" s="124"/>
      <c r="J1410" s="191" t="s">
        <v>5776</v>
      </c>
      <c r="K1410" s="210" t="s">
        <v>1604</v>
      </c>
      <c r="L1410" s="210" t="s">
        <v>1974</v>
      </c>
      <c r="M1410" s="211">
        <v>-34927546.037375703</v>
      </c>
      <c r="N1410" s="198">
        <v>-451668.77068893966</v>
      </c>
      <c r="O1410" s="211">
        <v>-6.4581027664565999E-2</v>
      </c>
      <c r="P1410" s="210">
        <v>1</v>
      </c>
      <c r="Q1410" s="210">
        <v>0</v>
      </c>
      <c r="R1410" s="210">
        <v>0</v>
      </c>
      <c r="S1410" s="210">
        <v>0</v>
      </c>
      <c r="T1410" s="210" t="s">
        <v>151</v>
      </c>
      <c r="U1410" s="210" t="s">
        <v>4255</v>
      </c>
      <c r="V1410" s="223">
        <v>43251</v>
      </c>
      <c r="W1410" s="210" t="s">
        <v>266</v>
      </c>
      <c r="X1410" s="210" t="s">
        <v>4471</v>
      </c>
      <c r="Y1410" s="210" t="s">
        <v>306</v>
      </c>
      <c r="Z1410" s="190"/>
      <c r="AA1410" s="186"/>
      <c r="AB1410" s="187"/>
      <c r="AC1410" s="187"/>
      <c r="AD1410" s="188"/>
    </row>
    <row r="1411" spans="1:30" x14ac:dyDescent="0.3">
      <c r="A1411" s="84"/>
      <c r="B1411" s="209" t="s">
        <v>4447</v>
      </c>
      <c r="C1411" s="102" t="s">
        <v>1973</v>
      </c>
      <c r="D1411" s="109">
        <v>-125225.64309167283</v>
      </c>
      <c r="E1411" s="139">
        <v>-108.13958816206635</v>
      </c>
      <c r="F1411" s="113">
        <v>-3.58564899904063E-3</v>
      </c>
      <c r="G1411" s="126"/>
      <c r="H1411" s="123"/>
      <c r="I1411" s="124"/>
      <c r="J1411" s="191" t="s">
        <v>5776</v>
      </c>
      <c r="K1411" s="210" t="s">
        <v>4447</v>
      </c>
      <c r="L1411" s="210" t="s">
        <v>1973</v>
      </c>
      <c r="M1411" s="211">
        <v>-125225.64309167283</v>
      </c>
      <c r="N1411" s="198">
        <v>-108.13958816206635</v>
      </c>
      <c r="O1411" s="211">
        <v>-3.58564899904063E-3</v>
      </c>
      <c r="P1411" s="210">
        <v>1</v>
      </c>
      <c r="Q1411" s="210">
        <v>0</v>
      </c>
      <c r="R1411" s="210">
        <v>0</v>
      </c>
      <c r="S1411" s="210">
        <v>0</v>
      </c>
      <c r="T1411" s="210" t="s">
        <v>148</v>
      </c>
      <c r="U1411" s="210" t="s">
        <v>4534</v>
      </c>
      <c r="V1411" s="223">
        <v>43251</v>
      </c>
      <c r="W1411" s="210">
        <v>2566436</v>
      </c>
      <c r="X1411" s="210" t="s">
        <v>4471</v>
      </c>
      <c r="Y1411" s="210" t="s">
        <v>306</v>
      </c>
      <c r="Z1411" s="190"/>
      <c r="AA1411" s="186"/>
      <c r="AB1411" s="187"/>
      <c r="AC1411" s="187"/>
      <c r="AD1411" s="188"/>
    </row>
    <row r="1412" spans="1:30" x14ac:dyDescent="0.3">
      <c r="A1412" s="84"/>
      <c r="B1412" s="209" t="s">
        <v>1842</v>
      </c>
      <c r="C1412" s="102" t="s">
        <v>1974</v>
      </c>
      <c r="D1412" s="109">
        <v>-31344716.727163602</v>
      </c>
      <c r="E1412" s="139">
        <v>-224179.06399058507</v>
      </c>
      <c r="F1412" s="113">
        <v>-0.11698940204591675</v>
      </c>
      <c r="G1412" s="126"/>
      <c r="H1412" s="123"/>
      <c r="I1412" s="124"/>
      <c r="J1412" s="191" t="s">
        <v>5776</v>
      </c>
      <c r="K1412" s="210" t="s">
        <v>1842</v>
      </c>
      <c r="L1412" s="210" t="s">
        <v>1974</v>
      </c>
      <c r="M1412" s="211">
        <v>-31344716.727163602</v>
      </c>
      <c r="N1412" s="198">
        <v>-224179.06399058507</v>
      </c>
      <c r="O1412" s="211">
        <v>-0.11698940204591675</v>
      </c>
      <c r="P1412" s="210">
        <v>1</v>
      </c>
      <c r="Q1412" s="210">
        <v>0</v>
      </c>
      <c r="R1412" s="210">
        <v>0</v>
      </c>
      <c r="S1412" s="210">
        <v>0</v>
      </c>
      <c r="T1412" s="210" t="s">
        <v>144</v>
      </c>
      <c r="U1412" s="210" t="s">
        <v>4256</v>
      </c>
      <c r="V1412" s="223">
        <v>43251</v>
      </c>
      <c r="W1412" s="210">
        <v>2210614</v>
      </c>
      <c r="X1412" s="210" t="s">
        <v>4471</v>
      </c>
      <c r="Y1412" s="210" t="s">
        <v>306</v>
      </c>
      <c r="Z1412" s="190"/>
      <c r="AA1412" s="185"/>
      <c r="AB1412" s="187"/>
      <c r="AC1412" s="188"/>
      <c r="AD1412" s="188"/>
    </row>
    <row r="1413" spans="1:30" x14ac:dyDescent="0.3">
      <c r="A1413" s="84"/>
      <c r="B1413" s="209" t="s">
        <v>1605</v>
      </c>
      <c r="C1413" s="102" t="s">
        <v>1974</v>
      </c>
      <c r="D1413" s="109">
        <v>-9165293.194197474</v>
      </c>
      <c r="E1413" s="139">
        <v>-112361.07875686495</v>
      </c>
      <c r="F1413" s="113">
        <v>-6.9309269231180595E-2</v>
      </c>
      <c r="G1413" s="126"/>
      <c r="H1413" s="123"/>
      <c r="I1413" s="124"/>
      <c r="J1413" s="191" t="s">
        <v>5776</v>
      </c>
      <c r="K1413" s="210" t="s">
        <v>1605</v>
      </c>
      <c r="L1413" s="210" t="s">
        <v>1974</v>
      </c>
      <c r="M1413" s="211">
        <v>-9165293.194197474</v>
      </c>
      <c r="N1413" s="198">
        <v>-112361.07875686495</v>
      </c>
      <c r="O1413" s="211">
        <v>-6.9309269231180595E-2</v>
      </c>
      <c r="P1413" s="210">
        <v>1</v>
      </c>
      <c r="Q1413" s="210">
        <v>0</v>
      </c>
      <c r="R1413" s="210">
        <v>0</v>
      </c>
      <c r="S1413" s="210">
        <v>0</v>
      </c>
      <c r="T1413" s="210" t="s">
        <v>148</v>
      </c>
      <c r="U1413" s="210" t="s">
        <v>56</v>
      </c>
      <c r="V1413" s="223">
        <v>43251</v>
      </c>
      <c r="W1413" s="210">
        <v>2567741</v>
      </c>
      <c r="X1413" s="210" t="s">
        <v>4471</v>
      </c>
      <c r="Y1413" s="210" t="s">
        <v>306</v>
      </c>
      <c r="Z1413" s="190"/>
      <c r="AA1413" s="185"/>
      <c r="AB1413" s="187"/>
      <c r="AC1413" s="187"/>
      <c r="AD1413" s="188"/>
    </row>
    <row r="1414" spans="1:30" x14ac:dyDescent="0.3">
      <c r="A1414" s="84"/>
      <c r="B1414" s="209" t="s">
        <v>1606</v>
      </c>
      <c r="C1414" s="102" t="s">
        <v>1974</v>
      </c>
      <c r="D1414" s="109">
        <v>-846179.54170311871</v>
      </c>
      <c r="E1414" s="139">
        <v>-3927.498453019813</v>
      </c>
      <c r="F1414" s="113">
        <v>-5.7343922673639925E-3</v>
      </c>
      <c r="G1414" s="126"/>
      <c r="H1414" s="123"/>
      <c r="I1414" s="124"/>
      <c r="J1414" s="191" t="s">
        <v>5776</v>
      </c>
      <c r="K1414" s="210" t="s">
        <v>1606</v>
      </c>
      <c r="L1414" s="210" t="s">
        <v>1974</v>
      </c>
      <c r="M1414" s="211">
        <v>-846179.54170311871</v>
      </c>
      <c r="N1414" s="198">
        <v>-3927.498453019813</v>
      </c>
      <c r="O1414" s="211">
        <v>-5.7343922673639925E-3</v>
      </c>
      <c r="P1414" s="210">
        <v>1</v>
      </c>
      <c r="Q1414" s="210">
        <v>0</v>
      </c>
      <c r="R1414" s="210">
        <v>0</v>
      </c>
      <c r="S1414" s="210">
        <v>0</v>
      </c>
      <c r="T1414" s="210" t="s">
        <v>145</v>
      </c>
      <c r="U1414" s="210" t="s">
        <v>4257</v>
      </c>
      <c r="V1414" s="223">
        <v>43251</v>
      </c>
      <c r="W1414" s="210">
        <v>2572079</v>
      </c>
      <c r="X1414" s="210" t="s">
        <v>4471</v>
      </c>
      <c r="Y1414" s="210" t="s">
        <v>306</v>
      </c>
      <c r="Z1414" s="190"/>
      <c r="AA1414" s="185"/>
      <c r="AB1414" s="187"/>
      <c r="AC1414" s="188"/>
      <c r="AD1414" s="188"/>
    </row>
    <row r="1415" spans="1:30" x14ac:dyDescent="0.3">
      <c r="A1415" s="84"/>
      <c r="B1415" s="209" t="s">
        <v>1843</v>
      </c>
      <c r="C1415" s="102" t="s">
        <v>1977</v>
      </c>
      <c r="D1415" s="109">
        <v>39432592.840813398</v>
      </c>
      <c r="E1415" s="139">
        <v>1875955.8915705709</v>
      </c>
      <c r="F1415" s="113">
        <v>0.25605498513864383</v>
      </c>
      <c r="G1415" s="126"/>
      <c r="H1415" s="123"/>
      <c r="I1415" s="124"/>
      <c r="J1415" s="191" t="s">
        <v>5776</v>
      </c>
      <c r="K1415" s="210" t="s">
        <v>1843</v>
      </c>
      <c r="L1415" s="210" t="s">
        <v>1977</v>
      </c>
      <c r="M1415" s="211">
        <v>39432592.840813398</v>
      </c>
      <c r="N1415" s="198">
        <v>1875955.8915705709</v>
      </c>
      <c r="O1415" s="211">
        <v>0.25605498513864383</v>
      </c>
      <c r="P1415" s="210">
        <v>1</v>
      </c>
      <c r="Q1415" s="210">
        <v>0</v>
      </c>
      <c r="R1415" s="210">
        <v>0</v>
      </c>
      <c r="S1415" s="210">
        <v>0</v>
      </c>
      <c r="T1415" s="210" t="s">
        <v>147</v>
      </c>
      <c r="U1415" s="210" t="s">
        <v>400</v>
      </c>
      <c r="V1415" s="223">
        <v>43251</v>
      </c>
      <c r="W1415" s="210">
        <v>2594653</v>
      </c>
      <c r="X1415" s="210" t="s">
        <v>4471</v>
      </c>
      <c r="Y1415" s="210" t="s">
        <v>306</v>
      </c>
      <c r="Z1415" s="190"/>
      <c r="AA1415" s="186"/>
      <c r="AB1415" s="187"/>
      <c r="AC1415" s="187"/>
      <c r="AD1415" s="188"/>
    </row>
    <row r="1416" spans="1:30" x14ac:dyDescent="0.3">
      <c r="A1416" s="84"/>
      <c r="B1416" s="209" t="s">
        <v>1607</v>
      </c>
      <c r="C1416" s="102" t="s">
        <v>1974</v>
      </c>
      <c r="D1416" s="109">
        <v>-1947133.5930263312</v>
      </c>
      <c r="E1416" s="139">
        <v>-51146.141135443424</v>
      </c>
      <c r="F1416" s="113">
        <v>-9.1162294183264984E-3</v>
      </c>
      <c r="G1416" s="126"/>
      <c r="H1416" s="123"/>
      <c r="I1416" s="124"/>
      <c r="J1416" s="191" t="s">
        <v>5776</v>
      </c>
      <c r="K1416" s="210" t="s">
        <v>1607</v>
      </c>
      <c r="L1416" s="210" t="s">
        <v>1974</v>
      </c>
      <c r="M1416" s="211">
        <v>-1947133.5930263312</v>
      </c>
      <c r="N1416" s="198">
        <v>-51146.141135443424</v>
      </c>
      <c r="O1416" s="211">
        <v>-9.1162294183264984E-3</v>
      </c>
      <c r="P1416" s="210">
        <v>1</v>
      </c>
      <c r="Q1416" s="210">
        <v>0</v>
      </c>
      <c r="R1416" s="210">
        <v>0</v>
      </c>
      <c r="S1416" s="210">
        <v>0</v>
      </c>
      <c r="T1416" s="210" t="s">
        <v>146</v>
      </c>
      <c r="U1416" s="210" t="s">
        <v>89</v>
      </c>
      <c r="V1416" s="223">
        <v>43251</v>
      </c>
      <c r="W1416" s="210">
        <v>2570200</v>
      </c>
      <c r="X1416" s="210" t="s">
        <v>4471</v>
      </c>
      <c r="Y1416" s="210" t="s">
        <v>306</v>
      </c>
      <c r="Z1416" s="190"/>
      <c r="AA1416" s="185"/>
      <c r="AB1416" s="187"/>
      <c r="AC1416" s="187"/>
      <c r="AD1416" s="188"/>
    </row>
    <row r="1417" spans="1:30" x14ac:dyDescent="0.3">
      <c r="A1417" s="84"/>
      <c r="B1417" s="209" t="s">
        <v>1608</v>
      </c>
      <c r="C1417" s="102" t="s">
        <v>1974</v>
      </c>
      <c r="D1417" s="109">
        <v>-44675509.181011997</v>
      </c>
      <c r="E1417" s="139">
        <v>-231060.3009103284</v>
      </c>
      <c r="F1417" s="113">
        <v>-5.4423441240473255E-2</v>
      </c>
      <c r="G1417" s="126"/>
      <c r="H1417" s="123"/>
      <c r="I1417" s="124"/>
      <c r="J1417" s="191" t="s">
        <v>5776</v>
      </c>
      <c r="K1417" s="210" t="s">
        <v>1608</v>
      </c>
      <c r="L1417" s="210" t="s">
        <v>1974</v>
      </c>
      <c r="M1417" s="211">
        <v>-44675509.181011997</v>
      </c>
      <c r="N1417" s="198">
        <v>-231060.3009103284</v>
      </c>
      <c r="O1417" s="211">
        <v>-5.4423441240473255E-2</v>
      </c>
      <c r="P1417" s="210">
        <v>1</v>
      </c>
      <c r="Q1417" s="210">
        <v>0</v>
      </c>
      <c r="R1417" s="210">
        <v>0</v>
      </c>
      <c r="S1417" s="210">
        <v>0</v>
      </c>
      <c r="T1417" s="210" t="s">
        <v>147</v>
      </c>
      <c r="U1417" s="210" t="s">
        <v>4258</v>
      </c>
      <c r="V1417" s="223">
        <v>43251</v>
      </c>
      <c r="W1417" s="210" t="s">
        <v>267</v>
      </c>
      <c r="X1417" s="210" t="s">
        <v>4471</v>
      </c>
      <c r="Y1417" s="210" t="s">
        <v>306</v>
      </c>
      <c r="Z1417" s="190"/>
      <c r="AA1417" s="185"/>
      <c r="AB1417" s="187"/>
      <c r="AC1417" s="188"/>
      <c r="AD1417" s="188"/>
    </row>
    <row r="1418" spans="1:30" x14ac:dyDescent="0.3">
      <c r="A1418" s="84"/>
      <c r="B1418" s="209" t="s">
        <v>1844</v>
      </c>
      <c r="C1418" s="102" t="s">
        <v>1973</v>
      </c>
      <c r="D1418" s="109">
        <v>-26281.459508246087</v>
      </c>
      <c r="E1418" s="139">
        <v>-1766.2271174896564</v>
      </c>
      <c r="F1418" s="113">
        <v>-2.7988739601716241E-4</v>
      </c>
      <c r="G1418" s="126"/>
      <c r="H1418" s="123"/>
      <c r="I1418" s="124"/>
      <c r="J1418" s="191" t="s">
        <v>5776</v>
      </c>
      <c r="K1418" s="210" t="s">
        <v>1844</v>
      </c>
      <c r="L1418" s="210" t="s">
        <v>1973</v>
      </c>
      <c r="M1418" s="211">
        <v>-26281.459508246087</v>
      </c>
      <c r="N1418" s="198">
        <v>-1766.2271174896564</v>
      </c>
      <c r="O1418" s="211">
        <v>-2.7988739601716241E-4</v>
      </c>
      <c r="P1418" s="210">
        <v>1</v>
      </c>
      <c r="Q1418" s="210">
        <v>0</v>
      </c>
      <c r="R1418" s="210">
        <v>0</v>
      </c>
      <c r="S1418" s="210">
        <v>0</v>
      </c>
      <c r="T1418" s="210" t="s">
        <v>144</v>
      </c>
      <c r="U1418" s="210" t="s">
        <v>4259</v>
      </c>
      <c r="V1418" s="223">
        <v>43251</v>
      </c>
      <c r="W1418" s="210">
        <v>2572303</v>
      </c>
      <c r="X1418" s="210" t="s">
        <v>4471</v>
      </c>
      <c r="Y1418" s="210" t="s">
        <v>306</v>
      </c>
      <c r="Z1418" s="190"/>
      <c r="AA1418" s="186"/>
      <c r="AB1418" s="187"/>
      <c r="AC1418" s="187"/>
      <c r="AD1418" s="188"/>
    </row>
    <row r="1419" spans="1:30" x14ac:dyDescent="0.3">
      <c r="A1419" s="84"/>
      <c r="B1419" s="209" t="s">
        <v>1845</v>
      </c>
      <c r="C1419" s="102" t="s">
        <v>1974</v>
      </c>
      <c r="D1419" s="109">
        <v>-1052440.7320846005</v>
      </c>
      <c r="E1419" s="139">
        <v>-18271.54048757987</v>
      </c>
      <c r="F1419" s="113">
        <v>-6.2565542067096582E-3</v>
      </c>
      <c r="G1419" s="126"/>
      <c r="H1419" s="123"/>
      <c r="I1419" s="124"/>
      <c r="J1419" s="191" t="s">
        <v>5776</v>
      </c>
      <c r="K1419" s="210" t="s">
        <v>1845</v>
      </c>
      <c r="L1419" s="210" t="s">
        <v>1974</v>
      </c>
      <c r="M1419" s="211">
        <v>-1052440.7320846005</v>
      </c>
      <c r="N1419" s="198">
        <v>-18271.54048757987</v>
      </c>
      <c r="O1419" s="211">
        <v>-6.2565542067096582E-3</v>
      </c>
      <c r="P1419" s="210">
        <v>1</v>
      </c>
      <c r="Q1419" s="210">
        <v>0</v>
      </c>
      <c r="R1419" s="210">
        <v>0</v>
      </c>
      <c r="S1419" s="210">
        <v>0</v>
      </c>
      <c r="T1419" s="210" t="s">
        <v>147</v>
      </c>
      <c r="U1419" s="210" t="s">
        <v>4260</v>
      </c>
      <c r="V1419" s="223">
        <v>43251</v>
      </c>
      <c r="W1419" s="210">
        <v>2573760</v>
      </c>
      <c r="X1419" s="210" t="s">
        <v>4471</v>
      </c>
      <c r="Y1419" s="210" t="s">
        <v>306</v>
      </c>
      <c r="Z1419" s="190"/>
      <c r="AA1419" s="186"/>
      <c r="AB1419" s="187"/>
      <c r="AC1419" s="187"/>
      <c r="AD1419" s="188"/>
    </row>
    <row r="1420" spans="1:30" x14ac:dyDescent="0.3">
      <c r="A1420" s="84"/>
      <c r="B1420" s="209" t="s">
        <v>1609</v>
      </c>
      <c r="C1420" s="102" t="s">
        <v>1976</v>
      </c>
      <c r="D1420" s="109">
        <v>4416506.7973993216</v>
      </c>
      <c r="E1420" s="139">
        <v>41268.050807319392</v>
      </c>
      <c r="F1420" s="113">
        <v>4.7639794749388807E-2</v>
      </c>
      <c r="G1420" s="126"/>
      <c r="H1420" s="123"/>
      <c r="I1420" s="124"/>
      <c r="J1420" s="191" t="s">
        <v>5776</v>
      </c>
      <c r="K1420" s="210" t="s">
        <v>1609</v>
      </c>
      <c r="L1420" s="210" t="s">
        <v>1976</v>
      </c>
      <c r="M1420" s="211">
        <v>4416506.7973993216</v>
      </c>
      <c r="N1420" s="198">
        <v>41268.050807319392</v>
      </c>
      <c r="O1420" s="211">
        <v>4.7639794749388807E-2</v>
      </c>
      <c r="P1420" s="210">
        <v>1</v>
      </c>
      <c r="Q1420" s="210">
        <v>0</v>
      </c>
      <c r="R1420" s="210">
        <v>0</v>
      </c>
      <c r="S1420" s="210">
        <v>0</v>
      </c>
      <c r="T1420" s="210" t="s">
        <v>149</v>
      </c>
      <c r="U1420" s="210" t="s">
        <v>4261</v>
      </c>
      <c r="V1420" s="223">
        <v>43251</v>
      </c>
      <c r="W1420" s="210">
        <v>2550161</v>
      </c>
      <c r="X1420" s="210" t="s">
        <v>4471</v>
      </c>
      <c r="Y1420" s="210" t="s">
        <v>306</v>
      </c>
      <c r="Z1420" s="190"/>
      <c r="AA1420" s="185"/>
      <c r="AB1420" s="187"/>
      <c r="AC1420" s="187"/>
      <c r="AD1420" s="188"/>
    </row>
    <row r="1421" spans="1:30" x14ac:dyDescent="0.3">
      <c r="A1421" s="84"/>
      <c r="B1421" s="209" t="s">
        <v>1610</v>
      </c>
      <c r="C1421" s="102" t="s">
        <v>1974</v>
      </c>
      <c r="D1421" s="109">
        <v>-19759456.921897341</v>
      </c>
      <c r="E1421" s="139">
        <v>-119471.89625671046</v>
      </c>
      <c r="F1421" s="113">
        <v>-3.0999850687428474E-2</v>
      </c>
      <c r="G1421" s="126"/>
      <c r="H1421" s="123"/>
      <c r="I1421" s="124"/>
      <c r="J1421" s="191" t="s">
        <v>5776</v>
      </c>
      <c r="K1421" s="210" t="s">
        <v>1610</v>
      </c>
      <c r="L1421" s="210" t="s">
        <v>1974</v>
      </c>
      <c r="M1421" s="211">
        <v>-19759456.921897341</v>
      </c>
      <c r="N1421" s="198">
        <v>-119471.89625671046</v>
      </c>
      <c r="O1421" s="211">
        <v>-3.0999850687428474E-2</v>
      </c>
      <c r="P1421" s="210">
        <v>1</v>
      </c>
      <c r="Q1421" s="210">
        <v>0</v>
      </c>
      <c r="R1421" s="210">
        <v>0</v>
      </c>
      <c r="S1421" s="210">
        <v>0</v>
      </c>
      <c r="T1421" s="210" t="s">
        <v>144</v>
      </c>
      <c r="U1421" s="210" t="s">
        <v>4262</v>
      </c>
      <c r="V1421" s="223">
        <v>43251</v>
      </c>
      <c r="W1421" s="210">
        <v>2550707</v>
      </c>
      <c r="X1421" s="210" t="s">
        <v>4471</v>
      </c>
      <c r="Y1421" s="210" t="s">
        <v>306</v>
      </c>
      <c r="Z1421" s="190"/>
      <c r="AA1421" s="185"/>
      <c r="AB1421" s="187"/>
      <c r="AC1421" s="188"/>
      <c r="AD1421" s="188"/>
    </row>
    <row r="1422" spans="1:30" x14ac:dyDescent="0.3">
      <c r="A1422" s="84"/>
      <c r="B1422" s="209" t="s">
        <v>1611</v>
      </c>
      <c r="C1422" s="102" t="s">
        <v>1974</v>
      </c>
      <c r="D1422" s="109">
        <v>-12216835.443831209</v>
      </c>
      <c r="E1422" s="139">
        <v>-81876.787372369203</v>
      </c>
      <c r="F1422" s="113">
        <v>-4.8889464526426195E-2</v>
      </c>
      <c r="G1422" s="126"/>
      <c r="H1422" s="123"/>
      <c r="I1422" s="124"/>
      <c r="J1422" s="191" t="s">
        <v>5776</v>
      </c>
      <c r="K1422" s="210" t="s">
        <v>1611</v>
      </c>
      <c r="L1422" s="210" t="s">
        <v>1974</v>
      </c>
      <c r="M1422" s="211">
        <v>-12216835.443831209</v>
      </c>
      <c r="N1422" s="198">
        <v>-81876.787372369203</v>
      </c>
      <c r="O1422" s="211">
        <v>-4.8889464526426195E-2</v>
      </c>
      <c r="P1422" s="210">
        <v>1</v>
      </c>
      <c r="Q1422" s="210">
        <v>0</v>
      </c>
      <c r="R1422" s="210">
        <v>0</v>
      </c>
      <c r="S1422" s="210">
        <v>0</v>
      </c>
      <c r="T1422" s="210" t="s">
        <v>143</v>
      </c>
      <c r="U1422" s="210" t="s">
        <v>83</v>
      </c>
      <c r="V1422" s="223">
        <v>43251</v>
      </c>
      <c r="W1422" s="210">
        <v>2378534</v>
      </c>
      <c r="X1422" s="210" t="s">
        <v>4471</v>
      </c>
      <c r="Y1422" s="210" t="s">
        <v>306</v>
      </c>
      <c r="Z1422" s="190"/>
      <c r="AA1422" s="186"/>
      <c r="AB1422" s="187"/>
      <c r="AC1422" s="187"/>
      <c r="AD1422" s="188"/>
    </row>
    <row r="1423" spans="1:30" x14ac:dyDescent="0.3">
      <c r="A1423" s="84"/>
      <c r="B1423" s="209" t="s">
        <v>1612</v>
      </c>
      <c r="C1423" s="102" t="s">
        <v>1976</v>
      </c>
      <c r="D1423" s="109">
        <v>1494617.8908409555</v>
      </c>
      <c r="E1423" s="139">
        <v>17468.652300618927</v>
      </c>
      <c r="F1423" s="113">
        <v>3.6253840335645818E-3</v>
      </c>
      <c r="G1423" s="126"/>
      <c r="H1423" s="123"/>
      <c r="I1423" s="124"/>
      <c r="J1423" s="191" t="s">
        <v>5776</v>
      </c>
      <c r="K1423" s="210" t="s">
        <v>1612</v>
      </c>
      <c r="L1423" s="210" t="s">
        <v>1976</v>
      </c>
      <c r="M1423" s="211">
        <v>1494617.8908409555</v>
      </c>
      <c r="N1423" s="198">
        <v>17468.652300618927</v>
      </c>
      <c r="O1423" s="211">
        <v>3.6253840335645818E-3</v>
      </c>
      <c r="P1423" s="210">
        <v>1</v>
      </c>
      <c r="Q1423" s="210">
        <v>0</v>
      </c>
      <c r="R1423" s="210">
        <v>0</v>
      </c>
      <c r="S1423" s="210">
        <v>0</v>
      </c>
      <c r="T1423" s="210" t="s">
        <v>143</v>
      </c>
      <c r="U1423" s="210" t="s">
        <v>70</v>
      </c>
      <c r="V1423" s="223">
        <v>43251</v>
      </c>
      <c r="W1423" s="210" t="s">
        <v>268</v>
      </c>
      <c r="X1423" s="210" t="s">
        <v>4471</v>
      </c>
      <c r="Y1423" s="210" t="s">
        <v>306</v>
      </c>
      <c r="Z1423" s="190"/>
      <c r="AA1423" s="185"/>
      <c r="AB1423" s="188"/>
      <c r="AC1423" s="187"/>
      <c r="AD1423" s="187"/>
    </row>
    <row r="1424" spans="1:30" x14ac:dyDescent="0.3">
      <c r="A1424" s="84"/>
      <c r="B1424" s="209" t="s">
        <v>5431</v>
      </c>
      <c r="C1424" s="102" t="s">
        <v>1973</v>
      </c>
      <c r="D1424" s="109">
        <v>-397665.466140843</v>
      </c>
      <c r="E1424" s="139">
        <v>-1286.9016088179767</v>
      </c>
      <c r="F1424" s="113">
        <v>-1.5985553132712056E-3</v>
      </c>
      <c r="G1424" s="126"/>
      <c r="H1424" s="123"/>
      <c r="I1424" s="124"/>
      <c r="J1424" s="191" t="s">
        <v>5776</v>
      </c>
      <c r="K1424" s="210" t="s">
        <v>5431</v>
      </c>
      <c r="L1424" s="210" t="s">
        <v>1973</v>
      </c>
      <c r="M1424" s="211">
        <v>-397665.466140843</v>
      </c>
      <c r="N1424" s="198">
        <v>-1286.9016088179767</v>
      </c>
      <c r="O1424" s="211">
        <v>-1.5985553132712056E-3</v>
      </c>
      <c r="P1424" s="210">
        <v>1</v>
      </c>
      <c r="Q1424" s="210">
        <v>0</v>
      </c>
      <c r="R1424" s="210">
        <v>0</v>
      </c>
      <c r="S1424" s="210">
        <v>0</v>
      </c>
      <c r="T1424" s="210" t="s">
        <v>147</v>
      </c>
      <c r="U1424" s="210" t="s">
        <v>5432</v>
      </c>
      <c r="V1424" s="223">
        <v>43251</v>
      </c>
      <c r="W1424" s="210" t="s">
        <v>5433</v>
      </c>
      <c r="X1424" s="210" t="s">
        <v>4471</v>
      </c>
      <c r="Y1424" s="210" t="s">
        <v>306</v>
      </c>
      <c r="Z1424" s="190"/>
      <c r="AA1424" s="185"/>
      <c r="AB1424" s="187"/>
      <c r="AC1424" s="188"/>
      <c r="AD1424" s="188"/>
    </row>
    <row r="1425" spans="1:30" x14ac:dyDescent="0.3">
      <c r="A1425" s="84"/>
      <c r="B1425" s="209" t="s">
        <v>1613</v>
      </c>
      <c r="C1425" s="102" t="s">
        <v>1974</v>
      </c>
      <c r="D1425" s="109">
        <v>-64593399.009857029</v>
      </c>
      <c r="E1425" s="139">
        <v>-1082147.7468563751</v>
      </c>
      <c r="F1425" s="113">
        <v>-9.4012043014817054E-2</v>
      </c>
      <c r="G1425" s="126"/>
      <c r="H1425" s="123"/>
      <c r="I1425" s="124"/>
      <c r="J1425" s="191" t="s">
        <v>5776</v>
      </c>
      <c r="K1425" s="210" t="s">
        <v>1613</v>
      </c>
      <c r="L1425" s="210" t="s">
        <v>1974</v>
      </c>
      <c r="M1425" s="211">
        <v>-64593399.009857029</v>
      </c>
      <c r="N1425" s="198">
        <v>-1082147.7468563751</v>
      </c>
      <c r="O1425" s="211">
        <v>-9.4012043014817054E-2</v>
      </c>
      <c r="P1425" s="210">
        <v>1</v>
      </c>
      <c r="Q1425" s="210">
        <v>0</v>
      </c>
      <c r="R1425" s="210">
        <v>0</v>
      </c>
      <c r="S1425" s="210">
        <v>0</v>
      </c>
      <c r="T1425" s="210" t="s">
        <v>143</v>
      </c>
      <c r="U1425" s="210" t="s">
        <v>4263</v>
      </c>
      <c r="V1425" s="223">
        <v>43251</v>
      </c>
      <c r="W1425" s="210">
        <v>2778844</v>
      </c>
      <c r="X1425" s="210" t="s">
        <v>4471</v>
      </c>
      <c r="Y1425" s="210" t="s">
        <v>306</v>
      </c>
      <c r="Z1425" s="190"/>
      <c r="AA1425" s="185"/>
      <c r="AB1425" s="187"/>
      <c r="AC1425" s="187"/>
      <c r="AD1425" s="188"/>
    </row>
    <row r="1426" spans="1:30" x14ac:dyDescent="0.3">
      <c r="A1426" s="84"/>
      <c r="B1426" s="209" t="s">
        <v>1614</v>
      </c>
      <c r="C1426" s="102" t="s">
        <v>1974</v>
      </c>
      <c r="D1426" s="109">
        <v>-14352614.797480129</v>
      </c>
      <c r="E1426" s="139">
        <v>-306876.51908232045</v>
      </c>
      <c r="F1426" s="113">
        <v>-6.0424219352942454E-2</v>
      </c>
      <c r="G1426" s="126"/>
      <c r="H1426" s="123"/>
      <c r="I1426" s="124"/>
      <c r="J1426" s="191" t="s">
        <v>5776</v>
      </c>
      <c r="K1426" s="210" t="s">
        <v>1614</v>
      </c>
      <c r="L1426" s="210" t="s">
        <v>1974</v>
      </c>
      <c r="M1426" s="211">
        <v>-14352614.797480129</v>
      </c>
      <c r="N1426" s="198">
        <v>-306876.51908232045</v>
      </c>
      <c r="O1426" s="211">
        <v>-6.0424219352942454E-2</v>
      </c>
      <c r="P1426" s="210">
        <v>1</v>
      </c>
      <c r="Q1426" s="210">
        <v>0</v>
      </c>
      <c r="R1426" s="210">
        <v>0</v>
      </c>
      <c r="S1426" s="210">
        <v>0</v>
      </c>
      <c r="T1426" s="210" t="s">
        <v>148</v>
      </c>
      <c r="U1426" s="210" t="s">
        <v>4264</v>
      </c>
      <c r="V1426" s="223">
        <v>43251</v>
      </c>
      <c r="W1426" s="210">
        <v>2573209</v>
      </c>
      <c r="X1426" s="210" t="s">
        <v>4471</v>
      </c>
      <c r="Y1426" s="210" t="s">
        <v>306</v>
      </c>
      <c r="Z1426" s="190"/>
      <c r="AA1426" s="185"/>
      <c r="AB1426" s="187"/>
      <c r="AC1426" s="188"/>
      <c r="AD1426" s="188"/>
    </row>
    <row r="1427" spans="1:30" x14ac:dyDescent="0.3">
      <c r="A1427" s="84"/>
      <c r="B1427" s="209" t="s">
        <v>1615</v>
      </c>
      <c r="C1427" s="102" t="s">
        <v>1974</v>
      </c>
      <c r="D1427" s="109">
        <v>-2560555.984285397</v>
      </c>
      <c r="E1427" s="139">
        <v>-4542.2478966249146</v>
      </c>
      <c r="F1427" s="113">
        <v>-2.344274090978838E-2</v>
      </c>
      <c r="G1427" s="126"/>
      <c r="H1427" s="123"/>
      <c r="I1427" s="124"/>
      <c r="J1427" s="191" t="s">
        <v>5776</v>
      </c>
      <c r="K1427" s="210" t="s">
        <v>1615</v>
      </c>
      <c r="L1427" s="210" t="s">
        <v>1974</v>
      </c>
      <c r="M1427" s="211">
        <v>-2560555.984285397</v>
      </c>
      <c r="N1427" s="198">
        <v>-4542.2478966249146</v>
      </c>
      <c r="O1427" s="211">
        <v>-2.344274090978838E-2</v>
      </c>
      <c r="P1427" s="210">
        <v>1</v>
      </c>
      <c r="Q1427" s="210">
        <v>0</v>
      </c>
      <c r="R1427" s="210">
        <v>0</v>
      </c>
      <c r="S1427" s="210">
        <v>0</v>
      </c>
      <c r="T1427" s="210" t="s">
        <v>143</v>
      </c>
      <c r="U1427" s="210" t="s">
        <v>4265</v>
      </c>
      <c r="V1427" s="223">
        <v>43251</v>
      </c>
      <c r="W1427" s="210">
        <v>2126249</v>
      </c>
      <c r="X1427" s="210" t="s">
        <v>4471</v>
      </c>
      <c r="Y1427" s="210" t="s">
        <v>306</v>
      </c>
      <c r="Z1427" s="190"/>
      <c r="AA1427" s="186"/>
      <c r="AB1427" s="187"/>
      <c r="AC1427" s="187"/>
      <c r="AD1427" s="188"/>
    </row>
    <row r="1428" spans="1:30" x14ac:dyDescent="0.3">
      <c r="A1428" s="84"/>
      <c r="B1428" s="209" t="s">
        <v>1616</v>
      </c>
      <c r="C1428" s="102" t="s">
        <v>1977</v>
      </c>
      <c r="D1428" s="109">
        <v>95172859.43592608</v>
      </c>
      <c r="E1428" s="139">
        <v>2992857.2149662287</v>
      </c>
      <c r="F1428" s="113">
        <v>0.25073323197571651</v>
      </c>
      <c r="G1428" s="126"/>
      <c r="H1428" s="123"/>
      <c r="I1428" s="124"/>
      <c r="J1428" s="191" t="s">
        <v>5776</v>
      </c>
      <c r="K1428" s="210" t="s">
        <v>1616</v>
      </c>
      <c r="L1428" s="210" t="s">
        <v>1977</v>
      </c>
      <c r="M1428" s="211">
        <v>95172859.43592608</v>
      </c>
      <c r="N1428" s="198">
        <v>2992857.2149662287</v>
      </c>
      <c r="O1428" s="211">
        <v>0.25073323197571651</v>
      </c>
      <c r="P1428" s="210">
        <v>1</v>
      </c>
      <c r="Q1428" s="210">
        <v>0</v>
      </c>
      <c r="R1428" s="210">
        <v>0</v>
      </c>
      <c r="S1428" s="210">
        <v>0</v>
      </c>
      <c r="T1428" s="210" t="s">
        <v>144</v>
      </c>
      <c r="U1428" s="210" t="s">
        <v>378</v>
      </c>
      <c r="V1428" s="223">
        <v>43251</v>
      </c>
      <c r="W1428" s="210">
        <v>2547419</v>
      </c>
      <c r="X1428" s="210" t="s">
        <v>4471</v>
      </c>
      <c r="Y1428" s="210" t="s">
        <v>306</v>
      </c>
      <c r="Z1428" s="190"/>
      <c r="AA1428" s="185"/>
      <c r="AB1428" s="187"/>
      <c r="AC1428" s="187"/>
      <c r="AD1428" s="188"/>
    </row>
    <row r="1429" spans="1:30" x14ac:dyDescent="0.3">
      <c r="A1429" s="84"/>
      <c r="B1429" s="209" t="s">
        <v>1617</v>
      </c>
      <c r="C1429" s="102" t="s">
        <v>1973</v>
      </c>
      <c r="D1429" s="109">
        <v>-96353.859752403077</v>
      </c>
      <c r="E1429" s="139">
        <v>-1527.4866796512854</v>
      </c>
      <c r="F1429" s="113">
        <v>-7.6272740598905037E-4</v>
      </c>
      <c r="G1429" s="126"/>
      <c r="H1429" s="123"/>
      <c r="I1429" s="124"/>
      <c r="J1429" s="191" t="s">
        <v>5776</v>
      </c>
      <c r="K1429" s="210" t="s">
        <v>1617</v>
      </c>
      <c r="L1429" s="210" t="s">
        <v>1973</v>
      </c>
      <c r="M1429" s="211">
        <v>-96353.859752403077</v>
      </c>
      <c r="N1429" s="198">
        <v>-1527.4866796512854</v>
      </c>
      <c r="O1429" s="211">
        <v>-7.6272740598905037E-4</v>
      </c>
      <c r="P1429" s="210">
        <v>1</v>
      </c>
      <c r="Q1429" s="210">
        <v>0</v>
      </c>
      <c r="R1429" s="210">
        <v>0</v>
      </c>
      <c r="S1429" s="210">
        <v>0</v>
      </c>
      <c r="T1429" s="210" t="s">
        <v>144</v>
      </c>
      <c r="U1429" s="210" t="s">
        <v>4266</v>
      </c>
      <c r="V1429" s="223">
        <v>43251</v>
      </c>
      <c r="W1429" s="210" t="s">
        <v>269</v>
      </c>
      <c r="X1429" s="210" t="s">
        <v>4471</v>
      </c>
      <c r="Y1429" s="210" t="s">
        <v>306</v>
      </c>
      <c r="Z1429" s="190"/>
      <c r="AA1429" s="186"/>
      <c r="AB1429" s="187"/>
      <c r="AC1429" s="187"/>
      <c r="AD1429" s="188"/>
    </row>
    <row r="1430" spans="1:30" x14ac:dyDescent="0.3">
      <c r="A1430" s="84"/>
      <c r="B1430" s="209" t="s">
        <v>1846</v>
      </c>
      <c r="C1430" s="102" t="s">
        <v>1976</v>
      </c>
      <c r="D1430" s="109">
        <v>771216.39888928086</v>
      </c>
      <c r="E1430" s="139">
        <v>8297.110262391403</v>
      </c>
      <c r="F1430" s="113">
        <v>3.1123798439345878E-3</v>
      </c>
      <c r="G1430" s="126"/>
      <c r="H1430" s="123"/>
      <c r="I1430" s="124"/>
      <c r="J1430" s="191" t="s">
        <v>5776</v>
      </c>
      <c r="K1430" s="210" t="s">
        <v>1846</v>
      </c>
      <c r="L1430" s="210" t="s">
        <v>1976</v>
      </c>
      <c r="M1430" s="211">
        <v>771216.39888928086</v>
      </c>
      <c r="N1430" s="198">
        <v>8297.110262391403</v>
      </c>
      <c r="O1430" s="211">
        <v>3.1123798439345878E-3</v>
      </c>
      <c r="P1430" s="210">
        <v>1</v>
      </c>
      <c r="Q1430" s="210">
        <v>0</v>
      </c>
      <c r="R1430" s="210">
        <v>0</v>
      </c>
      <c r="S1430" s="210">
        <v>0</v>
      </c>
      <c r="T1430" s="210" t="s">
        <v>147</v>
      </c>
      <c r="U1430" s="210" t="s">
        <v>380</v>
      </c>
      <c r="V1430" s="223">
        <v>43251</v>
      </c>
      <c r="W1430" s="210">
        <v>2592174</v>
      </c>
      <c r="X1430" s="210" t="s">
        <v>4471</v>
      </c>
      <c r="Y1430" s="210" t="s">
        <v>306</v>
      </c>
      <c r="Z1430" s="190"/>
      <c r="AA1430" s="185"/>
      <c r="AB1430" s="187"/>
      <c r="AC1430" s="188"/>
      <c r="AD1430" s="188"/>
    </row>
    <row r="1431" spans="1:30" x14ac:dyDescent="0.3">
      <c r="A1431" s="84"/>
      <c r="B1431" s="209" t="s">
        <v>1847</v>
      </c>
      <c r="C1431" s="102" t="s">
        <v>1976</v>
      </c>
      <c r="D1431" s="109">
        <v>3771968.7411791869</v>
      </c>
      <c r="E1431" s="139">
        <v>72789.825186784772</v>
      </c>
      <c r="F1431" s="113">
        <v>1.8384353379667466E-3</v>
      </c>
      <c r="G1431" s="126"/>
      <c r="H1431" s="123"/>
      <c r="I1431" s="124"/>
      <c r="J1431" s="191" t="s">
        <v>5776</v>
      </c>
      <c r="K1431" s="210" t="s">
        <v>1847</v>
      </c>
      <c r="L1431" s="210" t="s">
        <v>1976</v>
      </c>
      <c r="M1431" s="211">
        <v>3771968.7411791869</v>
      </c>
      <c r="N1431" s="198">
        <v>72789.825186784772</v>
      </c>
      <c r="O1431" s="211">
        <v>1.8384353379667466E-3</v>
      </c>
      <c r="P1431" s="210">
        <v>1</v>
      </c>
      <c r="Q1431" s="210">
        <v>0</v>
      </c>
      <c r="R1431" s="210">
        <v>0</v>
      </c>
      <c r="S1431" s="210">
        <v>0</v>
      </c>
      <c r="T1431" s="210" t="s">
        <v>147</v>
      </c>
      <c r="U1431" s="210" t="s">
        <v>4267</v>
      </c>
      <c r="V1431" s="223">
        <v>43251</v>
      </c>
      <c r="W1431" s="210">
        <v>2588184</v>
      </c>
      <c r="X1431" s="210" t="s">
        <v>4471</v>
      </c>
      <c r="Y1431" s="210" t="s">
        <v>306</v>
      </c>
      <c r="Z1431" s="190"/>
      <c r="AA1431" s="186"/>
      <c r="AB1431" s="187"/>
      <c r="AC1431" s="188"/>
      <c r="AD1431" s="188"/>
    </row>
    <row r="1432" spans="1:30" x14ac:dyDescent="0.3">
      <c r="A1432" s="84"/>
      <c r="B1432" s="209" t="s">
        <v>1848</v>
      </c>
      <c r="C1432" s="102" t="s">
        <v>1974</v>
      </c>
      <c r="D1432" s="109">
        <v>-70519152.097249314</v>
      </c>
      <c r="E1432" s="139">
        <v>-721792.7543218967</v>
      </c>
      <c r="F1432" s="113">
        <v>-2.5252481759854398E-2</v>
      </c>
      <c r="G1432" s="126"/>
      <c r="H1432" s="123"/>
      <c r="I1432" s="124"/>
      <c r="J1432" s="191" t="s">
        <v>5776</v>
      </c>
      <c r="K1432" s="210" t="s">
        <v>1848</v>
      </c>
      <c r="L1432" s="210" t="s">
        <v>1974</v>
      </c>
      <c r="M1432" s="211">
        <v>-70519152.097249314</v>
      </c>
      <c r="N1432" s="198">
        <v>-721792.7543218967</v>
      </c>
      <c r="O1432" s="211">
        <v>-2.5252481759854398E-2</v>
      </c>
      <c r="P1432" s="210">
        <v>1</v>
      </c>
      <c r="Q1432" s="210">
        <v>0</v>
      </c>
      <c r="R1432" s="210">
        <v>0</v>
      </c>
      <c r="S1432" s="210">
        <v>0</v>
      </c>
      <c r="T1432" s="210" t="s">
        <v>147</v>
      </c>
      <c r="U1432" s="210" t="s">
        <v>2</v>
      </c>
      <c r="V1432" s="223">
        <v>43251</v>
      </c>
      <c r="W1432" s="210">
        <v>2588173</v>
      </c>
      <c r="X1432" s="210" t="s">
        <v>4471</v>
      </c>
      <c r="Y1432" s="210" t="s">
        <v>306</v>
      </c>
      <c r="Z1432" s="190"/>
      <c r="AA1432" s="185"/>
      <c r="AB1432" s="187"/>
      <c r="AC1432" s="187"/>
      <c r="AD1432" s="188"/>
    </row>
    <row r="1433" spans="1:30" x14ac:dyDescent="0.3">
      <c r="A1433" s="84"/>
      <c r="B1433" s="209" t="s">
        <v>4387</v>
      </c>
      <c r="C1433" s="102" t="s">
        <v>1973</v>
      </c>
      <c r="D1433" s="109">
        <v>-119154.02535503954</v>
      </c>
      <c r="E1433" s="139">
        <v>-1295.4340656125194</v>
      </c>
      <c r="F1433" s="113">
        <v>-2.2243971445778383E-3</v>
      </c>
      <c r="G1433" s="126"/>
      <c r="H1433" s="123"/>
      <c r="I1433" s="124"/>
      <c r="J1433" s="191" t="s">
        <v>5776</v>
      </c>
      <c r="K1433" s="210" t="s">
        <v>4387</v>
      </c>
      <c r="L1433" s="210" t="s">
        <v>1973</v>
      </c>
      <c r="M1433" s="211">
        <v>-119154.02535503954</v>
      </c>
      <c r="N1433" s="198">
        <v>-1295.4340656125194</v>
      </c>
      <c r="O1433" s="211">
        <v>-2.2243971445778383E-3</v>
      </c>
      <c r="P1433" s="210">
        <v>1</v>
      </c>
      <c r="Q1433" s="210">
        <v>0</v>
      </c>
      <c r="R1433" s="210">
        <v>0</v>
      </c>
      <c r="S1433" s="210">
        <v>0</v>
      </c>
      <c r="T1433" s="210" t="s">
        <v>5305</v>
      </c>
      <c r="U1433" s="210" t="s">
        <v>4388</v>
      </c>
      <c r="V1433" s="223">
        <v>43251</v>
      </c>
      <c r="W1433" s="210">
        <v>2589132</v>
      </c>
      <c r="X1433" s="210" t="s">
        <v>4471</v>
      </c>
      <c r="Y1433" s="210" t="s">
        <v>306</v>
      </c>
      <c r="Z1433" s="190"/>
      <c r="AA1433" s="185"/>
      <c r="AB1433" s="187"/>
      <c r="AC1433" s="187"/>
      <c r="AD1433" s="188"/>
    </row>
    <row r="1434" spans="1:30" x14ac:dyDescent="0.3">
      <c r="A1434" s="84"/>
      <c r="B1434" s="209" t="s">
        <v>5434</v>
      </c>
      <c r="C1434" s="102" t="s">
        <v>1973</v>
      </c>
      <c r="D1434" s="109">
        <v>-184081.99840552572</v>
      </c>
      <c r="E1434" s="139">
        <v>-1715.2627507037432</v>
      </c>
      <c r="F1434" s="113">
        <v>-1.8117287938509768E-3</v>
      </c>
      <c r="G1434" s="126"/>
      <c r="H1434" s="123"/>
      <c r="I1434" s="124"/>
      <c r="J1434" s="191" t="s">
        <v>5776</v>
      </c>
      <c r="K1434" s="210" t="s">
        <v>5434</v>
      </c>
      <c r="L1434" s="210" t="s">
        <v>1973</v>
      </c>
      <c r="M1434" s="211">
        <v>-184081.99840552572</v>
      </c>
      <c r="N1434" s="198">
        <v>-1715.2627507037432</v>
      </c>
      <c r="O1434" s="211">
        <v>-1.8117287938509768E-3</v>
      </c>
      <c r="P1434" s="210">
        <v>1</v>
      </c>
      <c r="Q1434" s="210">
        <v>0</v>
      </c>
      <c r="R1434" s="210">
        <v>0</v>
      </c>
      <c r="S1434" s="210">
        <v>0</v>
      </c>
      <c r="T1434" s="210" t="s">
        <v>146</v>
      </c>
      <c r="U1434" s="210" t="s">
        <v>5435</v>
      </c>
      <c r="V1434" s="223">
        <v>43251</v>
      </c>
      <c r="W1434" s="210">
        <v>2590930</v>
      </c>
      <c r="X1434" s="210" t="s">
        <v>4471</v>
      </c>
      <c r="Y1434" s="210" t="s">
        <v>306</v>
      </c>
      <c r="Z1434" s="190"/>
      <c r="AA1434" s="185"/>
      <c r="AB1434" s="188"/>
      <c r="AC1434" s="187"/>
      <c r="AD1434" s="187"/>
    </row>
    <row r="1435" spans="1:30" x14ac:dyDescent="0.3">
      <c r="A1435" s="84"/>
      <c r="B1435" s="209" t="s">
        <v>1618</v>
      </c>
      <c r="C1435" s="102" t="s">
        <v>1973</v>
      </c>
      <c r="D1435" s="109">
        <v>-414009.43569955404</v>
      </c>
      <c r="E1435" s="139">
        <v>-1938.4279225562038</v>
      </c>
      <c r="F1435" s="113">
        <v>-1.7725675372942998E-3</v>
      </c>
      <c r="G1435" s="126"/>
      <c r="H1435" s="123"/>
      <c r="I1435" s="124"/>
      <c r="J1435" s="191" t="s">
        <v>5776</v>
      </c>
      <c r="K1435" s="210" t="s">
        <v>1618</v>
      </c>
      <c r="L1435" s="210" t="s">
        <v>1973</v>
      </c>
      <c r="M1435" s="211">
        <v>-414009.43569955404</v>
      </c>
      <c r="N1435" s="198">
        <v>-1938.4279225562038</v>
      </c>
      <c r="O1435" s="211">
        <v>-1.7725675372942998E-3</v>
      </c>
      <c r="P1435" s="210">
        <v>1</v>
      </c>
      <c r="Q1435" s="210">
        <v>0</v>
      </c>
      <c r="R1435" s="210">
        <v>0</v>
      </c>
      <c r="S1435" s="210">
        <v>0</v>
      </c>
      <c r="T1435" s="210" t="s">
        <v>144</v>
      </c>
      <c r="U1435" s="210" t="s">
        <v>4268</v>
      </c>
      <c r="V1435" s="223">
        <v>43251</v>
      </c>
      <c r="W1435" s="210">
        <v>2598699</v>
      </c>
      <c r="X1435" s="210" t="s">
        <v>4471</v>
      </c>
      <c r="Y1435" s="210" t="s">
        <v>306</v>
      </c>
      <c r="Z1435" s="190"/>
      <c r="AA1435" s="185"/>
      <c r="AB1435" s="188"/>
      <c r="AC1435" s="187"/>
      <c r="AD1435" s="187"/>
    </row>
    <row r="1436" spans="1:30" x14ac:dyDescent="0.3">
      <c r="A1436" s="84"/>
      <c r="B1436" s="209" t="s">
        <v>1619</v>
      </c>
      <c r="C1436" s="102" t="s">
        <v>1973</v>
      </c>
      <c r="D1436" s="109">
        <v>-50164.171498257259</v>
      </c>
      <c r="E1436" s="139">
        <v>-826.15565708592328</v>
      </c>
      <c r="F1436" s="113">
        <v>-2.6881733938413822E-4</v>
      </c>
      <c r="G1436" s="126"/>
      <c r="H1436" s="123"/>
      <c r="I1436" s="124"/>
      <c r="J1436" s="191" t="s">
        <v>5776</v>
      </c>
      <c r="K1436" s="210" t="s">
        <v>1619</v>
      </c>
      <c r="L1436" s="210" t="s">
        <v>1973</v>
      </c>
      <c r="M1436" s="211">
        <v>-50164.171498257259</v>
      </c>
      <c r="N1436" s="198">
        <v>-826.15565708592328</v>
      </c>
      <c r="O1436" s="211">
        <v>-2.6881733938413822E-4</v>
      </c>
      <c r="P1436" s="210">
        <v>1</v>
      </c>
      <c r="Q1436" s="210">
        <v>0</v>
      </c>
      <c r="R1436" s="210">
        <v>0</v>
      </c>
      <c r="S1436" s="210">
        <v>0</v>
      </c>
      <c r="T1436" s="210" t="s">
        <v>149</v>
      </c>
      <c r="U1436" s="210" t="s">
        <v>4269</v>
      </c>
      <c r="V1436" s="223">
        <v>43251</v>
      </c>
      <c r="W1436" s="210" t="s">
        <v>270</v>
      </c>
      <c r="X1436" s="210" t="s">
        <v>4471</v>
      </c>
      <c r="Y1436" s="210" t="s">
        <v>306</v>
      </c>
      <c r="Z1436" s="190"/>
      <c r="AA1436" s="186"/>
      <c r="AB1436" s="187"/>
      <c r="AC1436" s="187"/>
      <c r="AD1436" s="188"/>
    </row>
    <row r="1437" spans="1:30" x14ac:dyDescent="0.3">
      <c r="A1437" s="84"/>
      <c r="B1437" s="209" t="s">
        <v>1849</v>
      </c>
      <c r="C1437" s="102" t="s">
        <v>1974</v>
      </c>
      <c r="D1437" s="109">
        <v>-11589912.886529082</v>
      </c>
      <c r="E1437" s="139">
        <v>-295434.94485162076</v>
      </c>
      <c r="F1437" s="113">
        <v>-3.2432244206289554E-2</v>
      </c>
      <c r="G1437" s="126"/>
      <c r="H1437" s="123"/>
      <c r="I1437" s="124"/>
      <c r="J1437" s="191" t="s">
        <v>5776</v>
      </c>
      <c r="K1437" s="210" t="s">
        <v>1849</v>
      </c>
      <c r="L1437" s="210" t="s">
        <v>1974</v>
      </c>
      <c r="M1437" s="211">
        <v>-11589912.886529082</v>
      </c>
      <c r="N1437" s="198">
        <v>-295434.94485162076</v>
      </c>
      <c r="O1437" s="211">
        <v>-3.2432244206289554E-2</v>
      </c>
      <c r="P1437" s="210">
        <v>1</v>
      </c>
      <c r="Q1437" s="210">
        <v>0</v>
      </c>
      <c r="R1437" s="210">
        <v>0</v>
      </c>
      <c r="S1437" s="210">
        <v>0</v>
      </c>
      <c r="T1437" s="210" t="s">
        <v>149</v>
      </c>
      <c r="U1437" s="210" t="s">
        <v>4270</v>
      </c>
      <c r="V1437" s="223">
        <v>43251</v>
      </c>
      <c r="W1437" s="210" t="s">
        <v>271</v>
      </c>
      <c r="X1437" s="210" t="s">
        <v>4471</v>
      </c>
      <c r="Y1437" s="210" t="s">
        <v>306</v>
      </c>
      <c r="Z1437" s="190"/>
      <c r="AA1437" s="186"/>
      <c r="AB1437" s="187"/>
      <c r="AC1437" s="187"/>
      <c r="AD1437" s="188"/>
    </row>
    <row r="1438" spans="1:30" x14ac:dyDescent="0.3">
      <c r="A1438" s="84"/>
      <c r="B1438" s="209" t="s">
        <v>1620</v>
      </c>
      <c r="C1438" s="102" t="s">
        <v>1976</v>
      </c>
      <c r="D1438" s="109">
        <v>966827.68026836275</v>
      </c>
      <c r="E1438" s="139">
        <v>7736.4781969141613</v>
      </c>
      <c r="F1438" s="113">
        <v>2.6873497588409544E-3</v>
      </c>
      <c r="G1438" s="126"/>
      <c r="H1438" s="123"/>
      <c r="I1438" s="124"/>
      <c r="J1438" s="191" t="s">
        <v>5776</v>
      </c>
      <c r="K1438" s="210" t="s">
        <v>1620</v>
      </c>
      <c r="L1438" s="210" t="s">
        <v>1976</v>
      </c>
      <c r="M1438" s="211">
        <v>966827.68026836275</v>
      </c>
      <c r="N1438" s="198">
        <v>7736.4781969141613</v>
      </c>
      <c r="O1438" s="211">
        <v>2.6873497588409544E-3</v>
      </c>
      <c r="P1438" s="210">
        <v>1</v>
      </c>
      <c r="Q1438" s="210">
        <v>0</v>
      </c>
      <c r="R1438" s="210">
        <v>0</v>
      </c>
      <c r="S1438" s="210">
        <v>0</v>
      </c>
      <c r="T1438" s="210" t="s">
        <v>145</v>
      </c>
      <c r="U1438" s="210" t="s">
        <v>38</v>
      </c>
      <c r="V1438" s="223">
        <v>43251</v>
      </c>
      <c r="W1438" s="210">
        <v>2654320</v>
      </c>
      <c r="X1438" s="210" t="s">
        <v>4471</v>
      </c>
      <c r="Y1438" s="210" t="s">
        <v>306</v>
      </c>
      <c r="Z1438" s="190"/>
      <c r="AA1438" s="185"/>
      <c r="AB1438" s="187"/>
      <c r="AC1438" s="188"/>
      <c r="AD1438" s="188"/>
    </row>
    <row r="1439" spans="1:30" x14ac:dyDescent="0.3">
      <c r="A1439" s="84"/>
      <c r="B1439" s="209" t="s">
        <v>1850</v>
      </c>
      <c r="C1439" s="102" t="s">
        <v>1977</v>
      </c>
      <c r="D1439" s="109">
        <v>48518906.195687741</v>
      </c>
      <c r="E1439" s="139">
        <v>984755.55501700297</v>
      </c>
      <c r="F1439" s="113">
        <v>0.24773528335989362</v>
      </c>
      <c r="G1439" s="126"/>
      <c r="H1439" s="123"/>
      <c r="I1439" s="124"/>
      <c r="J1439" s="191" t="s">
        <v>5776</v>
      </c>
      <c r="K1439" s="210" t="s">
        <v>1850</v>
      </c>
      <c r="L1439" s="210" t="s">
        <v>1977</v>
      </c>
      <c r="M1439" s="211">
        <v>48518906.195687741</v>
      </c>
      <c r="N1439" s="198">
        <v>984755.55501700297</v>
      </c>
      <c r="O1439" s="211">
        <v>0.24773528335989362</v>
      </c>
      <c r="P1439" s="210">
        <v>1</v>
      </c>
      <c r="Q1439" s="210">
        <v>0</v>
      </c>
      <c r="R1439" s="210">
        <v>0</v>
      </c>
      <c r="S1439" s="210">
        <v>0</v>
      </c>
      <c r="T1439" s="210" t="s">
        <v>149</v>
      </c>
      <c r="U1439" s="210" t="s">
        <v>4271</v>
      </c>
      <c r="V1439" s="223">
        <v>43251</v>
      </c>
      <c r="W1439" s="210" t="s">
        <v>272</v>
      </c>
      <c r="X1439" s="210" t="s">
        <v>4471</v>
      </c>
      <c r="Y1439" s="210" t="s">
        <v>306</v>
      </c>
      <c r="Z1439" s="190"/>
      <c r="AA1439" s="186"/>
      <c r="AB1439" s="187"/>
      <c r="AC1439" s="187"/>
      <c r="AD1439" s="188"/>
    </row>
    <row r="1440" spans="1:30" x14ac:dyDescent="0.3">
      <c r="A1440" s="84"/>
      <c r="B1440" s="209" t="s">
        <v>1621</v>
      </c>
      <c r="C1440" s="102" t="s">
        <v>1973</v>
      </c>
      <c r="D1440" s="109">
        <v>-918324.2415914468</v>
      </c>
      <c r="E1440" s="139">
        <v>-5276.209374268582</v>
      </c>
      <c r="F1440" s="113">
        <v>-6.6736284685346122E-3</v>
      </c>
      <c r="G1440" s="126"/>
      <c r="H1440" s="123"/>
      <c r="I1440" s="124"/>
      <c r="J1440" s="191" t="s">
        <v>5776</v>
      </c>
      <c r="K1440" s="210" t="s">
        <v>1621</v>
      </c>
      <c r="L1440" s="210" t="s">
        <v>1973</v>
      </c>
      <c r="M1440" s="211">
        <v>-918324.2415914468</v>
      </c>
      <c r="N1440" s="198">
        <v>-5276.209374268582</v>
      </c>
      <c r="O1440" s="211">
        <v>-6.6736284685346122E-3</v>
      </c>
      <c r="P1440" s="210">
        <v>1</v>
      </c>
      <c r="Q1440" s="210">
        <v>0</v>
      </c>
      <c r="R1440" s="210">
        <v>0</v>
      </c>
      <c r="S1440" s="210">
        <v>0</v>
      </c>
      <c r="T1440" s="210" t="s">
        <v>148</v>
      </c>
      <c r="U1440" s="210" t="s">
        <v>4272</v>
      </c>
      <c r="V1440" s="223">
        <v>43251</v>
      </c>
      <c r="W1440" s="210">
        <v>2252058</v>
      </c>
      <c r="X1440" s="210" t="s">
        <v>4471</v>
      </c>
      <c r="Y1440" s="210" t="s">
        <v>306</v>
      </c>
      <c r="Z1440" s="190"/>
      <c r="AA1440" s="185"/>
      <c r="AB1440" s="187"/>
      <c r="AC1440" s="188"/>
      <c r="AD1440" s="188"/>
    </row>
    <row r="1441" spans="1:30" x14ac:dyDescent="0.3">
      <c r="A1441" s="84"/>
      <c r="B1441" s="209" t="s">
        <v>1622</v>
      </c>
      <c r="C1441" s="102" t="s">
        <v>1974</v>
      </c>
      <c r="D1441" s="109">
        <v>-25790625.888981156</v>
      </c>
      <c r="E1441" s="139">
        <v>-467221.48349603539</v>
      </c>
      <c r="F1441" s="113">
        <v>-4.5979232011493038E-2</v>
      </c>
      <c r="G1441" s="126"/>
      <c r="H1441" s="123"/>
      <c r="I1441" s="124"/>
      <c r="J1441" s="191" t="s">
        <v>5776</v>
      </c>
      <c r="K1441" s="210" t="s">
        <v>1622</v>
      </c>
      <c r="L1441" s="210" t="s">
        <v>1974</v>
      </c>
      <c r="M1441" s="211">
        <v>-25790625.888981156</v>
      </c>
      <c r="N1441" s="198">
        <v>-467221.48349603539</v>
      </c>
      <c r="O1441" s="211">
        <v>-4.5979232011493038E-2</v>
      </c>
      <c r="P1441" s="210">
        <v>1</v>
      </c>
      <c r="Q1441" s="210">
        <v>0</v>
      </c>
      <c r="R1441" s="210">
        <v>0</v>
      </c>
      <c r="S1441" s="210">
        <v>0</v>
      </c>
      <c r="T1441" s="210" t="s">
        <v>148</v>
      </c>
      <c r="U1441" s="210" t="s">
        <v>11</v>
      </c>
      <c r="V1441" s="223">
        <v>43251</v>
      </c>
      <c r="W1441" s="210">
        <v>2262314</v>
      </c>
      <c r="X1441" s="210" t="s">
        <v>4471</v>
      </c>
      <c r="Y1441" s="210" t="s">
        <v>306</v>
      </c>
      <c r="Z1441" s="190"/>
      <c r="AA1441" s="185"/>
      <c r="AB1441" s="187"/>
      <c r="AC1441" s="187"/>
      <c r="AD1441" s="188"/>
    </row>
    <row r="1442" spans="1:30" x14ac:dyDescent="0.3">
      <c r="A1442" s="84"/>
      <c r="B1442" s="209" t="s">
        <v>1623</v>
      </c>
      <c r="C1442" s="102" t="s">
        <v>1976</v>
      </c>
      <c r="D1442" s="109">
        <v>30213973.1820025</v>
      </c>
      <c r="E1442" s="139">
        <v>1137574.291491058</v>
      </c>
      <c r="F1442" s="113">
        <v>0.24706042895447689</v>
      </c>
      <c r="G1442" s="126"/>
      <c r="H1442" s="123"/>
      <c r="I1442" s="124"/>
      <c r="J1442" s="191" t="s">
        <v>5776</v>
      </c>
      <c r="K1442" s="210" t="s">
        <v>1623</v>
      </c>
      <c r="L1442" s="210" t="s">
        <v>1976</v>
      </c>
      <c r="M1442" s="211">
        <v>30213973.1820025</v>
      </c>
      <c r="N1442" s="198">
        <v>1137574.291491058</v>
      </c>
      <c r="O1442" s="211">
        <v>0.24706042895447689</v>
      </c>
      <c r="P1442" s="210">
        <v>1</v>
      </c>
      <c r="Q1442" s="210">
        <v>0</v>
      </c>
      <c r="R1442" s="210">
        <v>0</v>
      </c>
      <c r="S1442" s="210">
        <v>0</v>
      </c>
      <c r="T1442" s="210" t="s">
        <v>145</v>
      </c>
      <c r="U1442" s="210" t="s">
        <v>4273</v>
      </c>
      <c r="V1442" s="223">
        <v>43251</v>
      </c>
      <c r="W1442" s="210" t="s">
        <v>273</v>
      </c>
      <c r="X1442" s="210" t="s">
        <v>4471</v>
      </c>
      <c r="Y1442" s="210" t="s">
        <v>306</v>
      </c>
      <c r="Z1442" s="190"/>
      <c r="AA1442" s="185"/>
      <c r="AB1442" s="187"/>
      <c r="AC1442" s="188"/>
      <c r="AD1442" s="187"/>
    </row>
    <row r="1443" spans="1:30" x14ac:dyDescent="0.3">
      <c r="A1443" s="84"/>
      <c r="B1443" s="209" t="s">
        <v>1624</v>
      </c>
      <c r="C1443" s="102" t="s">
        <v>1974</v>
      </c>
      <c r="D1443" s="109">
        <v>-3190762.5483843451</v>
      </c>
      <c r="E1443" s="139">
        <v>-29443.227354289425</v>
      </c>
      <c r="F1443" s="113">
        <v>-2.5657330453319797E-2</v>
      </c>
      <c r="G1443" s="126"/>
      <c r="H1443" s="123"/>
      <c r="I1443" s="124"/>
      <c r="J1443" s="191" t="s">
        <v>5776</v>
      </c>
      <c r="K1443" s="210" t="s">
        <v>1624</v>
      </c>
      <c r="L1443" s="210" t="s">
        <v>1974</v>
      </c>
      <c r="M1443" s="211">
        <v>-3190762.5483843451</v>
      </c>
      <c r="N1443" s="198">
        <v>-29443.227354289425</v>
      </c>
      <c r="O1443" s="211">
        <v>-2.5657330453319797E-2</v>
      </c>
      <c r="P1443" s="210">
        <v>1</v>
      </c>
      <c r="Q1443" s="210">
        <v>0</v>
      </c>
      <c r="R1443" s="210">
        <v>0</v>
      </c>
      <c r="S1443" s="210">
        <v>0</v>
      </c>
      <c r="T1443" s="210" t="s">
        <v>147</v>
      </c>
      <c r="U1443" s="210" t="s">
        <v>4274</v>
      </c>
      <c r="V1443" s="223">
        <v>43251</v>
      </c>
      <c r="W1443" s="210" t="s">
        <v>274</v>
      </c>
      <c r="X1443" s="210" t="s">
        <v>4471</v>
      </c>
      <c r="Y1443" s="210" t="s">
        <v>306</v>
      </c>
      <c r="Z1443" s="190"/>
      <c r="AA1443" s="185"/>
      <c r="AB1443" s="187"/>
      <c r="AC1443" s="188"/>
      <c r="AD1443" s="188"/>
    </row>
    <row r="1444" spans="1:30" x14ac:dyDescent="0.3">
      <c r="A1444" s="84"/>
      <c r="B1444" s="209" t="s">
        <v>5053</v>
      </c>
      <c r="C1444" s="102" t="s">
        <v>1974</v>
      </c>
      <c r="D1444" s="109">
        <v>-1153752.4738102576</v>
      </c>
      <c r="E1444" s="139">
        <v>-7167.4999926089185</v>
      </c>
      <c r="F1444" s="113">
        <v>-1.0842920374931198E-2</v>
      </c>
      <c r="G1444" s="126"/>
      <c r="H1444" s="123"/>
      <c r="I1444" s="124"/>
      <c r="J1444" s="191" t="s">
        <v>5776</v>
      </c>
      <c r="K1444" s="210" t="s">
        <v>5053</v>
      </c>
      <c r="L1444" s="210" t="s">
        <v>1974</v>
      </c>
      <c r="M1444" s="211">
        <v>-1153752.4738102576</v>
      </c>
      <c r="N1444" s="198">
        <v>-7167.4999926089185</v>
      </c>
      <c r="O1444" s="211">
        <v>-1.0842920374931198E-2</v>
      </c>
      <c r="P1444" s="210">
        <v>1</v>
      </c>
      <c r="Q1444" s="210">
        <v>0</v>
      </c>
      <c r="R1444" s="210">
        <v>0</v>
      </c>
      <c r="S1444" s="210">
        <v>0</v>
      </c>
      <c r="T1444" s="210" t="s">
        <v>148</v>
      </c>
      <c r="U1444" s="210" t="s">
        <v>5054</v>
      </c>
      <c r="V1444" s="223">
        <v>43251</v>
      </c>
      <c r="W1444" s="210" t="s">
        <v>5055</v>
      </c>
      <c r="X1444" s="210" t="s">
        <v>4471</v>
      </c>
      <c r="Y1444" s="210" t="s">
        <v>306</v>
      </c>
      <c r="Z1444" s="190"/>
      <c r="AA1444" s="185"/>
      <c r="AB1444" s="187"/>
      <c r="AC1444" s="188"/>
      <c r="AD1444" s="188"/>
    </row>
    <row r="1445" spans="1:30" x14ac:dyDescent="0.3">
      <c r="A1445" s="84"/>
      <c r="B1445" s="209" t="s">
        <v>1851</v>
      </c>
      <c r="C1445" s="102" t="s">
        <v>1977</v>
      </c>
      <c r="D1445" s="109">
        <v>79320582.291508183</v>
      </c>
      <c r="E1445" s="139">
        <v>2065102.3767640768</v>
      </c>
      <c r="F1445" s="113">
        <v>0.4646290442213073</v>
      </c>
      <c r="G1445" s="126"/>
      <c r="H1445" s="123"/>
      <c r="I1445" s="124"/>
      <c r="J1445" s="191" t="s">
        <v>5776</v>
      </c>
      <c r="K1445" s="210" t="s">
        <v>1851</v>
      </c>
      <c r="L1445" s="210" t="s">
        <v>1977</v>
      </c>
      <c r="M1445" s="211">
        <v>79320582.291508183</v>
      </c>
      <c r="N1445" s="198">
        <v>2065102.3767640768</v>
      </c>
      <c r="O1445" s="211">
        <v>0.4646290442213073</v>
      </c>
      <c r="P1445" s="210">
        <v>1</v>
      </c>
      <c r="Q1445" s="210">
        <v>0</v>
      </c>
      <c r="R1445" s="210">
        <v>0</v>
      </c>
      <c r="S1445" s="210">
        <v>0</v>
      </c>
      <c r="T1445" s="210" t="s">
        <v>143</v>
      </c>
      <c r="U1445" s="210" t="s">
        <v>4275</v>
      </c>
      <c r="V1445" s="223">
        <v>43251</v>
      </c>
      <c r="W1445" s="210" t="s">
        <v>275</v>
      </c>
      <c r="X1445" s="210" t="s">
        <v>4471</v>
      </c>
      <c r="Y1445" s="210" t="s">
        <v>306</v>
      </c>
      <c r="Z1445" s="190"/>
      <c r="AA1445" s="185"/>
      <c r="AB1445" s="187"/>
      <c r="AC1445" s="188"/>
      <c r="AD1445" s="188"/>
    </row>
    <row r="1446" spans="1:30" x14ac:dyDescent="0.3">
      <c r="A1446" s="84"/>
      <c r="B1446" s="209" t="s">
        <v>1852</v>
      </c>
      <c r="C1446" s="102" t="s">
        <v>1976</v>
      </c>
      <c r="D1446" s="109">
        <v>425958.58143676084</v>
      </c>
      <c r="E1446" s="139">
        <v>4704.6452555418691</v>
      </c>
      <c r="F1446" s="113">
        <v>4.6449703919227581E-3</v>
      </c>
      <c r="G1446" s="126"/>
      <c r="H1446" s="123"/>
      <c r="I1446" s="124"/>
      <c r="J1446" s="191" t="s">
        <v>5776</v>
      </c>
      <c r="K1446" s="210" t="s">
        <v>1852</v>
      </c>
      <c r="L1446" s="210" t="s">
        <v>1976</v>
      </c>
      <c r="M1446" s="211">
        <v>425958.58143676084</v>
      </c>
      <c r="N1446" s="198">
        <v>4704.6452555418691</v>
      </c>
      <c r="O1446" s="211">
        <v>4.6449703919227581E-3</v>
      </c>
      <c r="P1446" s="210">
        <v>1</v>
      </c>
      <c r="Q1446" s="210">
        <v>0</v>
      </c>
      <c r="R1446" s="210">
        <v>0</v>
      </c>
      <c r="S1446" s="210">
        <v>0</v>
      </c>
      <c r="T1446" s="210" t="s">
        <v>148</v>
      </c>
      <c r="U1446" s="210" t="s">
        <v>4535</v>
      </c>
      <c r="V1446" s="223">
        <v>43251</v>
      </c>
      <c r="W1446" s="210">
        <v>2965107</v>
      </c>
      <c r="X1446" s="210" t="s">
        <v>4471</v>
      </c>
      <c r="Y1446" s="210" t="s">
        <v>306</v>
      </c>
      <c r="Z1446" s="190"/>
      <c r="AA1446" s="186"/>
      <c r="AB1446" s="187"/>
      <c r="AC1446" s="187"/>
      <c r="AD1446" s="188"/>
    </row>
    <row r="1447" spans="1:30" x14ac:dyDescent="0.3">
      <c r="A1447" s="84"/>
      <c r="B1447" s="209" t="s">
        <v>1625</v>
      </c>
      <c r="C1447" s="102" t="s">
        <v>1973</v>
      </c>
      <c r="D1447" s="109">
        <v>-313710.19920679717</v>
      </c>
      <c r="E1447" s="139">
        <v>-7717.3480739679508</v>
      </c>
      <c r="F1447" s="113">
        <v>-2.7089025588718169E-3</v>
      </c>
      <c r="G1447" s="126"/>
      <c r="H1447" s="123"/>
      <c r="I1447" s="124"/>
      <c r="J1447" s="191" t="s">
        <v>5776</v>
      </c>
      <c r="K1447" s="210" t="s">
        <v>1625</v>
      </c>
      <c r="L1447" s="210" t="s">
        <v>1973</v>
      </c>
      <c r="M1447" s="211">
        <v>-313710.19920679717</v>
      </c>
      <c r="N1447" s="198">
        <v>-7717.3480739679508</v>
      </c>
      <c r="O1447" s="211">
        <v>-2.7089025588718169E-3</v>
      </c>
      <c r="P1447" s="210">
        <v>1</v>
      </c>
      <c r="Q1447" s="210">
        <v>0</v>
      </c>
      <c r="R1447" s="210">
        <v>0</v>
      </c>
      <c r="S1447" s="210">
        <v>0</v>
      </c>
      <c r="T1447" s="210" t="s">
        <v>151</v>
      </c>
      <c r="U1447" s="210" t="s">
        <v>381</v>
      </c>
      <c r="V1447" s="223">
        <v>43251</v>
      </c>
      <c r="W1447" s="210">
        <v>2624486</v>
      </c>
      <c r="X1447" s="210" t="s">
        <v>4471</v>
      </c>
      <c r="Y1447" s="210" t="s">
        <v>306</v>
      </c>
      <c r="Z1447" s="190"/>
      <c r="AA1447" s="185"/>
      <c r="AB1447" s="187"/>
      <c r="AC1447" s="188"/>
      <c r="AD1447" s="187"/>
    </row>
    <row r="1448" spans="1:30" x14ac:dyDescent="0.3">
      <c r="A1448" s="84"/>
      <c r="B1448" s="209" t="s">
        <v>5436</v>
      </c>
      <c r="C1448" s="102" t="s">
        <v>1976</v>
      </c>
      <c r="D1448" s="109">
        <v>2441023.276085462</v>
      </c>
      <c r="E1448" s="139">
        <v>60526.240418682421</v>
      </c>
      <c r="F1448" s="113">
        <v>7.2099342004909583E-2</v>
      </c>
      <c r="G1448" s="126"/>
      <c r="H1448" s="123"/>
      <c r="I1448" s="124"/>
      <c r="J1448" s="191" t="s">
        <v>5776</v>
      </c>
      <c r="K1448" s="210" t="s">
        <v>5436</v>
      </c>
      <c r="L1448" s="210" t="s">
        <v>1976</v>
      </c>
      <c r="M1448" s="211">
        <v>2441023.276085462</v>
      </c>
      <c r="N1448" s="198">
        <v>60526.240418682421</v>
      </c>
      <c r="O1448" s="211">
        <v>7.2099342004909583E-2</v>
      </c>
      <c r="P1448" s="210">
        <v>1</v>
      </c>
      <c r="Q1448" s="210">
        <v>0</v>
      </c>
      <c r="R1448" s="210">
        <v>0</v>
      </c>
      <c r="S1448" s="210">
        <v>0</v>
      </c>
      <c r="T1448" s="210" t="s">
        <v>5305</v>
      </c>
      <c r="U1448" s="210" t="s">
        <v>5437</v>
      </c>
      <c r="V1448" s="223">
        <v>43251</v>
      </c>
      <c r="W1448" s="210">
        <v>2211811</v>
      </c>
      <c r="X1448" s="210" t="s">
        <v>4471</v>
      </c>
      <c r="Y1448" s="210" t="s">
        <v>306</v>
      </c>
      <c r="Z1448" s="190"/>
      <c r="AA1448" s="186"/>
      <c r="AB1448" s="187"/>
      <c r="AC1448" s="188"/>
      <c r="AD1448" s="188"/>
    </row>
    <row r="1449" spans="1:30" x14ac:dyDescent="0.3">
      <c r="A1449" s="84"/>
      <c r="B1449" s="209" t="s">
        <v>6138</v>
      </c>
      <c r="C1449" s="102" t="s">
        <v>1975</v>
      </c>
      <c r="D1449" s="109">
        <v>451932080.94682819</v>
      </c>
      <c r="E1449" s="139">
        <v>5688973.8286358034</v>
      </c>
      <c r="F1449" s="113">
        <v>2.5390226813719421</v>
      </c>
      <c r="G1449" s="126"/>
      <c r="H1449" s="123"/>
      <c r="I1449" s="124"/>
      <c r="J1449" s="191" t="s">
        <v>5776</v>
      </c>
      <c r="K1449" s="210" t="s">
        <v>6138</v>
      </c>
      <c r="L1449" s="210" t="s">
        <v>1975</v>
      </c>
      <c r="M1449" s="211">
        <v>451932080.94682819</v>
      </c>
      <c r="N1449" s="198">
        <v>5688973.8286358034</v>
      </c>
      <c r="O1449" s="211">
        <v>2.5390226813719421</v>
      </c>
      <c r="P1449" s="210">
        <v>1</v>
      </c>
      <c r="Q1449" s="210">
        <v>0</v>
      </c>
      <c r="R1449" s="210">
        <v>0</v>
      </c>
      <c r="S1449" s="210">
        <v>0</v>
      </c>
      <c r="T1449" s="210" t="s">
        <v>143</v>
      </c>
      <c r="U1449" s="210" t="s">
        <v>6139</v>
      </c>
      <c r="V1449" s="223">
        <v>43251</v>
      </c>
      <c r="W1449" s="210">
        <v>2454445</v>
      </c>
      <c r="X1449" s="210" t="s">
        <v>4471</v>
      </c>
      <c r="Y1449" s="210" t="s">
        <v>306</v>
      </c>
      <c r="Z1449" s="190"/>
      <c r="AA1449" s="185"/>
      <c r="AB1449" s="187"/>
      <c r="AC1449" s="187"/>
      <c r="AD1449" s="188"/>
    </row>
    <row r="1450" spans="1:30" x14ac:dyDescent="0.3">
      <c r="A1450" s="84"/>
      <c r="B1450" s="209" t="s">
        <v>1853</v>
      </c>
      <c r="C1450" s="102" t="s">
        <v>1976</v>
      </c>
      <c r="D1450" s="109">
        <v>2297888.3862974993</v>
      </c>
      <c r="E1450" s="139">
        <v>31795.88191915732</v>
      </c>
      <c r="F1450" s="113">
        <v>1.4555401654841841E-2</v>
      </c>
      <c r="G1450" s="126"/>
      <c r="H1450" s="123"/>
      <c r="I1450" s="124"/>
      <c r="J1450" s="191" t="s">
        <v>5776</v>
      </c>
      <c r="K1450" s="210" t="s">
        <v>1853</v>
      </c>
      <c r="L1450" s="210" t="s">
        <v>1976</v>
      </c>
      <c r="M1450" s="211">
        <v>2297888.3862974993</v>
      </c>
      <c r="N1450" s="198">
        <v>31795.88191915732</v>
      </c>
      <c r="O1450" s="211">
        <v>1.4555401654841841E-2</v>
      </c>
      <c r="P1450" s="210">
        <v>1</v>
      </c>
      <c r="Q1450" s="210">
        <v>0</v>
      </c>
      <c r="R1450" s="210">
        <v>0</v>
      </c>
      <c r="S1450" s="210">
        <v>0</v>
      </c>
      <c r="T1450" s="210" t="s">
        <v>147</v>
      </c>
      <c r="U1450" s="210" t="s">
        <v>4276</v>
      </c>
      <c r="V1450" s="223">
        <v>43251</v>
      </c>
      <c r="W1450" s="210">
        <v>2630643</v>
      </c>
      <c r="X1450" s="210" t="s">
        <v>4471</v>
      </c>
      <c r="Y1450" s="210" t="s">
        <v>306</v>
      </c>
      <c r="Z1450" s="190"/>
      <c r="AA1450" s="186"/>
      <c r="AB1450" s="187"/>
      <c r="AC1450" s="187"/>
      <c r="AD1450" s="188"/>
    </row>
    <row r="1451" spans="1:30" x14ac:dyDescent="0.3">
      <c r="A1451" s="84"/>
      <c r="B1451" s="209" t="s">
        <v>1854</v>
      </c>
      <c r="C1451" s="102" t="s">
        <v>1976</v>
      </c>
      <c r="D1451" s="109">
        <v>9715519.2305679098</v>
      </c>
      <c r="E1451" s="139">
        <v>29760.213289738131</v>
      </c>
      <c r="F1451" s="113">
        <v>3.2985582283475553E-3</v>
      </c>
      <c r="G1451" s="126"/>
      <c r="H1451" s="123"/>
      <c r="I1451" s="124"/>
      <c r="J1451" s="191" t="s">
        <v>5776</v>
      </c>
      <c r="K1451" s="210" t="s">
        <v>1854</v>
      </c>
      <c r="L1451" s="210" t="s">
        <v>1976</v>
      </c>
      <c r="M1451" s="211">
        <v>9715519.2305679098</v>
      </c>
      <c r="N1451" s="198">
        <v>29760.213289738131</v>
      </c>
      <c r="O1451" s="211">
        <v>3.2985582283475553E-3</v>
      </c>
      <c r="P1451" s="210">
        <v>1</v>
      </c>
      <c r="Q1451" s="210">
        <v>0</v>
      </c>
      <c r="R1451" s="210">
        <v>0</v>
      </c>
      <c r="S1451" s="210">
        <v>0</v>
      </c>
      <c r="T1451" s="210" t="s">
        <v>144</v>
      </c>
      <c r="U1451" s="210" t="s">
        <v>4277</v>
      </c>
      <c r="V1451" s="223">
        <v>43251</v>
      </c>
      <c r="W1451" s="210">
        <v>2857817</v>
      </c>
      <c r="X1451" s="210" t="s">
        <v>4471</v>
      </c>
      <c r="Y1451" s="210" t="s">
        <v>306</v>
      </c>
      <c r="Z1451" s="190"/>
      <c r="AA1451" s="185"/>
      <c r="AB1451" s="187"/>
      <c r="AC1451" s="187"/>
      <c r="AD1451" s="188"/>
    </row>
    <row r="1452" spans="1:30" x14ac:dyDescent="0.3">
      <c r="A1452" s="84"/>
      <c r="B1452" s="209" t="s">
        <v>1626</v>
      </c>
      <c r="C1452" s="102" t="s">
        <v>1974</v>
      </c>
      <c r="D1452" s="109">
        <v>-408157.35824241443</v>
      </c>
      <c r="E1452" s="139">
        <v>-34944.979301576575</v>
      </c>
      <c r="F1452" s="113">
        <v>-6.6060280323315349E-3</v>
      </c>
      <c r="G1452" s="126"/>
      <c r="H1452" s="123"/>
      <c r="I1452" s="124"/>
      <c r="J1452" s="191" t="s">
        <v>5776</v>
      </c>
      <c r="K1452" s="210" t="s">
        <v>1626</v>
      </c>
      <c r="L1452" s="210" t="s">
        <v>1974</v>
      </c>
      <c r="M1452" s="211">
        <v>-408157.35824241443</v>
      </c>
      <c r="N1452" s="198">
        <v>-34944.979301576575</v>
      </c>
      <c r="O1452" s="211">
        <v>-6.6060280323315349E-3</v>
      </c>
      <c r="P1452" s="210">
        <v>1</v>
      </c>
      <c r="Q1452" s="210">
        <v>0</v>
      </c>
      <c r="R1452" s="210">
        <v>0</v>
      </c>
      <c r="S1452" s="210">
        <v>0</v>
      </c>
      <c r="T1452" s="210" t="s">
        <v>148</v>
      </c>
      <c r="U1452" s="210" t="s">
        <v>4278</v>
      </c>
      <c r="V1452" s="223">
        <v>43251</v>
      </c>
      <c r="W1452" s="210">
        <v>2711656</v>
      </c>
      <c r="X1452" s="210" t="s">
        <v>4471</v>
      </c>
      <c r="Y1452" s="210" t="s">
        <v>306</v>
      </c>
      <c r="Z1452" s="190"/>
      <c r="AA1452" s="186"/>
      <c r="AB1452" s="187"/>
      <c r="AC1452" s="187"/>
      <c r="AD1452" s="188"/>
    </row>
    <row r="1453" spans="1:30" x14ac:dyDescent="0.3">
      <c r="A1453" s="84"/>
      <c r="B1453" s="209" t="s">
        <v>1627</v>
      </c>
      <c r="C1453" s="102" t="s">
        <v>1973</v>
      </c>
      <c r="D1453" s="109">
        <v>-406847.18878859776</v>
      </c>
      <c r="E1453" s="139">
        <v>-15035.003281175084</v>
      </c>
      <c r="F1453" s="113">
        <v>-2.4162230145513453E-3</v>
      </c>
      <c r="G1453" s="126"/>
      <c r="H1453" s="123"/>
      <c r="I1453" s="124"/>
      <c r="J1453" s="191" t="s">
        <v>5776</v>
      </c>
      <c r="K1453" s="210" t="s">
        <v>1627</v>
      </c>
      <c r="L1453" s="210" t="s">
        <v>1973</v>
      </c>
      <c r="M1453" s="211">
        <v>-406847.18878859776</v>
      </c>
      <c r="N1453" s="198">
        <v>-15035.003281175084</v>
      </c>
      <c r="O1453" s="211">
        <v>-2.4162230145513453E-3</v>
      </c>
      <c r="P1453" s="210">
        <v>1</v>
      </c>
      <c r="Q1453" s="210">
        <v>0</v>
      </c>
      <c r="R1453" s="210">
        <v>0</v>
      </c>
      <c r="S1453" s="210">
        <v>0</v>
      </c>
      <c r="T1453" s="210" t="s">
        <v>144</v>
      </c>
      <c r="U1453" s="210" t="s">
        <v>5056</v>
      </c>
      <c r="V1453" s="223">
        <v>43251</v>
      </c>
      <c r="W1453" s="210">
        <v>2635701</v>
      </c>
      <c r="X1453" s="210" t="s">
        <v>4471</v>
      </c>
      <c r="Y1453" s="210" t="s">
        <v>306</v>
      </c>
      <c r="Z1453" s="190"/>
      <c r="AA1453" s="186"/>
      <c r="AB1453" s="187"/>
      <c r="AC1453" s="187"/>
      <c r="AD1453" s="188"/>
    </row>
    <row r="1454" spans="1:30" x14ac:dyDescent="0.3">
      <c r="A1454" s="84"/>
      <c r="B1454" s="209" t="s">
        <v>5057</v>
      </c>
      <c r="C1454" s="102" t="s">
        <v>1973</v>
      </c>
      <c r="D1454" s="109">
        <v>-68740.086290328341</v>
      </c>
      <c r="E1454" s="139">
        <v>-2459.3948583301731</v>
      </c>
      <c r="F1454" s="113">
        <v>-5.6491713000048202E-4</v>
      </c>
      <c r="G1454" s="126"/>
      <c r="H1454" s="123"/>
      <c r="I1454" s="124"/>
      <c r="J1454" s="191" t="s">
        <v>5776</v>
      </c>
      <c r="K1454" s="210" t="s">
        <v>5057</v>
      </c>
      <c r="L1454" s="210" t="s">
        <v>1973</v>
      </c>
      <c r="M1454" s="211">
        <v>-68740.086290328341</v>
      </c>
      <c r="N1454" s="198">
        <v>-2459.3948583301731</v>
      </c>
      <c r="O1454" s="211">
        <v>-5.6491713000048202E-4</v>
      </c>
      <c r="P1454" s="210">
        <v>1</v>
      </c>
      <c r="Q1454" s="210">
        <v>0</v>
      </c>
      <c r="R1454" s="210">
        <v>0</v>
      </c>
      <c r="S1454" s="210">
        <v>0</v>
      </c>
      <c r="T1454" s="210" t="s">
        <v>151</v>
      </c>
      <c r="U1454" s="210" t="s">
        <v>5058</v>
      </c>
      <c r="V1454" s="223">
        <v>43251</v>
      </c>
      <c r="W1454" s="210">
        <v>2635079</v>
      </c>
      <c r="X1454" s="210" t="s">
        <v>4471</v>
      </c>
      <c r="Y1454" s="210" t="s">
        <v>306</v>
      </c>
      <c r="Z1454" s="190"/>
      <c r="AA1454" s="186"/>
      <c r="AB1454" s="187"/>
      <c r="AC1454" s="187"/>
      <c r="AD1454" s="188"/>
    </row>
    <row r="1455" spans="1:30" x14ac:dyDescent="0.3">
      <c r="A1455" s="84"/>
      <c r="B1455" s="209" t="s">
        <v>1628</v>
      </c>
      <c r="C1455" s="102" t="s">
        <v>1973</v>
      </c>
      <c r="D1455" s="109">
        <v>-463228.64028849499</v>
      </c>
      <c r="E1455" s="139">
        <v>-11468.894287905297</v>
      </c>
      <c r="F1455" s="113">
        <v>-2.7150005822676013E-3</v>
      </c>
      <c r="G1455" s="126"/>
      <c r="H1455" s="123"/>
      <c r="I1455" s="124"/>
      <c r="J1455" s="191" t="s">
        <v>5776</v>
      </c>
      <c r="K1455" s="210" t="s">
        <v>1628</v>
      </c>
      <c r="L1455" s="210" t="s">
        <v>1973</v>
      </c>
      <c r="M1455" s="211">
        <v>-463228.64028849499</v>
      </c>
      <c r="N1455" s="198">
        <v>-11468.894287905297</v>
      </c>
      <c r="O1455" s="211">
        <v>-2.7150005822676013E-3</v>
      </c>
      <c r="P1455" s="210">
        <v>1</v>
      </c>
      <c r="Q1455" s="210">
        <v>0</v>
      </c>
      <c r="R1455" s="210">
        <v>0</v>
      </c>
      <c r="S1455" s="210">
        <v>0</v>
      </c>
      <c r="T1455" s="210" t="s">
        <v>145</v>
      </c>
      <c r="U1455" s="210" t="s">
        <v>133</v>
      </c>
      <c r="V1455" s="223">
        <v>43251</v>
      </c>
      <c r="W1455" s="210">
        <v>2636607</v>
      </c>
      <c r="X1455" s="210" t="s">
        <v>4471</v>
      </c>
      <c r="Y1455" s="210" t="s">
        <v>306</v>
      </c>
      <c r="Z1455" s="190"/>
      <c r="AA1455" s="186"/>
      <c r="AB1455" s="187"/>
      <c r="AC1455" s="187"/>
      <c r="AD1455" s="188"/>
    </row>
    <row r="1456" spans="1:30" x14ac:dyDescent="0.3">
      <c r="A1456" s="84"/>
      <c r="B1456" s="209" t="s">
        <v>1855</v>
      </c>
      <c r="C1456" s="102" t="s">
        <v>1973</v>
      </c>
      <c r="D1456" s="109">
        <v>-115514.20657949799</v>
      </c>
      <c r="E1456" s="139">
        <v>-7609.6315269761517</v>
      </c>
      <c r="F1456" s="113">
        <v>-4.2496041991563439E-3</v>
      </c>
      <c r="G1456" s="126"/>
      <c r="H1456" s="123"/>
      <c r="I1456" s="124"/>
      <c r="J1456" s="191" t="s">
        <v>5776</v>
      </c>
      <c r="K1456" s="210" t="s">
        <v>1855</v>
      </c>
      <c r="L1456" s="210" t="s">
        <v>1973</v>
      </c>
      <c r="M1456" s="211">
        <v>-115514.20657949799</v>
      </c>
      <c r="N1456" s="198">
        <v>-7609.6315269761517</v>
      </c>
      <c r="O1456" s="211">
        <v>-4.2496041991563439E-3</v>
      </c>
      <c r="P1456" s="210">
        <v>1</v>
      </c>
      <c r="Q1456" s="210">
        <v>0</v>
      </c>
      <c r="R1456" s="210">
        <v>0</v>
      </c>
      <c r="S1456" s="210">
        <v>0</v>
      </c>
      <c r="T1456" s="210" t="s">
        <v>144</v>
      </c>
      <c r="U1456" s="210" t="s">
        <v>4279</v>
      </c>
      <c r="V1456" s="223">
        <v>43251</v>
      </c>
      <c r="W1456" s="210" t="s">
        <v>276</v>
      </c>
      <c r="X1456" s="210" t="s">
        <v>4471</v>
      </c>
      <c r="Y1456" s="210" t="s">
        <v>306</v>
      </c>
      <c r="Z1456" s="190"/>
      <c r="AA1456" s="186"/>
      <c r="AB1456" s="187"/>
      <c r="AC1456" s="187"/>
      <c r="AD1456" s="188"/>
    </row>
    <row r="1457" spans="1:30" x14ac:dyDescent="0.3">
      <c r="A1457" s="84"/>
      <c r="B1457" s="209" t="s">
        <v>1629</v>
      </c>
      <c r="C1457" s="102" t="s">
        <v>1973</v>
      </c>
      <c r="D1457" s="109">
        <v>-67253.513620357728</v>
      </c>
      <c r="E1457" s="139">
        <v>-418.39936307302304</v>
      </c>
      <c r="F1457" s="113">
        <v>-2.2853399456429266E-4</v>
      </c>
      <c r="G1457" s="126"/>
      <c r="H1457" s="123"/>
      <c r="I1457" s="124"/>
      <c r="J1457" s="191" t="s">
        <v>5776</v>
      </c>
      <c r="K1457" s="210" t="s">
        <v>1629</v>
      </c>
      <c r="L1457" s="210" t="s">
        <v>1973</v>
      </c>
      <c r="M1457" s="211">
        <v>-67253.513620357728</v>
      </c>
      <c r="N1457" s="198">
        <v>-418.39936307302304</v>
      </c>
      <c r="O1457" s="211">
        <v>-2.2853399456429266E-4</v>
      </c>
      <c r="P1457" s="210">
        <v>1</v>
      </c>
      <c r="Q1457" s="210">
        <v>0</v>
      </c>
      <c r="R1457" s="210">
        <v>0</v>
      </c>
      <c r="S1457" s="210">
        <v>0</v>
      </c>
      <c r="T1457" s="210" t="s">
        <v>150</v>
      </c>
      <c r="U1457" s="210" t="s">
        <v>4280</v>
      </c>
      <c r="V1457" s="223">
        <v>43251</v>
      </c>
      <c r="W1457" s="210">
        <v>2328915</v>
      </c>
      <c r="X1457" s="210" t="s">
        <v>4471</v>
      </c>
      <c r="Y1457" s="210" t="s">
        <v>306</v>
      </c>
      <c r="Z1457" s="190"/>
      <c r="AA1457" s="185"/>
      <c r="AB1457" s="187"/>
      <c r="AC1457" s="188"/>
      <c r="AD1457" s="187"/>
    </row>
    <row r="1458" spans="1:30" x14ac:dyDescent="0.3">
      <c r="A1458" s="84"/>
      <c r="B1458" s="209" t="s">
        <v>1630</v>
      </c>
      <c r="C1458" s="102" t="s">
        <v>1976</v>
      </c>
      <c r="D1458" s="109">
        <v>178172.82329308632</v>
      </c>
      <c r="E1458" s="139">
        <v>5905.6288794526454</v>
      </c>
      <c r="F1458" s="113">
        <v>1.3417431821576942E-3</v>
      </c>
      <c r="G1458" s="126"/>
      <c r="H1458" s="123"/>
      <c r="I1458" s="124"/>
      <c r="J1458" s="191" t="s">
        <v>5776</v>
      </c>
      <c r="K1458" s="210" t="s">
        <v>1630</v>
      </c>
      <c r="L1458" s="210" t="s">
        <v>1976</v>
      </c>
      <c r="M1458" s="211">
        <v>178172.82329308632</v>
      </c>
      <c r="N1458" s="198">
        <v>5905.6288794526454</v>
      </c>
      <c r="O1458" s="211">
        <v>1.3417431821576942E-3</v>
      </c>
      <c r="P1458" s="210">
        <v>1</v>
      </c>
      <c r="Q1458" s="210">
        <v>0</v>
      </c>
      <c r="R1458" s="210">
        <v>0</v>
      </c>
      <c r="S1458" s="210">
        <v>0</v>
      </c>
      <c r="T1458" s="210" t="s">
        <v>146</v>
      </c>
      <c r="U1458" s="210" t="s">
        <v>4536</v>
      </c>
      <c r="V1458" s="223">
        <v>43251</v>
      </c>
      <c r="W1458" s="210" t="s">
        <v>4582</v>
      </c>
      <c r="X1458" s="210" t="s">
        <v>4471</v>
      </c>
      <c r="Y1458" s="210" t="s">
        <v>306</v>
      </c>
      <c r="Z1458" s="190"/>
      <c r="AA1458" s="185"/>
      <c r="AB1458" s="187"/>
      <c r="AC1458" s="187"/>
      <c r="AD1458" s="188"/>
    </row>
    <row r="1459" spans="1:30" x14ac:dyDescent="0.3">
      <c r="A1459" s="84"/>
      <c r="B1459" s="209" t="s">
        <v>1631</v>
      </c>
      <c r="C1459" s="102" t="s">
        <v>1974</v>
      </c>
      <c r="D1459" s="109">
        <v>-37283469.953894451</v>
      </c>
      <c r="E1459" s="139">
        <v>-544841.004733223</v>
      </c>
      <c r="F1459" s="113">
        <v>-8.7091248572201532E-2</v>
      </c>
      <c r="G1459" s="126"/>
      <c r="H1459" s="123"/>
      <c r="I1459" s="124"/>
      <c r="J1459" s="191" t="s">
        <v>5776</v>
      </c>
      <c r="K1459" s="210" t="s">
        <v>1631</v>
      </c>
      <c r="L1459" s="210" t="s">
        <v>1974</v>
      </c>
      <c r="M1459" s="211">
        <v>-37283469.953894451</v>
      </c>
      <c r="N1459" s="198">
        <v>-544841.004733223</v>
      </c>
      <c r="O1459" s="211">
        <v>-8.7091248572201532E-2</v>
      </c>
      <c r="P1459" s="210">
        <v>1</v>
      </c>
      <c r="Q1459" s="210">
        <v>0</v>
      </c>
      <c r="R1459" s="210">
        <v>0</v>
      </c>
      <c r="S1459" s="210">
        <v>0</v>
      </c>
      <c r="T1459" s="210" t="s">
        <v>144</v>
      </c>
      <c r="U1459" s="210" t="s">
        <v>4281</v>
      </c>
      <c r="V1459" s="223">
        <v>43251</v>
      </c>
      <c r="W1459" s="210">
        <v>2640147</v>
      </c>
      <c r="X1459" s="210" t="s">
        <v>4471</v>
      </c>
      <c r="Y1459" s="210" t="s">
        <v>306</v>
      </c>
      <c r="Z1459" s="190"/>
      <c r="AA1459" s="185"/>
      <c r="AB1459" s="187"/>
      <c r="AC1459" s="187"/>
      <c r="AD1459" s="188"/>
    </row>
    <row r="1460" spans="1:30" x14ac:dyDescent="0.3">
      <c r="A1460" s="84"/>
      <c r="B1460" s="209" t="s">
        <v>5059</v>
      </c>
      <c r="C1460" s="102" t="s">
        <v>1976</v>
      </c>
      <c r="D1460" s="109">
        <v>286322.60226411751</v>
      </c>
      <c r="E1460" s="139">
        <v>11485.062264906439</v>
      </c>
      <c r="F1460" s="113">
        <v>3.8637173408216175E-3</v>
      </c>
      <c r="G1460" s="126"/>
      <c r="H1460" s="123"/>
      <c r="I1460" s="124"/>
      <c r="J1460" s="191" t="s">
        <v>5776</v>
      </c>
      <c r="K1460" s="210" t="s">
        <v>5059</v>
      </c>
      <c r="L1460" s="210" t="s">
        <v>1976</v>
      </c>
      <c r="M1460" s="211">
        <v>286322.60226411751</v>
      </c>
      <c r="N1460" s="198">
        <v>11485.062264906439</v>
      </c>
      <c r="O1460" s="211">
        <v>3.8637173408216175E-3</v>
      </c>
      <c r="P1460" s="210">
        <v>1</v>
      </c>
      <c r="Q1460" s="210">
        <v>0</v>
      </c>
      <c r="R1460" s="210">
        <v>0</v>
      </c>
      <c r="S1460" s="210">
        <v>0</v>
      </c>
      <c r="T1460" s="210" t="s">
        <v>150</v>
      </c>
      <c r="U1460" s="210" t="s">
        <v>5060</v>
      </c>
      <c r="V1460" s="223">
        <v>43251</v>
      </c>
      <c r="W1460" s="210">
        <v>2645409</v>
      </c>
      <c r="X1460" s="210" t="s">
        <v>4471</v>
      </c>
      <c r="Y1460" s="210" t="s">
        <v>306</v>
      </c>
      <c r="Z1460" s="190"/>
      <c r="AA1460" s="185"/>
      <c r="AB1460" s="187"/>
      <c r="AC1460" s="188"/>
      <c r="AD1460" s="188"/>
    </row>
    <row r="1461" spans="1:30" x14ac:dyDescent="0.3">
      <c r="A1461" s="84"/>
      <c r="B1461" s="209" t="s">
        <v>1632</v>
      </c>
      <c r="C1461" s="102" t="s">
        <v>1977</v>
      </c>
      <c r="D1461" s="109">
        <v>29854122.346894801</v>
      </c>
      <c r="E1461" s="139">
        <v>856400.52630220319</v>
      </c>
      <c r="F1461" s="113">
        <v>0.20493964701062853</v>
      </c>
      <c r="G1461" s="126"/>
      <c r="H1461" s="123"/>
      <c r="I1461" s="124"/>
      <c r="J1461" s="191" t="s">
        <v>5776</v>
      </c>
      <c r="K1461" s="210" t="s">
        <v>1632</v>
      </c>
      <c r="L1461" s="210" t="s">
        <v>1977</v>
      </c>
      <c r="M1461" s="211">
        <v>29854122.346894801</v>
      </c>
      <c r="N1461" s="198">
        <v>856400.52630220319</v>
      </c>
      <c r="O1461" s="211">
        <v>0.20493964701062853</v>
      </c>
      <c r="P1461" s="210">
        <v>1</v>
      </c>
      <c r="Q1461" s="210">
        <v>0</v>
      </c>
      <c r="R1461" s="210">
        <v>0</v>
      </c>
      <c r="S1461" s="210">
        <v>0</v>
      </c>
      <c r="T1461" s="210" t="s">
        <v>151</v>
      </c>
      <c r="U1461" s="210" t="s">
        <v>4282</v>
      </c>
      <c r="V1461" s="223">
        <v>43251</v>
      </c>
      <c r="W1461" s="210">
        <v>2640761</v>
      </c>
      <c r="X1461" s="210" t="s">
        <v>4471</v>
      </c>
      <c r="Y1461" s="210" t="s">
        <v>306</v>
      </c>
      <c r="Z1461" s="190"/>
      <c r="AA1461" s="186"/>
      <c r="AB1461" s="187"/>
      <c r="AC1461" s="187"/>
      <c r="AD1461" s="188"/>
    </row>
    <row r="1462" spans="1:30" x14ac:dyDescent="0.3">
      <c r="A1462" s="84"/>
      <c r="B1462" s="209" t="s">
        <v>1633</v>
      </c>
      <c r="C1462" s="102" t="s">
        <v>1978</v>
      </c>
      <c r="D1462" s="109">
        <v>-14556312.030740201</v>
      </c>
      <c r="E1462" s="139">
        <v>-298285.08259713528</v>
      </c>
      <c r="F1462" s="113">
        <v>-0.19312936734060851</v>
      </c>
      <c r="G1462" s="126"/>
      <c r="H1462" s="123"/>
      <c r="I1462" s="124"/>
      <c r="J1462" s="191" t="s">
        <v>5776</v>
      </c>
      <c r="K1462" s="210" t="s">
        <v>1633</v>
      </c>
      <c r="L1462" s="210" t="s">
        <v>1978</v>
      </c>
      <c r="M1462" s="211">
        <v>-14556312.030740201</v>
      </c>
      <c r="N1462" s="198">
        <v>-298285.08259713528</v>
      </c>
      <c r="O1462" s="211">
        <v>-0.19312936734060851</v>
      </c>
      <c r="P1462" s="210">
        <v>1</v>
      </c>
      <c r="Q1462" s="210">
        <v>0</v>
      </c>
      <c r="R1462" s="210">
        <v>0</v>
      </c>
      <c r="S1462" s="210">
        <v>0</v>
      </c>
      <c r="T1462" s="210" t="s">
        <v>144</v>
      </c>
      <c r="U1462" s="210" t="s">
        <v>4283</v>
      </c>
      <c r="V1462" s="223">
        <v>43251</v>
      </c>
      <c r="W1462" s="210">
        <v>2641827</v>
      </c>
      <c r="X1462" s="210" t="s">
        <v>4471</v>
      </c>
      <c r="Y1462" s="210" t="s">
        <v>306</v>
      </c>
      <c r="Z1462" s="190"/>
      <c r="AA1462" s="186"/>
      <c r="AB1462" s="187"/>
      <c r="AC1462" s="187"/>
      <c r="AD1462" s="188"/>
    </row>
    <row r="1463" spans="1:30" x14ac:dyDescent="0.3">
      <c r="A1463" s="84"/>
      <c r="B1463" s="209" t="s">
        <v>1634</v>
      </c>
      <c r="C1463" s="102" t="s">
        <v>1974</v>
      </c>
      <c r="D1463" s="109">
        <v>-12929515.338183749</v>
      </c>
      <c r="E1463" s="139">
        <v>-84839.339489394682</v>
      </c>
      <c r="F1463" s="113">
        <v>-4.3324205504481572E-2</v>
      </c>
      <c r="G1463" s="126"/>
      <c r="H1463" s="123"/>
      <c r="I1463" s="124"/>
      <c r="J1463" s="191" t="s">
        <v>5776</v>
      </c>
      <c r="K1463" s="210" t="s">
        <v>1634</v>
      </c>
      <c r="L1463" s="210" t="s">
        <v>1974</v>
      </c>
      <c r="M1463" s="211">
        <v>-12929515.338183749</v>
      </c>
      <c r="N1463" s="198">
        <v>-84839.339489394682</v>
      </c>
      <c r="O1463" s="211">
        <v>-4.3324205504481572E-2</v>
      </c>
      <c r="P1463" s="210">
        <v>1</v>
      </c>
      <c r="Q1463" s="210">
        <v>0</v>
      </c>
      <c r="R1463" s="210">
        <v>0</v>
      </c>
      <c r="S1463" s="210">
        <v>0</v>
      </c>
      <c r="T1463" s="210" t="s">
        <v>146</v>
      </c>
      <c r="U1463" s="210" t="s">
        <v>72</v>
      </c>
      <c r="V1463" s="223">
        <v>43251</v>
      </c>
      <c r="W1463" s="210">
        <v>2641894</v>
      </c>
      <c r="X1463" s="210" t="s">
        <v>4471</v>
      </c>
      <c r="Y1463" s="210" t="s">
        <v>306</v>
      </c>
      <c r="Z1463" s="190"/>
      <c r="AA1463" s="185"/>
      <c r="AB1463" s="188"/>
      <c r="AC1463" s="188"/>
      <c r="AD1463" s="187"/>
    </row>
    <row r="1464" spans="1:30" x14ac:dyDescent="0.3">
      <c r="A1464" s="84"/>
      <c r="B1464" s="209" t="s">
        <v>1856</v>
      </c>
      <c r="C1464" s="102" t="s">
        <v>1974</v>
      </c>
      <c r="D1464" s="109">
        <v>-4728462.5265766056</v>
      </c>
      <c r="E1464" s="139">
        <v>-43412.252355642726</v>
      </c>
      <c r="F1464" s="113">
        <v>-3.900382723112282E-2</v>
      </c>
      <c r="G1464" s="126"/>
      <c r="H1464" s="123"/>
      <c r="I1464" s="124"/>
      <c r="J1464" s="191" t="s">
        <v>5776</v>
      </c>
      <c r="K1464" s="210" t="s">
        <v>1856</v>
      </c>
      <c r="L1464" s="210" t="s">
        <v>1974</v>
      </c>
      <c r="M1464" s="211">
        <v>-4728462.5265766056</v>
      </c>
      <c r="N1464" s="198">
        <v>-43412.252355642726</v>
      </c>
      <c r="O1464" s="211">
        <v>-3.900382723112282E-2</v>
      </c>
      <c r="P1464" s="210">
        <v>1</v>
      </c>
      <c r="Q1464" s="210">
        <v>0</v>
      </c>
      <c r="R1464" s="210">
        <v>0</v>
      </c>
      <c r="S1464" s="210">
        <v>0</v>
      </c>
      <c r="T1464" s="210" t="s">
        <v>148</v>
      </c>
      <c r="U1464" s="210" t="s">
        <v>30</v>
      </c>
      <c r="V1464" s="223">
        <v>43251</v>
      </c>
      <c r="W1464" s="210">
        <v>2648668</v>
      </c>
      <c r="X1464" s="210" t="s">
        <v>4471</v>
      </c>
      <c r="Y1464" s="210" t="s">
        <v>306</v>
      </c>
      <c r="Z1464" s="190"/>
      <c r="AA1464" s="186"/>
      <c r="AB1464" s="187"/>
      <c r="AC1464" s="187"/>
      <c r="AD1464" s="188"/>
    </row>
    <row r="1465" spans="1:30" x14ac:dyDescent="0.3">
      <c r="A1465" s="84"/>
      <c r="B1465" s="209" t="s">
        <v>1635</v>
      </c>
      <c r="C1465" s="102" t="s">
        <v>1973</v>
      </c>
      <c r="D1465" s="109">
        <v>-1551319.59191262</v>
      </c>
      <c r="E1465" s="139">
        <v>-4768.8890006536121</v>
      </c>
      <c r="F1465" s="113">
        <v>-3.3892408823841449E-3</v>
      </c>
      <c r="G1465" s="126"/>
      <c r="H1465" s="123"/>
      <c r="I1465" s="124"/>
      <c r="J1465" s="191" t="s">
        <v>5776</v>
      </c>
      <c r="K1465" s="210" t="s">
        <v>1635</v>
      </c>
      <c r="L1465" s="210" t="s">
        <v>1973</v>
      </c>
      <c r="M1465" s="211">
        <v>-1551319.59191262</v>
      </c>
      <c r="N1465" s="198">
        <v>-4768.8890006536121</v>
      </c>
      <c r="O1465" s="211">
        <v>-3.3892408823841449E-3</v>
      </c>
      <c r="P1465" s="210">
        <v>1</v>
      </c>
      <c r="Q1465" s="210">
        <v>0</v>
      </c>
      <c r="R1465" s="210">
        <v>0</v>
      </c>
      <c r="S1465" s="210">
        <v>0</v>
      </c>
      <c r="T1465" s="210" t="s">
        <v>146</v>
      </c>
      <c r="U1465" s="210" t="s">
        <v>44</v>
      </c>
      <c r="V1465" s="223">
        <v>43251</v>
      </c>
      <c r="W1465" s="210">
        <v>2648806</v>
      </c>
      <c r="X1465" s="210" t="s">
        <v>4471</v>
      </c>
      <c r="Y1465" s="210" t="s">
        <v>306</v>
      </c>
      <c r="Z1465" s="190"/>
      <c r="AA1465" s="186"/>
      <c r="AB1465" s="187"/>
      <c r="AC1465" s="187"/>
      <c r="AD1465" s="188"/>
    </row>
    <row r="1466" spans="1:30" x14ac:dyDescent="0.3">
      <c r="A1466" s="84"/>
      <c r="B1466" s="209" t="s">
        <v>1857</v>
      </c>
      <c r="C1466" s="102" t="s">
        <v>1976</v>
      </c>
      <c r="D1466" s="109">
        <v>274712.05556475994</v>
      </c>
      <c r="E1466" s="139">
        <v>5338.3609709436441</v>
      </c>
      <c r="F1466" s="113">
        <v>2.9149276115340464E-3</v>
      </c>
      <c r="G1466" s="126"/>
      <c r="H1466" s="123"/>
      <c r="I1466" s="124"/>
      <c r="J1466" s="191" t="s">
        <v>5776</v>
      </c>
      <c r="K1466" s="210" t="s">
        <v>1857</v>
      </c>
      <c r="L1466" s="210" t="s">
        <v>1976</v>
      </c>
      <c r="M1466" s="211">
        <v>274712.05556475994</v>
      </c>
      <c r="N1466" s="198">
        <v>5338.3609709436441</v>
      </c>
      <c r="O1466" s="211">
        <v>2.9149276115340464E-3</v>
      </c>
      <c r="P1466" s="210">
        <v>1</v>
      </c>
      <c r="Q1466" s="210">
        <v>0</v>
      </c>
      <c r="R1466" s="210">
        <v>0</v>
      </c>
      <c r="S1466" s="210">
        <v>0</v>
      </c>
      <c r="T1466" s="210" t="s">
        <v>144</v>
      </c>
      <c r="U1466" s="210" t="s">
        <v>401</v>
      </c>
      <c r="V1466" s="223">
        <v>43251</v>
      </c>
      <c r="W1466" s="210" t="s">
        <v>348</v>
      </c>
      <c r="X1466" s="210" t="s">
        <v>4471</v>
      </c>
      <c r="Y1466" s="210" t="s">
        <v>306</v>
      </c>
      <c r="Z1466" s="190"/>
      <c r="AA1466" s="185"/>
      <c r="AB1466" s="187"/>
      <c r="AC1466" s="188"/>
      <c r="AD1466" s="188"/>
    </row>
    <row r="1467" spans="1:30" x14ac:dyDescent="0.3">
      <c r="A1467" s="84"/>
      <c r="B1467" s="209" t="s">
        <v>1636</v>
      </c>
      <c r="C1467" s="102" t="s">
        <v>1973</v>
      </c>
      <c r="D1467" s="109">
        <v>-570800.32845248701</v>
      </c>
      <c r="E1467" s="139">
        <v>-9043.0977257998584</v>
      </c>
      <c r="F1467" s="113">
        <v>-3.4988425954545787E-3</v>
      </c>
      <c r="G1467" s="126"/>
      <c r="H1467" s="123"/>
      <c r="I1467" s="124"/>
      <c r="J1467" s="191" t="s">
        <v>5776</v>
      </c>
      <c r="K1467" s="210" t="s">
        <v>1636</v>
      </c>
      <c r="L1467" s="210" t="s">
        <v>1973</v>
      </c>
      <c r="M1467" s="211">
        <v>-570800.32845248701</v>
      </c>
      <c r="N1467" s="198">
        <v>-9043.0977257998584</v>
      </c>
      <c r="O1467" s="211">
        <v>-3.4988425954545787E-3</v>
      </c>
      <c r="P1467" s="210">
        <v>1</v>
      </c>
      <c r="Q1467" s="210">
        <v>0</v>
      </c>
      <c r="R1467" s="210">
        <v>0</v>
      </c>
      <c r="S1467" s="210">
        <v>0</v>
      </c>
      <c r="T1467" s="210" t="s">
        <v>145</v>
      </c>
      <c r="U1467" s="210" t="s">
        <v>119</v>
      </c>
      <c r="V1467" s="223">
        <v>43251</v>
      </c>
      <c r="W1467" s="210">
        <v>2651086</v>
      </c>
      <c r="X1467" s="210" t="s">
        <v>4471</v>
      </c>
      <c r="Y1467" s="210" t="s">
        <v>306</v>
      </c>
      <c r="Z1467" s="190"/>
      <c r="AA1467" s="186"/>
      <c r="AB1467" s="187"/>
      <c r="AC1467" s="187"/>
      <c r="AD1467" s="188"/>
    </row>
    <row r="1468" spans="1:30" x14ac:dyDescent="0.3">
      <c r="A1468" s="84"/>
      <c r="B1468" s="209" t="s">
        <v>1858</v>
      </c>
      <c r="C1468" s="102" t="s">
        <v>1978</v>
      </c>
      <c r="D1468" s="109">
        <v>-277376905.07729399</v>
      </c>
      <c r="E1468" s="139">
        <v>-1089761.1483019448</v>
      </c>
      <c r="F1468" s="113">
        <v>-8.614366187462183E-2</v>
      </c>
      <c r="G1468" s="126"/>
      <c r="H1468" s="123"/>
      <c r="I1468" s="124"/>
      <c r="J1468" s="191" t="s">
        <v>5776</v>
      </c>
      <c r="K1468" s="210" t="s">
        <v>1858</v>
      </c>
      <c r="L1468" s="210" t="s">
        <v>1978</v>
      </c>
      <c r="M1468" s="211">
        <v>-277376905.07729399</v>
      </c>
      <c r="N1468" s="198">
        <v>-1089761.1483019448</v>
      </c>
      <c r="O1468" s="211">
        <v>-8.614366187462183E-2</v>
      </c>
      <c r="P1468" s="210">
        <v>1</v>
      </c>
      <c r="Q1468" s="210">
        <v>0</v>
      </c>
      <c r="R1468" s="210">
        <v>0</v>
      </c>
      <c r="S1468" s="210">
        <v>0</v>
      </c>
      <c r="T1468" s="210" t="s">
        <v>147</v>
      </c>
      <c r="U1468" s="210" t="s">
        <v>4284</v>
      </c>
      <c r="V1468" s="223">
        <v>43251</v>
      </c>
      <c r="W1468" s="210">
        <v>2379504</v>
      </c>
      <c r="X1468" s="210" t="s">
        <v>4471</v>
      </c>
      <c r="Y1468" s="210" t="s">
        <v>306</v>
      </c>
      <c r="Z1468" s="190"/>
      <c r="AA1468" s="185"/>
      <c r="AB1468" s="187"/>
      <c r="AC1468" s="187"/>
      <c r="AD1468" s="188"/>
    </row>
    <row r="1469" spans="1:30" x14ac:dyDescent="0.3">
      <c r="A1469" s="84"/>
      <c r="B1469" s="209" t="s">
        <v>5631</v>
      </c>
      <c r="C1469" s="102" t="s">
        <v>1974</v>
      </c>
      <c r="D1469" s="109">
        <v>-6154307.139286954</v>
      </c>
      <c r="E1469" s="139">
        <v>-2015.4201549271038</v>
      </c>
      <c r="F1469" s="113">
        <v>-7.191392662480367E-2</v>
      </c>
      <c r="G1469" s="126"/>
      <c r="H1469" s="123"/>
      <c r="I1469" s="124"/>
      <c r="J1469" s="191" t="s">
        <v>5776</v>
      </c>
      <c r="K1469" s="210" t="s">
        <v>5631</v>
      </c>
      <c r="L1469" s="210" t="s">
        <v>1974</v>
      </c>
      <c r="M1469" s="211">
        <v>-6154307.139286954</v>
      </c>
      <c r="N1469" s="198">
        <v>-2015.4201549271038</v>
      </c>
      <c r="O1469" s="211">
        <v>-7.191392662480367E-2</v>
      </c>
      <c r="P1469" s="210">
        <v>1</v>
      </c>
      <c r="Q1469" s="210">
        <v>0</v>
      </c>
      <c r="R1469" s="210">
        <v>0</v>
      </c>
      <c r="S1469" s="210">
        <v>0</v>
      </c>
      <c r="T1469" s="210" t="s">
        <v>144</v>
      </c>
      <c r="U1469" s="210" t="s">
        <v>5632</v>
      </c>
      <c r="V1469" s="223">
        <v>43251</v>
      </c>
      <c r="W1469" s="210">
        <v>2637785</v>
      </c>
      <c r="X1469" s="210" t="s">
        <v>4471</v>
      </c>
      <c r="Y1469" s="210" t="s">
        <v>306</v>
      </c>
      <c r="Z1469" s="190"/>
      <c r="AA1469" s="185"/>
      <c r="AB1469" s="187"/>
      <c r="AC1469" s="188"/>
      <c r="AD1469" s="187"/>
    </row>
    <row r="1470" spans="1:30" x14ac:dyDescent="0.3">
      <c r="A1470" s="84"/>
      <c r="B1470" s="209" t="s">
        <v>1859</v>
      </c>
      <c r="C1470" s="102" t="s">
        <v>1974</v>
      </c>
      <c r="D1470" s="109">
        <v>-13635800.490323678</v>
      </c>
      <c r="E1470" s="139">
        <v>-50574.143202743406</v>
      </c>
      <c r="F1470" s="113">
        <v>-4.7727570660644203E-2</v>
      </c>
      <c r="G1470" s="126"/>
      <c r="H1470" s="123"/>
      <c r="I1470" s="124"/>
      <c r="J1470" s="191" t="s">
        <v>5776</v>
      </c>
      <c r="K1470" s="210" t="s">
        <v>1859</v>
      </c>
      <c r="L1470" s="210" t="s">
        <v>1974</v>
      </c>
      <c r="M1470" s="211">
        <v>-13635800.490323678</v>
      </c>
      <c r="N1470" s="198">
        <v>-50574.143202743406</v>
      </c>
      <c r="O1470" s="211">
        <v>-4.7727570660644203E-2</v>
      </c>
      <c r="P1470" s="210">
        <v>1</v>
      </c>
      <c r="Q1470" s="210">
        <v>0</v>
      </c>
      <c r="R1470" s="210">
        <v>0</v>
      </c>
      <c r="S1470" s="210">
        <v>0</v>
      </c>
      <c r="T1470" s="210" t="s">
        <v>144</v>
      </c>
      <c r="U1470" s="210" t="s">
        <v>4285</v>
      </c>
      <c r="V1470" s="223">
        <v>43251</v>
      </c>
      <c r="W1470" s="210" t="s">
        <v>277</v>
      </c>
      <c r="X1470" s="210" t="s">
        <v>4471</v>
      </c>
      <c r="Y1470" s="210" t="s">
        <v>306</v>
      </c>
      <c r="Z1470" s="190"/>
      <c r="AA1470" s="186"/>
      <c r="AB1470" s="187"/>
      <c r="AC1470" s="187"/>
      <c r="AD1470" s="188"/>
    </row>
    <row r="1471" spans="1:30" x14ac:dyDescent="0.3">
      <c r="A1471" s="84"/>
      <c r="B1471" s="209" t="s">
        <v>1637</v>
      </c>
      <c r="C1471" s="102" t="s">
        <v>1974</v>
      </c>
      <c r="D1471" s="109">
        <v>-2285068.0807814915</v>
      </c>
      <c r="E1471" s="139">
        <v>-26892.645413457591</v>
      </c>
      <c r="F1471" s="113">
        <v>-5.3419194662709078E-3</v>
      </c>
      <c r="G1471" s="126"/>
      <c r="H1471" s="123"/>
      <c r="I1471" s="124"/>
      <c r="J1471" s="191" t="s">
        <v>5776</v>
      </c>
      <c r="K1471" s="210" t="s">
        <v>1637</v>
      </c>
      <c r="L1471" s="210" t="s">
        <v>1974</v>
      </c>
      <c r="M1471" s="211">
        <v>-2285068.0807814915</v>
      </c>
      <c r="N1471" s="198">
        <v>-26892.645413457591</v>
      </c>
      <c r="O1471" s="211">
        <v>-5.3419194662709078E-3</v>
      </c>
      <c r="P1471" s="210">
        <v>1</v>
      </c>
      <c r="Q1471" s="210">
        <v>0</v>
      </c>
      <c r="R1471" s="210">
        <v>0</v>
      </c>
      <c r="S1471" s="210">
        <v>0</v>
      </c>
      <c r="T1471" s="210" t="s">
        <v>151</v>
      </c>
      <c r="U1471" s="210" t="s">
        <v>4286</v>
      </c>
      <c r="V1471" s="223">
        <v>43251</v>
      </c>
      <c r="W1471" s="210">
        <v>2655408</v>
      </c>
      <c r="X1471" s="210" t="s">
        <v>4471</v>
      </c>
      <c r="Y1471" s="210" t="s">
        <v>306</v>
      </c>
      <c r="Z1471" s="190"/>
      <c r="AA1471" s="185"/>
      <c r="AB1471" s="187"/>
      <c r="AC1471" s="188"/>
      <c r="AD1471" s="187"/>
    </row>
    <row r="1472" spans="1:30" x14ac:dyDescent="0.3">
      <c r="A1472" s="84"/>
      <c r="B1472" s="209" t="s">
        <v>1638</v>
      </c>
      <c r="C1472" s="102" t="s">
        <v>1973</v>
      </c>
      <c r="D1472" s="109">
        <v>-209708.10441883857</v>
      </c>
      <c r="E1472" s="139">
        <v>-6126.4418468839785</v>
      </c>
      <c r="F1472" s="113">
        <v>-3.7067554660090369E-3</v>
      </c>
      <c r="G1472" s="126"/>
      <c r="H1472" s="123"/>
      <c r="I1472" s="124"/>
      <c r="J1472" s="191" t="s">
        <v>5776</v>
      </c>
      <c r="K1472" s="210" t="s">
        <v>1638</v>
      </c>
      <c r="L1472" s="210" t="s">
        <v>1973</v>
      </c>
      <c r="M1472" s="211">
        <v>-209708.10441883857</v>
      </c>
      <c r="N1472" s="198">
        <v>-6126.4418468839785</v>
      </c>
      <c r="O1472" s="211">
        <v>-3.7067554660090369E-3</v>
      </c>
      <c r="P1472" s="210">
        <v>1</v>
      </c>
      <c r="Q1472" s="210">
        <v>0</v>
      </c>
      <c r="R1472" s="210">
        <v>0</v>
      </c>
      <c r="S1472" s="210">
        <v>0</v>
      </c>
      <c r="T1472" s="210" t="s">
        <v>150</v>
      </c>
      <c r="U1472" s="210" t="s">
        <v>131</v>
      </c>
      <c r="V1472" s="223">
        <v>43251</v>
      </c>
      <c r="W1472" s="210">
        <v>2657802</v>
      </c>
      <c r="X1472" s="210" t="s">
        <v>4471</v>
      </c>
      <c r="Y1472" s="210" t="s">
        <v>306</v>
      </c>
      <c r="Z1472" s="190"/>
      <c r="AA1472" s="185"/>
      <c r="AB1472" s="187"/>
      <c r="AC1472" s="188"/>
      <c r="AD1472" s="188"/>
    </row>
    <row r="1473" spans="1:30" x14ac:dyDescent="0.3">
      <c r="A1473" s="84"/>
      <c r="B1473" s="209" t="s">
        <v>5872</v>
      </c>
      <c r="C1473" s="102" t="s">
        <v>1974</v>
      </c>
      <c r="D1473" s="109">
        <v>-284607.84851709835</v>
      </c>
      <c r="E1473" s="139">
        <v>-1934.9231662050333</v>
      </c>
      <c r="F1473" s="113">
        <v>-2.7756445183506557E-3</v>
      </c>
      <c r="G1473" s="126"/>
      <c r="H1473" s="123"/>
      <c r="I1473" s="124"/>
      <c r="J1473" s="191" t="s">
        <v>5776</v>
      </c>
      <c r="K1473" s="210" t="s">
        <v>5872</v>
      </c>
      <c r="L1473" s="210" t="s">
        <v>1974</v>
      </c>
      <c r="M1473" s="211">
        <v>-284607.84851709835</v>
      </c>
      <c r="N1473" s="198">
        <v>-1934.9231662050333</v>
      </c>
      <c r="O1473" s="211">
        <v>-2.7756445183506557E-3</v>
      </c>
      <c r="P1473" s="210">
        <v>1</v>
      </c>
      <c r="Q1473" s="210">
        <v>0</v>
      </c>
      <c r="R1473" s="210">
        <v>0</v>
      </c>
      <c r="S1473" s="210">
        <v>0</v>
      </c>
      <c r="T1473" s="210" t="s">
        <v>146</v>
      </c>
      <c r="U1473" s="210" t="s">
        <v>5873</v>
      </c>
      <c r="V1473" s="223">
        <v>43251</v>
      </c>
      <c r="W1473" s="210">
        <v>2656423</v>
      </c>
      <c r="X1473" s="210" t="s">
        <v>4471</v>
      </c>
      <c r="Y1473" s="210" t="s">
        <v>306</v>
      </c>
      <c r="Z1473" s="190"/>
      <c r="AA1473" s="186"/>
      <c r="AB1473" s="187"/>
      <c r="AC1473" s="187"/>
      <c r="AD1473" s="188"/>
    </row>
    <row r="1474" spans="1:30" x14ac:dyDescent="0.3">
      <c r="A1474" s="84"/>
      <c r="B1474" s="209" t="s">
        <v>1639</v>
      </c>
      <c r="C1474" s="102" t="s">
        <v>1974</v>
      </c>
      <c r="D1474" s="109">
        <v>-1234390.3877527695</v>
      </c>
      <c r="E1474" s="139">
        <v>-16441.001435172744</v>
      </c>
      <c r="F1474" s="113">
        <v>-9.6809154615634056E-3</v>
      </c>
      <c r="G1474" s="126"/>
      <c r="H1474" s="123"/>
      <c r="I1474" s="124"/>
      <c r="J1474" s="191" t="s">
        <v>5776</v>
      </c>
      <c r="K1474" s="210" t="s">
        <v>1639</v>
      </c>
      <c r="L1474" s="210" t="s">
        <v>1974</v>
      </c>
      <c r="M1474" s="211">
        <v>-1234390.3877527695</v>
      </c>
      <c r="N1474" s="198">
        <v>-16441.001435172744</v>
      </c>
      <c r="O1474" s="211">
        <v>-9.6809154615634056E-3</v>
      </c>
      <c r="P1474" s="210">
        <v>1</v>
      </c>
      <c r="Q1474" s="210">
        <v>0</v>
      </c>
      <c r="R1474" s="210">
        <v>0</v>
      </c>
      <c r="S1474" s="210">
        <v>0</v>
      </c>
      <c r="T1474" s="210" t="s">
        <v>144</v>
      </c>
      <c r="U1474" s="210" t="s">
        <v>4287</v>
      </c>
      <c r="V1474" s="223">
        <v>43251</v>
      </c>
      <c r="W1474" s="210">
        <v>2279303</v>
      </c>
      <c r="X1474" s="210" t="s">
        <v>4471</v>
      </c>
      <c r="Y1474" s="210" t="s">
        <v>306</v>
      </c>
      <c r="Z1474" s="190"/>
      <c r="AA1474" s="185"/>
      <c r="AB1474" s="187"/>
      <c r="AC1474" s="187"/>
      <c r="AD1474" s="188"/>
    </row>
    <row r="1475" spans="1:30" x14ac:dyDescent="0.3">
      <c r="A1475" s="84"/>
      <c r="B1475" s="209" t="s">
        <v>6140</v>
      </c>
      <c r="C1475" s="102" t="s">
        <v>1975</v>
      </c>
      <c r="D1475" s="109">
        <v>353460571.31431806</v>
      </c>
      <c r="E1475" s="139">
        <v>15111610.573506543</v>
      </c>
      <c r="F1475" s="113">
        <v>2.3026317515451393</v>
      </c>
      <c r="G1475" s="126"/>
      <c r="H1475" s="123"/>
      <c r="I1475" s="124"/>
      <c r="J1475" s="191" t="s">
        <v>5776</v>
      </c>
      <c r="K1475" s="210" t="s">
        <v>6140</v>
      </c>
      <c r="L1475" s="210" t="s">
        <v>1975</v>
      </c>
      <c r="M1475" s="211">
        <v>353460571.31431806</v>
      </c>
      <c r="N1475" s="198">
        <v>15111610.573506543</v>
      </c>
      <c r="O1475" s="211">
        <v>2.3026317515451393</v>
      </c>
      <c r="P1475" s="210">
        <v>1</v>
      </c>
      <c r="Q1475" s="210">
        <v>0</v>
      </c>
      <c r="R1475" s="210">
        <v>0</v>
      </c>
      <c r="S1475" s="210">
        <v>0</v>
      </c>
      <c r="T1475" s="210" t="s">
        <v>147</v>
      </c>
      <c r="U1475" s="210" t="s">
        <v>6141</v>
      </c>
      <c r="V1475" s="223">
        <v>43251</v>
      </c>
      <c r="W1475" s="210">
        <v>2583576</v>
      </c>
      <c r="X1475" s="210" t="s">
        <v>4471</v>
      </c>
      <c r="Y1475" s="210" t="s">
        <v>306</v>
      </c>
      <c r="Z1475" s="190"/>
      <c r="AA1475" s="186"/>
      <c r="AB1475" s="187"/>
      <c r="AC1475" s="187"/>
      <c r="AD1475" s="188"/>
    </row>
    <row r="1476" spans="1:30" x14ac:dyDescent="0.3">
      <c r="A1476" s="84"/>
      <c r="B1476" s="209" t="s">
        <v>1640</v>
      </c>
      <c r="C1476" s="102" t="s">
        <v>1976</v>
      </c>
      <c r="D1476" s="109">
        <v>62511169.54982987</v>
      </c>
      <c r="E1476" s="139">
        <v>949729.10285369004</v>
      </c>
      <c r="F1476" s="113">
        <v>0.43804611812893107</v>
      </c>
      <c r="G1476" s="126"/>
      <c r="H1476" s="123"/>
      <c r="I1476" s="124"/>
      <c r="J1476" s="191" t="s">
        <v>5776</v>
      </c>
      <c r="K1476" s="210" t="s">
        <v>1640</v>
      </c>
      <c r="L1476" s="210" t="s">
        <v>1976</v>
      </c>
      <c r="M1476" s="211">
        <v>62511169.54982987</v>
      </c>
      <c r="N1476" s="198">
        <v>949729.10285369004</v>
      </c>
      <c r="O1476" s="211">
        <v>0.43804611812893107</v>
      </c>
      <c r="P1476" s="210">
        <v>1</v>
      </c>
      <c r="Q1476" s="210">
        <v>0</v>
      </c>
      <c r="R1476" s="210">
        <v>0</v>
      </c>
      <c r="S1476" s="210">
        <v>0</v>
      </c>
      <c r="T1476" s="210" t="s">
        <v>151</v>
      </c>
      <c r="U1476" s="210" t="s">
        <v>4288</v>
      </c>
      <c r="V1476" s="223">
        <v>43251</v>
      </c>
      <c r="W1476" s="210">
        <v>2130109</v>
      </c>
      <c r="X1476" s="210" t="s">
        <v>4471</v>
      </c>
      <c r="Y1476" s="210" t="s">
        <v>306</v>
      </c>
      <c r="Z1476" s="190"/>
      <c r="AA1476" s="185"/>
      <c r="AB1476" s="187"/>
      <c r="AC1476" s="188"/>
      <c r="AD1476" s="188"/>
    </row>
    <row r="1477" spans="1:30" x14ac:dyDescent="0.3">
      <c r="A1477" s="84"/>
      <c r="B1477" s="209" t="s">
        <v>1641</v>
      </c>
      <c r="C1477" s="102" t="s">
        <v>1974</v>
      </c>
      <c r="D1477" s="109">
        <v>-46559498.259162091</v>
      </c>
      <c r="E1477" s="139">
        <v>-994436.10122089041</v>
      </c>
      <c r="F1477" s="113">
        <v>-8.4986371884015491E-2</v>
      </c>
      <c r="G1477" s="126"/>
      <c r="H1477" s="123"/>
      <c r="I1477" s="124"/>
      <c r="J1477" s="191" t="s">
        <v>5776</v>
      </c>
      <c r="K1477" s="210" t="s">
        <v>1641</v>
      </c>
      <c r="L1477" s="210" t="s">
        <v>1974</v>
      </c>
      <c r="M1477" s="211">
        <v>-46559498.259162091</v>
      </c>
      <c r="N1477" s="198">
        <v>-994436.10122089041</v>
      </c>
      <c r="O1477" s="211">
        <v>-8.4986371884015491E-2</v>
      </c>
      <c r="P1477" s="210">
        <v>1</v>
      </c>
      <c r="Q1477" s="210">
        <v>0</v>
      </c>
      <c r="R1477" s="210">
        <v>0</v>
      </c>
      <c r="S1477" s="210">
        <v>0</v>
      </c>
      <c r="T1477" s="210" t="s">
        <v>147</v>
      </c>
      <c r="U1477" s="210" t="s">
        <v>29</v>
      </c>
      <c r="V1477" s="223">
        <v>43251</v>
      </c>
      <c r="W1477" s="210">
        <v>2661568</v>
      </c>
      <c r="X1477" s="210" t="s">
        <v>4471</v>
      </c>
      <c r="Y1477" s="210" t="s">
        <v>306</v>
      </c>
      <c r="Z1477" s="190"/>
      <c r="AA1477" s="186"/>
      <c r="AB1477" s="187"/>
      <c r="AC1477" s="187"/>
      <c r="AD1477" s="188"/>
    </row>
    <row r="1478" spans="1:30" x14ac:dyDescent="0.3">
      <c r="A1478" s="84"/>
      <c r="B1478" s="209" t="s">
        <v>5874</v>
      </c>
      <c r="C1478" s="102" t="s">
        <v>1976</v>
      </c>
      <c r="D1478" s="109">
        <v>969833.96615091152</v>
      </c>
      <c r="E1478" s="139">
        <v>14492.438227001068</v>
      </c>
      <c r="F1478" s="113">
        <v>7.1214535615741611E-3</v>
      </c>
      <c r="G1478" s="126"/>
      <c r="H1478" s="123"/>
      <c r="I1478" s="124"/>
      <c r="J1478" s="191" t="s">
        <v>5776</v>
      </c>
      <c r="K1478" s="210" t="s">
        <v>5874</v>
      </c>
      <c r="L1478" s="210" t="s">
        <v>1976</v>
      </c>
      <c r="M1478" s="211">
        <v>969833.96615091152</v>
      </c>
      <c r="N1478" s="198">
        <v>14492.438227001068</v>
      </c>
      <c r="O1478" s="211">
        <v>7.1214535615741611E-3</v>
      </c>
      <c r="P1478" s="210">
        <v>1</v>
      </c>
      <c r="Q1478" s="210">
        <v>0</v>
      </c>
      <c r="R1478" s="210">
        <v>0</v>
      </c>
      <c r="S1478" s="210">
        <v>0</v>
      </c>
      <c r="T1478" s="210" t="s">
        <v>146</v>
      </c>
      <c r="U1478" s="210" t="s">
        <v>5875</v>
      </c>
      <c r="V1478" s="223">
        <v>43251</v>
      </c>
      <c r="W1478" s="210" t="s">
        <v>5876</v>
      </c>
      <c r="X1478" s="210" t="s">
        <v>4471</v>
      </c>
      <c r="Y1478" s="210" t="s">
        <v>306</v>
      </c>
      <c r="Z1478" s="190"/>
      <c r="AA1478" s="185"/>
      <c r="AB1478" s="188"/>
      <c r="AC1478" s="187"/>
      <c r="AD1478" s="187"/>
    </row>
    <row r="1479" spans="1:30" x14ac:dyDescent="0.3">
      <c r="A1479" s="84"/>
      <c r="B1479" s="209" t="s">
        <v>1642</v>
      </c>
      <c r="C1479" s="102" t="s">
        <v>1976</v>
      </c>
      <c r="D1479" s="109">
        <v>152900.8702406279</v>
      </c>
      <c r="E1479" s="139">
        <v>3529.5676417504133</v>
      </c>
      <c r="F1479" s="113">
        <v>8.5951103897135455E-4</v>
      </c>
      <c r="G1479" s="126"/>
      <c r="H1479" s="123"/>
      <c r="I1479" s="124"/>
      <c r="J1479" s="191" t="s">
        <v>5776</v>
      </c>
      <c r="K1479" s="210" t="s">
        <v>1642</v>
      </c>
      <c r="L1479" s="210" t="s">
        <v>1976</v>
      </c>
      <c r="M1479" s="211">
        <v>152900.8702406279</v>
      </c>
      <c r="N1479" s="198">
        <v>3529.5676417504133</v>
      </c>
      <c r="O1479" s="211">
        <v>8.5951103897135455E-4</v>
      </c>
      <c r="P1479" s="210">
        <v>1</v>
      </c>
      <c r="Q1479" s="210">
        <v>0</v>
      </c>
      <c r="R1479" s="210">
        <v>0</v>
      </c>
      <c r="S1479" s="210">
        <v>0</v>
      </c>
      <c r="T1479" s="210" t="s">
        <v>150</v>
      </c>
      <c r="U1479" s="210" t="s">
        <v>4289</v>
      </c>
      <c r="V1479" s="223">
        <v>43251</v>
      </c>
      <c r="W1479" s="210">
        <v>2689560</v>
      </c>
      <c r="X1479" s="210" t="s">
        <v>4471</v>
      </c>
      <c r="Y1479" s="210" t="s">
        <v>306</v>
      </c>
      <c r="Z1479" s="190"/>
      <c r="AA1479" s="185"/>
      <c r="AB1479" s="187"/>
      <c r="AC1479" s="188"/>
      <c r="AD1479" s="187"/>
    </row>
    <row r="1480" spans="1:30" x14ac:dyDescent="0.3">
      <c r="A1480" s="84"/>
      <c r="B1480" s="209" t="s">
        <v>1860</v>
      </c>
      <c r="C1480" s="102" t="s">
        <v>1976</v>
      </c>
      <c r="D1480" s="109">
        <v>160824.69437104947</v>
      </c>
      <c r="E1480" s="139">
        <v>2521.158400549451</v>
      </c>
      <c r="F1480" s="113">
        <v>1.0000987344247981E-3</v>
      </c>
      <c r="G1480" s="126"/>
      <c r="H1480" s="123"/>
      <c r="I1480" s="124"/>
      <c r="J1480" s="191" t="s">
        <v>5776</v>
      </c>
      <c r="K1480" s="210" t="s">
        <v>1860</v>
      </c>
      <c r="L1480" s="210" t="s">
        <v>1976</v>
      </c>
      <c r="M1480" s="211">
        <v>160824.69437104947</v>
      </c>
      <c r="N1480" s="198">
        <v>2521.158400549451</v>
      </c>
      <c r="O1480" s="211">
        <v>1.0000987344247981E-3</v>
      </c>
      <c r="P1480" s="210">
        <v>1</v>
      </c>
      <c r="Q1480" s="210">
        <v>0</v>
      </c>
      <c r="R1480" s="210">
        <v>0</v>
      </c>
      <c r="S1480" s="210">
        <v>0</v>
      </c>
      <c r="T1480" s="210" t="s">
        <v>146</v>
      </c>
      <c r="U1480" s="210" t="s">
        <v>4290</v>
      </c>
      <c r="V1480" s="223">
        <v>43251</v>
      </c>
      <c r="W1480" s="210">
        <v>2665861</v>
      </c>
      <c r="X1480" s="210" t="s">
        <v>4471</v>
      </c>
      <c r="Y1480" s="210" t="s">
        <v>306</v>
      </c>
      <c r="Z1480" s="190"/>
      <c r="AA1480" s="185"/>
      <c r="AB1480" s="188"/>
      <c r="AC1480" s="187"/>
      <c r="AD1480" s="187"/>
    </row>
    <row r="1481" spans="1:30" x14ac:dyDescent="0.3">
      <c r="A1481" s="84"/>
      <c r="B1481" s="209" t="s">
        <v>1643</v>
      </c>
      <c r="C1481" s="102" t="s">
        <v>1974</v>
      </c>
      <c r="D1481" s="109">
        <v>-344337.95280620299</v>
      </c>
      <c r="E1481" s="139">
        <v>-2952.6492266009514</v>
      </c>
      <c r="F1481" s="113">
        <v>-3.805102299371802E-3</v>
      </c>
      <c r="G1481" s="126"/>
      <c r="H1481" s="123"/>
      <c r="I1481" s="124"/>
      <c r="J1481" s="191" t="s">
        <v>5776</v>
      </c>
      <c r="K1481" s="210" t="s">
        <v>1643</v>
      </c>
      <c r="L1481" s="210" t="s">
        <v>1974</v>
      </c>
      <c r="M1481" s="211">
        <v>-344337.95280620299</v>
      </c>
      <c r="N1481" s="198">
        <v>-2952.6492266009514</v>
      </c>
      <c r="O1481" s="211">
        <v>-3.805102299371802E-3</v>
      </c>
      <c r="P1481" s="210">
        <v>1</v>
      </c>
      <c r="Q1481" s="210">
        <v>0</v>
      </c>
      <c r="R1481" s="210">
        <v>0</v>
      </c>
      <c r="S1481" s="210">
        <v>0</v>
      </c>
      <c r="T1481" s="210" t="s">
        <v>145</v>
      </c>
      <c r="U1481" s="210" t="s">
        <v>382</v>
      </c>
      <c r="V1481" s="223">
        <v>43251</v>
      </c>
      <c r="W1481" s="210">
        <v>2504566</v>
      </c>
      <c r="X1481" s="210" t="s">
        <v>4471</v>
      </c>
      <c r="Y1481" s="210" t="s">
        <v>306</v>
      </c>
      <c r="Z1481" s="190"/>
      <c r="AA1481" s="186"/>
      <c r="AB1481" s="187"/>
      <c r="AC1481" s="187"/>
      <c r="AD1481" s="188"/>
    </row>
    <row r="1482" spans="1:30" x14ac:dyDescent="0.3">
      <c r="A1482" s="84"/>
      <c r="B1482" s="209" t="s">
        <v>1644</v>
      </c>
      <c r="C1482" s="102" t="s">
        <v>1974</v>
      </c>
      <c r="D1482" s="109">
        <v>-861206.45205622492</v>
      </c>
      <c r="E1482" s="139">
        <v>-4256.8654641699613</v>
      </c>
      <c r="F1482" s="113">
        <v>-3.97704867144902E-3</v>
      </c>
      <c r="G1482" s="126"/>
      <c r="H1482" s="123"/>
      <c r="I1482" s="124"/>
      <c r="J1482" s="191" t="s">
        <v>5776</v>
      </c>
      <c r="K1482" s="210" t="s">
        <v>1644</v>
      </c>
      <c r="L1482" s="210" t="s">
        <v>1974</v>
      </c>
      <c r="M1482" s="211">
        <v>-861206.45205622492</v>
      </c>
      <c r="N1482" s="198">
        <v>-4256.8654641699613</v>
      </c>
      <c r="O1482" s="211">
        <v>-3.97704867144902E-3</v>
      </c>
      <c r="P1482" s="210">
        <v>1</v>
      </c>
      <c r="Q1482" s="210">
        <v>0</v>
      </c>
      <c r="R1482" s="210">
        <v>0</v>
      </c>
      <c r="S1482" s="210">
        <v>0</v>
      </c>
      <c r="T1482" s="210" t="s">
        <v>147</v>
      </c>
      <c r="U1482" s="210" t="s">
        <v>4291</v>
      </c>
      <c r="V1482" s="223">
        <v>43251</v>
      </c>
      <c r="W1482" s="210" t="s">
        <v>333</v>
      </c>
      <c r="X1482" s="210" t="s">
        <v>4471</v>
      </c>
      <c r="Y1482" s="210" t="s">
        <v>306</v>
      </c>
      <c r="Z1482" s="190"/>
      <c r="AA1482" s="185"/>
      <c r="AB1482" s="187"/>
      <c r="AC1482" s="188"/>
      <c r="AD1482" s="188"/>
    </row>
    <row r="1483" spans="1:30" x14ac:dyDescent="0.3">
      <c r="A1483" s="84"/>
      <c r="B1483" s="209" t="s">
        <v>1645</v>
      </c>
      <c r="C1483" s="102" t="s">
        <v>1974</v>
      </c>
      <c r="D1483" s="109">
        <v>-1814681.1210586354</v>
      </c>
      <c r="E1483" s="139">
        <v>-10362.500691289604</v>
      </c>
      <c r="F1483" s="113">
        <v>-6.7395417465005705E-3</v>
      </c>
      <c r="G1483" s="126"/>
      <c r="H1483" s="123"/>
      <c r="I1483" s="124"/>
      <c r="J1483" s="191" t="s">
        <v>5776</v>
      </c>
      <c r="K1483" s="210" t="s">
        <v>1645</v>
      </c>
      <c r="L1483" s="210" t="s">
        <v>1974</v>
      </c>
      <c r="M1483" s="211">
        <v>-1814681.1210586354</v>
      </c>
      <c r="N1483" s="198">
        <v>-10362.500691289604</v>
      </c>
      <c r="O1483" s="211">
        <v>-6.7395417465005705E-3</v>
      </c>
      <c r="P1483" s="210">
        <v>1</v>
      </c>
      <c r="Q1483" s="210">
        <v>0</v>
      </c>
      <c r="R1483" s="210">
        <v>0</v>
      </c>
      <c r="S1483" s="210">
        <v>0</v>
      </c>
      <c r="T1483" s="210" t="s">
        <v>146</v>
      </c>
      <c r="U1483" s="210" t="s">
        <v>40</v>
      </c>
      <c r="V1483" s="223">
        <v>43251</v>
      </c>
      <c r="W1483" s="210">
        <v>2671501</v>
      </c>
      <c r="X1483" s="210" t="s">
        <v>4471</v>
      </c>
      <c r="Y1483" s="210" t="s">
        <v>306</v>
      </c>
      <c r="Z1483" s="190"/>
      <c r="AA1483" s="185"/>
      <c r="AB1483" s="187"/>
      <c r="AC1483" s="187"/>
      <c r="AD1483" s="188"/>
    </row>
    <row r="1484" spans="1:30" x14ac:dyDescent="0.3">
      <c r="A1484" s="84"/>
      <c r="B1484" s="209" t="s">
        <v>5438</v>
      </c>
      <c r="C1484" s="102" t="s">
        <v>1976</v>
      </c>
      <c r="D1484" s="109">
        <v>13966659.019409765</v>
      </c>
      <c r="E1484" s="139">
        <v>441843.05660897703</v>
      </c>
      <c r="F1484" s="113">
        <v>6.6614011337929185E-2</v>
      </c>
      <c r="G1484" s="126"/>
      <c r="H1484" s="123"/>
      <c r="I1484" s="124"/>
      <c r="J1484" s="191" t="s">
        <v>5776</v>
      </c>
      <c r="K1484" s="210" t="s">
        <v>5438</v>
      </c>
      <c r="L1484" s="210" t="s">
        <v>1976</v>
      </c>
      <c r="M1484" s="211">
        <v>13966659.019409765</v>
      </c>
      <c r="N1484" s="198">
        <v>441843.05660897703</v>
      </c>
      <c r="O1484" s="211">
        <v>6.6614011337929185E-2</v>
      </c>
      <c r="P1484" s="210">
        <v>1</v>
      </c>
      <c r="Q1484" s="210">
        <v>0</v>
      </c>
      <c r="R1484" s="210">
        <v>0</v>
      </c>
      <c r="S1484" s="210">
        <v>0</v>
      </c>
      <c r="T1484" s="210" t="s">
        <v>151</v>
      </c>
      <c r="U1484" s="210" t="s">
        <v>5439</v>
      </c>
      <c r="V1484" s="223">
        <v>43251</v>
      </c>
      <c r="W1484" s="210" t="s">
        <v>5440</v>
      </c>
      <c r="X1484" s="210" t="s">
        <v>4471</v>
      </c>
      <c r="Y1484" s="210" t="s">
        <v>306</v>
      </c>
      <c r="Z1484" s="190"/>
      <c r="AA1484" s="185"/>
      <c r="AB1484" s="187"/>
      <c r="AC1484" s="187"/>
      <c r="AD1484" s="188"/>
    </row>
    <row r="1485" spans="1:30" x14ac:dyDescent="0.3">
      <c r="A1485" s="84"/>
      <c r="B1485" s="209" t="s">
        <v>1861</v>
      </c>
      <c r="C1485" s="102" t="s">
        <v>1974</v>
      </c>
      <c r="D1485" s="109">
        <v>-918052.81705649709</v>
      </c>
      <c r="E1485" s="139">
        <v>-14494.045106670304</v>
      </c>
      <c r="F1485" s="113">
        <v>-5.7919719126082727E-3</v>
      </c>
      <c r="G1485" s="126"/>
      <c r="H1485" s="123"/>
      <c r="I1485" s="124"/>
      <c r="J1485" s="191" t="s">
        <v>5776</v>
      </c>
      <c r="K1485" s="210" t="s">
        <v>1861</v>
      </c>
      <c r="L1485" s="210" t="s">
        <v>1974</v>
      </c>
      <c r="M1485" s="211">
        <v>-918052.81705649709</v>
      </c>
      <c r="N1485" s="198">
        <v>-14494.045106670304</v>
      </c>
      <c r="O1485" s="211">
        <v>-5.7919719126082727E-3</v>
      </c>
      <c r="P1485" s="210">
        <v>1</v>
      </c>
      <c r="Q1485" s="210">
        <v>0</v>
      </c>
      <c r="R1485" s="210">
        <v>0</v>
      </c>
      <c r="S1485" s="210">
        <v>0</v>
      </c>
      <c r="T1485" s="210" t="s">
        <v>147</v>
      </c>
      <c r="U1485" s="210" t="s">
        <v>4292</v>
      </c>
      <c r="V1485" s="223">
        <v>43251</v>
      </c>
      <c r="W1485" s="210">
        <v>2674458</v>
      </c>
      <c r="X1485" s="210" t="s">
        <v>4471</v>
      </c>
      <c r="Y1485" s="210" t="s">
        <v>306</v>
      </c>
      <c r="Z1485" s="190"/>
      <c r="AA1485" s="186"/>
      <c r="AB1485" s="187"/>
      <c r="AC1485" s="187"/>
      <c r="AD1485" s="188"/>
    </row>
    <row r="1486" spans="1:30" x14ac:dyDescent="0.3">
      <c r="A1486" s="84"/>
      <c r="B1486" s="209" t="s">
        <v>1862</v>
      </c>
      <c r="C1486" s="102" t="s">
        <v>1974</v>
      </c>
      <c r="D1486" s="109">
        <v>-7428789.8331520921</v>
      </c>
      <c r="E1486" s="139">
        <v>-93797.851428688024</v>
      </c>
      <c r="F1486" s="113">
        <v>-1.0482287099767626E-2</v>
      </c>
      <c r="G1486" s="126"/>
      <c r="H1486" s="123"/>
      <c r="I1486" s="124"/>
      <c r="J1486" s="191" t="s">
        <v>5776</v>
      </c>
      <c r="K1486" s="210" t="s">
        <v>1862</v>
      </c>
      <c r="L1486" s="210" t="s">
        <v>1974</v>
      </c>
      <c r="M1486" s="211">
        <v>-7428789.8331520921</v>
      </c>
      <c r="N1486" s="198">
        <v>-93797.851428688024</v>
      </c>
      <c r="O1486" s="211">
        <v>-1.0482287099767626E-2</v>
      </c>
      <c r="P1486" s="210">
        <v>1</v>
      </c>
      <c r="Q1486" s="210">
        <v>0</v>
      </c>
      <c r="R1486" s="210">
        <v>0</v>
      </c>
      <c r="S1486" s="210">
        <v>0</v>
      </c>
      <c r="T1486" s="210" t="s">
        <v>147</v>
      </c>
      <c r="U1486" s="210" t="s">
        <v>4293</v>
      </c>
      <c r="V1486" s="223">
        <v>43251</v>
      </c>
      <c r="W1486" s="210" t="s">
        <v>2542</v>
      </c>
      <c r="X1486" s="210" t="s">
        <v>4471</v>
      </c>
      <c r="Y1486" s="210" t="s">
        <v>306</v>
      </c>
      <c r="Z1486" s="190"/>
      <c r="AA1486" s="185"/>
      <c r="AB1486" s="187"/>
      <c r="AC1486" s="187"/>
      <c r="AD1486" s="188"/>
    </row>
    <row r="1487" spans="1:30" x14ac:dyDescent="0.3">
      <c r="A1487" s="84"/>
      <c r="B1487" s="209" t="s">
        <v>1646</v>
      </c>
      <c r="C1487" s="102" t="s">
        <v>1976</v>
      </c>
      <c r="D1487" s="109">
        <v>415429.37592138496</v>
      </c>
      <c r="E1487" s="139">
        <v>9299.9636427442347</v>
      </c>
      <c r="F1487" s="113">
        <v>4.2637289135977344E-3</v>
      </c>
      <c r="G1487" s="126"/>
      <c r="H1487" s="123"/>
      <c r="I1487" s="124"/>
      <c r="J1487" s="191" t="s">
        <v>5776</v>
      </c>
      <c r="K1487" s="210" t="s">
        <v>1646</v>
      </c>
      <c r="L1487" s="210" t="s">
        <v>1976</v>
      </c>
      <c r="M1487" s="211">
        <v>415429.37592138496</v>
      </c>
      <c r="N1487" s="198">
        <v>9299.9636427442347</v>
      </c>
      <c r="O1487" s="211">
        <v>4.2637289135977344E-3</v>
      </c>
      <c r="P1487" s="210">
        <v>1</v>
      </c>
      <c r="Q1487" s="210">
        <v>0</v>
      </c>
      <c r="R1487" s="210">
        <v>0</v>
      </c>
      <c r="S1487" s="210">
        <v>0</v>
      </c>
      <c r="T1487" s="210" t="s">
        <v>146</v>
      </c>
      <c r="U1487" s="210" t="s">
        <v>95</v>
      </c>
      <c r="V1487" s="223">
        <v>43251</v>
      </c>
      <c r="W1487" s="210" t="s">
        <v>278</v>
      </c>
      <c r="X1487" s="210" t="s">
        <v>4471</v>
      </c>
      <c r="Y1487" s="210" t="s">
        <v>306</v>
      </c>
      <c r="Z1487" s="190"/>
      <c r="AA1487" s="185"/>
      <c r="AB1487" s="187"/>
      <c r="AC1487" s="187"/>
      <c r="AD1487" s="188"/>
    </row>
    <row r="1488" spans="1:30" x14ac:dyDescent="0.3">
      <c r="A1488" s="84"/>
      <c r="B1488" s="209" t="s">
        <v>1863</v>
      </c>
      <c r="C1488" s="102" t="s">
        <v>1973</v>
      </c>
      <c r="D1488" s="109">
        <v>-197996.05076968556</v>
      </c>
      <c r="E1488" s="139">
        <v>-10622.105727987422</v>
      </c>
      <c r="F1488" s="113">
        <v>-3.4220105568031011E-3</v>
      </c>
      <c r="G1488" s="126"/>
      <c r="H1488" s="123"/>
      <c r="I1488" s="124"/>
      <c r="J1488" s="191" t="s">
        <v>5776</v>
      </c>
      <c r="K1488" s="210" t="s">
        <v>1863</v>
      </c>
      <c r="L1488" s="210" t="s">
        <v>1973</v>
      </c>
      <c r="M1488" s="211">
        <v>-197996.05076968556</v>
      </c>
      <c r="N1488" s="198">
        <v>-10622.105727987422</v>
      </c>
      <c r="O1488" s="211">
        <v>-3.4220105568031011E-3</v>
      </c>
      <c r="P1488" s="210">
        <v>1</v>
      </c>
      <c r="Q1488" s="210">
        <v>0</v>
      </c>
      <c r="R1488" s="210">
        <v>0</v>
      </c>
      <c r="S1488" s="210">
        <v>0</v>
      </c>
      <c r="T1488" s="210" t="s">
        <v>148</v>
      </c>
      <c r="U1488" s="210" t="s">
        <v>383</v>
      </c>
      <c r="V1488" s="223">
        <v>43251</v>
      </c>
      <c r="W1488" s="210" t="s">
        <v>279</v>
      </c>
      <c r="X1488" s="210" t="s">
        <v>4471</v>
      </c>
      <c r="Y1488" s="210" t="s">
        <v>306</v>
      </c>
      <c r="Z1488" s="190"/>
      <c r="AA1488" s="186"/>
      <c r="AB1488" s="187"/>
      <c r="AC1488" s="188"/>
      <c r="AD1488" s="188"/>
    </row>
    <row r="1489" spans="1:30" x14ac:dyDescent="0.3">
      <c r="A1489" s="84"/>
      <c r="B1489" s="209" t="s">
        <v>1647</v>
      </c>
      <c r="C1489" s="102" t="s">
        <v>1974</v>
      </c>
      <c r="D1489" s="109">
        <v>-11949103.707862921</v>
      </c>
      <c r="E1489" s="139">
        <v>-122642.9611809804</v>
      </c>
      <c r="F1489" s="113">
        <v>-2.2515778253061128E-2</v>
      </c>
      <c r="G1489" s="126"/>
      <c r="H1489" s="123"/>
      <c r="I1489" s="124"/>
      <c r="J1489" s="191" t="s">
        <v>5776</v>
      </c>
      <c r="K1489" s="210" t="s">
        <v>1647</v>
      </c>
      <c r="L1489" s="210" t="s">
        <v>1974</v>
      </c>
      <c r="M1489" s="211">
        <v>-11949103.707862921</v>
      </c>
      <c r="N1489" s="198">
        <v>-122642.9611809804</v>
      </c>
      <c r="O1489" s="211">
        <v>-2.2515778253061128E-2</v>
      </c>
      <c r="P1489" s="210">
        <v>1</v>
      </c>
      <c r="Q1489" s="210">
        <v>0</v>
      </c>
      <c r="R1489" s="210">
        <v>0</v>
      </c>
      <c r="S1489" s="210">
        <v>0</v>
      </c>
      <c r="T1489" s="210" t="s">
        <v>149</v>
      </c>
      <c r="U1489" s="210" t="s">
        <v>4294</v>
      </c>
      <c r="V1489" s="223">
        <v>43251</v>
      </c>
      <c r="W1489" s="210">
        <v>2681511</v>
      </c>
      <c r="X1489" s="210" t="s">
        <v>4471</v>
      </c>
      <c r="Y1489" s="210" t="s">
        <v>306</v>
      </c>
      <c r="Z1489" s="190"/>
      <c r="AA1489" s="185"/>
      <c r="AB1489" s="187"/>
      <c r="AC1489" s="188"/>
      <c r="AD1489" s="187"/>
    </row>
    <row r="1490" spans="1:30" x14ac:dyDescent="0.3">
      <c r="A1490" s="84"/>
      <c r="B1490" s="209" t="s">
        <v>1648</v>
      </c>
      <c r="C1490" s="102" t="s">
        <v>1977</v>
      </c>
      <c r="D1490" s="109">
        <v>18997257.485721886</v>
      </c>
      <c r="E1490" s="139">
        <v>245062.66106452383</v>
      </c>
      <c r="F1490" s="113">
        <v>0.17808978798092576</v>
      </c>
      <c r="G1490" s="126"/>
      <c r="H1490" s="123"/>
      <c r="I1490" s="124"/>
      <c r="J1490" s="191" t="s">
        <v>5776</v>
      </c>
      <c r="K1490" s="210" t="s">
        <v>1648</v>
      </c>
      <c r="L1490" s="210" t="s">
        <v>1977</v>
      </c>
      <c r="M1490" s="211">
        <v>18997257.485721886</v>
      </c>
      <c r="N1490" s="198">
        <v>245062.66106452383</v>
      </c>
      <c r="O1490" s="211">
        <v>0.17808978798092576</v>
      </c>
      <c r="P1490" s="210">
        <v>1</v>
      </c>
      <c r="Q1490" s="210">
        <v>0</v>
      </c>
      <c r="R1490" s="210">
        <v>0</v>
      </c>
      <c r="S1490" s="210">
        <v>0</v>
      </c>
      <c r="T1490" s="210" t="s">
        <v>143</v>
      </c>
      <c r="U1490" s="210" t="s">
        <v>4295</v>
      </c>
      <c r="V1490" s="223">
        <v>43251</v>
      </c>
      <c r="W1490" s="210" t="s">
        <v>280</v>
      </c>
      <c r="X1490" s="210" t="s">
        <v>4471</v>
      </c>
      <c r="Y1490" s="210" t="s">
        <v>306</v>
      </c>
      <c r="Z1490" s="190"/>
      <c r="AA1490" s="186"/>
      <c r="AB1490" s="187"/>
      <c r="AC1490" s="187"/>
      <c r="AD1490" s="188"/>
    </row>
    <row r="1491" spans="1:30" x14ac:dyDescent="0.3">
      <c r="A1491" s="84"/>
      <c r="B1491" s="209" t="s">
        <v>1649</v>
      </c>
      <c r="C1491" s="102" t="s">
        <v>1974</v>
      </c>
      <c r="D1491" s="109">
        <v>-16333933.91059196</v>
      </c>
      <c r="E1491" s="139">
        <v>-460110.81438287214</v>
      </c>
      <c r="F1491" s="113">
        <v>-2.0076259604670042E-2</v>
      </c>
      <c r="G1491" s="126"/>
      <c r="H1491" s="123"/>
      <c r="I1491" s="124"/>
      <c r="J1491" s="191" t="s">
        <v>5776</v>
      </c>
      <c r="K1491" s="210" t="s">
        <v>1649</v>
      </c>
      <c r="L1491" s="210" t="s">
        <v>1974</v>
      </c>
      <c r="M1491" s="211">
        <v>-16333933.91059196</v>
      </c>
      <c r="N1491" s="198">
        <v>-460110.81438287214</v>
      </c>
      <c r="O1491" s="211">
        <v>-2.0076259604670042E-2</v>
      </c>
      <c r="P1491" s="210">
        <v>1</v>
      </c>
      <c r="Q1491" s="210">
        <v>0</v>
      </c>
      <c r="R1491" s="210">
        <v>0</v>
      </c>
      <c r="S1491" s="210">
        <v>0</v>
      </c>
      <c r="T1491" s="210" t="s">
        <v>143</v>
      </c>
      <c r="U1491" s="210" t="s">
        <v>4296</v>
      </c>
      <c r="V1491" s="223">
        <v>43251</v>
      </c>
      <c r="W1491" s="210">
        <v>2684703</v>
      </c>
      <c r="X1491" s="210" t="s">
        <v>4471</v>
      </c>
      <c r="Y1491" s="210" t="s">
        <v>306</v>
      </c>
      <c r="Z1491" s="190"/>
      <c r="AA1491" s="186"/>
      <c r="AB1491" s="187"/>
      <c r="AC1491" s="187"/>
      <c r="AD1491" s="188"/>
    </row>
    <row r="1492" spans="1:30" x14ac:dyDescent="0.3">
      <c r="A1492" s="84"/>
      <c r="B1492" s="209" t="s">
        <v>1650</v>
      </c>
      <c r="C1492" s="102" t="s">
        <v>1973</v>
      </c>
      <c r="D1492" s="109">
        <v>-3790638.8349013068</v>
      </c>
      <c r="E1492" s="139">
        <v>-46682.744272183576</v>
      </c>
      <c r="F1492" s="113">
        <v>-5.0502246606292569E-3</v>
      </c>
      <c r="G1492" s="126"/>
      <c r="H1492" s="123"/>
      <c r="I1492" s="124"/>
      <c r="J1492" s="191" t="s">
        <v>5776</v>
      </c>
      <c r="K1492" s="210" t="s">
        <v>1650</v>
      </c>
      <c r="L1492" s="210" t="s">
        <v>1973</v>
      </c>
      <c r="M1492" s="211">
        <v>-3790638.8349013068</v>
      </c>
      <c r="N1492" s="198">
        <v>-46682.744272183576</v>
      </c>
      <c r="O1492" s="211">
        <v>-5.0502246606292569E-3</v>
      </c>
      <c r="P1492" s="210">
        <v>1</v>
      </c>
      <c r="Q1492" s="210">
        <v>0</v>
      </c>
      <c r="R1492" s="210">
        <v>0</v>
      </c>
      <c r="S1492" s="210">
        <v>0</v>
      </c>
      <c r="T1492" s="210" t="s">
        <v>149</v>
      </c>
      <c r="U1492" s="210" t="s">
        <v>384</v>
      </c>
      <c r="V1492" s="223">
        <v>43251</v>
      </c>
      <c r="W1492" s="210" t="s">
        <v>281</v>
      </c>
      <c r="X1492" s="210" t="s">
        <v>4471</v>
      </c>
      <c r="Y1492" s="210" t="s">
        <v>306</v>
      </c>
      <c r="Z1492" s="190"/>
      <c r="AA1492" s="185"/>
      <c r="AB1492" s="187"/>
      <c r="AC1492" s="187"/>
      <c r="AD1492" s="188"/>
    </row>
    <row r="1493" spans="1:30" x14ac:dyDescent="0.3">
      <c r="A1493" s="84"/>
      <c r="B1493" s="209" t="s">
        <v>1651</v>
      </c>
      <c r="C1493" s="102" t="s">
        <v>1977</v>
      </c>
      <c r="D1493" s="109">
        <v>33360954.252344497</v>
      </c>
      <c r="E1493" s="139">
        <v>283296.14684395801</v>
      </c>
      <c r="F1493" s="113">
        <v>0.10499170518816099</v>
      </c>
      <c r="G1493" s="126"/>
      <c r="H1493" s="123"/>
      <c r="I1493" s="124"/>
      <c r="J1493" s="191" t="s">
        <v>5776</v>
      </c>
      <c r="K1493" s="210" t="s">
        <v>1651</v>
      </c>
      <c r="L1493" s="210" t="s">
        <v>1977</v>
      </c>
      <c r="M1493" s="211">
        <v>33360954.252344497</v>
      </c>
      <c r="N1493" s="198">
        <v>283296.14684395801</v>
      </c>
      <c r="O1493" s="211">
        <v>0.10499170518816099</v>
      </c>
      <c r="P1493" s="210">
        <v>1</v>
      </c>
      <c r="Q1493" s="210">
        <v>0</v>
      </c>
      <c r="R1493" s="210">
        <v>0</v>
      </c>
      <c r="S1493" s="210">
        <v>0</v>
      </c>
      <c r="T1493" s="210" t="s">
        <v>151</v>
      </c>
      <c r="U1493" s="210" t="s">
        <v>22</v>
      </c>
      <c r="V1493" s="223">
        <v>43251</v>
      </c>
      <c r="W1493" s="210" t="s">
        <v>282</v>
      </c>
      <c r="X1493" s="210" t="s">
        <v>4471</v>
      </c>
      <c r="Y1493" s="210" t="s">
        <v>306</v>
      </c>
      <c r="Z1493" s="190"/>
      <c r="AA1493" s="186"/>
      <c r="AB1493" s="187"/>
      <c r="AC1493" s="187"/>
      <c r="AD1493" s="188"/>
    </row>
    <row r="1494" spans="1:30" x14ac:dyDescent="0.3">
      <c r="A1494" s="84"/>
      <c r="B1494" s="209" t="s">
        <v>1652</v>
      </c>
      <c r="C1494" s="102" t="s">
        <v>1973</v>
      </c>
      <c r="D1494" s="109">
        <v>-74404.192441794759</v>
      </c>
      <c r="E1494" s="139">
        <v>-952.43461907059339</v>
      </c>
      <c r="F1494" s="113">
        <v>-1.0023900292871568E-3</v>
      </c>
      <c r="G1494" s="126"/>
      <c r="H1494" s="123"/>
      <c r="I1494" s="124"/>
      <c r="J1494" s="191" t="s">
        <v>5776</v>
      </c>
      <c r="K1494" s="210" t="s">
        <v>1652</v>
      </c>
      <c r="L1494" s="225" t="s">
        <v>1973</v>
      </c>
      <c r="M1494" s="226">
        <v>-74404.192441794759</v>
      </c>
      <c r="N1494" s="227">
        <v>-952.43461907059339</v>
      </c>
      <c r="O1494" s="226">
        <v>-1.0023900292871568E-3</v>
      </c>
      <c r="P1494" s="210">
        <v>1</v>
      </c>
      <c r="Q1494" s="210">
        <v>0</v>
      </c>
      <c r="R1494" s="210">
        <v>0</v>
      </c>
      <c r="S1494" s="210">
        <v>0</v>
      </c>
      <c r="T1494" s="210" t="s">
        <v>150</v>
      </c>
      <c r="U1494" s="210" t="s">
        <v>4297</v>
      </c>
      <c r="V1494" s="223">
        <v>43251</v>
      </c>
      <c r="W1494" s="210">
        <v>2048804</v>
      </c>
      <c r="X1494" s="210" t="s">
        <v>4471</v>
      </c>
      <c r="Y1494" s="210" t="s">
        <v>306</v>
      </c>
      <c r="Z1494" s="190"/>
      <c r="AA1494" s="185"/>
      <c r="AB1494" s="188"/>
      <c r="AC1494" s="187"/>
      <c r="AD1494" s="187"/>
    </row>
    <row r="1495" spans="1:30" x14ac:dyDescent="0.3">
      <c r="A1495" s="84"/>
      <c r="B1495" s="209" t="s">
        <v>1653</v>
      </c>
      <c r="C1495" s="224" t="s">
        <v>1973</v>
      </c>
      <c r="D1495" s="109">
        <v>-86506.840726064867</v>
      </c>
      <c r="E1495" s="139">
        <v>-427.89157998746043</v>
      </c>
      <c r="F1495" s="113">
        <v>-2.9210733854596725E-4</v>
      </c>
      <c r="G1495" s="126"/>
      <c r="H1495" s="123"/>
      <c r="I1495" s="124"/>
      <c r="J1495" s="191" t="s">
        <v>5776</v>
      </c>
      <c r="K1495" s="210" t="s">
        <v>1653</v>
      </c>
      <c r="L1495" s="210" t="s">
        <v>1973</v>
      </c>
      <c r="M1495" s="211">
        <v>-86506.840726064867</v>
      </c>
      <c r="N1495" s="198">
        <v>-427.89157998746043</v>
      </c>
      <c r="O1495" s="211">
        <v>-2.9210733854596725E-4</v>
      </c>
      <c r="P1495" s="210">
        <v>1</v>
      </c>
      <c r="Q1495" s="210">
        <v>0</v>
      </c>
      <c r="R1495" s="210">
        <v>0</v>
      </c>
      <c r="S1495" s="210">
        <v>0</v>
      </c>
      <c r="T1495" s="210" t="s">
        <v>151</v>
      </c>
      <c r="U1495" s="210" t="s">
        <v>4298</v>
      </c>
      <c r="V1495" s="223">
        <v>43251</v>
      </c>
      <c r="W1495" s="210">
        <v>2690830</v>
      </c>
      <c r="X1495" s="210" t="s">
        <v>4471</v>
      </c>
      <c r="Y1495" s="210" t="s">
        <v>306</v>
      </c>
      <c r="Z1495" s="190"/>
      <c r="AA1495" s="186"/>
      <c r="AB1495" s="187"/>
      <c r="AC1495" s="187"/>
      <c r="AD1495" s="188"/>
    </row>
    <row r="1496" spans="1:30" x14ac:dyDescent="0.3">
      <c r="A1496" s="84"/>
      <c r="B1496" s="209" t="s">
        <v>4448</v>
      </c>
      <c r="C1496" s="102" t="s">
        <v>1976</v>
      </c>
      <c r="D1496" s="109">
        <v>1649368.3860544723</v>
      </c>
      <c r="E1496" s="139">
        <v>68296.82757989534</v>
      </c>
      <c r="F1496" s="113">
        <v>4.3049966142998233E-2</v>
      </c>
      <c r="G1496" s="126"/>
      <c r="H1496" s="123"/>
      <c r="I1496" s="124"/>
      <c r="J1496" s="191" t="s">
        <v>5776</v>
      </c>
      <c r="K1496" s="210" t="s">
        <v>4448</v>
      </c>
      <c r="L1496" s="210" t="s">
        <v>1976</v>
      </c>
      <c r="M1496" s="211">
        <v>1649368.3860544723</v>
      </c>
      <c r="N1496" s="198">
        <v>68296.82757989534</v>
      </c>
      <c r="O1496" s="211">
        <v>4.3049966142998233E-2</v>
      </c>
      <c r="P1496" s="210">
        <v>1</v>
      </c>
      <c r="Q1496" s="210">
        <v>0</v>
      </c>
      <c r="R1496" s="210">
        <v>0</v>
      </c>
      <c r="S1496" s="210">
        <v>0</v>
      </c>
      <c r="T1496" s="210" t="s">
        <v>151</v>
      </c>
      <c r="U1496" s="210" t="s">
        <v>4537</v>
      </c>
      <c r="V1496" s="223">
        <v>43251</v>
      </c>
      <c r="W1496" s="210" t="s">
        <v>5544</v>
      </c>
      <c r="X1496" s="210" t="s">
        <v>4471</v>
      </c>
      <c r="Y1496" s="210" t="s">
        <v>306</v>
      </c>
      <c r="Z1496" s="190"/>
      <c r="AA1496" s="186"/>
      <c r="AB1496" s="187"/>
      <c r="AC1496" s="187"/>
      <c r="AD1496" s="188"/>
    </row>
    <row r="1497" spans="1:30" x14ac:dyDescent="0.3">
      <c r="A1497" s="84"/>
      <c r="B1497" s="209" t="s">
        <v>1654</v>
      </c>
      <c r="C1497" s="102" t="s">
        <v>1974</v>
      </c>
      <c r="D1497" s="109">
        <v>-17153306.51858158</v>
      </c>
      <c r="E1497" s="139">
        <v>-113620.63004955674</v>
      </c>
      <c r="F1497" s="113">
        <v>-5.244227230319199E-2</v>
      </c>
      <c r="G1497" s="126"/>
      <c r="H1497" s="123"/>
      <c r="I1497" s="124"/>
      <c r="J1497" s="191" t="s">
        <v>5776</v>
      </c>
      <c r="K1497" s="210" t="s">
        <v>1654</v>
      </c>
      <c r="L1497" s="210" t="s">
        <v>1974</v>
      </c>
      <c r="M1497" s="211">
        <v>-17153306.51858158</v>
      </c>
      <c r="N1497" s="198">
        <v>-113620.63004955674</v>
      </c>
      <c r="O1497" s="211">
        <v>-5.244227230319199E-2</v>
      </c>
      <c r="P1497" s="210">
        <v>1</v>
      </c>
      <c r="Q1497" s="210">
        <v>0</v>
      </c>
      <c r="R1497" s="210">
        <v>0</v>
      </c>
      <c r="S1497" s="210">
        <v>0</v>
      </c>
      <c r="T1497" s="210" t="s">
        <v>148</v>
      </c>
      <c r="U1497" s="210" t="s">
        <v>4299</v>
      </c>
      <c r="V1497" s="223">
        <v>43251</v>
      </c>
      <c r="W1497" s="210">
        <v>2692665</v>
      </c>
      <c r="X1497" s="210" t="s">
        <v>4471</v>
      </c>
      <c r="Y1497" s="210" t="s">
        <v>306</v>
      </c>
      <c r="Z1497" s="190"/>
      <c r="AA1497" s="185"/>
      <c r="AB1497" s="187"/>
      <c r="AC1497" s="187"/>
      <c r="AD1497" s="188"/>
    </row>
    <row r="1498" spans="1:30" x14ac:dyDescent="0.3">
      <c r="A1498" s="84"/>
      <c r="B1498" s="209" t="s">
        <v>1655</v>
      </c>
      <c r="C1498" s="102" t="s">
        <v>1976</v>
      </c>
      <c r="D1498" s="109">
        <v>1663646.698954124</v>
      </c>
      <c r="E1498" s="139">
        <v>15516.197528018318</v>
      </c>
      <c r="F1498" s="113">
        <v>1.9776375992119524E-2</v>
      </c>
      <c r="G1498" s="126"/>
      <c r="H1498" s="123"/>
      <c r="I1498" s="124"/>
      <c r="J1498" s="191" t="s">
        <v>5776</v>
      </c>
      <c r="K1498" s="210" t="s">
        <v>1655</v>
      </c>
      <c r="L1498" s="210" t="s">
        <v>1976</v>
      </c>
      <c r="M1498" s="211">
        <v>1663646.698954124</v>
      </c>
      <c r="N1498" s="198">
        <v>15516.197528018318</v>
      </c>
      <c r="O1498" s="211">
        <v>1.9776375992119524E-2</v>
      </c>
      <c r="P1498" s="210">
        <v>1</v>
      </c>
      <c r="Q1498" s="210">
        <v>0</v>
      </c>
      <c r="R1498" s="210">
        <v>0</v>
      </c>
      <c r="S1498" s="210">
        <v>0</v>
      </c>
      <c r="T1498" s="210" t="s">
        <v>144</v>
      </c>
      <c r="U1498" s="210" t="s">
        <v>4300</v>
      </c>
      <c r="V1498" s="223">
        <v>43251</v>
      </c>
      <c r="W1498" s="210">
        <v>2692933</v>
      </c>
      <c r="X1498" s="210" t="s">
        <v>4471</v>
      </c>
      <c r="Y1498" s="210" t="s">
        <v>306</v>
      </c>
      <c r="Z1498" s="190"/>
      <c r="AA1498" s="185"/>
      <c r="AB1498" s="188"/>
      <c r="AC1498" s="188"/>
      <c r="AD1498" s="187"/>
    </row>
    <row r="1499" spans="1:30" x14ac:dyDescent="0.3">
      <c r="A1499" s="84"/>
      <c r="B1499" s="209" t="s">
        <v>1656</v>
      </c>
      <c r="C1499" s="102" t="s">
        <v>1974</v>
      </c>
      <c r="D1499" s="109">
        <v>-17099309.062102091</v>
      </c>
      <c r="E1499" s="139">
        <v>-170260.96845665725</v>
      </c>
      <c r="F1499" s="113">
        <v>-8.5434612225062115E-2</v>
      </c>
      <c r="G1499" s="126"/>
      <c r="H1499" s="123"/>
      <c r="I1499" s="124"/>
      <c r="J1499" s="191" t="s">
        <v>5776</v>
      </c>
      <c r="K1499" s="210" t="s">
        <v>1656</v>
      </c>
      <c r="L1499" s="210" t="s">
        <v>1974</v>
      </c>
      <c r="M1499" s="211">
        <v>-17099309.062102091</v>
      </c>
      <c r="N1499" s="198">
        <v>-170260.96845665725</v>
      </c>
      <c r="O1499" s="211">
        <v>-8.5434612225062115E-2</v>
      </c>
      <c r="P1499" s="210">
        <v>1</v>
      </c>
      <c r="Q1499" s="210">
        <v>0</v>
      </c>
      <c r="R1499" s="210">
        <v>0</v>
      </c>
      <c r="S1499" s="210">
        <v>0</v>
      </c>
      <c r="T1499" s="210" t="s">
        <v>145</v>
      </c>
      <c r="U1499" s="210" t="s">
        <v>4301</v>
      </c>
      <c r="V1499" s="223">
        <v>43251</v>
      </c>
      <c r="W1499" s="210">
        <v>2698470</v>
      </c>
      <c r="X1499" s="210" t="s">
        <v>4471</v>
      </c>
      <c r="Y1499" s="210" t="s">
        <v>306</v>
      </c>
      <c r="Z1499" s="190"/>
      <c r="AA1499" s="186"/>
      <c r="AB1499" s="187"/>
      <c r="AC1499" s="187"/>
      <c r="AD1499" s="188"/>
    </row>
    <row r="1500" spans="1:30" x14ac:dyDescent="0.3">
      <c r="A1500" s="84"/>
      <c r="B1500" s="209" t="s">
        <v>1657</v>
      </c>
      <c r="C1500" s="102" t="s">
        <v>1976</v>
      </c>
      <c r="D1500" s="109">
        <v>4905733.3575674016</v>
      </c>
      <c r="E1500" s="139">
        <v>176338.36655526244</v>
      </c>
      <c r="F1500" s="113">
        <v>2.6930317418631163E-2</v>
      </c>
      <c r="G1500" s="126"/>
      <c r="H1500" s="123"/>
      <c r="I1500" s="124"/>
      <c r="J1500" s="191" t="s">
        <v>5776</v>
      </c>
      <c r="K1500" s="210" t="s">
        <v>1657</v>
      </c>
      <c r="L1500" s="210" t="s">
        <v>1976</v>
      </c>
      <c r="M1500" s="211">
        <v>4905733.3575674016</v>
      </c>
      <c r="N1500" s="198">
        <v>176338.36655526244</v>
      </c>
      <c r="O1500" s="211">
        <v>2.6930317418631163E-2</v>
      </c>
      <c r="P1500" s="210">
        <v>1</v>
      </c>
      <c r="Q1500" s="210">
        <v>0</v>
      </c>
      <c r="R1500" s="210">
        <v>0</v>
      </c>
      <c r="S1500" s="210">
        <v>0</v>
      </c>
      <c r="T1500" s="210" t="s">
        <v>150</v>
      </c>
      <c r="U1500" s="210" t="s">
        <v>118</v>
      </c>
      <c r="V1500" s="223">
        <v>43251</v>
      </c>
      <c r="W1500" s="210">
        <v>2680905</v>
      </c>
      <c r="X1500" s="210" t="s">
        <v>4471</v>
      </c>
      <c r="Y1500" s="210" t="s">
        <v>306</v>
      </c>
      <c r="Z1500" s="190"/>
      <c r="AA1500" s="185"/>
      <c r="AB1500" s="187"/>
      <c r="AC1500" s="187"/>
      <c r="AD1500" s="188"/>
    </row>
    <row r="1501" spans="1:30" x14ac:dyDescent="0.3">
      <c r="A1501" s="84"/>
      <c r="B1501" s="209" t="s">
        <v>1658</v>
      </c>
      <c r="C1501" s="102" t="s">
        <v>1976</v>
      </c>
      <c r="D1501" s="109">
        <v>3247738.4959963751</v>
      </c>
      <c r="E1501" s="139">
        <v>20603.555769817769</v>
      </c>
      <c r="F1501" s="113">
        <v>1.5019109809028361E-2</v>
      </c>
      <c r="G1501" s="126"/>
      <c r="H1501" s="123"/>
      <c r="I1501" s="124"/>
      <c r="J1501" s="191" t="s">
        <v>5776</v>
      </c>
      <c r="K1501" s="210" t="s">
        <v>1658</v>
      </c>
      <c r="L1501" s="210" t="s">
        <v>1976</v>
      </c>
      <c r="M1501" s="211">
        <v>3247738.4959963751</v>
      </c>
      <c r="N1501" s="198">
        <v>20603.555769817769</v>
      </c>
      <c r="O1501" s="211">
        <v>1.5019109809028361E-2</v>
      </c>
      <c r="P1501" s="210">
        <v>1</v>
      </c>
      <c r="Q1501" s="210">
        <v>0</v>
      </c>
      <c r="R1501" s="210">
        <v>0</v>
      </c>
      <c r="S1501" s="210">
        <v>0</v>
      </c>
      <c r="T1501" s="210" t="s">
        <v>145</v>
      </c>
      <c r="U1501" s="210" t="s">
        <v>4302</v>
      </c>
      <c r="V1501" s="223">
        <v>43251</v>
      </c>
      <c r="W1501" s="210">
        <v>2699291</v>
      </c>
      <c r="X1501" s="210" t="s">
        <v>4471</v>
      </c>
      <c r="Y1501" s="210" t="s">
        <v>306</v>
      </c>
      <c r="Z1501" s="190"/>
      <c r="AA1501" s="185"/>
      <c r="AB1501" s="187"/>
      <c r="AC1501" s="188"/>
      <c r="AD1501" s="187"/>
    </row>
    <row r="1502" spans="1:30" x14ac:dyDescent="0.3">
      <c r="A1502" s="84"/>
      <c r="B1502" s="209" t="s">
        <v>1864</v>
      </c>
      <c r="C1502" s="102" t="s">
        <v>1976</v>
      </c>
      <c r="D1502" s="109">
        <v>8041933.3378473287</v>
      </c>
      <c r="E1502" s="139">
        <v>68025.150886883173</v>
      </c>
      <c r="F1502" s="113">
        <v>5.018658144512185E-2</v>
      </c>
      <c r="G1502" s="126"/>
      <c r="H1502" s="123"/>
      <c r="I1502" s="124"/>
      <c r="J1502" s="191" t="s">
        <v>5776</v>
      </c>
      <c r="K1502" s="210" t="s">
        <v>1864</v>
      </c>
      <c r="L1502" s="210" t="s">
        <v>1976</v>
      </c>
      <c r="M1502" s="211">
        <v>8041933.3378473287</v>
      </c>
      <c r="N1502" s="198">
        <v>68025.150886883173</v>
      </c>
      <c r="O1502" s="211">
        <v>5.018658144512185E-2</v>
      </c>
      <c r="P1502" s="210">
        <v>1</v>
      </c>
      <c r="Q1502" s="210">
        <v>0</v>
      </c>
      <c r="R1502" s="210">
        <v>0</v>
      </c>
      <c r="S1502" s="210">
        <v>0</v>
      </c>
      <c r="T1502" s="210" t="s">
        <v>148</v>
      </c>
      <c r="U1502" s="210" t="s">
        <v>4303</v>
      </c>
      <c r="V1502" s="223">
        <v>43251</v>
      </c>
      <c r="W1502" s="210">
        <v>2702337</v>
      </c>
      <c r="X1502" s="210" t="s">
        <v>4471</v>
      </c>
      <c r="Y1502" s="210" t="s">
        <v>306</v>
      </c>
      <c r="Z1502" s="190"/>
      <c r="AA1502" s="185"/>
      <c r="AB1502" s="187"/>
      <c r="AC1502" s="187"/>
      <c r="AD1502" s="188"/>
    </row>
    <row r="1503" spans="1:30" x14ac:dyDescent="0.3">
      <c r="A1503" s="84"/>
      <c r="B1503" s="209" t="s">
        <v>1659</v>
      </c>
      <c r="C1503" s="102" t="s">
        <v>1976</v>
      </c>
      <c r="D1503" s="109">
        <v>1359663.6816140939</v>
      </c>
      <c r="E1503" s="139">
        <v>23033.435229783059</v>
      </c>
      <c r="F1503" s="113">
        <v>1.4105151497862827E-2</v>
      </c>
      <c r="G1503" s="126"/>
      <c r="H1503" s="123"/>
      <c r="I1503" s="124"/>
      <c r="J1503" s="191" t="s">
        <v>5776</v>
      </c>
      <c r="K1503" s="210" t="s">
        <v>1659</v>
      </c>
      <c r="L1503" s="210" t="s">
        <v>1976</v>
      </c>
      <c r="M1503" s="211">
        <v>1359663.6816140939</v>
      </c>
      <c r="N1503" s="198">
        <v>23033.435229783059</v>
      </c>
      <c r="O1503" s="211">
        <v>1.4105151497862827E-2</v>
      </c>
      <c r="P1503" s="210">
        <v>1</v>
      </c>
      <c r="Q1503" s="210">
        <v>0</v>
      </c>
      <c r="R1503" s="210">
        <v>0</v>
      </c>
      <c r="S1503" s="210">
        <v>0</v>
      </c>
      <c r="T1503" s="210" t="s">
        <v>148</v>
      </c>
      <c r="U1503" s="210" t="s">
        <v>385</v>
      </c>
      <c r="V1503" s="223">
        <v>43251</v>
      </c>
      <c r="W1503" s="210">
        <v>2803014</v>
      </c>
      <c r="X1503" s="210" t="s">
        <v>4471</v>
      </c>
      <c r="Y1503" s="210" t="s">
        <v>306</v>
      </c>
      <c r="Z1503" s="190"/>
      <c r="AA1503" s="186"/>
      <c r="AB1503" s="187"/>
      <c r="AC1503" s="187"/>
      <c r="AD1503" s="188"/>
    </row>
    <row r="1504" spans="1:30" x14ac:dyDescent="0.3">
      <c r="A1504" s="84"/>
      <c r="B1504" s="209" t="s">
        <v>1660</v>
      </c>
      <c r="C1504" s="102" t="s">
        <v>1974</v>
      </c>
      <c r="D1504" s="109">
        <v>-47092461.605430618</v>
      </c>
      <c r="E1504" s="139">
        <v>-641849.00647990475</v>
      </c>
      <c r="F1504" s="113">
        <v>-6.284996180280239E-2</v>
      </c>
      <c r="G1504" s="126"/>
      <c r="H1504" s="123"/>
      <c r="I1504" s="124"/>
      <c r="J1504" s="191" t="s">
        <v>5776</v>
      </c>
      <c r="K1504" s="210" t="s">
        <v>1660</v>
      </c>
      <c r="L1504" s="210" t="s">
        <v>1974</v>
      </c>
      <c r="M1504" s="211">
        <v>-47092461.605430618</v>
      </c>
      <c r="N1504" s="198">
        <v>-641849.00647990475</v>
      </c>
      <c r="O1504" s="211">
        <v>-6.284996180280239E-2</v>
      </c>
      <c r="P1504" s="210">
        <v>1</v>
      </c>
      <c r="Q1504" s="210">
        <v>0</v>
      </c>
      <c r="R1504" s="210">
        <v>0</v>
      </c>
      <c r="S1504" s="210">
        <v>0</v>
      </c>
      <c r="T1504" s="210" t="s">
        <v>149</v>
      </c>
      <c r="U1504" s="210" t="s">
        <v>386</v>
      </c>
      <c r="V1504" s="223">
        <v>43251</v>
      </c>
      <c r="W1504" s="210">
        <v>2704407</v>
      </c>
      <c r="X1504" s="210" t="s">
        <v>4471</v>
      </c>
      <c r="Y1504" s="210" t="s">
        <v>306</v>
      </c>
      <c r="Z1504" s="190"/>
      <c r="AA1504" s="186"/>
      <c r="AB1504" s="187"/>
      <c r="AC1504" s="187"/>
      <c r="AD1504" s="188"/>
    </row>
    <row r="1505" spans="1:30" x14ac:dyDescent="0.3">
      <c r="A1505" s="84"/>
      <c r="B1505" s="209" t="s">
        <v>1661</v>
      </c>
      <c r="C1505" s="102" t="s">
        <v>1976</v>
      </c>
      <c r="D1505" s="109">
        <v>378056.61626802548</v>
      </c>
      <c r="E1505" s="139">
        <v>6055.6882311072477</v>
      </c>
      <c r="F1505" s="113">
        <v>2.1832702526253223E-3</v>
      </c>
      <c r="G1505" s="126"/>
      <c r="H1505" s="123"/>
      <c r="I1505" s="124"/>
      <c r="J1505" s="191" t="s">
        <v>5776</v>
      </c>
      <c r="K1505" s="210" t="s">
        <v>1661</v>
      </c>
      <c r="L1505" s="210" t="s">
        <v>1976</v>
      </c>
      <c r="M1505" s="211">
        <v>378056.61626802548</v>
      </c>
      <c r="N1505" s="198">
        <v>6055.6882311072477</v>
      </c>
      <c r="O1505" s="211">
        <v>2.1832702526253223E-3</v>
      </c>
      <c r="P1505" s="210">
        <v>1</v>
      </c>
      <c r="Q1505" s="210">
        <v>0</v>
      </c>
      <c r="R1505" s="210">
        <v>0</v>
      </c>
      <c r="S1505" s="210">
        <v>0</v>
      </c>
      <c r="T1505" s="210" t="s">
        <v>148</v>
      </c>
      <c r="U1505" s="210" t="s">
        <v>68</v>
      </c>
      <c r="V1505" s="223">
        <v>43251</v>
      </c>
      <c r="W1505" s="210">
        <v>2705024</v>
      </c>
      <c r="X1505" s="210" t="s">
        <v>4471</v>
      </c>
      <c r="Y1505" s="210" t="s">
        <v>306</v>
      </c>
      <c r="Z1505" s="190"/>
      <c r="AA1505" s="185"/>
      <c r="AB1505" s="187"/>
      <c r="AC1505" s="188"/>
      <c r="AD1505" s="188"/>
    </row>
    <row r="1506" spans="1:30" x14ac:dyDescent="0.3">
      <c r="A1506" s="84"/>
      <c r="B1506" s="209" t="s">
        <v>1662</v>
      </c>
      <c r="C1506" s="102" t="s">
        <v>1976</v>
      </c>
      <c r="D1506" s="109">
        <v>1178514.1797403097</v>
      </c>
      <c r="E1506" s="139">
        <v>18039.402720653754</v>
      </c>
      <c r="F1506" s="113">
        <v>6.1232934112908314E-3</v>
      </c>
      <c r="G1506" s="126"/>
      <c r="H1506" s="123"/>
      <c r="I1506" s="124"/>
      <c r="J1506" s="191" t="s">
        <v>5776</v>
      </c>
      <c r="K1506" s="210" t="s">
        <v>1662</v>
      </c>
      <c r="L1506" s="210" t="s">
        <v>1976</v>
      </c>
      <c r="M1506" s="211">
        <v>1178514.1797403097</v>
      </c>
      <c r="N1506" s="198">
        <v>18039.402720653754</v>
      </c>
      <c r="O1506" s="211">
        <v>6.1232934112908314E-3</v>
      </c>
      <c r="P1506" s="210">
        <v>1</v>
      </c>
      <c r="Q1506" s="210">
        <v>0</v>
      </c>
      <c r="R1506" s="210">
        <v>0</v>
      </c>
      <c r="S1506" s="210">
        <v>0</v>
      </c>
      <c r="T1506" s="210" t="s">
        <v>5305</v>
      </c>
      <c r="U1506" s="210" t="s">
        <v>4304</v>
      </c>
      <c r="V1506" s="223">
        <v>43251</v>
      </c>
      <c r="W1506" s="210" t="s">
        <v>283</v>
      </c>
      <c r="X1506" s="210" t="s">
        <v>4471</v>
      </c>
      <c r="Y1506" s="210" t="s">
        <v>306</v>
      </c>
      <c r="Z1506" s="190"/>
      <c r="AA1506" s="185"/>
      <c r="AB1506" s="187"/>
      <c r="AC1506" s="188"/>
      <c r="AD1506" s="188"/>
    </row>
    <row r="1507" spans="1:30" x14ac:dyDescent="0.3">
      <c r="A1507" s="84"/>
      <c r="B1507" s="209" t="s">
        <v>1663</v>
      </c>
      <c r="C1507" s="102" t="s">
        <v>1974</v>
      </c>
      <c r="D1507" s="109">
        <v>-8361110.4136854205</v>
      </c>
      <c r="E1507" s="139">
        <v>-83711.558006461957</v>
      </c>
      <c r="F1507" s="113">
        <v>-4.4314706807351271E-2</v>
      </c>
      <c r="G1507" s="126"/>
      <c r="H1507" s="123"/>
      <c r="I1507" s="124"/>
      <c r="J1507" s="191" t="s">
        <v>5776</v>
      </c>
      <c r="K1507" s="210" t="s">
        <v>1663</v>
      </c>
      <c r="L1507" s="210" t="s">
        <v>1974</v>
      </c>
      <c r="M1507" s="211">
        <v>-8361110.4136854205</v>
      </c>
      <c r="N1507" s="198">
        <v>-83711.558006461957</v>
      </c>
      <c r="O1507" s="211">
        <v>-4.4314706807351271E-2</v>
      </c>
      <c r="P1507" s="210">
        <v>1</v>
      </c>
      <c r="Q1507" s="210">
        <v>0</v>
      </c>
      <c r="R1507" s="210">
        <v>0</v>
      </c>
      <c r="S1507" s="210">
        <v>0</v>
      </c>
      <c r="T1507" s="210" t="s">
        <v>148</v>
      </c>
      <c r="U1507" s="210" t="s">
        <v>4305</v>
      </c>
      <c r="V1507" s="223">
        <v>43251</v>
      </c>
      <c r="W1507" s="210">
        <v>2819118</v>
      </c>
      <c r="X1507" s="210" t="s">
        <v>4471</v>
      </c>
      <c r="Y1507" s="210" t="s">
        <v>306</v>
      </c>
      <c r="Z1507" s="190"/>
      <c r="AA1507" s="186"/>
      <c r="AB1507" s="187"/>
      <c r="AC1507" s="187"/>
      <c r="AD1507" s="188"/>
    </row>
    <row r="1508" spans="1:30" x14ac:dyDescent="0.3">
      <c r="A1508" s="84"/>
      <c r="B1508" s="209" t="s">
        <v>1664</v>
      </c>
      <c r="C1508" s="102" t="s">
        <v>1974</v>
      </c>
      <c r="D1508" s="109">
        <v>-3097930.1035012342</v>
      </c>
      <c r="E1508" s="139">
        <v>-60565.593421334001</v>
      </c>
      <c r="F1508" s="113">
        <v>-2.4518850727259879E-2</v>
      </c>
      <c r="G1508" s="126"/>
      <c r="H1508" s="123"/>
      <c r="I1508" s="124"/>
      <c r="J1508" s="191" t="s">
        <v>5776</v>
      </c>
      <c r="K1508" s="210" t="s">
        <v>1664</v>
      </c>
      <c r="L1508" s="210" t="s">
        <v>1974</v>
      </c>
      <c r="M1508" s="211">
        <v>-3097930.1035012342</v>
      </c>
      <c r="N1508" s="198">
        <v>-60565.593421334001</v>
      </c>
      <c r="O1508" s="211">
        <v>-2.4518850727259879E-2</v>
      </c>
      <c r="P1508" s="210">
        <v>1</v>
      </c>
      <c r="Q1508" s="210">
        <v>0</v>
      </c>
      <c r="R1508" s="210">
        <v>0</v>
      </c>
      <c r="S1508" s="210">
        <v>0</v>
      </c>
      <c r="T1508" s="210" t="s">
        <v>150</v>
      </c>
      <c r="U1508" s="210" t="s">
        <v>4306</v>
      </c>
      <c r="V1508" s="223">
        <v>43251</v>
      </c>
      <c r="W1508" s="210">
        <v>2707677</v>
      </c>
      <c r="X1508" s="210" t="s">
        <v>4471</v>
      </c>
      <c r="Y1508" s="210" t="s">
        <v>306</v>
      </c>
      <c r="Z1508" s="190"/>
      <c r="AA1508" s="186"/>
      <c r="AB1508" s="187"/>
      <c r="AC1508" s="187"/>
      <c r="AD1508" s="188"/>
    </row>
    <row r="1509" spans="1:30" x14ac:dyDescent="0.3">
      <c r="A1509" s="84"/>
      <c r="B1509" s="209" t="s">
        <v>1665</v>
      </c>
      <c r="C1509" s="102" t="s">
        <v>1973</v>
      </c>
      <c r="D1509" s="109">
        <v>-1016784.9608021209</v>
      </c>
      <c r="E1509" s="139">
        <v>-4805.2219319570931</v>
      </c>
      <c r="F1509" s="113">
        <v>-5.5295383755911255E-3</v>
      </c>
      <c r="G1509" s="126"/>
      <c r="H1509" s="123"/>
      <c r="I1509" s="124"/>
      <c r="J1509" s="191" t="s">
        <v>5776</v>
      </c>
      <c r="K1509" s="210" t="s">
        <v>1665</v>
      </c>
      <c r="L1509" s="210" t="s">
        <v>1973</v>
      </c>
      <c r="M1509" s="211">
        <v>-1016784.9608021209</v>
      </c>
      <c r="N1509" s="198">
        <v>-4805.2219319570931</v>
      </c>
      <c r="O1509" s="211">
        <v>-5.5295383755911255E-3</v>
      </c>
      <c r="P1509" s="210">
        <v>1</v>
      </c>
      <c r="Q1509" s="210">
        <v>0</v>
      </c>
      <c r="R1509" s="210">
        <v>0</v>
      </c>
      <c r="S1509" s="210">
        <v>0</v>
      </c>
      <c r="T1509" s="210" t="s">
        <v>5305</v>
      </c>
      <c r="U1509" s="210" t="s">
        <v>4307</v>
      </c>
      <c r="V1509" s="223">
        <v>43251</v>
      </c>
      <c r="W1509" s="210">
        <v>2852533</v>
      </c>
      <c r="X1509" s="210" t="s">
        <v>4471</v>
      </c>
      <c r="Y1509" s="210" t="s">
        <v>306</v>
      </c>
      <c r="Z1509" s="190"/>
      <c r="AA1509" s="186"/>
      <c r="AB1509" s="187"/>
      <c r="AC1509" s="187"/>
      <c r="AD1509" s="188"/>
    </row>
    <row r="1510" spans="1:30" x14ac:dyDescent="0.3">
      <c r="A1510" s="84"/>
      <c r="B1510" s="209" t="s">
        <v>1666</v>
      </c>
      <c r="C1510" s="102" t="s">
        <v>1977</v>
      </c>
      <c r="D1510" s="109">
        <v>8128523.3707796484</v>
      </c>
      <c r="E1510" s="139">
        <v>259531.39753447153</v>
      </c>
      <c r="F1510" s="113">
        <v>5.4545020318340791E-2</v>
      </c>
      <c r="G1510" s="126"/>
      <c r="H1510" s="123"/>
      <c r="I1510" s="124"/>
      <c r="J1510" s="191" t="s">
        <v>5776</v>
      </c>
      <c r="K1510" s="210" t="s">
        <v>1666</v>
      </c>
      <c r="L1510" s="210" t="s">
        <v>1977</v>
      </c>
      <c r="M1510" s="211">
        <v>8128523.3707796484</v>
      </c>
      <c r="N1510" s="198">
        <v>259531.39753447153</v>
      </c>
      <c r="O1510" s="211">
        <v>5.4545020318340791E-2</v>
      </c>
      <c r="P1510" s="210">
        <v>1</v>
      </c>
      <c r="Q1510" s="210">
        <v>0</v>
      </c>
      <c r="R1510" s="210">
        <v>0</v>
      </c>
      <c r="S1510" s="210">
        <v>0</v>
      </c>
      <c r="T1510" s="210" t="s">
        <v>144</v>
      </c>
      <c r="U1510" s="210" t="s">
        <v>4308</v>
      </c>
      <c r="V1510" s="223">
        <v>43251</v>
      </c>
      <c r="W1510" s="210">
        <v>2708841</v>
      </c>
      <c r="X1510" s="210" t="s">
        <v>4471</v>
      </c>
      <c r="Y1510" s="210" t="s">
        <v>306</v>
      </c>
      <c r="Z1510" s="190"/>
      <c r="AA1510" s="185"/>
      <c r="AB1510" s="187"/>
      <c r="AC1510" s="188"/>
      <c r="AD1510" s="187"/>
    </row>
    <row r="1511" spans="1:30" x14ac:dyDescent="0.3">
      <c r="A1511" s="84"/>
      <c r="B1511" s="209" t="s">
        <v>1667</v>
      </c>
      <c r="C1511" s="102" t="s">
        <v>1974</v>
      </c>
      <c r="D1511" s="109">
        <v>-3045051.791145389</v>
      </c>
      <c r="E1511" s="139">
        <v>-19877.614669008348</v>
      </c>
      <c r="F1511" s="113">
        <v>-2.3562769354752908E-2</v>
      </c>
      <c r="G1511" s="126"/>
      <c r="H1511" s="123"/>
      <c r="I1511" s="124"/>
      <c r="J1511" s="191" t="s">
        <v>5776</v>
      </c>
      <c r="K1511" s="210" t="s">
        <v>1667</v>
      </c>
      <c r="L1511" s="210" t="s">
        <v>1974</v>
      </c>
      <c r="M1511" s="211">
        <v>-3045051.791145389</v>
      </c>
      <c r="N1511" s="198">
        <v>-19877.614669008348</v>
      </c>
      <c r="O1511" s="211">
        <v>-2.3562769354752908E-2</v>
      </c>
      <c r="P1511" s="210">
        <v>1</v>
      </c>
      <c r="Q1511" s="210">
        <v>0</v>
      </c>
      <c r="R1511" s="210">
        <v>0</v>
      </c>
      <c r="S1511" s="210">
        <v>0</v>
      </c>
      <c r="T1511" s="210" t="s">
        <v>144</v>
      </c>
      <c r="U1511" s="210" t="s">
        <v>137</v>
      </c>
      <c r="V1511" s="223">
        <v>43251</v>
      </c>
      <c r="W1511" s="210" t="s">
        <v>284</v>
      </c>
      <c r="X1511" s="210" t="s">
        <v>4471</v>
      </c>
      <c r="Y1511" s="210" t="s">
        <v>306</v>
      </c>
      <c r="Z1511" s="190"/>
      <c r="AA1511" s="185"/>
      <c r="AB1511" s="187"/>
      <c r="AC1511" s="187"/>
      <c r="AD1511" s="188"/>
    </row>
    <row r="1512" spans="1:30" x14ac:dyDescent="0.3">
      <c r="A1512" s="84"/>
      <c r="B1512" s="209" t="s">
        <v>1865</v>
      </c>
      <c r="C1512" s="102" t="s">
        <v>1974</v>
      </c>
      <c r="D1512" s="109">
        <v>-2207414.2698235861</v>
      </c>
      <c r="E1512" s="139">
        <v>-27038.391350117417</v>
      </c>
      <c r="F1512" s="113">
        <v>-1.4327927672153176E-2</v>
      </c>
      <c r="G1512" s="126"/>
      <c r="H1512" s="123"/>
      <c r="I1512" s="124"/>
      <c r="J1512" s="191" t="s">
        <v>5776</v>
      </c>
      <c r="K1512" s="210" t="s">
        <v>1865</v>
      </c>
      <c r="L1512" s="210" t="s">
        <v>1974</v>
      </c>
      <c r="M1512" s="211">
        <v>-2207414.2698235861</v>
      </c>
      <c r="N1512" s="198">
        <v>-27038.391350117417</v>
      </c>
      <c r="O1512" s="211">
        <v>-1.4327927672153176E-2</v>
      </c>
      <c r="P1512" s="210">
        <v>1</v>
      </c>
      <c r="Q1512" s="210">
        <v>0</v>
      </c>
      <c r="R1512" s="210">
        <v>0</v>
      </c>
      <c r="S1512" s="210">
        <v>0</v>
      </c>
      <c r="T1512" s="210" t="s">
        <v>147</v>
      </c>
      <c r="U1512" s="210" t="s">
        <v>4309</v>
      </c>
      <c r="V1512" s="223">
        <v>43251</v>
      </c>
      <c r="W1512" s="210" t="s">
        <v>285</v>
      </c>
      <c r="X1512" s="210" t="s">
        <v>4471</v>
      </c>
      <c r="Y1512" s="210" t="s">
        <v>306</v>
      </c>
      <c r="Z1512" s="190"/>
      <c r="AA1512" s="185"/>
      <c r="AB1512" s="187"/>
      <c r="AC1512" s="187"/>
      <c r="AD1512" s="188"/>
    </row>
    <row r="1513" spans="1:30" x14ac:dyDescent="0.3">
      <c r="A1513" s="84"/>
      <c r="B1513" s="209" t="s">
        <v>1866</v>
      </c>
      <c r="C1513" s="102" t="s">
        <v>1976</v>
      </c>
      <c r="D1513" s="109">
        <v>9605184.9129359033</v>
      </c>
      <c r="E1513" s="139">
        <v>173912.45542161693</v>
      </c>
      <c r="F1513" s="113">
        <v>1.6967958935915781E-2</v>
      </c>
      <c r="G1513" s="126"/>
      <c r="H1513" s="123"/>
      <c r="I1513" s="124"/>
      <c r="J1513" s="191" t="s">
        <v>5778</v>
      </c>
      <c r="K1513" s="210" t="s">
        <v>1866</v>
      </c>
      <c r="L1513" s="210" t="s">
        <v>1976</v>
      </c>
      <c r="M1513" s="211">
        <v>9605184.9129359033</v>
      </c>
      <c r="N1513" s="198">
        <v>173912.45542161693</v>
      </c>
      <c r="O1513" s="211">
        <v>1.6967958935915781E-2</v>
      </c>
      <c r="P1513" s="210">
        <v>1</v>
      </c>
      <c r="Q1513" s="210">
        <v>0</v>
      </c>
      <c r="R1513" s="210">
        <v>0</v>
      </c>
      <c r="S1513" s="210">
        <v>0</v>
      </c>
      <c r="T1513" s="210" t="s">
        <v>147</v>
      </c>
      <c r="U1513" s="210" t="s">
        <v>4310</v>
      </c>
      <c r="V1513" s="223">
        <v>43251</v>
      </c>
      <c r="W1513" s="210">
        <v>2714923</v>
      </c>
      <c r="X1513" s="210" t="s">
        <v>4471</v>
      </c>
      <c r="Y1513" s="210" t="s">
        <v>306</v>
      </c>
      <c r="Z1513" s="190"/>
      <c r="AA1513" s="186"/>
      <c r="AB1513" s="187"/>
      <c r="AC1513" s="187"/>
      <c r="AD1513" s="188"/>
    </row>
    <row r="1514" spans="1:30" x14ac:dyDescent="0.3">
      <c r="A1514" s="84"/>
      <c r="B1514" s="209" t="s">
        <v>1668</v>
      </c>
      <c r="C1514" s="102" t="s">
        <v>1974</v>
      </c>
      <c r="D1514" s="109">
        <v>-2825920.3577462872</v>
      </c>
      <c r="E1514" s="139">
        <v>-27569.954709719874</v>
      </c>
      <c r="F1514" s="113">
        <v>-2.6787479052846692E-2</v>
      </c>
      <c r="G1514" s="126"/>
      <c r="H1514" s="123"/>
      <c r="I1514" s="124"/>
      <c r="J1514" s="191" t="s">
        <v>5776</v>
      </c>
      <c r="K1514" s="210" t="s">
        <v>1668</v>
      </c>
      <c r="L1514" s="210" t="s">
        <v>1974</v>
      </c>
      <c r="M1514" s="211">
        <v>-2825920.3577462872</v>
      </c>
      <c r="N1514" s="198">
        <v>-27569.954709719874</v>
      </c>
      <c r="O1514" s="211">
        <v>-2.6787479052846692E-2</v>
      </c>
      <c r="P1514" s="210">
        <v>1</v>
      </c>
      <c r="Q1514" s="210">
        <v>0</v>
      </c>
      <c r="R1514" s="210">
        <v>0</v>
      </c>
      <c r="S1514" s="210">
        <v>0</v>
      </c>
      <c r="T1514" s="210" t="s">
        <v>143</v>
      </c>
      <c r="U1514" s="210" t="s">
        <v>4311</v>
      </c>
      <c r="V1514" s="223">
        <v>43251</v>
      </c>
      <c r="W1514" s="210">
        <v>2702791</v>
      </c>
      <c r="X1514" s="210" t="s">
        <v>4471</v>
      </c>
      <c r="Y1514" s="210" t="s">
        <v>306</v>
      </c>
      <c r="Z1514" s="190"/>
      <c r="AA1514" s="185"/>
      <c r="AB1514" s="187"/>
      <c r="AC1514" s="188"/>
      <c r="AD1514" s="187"/>
    </row>
    <row r="1515" spans="1:30" x14ac:dyDescent="0.3">
      <c r="A1515" s="84"/>
      <c r="B1515" s="209" t="s">
        <v>6142</v>
      </c>
      <c r="C1515" s="102" t="s">
        <v>1974</v>
      </c>
      <c r="D1515" s="109">
        <v>-4582803.1580133187</v>
      </c>
      <c r="E1515" s="139">
        <v>-208120.03442385644</v>
      </c>
      <c r="F1515" s="113">
        <v>-7.7092444213411965E-2</v>
      </c>
      <c r="G1515" s="126"/>
      <c r="H1515" s="123"/>
      <c r="I1515" s="124"/>
      <c r="J1515" s="191" t="s">
        <v>5776</v>
      </c>
      <c r="K1515" s="210" t="s">
        <v>6142</v>
      </c>
      <c r="L1515" s="210" t="s">
        <v>1974</v>
      </c>
      <c r="M1515" s="211">
        <v>-4582803.1580133187</v>
      </c>
      <c r="N1515" s="198">
        <v>-208120.03442385644</v>
      </c>
      <c r="O1515" s="211">
        <v>-7.7092444213411965E-2</v>
      </c>
      <c r="P1515" s="210">
        <v>1</v>
      </c>
      <c r="Q1515" s="210">
        <v>0</v>
      </c>
      <c r="R1515" s="210">
        <v>0</v>
      </c>
      <c r="S1515" s="210">
        <v>0</v>
      </c>
      <c r="T1515" s="210" t="s">
        <v>144</v>
      </c>
      <c r="U1515" s="210" t="s">
        <v>6143</v>
      </c>
      <c r="V1515" s="223">
        <v>43251</v>
      </c>
      <c r="W1515" s="210" t="s">
        <v>6144</v>
      </c>
      <c r="X1515" s="210" t="s">
        <v>4471</v>
      </c>
      <c r="Y1515" s="210" t="s">
        <v>306</v>
      </c>
      <c r="Z1515" s="190"/>
      <c r="AA1515" s="186"/>
      <c r="AB1515" s="187"/>
      <c r="AC1515" s="187"/>
      <c r="AD1515" s="188"/>
    </row>
    <row r="1516" spans="1:30" x14ac:dyDescent="0.3">
      <c r="A1516" s="84"/>
      <c r="B1516" s="209" t="s">
        <v>1669</v>
      </c>
      <c r="C1516" s="102" t="s">
        <v>1973</v>
      </c>
      <c r="D1516" s="109">
        <v>-132532.87632417824</v>
      </c>
      <c r="E1516" s="139">
        <v>-1215.7864078908196</v>
      </c>
      <c r="F1516" s="113">
        <v>-1.53432917924122E-3</v>
      </c>
      <c r="G1516" s="126"/>
      <c r="H1516" s="123"/>
      <c r="I1516" s="124"/>
      <c r="J1516" s="191" t="s">
        <v>5776</v>
      </c>
      <c r="K1516" s="210" t="s">
        <v>1669</v>
      </c>
      <c r="L1516" s="210" t="s">
        <v>1973</v>
      </c>
      <c r="M1516" s="211">
        <v>-132532.87632417824</v>
      </c>
      <c r="N1516" s="198">
        <v>-1215.7864078908196</v>
      </c>
      <c r="O1516" s="211">
        <v>-1.53432917924122E-3</v>
      </c>
      <c r="P1516" s="210">
        <v>1</v>
      </c>
      <c r="Q1516" s="210">
        <v>0</v>
      </c>
      <c r="R1516" s="210">
        <v>0</v>
      </c>
      <c r="S1516" s="210">
        <v>0</v>
      </c>
      <c r="T1516" s="210" t="s">
        <v>144</v>
      </c>
      <c r="U1516" s="210" t="s">
        <v>4312</v>
      </c>
      <c r="V1516" s="223">
        <v>43251</v>
      </c>
      <c r="W1516" s="210" t="s">
        <v>286</v>
      </c>
      <c r="X1516" s="210" t="s">
        <v>4471</v>
      </c>
      <c r="Y1516" s="210" t="s">
        <v>306</v>
      </c>
      <c r="Z1516" s="190"/>
      <c r="AA1516" s="186"/>
      <c r="AB1516" s="187"/>
      <c r="AC1516" s="187"/>
      <c r="AD1516" s="188"/>
    </row>
    <row r="1517" spans="1:30" x14ac:dyDescent="0.3">
      <c r="A1517" s="84"/>
      <c r="B1517" s="209" t="s">
        <v>1670</v>
      </c>
      <c r="C1517" s="102" t="s">
        <v>1979</v>
      </c>
      <c r="D1517" s="109">
        <v>-125464413.3545277</v>
      </c>
      <c r="E1517" s="139">
        <v>-8779874.9723252412</v>
      </c>
      <c r="F1517" s="113">
        <v>-1.2603580834999468</v>
      </c>
      <c r="G1517" s="126"/>
      <c r="H1517" s="123"/>
      <c r="I1517" s="124"/>
      <c r="J1517" s="191" t="s">
        <v>5776</v>
      </c>
      <c r="K1517" s="210" t="s">
        <v>1670</v>
      </c>
      <c r="L1517" s="210" t="s">
        <v>1979</v>
      </c>
      <c r="M1517" s="211">
        <v>-125464413.3545277</v>
      </c>
      <c r="N1517" s="198">
        <v>-8779874.9723252412</v>
      </c>
      <c r="O1517" s="211">
        <v>-1.2603580834999468</v>
      </c>
      <c r="P1517" s="210">
        <v>1</v>
      </c>
      <c r="Q1517" s="210">
        <v>0</v>
      </c>
      <c r="R1517" s="210">
        <v>0</v>
      </c>
      <c r="S1517" s="210">
        <v>0</v>
      </c>
      <c r="T1517" s="210" t="s">
        <v>151</v>
      </c>
      <c r="U1517" s="210" t="s">
        <v>127</v>
      </c>
      <c r="V1517" s="223">
        <v>43251</v>
      </c>
      <c r="W1517" s="210">
        <v>2523334</v>
      </c>
      <c r="X1517" s="210" t="s">
        <v>4471</v>
      </c>
      <c r="Y1517" s="210" t="s">
        <v>306</v>
      </c>
      <c r="Z1517" s="190"/>
      <c r="AA1517" s="186"/>
      <c r="AB1517" s="187"/>
      <c r="AC1517" s="187"/>
      <c r="AD1517" s="188"/>
    </row>
    <row r="1518" spans="1:30" x14ac:dyDescent="0.3">
      <c r="A1518" s="84"/>
      <c r="B1518" s="209" t="s">
        <v>1671</v>
      </c>
      <c r="C1518" s="102" t="s">
        <v>1976</v>
      </c>
      <c r="D1518" s="109">
        <v>3249037.2789754672</v>
      </c>
      <c r="E1518" s="139">
        <v>34652.701354260527</v>
      </c>
      <c r="F1518" s="113">
        <v>4.9035069800205132E-2</v>
      </c>
      <c r="G1518" s="126"/>
      <c r="H1518" s="123"/>
      <c r="I1518" s="124"/>
      <c r="J1518" s="191" t="s">
        <v>5776</v>
      </c>
      <c r="K1518" s="210" t="s">
        <v>1671</v>
      </c>
      <c r="L1518" s="210" t="s">
        <v>1976</v>
      </c>
      <c r="M1518" s="211">
        <v>3249037.2789754672</v>
      </c>
      <c r="N1518" s="198">
        <v>34652.701354260527</v>
      </c>
      <c r="O1518" s="211">
        <v>4.9035069800205132E-2</v>
      </c>
      <c r="P1518" s="210">
        <v>1</v>
      </c>
      <c r="Q1518" s="210">
        <v>0</v>
      </c>
      <c r="R1518" s="210">
        <v>0</v>
      </c>
      <c r="S1518" s="210">
        <v>0</v>
      </c>
      <c r="T1518" s="210" t="s">
        <v>148</v>
      </c>
      <c r="U1518" s="210" t="s">
        <v>387</v>
      </c>
      <c r="V1518" s="223">
        <v>43251</v>
      </c>
      <c r="W1518" s="210">
        <v>2718992</v>
      </c>
      <c r="X1518" s="210" t="s">
        <v>4471</v>
      </c>
      <c r="Y1518" s="210" t="s">
        <v>306</v>
      </c>
      <c r="Z1518" s="190"/>
      <c r="AA1518" s="186"/>
      <c r="AB1518" s="187"/>
      <c r="AC1518" s="187"/>
      <c r="AD1518" s="188"/>
    </row>
    <row r="1519" spans="1:30" x14ac:dyDescent="0.3">
      <c r="A1519" s="84"/>
      <c r="B1519" s="209" t="s">
        <v>1672</v>
      </c>
      <c r="C1519" s="102" t="s">
        <v>1974</v>
      </c>
      <c r="D1519" s="109">
        <v>-6288323.6847211327</v>
      </c>
      <c r="E1519" s="139">
        <v>-29408.051651878279</v>
      </c>
      <c r="F1519" s="113">
        <v>-1.2911627839084854E-2</v>
      </c>
      <c r="G1519" s="126"/>
      <c r="H1519" s="123"/>
      <c r="I1519" s="124"/>
      <c r="J1519" s="191" t="s">
        <v>5776</v>
      </c>
      <c r="K1519" s="210" t="s">
        <v>1672</v>
      </c>
      <c r="L1519" s="210" t="s">
        <v>1974</v>
      </c>
      <c r="M1519" s="211">
        <v>-6288323.6847211327</v>
      </c>
      <c r="N1519" s="198">
        <v>-29408.051651878279</v>
      </c>
      <c r="O1519" s="211">
        <v>-1.2911627839084854E-2</v>
      </c>
      <c r="P1519" s="210">
        <v>1</v>
      </c>
      <c r="Q1519" s="210">
        <v>0</v>
      </c>
      <c r="R1519" s="210">
        <v>0</v>
      </c>
      <c r="S1519" s="210">
        <v>0</v>
      </c>
      <c r="T1519" s="210" t="s">
        <v>146</v>
      </c>
      <c r="U1519" s="210" t="s">
        <v>4313</v>
      </c>
      <c r="V1519" s="223">
        <v>43251</v>
      </c>
      <c r="W1519" s="210">
        <v>2758051</v>
      </c>
      <c r="X1519" s="210" t="s">
        <v>4471</v>
      </c>
      <c r="Y1519" s="210" t="s">
        <v>306</v>
      </c>
      <c r="Z1519" s="190"/>
      <c r="AA1519" s="186"/>
      <c r="AB1519" s="187"/>
      <c r="AC1519" s="187"/>
      <c r="AD1519" s="188"/>
    </row>
    <row r="1520" spans="1:30" x14ac:dyDescent="0.3">
      <c r="A1520" s="84"/>
      <c r="B1520" s="209" t="s">
        <v>1673</v>
      </c>
      <c r="C1520" s="102" t="s">
        <v>1976</v>
      </c>
      <c r="D1520" s="109">
        <v>4150444.976924194</v>
      </c>
      <c r="E1520" s="139">
        <v>78325.060896852126</v>
      </c>
      <c r="F1520" s="113">
        <v>4.7396500538517697E-2</v>
      </c>
      <c r="G1520" s="126"/>
      <c r="H1520" s="123"/>
      <c r="I1520" s="124"/>
      <c r="J1520" s="191" t="s">
        <v>5777</v>
      </c>
      <c r="K1520" s="210" t="s">
        <v>1673</v>
      </c>
      <c r="L1520" s="210" t="s">
        <v>1976</v>
      </c>
      <c r="M1520" s="211">
        <v>4150444.976924194</v>
      </c>
      <c r="N1520" s="198">
        <v>78325.060896852126</v>
      </c>
      <c r="O1520" s="211">
        <v>4.7396500538517697E-2</v>
      </c>
      <c r="P1520" s="210">
        <v>1</v>
      </c>
      <c r="Q1520" s="210">
        <v>0</v>
      </c>
      <c r="R1520" s="210">
        <v>0</v>
      </c>
      <c r="S1520" s="210">
        <v>0</v>
      </c>
      <c r="T1520" s="210" t="s">
        <v>5305</v>
      </c>
      <c r="U1520" s="210" t="s">
        <v>100</v>
      </c>
      <c r="V1520" s="223">
        <v>43251</v>
      </c>
      <c r="W1520" s="210">
        <v>2724193</v>
      </c>
      <c r="X1520" s="210" t="s">
        <v>4471</v>
      </c>
      <c r="Y1520" s="210" t="s">
        <v>306</v>
      </c>
      <c r="Z1520" s="190"/>
      <c r="AA1520" s="185"/>
      <c r="AB1520" s="187"/>
      <c r="AC1520" s="188"/>
      <c r="AD1520" s="187"/>
    </row>
    <row r="1521" spans="1:30" x14ac:dyDescent="0.3">
      <c r="A1521" s="84"/>
      <c r="B1521" s="209" t="s">
        <v>1674</v>
      </c>
      <c r="C1521" s="102" t="s">
        <v>1973</v>
      </c>
      <c r="D1521" s="109">
        <v>-587962.86976970977</v>
      </c>
      <c r="E1521" s="139">
        <v>-3409.0732867728289</v>
      </c>
      <c r="F1521" s="113">
        <v>-2.145457025873208E-3</v>
      </c>
      <c r="G1521" s="126"/>
      <c r="H1521" s="123"/>
      <c r="I1521" s="124"/>
      <c r="J1521" s="191" t="s">
        <v>5776</v>
      </c>
      <c r="K1521" s="210" t="s">
        <v>1674</v>
      </c>
      <c r="L1521" s="210" t="s">
        <v>1973</v>
      </c>
      <c r="M1521" s="211">
        <v>-587962.86976970977</v>
      </c>
      <c r="N1521" s="198">
        <v>-3409.0732867728289</v>
      </c>
      <c r="O1521" s="211">
        <v>-2.145457025873208E-3</v>
      </c>
      <c r="P1521" s="210">
        <v>1</v>
      </c>
      <c r="Q1521" s="210">
        <v>0</v>
      </c>
      <c r="R1521" s="210">
        <v>0</v>
      </c>
      <c r="S1521" s="210">
        <v>0</v>
      </c>
      <c r="T1521" s="210" t="s">
        <v>147</v>
      </c>
      <c r="U1521" s="210" t="s">
        <v>4314</v>
      </c>
      <c r="V1521" s="223">
        <v>43251</v>
      </c>
      <c r="W1521" s="210">
        <v>2447218</v>
      </c>
      <c r="X1521" s="210" t="s">
        <v>4471</v>
      </c>
      <c r="Y1521" s="210" t="s">
        <v>306</v>
      </c>
      <c r="Z1521" s="190"/>
      <c r="AA1521" s="185"/>
      <c r="AB1521" s="187"/>
      <c r="AC1521" s="188"/>
      <c r="AD1521" s="188"/>
    </row>
    <row r="1522" spans="1:30" x14ac:dyDescent="0.3">
      <c r="A1522" s="84"/>
      <c r="B1522" s="209" t="s">
        <v>1675</v>
      </c>
      <c r="C1522" s="102" t="s">
        <v>1976</v>
      </c>
      <c r="D1522" s="109">
        <v>999223.78605580039</v>
      </c>
      <c r="E1522" s="139">
        <v>17066.162016324517</v>
      </c>
      <c r="F1522" s="113">
        <v>2.1096276549119664E-2</v>
      </c>
      <c r="G1522" s="126"/>
      <c r="H1522" s="123"/>
      <c r="I1522" s="124"/>
      <c r="J1522" s="191" t="s">
        <v>5776</v>
      </c>
      <c r="K1522" s="210" t="s">
        <v>1675</v>
      </c>
      <c r="L1522" s="210" t="s">
        <v>1976</v>
      </c>
      <c r="M1522" s="211">
        <v>999223.78605580039</v>
      </c>
      <c r="N1522" s="198">
        <v>17066.162016324517</v>
      </c>
      <c r="O1522" s="211">
        <v>2.1096276549119664E-2</v>
      </c>
      <c r="P1522" s="210">
        <v>1</v>
      </c>
      <c r="Q1522" s="210">
        <v>0</v>
      </c>
      <c r="R1522" s="210">
        <v>0</v>
      </c>
      <c r="S1522" s="210">
        <v>0</v>
      </c>
      <c r="T1522" s="210" t="s">
        <v>5305</v>
      </c>
      <c r="U1522" s="210" t="s">
        <v>138</v>
      </c>
      <c r="V1522" s="223">
        <v>43251</v>
      </c>
      <c r="W1522" s="210">
        <v>2726177</v>
      </c>
      <c r="X1522" s="210" t="s">
        <v>4471</v>
      </c>
      <c r="Y1522" s="210" t="s">
        <v>306</v>
      </c>
      <c r="Z1522" s="190"/>
      <c r="AA1522" s="186"/>
      <c r="AB1522" s="187"/>
      <c r="AC1522" s="187"/>
      <c r="AD1522" s="188"/>
    </row>
    <row r="1523" spans="1:30" x14ac:dyDescent="0.3">
      <c r="A1523" s="84"/>
      <c r="B1523" s="209" t="s">
        <v>1867</v>
      </c>
      <c r="C1523" s="102" t="s">
        <v>1976</v>
      </c>
      <c r="D1523" s="109">
        <v>1348606.6900504911</v>
      </c>
      <c r="E1523" s="139">
        <v>4393.714374309282</v>
      </c>
      <c r="F1523" s="113">
        <v>4.104719350819212E-3</v>
      </c>
      <c r="G1523" s="126"/>
      <c r="H1523" s="123"/>
      <c r="I1523" s="124"/>
      <c r="J1523" s="191" t="s">
        <v>5776</v>
      </c>
      <c r="K1523" s="210" t="s">
        <v>1867</v>
      </c>
      <c r="L1523" s="210" t="s">
        <v>1976</v>
      </c>
      <c r="M1523" s="211">
        <v>1348606.6900504911</v>
      </c>
      <c r="N1523" s="198">
        <v>4393.714374309282</v>
      </c>
      <c r="O1523" s="211">
        <v>4.104719350819212E-3</v>
      </c>
      <c r="P1523" s="210">
        <v>1</v>
      </c>
      <c r="Q1523" s="210">
        <v>0</v>
      </c>
      <c r="R1523" s="210">
        <v>0</v>
      </c>
      <c r="S1523" s="210">
        <v>0</v>
      </c>
      <c r="T1523" s="210" t="s">
        <v>143</v>
      </c>
      <c r="U1523" s="210" t="s">
        <v>388</v>
      </c>
      <c r="V1523" s="223">
        <v>43251</v>
      </c>
      <c r="W1523" s="210">
        <v>2730190</v>
      </c>
      <c r="X1523" s="210" t="s">
        <v>4471</v>
      </c>
      <c r="Y1523" s="210" t="s">
        <v>306</v>
      </c>
      <c r="Z1523" s="190"/>
      <c r="AA1523" s="186"/>
      <c r="AB1523" s="187"/>
      <c r="AC1523" s="187"/>
      <c r="AD1523" s="188"/>
    </row>
    <row r="1524" spans="1:30" x14ac:dyDescent="0.3">
      <c r="A1524" s="84"/>
      <c r="B1524" s="209" t="s">
        <v>1676</v>
      </c>
      <c r="C1524" s="102" t="s">
        <v>1974</v>
      </c>
      <c r="D1524" s="109">
        <v>-26236065.788454287</v>
      </c>
      <c r="E1524" s="139">
        <v>-1357974.4196922509</v>
      </c>
      <c r="F1524" s="113">
        <v>-0.11291040845895575</v>
      </c>
      <c r="G1524" s="126"/>
      <c r="H1524" s="123"/>
      <c r="I1524" s="124"/>
      <c r="J1524" s="191" t="s">
        <v>5776</v>
      </c>
      <c r="K1524" s="210" t="s">
        <v>1676</v>
      </c>
      <c r="L1524" s="210" t="s">
        <v>1974</v>
      </c>
      <c r="M1524" s="211">
        <v>-26236065.788454287</v>
      </c>
      <c r="N1524" s="198">
        <v>-1357974.4196922509</v>
      </c>
      <c r="O1524" s="211">
        <v>-0.11291040845895575</v>
      </c>
      <c r="P1524" s="210">
        <v>1</v>
      </c>
      <c r="Q1524" s="210">
        <v>0</v>
      </c>
      <c r="R1524" s="210">
        <v>0</v>
      </c>
      <c r="S1524" s="210">
        <v>0</v>
      </c>
      <c r="T1524" s="210" t="s">
        <v>148</v>
      </c>
      <c r="U1524" s="210" t="s">
        <v>4315</v>
      </c>
      <c r="V1524" s="223">
        <v>43251</v>
      </c>
      <c r="W1524" s="210" t="s">
        <v>287</v>
      </c>
      <c r="X1524" s="210" t="s">
        <v>4471</v>
      </c>
      <c r="Y1524" s="210" t="s">
        <v>306</v>
      </c>
      <c r="Z1524" s="190"/>
      <c r="AA1524" s="185"/>
      <c r="AB1524" s="187"/>
      <c r="AC1524" s="187"/>
      <c r="AD1524" s="188"/>
    </row>
    <row r="1525" spans="1:30" x14ac:dyDescent="0.3">
      <c r="A1525" s="84"/>
      <c r="B1525" s="209" t="s">
        <v>5441</v>
      </c>
      <c r="C1525" s="102" t="s">
        <v>1976</v>
      </c>
      <c r="D1525" s="109">
        <v>114966.36730512051</v>
      </c>
      <c r="E1525" s="139">
        <v>758.10331226587869</v>
      </c>
      <c r="F1525" s="113">
        <v>1.4259970527752573E-3</v>
      </c>
      <c r="G1525" s="126"/>
      <c r="H1525" s="123"/>
      <c r="I1525" s="124"/>
      <c r="J1525" s="191" t="s">
        <v>5776</v>
      </c>
      <c r="K1525" s="210" t="s">
        <v>5441</v>
      </c>
      <c r="L1525" s="210" t="s">
        <v>1976</v>
      </c>
      <c r="M1525" s="211">
        <v>114966.36730512051</v>
      </c>
      <c r="N1525" s="198">
        <v>758.10331226587869</v>
      </c>
      <c r="O1525" s="211">
        <v>1.4259970527752573E-3</v>
      </c>
      <c r="P1525" s="210">
        <v>1</v>
      </c>
      <c r="Q1525" s="210">
        <v>0</v>
      </c>
      <c r="R1525" s="210">
        <v>0</v>
      </c>
      <c r="S1525" s="210">
        <v>0</v>
      </c>
      <c r="T1525" s="210" t="s">
        <v>148</v>
      </c>
      <c r="U1525" s="210" t="s">
        <v>5442</v>
      </c>
      <c r="V1525" s="223">
        <v>43251</v>
      </c>
      <c r="W1525" s="210">
        <v>2731193</v>
      </c>
      <c r="X1525" s="210" t="s">
        <v>4471</v>
      </c>
      <c r="Y1525" s="210" t="s">
        <v>306</v>
      </c>
      <c r="Z1525" s="190"/>
      <c r="AA1525" s="185"/>
      <c r="AB1525" s="187"/>
      <c r="AC1525" s="188"/>
      <c r="AD1525" s="188"/>
    </row>
    <row r="1526" spans="1:30" x14ac:dyDescent="0.3">
      <c r="A1526" s="84"/>
      <c r="B1526" s="209" t="s">
        <v>1677</v>
      </c>
      <c r="C1526" s="102" t="s">
        <v>1974</v>
      </c>
      <c r="D1526" s="109">
        <v>-181287.80430654067</v>
      </c>
      <c r="E1526" s="139">
        <v>-1416.310971144849</v>
      </c>
      <c r="F1526" s="113">
        <v>-4.9120029657851423E-3</v>
      </c>
      <c r="G1526" s="126"/>
      <c r="H1526" s="123"/>
      <c r="I1526" s="124"/>
      <c r="J1526" s="191" t="s">
        <v>5776</v>
      </c>
      <c r="K1526" s="210" t="s">
        <v>1677</v>
      </c>
      <c r="L1526" s="210" t="s">
        <v>1974</v>
      </c>
      <c r="M1526" s="211">
        <v>-181287.80430654067</v>
      </c>
      <c r="N1526" s="198">
        <v>-1416.310971144849</v>
      </c>
      <c r="O1526" s="211">
        <v>-4.9120029657851423E-3</v>
      </c>
      <c r="P1526" s="210">
        <v>1</v>
      </c>
      <c r="Q1526" s="210">
        <v>0</v>
      </c>
      <c r="R1526" s="210">
        <v>0</v>
      </c>
      <c r="S1526" s="210">
        <v>0</v>
      </c>
      <c r="T1526" s="210" t="s">
        <v>148</v>
      </c>
      <c r="U1526" s="210" t="s">
        <v>402</v>
      </c>
      <c r="V1526" s="223">
        <v>43251</v>
      </c>
      <c r="W1526" s="210">
        <v>2728429</v>
      </c>
      <c r="X1526" s="210" t="s">
        <v>4471</v>
      </c>
      <c r="Y1526" s="210" t="s">
        <v>306</v>
      </c>
      <c r="Z1526" s="190"/>
      <c r="AA1526" s="186"/>
      <c r="AB1526" s="187"/>
      <c r="AC1526" s="187"/>
      <c r="AD1526" s="188"/>
    </row>
    <row r="1527" spans="1:30" x14ac:dyDescent="0.3">
      <c r="A1527" s="84"/>
      <c r="B1527" s="209" t="s">
        <v>1678</v>
      </c>
      <c r="C1527" s="102" t="s">
        <v>1974</v>
      </c>
      <c r="D1527" s="109">
        <v>-5547448.7046469348</v>
      </c>
      <c r="E1527" s="139">
        <v>-81688.244804107424</v>
      </c>
      <c r="F1527" s="113">
        <v>-5.3825290057837184E-2</v>
      </c>
      <c r="G1527" s="126"/>
      <c r="H1527" s="123"/>
      <c r="I1527" s="124"/>
      <c r="J1527" s="191" t="s">
        <v>5776</v>
      </c>
      <c r="K1527" s="210" t="s">
        <v>1678</v>
      </c>
      <c r="L1527" s="210" t="s">
        <v>1974</v>
      </c>
      <c r="M1527" s="211">
        <v>-5547448.7046469348</v>
      </c>
      <c r="N1527" s="198">
        <v>-81688.244804107424</v>
      </c>
      <c r="O1527" s="211">
        <v>-5.3825290057837184E-2</v>
      </c>
      <c r="P1527" s="210">
        <v>1</v>
      </c>
      <c r="Q1527" s="210">
        <v>0</v>
      </c>
      <c r="R1527" s="210">
        <v>0</v>
      </c>
      <c r="S1527" s="210">
        <v>0</v>
      </c>
      <c r="T1527" s="210" t="s">
        <v>146</v>
      </c>
      <c r="U1527" s="210" t="s">
        <v>4316</v>
      </c>
      <c r="V1527" s="223">
        <v>43251</v>
      </c>
      <c r="W1527" s="210">
        <v>2262530</v>
      </c>
      <c r="X1527" s="210" t="s">
        <v>4471</v>
      </c>
      <c r="Y1527" s="210" t="s">
        <v>306</v>
      </c>
      <c r="Z1527" s="190"/>
      <c r="AA1527" s="185"/>
      <c r="AB1527" s="187"/>
      <c r="AC1527" s="187"/>
      <c r="AD1527" s="188"/>
    </row>
    <row r="1528" spans="1:30" x14ac:dyDescent="0.3">
      <c r="A1528" s="84"/>
      <c r="B1528" s="209" t="s">
        <v>1679</v>
      </c>
      <c r="C1528" s="102" t="s">
        <v>1976</v>
      </c>
      <c r="D1528" s="109">
        <v>3245297.5580312349</v>
      </c>
      <c r="E1528" s="139">
        <v>31819.76231033665</v>
      </c>
      <c r="F1528" s="113">
        <v>4.4312974642520868E-2</v>
      </c>
      <c r="G1528" s="126"/>
      <c r="H1528" s="123"/>
      <c r="I1528" s="124"/>
      <c r="J1528" s="191" t="s">
        <v>5776</v>
      </c>
      <c r="K1528" s="210" t="s">
        <v>1679</v>
      </c>
      <c r="L1528" s="210" t="s">
        <v>1976</v>
      </c>
      <c r="M1528" s="211">
        <v>3245297.5580312349</v>
      </c>
      <c r="N1528" s="198">
        <v>31819.76231033665</v>
      </c>
      <c r="O1528" s="211">
        <v>4.4312974642520868E-2</v>
      </c>
      <c r="P1528" s="210">
        <v>1</v>
      </c>
      <c r="Q1528" s="210">
        <v>0</v>
      </c>
      <c r="R1528" s="210">
        <v>0</v>
      </c>
      <c r="S1528" s="210">
        <v>0</v>
      </c>
      <c r="T1528" s="210" t="s">
        <v>143</v>
      </c>
      <c r="U1528" s="210" t="s">
        <v>4317</v>
      </c>
      <c r="V1528" s="223">
        <v>43251</v>
      </c>
      <c r="W1528" s="210">
        <v>2732903</v>
      </c>
      <c r="X1528" s="210" t="s">
        <v>4471</v>
      </c>
      <c r="Y1528" s="210" t="s">
        <v>306</v>
      </c>
      <c r="Z1528" s="190"/>
      <c r="AA1528" s="185"/>
      <c r="AB1528" s="187"/>
      <c r="AC1528" s="188"/>
      <c r="AD1528" s="188"/>
    </row>
    <row r="1529" spans="1:30" x14ac:dyDescent="0.3">
      <c r="A1529" s="84"/>
      <c r="B1529" s="209" t="s">
        <v>1680</v>
      </c>
      <c r="C1529" s="102" t="s">
        <v>1974</v>
      </c>
      <c r="D1529" s="109">
        <v>-2672337.3003203543</v>
      </c>
      <c r="E1529" s="139">
        <v>-42317.296917186926</v>
      </c>
      <c r="F1529" s="113">
        <v>-3.231187973592127E-2</v>
      </c>
      <c r="G1529" s="126"/>
      <c r="H1529" s="123"/>
      <c r="I1529" s="124"/>
      <c r="J1529" s="191" t="s">
        <v>5776</v>
      </c>
      <c r="K1529" s="210" t="s">
        <v>1680</v>
      </c>
      <c r="L1529" s="210" t="s">
        <v>1974</v>
      </c>
      <c r="M1529" s="211">
        <v>-2672337.3003203543</v>
      </c>
      <c r="N1529" s="198">
        <v>-42317.296917186926</v>
      </c>
      <c r="O1529" s="211">
        <v>-3.231187973592127E-2</v>
      </c>
      <c r="P1529" s="210">
        <v>1</v>
      </c>
      <c r="Q1529" s="210">
        <v>0</v>
      </c>
      <c r="R1529" s="210">
        <v>0</v>
      </c>
      <c r="S1529" s="210">
        <v>0</v>
      </c>
      <c r="T1529" s="210" t="s">
        <v>146</v>
      </c>
      <c r="U1529" s="210" t="s">
        <v>4318</v>
      </c>
      <c r="V1529" s="223">
        <v>43251</v>
      </c>
      <c r="W1529" s="210">
        <v>2110703</v>
      </c>
      <c r="X1529" s="210" t="s">
        <v>4471</v>
      </c>
      <c r="Y1529" s="210" t="s">
        <v>306</v>
      </c>
      <c r="Z1529" s="190"/>
      <c r="AA1529" s="185"/>
      <c r="AB1529" s="188"/>
      <c r="AC1529" s="187"/>
      <c r="AD1529" s="187"/>
    </row>
    <row r="1530" spans="1:30" x14ac:dyDescent="0.3">
      <c r="A1530" s="84"/>
      <c r="B1530" s="209" t="s">
        <v>1681</v>
      </c>
      <c r="C1530" s="102" t="s">
        <v>1974</v>
      </c>
      <c r="D1530" s="109">
        <v>-5217869.9147937717</v>
      </c>
      <c r="E1530" s="139">
        <v>-29328.705046336752</v>
      </c>
      <c r="F1530" s="113">
        <v>-2.3298737758258015E-2</v>
      </c>
      <c r="G1530" s="126"/>
      <c r="H1530" s="123"/>
      <c r="I1530" s="124"/>
      <c r="J1530" s="191" t="s">
        <v>5776</v>
      </c>
      <c r="K1530" s="210" t="s">
        <v>1681</v>
      </c>
      <c r="L1530" s="210" t="s">
        <v>1974</v>
      </c>
      <c r="M1530" s="211">
        <v>-5217869.9147937717</v>
      </c>
      <c r="N1530" s="198">
        <v>-29328.705046336752</v>
      </c>
      <c r="O1530" s="211">
        <v>-2.3298737758258015E-2</v>
      </c>
      <c r="P1530" s="210">
        <v>1</v>
      </c>
      <c r="Q1530" s="210">
        <v>0</v>
      </c>
      <c r="R1530" s="210">
        <v>0</v>
      </c>
      <c r="S1530" s="210">
        <v>0</v>
      </c>
      <c r="T1530" s="210" t="s">
        <v>146</v>
      </c>
      <c r="U1530" s="210" t="s">
        <v>4319</v>
      </c>
      <c r="V1530" s="223">
        <v>43251</v>
      </c>
      <c r="W1530" s="210">
        <v>2754060</v>
      </c>
      <c r="X1530" s="210" t="s">
        <v>4471</v>
      </c>
      <c r="Y1530" s="210" t="s">
        <v>306</v>
      </c>
      <c r="Z1530" s="190"/>
      <c r="AA1530" s="186"/>
      <c r="AB1530" s="187"/>
      <c r="AC1530" s="187"/>
      <c r="AD1530" s="188"/>
    </row>
    <row r="1531" spans="1:30" x14ac:dyDescent="0.3">
      <c r="A1531" s="84"/>
      <c r="B1531" s="209" t="s">
        <v>1682</v>
      </c>
      <c r="C1531" s="102" t="s">
        <v>1976</v>
      </c>
      <c r="D1531" s="109">
        <v>4258411.3785710558</v>
      </c>
      <c r="E1531" s="139">
        <v>31708.200882882022</v>
      </c>
      <c r="F1531" s="113">
        <v>2.0641585391621784E-2</v>
      </c>
      <c r="G1531" s="126"/>
      <c r="H1531" s="123"/>
      <c r="I1531" s="124"/>
      <c r="J1531" s="191" t="s">
        <v>5776</v>
      </c>
      <c r="K1531" s="210" t="s">
        <v>1682</v>
      </c>
      <c r="L1531" s="210" t="s">
        <v>1976</v>
      </c>
      <c r="M1531" s="211">
        <v>4258411.3785710558</v>
      </c>
      <c r="N1531" s="198">
        <v>31708.200882882022</v>
      </c>
      <c r="O1531" s="211">
        <v>2.0641585391621784E-2</v>
      </c>
      <c r="P1531" s="210">
        <v>1</v>
      </c>
      <c r="Q1531" s="210">
        <v>0</v>
      </c>
      <c r="R1531" s="210">
        <v>0</v>
      </c>
      <c r="S1531" s="210">
        <v>0</v>
      </c>
      <c r="T1531" s="210" t="s">
        <v>146</v>
      </c>
      <c r="U1531" s="210" t="s">
        <v>4320</v>
      </c>
      <c r="V1531" s="223">
        <v>43251</v>
      </c>
      <c r="W1531" s="210">
        <v>2767228</v>
      </c>
      <c r="X1531" s="210" t="s">
        <v>4471</v>
      </c>
      <c r="Y1531" s="210" t="s">
        <v>306</v>
      </c>
      <c r="Z1531" s="190"/>
      <c r="AA1531" s="186"/>
      <c r="AB1531" s="187"/>
      <c r="AC1531" s="187"/>
      <c r="AD1531" s="188"/>
    </row>
    <row r="1532" spans="1:30" x14ac:dyDescent="0.3">
      <c r="A1532" s="84"/>
      <c r="B1532" s="209" t="s">
        <v>5633</v>
      </c>
      <c r="C1532" s="102" t="s">
        <v>1976</v>
      </c>
      <c r="D1532" s="109">
        <v>36685.988519906809</v>
      </c>
      <c r="E1532" s="139">
        <v>725.73666706047106</v>
      </c>
      <c r="F1532" s="113">
        <v>1.1264813300787076E-3</v>
      </c>
      <c r="G1532" s="126"/>
      <c r="H1532" s="123"/>
      <c r="I1532" s="124"/>
      <c r="J1532" s="191" t="s">
        <v>5776</v>
      </c>
      <c r="K1532" s="210" t="s">
        <v>5633</v>
      </c>
      <c r="L1532" s="210" t="s">
        <v>1976</v>
      </c>
      <c r="M1532" s="211">
        <v>36685.988519906809</v>
      </c>
      <c r="N1532" s="198">
        <v>725.73666706047106</v>
      </c>
      <c r="O1532" s="211">
        <v>1.1264813300787076E-3</v>
      </c>
      <c r="P1532" s="210">
        <v>1</v>
      </c>
      <c r="Q1532" s="210">
        <v>0</v>
      </c>
      <c r="R1532" s="210">
        <v>0</v>
      </c>
      <c r="S1532" s="210">
        <v>0</v>
      </c>
      <c r="T1532" s="210" t="s">
        <v>146</v>
      </c>
      <c r="U1532" s="210" t="s">
        <v>5634</v>
      </c>
      <c r="V1532" s="223">
        <v>43251</v>
      </c>
      <c r="W1532" s="210">
        <v>2747305</v>
      </c>
      <c r="X1532" s="210" t="s">
        <v>4471</v>
      </c>
      <c r="Y1532" s="210" t="s">
        <v>306</v>
      </c>
      <c r="Z1532" s="190"/>
      <c r="AA1532" s="185"/>
      <c r="AB1532" s="188"/>
      <c r="AC1532" s="187"/>
      <c r="AD1532" s="187"/>
    </row>
    <row r="1533" spans="1:30" x14ac:dyDescent="0.3">
      <c r="A1533" s="84"/>
      <c r="B1533" s="209" t="s">
        <v>1683</v>
      </c>
      <c r="C1533" s="102" t="s">
        <v>1976</v>
      </c>
      <c r="D1533" s="109">
        <v>3708802.4333996107</v>
      </c>
      <c r="E1533" s="139">
        <v>13272.742487920448</v>
      </c>
      <c r="F1533" s="113">
        <v>2.6094919655107938E-2</v>
      </c>
      <c r="G1533" s="126"/>
      <c r="H1533" s="123"/>
      <c r="I1533" s="124"/>
      <c r="J1533" s="191" t="s">
        <v>5776</v>
      </c>
      <c r="K1533" s="210" t="s">
        <v>1683</v>
      </c>
      <c r="L1533" s="210" t="s">
        <v>1976</v>
      </c>
      <c r="M1533" s="211">
        <v>3708802.4333996107</v>
      </c>
      <c r="N1533" s="198">
        <v>13272.742487920448</v>
      </c>
      <c r="O1533" s="211">
        <v>2.6094919655107938E-2</v>
      </c>
      <c r="P1533" s="210">
        <v>1</v>
      </c>
      <c r="Q1533" s="210">
        <v>0</v>
      </c>
      <c r="R1533" s="210">
        <v>0</v>
      </c>
      <c r="S1533" s="210">
        <v>0</v>
      </c>
      <c r="T1533" s="210" t="s">
        <v>146</v>
      </c>
      <c r="U1533" s="210" t="s">
        <v>4321</v>
      </c>
      <c r="V1533" s="223">
        <v>43251</v>
      </c>
      <c r="W1533" s="210">
        <v>2749602</v>
      </c>
      <c r="X1533" s="210" t="s">
        <v>4471</v>
      </c>
      <c r="Y1533" s="210" t="s">
        <v>306</v>
      </c>
      <c r="Z1533" s="190"/>
      <c r="AA1533" s="186"/>
      <c r="AB1533" s="187"/>
      <c r="AC1533" s="187"/>
      <c r="AD1533" s="188"/>
    </row>
    <row r="1534" spans="1:30" x14ac:dyDescent="0.3">
      <c r="A1534" s="84"/>
      <c r="B1534" s="209" t="s">
        <v>1868</v>
      </c>
      <c r="C1534" s="102" t="s">
        <v>1974</v>
      </c>
      <c r="D1534" s="109">
        <v>-10951734.888208224</v>
      </c>
      <c r="E1534" s="139">
        <v>-133655.5392751797</v>
      </c>
      <c r="F1534" s="113">
        <v>-5.7127669825233429E-2</v>
      </c>
      <c r="G1534" s="126"/>
      <c r="H1534" s="123"/>
      <c r="I1534" s="124"/>
      <c r="J1534" s="191" t="s">
        <v>5776</v>
      </c>
      <c r="K1534" s="210" t="s">
        <v>1868</v>
      </c>
      <c r="L1534" s="210" t="s">
        <v>1974</v>
      </c>
      <c r="M1534" s="211">
        <v>-10951734.888208224</v>
      </c>
      <c r="N1534" s="198">
        <v>-133655.5392751797</v>
      </c>
      <c r="O1534" s="211">
        <v>-5.7127669825233429E-2</v>
      </c>
      <c r="P1534" s="210">
        <v>1</v>
      </c>
      <c r="Q1534" s="210">
        <v>0</v>
      </c>
      <c r="R1534" s="210">
        <v>0</v>
      </c>
      <c r="S1534" s="210">
        <v>0</v>
      </c>
      <c r="T1534" s="210" t="s">
        <v>144</v>
      </c>
      <c r="U1534" s="210" t="s">
        <v>4322</v>
      </c>
      <c r="V1534" s="223">
        <v>43251</v>
      </c>
      <c r="W1534" s="210">
        <v>2746711</v>
      </c>
      <c r="X1534" s="210" t="s">
        <v>4471</v>
      </c>
      <c r="Y1534" s="210" t="s">
        <v>306</v>
      </c>
      <c r="Z1534" s="190"/>
      <c r="AA1534" s="185"/>
      <c r="AB1534" s="187"/>
      <c r="AC1534" s="188"/>
      <c r="AD1534" s="188"/>
    </row>
    <row r="1535" spans="1:30" x14ac:dyDescent="0.3">
      <c r="A1535" s="84"/>
      <c r="B1535" s="209" t="s">
        <v>1684</v>
      </c>
      <c r="C1535" s="102" t="s">
        <v>1974</v>
      </c>
      <c r="D1535" s="109">
        <v>-1591797.8178963005</v>
      </c>
      <c r="E1535" s="139">
        <v>-14868.277768506448</v>
      </c>
      <c r="F1535" s="113">
        <v>-6.7365217060880531E-3</v>
      </c>
      <c r="G1535" s="126"/>
      <c r="H1535" s="123"/>
      <c r="I1535" s="124"/>
      <c r="J1535" s="191" t="s">
        <v>5776</v>
      </c>
      <c r="K1535" s="210" t="s">
        <v>1684</v>
      </c>
      <c r="L1535" s="210" t="s">
        <v>1974</v>
      </c>
      <c r="M1535" s="211">
        <v>-1591797.8178963005</v>
      </c>
      <c r="N1535" s="198">
        <v>-14868.277768506448</v>
      </c>
      <c r="O1535" s="211">
        <v>-6.7365217060880531E-3</v>
      </c>
      <c r="P1535" s="210">
        <v>1</v>
      </c>
      <c r="Q1535" s="210">
        <v>0</v>
      </c>
      <c r="R1535" s="210">
        <v>0</v>
      </c>
      <c r="S1535" s="210">
        <v>0</v>
      </c>
      <c r="T1535" s="210" t="s">
        <v>144</v>
      </c>
      <c r="U1535" s="210" t="s">
        <v>403</v>
      </c>
      <c r="V1535" s="223">
        <v>43251</v>
      </c>
      <c r="W1535" s="210">
        <v>2754907</v>
      </c>
      <c r="X1535" s="210" t="s">
        <v>4471</v>
      </c>
      <c r="Y1535" s="210" t="s">
        <v>306</v>
      </c>
      <c r="Z1535" s="190"/>
      <c r="AA1535" s="185"/>
      <c r="AB1535" s="187"/>
      <c r="AC1535" s="188"/>
      <c r="AD1535" s="188"/>
    </row>
    <row r="1536" spans="1:30" x14ac:dyDescent="0.3">
      <c r="A1536" s="84"/>
      <c r="B1536" s="209" t="s">
        <v>5061</v>
      </c>
      <c r="C1536" s="102" t="s">
        <v>1974</v>
      </c>
      <c r="D1536" s="109">
        <v>-9341557.8283437341</v>
      </c>
      <c r="E1536" s="139">
        <v>-46710.124647951066</v>
      </c>
      <c r="F1536" s="113">
        <v>-3.8651792219037709E-2</v>
      </c>
      <c r="G1536" s="126"/>
      <c r="H1536" s="123"/>
      <c r="I1536" s="124"/>
      <c r="J1536" s="191" t="s">
        <v>5776</v>
      </c>
      <c r="K1536" s="210" t="s">
        <v>5061</v>
      </c>
      <c r="L1536" s="210" t="s">
        <v>1974</v>
      </c>
      <c r="M1536" s="211">
        <v>-9341557.8283437341</v>
      </c>
      <c r="N1536" s="198">
        <v>-46710.124647951066</v>
      </c>
      <c r="O1536" s="211">
        <v>-3.8651792219037709E-2</v>
      </c>
      <c r="P1536" s="210">
        <v>1</v>
      </c>
      <c r="Q1536" s="210">
        <v>0</v>
      </c>
      <c r="R1536" s="210">
        <v>0</v>
      </c>
      <c r="S1536" s="210">
        <v>0</v>
      </c>
      <c r="T1536" s="210" t="s">
        <v>148</v>
      </c>
      <c r="U1536" s="210" t="s">
        <v>5062</v>
      </c>
      <c r="V1536" s="223">
        <v>43251</v>
      </c>
      <c r="W1536" s="210" t="s">
        <v>5063</v>
      </c>
      <c r="X1536" s="210" t="s">
        <v>4471</v>
      </c>
      <c r="Y1536" s="210" t="s">
        <v>306</v>
      </c>
      <c r="Z1536" s="190"/>
      <c r="AA1536" s="186"/>
      <c r="AB1536" s="187"/>
      <c r="AC1536" s="187"/>
      <c r="AD1536" s="188"/>
    </row>
    <row r="1537" spans="1:30" x14ac:dyDescent="0.3">
      <c r="A1537" s="84"/>
      <c r="B1537" s="209" t="s">
        <v>4459</v>
      </c>
      <c r="C1537" s="102" t="s">
        <v>1974</v>
      </c>
      <c r="D1537" s="109">
        <v>-403639.18451481115</v>
      </c>
      <c r="E1537" s="139">
        <v>-17368.295374991874</v>
      </c>
      <c r="F1537" s="113">
        <v>-6.5232958320280915E-3</v>
      </c>
      <c r="G1537" s="126"/>
      <c r="H1537" s="123"/>
      <c r="I1537" s="124"/>
      <c r="J1537" s="191" t="s">
        <v>5776</v>
      </c>
      <c r="K1537" s="210" t="s">
        <v>4459</v>
      </c>
      <c r="L1537" s="210" t="s">
        <v>1974</v>
      </c>
      <c r="M1537" s="211">
        <v>-403639.18451481115</v>
      </c>
      <c r="N1537" s="198">
        <v>-17368.295374991874</v>
      </c>
      <c r="O1537" s="211">
        <v>-6.5232958320280915E-3</v>
      </c>
      <c r="P1537" s="210">
        <v>1</v>
      </c>
      <c r="Q1537" s="210">
        <v>0</v>
      </c>
      <c r="R1537" s="210">
        <v>0</v>
      </c>
      <c r="S1537" s="210">
        <v>0</v>
      </c>
      <c r="T1537" s="210" t="s">
        <v>147</v>
      </c>
      <c r="U1537" s="210" t="s">
        <v>4538</v>
      </c>
      <c r="V1537" s="223">
        <v>43251</v>
      </c>
      <c r="W1537" s="210" t="s">
        <v>4583</v>
      </c>
      <c r="X1537" s="210" t="s">
        <v>4471</v>
      </c>
      <c r="Y1537" s="210" t="s">
        <v>306</v>
      </c>
      <c r="Z1537" s="190"/>
      <c r="AA1537" s="185"/>
      <c r="AB1537" s="187"/>
      <c r="AC1537" s="188"/>
      <c r="AD1537" s="188"/>
    </row>
    <row r="1538" spans="1:30" x14ac:dyDescent="0.3">
      <c r="A1538" s="84"/>
      <c r="B1538" s="209" t="s">
        <v>1685</v>
      </c>
      <c r="C1538" s="102" t="s">
        <v>1973</v>
      </c>
      <c r="D1538" s="109">
        <v>-2749811.8026764584</v>
      </c>
      <c r="E1538" s="139">
        <v>-21050.385077520161</v>
      </c>
      <c r="F1538" s="113">
        <v>-4.9317226217809309E-3</v>
      </c>
      <c r="G1538" s="126"/>
      <c r="H1538" s="123"/>
      <c r="I1538" s="124"/>
      <c r="J1538" s="191" t="s">
        <v>5776</v>
      </c>
      <c r="K1538" s="210" t="s">
        <v>1685</v>
      </c>
      <c r="L1538" s="210" t="s">
        <v>1973</v>
      </c>
      <c r="M1538" s="211">
        <v>-2749811.8026764584</v>
      </c>
      <c r="N1538" s="198">
        <v>-21050.385077520161</v>
      </c>
      <c r="O1538" s="211">
        <v>-4.9317226217809309E-3</v>
      </c>
      <c r="P1538" s="210">
        <v>1</v>
      </c>
      <c r="Q1538" s="210">
        <v>0</v>
      </c>
      <c r="R1538" s="210">
        <v>0</v>
      </c>
      <c r="S1538" s="210">
        <v>0</v>
      </c>
      <c r="T1538" s="210" t="s">
        <v>147</v>
      </c>
      <c r="U1538" s="210" t="s">
        <v>4323</v>
      </c>
      <c r="V1538" s="223">
        <v>43251</v>
      </c>
      <c r="W1538" s="210">
        <v>2310525</v>
      </c>
      <c r="X1538" s="210" t="s">
        <v>4471</v>
      </c>
      <c r="Y1538" s="210" t="s">
        <v>306</v>
      </c>
      <c r="Z1538" s="190"/>
      <c r="AA1538" s="185"/>
      <c r="AB1538" s="187"/>
      <c r="AC1538" s="188"/>
      <c r="AD1538" s="188"/>
    </row>
    <row r="1539" spans="1:30" x14ac:dyDescent="0.3">
      <c r="A1539" s="84"/>
      <c r="B1539" s="209" t="s">
        <v>1869</v>
      </c>
      <c r="C1539" s="102" t="s">
        <v>1974</v>
      </c>
      <c r="D1539" s="109">
        <v>-6784373.3970955499</v>
      </c>
      <c r="E1539" s="139">
        <v>-42375.84882633073</v>
      </c>
      <c r="F1539" s="113">
        <v>-4.1491842305498815E-2</v>
      </c>
      <c r="G1539" s="126"/>
      <c r="H1539" s="123"/>
      <c r="I1539" s="124"/>
      <c r="J1539" s="191" t="s">
        <v>5776</v>
      </c>
      <c r="K1539" s="210" t="s">
        <v>1869</v>
      </c>
      <c r="L1539" s="210" t="s">
        <v>1974</v>
      </c>
      <c r="M1539" s="211">
        <v>-6784373.3970955499</v>
      </c>
      <c r="N1539" s="198">
        <v>-42375.84882633073</v>
      </c>
      <c r="O1539" s="211">
        <v>-4.1491842305498815E-2</v>
      </c>
      <c r="P1539" s="210">
        <v>1</v>
      </c>
      <c r="Q1539" s="210">
        <v>0</v>
      </c>
      <c r="R1539" s="210">
        <v>0</v>
      </c>
      <c r="S1539" s="210">
        <v>0</v>
      </c>
      <c r="T1539" s="210" t="s">
        <v>5305</v>
      </c>
      <c r="U1539" s="210" t="s">
        <v>4324</v>
      </c>
      <c r="V1539" s="223">
        <v>43251</v>
      </c>
      <c r="W1539" s="210" t="s">
        <v>5545</v>
      </c>
      <c r="X1539" s="210" t="s">
        <v>4471</v>
      </c>
      <c r="Y1539" s="210" t="s">
        <v>306</v>
      </c>
      <c r="Z1539" s="190"/>
      <c r="AA1539" s="186"/>
      <c r="AB1539" s="187"/>
      <c r="AC1539" s="187"/>
      <c r="AD1539" s="188"/>
    </row>
    <row r="1540" spans="1:30" x14ac:dyDescent="0.3">
      <c r="A1540" s="84"/>
      <c r="B1540" s="209" t="s">
        <v>1686</v>
      </c>
      <c r="C1540" s="102" t="s">
        <v>1973</v>
      </c>
      <c r="D1540" s="109">
        <v>-120464.32243484177</v>
      </c>
      <c r="E1540" s="139">
        <v>-3413.5540502930512</v>
      </c>
      <c r="F1540" s="113">
        <v>-2.3377987655186965E-3</v>
      </c>
      <c r="G1540" s="126"/>
      <c r="H1540" s="123"/>
      <c r="I1540" s="124"/>
      <c r="J1540" s="191" t="s">
        <v>5776</v>
      </c>
      <c r="K1540" s="210" t="s">
        <v>1686</v>
      </c>
      <c r="L1540" s="210" t="s">
        <v>1973</v>
      </c>
      <c r="M1540" s="211">
        <v>-120464.32243484177</v>
      </c>
      <c r="N1540" s="198">
        <v>-3413.5540502930512</v>
      </c>
      <c r="O1540" s="211">
        <v>-2.3377987655186965E-3</v>
      </c>
      <c r="P1540" s="210">
        <v>1</v>
      </c>
      <c r="Q1540" s="210">
        <v>0</v>
      </c>
      <c r="R1540" s="210">
        <v>0</v>
      </c>
      <c r="S1540" s="210">
        <v>0</v>
      </c>
      <c r="T1540" s="210" t="s">
        <v>150</v>
      </c>
      <c r="U1540" s="210" t="s">
        <v>57</v>
      </c>
      <c r="V1540" s="223">
        <v>43251</v>
      </c>
      <c r="W1540" s="210">
        <v>2545844</v>
      </c>
      <c r="X1540" s="210" t="s">
        <v>4471</v>
      </c>
      <c r="Y1540" s="210" t="s">
        <v>306</v>
      </c>
      <c r="Z1540" s="190"/>
      <c r="AA1540" s="185"/>
      <c r="AB1540" s="187"/>
      <c r="AC1540" s="188"/>
      <c r="AD1540" s="188"/>
    </row>
    <row r="1541" spans="1:30" x14ac:dyDescent="0.3">
      <c r="A1541" s="84"/>
      <c r="B1541" s="209" t="s">
        <v>1687</v>
      </c>
      <c r="C1541" s="102" t="s">
        <v>1974</v>
      </c>
      <c r="D1541" s="109">
        <v>-6359971.3073478807</v>
      </c>
      <c r="E1541" s="139">
        <v>-89476.242365614526</v>
      </c>
      <c r="F1541" s="113">
        <v>-1.3466429480036889E-2</v>
      </c>
      <c r="G1541" s="126"/>
      <c r="H1541" s="123"/>
      <c r="I1541" s="124"/>
      <c r="J1541" s="191" t="s">
        <v>5776</v>
      </c>
      <c r="K1541" s="210" t="s">
        <v>1687</v>
      </c>
      <c r="L1541" s="210" t="s">
        <v>1974</v>
      </c>
      <c r="M1541" s="211">
        <v>-6359971.3073478807</v>
      </c>
      <c r="N1541" s="198">
        <v>-89476.242365614526</v>
      </c>
      <c r="O1541" s="211">
        <v>-1.3466429480036889E-2</v>
      </c>
      <c r="P1541" s="210">
        <v>1</v>
      </c>
      <c r="Q1541" s="210">
        <v>0</v>
      </c>
      <c r="R1541" s="210">
        <v>0</v>
      </c>
      <c r="S1541" s="210">
        <v>0</v>
      </c>
      <c r="T1541" s="210" t="s">
        <v>151</v>
      </c>
      <c r="U1541" s="210" t="s">
        <v>4325</v>
      </c>
      <c r="V1541" s="223">
        <v>43251</v>
      </c>
      <c r="W1541" s="210">
        <v>2779201</v>
      </c>
      <c r="X1541" s="210" t="s">
        <v>4471</v>
      </c>
      <c r="Y1541" s="210" t="s">
        <v>306</v>
      </c>
      <c r="Z1541" s="190"/>
      <c r="AA1541" s="185"/>
      <c r="AB1541" s="187"/>
      <c r="AC1541" s="187"/>
      <c r="AD1541" s="188"/>
    </row>
    <row r="1542" spans="1:30" x14ac:dyDescent="0.3">
      <c r="A1542" s="84"/>
      <c r="B1542" s="209" t="s">
        <v>1688</v>
      </c>
      <c r="C1542" s="102" t="s">
        <v>1976</v>
      </c>
      <c r="D1542" s="109">
        <v>8955602.5691374075</v>
      </c>
      <c r="E1542" s="139">
        <v>150615.58306655579</v>
      </c>
      <c r="F1542" s="113">
        <v>2.1762723820805401E-2</v>
      </c>
      <c r="G1542" s="126"/>
      <c r="H1542" s="123"/>
      <c r="I1542" s="124"/>
      <c r="J1542" s="191" t="s">
        <v>5776</v>
      </c>
      <c r="K1542" s="210" t="s">
        <v>1688</v>
      </c>
      <c r="L1542" s="210" t="s">
        <v>1976</v>
      </c>
      <c r="M1542" s="211">
        <v>8955602.5691374075</v>
      </c>
      <c r="N1542" s="198">
        <v>150615.58306655579</v>
      </c>
      <c r="O1542" s="211">
        <v>2.1762723820805401E-2</v>
      </c>
      <c r="P1542" s="210">
        <v>1</v>
      </c>
      <c r="Q1542" s="210">
        <v>0</v>
      </c>
      <c r="R1542" s="210">
        <v>0</v>
      </c>
      <c r="S1542" s="210">
        <v>0</v>
      </c>
      <c r="T1542" s="210" t="s">
        <v>148</v>
      </c>
      <c r="U1542" s="210" t="s">
        <v>4326</v>
      </c>
      <c r="V1542" s="223">
        <v>43251</v>
      </c>
      <c r="W1542" s="210">
        <v>2779397</v>
      </c>
      <c r="X1542" s="210" t="s">
        <v>4471</v>
      </c>
      <c r="Y1542" s="210" t="s">
        <v>306</v>
      </c>
      <c r="Z1542" s="190"/>
      <c r="AA1542" s="185"/>
      <c r="AB1542" s="187"/>
      <c r="AC1542" s="188"/>
      <c r="AD1542" s="188"/>
    </row>
    <row r="1543" spans="1:30" x14ac:dyDescent="0.3">
      <c r="A1543" s="84"/>
      <c r="B1543" s="209" t="s">
        <v>1870</v>
      </c>
      <c r="C1543" s="102" t="s">
        <v>1978</v>
      </c>
      <c r="D1543" s="109">
        <v>-38058746.349050246</v>
      </c>
      <c r="E1543" s="139">
        <v>-671111.73248192994</v>
      </c>
      <c r="F1543" s="113">
        <v>-0.16844737879889737</v>
      </c>
      <c r="G1543" s="126"/>
      <c r="H1543" s="123"/>
      <c r="I1543" s="124"/>
      <c r="J1543" s="191" t="s">
        <v>5776</v>
      </c>
      <c r="K1543" s="210" t="s">
        <v>1870</v>
      </c>
      <c r="L1543" s="210" t="s">
        <v>1978</v>
      </c>
      <c r="M1543" s="211">
        <v>-38058746.349050246</v>
      </c>
      <c r="N1543" s="198">
        <v>-671111.73248192994</v>
      </c>
      <c r="O1543" s="211">
        <v>-0.16844737879889737</v>
      </c>
      <c r="P1543" s="210">
        <v>1</v>
      </c>
      <c r="Q1543" s="210">
        <v>0</v>
      </c>
      <c r="R1543" s="210">
        <v>0</v>
      </c>
      <c r="S1543" s="210">
        <v>0</v>
      </c>
      <c r="T1543" s="210" t="s">
        <v>147</v>
      </c>
      <c r="U1543" s="210" t="s">
        <v>4327</v>
      </c>
      <c r="V1543" s="223">
        <v>43251</v>
      </c>
      <c r="W1543" s="210" t="s">
        <v>2543</v>
      </c>
      <c r="X1543" s="210" t="s">
        <v>4471</v>
      </c>
      <c r="Y1543" s="210" t="s">
        <v>306</v>
      </c>
      <c r="Z1543" s="190"/>
      <c r="AA1543" s="185"/>
      <c r="AB1543" s="187"/>
      <c r="AC1543" s="188"/>
      <c r="AD1543" s="188"/>
    </row>
    <row r="1544" spans="1:30" x14ac:dyDescent="0.3">
      <c r="A1544" s="84"/>
      <c r="B1544" s="209" t="s">
        <v>1689</v>
      </c>
      <c r="C1544" s="102" t="s">
        <v>1974</v>
      </c>
      <c r="D1544" s="109">
        <v>-20654848.640495397</v>
      </c>
      <c r="E1544" s="139">
        <v>-465513.83007652464</v>
      </c>
      <c r="F1544" s="113">
        <v>-0.3215432443485271</v>
      </c>
      <c r="G1544" s="126"/>
      <c r="H1544" s="123"/>
      <c r="I1544" s="124"/>
      <c r="J1544" s="191" t="s">
        <v>5776</v>
      </c>
      <c r="K1544" s="210" t="s">
        <v>1689</v>
      </c>
      <c r="L1544" s="210" t="s">
        <v>1974</v>
      </c>
      <c r="M1544" s="211">
        <v>-20654848.640495397</v>
      </c>
      <c r="N1544" s="198">
        <v>-465513.83007652464</v>
      </c>
      <c r="O1544" s="211">
        <v>-0.3215432443485271</v>
      </c>
      <c r="P1544" s="210">
        <v>1</v>
      </c>
      <c r="Q1544" s="210">
        <v>0</v>
      </c>
      <c r="R1544" s="210">
        <v>0</v>
      </c>
      <c r="S1544" s="210">
        <v>0</v>
      </c>
      <c r="T1544" s="210" t="s">
        <v>145</v>
      </c>
      <c r="U1544" s="210" t="s">
        <v>77</v>
      </c>
      <c r="V1544" s="223">
        <v>43251</v>
      </c>
      <c r="W1544" s="210">
        <v>2232793</v>
      </c>
      <c r="X1544" s="210" t="s">
        <v>4471</v>
      </c>
      <c r="Y1544" s="210" t="s">
        <v>306</v>
      </c>
      <c r="Z1544" s="190"/>
      <c r="AA1544" s="185"/>
      <c r="AB1544" s="187"/>
      <c r="AC1544" s="188"/>
      <c r="AD1544" s="188"/>
    </row>
    <row r="1545" spans="1:30" x14ac:dyDescent="0.3">
      <c r="A1545" s="84"/>
      <c r="B1545" s="209" t="s">
        <v>5443</v>
      </c>
      <c r="C1545" s="102" t="s">
        <v>1976</v>
      </c>
      <c r="D1545" s="109">
        <v>3309640.8491705139</v>
      </c>
      <c r="E1545" s="139">
        <v>58145.482241224767</v>
      </c>
      <c r="F1545" s="113">
        <v>5.4560899354742384E-2</v>
      </c>
      <c r="G1545" s="126"/>
      <c r="H1545" s="123"/>
      <c r="I1545" s="124"/>
      <c r="J1545" s="191" t="s">
        <v>5776</v>
      </c>
      <c r="K1545" s="210" t="s">
        <v>5443</v>
      </c>
      <c r="L1545" s="210" t="s">
        <v>1976</v>
      </c>
      <c r="M1545" s="211">
        <v>3309640.8491705139</v>
      </c>
      <c r="N1545" s="198">
        <v>58145.482241224767</v>
      </c>
      <c r="O1545" s="211">
        <v>5.4560899354742384E-2</v>
      </c>
      <c r="P1545" s="210">
        <v>1</v>
      </c>
      <c r="Q1545" s="210">
        <v>0</v>
      </c>
      <c r="R1545" s="210">
        <v>0</v>
      </c>
      <c r="S1545" s="210">
        <v>0</v>
      </c>
      <c r="T1545" s="210" t="s">
        <v>143</v>
      </c>
      <c r="U1545" s="210" t="s">
        <v>5444</v>
      </c>
      <c r="V1545" s="223">
        <v>43251</v>
      </c>
      <c r="W1545" s="210">
        <v>2738127</v>
      </c>
      <c r="X1545" s="210" t="s">
        <v>4471</v>
      </c>
      <c r="Y1545" s="210" t="s">
        <v>306</v>
      </c>
      <c r="Z1545" s="190"/>
      <c r="AA1545" s="185"/>
      <c r="AB1545" s="187"/>
      <c r="AC1545" s="188"/>
      <c r="AD1545" s="187"/>
    </row>
    <row r="1546" spans="1:30" x14ac:dyDescent="0.3">
      <c r="A1546" s="84"/>
      <c r="B1546" s="209" t="s">
        <v>1871</v>
      </c>
      <c r="C1546" s="102" t="s">
        <v>1974</v>
      </c>
      <c r="D1546" s="109">
        <v>-641277.11063854001</v>
      </c>
      <c r="E1546" s="139">
        <v>-9960.8125293342655</v>
      </c>
      <c r="F1546" s="113">
        <v>-1.1390611653205283E-2</v>
      </c>
      <c r="G1546" s="126"/>
      <c r="H1546" s="123"/>
      <c r="I1546" s="124"/>
      <c r="J1546" s="191" t="s">
        <v>5776</v>
      </c>
      <c r="K1546" s="210" t="s">
        <v>1871</v>
      </c>
      <c r="L1546" s="210" t="s">
        <v>1974</v>
      </c>
      <c r="M1546" s="211">
        <v>-641277.11063854001</v>
      </c>
      <c r="N1546" s="198">
        <v>-9960.8125293342655</v>
      </c>
      <c r="O1546" s="211">
        <v>-1.1390611653205283E-2</v>
      </c>
      <c r="P1546" s="210">
        <v>1</v>
      </c>
      <c r="Q1546" s="210">
        <v>0</v>
      </c>
      <c r="R1546" s="210">
        <v>0</v>
      </c>
      <c r="S1546" s="210">
        <v>0</v>
      </c>
      <c r="T1546" s="210" t="s">
        <v>148</v>
      </c>
      <c r="U1546" s="210" t="s">
        <v>389</v>
      </c>
      <c r="V1546" s="223">
        <v>43251</v>
      </c>
      <c r="W1546" s="210">
        <v>2793610</v>
      </c>
      <c r="X1546" s="210" t="s">
        <v>4471</v>
      </c>
      <c r="Y1546" s="210" t="s">
        <v>306</v>
      </c>
      <c r="Z1546" s="190"/>
      <c r="AA1546" s="185"/>
      <c r="AB1546" s="187"/>
      <c r="AC1546" s="188"/>
      <c r="AD1546" s="187"/>
    </row>
    <row r="1547" spans="1:30" x14ac:dyDescent="0.3">
      <c r="A1547" s="84"/>
      <c r="B1547" s="209" t="s">
        <v>1690</v>
      </c>
      <c r="C1547" s="102" t="s">
        <v>1976</v>
      </c>
      <c r="D1547" s="109">
        <v>14488183.121033182</v>
      </c>
      <c r="E1547" s="139">
        <v>135302.41988264085</v>
      </c>
      <c r="F1547" s="113">
        <v>6.5083117968492948E-2</v>
      </c>
      <c r="G1547" s="126"/>
      <c r="H1547" s="123"/>
      <c r="I1547" s="124"/>
      <c r="J1547" s="191" t="s">
        <v>5776</v>
      </c>
      <c r="K1547" s="210" t="s">
        <v>1690</v>
      </c>
      <c r="L1547" s="210" t="s">
        <v>1976</v>
      </c>
      <c r="M1547" s="211">
        <v>14488183.121033182</v>
      </c>
      <c r="N1547" s="198">
        <v>135302.41988264085</v>
      </c>
      <c r="O1547" s="211">
        <v>6.5083117968492948E-2</v>
      </c>
      <c r="P1547" s="210">
        <v>1</v>
      </c>
      <c r="Q1547" s="210">
        <v>0</v>
      </c>
      <c r="R1547" s="210">
        <v>0</v>
      </c>
      <c r="S1547" s="210">
        <v>0</v>
      </c>
      <c r="T1547" s="210" t="s">
        <v>150</v>
      </c>
      <c r="U1547" s="210" t="s">
        <v>26</v>
      </c>
      <c r="V1547" s="223">
        <v>43251</v>
      </c>
      <c r="W1547" s="210">
        <v>2138158</v>
      </c>
      <c r="X1547" s="210" t="s">
        <v>4471</v>
      </c>
      <c r="Y1547" s="210" t="s">
        <v>306</v>
      </c>
      <c r="Z1547" s="190"/>
      <c r="AA1547" s="186"/>
      <c r="AB1547" s="187"/>
      <c r="AC1547" s="187"/>
      <c r="AD1547" s="188"/>
    </row>
    <row r="1548" spans="1:30" x14ac:dyDescent="0.3">
      <c r="A1548" s="84"/>
      <c r="B1548" s="209" t="s">
        <v>1691</v>
      </c>
      <c r="C1548" s="102" t="s">
        <v>1973</v>
      </c>
      <c r="D1548" s="109">
        <v>-61418.352687804552</v>
      </c>
      <c r="E1548" s="139">
        <v>-1179.5343323949405</v>
      </c>
      <c r="F1548" s="113">
        <v>-1.4149195746235479E-3</v>
      </c>
      <c r="G1548" s="126"/>
      <c r="H1548" s="123"/>
      <c r="I1548" s="124"/>
      <c r="J1548" s="191" t="s">
        <v>5776</v>
      </c>
      <c r="K1548" s="210" t="s">
        <v>1691</v>
      </c>
      <c r="L1548" s="210" t="s">
        <v>1973</v>
      </c>
      <c r="M1548" s="211">
        <v>-61418.352687804552</v>
      </c>
      <c r="N1548" s="198">
        <v>-1179.5343323949405</v>
      </c>
      <c r="O1548" s="211">
        <v>-1.4149195746235479E-3</v>
      </c>
      <c r="P1548" s="210">
        <v>1</v>
      </c>
      <c r="Q1548" s="210">
        <v>0</v>
      </c>
      <c r="R1548" s="210">
        <v>0</v>
      </c>
      <c r="S1548" s="210">
        <v>0</v>
      </c>
      <c r="T1548" s="210" t="s">
        <v>146</v>
      </c>
      <c r="U1548" s="210" t="s">
        <v>4328</v>
      </c>
      <c r="V1548" s="223">
        <v>43251</v>
      </c>
      <c r="W1548" s="210" t="s">
        <v>6145</v>
      </c>
      <c r="X1548" s="210" t="s">
        <v>4471</v>
      </c>
      <c r="Y1548" s="210" t="s">
        <v>306</v>
      </c>
      <c r="Z1548" s="190"/>
      <c r="AA1548" s="186"/>
      <c r="AB1548" s="187"/>
      <c r="AC1548" s="187"/>
      <c r="AD1548" s="188"/>
    </row>
    <row r="1549" spans="1:30" x14ac:dyDescent="0.3">
      <c r="A1549" s="84"/>
      <c r="B1549" s="209" t="s">
        <v>1692</v>
      </c>
      <c r="C1549" s="102" t="s">
        <v>1976</v>
      </c>
      <c r="D1549" s="109">
        <v>11699232.359558055</v>
      </c>
      <c r="E1549" s="139">
        <v>65406.341810018755</v>
      </c>
      <c r="F1549" s="113">
        <v>2.9520316904636669E-2</v>
      </c>
      <c r="G1549" s="126"/>
      <c r="H1549" s="123"/>
      <c r="I1549" s="124"/>
      <c r="J1549" s="191" t="s">
        <v>5776</v>
      </c>
      <c r="K1549" s="210" t="s">
        <v>1692</v>
      </c>
      <c r="L1549" s="210" t="s">
        <v>1976</v>
      </c>
      <c r="M1549" s="211">
        <v>11699232.359558055</v>
      </c>
      <c r="N1549" s="198">
        <v>65406.341810018755</v>
      </c>
      <c r="O1549" s="211">
        <v>2.9520316904636669E-2</v>
      </c>
      <c r="P1549" s="210">
        <v>1</v>
      </c>
      <c r="Q1549" s="210">
        <v>0</v>
      </c>
      <c r="R1549" s="210">
        <v>0</v>
      </c>
      <c r="S1549" s="210">
        <v>0</v>
      </c>
      <c r="T1549" s="210" t="s">
        <v>147</v>
      </c>
      <c r="U1549" s="210" t="s">
        <v>4329</v>
      </c>
      <c r="V1549" s="223">
        <v>43251</v>
      </c>
      <c r="W1549" s="210" t="s">
        <v>334</v>
      </c>
      <c r="X1549" s="210" t="s">
        <v>4471</v>
      </c>
      <c r="Y1549" s="210" t="s">
        <v>306</v>
      </c>
      <c r="Z1549" s="190"/>
      <c r="AA1549" s="185"/>
      <c r="AB1549" s="187"/>
      <c r="AC1549" s="188"/>
      <c r="AD1549" s="188"/>
    </row>
    <row r="1550" spans="1:30" x14ac:dyDescent="0.3">
      <c r="A1550" s="84"/>
      <c r="B1550" s="209" t="s">
        <v>1693</v>
      </c>
      <c r="C1550" s="102" t="s">
        <v>1976</v>
      </c>
      <c r="D1550" s="109">
        <v>4834610.4672619672</v>
      </c>
      <c r="E1550" s="139">
        <v>12686.269561683506</v>
      </c>
      <c r="F1550" s="113">
        <v>1.4989475111523359E-2</v>
      </c>
      <c r="G1550" s="126"/>
      <c r="H1550" s="123"/>
      <c r="I1550" s="124"/>
      <c r="J1550" s="191" t="s">
        <v>5776</v>
      </c>
      <c r="K1550" s="210" t="s">
        <v>1693</v>
      </c>
      <c r="L1550" s="210" t="s">
        <v>1976</v>
      </c>
      <c r="M1550" s="211">
        <v>4834610.4672619672</v>
      </c>
      <c r="N1550" s="198">
        <v>12686.269561683506</v>
      </c>
      <c r="O1550" s="211">
        <v>1.4989475111523359E-2</v>
      </c>
      <c r="P1550" s="210">
        <v>1</v>
      </c>
      <c r="Q1550" s="210">
        <v>0</v>
      </c>
      <c r="R1550" s="210">
        <v>0</v>
      </c>
      <c r="S1550" s="210">
        <v>0</v>
      </c>
      <c r="T1550" s="210" t="s">
        <v>145</v>
      </c>
      <c r="U1550" s="210" t="s">
        <v>4330</v>
      </c>
      <c r="V1550" s="223">
        <v>43251</v>
      </c>
      <c r="W1550" s="210">
        <v>2804211</v>
      </c>
      <c r="X1550" s="210" t="s">
        <v>4471</v>
      </c>
      <c r="Y1550" s="210" t="s">
        <v>306</v>
      </c>
      <c r="Z1550" s="190"/>
      <c r="AA1550" s="186"/>
      <c r="AB1550" s="187"/>
      <c r="AC1550" s="187"/>
      <c r="AD1550" s="188"/>
    </row>
    <row r="1551" spans="1:30" x14ac:dyDescent="0.3">
      <c r="A1551" s="84"/>
      <c r="B1551" s="209" t="s">
        <v>4460</v>
      </c>
      <c r="C1551" s="102" t="s">
        <v>1973</v>
      </c>
      <c r="D1551" s="109">
        <v>-205525.77979897772</v>
      </c>
      <c r="E1551" s="139">
        <v>-1573.4633272008705</v>
      </c>
      <c r="F1551" s="113">
        <v>-2.8078977148352719E-3</v>
      </c>
      <c r="G1551" s="126"/>
      <c r="H1551" s="123"/>
      <c r="I1551" s="124"/>
      <c r="J1551" s="191" t="s">
        <v>5776</v>
      </c>
      <c r="K1551" s="210" t="s">
        <v>4460</v>
      </c>
      <c r="L1551" s="210" t="s">
        <v>1973</v>
      </c>
      <c r="M1551" s="211">
        <v>-205525.77979897772</v>
      </c>
      <c r="N1551" s="198">
        <v>-1573.4633272008705</v>
      </c>
      <c r="O1551" s="211">
        <v>-2.8078977148352719E-3</v>
      </c>
      <c r="P1551" s="210">
        <v>1</v>
      </c>
      <c r="Q1551" s="210">
        <v>0</v>
      </c>
      <c r="R1551" s="210">
        <v>0</v>
      </c>
      <c r="S1551" s="210">
        <v>0</v>
      </c>
      <c r="T1551" s="210" t="s">
        <v>148</v>
      </c>
      <c r="U1551" s="210" t="s">
        <v>4539</v>
      </c>
      <c r="V1551" s="223">
        <v>43251</v>
      </c>
      <c r="W1551" s="210" t="s">
        <v>4584</v>
      </c>
      <c r="X1551" s="210" t="s">
        <v>4471</v>
      </c>
      <c r="Y1551" s="210" t="s">
        <v>306</v>
      </c>
      <c r="Z1551" s="190"/>
      <c r="AA1551" s="185"/>
      <c r="AB1551" s="187"/>
      <c r="AC1551" s="188"/>
      <c r="AD1551" s="188"/>
    </row>
    <row r="1552" spans="1:30" x14ac:dyDescent="0.3">
      <c r="A1552" s="84"/>
      <c r="B1552" s="209" t="s">
        <v>1694</v>
      </c>
      <c r="C1552" s="102" t="s">
        <v>1976</v>
      </c>
      <c r="D1552" s="109">
        <v>52040143.060647875</v>
      </c>
      <c r="E1552" s="139">
        <v>325474.65795639425</v>
      </c>
      <c r="F1552" s="113">
        <v>0.17758086025578446</v>
      </c>
      <c r="G1552" s="126"/>
      <c r="H1552" s="123"/>
      <c r="I1552" s="124"/>
      <c r="J1552" s="191" t="s">
        <v>5776</v>
      </c>
      <c r="K1552" s="210" t="s">
        <v>1694</v>
      </c>
      <c r="L1552" s="210" t="s">
        <v>1976</v>
      </c>
      <c r="M1552" s="211">
        <v>52040143.060647875</v>
      </c>
      <c r="N1552" s="198">
        <v>325474.65795639425</v>
      </c>
      <c r="O1552" s="211">
        <v>0.17758086025578446</v>
      </c>
      <c r="P1552" s="210">
        <v>1</v>
      </c>
      <c r="Q1552" s="210">
        <v>0</v>
      </c>
      <c r="R1552" s="210">
        <v>0</v>
      </c>
      <c r="S1552" s="210">
        <v>0</v>
      </c>
      <c r="T1552" s="210" t="s">
        <v>5305</v>
      </c>
      <c r="U1552" s="210" t="s">
        <v>4331</v>
      </c>
      <c r="V1552" s="223">
        <v>43251</v>
      </c>
      <c r="W1552" s="210">
        <v>2812452</v>
      </c>
      <c r="X1552" s="210" t="s">
        <v>4471</v>
      </c>
      <c r="Y1552" s="210" t="s">
        <v>306</v>
      </c>
      <c r="Z1552" s="190"/>
      <c r="AA1552" s="185"/>
      <c r="AB1552" s="187"/>
      <c r="AC1552" s="188"/>
      <c r="AD1552" s="188"/>
    </row>
    <row r="1553" spans="1:30" x14ac:dyDescent="0.3">
      <c r="A1553" s="84"/>
      <c r="B1553" s="209" t="s">
        <v>1872</v>
      </c>
      <c r="C1553" s="102" t="s">
        <v>1974</v>
      </c>
      <c r="D1553" s="109">
        <v>-9068882.4873699844</v>
      </c>
      <c r="E1553" s="139">
        <v>-1335623.3412916029</v>
      </c>
      <c r="F1553" s="113">
        <v>-7.9415400446918652E-2</v>
      </c>
      <c r="G1553" s="126"/>
      <c r="H1553" s="123"/>
      <c r="I1553" s="124"/>
      <c r="J1553" s="191" t="s">
        <v>5776</v>
      </c>
      <c r="K1553" s="210" t="s">
        <v>1872</v>
      </c>
      <c r="L1553" s="210" t="s">
        <v>1974</v>
      </c>
      <c r="M1553" s="211">
        <v>-9068882.4873699844</v>
      </c>
      <c r="N1553" s="198">
        <v>-1335623.3412916029</v>
      </c>
      <c r="O1553" s="211">
        <v>-7.9415400446918652E-2</v>
      </c>
      <c r="P1553" s="210">
        <v>1</v>
      </c>
      <c r="Q1553" s="210">
        <v>0</v>
      </c>
      <c r="R1553" s="210">
        <v>0</v>
      </c>
      <c r="S1553" s="210">
        <v>0</v>
      </c>
      <c r="T1553" s="210" t="s">
        <v>144</v>
      </c>
      <c r="U1553" s="210" t="s">
        <v>4332</v>
      </c>
      <c r="V1553" s="223">
        <v>43251</v>
      </c>
      <c r="W1553" s="210" t="s">
        <v>310</v>
      </c>
      <c r="X1553" s="210" t="s">
        <v>4471</v>
      </c>
      <c r="Y1553" s="210" t="s">
        <v>306</v>
      </c>
      <c r="Z1553" s="190"/>
      <c r="AA1553" s="185"/>
      <c r="AB1553" s="187"/>
      <c r="AC1553" s="188"/>
      <c r="AD1553" s="187"/>
    </row>
    <row r="1554" spans="1:30" x14ac:dyDescent="0.3">
      <c r="A1554" s="84"/>
      <c r="B1554" s="209" t="s">
        <v>1873</v>
      </c>
      <c r="C1554" s="102" t="s">
        <v>1974</v>
      </c>
      <c r="D1554" s="109">
        <v>-4859039.5255613942</v>
      </c>
      <c r="E1554" s="139">
        <v>-50088.027271017359</v>
      </c>
      <c r="F1554" s="113">
        <v>-1.8792980960136041E-2</v>
      </c>
      <c r="G1554" s="126"/>
      <c r="H1554" s="123"/>
      <c r="I1554" s="124"/>
      <c r="J1554" s="191" t="s">
        <v>5776</v>
      </c>
      <c r="K1554" s="210" t="s">
        <v>1873</v>
      </c>
      <c r="L1554" s="210" t="s">
        <v>1974</v>
      </c>
      <c r="M1554" s="211">
        <v>-4859039.5255613942</v>
      </c>
      <c r="N1554" s="198">
        <v>-50088.027271017359</v>
      </c>
      <c r="O1554" s="211">
        <v>-1.8792980960136041E-2</v>
      </c>
      <c r="P1554" s="210">
        <v>1</v>
      </c>
      <c r="Q1554" s="210">
        <v>0</v>
      </c>
      <c r="R1554" s="210">
        <v>0</v>
      </c>
      <c r="S1554" s="210">
        <v>0</v>
      </c>
      <c r="T1554" s="210" t="s">
        <v>147</v>
      </c>
      <c r="U1554" s="210" t="s">
        <v>4333</v>
      </c>
      <c r="V1554" s="223">
        <v>43251</v>
      </c>
      <c r="W1554" s="210">
        <v>2961053</v>
      </c>
      <c r="X1554" s="210" t="s">
        <v>4471</v>
      </c>
      <c r="Y1554" s="210" t="s">
        <v>306</v>
      </c>
      <c r="Z1554" s="190"/>
      <c r="AA1554" s="185"/>
      <c r="AB1554" s="187"/>
      <c r="AC1554" s="188"/>
      <c r="AD1554" s="188"/>
    </row>
    <row r="1555" spans="1:30" x14ac:dyDescent="0.3">
      <c r="A1555" s="84"/>
      <c r="B1555" s="209" t="s">
        <v>1695</v>
      </c>
      <c r="C1555" s="102" t="s">
        <v>1974</v>
      </c>
      <c r="D1555" s="109">
        <v>-28388877.463267446</v>
      </c>
      <c r="E1555" s="139">
        <v>-283661.84515654924</v>
      </c>
      <c r="F1555" s="113">
        <v>-0.29452258642283097</v>
      </c>
      <c r="G1555" s="126"/>
      <c r="H1555" s="123"/>
      <c r="I1555" s="124"/>
      <c r="J1555" s="191" t="s">
        <v>5776</v>
      </c>
      <c r="K1555" s="210" t="s">
        <v>1695</v>
      </c>
      <c r="L1555" s="210" t="s">
        <v>1974</v>
      </c>
      <c r="M1555" s="211">
        <v>-28388877.463267446</v>
      </c>
      <c r="N1555" s="198">
        <v>-283661.84515654924</v>
      </c>
      <c r="O1555" s="211">
        <v>-0.29452258642283097</v>
      </c>
      <c r="P1555" s="210">
        <v>1</v>
      </c>
      <c r="Q1555" s="210">
        <v>0</v>
      </c>
      <c r="R1555" s="210">
        <v>0</v>
      </c>
      <c r="S1555" s="210">
        <v>0</v>
      </c>
      <c r="T1555" s="210" t="s">
        <v>5305</v>
      </c>
      <c r="U1555" s="210" t="s">
        <v>82</v>
      </c>
      <c r="V1555" s="223">
        <v>43251</v>
      </c>
      <c r="W1555" s="210">
        <v>2096847</v>
      </c>
      <c r="X1555" s="210" t="s">
        <v>4471</v>
      </c>
      <c r="Y1555" s="210" t="s">
        <v>306</v>
      </c>
      <c r="Z1555" s="190"/>
      <c r="AA1555" s="185"/>
      <c r="AB1555" s="187"/>
      <c r="AC1555" s="188"/>
      <c r="AD1555" s="188"/>
    </row>
    <row r="1556" spans="1:30" x14ac:dyDescent="0.3">
      <c r="A1556" s="84"/>
      <c r="B1556" s="209" t="s">
        <v>5064</v>
      </c>
      <c r="C1556" s="102" t="s">
        <v>1974</v>
      </c>
      <c r="D1556" s="109">
        <v>-1120828.9181318574</v>
      </c>
      <c r="E1556" s="139">
        <v>-17515.688672165299</v>
      </c>
      <c r="F1556" s="113">
        <v>-1.5368664023517121E-2</v>
      </c>
      <c r="G1556" s="126"/>
      <c r="H1556" s="123"/>
      <c r="I1556" s="124"/>
      <c r="J1556" s="191" t="s">
        <v>5776</v>
      </c>
      <c r="K1556" s="210" t="s">
        <v>5064</v>
      </c>
      <c r="L1556" s="210" t="s">
        <v>1974</v>
      </c>
      <c r="M1556" s="211">
        <v>-1120828.9181318574</v>
      </c>
      <c r="N1556" s="198">
        <v>-17515.688672165299</v>
      </c>
      <c r="O1556" s="211">
        <v>-1.5368664023517121E-2</v>
      </c>
      <c r="P1556" s="210">
        <v>1</v>
      </c>
      <c r="Q1556" s="210">
        <v>0</v>
      </c>
      <c r="R1556" s="210">
        <v>0</v>
      </c>
      <c r="S1556" s="210">
        <v>0</v>
      </c>
      <c r="T1556" s="210" t="s">
        <v>146</v>
      </c>
      <c r="U1556" s="210" t="s">
        <v>5065</v>
      </c>
      <c r="V1556" s="223">
        <v>43251</v>
      </c>
      <c r="W1556" s="210">
        <v>2816023</v>
      </c>
      <c r="X1556" s="210" t="s">
        <v>4471</v>
      </c>
      <c r="Y1556" s="210" t="s">
        <v>306</v>
      </c>
      <c r="Z1556" s="190"/>
      <c r="AA1556" s="185"/>
      <c r="AB1556" s="187"/>
      <c r="AC1556" s="188"/>
      <c r="AD1556" s="187"/>
    </row>
    <row r="1557" spans="1:30" x14ac:dyDescent="0.3">
      <c r="A1557" s="84"/>
      <c r="B1557" s="209" t="s">
        <v>1696</v>
      </c>
      <c r="C1557" s="102" t="s">
        <v>1974</v>
      </c>
      <c r="D1557" s="109">
        <v>-1767573.5407295043</v>
      </c>
      <c r="E1557" s="139">
        <v>-11864.502219959084</v>
      </c>
      <c r="F1557" s="113">
        <v>-1.5710319245967164E-2</v>
      </c>
      <c r="G1557" s="126"/>
      <c r="H1557" s="123"/>
      <c r="I1557" s="124"/>
      <c r="J1557" s="191" t="s">
        <v>5776</v>
      </c>
      <c r="K1557" s="210" t="s">
        <v>1696</v>
      </c>
      <c r="L1557" s="210" t="s">
        <v>1974</v>
      </c>
      <c r="M1557" s="211">
        <v>-1767573.5407295043</v>
      </c>
      <c r="N1557" s="198">
        <v>-11864.502219959084</v>
      </c>
      <c r="O1557" s="211">
        <v>-1.5710319245967164E-2</v>
      </c>
      <c r="P1557" s="210">
        <v>1</v>
      </c>
      <c r="Q1557" s="210">
        <v>0</v>
      </c>
      <c r="R1557" s="210">
        <v>0</v>
      </c>
      <c r="S1557" s="210">
        <v>0</v>
      </c>
      <c r="T1557" s="210" t="s">
        <v>146</v>
      </c>
      <c r="U1557" s="210" t="s">
        <v>4334</v>
      </c>
      <c r="V1557" s="223">
        <v>43251</v>
      </c>
      <c r="W1557" s="210">
        <v>2818740</v>
      </c>
      <c r="X1557" s="210" t="s">
        <v>4471</v>
      </c>
      <c r="Y1557" s="210" t="s">
        <v>306</v>
      </c>
      <c r="Z1557" s="190"/>
      <c r="AA1557" s="185"/>
      <c r="AB1557" s="187"/>
      <c r="AC1557" s="188"/>
      <c r="AD1557" s="187"/>
    </row>
    <row r="1558" spans="1:30" x14ac:dyDescent="0.3">
      <c r="A1558" s="84"/>
      <c r="B1558" s="209" t="s">
        <v>1697</v>
      </c>
      <c r="C1558" s="102" t="s">
        <v>1976</v>
      </c>
      <c r="D1558" s="109">
        <v>5814837.0230169697</v>
      </c>
      <c r="E1558" s="139">
        <v>129419.92038764678</v>
      </c>
      <c r="F1558" s="113">
        <v>2.6892600470588959E-2</v>
      </c>
      <c r="G1558" s="126"/>
      <c r="H1558" s="123"/>
      <c r="I1558" s="124"/>
      <c r="J1558" s="191" t="s">
        <v>5776</v>
      </c>
      <c r="K1558" s="210" t="s">
        <v>1697</v>
      </c>
      <c r="L1558" s="210" t="s">
        <v>1976</v>
      </c>
      <c r="M1558" s="211">
        <v>5814837.0230169697</v>
      </c>
      <c r="N1558" s="198">
        <v>129419.92038764678</v>
      </c>
      <c r="O1558" s="211">
        <v>2.6892600470588959E-2</v>
      </c>
      <c r="P1558" s="210">
        <v>1</v>
      </c>
      <c r="Q1558" s="210">
        <v>0</v>
      </c>
      <c r="R1558" s="210">
        <v>0</v>
      </c>
      <c r="S1558" s="210">
        <v>0</v>
      </c>
      <c r="T1558" s="210" t="s">
        <v>150</v>
      </c>
      <c r="U1558" s="210" t="s">
        <v>4335</v>
      </c>
      <c r="V1558" s="223">
        <v>43251</v>
      </c>
      <c r="W1558" s="210">
        <v>2829601</v>
      </c>
      <c r="X1558" s="210" t="s">
        <v>4471</v>
      </c>
      <c r="Y1558" s="210" t="s">
        <v>306</v>
      </c>
      <c r="Z1558" s="190"/>
      <c r="AA1558" s="185"/>
      <c r="AB1558" s="187"/>
      <c r="AC1558" s="187"/>
      <c r="AD1558" s="188"/>
    </row>
    <row r="1559" spans="1:30" x14ac:dyDescent="0.3">
      <c r="A1559" s="84"/>
      <c r="B1559" s="209" t="s">
        <v>1698</v>
      </c>
      <c r="C1559" s="102" t="s">
        <v>1974</v>
      </c>
      <c r="D1559" s="109">
        <v>-2759425.6907910286</v>
      </c>
      <c r="E1559" s="139">
        <v>-52600.565970092044</v>
      </c>
      <c r="F1559" s="113">
        <v>-9.2906599960137209E-3</v>
      </c>
      <c r="G1559" s="126"/>
      <c r="H1559" s="123"/>
      <c r="I1559" s="124"/>
      <c r="J1559" s="191" t="s">
        <v>5776</v>
      </c>
      <c r="K1559" s="210" t="s">
        <v>1698</v>
      </c>
      <c r="L1559" s="210" t="s">
        <v>1974</v>
      </c>
      <c r="M1559" s="211">
        <v>-2759425.6907910286</v>
      </c>
      <c r="N1559" s="198">
        <v>-52600.565970092044</v>
      </c>
      <c r="O1559" s="211">
        <v>-9.2906599960137209E-3</v>
      </c>
      <c r="P1559" s="210">
        <v>1</v>
      </c>
      <c r="Q1559" s="210">
        <v>0</v>
      </c>
      <c r="R1559" s="210">
        <v>0</v>
      </c>
      <c r="S1559" s="210">
        <v>0</v>
      </c>
      <c r="T1559" s="210" t="s">
        <v>146</v>
      </c>
      <c r="U1559" s="210" t="s">
        <v>50</v>
      </c>
      <c r="V1559" s="223">
        <v>43251</v>
      </c>
      <c r="W1559" s="210">
        <v>2831543</v>
      </c>
      <c r="X1559" s="210" t="s">
        <v>4471</v>
      </c>
      <c r="Y1559" s="210" t="s">
        <v>306</v>
      </c>
      <c r="Z1559" s="190"/>
      <c r="AA1559" s="186"/>
      <c r="AB1559" s="187"/>
      <c r="AC1559" s="188"/>
      <c r="AD1559" s="188"/>
    </row>
    <row r="1560" spans="1:30" x14ac:dyDescent="0.3">
      <c r="A1560" s="84"/>
      <c r="B1560" s="209" t="s">
        <v>5445</v>
      </c>
      <c r="C1560" s="102" t="s">
        <v>1979</v>
      </c>
      <c r="D1560" s="109">
        <v>-68347435.209841967</v>
      </c>
      <c r="E1560" s="139">
        <v>-917538.39723240666</v>
      </c>
      <c r="F1560" s="113">
        <v>-0.61752459940561077</v>
      </c>
      <c r="G1560" s="126"/>
      <c r="H1560" s="123"/>
      <c r="I1560" s="124"/>
      <c r="J1560" s="191" t="s">
        <v>5776</v>
      </c>
      <c r="K1560" s="210" t="s">
        <v>5445</v>
      </c>
      <c r="L1560" s="210" t="s">
        <v>1979</v>
      </c>
      <c r="M1560" s="211">
        <v>-68347435.209841967</v>
      </c>
      <c r="N1560" s="198">
        <v>-917538.39723240666</v>
      </c>
      <c r="O1560" s="211">
        <v>-0.61752459940561077</v>
      </c>
      <c r="P1560" s="210">
        <v>1</v>
      </c>
      <c r="Q1560" s="210">
        <v>0</v>
      </c>
      <c r="R1560" s="210">
        <v>0</v>
      </c>
      <c r="S1560" s="210">
        <v>0</v>
      </c>
      <c r="T1560" s="210" t="s">
        <v>149</v>
      </c>
      <c r="U1560" s="210" t="s">
        <v>5446</v>
      </c>
      <c r="V1560" s="223">
        <v>43251</v>
      </c>
      <c r="W1560" s="210" t="s">
        <v>5447</v>
      </c>
      <c r="X1560" s="210" t="s">
        <v>4471</v>
      </c>
      <c r="Y1560" s="210" t="s">
        <v>306</v>
      </c>
      <c r="Z1560" s="190"/>
      <c r="AA1560" s="185"/>
      <c r="AB1560" s="187"/>
      <c r="AC1560" s="187"/>
      <c r="AD1560" s="188"/>
    </row>
    <row r="1561" spans="1:30" x14ac:dyDescent="0.3">
      <c r="A1561" s="84"/>
      <c r="B1561" s="209" t="s">
        <v>5877</v>
      </c>
      <c r="C1561" s="102" t="s">
        <v>1974</v>
      </c>
      <c r="D1561" s="109">
        <v>-3682133.5311079519</v>
      </c>
      <c r="E1561" s="139">
        <v>-43694.476457908531</v>
      </c>
      <c r="F1561" s="113">
        <v>-3.4779776352818599E-2</v>
      </c>
      <c r="G1561" s="126"/>
      <c r="H1561" s="123"/>
      <c r="I1561" s="124"/>
      <c r="J1561" s="191" t="s">
        <v>5776</v>
      </c>
      <c r="K1561" s="210" t="s">
        <v>5877</v>
      </c>
      <c r="L1561" s="210" t="s">
        <v>1974</v>
      </c>
      <c r="M1561" s="211">
        <v>-3682133.5311079519</v>
      </c>
      <c r="N1561" s="198">
        <v>-43694.476457908531</v>
      </c>
      <c r="O1561" s="211">
        <v>-3.4779776352818599E-2</v>
      </c>
      <c r="P1561" s="210">
        <v>1</v>
      </c>
      <c r="Q1561" s="210">
        <v>0</v>
      </c>
      <c r="R1561" s="210">
        <v>0</v>
      </c>
      <c r="S1561" s="210">
        <v>0</v>
      </c>
      <c r="T1561" s="210" t="s">
        <v>146</v>
      </c>
      <c r="U1561" s="210" t="s">
        <v>5878</v>
      </c>
      <c r="V1561" s="223">
        <v>43251</v>
      </c>
      <c r="W1561" s="210" t="s">
        <v>5879</v>
      </c>
      <c r="X1561" s="210" t="s">
        <v>4471</v>
      </c>
      <c r="Y1561" s="210" t="s">
        <v>306</v>
      </c>
      <c r="Z1561" s="190"/>
      <c r="AA1561" s="185"/>
      <c r="AB1561" s="187"/>
      <c r="AC1561" s="188"/>
      <c r="AD1561" s="188"/>
    </row>
    <row r="1562" spans="1:30" x14ac:dyDescent="0.3">
      <c r="A1562" s="84"/>
      <c r="B1562" s="209" t="s">
        <v>1874</v>
      </c>
      <c r="C1562" s="102" t="s">
        <v>1976</v>
      </c>
      <c r="D1562" s="109">
        <v>5525280.9455428356</v>
      </c>
      <c r="E1562" s="139">
        <v>47611.210215793501</v>
      </c>
      <c r="F1562" s="113">
        <v>3.3640121332963874E-2</v>
      </c>
      <c r="G1562" s="126"/>
      <c r="H1562" s="123"/>
      <c r="I1562" s="124"/>
      <c r="J1562" s="191" t="s">
        <v>5776</v>
      </c>
      <c r="K1562" s="210" t="s">
        <v>1874</v>
      </c>
      <c r="L1562" s="210" t="s">
        <v>1976</v>
      </c>
      <c r="M1562" s="211">
        <v>5525280.9455428356</v>
      </c>
      <c r="N1562" s="198">
        <v>47611.210215793501</v>
      </c>
      <c r="O1562" s="211">
        <v>3.3640121332963874E-2</v>
      </c>
      <c r="P1562" s="210">
        <v>1</v>
      </c>
      <c r="Q1562" s="210">
        <v>0</v>
      </c>
      <c r="R1562" s="210">
        <v>0</v>
      </c>
      <c r="S1562" s="210">
        <v>0</v>
      </c>
      <c r="T1562" s="210" t="s">
        <v>147</v>
      </c>
      <c r="U1562" s="210" t="s">
        <v>4336</v>
      </c>
      <c r="V1562" s="223">
        <v>43251</v>
      </c>
      <c r="W1562" s="210" t="s">
        <v>335</v>
      </c>
      <c r="X1562" s="210" t="s">
        <v>4471</v>
      </c>
      <c r="Y1562" s="210" t="s">
        <v>306</v>
      </c>
      <c r="Z1562" s="190"/>
      <c r="AA1562" s="185"/>
      <c r="AB1562" s="187"/>
      <c r="AC1562" s="187"/>
      <c r="AD1562" s="188"/>
    </row>
    <row r="1563" spans="1:30" x14ac:dyDescent="0.3">
      <c r="A1563" s="84"/>
      <c r="B1563" s="209" t="s">
        <v>1699</v>
      </c>
      <c r="C1563" s="102" t="s">
        <v>1973</v>
      </c>
      <c r="D1563" s="109">
        <v>-28422.355753422671</v>
      </c>
      <c r="E1563" s="139">
        <v>-5508.2084793454787</v>
      </c>
      <c r="F1563" s="113">
        <v>-2.2858330996835866E-4</v>
      </c>
      <c r="G1563" s="126"/>
      <c r="H1563" s="123"/>
      <c r="I1563" s="124"/>
      <c r="J1563" s="191" t="s">
        <v>5776</v>
      </c>
      <c r="K1563" s="210" t="s">
        <v>1699</v>
      </c>
      <c r="L1563" s="210" t="s">
        <v>1973</v>
      </c>
      <c r="M1563" s="211">
        <v>-28422.355753422671</v>
      </c>
      <c r="N1563" s="198">
        <v>-5508.2084793454787</v>
      </c>
      <c r="O1563" s="211">
        <v>-2.2858330996835866E-4</v>
      </c>
      <c r="P1563" s="210">
        <v>1</v>
      </c>
      <c r="Q1563" s="210">
        <v>0</v>
      </c>
      <c r="R1563" s="210">
        <v>0</v>
      </c>
      <c r="S1563" s="210">
        <v>0</v>
      </c>
      <c r="T1563" s="210" t="s">
        <v>152</v>
      </c>
      <c r="U1563" s="210" t="s">
        <v>87</v>
      </c>
      <c r="V1563" s="223">
        <v>43251</v>
      </c>
      <c r="W1563" s="210" t="s">
        <v>336</v>
      </c>
      <c r="X1563" s="210" t="s">
        <v>4471</v>
      </c>
      <c r="Y1563" s="210" t="s">
        <v>306</v>
      </c>
      <c r="Z1563" s="190"/>
      <c r="AA1563" s="186"/>
      <c r="AB1563" s="187"/>
      <c r="AC1563" s="187"/>
      <c r="AD1563" s="188"/>
    </row>
    <row r="1564" spans="1:30" x14ac:dyDescent="0.3">
      <c r="A1564" s="84"/>
      <c r="B1564" s="209" t="s">
        <v>5880</v>
      </c>
      <c r="C1564" s="102" t="s">
        <v>1976</v>
      </c>
      <c r="D1564" s="109">
        <v>27760395.350394022</v>
      </c>
      <c r="E1564" s="139">
        <v>507224.47196042433</v>
      </c>
      <c r="F1564" s="113">
        <v>4.1231231825956567E-2</v>
      </c>
      <c r="G1564" s="126"/>
      <c r="H1564" s="123"/>
      <c r="I1564" s="124"/>
      <c r="J1564" s="191" t="s">
        <v>5776</v>
      </c>
      <c r="K1564" s="210" t="s">
        <v>5880</v>
      </c>
      <c r="L1564" s="210" t="s">
        <v>1976</v>
      </c>
      <c r="M1564" s="211">
        <v>27760395.350394022</v>
      </c>
      <c r="N1564" s="198">
        <v>507224.47196042433</v>
      </c>
      <c r="O1564" s="211">
        <v>4.1231231825956567E-2</v>
      </c>
      <c r="P1564" s="210">
        <v>1</v>
      </c>
      <c r="Q1564" s="210">
        <v>0</v>
      </c>
      <c r="R1564" s="210">
        <v>0</v>
      </c>
      <c r="S1564" s="210">
        <v>0</v>
      </c>
      <c r="T1564" s="210" t="s">
        <v>147</v>
      </c>
      <c r="U1564" s="210" t="s">
        <v>5881</v>
      </c>
      <c r="V1564" s="223">
        <v>43251</v>
      </c>
      <c r="W1564" s="210" t="s">
        <v>5882</v>
      </c>
      <c r="X1564" s="210" t="s">
        <v>4471</v>
      </c>
      <c r="Y1564" s="210" t="s">
        <v>306</v>
      </c>
      <c r="Z1564" s="190"/>
      <c r="AA1564" s="185"/>
      <c r="AB1564" s="187"/>
      <c r="AC1564" s="187"/>
      <c r="AD1564" s="188"/>
    </row>
    <row r="1565" spans="1:30" x14ac:dyDescent="0.3">
      <c r="A1565" s="84"/>
      <c r="B1565" s="209" t="s">
        <v>5635</v>
      </c>
      <c r="C1565" s="102" t="s">
        <v>1976</v>
      </c>
      <c r="D1565" s="109">
        <v>890759.27153089154</v>
      </c>
      <c r="E1565" s="139">
        <v>18108.543840839429</v>
      </c>
      <c r="F1565" s="113">
        <v>1.1377483513473148E-2</v>
      </c>
      <c r="G1565" s="126"/>
      <c r="H1565" s="123"/>
      <c r="I1565" s="124"/>
      <c r="J1565" s="191" t="s">
        <v>5776</v>
      </c>
      <c r="K1565" s="210" t="s">
        <v>5635</v>
      </c>
      <c r="L1565" s="210" t="s">
        <v>1976</v>
      </c>
      <c r="M1565" s="211">
        <v>890759.27153089154</v>
      </c>
      <c r="N1565" s="198">
        <v>18108.543840839429</v>
      </c>
      <c r="O1565" s="211">
        <v>1.1377483513473148E-2</v>
      </c>
      <c r="P1565" s="210">
        <v>1</v>
      </c>
      <c r="Q1565" s="210">
        <v>0</v>
      </c>
      <c r="R1565" s="210">
        <v>0</v>
      </c>
      <c r="S1565" s="210">
        <v>0</v>
      </c>
      <c r="T1565" s="210" t="s">
        <v>147</v>
      </c>
      <c r="U1565" s="210" t="s">
        <v>5636</v>
      </c>
      <c r="V1565" s="223">
        <v>43251</v>
      </c>
      <c r="W1565" s="210" t="s">
        <v>5637</v>
      </c>
      <c r="X1565" s="210" t="s">
        <v>4471</v>
      </c>
      <c r="Y1565" s="210" t="s">
        <v>306</v>
      </c>
      <c r="Z1565" s="190"/>
      <c r="AA1565" s="185"/>
      <c r="AB1565" s="188"/>
      <c r="AC1565" s="187"/>
      <c r="AD1565" s="187"/>
    </row>
    <row r="1566" spans="1:30" x14ac:dyDescent="0.3">
      <c r="A1566" s="84"/>
      <c r="B1566" s="209" t="s">
        <v>1700</v>
      </c>
      <c r="C1566" s="102" t="s">
        <v>1976</v>
      </c>
      <c r="D1566" s="109">
        <v>3183781.6583660431</v>
      </c>
      <c r="E1566" s="139">
        <v>22155.752667822151</v>
      </c>
      <c r="F1566" s="113">
        <v>1.3099540155731216E-2</v>
      </c>
      <c r="G1566" s="126"/>
      <c r="H1566" s="123"/>
      <c r="I1566" s="124"/>
      <c r="J1566" s="191" t="s">
        <v>5776</v>
      </c>
      <c r="K1566" s="210" t="s">
        <v>1700</v>
      </c>
      <c r="L1566" s="210" t="s">
        <v>1976</v>
      </c>
      <c r="M1566" s="211">
        <v>3183781.6583660431</v>
      </c>
      <c r="N1566" s="198">
        <v>22155.752667822151</v>
      </c>
      <c r="O1566" s="211">
        <v>1.3099540155731216E-2</v>
      </c>
      <c r="P1566" s="210">
        <v>1</v>
      </c>
      <c r="Q1566" s="210">
        <v>0</v>
      </c>
      <c r="R1566" s="210">
        <v>0</v>
      </c>
      <c r="S1566" s="210">
        <v>0</v>
      </c>
      <c r="T1566" s="210" t="s">
        <v>146</v>
      </c>
      <c r="U1566" s="210" t="s">
        <v>390</v>
      </c>
      <c r="V1566" s="223">
        <v>43251</v>
      </c>
      <c r="W1566" s="210" t="s">
        <v>288</v>
      </c>
      <c r="X1566" s="210" t="s">
        <v>4471</v>
      </c>
      <c r="Y1566" s="210" t="s">
        <v>306</v>
      </c>
      <c r="Z1566" s="190"/>
      <c r="AA1566" s="186"/>
      <c r="AB1566" s="187"/>
      <c r="AC1566" s="187"/>
      <c r="AD1566" s="188"/>
    </row>
    <row r="1567" spans="1:30" x14ac:dyDescent="0.3">
      <c r="A1567" s="84"/>
      <c r="B1567" s="209" t="s">
        <v>1875</v>
      </c>
      <c r="C1567" s="102" t="s">
        <v>1974</v>
      </c>
      <c r="D1567" s="109">
        <v>-37323150.442845643</v>
      </c>
      <c r="E1567" s="139">
        <v>-651705.08892693627</v>
      </c>
      <c r="F1567" s="113">
        <v>-7.9732797372145989E-2</v>
      </c>
      <c r="G1567" s="126"/>
      <c r="H1567" s="123"/>
      <c r="I1567" s="124"/>
      <c r="J1567" s="191" t="s">
        <v>5776</v>
      </c>
      <c r="K1567" s="210" t="s">
        <v>1875</v>
      </c>
      <c r="L1567" s="210" t="s">
        <v>1974</v>
      </c>
      <c r="M1567" s="211">
        <v>-37323150.442845643</v>
      </c>
      <c r="N1567" s="198">
        <v>-651705.08892693627</v>
      </c>
      <c r="O1567" s="211">
        <v>-7.9732797372145989E-2</v>
      </c>
      <c r="P1567" s="210">
        <v>1</v>
      </c>
      <c r="Q1567" s="210">
        <v>0</v>
      </c>
      <c r="R1567" s="210">
        <v>0</v>
      </c>
      <c r="S1567" s="210">
        <v>0</v>
      </c>
      <c r="T1567" s="210" t="s">
        <v>144</v>
      </c>
      <c r="U1567" s="210" t="s">
        <v>18</v>
      </c>
      <c r="V1567" s="223">
        <v>43251</v>
      </c>
      <c r="W1567" s="210">
        <v>2842255</v>
      </c>
      <c r="X1567" s="210" t="s">
        <v>4471</v>
      </c>
      <c r="Y1567" s="210" t="s">
        <v>306</v>
      </c>
      <c r="Z1567" s="190"/>
      <c r="AA1567" s="185"/>
      <c r="AB1567" s="187"/>
      <c r="AC1567" s="187"/>
      <c r="AD1567" s="188"/>
    </row>
    <row r="1568" spans="1:30" x14ac:dyDescent="0.3">
      <c r="A1568" s="84"/>
      <c r="B1568" s="209" t="s">
        <v>1701</v>
      </c>
      <c r="C1568" s="102" t="s">
        <v>1974</v>
      </c>
      <c r="D1568" s="109">
        <v>-12641003.85524819</v>
      </c>
      <c r="E1568" s="139">
        <v>-123919.26139837457</v>
      </c>
      <c r="F1568" s="113">
        <v>-7.5070698092818855E-2</v>
      </c>
      <c r="G1568" s="126"/>
      <c r="H1568" s="123"/>
      <c r="I1568" s="124"/>
      <c r="J1568" s="191" t="s">
        <v>5776</v>
      </c>
      <c r="K1568" s="210" t="s">
        <v>1701</v>
      </c>
      <c r="L1568" s="210" t="s">
        <v>1974</v>
      </c>
      <c r="M1568" s="211">
        <v>-12641003.85524819</v>
      </c>
      <c r="N1568" s="198">
        <v>-123919.26139837457</v>
      </c>
      <c r="O1568" s="211">
        <v>-7.5070698092818855E-2</v>
      </c>
      <c r="P1568" s="210">
        <v>1</v>
      </c>
      <c r="Q1568" s="210">
        <v>0</v>
      </c>
      <c r="R1568" s="210">
        <v>0</v>
      </c>
      <c r="S1568" s="210">
        <v>0</v>
      </c>
      <c r="T1568" s="210" t="s">
        <v>148</v>
      </c>
      <c r="U1568" s="210" t="s">
        <v>13</v>
      </c>
      <c r="V1568" s="223">
        <v>43251</v>
      </c>
      <c r="W1568" s="210">
        <v>2842040</v>
      </c>
      <c r="X1568" s="210" t="s">
        <v>4471</v>
      </c>
      <c r="Y1568" s="210" t="s">
        <v>306</v>
      </c>
      <c r="Z1568" s="190"/>
      <c r="AA1568" s="185"/>
      <c r="AB1568" s="187"/>
      <c r="AC1568" s="188"/>
      <c r="AD1568" s="188"/>
    </row>
    <row r="1569" spans="1:30" x14ac:dyDescent="0.3">
      <c r="A1569" s="84"/>
      <c r="B1569" s="209" t="s">
        <v>5638</v>
      </c>
      <c r="C1569" s="102" t="s">
        <v>1974</v>
      </c>
      <c r="D1569" s="109">
        <v>-1851725.573939115</v>
      </c>
      <c r="E1569" s="139">
        <v>-38393.646567263429</v>
      </c>
      <c r="F1569" s="113">
        <v>-1.7813953258456458E-2</v>
      </c>
      <c r="G1569" s="126"/>
      <c r="H1569" s="123"/>
      <c r="I1569" s="124"/>
      <c r="J1569" s="191" t="s">
        <v>5776</v>
      </c>
      <c r="K1569" s="210" t="s">
        <v>5638</v>
      </c>
      <c r="L1569" s="210" t="s">
        <v>1974</v>
      </c>
      <c r="M1569" s="211">
        <v>-1851725.573939115</v>
      </c>
      <c r="N1569" s="198">
        <v>-38393.646567263429</v>
      </c>
      <c r="O1569" s="211">
        <v>-1.7813953258456458E-2</v>
      </c>
      <c r="P1569" s="210">
        <v>1</v>
      </c>
      <c r="Q1569" s="210">
        <v>0</v>
      </c>
      <c r="R1569" s="210">
        <v>0</v>
      </c>
      <c r="S1569" s="210">
        <v>0</v>
      </c>
      <c r="T1569" s="210" t="s">
        <v>145</v>
      </c>
      <c r="U1569" s="210" t="s">
        <v>5639</v>
      </c>
      <c r="V1569" s="223">
        <v>43251</v>
      </c>
      <c r="W1569" s="210">
        <v>2849472</v>
      </c>
      <c r="X1569" s="210" t="s">
        <v>4471</v>
      </c>
      <c r="Y1569" s="210" t="s">
        <v>306</v>
      </c>
      <c r="Z1569" s="190"/>
      <c r="AA1569" s="185"/>
      <c r="AB1569" s="187"/>
      <c r="AC1569" s="188"/>
      <c r="AD1569" s="187"/>
    </row>
    <row r="1570" spans="1:30" x14ac:dyDescent="0.3">
      <c r="A1570" s="84"/>
      <c r="B1570" s="209" t="s">
        <v>1876</v>
      </c>
      <c r="C1570" s="102" t="s">
        <v>1976</v>
      </c>
      <c r="D1570" s="109">
        <v>221225.93812608672</v>
      </c>
      <c r="E1570" s="139">
        <v>3443.2052626628283</v>
      </c>
      <c r="F1570" s="113">
        <v>3.4724386821966369E-3</v>
      </c>
      <c r="G1570" s="126"/>
      <c r="H1570" s="123"/>
      <c r="I1570" s="124"/>
      <c r="J1570" s="191" t="s">
        <v>5776</v>
      </c>
      <c r="K1570" s="210" t="s">
        <v>1876</v>
      </c>
      <c r="L1570" s="210" t="s">
        <v>1976</v>
      </c>
      <c r="M1570" s="211">
        <v>221225.93812608672</v>
      </c>
      <c r="N1570" s="198">
        <v>3443.2052626628283</v>
      </c>
      <c r="O1570" s="211">
        <v>3.4724386821966369E-3</v>
      </c>
      <c r="P1570" s="210">
        <v>1</v>
      </c>
      <c r="Q1570" s="210">
        <v>0</v>
      </c>
      <c r="R1570" s="210">
        <v>0</v>
      </c>
      <c r="S1570" s="210">
        <v>0</v>
      </c>
      <c r="T1570" s="210" t="s">
        <v>146</v>
      </c>
      <c r="U1570" s="210" t="s">
        <v>4337</v>
      </c>
      <c r="V1570" s="223">
        <v>43251</v>
      </c>
      <c r="W1570" s="210">
        <v>2860826</v>
      </c>
      <c r="X1570" s="210" t="s">
        <v>4471</v>
      </c>
      <c r="Y1570" s="210" t="s">
        <v>306</v>
      </c>
      <c r="Z1570" s="190"/>
      <c r="AA1570" s="186"/>
      <c r="AB1570" s="187"/>
      <c r="AC1570" s="187"/>
      <c r="AD1570" s="188"/>
    </row>
    <row r="1571" spans="1:30" x14ac:dyDescent="0.3">
      <c r="A1571" s="84"/>
      <c r="B1571" s="209" t="s">
        <v>1702</v>
      </c>
      <c r="C1571" s="102" t="s">
        <v>1976</v>
      </c>
      <c r="D1571" s="109">
        <v>429651.58652419178</v>
      </c>
      <c r="E1571" s="139">
        <v>2535.1167484316252</v>
      </c>
      <c r="F1571" s="113">
        <v>1.9347586302720032E-3</v>
      </c>
      <c r="G1571" s="126"/>
      <c r="H1571" s="123"/>
      <c r="I1571" s="124"/>
      <c r="J1571" s="191" t="s">
        <v>5776</v>
      </c>
      <c r="K1571" s="210" t="s">
        <v>1702</v>
      </c>
      <c r="L1571" s="210" t="s">
        <v>1976</v>
      </c>
      <c r="M1571" s="211">
        <v>429651.58652419178</v>
      </c>
      <c r="N1571" s="198">
        <v>2535.1167484316252</v>
      </c>
      <c r="O1571" s="211">
        <v>1.9347586302720032E-3</v>
      </c>
      <c r="P1571" s="210">
        <v>1</v>
      </c>
      <c r="Q1571" s="210">
        <v>0</v>
      </c>
      <c r="R1571" s="210">
        <v>0</v>
      </c>
      <c r="S1571" s="210">
        <v>0</v>
      </c>
      <c r="T1571" s="210" t="s">
        <v>143</v>
      </c>
      <c r="U1571" s="210" t="s">
        <v>66</v>
      </c>
      <c r="V1571" s="223">
        <v>43251</v>
      </c>
      <c r="W1571" s="210">
        <v>2853688</v>
      </c>
      <c r="X1571" s="210" t="s">
        <v>4471</v>
      </c>
      <c r="Y1571" s="210" t="s">
        <v>306</v>
      </c>
      <c r="Z1571" s="190"/>
      <c r="AA1571" s="185"/>
      <c r="AB1571" s="187"/>
      <c r="AC1571" s="188"/>
      <c r="AD1571" s="187"/>
    </row>
    <row r="1572" spans="1:30" x14ac:dyDescent="0.3">
      <c r="A1572" s="84"/>
      <c r="B1572" s="209" t="s">
        <v>1703</v>
      </c>
      <c r="C1572" s="102" t="s">
        <v>1974</v>
      </c>
      <c r="D1572" s="109">
        <v>-19940016.977144718</v>
      </c>
      <c r="E1572" s="139">
        <v>-287984.06957170303</v>
      </c>
      <c r="F1572" s="113">
        <v>-0.10148487083343123</v>
      </c>
      <c r="G1572" s="126"/>
      <c r="H1572" s="123"/>
      <c r="I1572" s="124"/>
      <c r="J1572" s="191" t="s">
        <v>5776</v>
      </c>
      <c r="K1572" s="210" t="s">
        <v>1703</v>
      </c>
      <c r="L1572" s="210" t="s">
        <v>1974</v>
      </c>
      <c r="M1572" s="211">
        <v>-19940016.977144718</v>
      </c>
      <c r="N1572" s="198">
        <v>-287984.06957170303</v>
      </c>
      <c r="O1572" s="211">
        <v>-0.10148487083343123</v>
      </c>
      <c r="P1572" s="210">
        <v>1</v>
      </c>
      <c r="Q1572" s="210">
        <v>0</v>
      </c>
      <c r="R1572" s="210">
        <v>0</v>
      </c>
      <c r="S1572" s="210">
        <v>0</v>
      </c>
      <c r="T1572" s="210" t="s">
        <v>148</v>
      </c>
      <c r="U1572" s="210" t="s">
        <v>4338</v>
      </c>
      <c r="V1572" s="223">
        <v>43251</v>
      </c>
      <c r="W1572" s="210">
        <v>2860990</v>
      </c>
      <c r="X1572" s="210" t="s">
        <v>4471</v>
      </c>
      <c r="Y1572" s="210" t="s">
        <v>306</v>
      </c>
      <c r="Z1572" s="190"/>
      <c r="AA1572" s="185"/>
      <c r="AB1572" s="187"/>
      <c r="AC1572" s="188"/>
      <c r="AD1572" s="187"/>
    </row>
    <row r="1573" spans="1:30" x14ac:dyDescent="0.3">
      <c r="A1573" s="84"/>
      <c r="B1573" s="209" t="s">
        <v>5640</v>
      </c>
      <c r="C1573" s="102" t="s">
        <v>1976</v>
      </c>
      <c r="D1573" s="109">
        <v>552597.66082282574</v>
      </c>
      <c r="E1573" s="139">
        <v>1721.3807888070082</v>
      </c>
      <c r="F1573" s="113">
        <v>2.7595959934704675E-3</v>
      </c>
      <c r="G1573" s="126"/>
      <c r="H1573" s="123"/>
      <c r="I1573" s="124"/>
      <c r="J1573" s="191" t="s">
        <v>5776</v>
      </c>
      <c r="K1573" s="210" t="s">
        <v>5640</v>
      </c>
      <c r="L1573" s="210" t="s">
        <v>1976</v>
      </c>
      <c r="M1573" s="211">
        <v>552597.66082282574</v>
      </c>
      <c r="N1573" s="198">
        <v>1721.3807888070082</v>
      </c>
      <c r="O1573" s="211">
        <v>2.7595959934704675E-3</v>
      </c>
      <c r="P1573" s="210">
        <v>1</v>
      </c>
      <c r="Q1573" s="210">
        <v>0</v>
      </c>
      <c r="R1573" s="210">
        <v>0</v>
      </c>
      <c r="S1573" s="210">
        <v>0</v>
      </c>
      <c r="T1573" s="210" t="s">
        <v>148</v>
      </c>
      <c r="U1573" s="210" t="s">
        <v>5641</v>
      </c>
      <c r="V1573" s="223">
        <v>43251</v>
      </c>
      <c r="W1573" s="210">
        <v>2808053</v>
      </c>
      <c r="X1573" s="210" t="s">
        <v>4471</v>
      </c>
      <c r="Y1573" s="210" t="s">
        <v>306</v>
      </c>
      <c r="Z1573" s="190"/>
      <c r="AA1573" s="185"/>
      <c r="AB1573" s="187"/>
      <c r="AC1573" s="188"/>
      <c r="AD1573" s="188"/>
    </row>
    <row r="1574" spans="1:30" x14ac:dyDescent="0.3">
      <c r="A1574" s="84"/>
      <c r="B1574" s="209" t="s">
        <v>1877</v>
      </c>
      <c r="C1574" s="102" t="s">
        <v>1976</v>
      </c>
      <c r="D1574" s="109">
        <v>702900.99701403722</v>
      </c>
      <c r="E1574" s="139">
        <v>36009.2723880142</v>
      </c>
      <c r="F1574" s="113">
        <v>2.7513683148203379E-3</v>
      </c>
      <c r="G1574" s="126"/>
      <c r="H1574" s="123"/>
      <c r="I1574" s="124"/>
      <c r="J1574" s="191" t="s">
        <v>5776</v>
      </c>
      <c r="K1574" s="210" t="s">
        <v>1877</v>
      </c>
      <c r="L1574" s="210" t="s">
        <v>1976</v>
      </c>
      <c r="M1574" s="211">
        <v>702900.99701403722</v>
      </c>
      <c r="N1574" s="198">
        <v>36009.2723880142</v>
      </c>
      <c r="O1574" s="211">
        <v>2.7513683148203379E-3</v>
      </c>
      <c r="P1574" s="210">
        <v>1</v>
      </c>
      <c r="Q1574" s="210">
        <v>0</v>
      </c>
      <c r="R1574" s="210">
        <v>0</v>
      </c>
      <c r="S1574" s="210">
        <v>0</v>
      </c>
      <c r="T1574" s="210" t="s">
        <v>147</v>
      </c>
      <c r="U1574" s="210" t="s">
        <v>91</v>
      </c>
      <c r="V1574" s="223">
        <v>43251</v>
      </c>
      <c r="W1574" s="210">
        <v>2861078</v>
      </c>
      <c r="X1574" s="210" t="s">
        <v>4471</v>
      </c>
      <c r="Y1574" s="210" t="s">
        <v>306</v>
      </c>
      <c r="Z1574" s="190"/>
      <c r="AA1574" s="185"/>
      <c r="AB1574" s="187"/>
      <c r="AC1574" s="187"/>
      <c r="AD1574" s="188"/>
    </row>
    <row r="1575" spans="1:30" x14ac:dyDescent="0.3">
      <c r="A1575" s="84"/>
      <c r="B1575" s="209" t="s">
        <v>1704</v>
      </c>
      <c r="C1575" s="102" t="s">
        <v>1974</v>
      </c>
      <c r="D1575" s="109">
        <v>-27799674.81359601</v>
      </c>
      <c r="E1575" s="139">
        <v>-815000.72745810647</v>
      </c>
      <c r="F1575" s="113">
        <v>-0.15037282509346153</v>
      </c>
      <c r="G1575" s="126"/>
      <c r="H1575" s="123"/>
      <c r="I1575" s="124"/>
      <c r="J1575" s="191" t="s">
        <v>5776</v>
      </c>
      <c r="K1575" s="210" t="s">
        <v>1704</v>
      </c>
      <c r="L1575" s="210" t="s">
        <v>1974</v>
      </c>
      <c r="M1575" s="211">
        <v>-27799674.81359601</v>
      </c>
      <c r="N1575" s="198">
        <v>-815000.72745810647</v>
      </c>
      <c r="O1575" s="211">
        <v>-0.15037282509346153</v>
      </c>
      <c r="P1575" s="210">
        <v>1</v>
      </c>
      <c r="Q1575" s="210">
        <v>0</v>
      </c>
      <c r="R1575" s="210">
        <v>0</v>
      </c>
      <c r="S1575" s="210">
        <v>0</v>
      </c>
      <c r="T1575" s="210" t="s">
        <v>148</v>
      </c>
      <c r="U1575" s="210" t="s">
        <v>93</v>
      </c>
      <c r="V1575" s="223">
        <v>43251</v>
      </c>
      <c r="W1575" s="210" t="s">
        <v>337</v>
      </c>
      <c r="X1575" s="210" t="s">
        <v>4471</v>
      </c>
      <c r="Y1575" s="210" t="s">
        <v>306</v>
      </c>
      <c r="Z1575" s="190"/>
      <c r="AA1575" s="185"/>
      <c r="AB1575" s="187"/>
      <c r="AC1575" s="187"/>
      <c r="AD1575" s="188"/>
    </row>
    <row r="1576" spans="1:30" x14ac:dyDescent="0.3">
      <c r="A1576" s="84"/>
      <c r="B1576" s="209" t="s">
        <v>1878</v>
      </c>
      <c r="C1576" s="102" t="s">
        <v>1974</v>
      </c>
      <c r="D1576" s="109">
        <v>-5954251.6878876593</v>
      </c>
      <c r="E1576" s="139">
        <v>-65416.959875715882</v>
      </c>
      <c r="F1576" s="113">
        <v>-6.3445049665094927E-2</v>
      </c>
      <c r="G1576" s="126"/>
      <c r="H1576" s="123"/>
      <c r="I1576" s="124"/>
      <c r="J1576" s="191" t="s">
        <v>5776</v>
      </c>
      <c r="K1576" s="210" t="s">
        <v>1878</v>
      </c>
      <c r="L1576" s="210" t="s">
        <v>1974</v>
      </c>
      <c r="M1576" s="211">
        <v>-5954251.6878876593</v>
      </c>
      <c r="N1576" s="198">
        <v>-65416.959875715882</v>
      </c>
      <c r="O1576" s="211">
        <v>-6.3445049665094927E-2</v>
      </c>
      <c r="P1576" s="210">
        <v>1</v>
      </c>
      <c r="Q1576" s="210">
        <v>0</v>
      </c>
      <c r="R1576" s="210">
        <v>0</v>
      </c>
      <c r="S1576" s="210">
        <v>0</v>
      </c>
      <c r="T1576" s="210" t="s">
        <v>147</v>
      </c>
      <c r="U1576" s="210" t="s">
        <v>4339</v>
      </c>
      <c r="V1576" s="223">
        <v>43251</v>
      </c>
      <c r="W1576" s="210">
        <v>2867719</v>
      </c>
      <c r="X1576" s="210" t="s">
        <v>4471</v>
      </c>
      <c r="Y1576" s="210" t="s">
        <v>306</v>
      </c>
      <c r="Z1576" s="190"/>
      <c r="AA1576" s="186"/>
      <c r="AB1576" s="187"/>
      <c r="AC1576" s="187"/>
      <c r="AD1576" s="188"/>
    </row>
    <row r="1577" spans="1:30" x14ac:dyDescent="0.3">
      <c r="A1577" s="84"/>
      <c r="B1577" s="209" t="s">
        <v>1705</v>
      </c>
      <c r="C1577" s="102" t="s">
        <v>1976</v>
      </c>
      <c r="D1577" s="109">
        <v>865584.17049351567</v>
      </c>
      <c r="E1577" s="139">
        <v>13778.799275605152</v>
      </c>
      <c r="F1577" s="113">
        <v>4.2937862892333811E-3</v>
      </c>
      <c r="G1577" s="126"/>
      <c r="H1577" s="123"/>
      <c r="I1577" s="124"/>
      <c r="J1577" s="191" t="s">
        <v>5776</v>
      </c>
      <c r="K1577" s="210" t="s">
        <v>1705</v>
      </c>
      <c r="L1577" s="210" t="s">
        <v>1976</v>
      </c>
      <c r="M1577" s="211">
        <v>865584.17049351567</v>
      </c>
      <c r="N1577" s="198">
        <v>13778.799275605152</v>
      </c>
      <c r="O1577" s="211">
        <v>4.2937862892333811E-3</v>
      </c>
      <c r="P1577" s="210">
        <v>1</v>
      </c>
      <c r="Q1577" s="210">
        <v>0</v>
      </c>
      <c r="R1577" s="210">
        <v>0</v>
      </c>
      <c r="S1577" s="210">
        <v>0</v>
      </c>
      <c r="T1577" s="210" t="s">
        <v>149</v>
      </c>
      <c r="U1577" s="210" t="s">
        <v>102</v>
      </c>
      <c r="V1577" s="223">
        <v>43251</v>
      </c>
      <c r="W1577" s="210">
        <v>2868165</v>
      </c>
      <c r="X1577" s="210" t="s">
        <v>4471</v>
      </c>
      <c r="Y1577" s="210" t="s">
        <v>306</v>
      </c>
      <c r="Z1577" s="190"/>
      <c r="AA1577" s="185"/>
      <c r="AB1577" s="187"/>
      <c r="AC1577" s="187"/>
      <c r="AD1577" s="188"/>
    </row>
    <row r="1578" spans="1:30" x14ac:dyDescent="0.3">
      <c r="A1578" s="84"/>
      <c r="B1578" s="209" t="s">
        <v>1706</v>
      </c>
      <c r="C1578" s="102" t="s">
        <v>1977</v>
      </c>
      <c r="D1578" s="109">
        <v>100335922.03078844</v>
      </c>
      <c r="E1578" s="139">
        <v>1779321.1922466471</v>
      </c>
      <c r="F1578" s="113">
        <v>0.267642573796604</v>
      </c>
      <c r="G1578" s="126"/>
      <c r="H1578" s="123"/>
      <c r="I1578" s="124"/>
      <c r="J1578" s="191" t="s">
        <v>5776</v>
      </c>
      <c r="K1578" s="210" t="s">
        <v>1706</v>
      </c>
      <c r="L1578" s="210" t="s">
        <v>1977</v>
      </c>
      <c r="M1578" s="211">
        <v>100335922.03078844</v>
      </c>
      <c r="N1578" s="198">
        <v>1779321.1922466471</v>
      </c>
      <c r="O1578" s="211">
        <v>0.267642573796604</v>
      </c>
      <c r="P1578" s="210">
        <v>1</v>
      </c>
      <c r="Q1578" s="210">
        <v>0</v>
      </c>
      <c r="R1578" s="210">
        <v>0</v>
      </c>
      <c r="S1578" s="210">
        <v>0</v>
      </c>
      <c r="T1578" s="210" t="s">
        <v>152</v>
      </c>
      <c r="U1578" s="210" t="s">
        <v>4340</v>
      </c>
      <c r="V1578" s="223">
        <v>43251</v>
      </c>
      <c r="W1578" s="210" t="s">
        <v>338</v>
      </c>
      <c r="X1578" s="210" t="s">
        <v>4471</v>
      </c>
      <c r="Y1578" s="210" t="s">
        <v>306</v>
      </c>
      <c r="Z1578" s="190"/>
      <c r="AA1578" s="186"/>
      <c r="AB1578" s="187"/>
      <c r="AC1578" s="187"/>
      <c r="AD1578" s="188"/>
    </row>
    <row r="1579" spans="1:30" x14ac:dyDescent="0.3">
      <c r="A1579" s="84"/>
      <c r="B1579" s="209" t="s">
        <v>5883</v>
      </c>
      <c r="C1579" s="102" t="s">
        <v>1976</v>
      </c>
      <c r="D1579" s="109">
        <v>1010571.2473463668</v>
      </c>
      <c r="E1579" s="139">
        <v>8705.0671663913054</v>
      </c>
      <c r="F1579" s="113">
        <v>3.8115861325413811E-3</v>
      </c>
      <c r="G1579" s="126"/>
      <c r="H1579" s="123"/>
      <c r="I1579" s="124"/>
      <c r="J1579" s="191" t="s">
        <v>5776</v>
      </c>
      <c r="K1579" s="210" t="s">
        <v>5883</v>
      </c>
      <c r="L1579" s="210" t="s">
        <v>1976</v>
      </c>
      <c r="M1579" s="211">
        <v>1010571.2473463668</v>
      </c>
      <c r="N1579" s="198">
        <v>8705.0671663913054</v>
      </c>
      <c r="O1579" s="211">
        <v>3.8115861325413811E-3</v>
      </c>
      <c r="P1579" s="210">
        <v>1</v>
      </c>
      <c r="Q1579" s="210">
        <v>0</v>
      </c>
      <c r="R1579" s="210">
        <v>0</v>
      </c>
      <c r="S1579" s="210">
        <v>0</v>
      </c>
      <c r="T1579" s="210" t="s">
        <v>147</v>
      </c>
      <c r="U1579" s="210" t="s">
        <v>5884</v>
      </c>
      <c r="V1579" s="223">
        <v>43251</v>
      </c>
      <c r="W1579" s="210">
        <v>2122117</v>
      </c>
      <c r="X1579" s="210" t="s">
        <v>4471</v>
      </c>
      <c r="Y1579" s="210" t="s">
        <v>306</v>
      </c>
      <c r="Z1579" s="190"/>
      <c r="AA1579" s="185"/>
      <c r="AB1579" s="187"/>
      <c r="AC1579" s="188"/>
      <c r="AD1579" s="188"/>
    </row>
    <row r="1580" spans="1:30" x14ac:dyDescent="0.3">
      <c r="A1580" s="84"/>
      <c r="B1580" s="209" t="s">
        <v>5885</v>
      </c>
      <c r="C1580" s="102" t="s">
        <v>1976</v>
      </c>
      <c r="D1580" s="109">
        <v>423877.39810322999</v>
      </c>
      <c r="E1580" s="139">
        <v>9206.7202020684181</v>
      </c>
      <c r="F1580" s="113">
        <v>2.4651646222324086E-3</v>
      </c>
      <c r="G1580" s="126"/>
      <c r="H1580" s="123"/>
      <c r="I1580" s="124"/>
      <c r="J1580" s="191" t="s">
        <v>5776</v>
      </c>
      <c r="K1580" s="210" t="s">
        <v>5885</v>
      </c>
      <c r="L1580" s="210" t="s">
        <v>1976</v>
      </c>
      <c r="M1580" s="211">
        <v>423877.39810322999</v>
      </c>
      <c r="N1580" s="198">
        <v>9206.7202020684181</v>
      </c>
      <c r="O1580" s="211">
        <v>2.4651646222324086E-3</v>
      </c>
      <c r="P1580" s="210">
        <v>1</v>
      </c>
      <c r="Q1580" s="210">
        <v>0</v>
      </c>
      <c r="R1580" s="210">
        <v>0</v>
      </c>
      <c r="S1580" s="210">
        <v>0</v>
      </c>
      <c r="T1580" s="210" t="s">
        <v>144</v>
      </c>
      <c r="U1580" s="210" t="s">
        <v>5886</v>
      </c>
      <c r="V1580" s="223">
        <v>43251</v>
      </c>
      <c r="W1580" s="210" t="s">
        <v>5887</v>
      </c>
      <c r="X1580" s="210" t="s">
        <v>4471</v>
      </c>
      <c r="Y1580" s="210" t="s">
        <v>306</v>
      </c>
      <c r="Z1580" s="190"/>
      <c r="AA1580" s="185"/>
      <c r="AB1580" s="187"/>
      <c r="AC1580" s="187"/>
      <c r="AD1580" s="188"/>
    </row>
    <row r="1581" spans="1:30" x14ac:dyDescent="0.3">
      <c r="A1581" s="84"/>
      <c r="B1581" s="209" t="s">
        <v>5448</v>
      </c>
      <c r="C1581" s="102" t="s">
        <v>1976</v>
      </c>
      <c r="D1581" s="109">
        <v>5120928.2557444051</v>
      </c>
      <c r="E1581" s="139">
        <v>106419.95543940993</v>
      </c>
      <c r="F1581" s="113">
        <v>5.6940944874116911E-2</v>
      </c>
      <c r="G1581" s="126"/>
      <c r="H1581" s="123"/>
      <c r="I1581" s="124"/>
      <c r="J1581" s="191" t="s">
        <v>5776</v>
      </c>
      <c r="K1581" s="210" t="s">
        <v>5448</v>
      </c>
      <c r="L1581" s="210" t="s">
        <v>1976</v>
      </c>
      <c r="M1581" s="211">
        <v>5120928.2557444051</v>
      </c>
      <c r="N1581" s="198">
        <v>106419.95543940993</v>
      </c>
      <c r="O1581" s="211">
        <v>5.6940944874116911E-2</v>
      </c>
      <c r="P1581" s="210">
        <v>1</v>
      </c>
      <c r="Q1581" s="210">
        <v>0</v>
      </c>
      <c r="R1581" s="210">
        <v>0</v>
      </c>
      <c r="S1581" s="210">
        <v>0</v>
      </c>
      <c r="T1581" s="210" t="s">
        <v>151</v>
      </c>
      <c r="U1581" s="210" t="s">
        <v>5449</v>
      </c>
      <c r="V1581" s="223">
        <v>43251</v>
      </c>
      <c r="W1581" s="210" t="s">
        <v>5450</v>
      </c>
      <c r="X1581" s="210" t="s">
        <v>4471</v>
      </c>
      <c r="Y1581" s="210" t="s">
        <v>306</v>
      </c>
      <c r="Z1581" s="190"/>
      <c r="AA1581" s="185"/>
      <c r="AB1581" s="188"/>
      <c r="AC1581" s="187"/>
      <c r="AD1581" s="187"/>
    </row>
    <row r="1582" spans="1:30" x14ac:dyDescent="0.3">
      <c r="A1582" s="84"/>
      <c r="B1582" s="209" t="s">
        <v>1707</v>
      </c>
      <c r="C1582" s="102" t="s">
        <v>1973</v>
      </c>
      <c r="D1582" s="109">
        <v>-1112874.9189101427</v>
      </c>
      <c r="E1582" s="139">
        <v>-15841.635856372139</v>
      </c>
      <c r="F1582" s="113">
        <v>-3.8830572978035974E-3</v>
      </c>
      <c r="G1582" s="126"/>
      <c r="H1582" s="123"/>
      <c r="I1582" s="124"/>
      <c r="J1582" s="191" t="s">
        <v>5776</v>
      </c>
      <c r="K1582" s="210" t="s">
        <v>1707</v>
      </c>
      <c r="L1582" s="210" t="s">
        <v>1973</v>
      </c>
      <c r="M1582" s="211">
        <v>-1112874.9189101427</v>
      </c>
      <c r="N1582" s="198">
        <v>-15841.635856372139</v>
      </c>
      <c r="O1582" s="211">
        <v>-3.8830572978035974E-3</v>
      </c>
      <c r="P1582" s="210">
        <v>1</v>
      </c>
      <c r="Q1582" s="210">
        <v>0</v>
      </c>
      <c r="R1582" s="210">
        <v>0</v>
      </c>
      <c r="S1582" s="210">
        <v>0</v>
      </c>
      <c r="T1582" s="210" t="s">
        <v>144</v>
      </c>
      <c r="U1582" s="210" t="s">
        <v>67</v>
      </c>
      <c r="V1582" s="223">
        <v>43251</v>
      </c>
      <c r="W1582" s="210">
        <v>2259101</v>
      </c>
      <c r="X1582" s="210" t="s">
        <v>4471</v>
      </c>
      <c r="Y1582" s="210" t="s">
        <v>306</v>
      </c>
      <c r="Z1582" s="190"/>
      <c r="AA1582" s="185"/>
      <c r="AB1582" s="187"/>
      <c r="AC1582" s="188"/>
      <c r="AD1582" s="187"/>
    </row>
    <row r="1583" spans="1:30" x14ac:dyDescent="0.3">
      <c r="A1583" s="84"/>
      <c r="B1583" s="209" t="s">
        <v>1708</v>
      </c>
      <c r="C1583" s="102" t="s">
        <v>1973</v>
      </c>
      <c r="D1583" s="109">
        <v>-67385.088972115482</v>
      </c>
      <c r="E1583" s="139">
        <v>-1094.4467918160708</v>
      </c>
      <c r="F1583" s="113">
        <v>-4.1532731805504845E-4</v>
      </c>
      <c r="G1583" s="126"/>
      <c r="H1583" s="123"/>
      <c r="I1583" s="124"/>
      <c r="J1583" s="191" t="s">
        <v>5776</v>
      </c>
      <c r="K1583" s="210" t="s">
        <v>1708</v>
      </c>
      <c r="L1583" s="210" t="s">
        <v>1973</v>
      </c>
      <c r="M1583" s="211">
        <v>-67385.088972115482</v>
      </c>
      <c r="N1583" s="198">
        <v>-1094.4467918160708</v>
      </c>
      <c r="O1583" s="211">
        <v>-4.1532731805504845E-4</v>
      </c>
      <c r="P1583" s="210">
        <v>1</v>
      </c>
      <c r="Q1583" s="210">
        <v>0</v>
      </c>
      <c r="R1583" s="210">
        <v>0</v>
      </c>
      <c r="S1583" s="210">
        <v>0</v>
      </c>
      <c r="T1583" s="210" t="s">
        <v>148</v>
      </c>
      <c r="U1583" s="210" t="s">
        <v>4341</v>
      </c>
      <c r="V1583" s="223">
        <v>43251</v>
      </c>
      <c r="W1583" s="210">
        <v>2983154</v>
      </c>
      <c r="X1583" s="210" t="s">
        <v>4471</v>
      </c>
      <c r="Y1583" s="210" t="s">
        <v>306</v>
      </c>
      <c r="Z1583" s="190"/>
      <c r="AA1583" s="185"/>
      <c r="AB1583" s="187"/>
      <c r="AC1583" s="187"/>
      <c r="AD1583" s="188"/>
    </row>
    <row r="1584" spans="1:30" x14ac:dyDescent="0.3">
      <c r="A1584" s="84"/>
      <c r="B1584" s="209" t="s">
        <v>1709</v>
      </c>
      <c r="C1584" s="102" t="s">
        <v>1974</v>
      </c>
      <c r="D1584" s="109">
        <v>-2460811.554669294</v>
      </c>
      <c r="E1584" s="139">
        <v>-26018.30783114077</v>
      </c>
      <c r="F1584" s="113">
        <v>-1.363226283828799E-2</v>
      </c>
      <c r="G1584" s="126"/>
      <c r="H1584" s="123"/>
      <c r="I1584" s="124"/>
      <c r="J1584" s="191" t="s">
        <v>5776</v>
      </c>
      <c r="K1584" s="210" t="s">
        <v>1709</v>
      </c>
      <c r="L1584" s="210" t="s">
        <v>1974</v>
      </c>
      <c r="M1584" s="211">
        <v>-2460811.554669294</v>
      </c>
      <c r="N1584" s="198">
        <v>-26018.30783114077</v>
      </c>
      <c r="O1584" s="211">
        <v>-1.363226283828799E-2</v>
      </c>
      <c r="P1584" s="210">
        <v>1</v>
      </c>
      <c r="Q1584" s="210">
        <v>0</v>
      </c>
      <c r="R1584" s="210">
        <v>0</v>
      </c>
      <c r="S1584" s="210">
        <v>0</v>
      </c>
      <c r="T1584" s="210" t="s">
        <v>147</v>
      </c>
      <c r="U1584" s="210" t="s">
        <v>4342</v>
      </c>
      <c r="V1584" s="223">
        <v>43251</v>
      </c>
      <c r="W1584" s="210" t="s">
        <v>2544</v>
      </c>
      <c r="X1584" s="210" t="s">
        <v>4471</v>
      </c>
      <c r="Y1584" s="210" t="s">
        <v>306</v>
      </c>
      <c r="Z1584" s="190"/>
      <c r="AA1584" s="185"/>
      <c r="AB1584" s="187"/>
      <c r="AC1584" s="187"/>
      <c r="AD1584" s="188"/>
    </row>
    <row r="1585" spans="1:30" x14ac:dyDescent="0.3">
      <c r="A1585" s="84"/>
      <c r="B1585" s="209" t="s">
        <v>1524</v>
      </c>
      <c r="C1585" s="102" t="s">
        <v>1973</v>
      </c>
      <c r="D1585" s="109">
        <v>-435864.11806973931</v>
      </c>
      <c r="E1585" s="139">
        <v>-13616.498533887514</v>
      </c>
      <c r="F1585" s="113">
        <v>-4.3969241689734975E-3</v>
      </c>
      <c r="G1585" s="126"/>
      <c r="H1585" s="123"/>
      <c r="I1585" s="124"/>
      <c r="J1585" s="191" t="s">
        <v>5776</v>
      </c>
      <c r="K1585" s="219" t="s">
        <v>1524</v>
      </c>
      <c r="L1585" s="219" t="s">
        <v>1973</v>
      </c>
      <c r="M1585" s="220">
        <v>-435864.11806973931</v>
      </c>
      <c r="N1585" s="221">
        <v>-13616.498533887514</v>
      </c>
      <c r="O1585" s="220">
        <v>-4.3969241689734975E-3</v>
      </c>
      <c r="P1585" s="219">
        <v>1</v>
      </c>
      <c r="Q1585" s="219">
        <v>0</v>
      </c>
      <c r="R1585" s="219">
        <v>0</v>
      </c>
      <c r="S1585" s="210">
        <v>0</v>
      </c>
      <c r="T1585" s="219" t="s">
        <v>151</v>
      </c>
      <c r="U1585" s="219" t="s">
        <v>5546</v>
      </c>
      <c r="V1585" s="222">
        <v>43251</v>
      </c>
      <c r="W1585" s="219" t="s">
        <v>5547</v>
      </c>
      <c r="X1585" s="219" t="s">
        <v>4471</v>
      </c>
      <c r="Y1585" s="219" t="s">
        <v>306</v>
      </c>
      <c r="Z1585" s="191" t="s">
        <v>306</v>
      </c>
      <c r="AA1585" s="186"/>
      <c r="AB1585" s="187"/>
      <c r="AC1585" s="187"/>
      <c r="AD1585" s="188"/>
    </row>
    <row r="1586" spans="1:30" x14ac:dyDescent="0.3">
      <c r="A1586" s="84"/>
      <c r="B1586" s="209" t="s">
        <v>5451</v>
      </c>
      <c r="C1586" s="102" t="s">
        <v>1976</v>
      </c>
      <c r="D1586" s="109">
        <v>11398729.765730057</v>
      </c>
      <c r="E1586" s="139">
        <v>42903.98135249193</v>
      </c>
      <c r="F1586" s="113">
        <v>0.15618284274990962</v>
      </c>
      <c r="G1586" s="126"/>
      <c r="H1586" s="123"/>
      <c r="I1586" s="124"/>
      <c r="J1586" s="191" t="s">
        <v>5776</v>
      </c>
      <c r="K1586" s="210" t="s">
        <v>5451</v>
      </c>
      <c r="L1586" s="210" t="s">
        <v>1976</v>
      </c>
      <c r="M1586" s="211">
        <v>11398729.765730057</v>
      </c>
      <c r="N1586" s="198">
        <v>42903.98135249193</v>
      </c>
      <c r="O1586" s="211">
        <v>0.15618284274990962</v>
      </c>
      <c r="P1586" s="210">
        <v>1</v>
      </c>
      <c r="Q1586" s="210">
        <v>0</v>
      </c>
      <c r="R1586" s="210">
        <v>0</v>
      </c>
      <c r="S1586" s="210">
        <v>0</v>
      </c>
      <c r="T1586" s="210" t="s">
        <v>143</v>
      </c>
      <c r="U1586" s="210" t="s">
        <v>5452</v>
      </c>
      <c r="V1586" s="223">
        <v>43251</v>
      </c>
      <c r="W1586" s="210">
        <v>2881407</v>
      </c>
      <c r="X1586" s="210" t="s">
        <v>4471</v>
      </c>
      <c r="Y1586" s="210" t="s">
        <v>306</v>
      </c>
      <c r="Z1586" s="190"/>
      <c r="AA1586" s="185"/>
      <c r="AB1586" s="188"/>
      <c r="AC1586" s="187"/>
      <c r="AD1586" s="187"/>
    </row>
    <row r="1587" spans="1:30" x14ac:dyDescent="0.3">
      <c r="A1587" s="84"/>
      <c r="B1587" s="209" t="s">
        <v>5642</v>
      </c>
      <c r="C1587" s="102" t="s">
        <v>1979</v>
      </c>
      <c r="D1587" s="109">
        <v>-67265737.794915587</v>
      </c>
      <c r="E1587" s="139">
        <v>-1346931.0731861352</v>
      </c>
      <c r="F1587" s="113">
        <v>-1.2840324850971538</v>
      </c>
      <c r="G1587" s="126"/>
      <c r="H1587" s="123"/>
      <c r="I1587" s="124"/>
      <c r="J1587" s="191" t="s">
        <v>5776</v>
      </c>
      <c r="K1587" s="210" t="s">
        <v>5642</v>
      </c>
      <c r="L1587" s="210" t="s">
        <v>1979</v>
      </c>
      <c r="M1587" s="211">
        <v>-67265737.794915587</v>
      </c>
      <c r="N1587" s="198">
        <v>-1346931.0731861352</v>
      </c>
      <c r="O1587" s="211">
        <v>-1.2840324850971538</v>
      </c>
      <c r="P1587" s="210">
        <v>1</v>
      </c>
      <c r="Q1587" s="210">
        <v>0</v>
      </c>
      <c r="R1587" s="210">
        <v>0</v>
      </c>
      <c r="S1587" s="210">
        <v>0</v>
      </c>
      <c r="T1587" s="210" t="s">
        <v>143</v>
      </c>
      <c r="U1587" s="210" t="s">
        <v>5643</v>
      </c>
      <c r="V1587" s="223">
        <v>43251</v>
      </c>
      <c r="W1587" s="210" t="s">
        <v>5644</v>
      </c>
      <c r="X1587" s="210" t="s">
        <v>4471</v>
      </c>
      <c r="Y1587" s="210" t="s">
        <v>306</v>
      </c>
      <c r="Z1587" s="190"/>
      <c r="AA1587" s="186"/>
      <c r="AB1587" s="187"/>
      <c r="AC1587" s="187"/>
      <c r="AD1587" s="188"/>
    </row>
    <row r="1588" spans="1:30" x14ac:dyDescent="0.3">
      <c r="A1588" s="84"/>
      <c r="B1588" s="209" t="s">
        <v>1879</v>
      </c>
      <c r="C1588" s="102" t="s">
        <v>1978</v>
      </c>
      <c r="D1588" s="109">
        <v>-83874566.765859216</v>
      </c>
      <c r="E1588" s="139">
        <v>-278597.51134610781</v>
      </c>
      <c r="F1588" s="113">
        <v>-4.276628648046641E-2</v>
      </c>
      <c r="G1588" s="126"/>
      <c r="H1588" s="123"/>
      <c r="I1588" s="124"/>
      <c r="J1588" s="191" t="s">
        <v>5776</v>
      </c>
      <c r="K1588" s="210" t="s">
        <v>1879</v>
      </c>
      <c r="L1588" s="210" t="s">
        <v>1978</v>
      </c>
      <c r="M1588" s="211">
        <v>-83874566.765859216</v>
      </c>
      <c r="N1588" s="198">
        <v>-278597.51134610781</v>
      </c>
      <c r="O1588" s="211">
        <v>-4.276628648046641E-2</v>
      </c>
      <c r="P1588" s="210">
        <v>1</v>
      </c>
      <c r="Q1588" s="210">
        <v>0</v>
      </c>
      <c r="R1588" s="210">
        <v>0</v>
      </c>
      <c r="S1588" s="210">
        <v>0</v>
      </c>
      <c r="T1588" s="210" t="s">
        <v>144</v>
      </c>
      <c r="U1588" s="210" t="s">
        <v>5548</v>
      </c>
      <c r="V1588" s="223">
        <v>43251</v>
      </c>
      <c r="W1588" s="210" t="s">
        <v>311</v>
      </c>
      <c r="X1588" s="210" t="s">
        <v>4471</v>
      </c>
      <c r="Y1588" s="210" t="s">
        <v>306</v>
      </c>
      <c r="Z1588" s="190"/>
      <c r="AA1588" s="185"/>
      <c r="AB1588" s="187"/>
      <c r="AC1588" s="188"/>
      <c r="AD1588" s="188"/>
    </row>
    <row r="1589" spans="1:30" x14ac:dyDescent="0.3">
      <c r="A1589" s="84"/>
      <c r="B1589" s="209" t="s">
        <v>1880</v>
      </c>
      <c r="C1589" s="102" t="s">
        <v>1974</v>
      </c>
      <c r="D1589" s="109">
        <v>-10151181.425892293</v>
      </c>
      <c r="E1589" s="139">
        <v>-92916.992456680033</v>
      </c>
      <c r="F1589" s="113">
        <v>-1.6043899487324539E-2</v>
      </c>
      <c r="G1589" s="126"/>
      <c r="H1589" s="123"/>
      <c r="I1589" s="124"/>
      <c r="J1589" s="191" t="s">
        <v>5776</v>
      </c>
      <c r="K1589" s="210" t="s">
        <v>1880</v>
      </c>
      <c r="L1589" s="210" t="s">
        <v>1974</v>
      </c>
      <c r="M1589" s="211">
        <v>-10151181.425892293</v>
      </c>
      <c r="N1589" s="198">
        <v>-92916.992456680033</v>
      </c>
      <c r="O1589" s="211">
        <v>-1.6043899487324539E-2</v>
      </c>
      <c r="P1589" s="210">
        <v>1</v>
      </c>
      <c r="Q1589" s="210">
        <v>0</v>
      </c>
      <c r="R1589" s="210">
        <v>0</v>
      </c>
      <c r="S1589" s="210">
        <v>0</v>
      </c>
      <c r="T1589" s="210" t="s">
        <v>147</v>
      </c>
      <c r="U1589" s="210" t="s">
        <v>4343</v>
      </c>
      <c r="V1589" s="223">
        <v>43251</v>
      </c>
      <c r="W1589" s="210">
        <v>2885409</v>
      </c>
      <c r="X1589" s="210" t="s">
        <v>4471</v>
      </c>
      <c r="Y1589" s="210" t="s">
        <v>306</v>
      </c>
      <c r="Z1589" s="190"/>
      <c r="AA1589" s="186"/>
      <c r="AB1589" s="187"/>
      <c r="AC1589" s="187"/>
      <c r="AD1589" s="188"/>
    </row>
    <row r="1590" spans="1:30" x14ac:dyDescent="0.3">
      <c r="A1590" s="84"/>
      <c r="B1590" s="209" t="s">
        <v>1710</v>
      </c>
      <c r="C1590" s="102" t="s">
        <v>1974</v>
      </c>
      <c r="D1590" s="109">
        <v>-4365481.5896303831</v>
      </c>
      <c r="E1590" s="139">
        <v>-66354.789324067227</v>
      </c>
      <c r="F1590" s="113">
        <v>-2.7868874345508707E-2</v>
      </c>
      <c r="G1590" s="126"/>
      <c r="H1590" s="123"/>
      <c r="I1590" s="124"/>
      <c r="J1590" s="191" t="s">
        <v>5783</v>
      </c>
      <c r="K1590" s="210" t="s">
        <v>1710</v>
      </c>
      <c r="L1590" s="210" t="s">
        <v>1974</v>
      </c>
      <c r="M1590" s="211">
        <v>-4365481.5896303831</v>
      </c>
      <c r="N1590" s="198">
        <v>-66354.789324067227</v>
      </c>
      <c r="O1590" s="211">
        <v>-2.7868874345508707E-2</v>
      </c>
      <c r="P1590" s="210">
        <v>1</v>
      </c>
      <c r="Q1590" s="210">
        <v>0</v>
      </c>
      <c r="R1590" s="210">
        <v>0</v>
      </c>
      <c r="S1590" s="210">
        <v>0</v>
      </c>
      <c r="T1590" s="210" t="s">
        <v>146</v>
      </c>
      <c r="U1590" s="210" t="s">
        <v>4344</v>
      </c>
      <c r="V1590" s="223">
        <v>43251</v>
      </c>
      <c r="W1590" s="210">
        <v>2885937</v>
      </c>
      <c r="X1590" s="210" t="s">
        <v>4471</v>
      </c>
      <c r="Y1590" s="210" t="s">
        <v>306</v>
      </c>
      <c r="Z1590" s="190"/>
      <c r="AA1590" s="186"/>
      <c r="AB1590" s="187"/>
      <c r="AC1590" s="187"/>
      <c r="AD1590" s="188"/>
    </row>
    <row r="1591" spans="1:30" x14ac:dyDescent="0.3">
      <c r="A1591" s="84"/>
      <c r="B1591" s="209" t="s">
        <v>1711</v>
      </c>
      <c r="C1591" s="102" t="s">
        <v>1976</v>
      </c>
      <c r="D1591" s="109">
        <v>3374080.4448171798</v>
      </c>
      <c r="E1591" s="139">
        <v>15581.068782346709</v>
      </c>
      <c r="F1591" s="113">
        <v>1.0525452779489334E-2</v>
      </c>
      <c r="G1591" s="126"/>
      <c r="H1591" s="123"/>
      <c r="I1591" s="124"/>
      <c r="J1591" s="191" t="s">
        <v>5776</v>
      </c>
      <c r="K1591" s="210" t="s">
        <v>1711</v>
      </c>
      <c r="L1591" s="210" t="s">
        <v>1976</v>
      </c>
      <c r="M1591" s="211">
        <v>3374080.4448171798</v>
      </c>
      <c r="N1591" s="198">
        <v>15581.068782346709</v>
      </c>
      <c r="O1591" s="211">
        <v>1.0525452779489334E-2</v>
      </c>
      <c r="P1591" s="210">
        <v>1</v>
      </c>
      <c r="Q1591" s="210">
        <v>0</v>
      </c>
      <c r="R1591" s="210">
        <v>0</v>
      </c>
      <c r="S1591" s="210">
        <v>0</v>
      </c>
      <c r="T1591" s="210" t="s">
        <v>143</v>
      </c>
      <c r="U1591" s="210" t="s">
        <v>391</v>
      </c>
      <c r="V1591" s="223">
        <v>43251</v>
      </c>
      <c r="W1591" s="210">
        <v>2886907</v>
      </c>
      <c r="X1591" s="210" t="s">
        <v>4471</v>
      </c>
      <c r="Y1591" s="210" t="s">
        <v>306</v>
      </c>
      <c r="Z1591" s="190"/>
      <c r="AA1591" s="186"/>
      <c r="AB1591" s="187"/>
      <c r="AC1591" s="187"/>
      <c r="AD1591" s="188"/>
    </row>
    <row r="1592" spans="1:30" x14ac:dyDescent="0.3">
      <c r="A1592" s="84"/>
      <c r="B1592" s="209" t="s">
        <v>1712</v>
      </c>
      <c r="C1592" s="102" t="s">
        <v>1978</v>
      </c>
      <c r="D1592" s="109">
        <v>-45977857.309523724</v>
      </c>
      <c r="E1592" s="139">
        <v>-443160.07045324071</v>
      </c>
      <c r="F1592" s="113">
        <v>-0.40365384315974012</v>
      </c>
      <c r="G1592" s="126"/>
      <c r="H1592" s="123"/>
      <c r="I1592" s="124"/>
      <c r="J1592" s="191" t="s">
        <v>5776</v>
      </c>
      <c r="K1592" s="210" t="s">
        <v>1712</v>
      </c>
      <c r="L1592" s="210" t="s">
        <v>1978</v>
      </c>
      <c r="M1592" s="211">
        <v>-45977857.309523724</v>
      </c>
      <c r="N1592" s="198">
        <v>-443160.07045324071</v>
      </c>
      <c r="O1592" s="211">
        <v>-0.40365384315974012</v>
      </c>
      <c r="P1592" s="210">
        <v>1</v>
      </c>
      <c r="Q1592" s="210">
        <v>0</v>
      </c>
      <c r="R1592" s="210">
        <v>0</v>
      </c>
      <c r="S1592" s="210">
        <v>0</v>
      </c>
      <c r="T1592" s="210" t="s">
        <v>144</v>
      </c>
      <c r="U1592" s="210" t="s">
        <v>120</v>
      </c>
      <c r="V1592" s="223">
        <v>43251</v>
      </c>
      <c r="W1592" s="210">
        <v>2892090</v>
      </c>
      <c r="X1592" s="210" t="s">
        <v>4471</v>
      </c>
      <c r="Y1592" s="210" t="s">
        <v>306</v>
      </c>
      <c r="Z1592" s="190"/>
      <c r="AA1592" s="186"/>
      <c r="AB1592" s="187"/>
      <c r="AC1592" s="187"/>
      <c r="AD1592" s="188"/>
    </row>
    <row r="1593" spans="1:30" x14ac:dyDescent="0.3">
      <c r="A1593" s="84"/>
      <c r="B1593" s="209" t="s">
        <v>1713</v>
      </c>
      <c r="C1593" s="102" t="s">
        <v>1976</v>
      </c>
      <c r="D1593" s="109">
        <v>1933474.0936297628</v>
      </c>
      <c r="E1593" s="139">
        <v>20610.532924312574</v>
      </c>
      <c r="F1593" s="113">
        <v>3.9487201016119794E-3</v>
      </c>
      <c r="G1593" s="126"/>
      <c r="H1593" s="123"/>
      <c r="I1593" s="124"/>
      <c r="J1593" s="191" t="s">
        <v>5776</v>
      </c>
      <c r="K1593" s="210" t="s">
        <v>1713</v>
      </c>
      <c r="L1593" s="210" t="s">
        <v>1976</v>
      </c>
      <c r="M1593" s="211">
        <v>1933474.0936297628</v>
      </c>
      <c r="N1593" s="198">
        <v>20610.532924312574</v>
      </c>
      <c r="O1593" s="211">
        <v>3.9487201016119794E-3</v>
      </c>
      <c r="P1593" s="210">
        <v>1</v>
      </c>
      <c r="Q1593" s="210">
        <v>0</v>
      </c>
      <c r="R1593" s="210">
        <v>0</v>
      </c>
      <c r="S1593" s="210">
        <v>0</v>
      </c>
      <c r="T1593" s="210" t="s">
        <v>144</v>
      </c>
      <c r="U1593" s="210" t="s">
        <v>4345</v>
      </c>
      <c r="V1593" s="223">
        <v>43251</v>
      </c>
      <c r="W1593" s="210" t="s">
        <v>290</v>
      </c>
      <c r="X1593" s="210" t="s">
        <v>4471</v>
      </c>
      <c r="Y1593" s="210" t="s">
        <v>306</v>
      </c>
      <c r="Z1593" s="190"/>
      <c r="AA1593" s="186"/>
      <c r="AB1593" s="187"/>
      <c r="AC1593" s="187"/>
      <c r="AD1593" s="188"/>
    </row>
    <row r="1594" spans="1:30" x14ac:dyDescent="0.3">
      <c r="A1594" s="84"/>
      <c r="B1594" s="209" t="s">
        <v>1714</v>
      </c>
      <c r="C1594" s="102" t="s">
        <v>1973</v>
      </c>
      <c r="D1594" s="109">
        <v>-1630740.1894626701</v>
      </c>
      <c r="E1594" s="139">
        <v>-19397.409176432382</v>
      </c>
      <c r="F1594" s="113">
        <v>-6.3120416197529209E-3</v>
      </c>
      <c r="G1594" s="126"/>
      <c r="H1594" s="123"/>
      <c r="I1594" s="124"/>
      <c r="J1594" s="191" t="s">
        <v>5776</v>
      </c>
      <c r="K1594" s="210" t="s">
        <v>1714</v>
      </c>
      <c r="L1594" s="210" t="s">
        <v>1973</v>
      </c>
      <c r="M1594" s="211">
        <v>-1630740.1894626701</v>
      </c>
      <c r="N1594" s="198">
        <v>-19397.409176432382</v>
      </c>
      <c r="O1594" s="211">
        <v>-6.3120416197529209E-3</v>
      </c>
      <c r="P1594" s="210">
        <v>1</v>
      </c>
      <c r="Q1594" s="210">
        <v>0</v>
      </c>
      <c r="R1594" s="210">
        <v>0</v>
      </c>
      <c r="S1594" s="210">
        <v>0</v>
      </c>
      <c r="T1594" s="210" t="s">
        <v>144</v>
      </c>
      <c r="U1594" s="210" t="s">
        <v>4346</v>
      </c>
      <c r="V1594" s="223">
        <v>43251</v>
      </c>
      <c r="W1594" s="210">
        <v>2989301</v>
      </c>
      <c r="X1594" s="210" t="s">
        <v>4471</v>
      </c>
      <c r="Y1594" s="210" t="s">
        <v>306</v>
      </c>
      <c r="Z1594" s="190"/>
      <c r="AA1594" s="185"/>
      <c r="AB1594" s="187"/>
      <c r="AC1594" s="188"/>
      <c r="AD1594" s="187"/>
    </row>
    <row r="1595" spans="1:30" x14ac:dyDescent="0.3">
      <c r="A1595" s="84"/>
      <c r="B1595" s="209" t="s">
        <v>1715</v>
      </c>
      <c r="C1595" s="102" t="s">
        <v>1974</v>
      </c>
      <c r="D1595" s="109">
        <v>-6677630.4945369633</v>
      </c>
      <c r="E1595" s="139">
        <v>-156531.42275051484</v>
      </c>
      <c r="F1595" s="113">
        <v>-8.9606313263820514E-2</v>
      </c>
      <c r="G1595" s="126"/>
      <c r="H1595" s="123"/>
      <c r="I1595" s="124"/>
      <c r="J1595" s="191" t="s">
        <v>5776</v>
      </c>
      <c r="K1595" s="210" t="s">
        <v>1715</v>
      </c>
      <c r="L1595" s="210" t="s">
        <v>1974</v>
      </c>
      <c r="M1595" s="211">
        <v>-6677630.4945369633</v>
      </c>
      <c r="N1595" s="198">
        <v>-156531.42275051484</v>
      </c>
      <c r="O1595" s="211">
        <v>-8.9606313263820514E-2</v>
      </c>
      <c r="P1595" s="210">
        <v>1</v>
      </c>
      <c r="Q1595" s="210">
        <v>0</v>
      </c>
      <c r="R1595" s="210">
        <v>0</v>
      </c>
      <c r="S1595" s="210">
        <v>0</v>
      </c>
      <c r="T1595" s="210" t="s">
        <v>144</v>
      </c>
      <c r="U1595" s="210" t="s">
        <v>4347</v>
      </c>
      <c r="V1595" s="223">
        <v>43251</v>
      </c>
      <c r="W1595" s="210">
        <v>2896092</v>
      </c>
      <c r="X1595" s="210" t="s">
        <v>4471</v>
      </c>
      <c r="Y1595" s="210" t="s">
        <v>306</v>
      </c>
      <c r="Z1595" s="190"/>
      <c r="AA1595" s="186"/>
      <c r="AB1595" s="187"/>
      <c r="AC1595" s="188"/>
      <c r="AD1595" s="188"/>
    </row>
    <row r="1596" spans="1:30" x14ac:dyDescent="0.3">
      <c r="A1596" s="84"/>
      <c r="B1596" s="209" t="s">
        <v>1716</v>
      </c>
      <c r="C1596" s="102" t="s">
        <v>1974</v>
      </c>
      <c r="D1596" s="109">
        <v>-4208094.8952400833</v>
      </c>
      <c r="E1596" s="139">
        <v>-49205.973985501441</v>
      </c>
      <c r="F1596" s="113">
        <v>-0.10123709046493545</v>
      </c>
      <c r="G1596" s="126"/>
      <c r="H1596" s="123"/>
      <c r="I1596" s="124"/>
      <c r="J1596" s="191" t="s">
        <v>5776</v>
      </c>
      <c r="K1596" s="210" t="s">
        <v>1716</v>
      </c>
      <c r="L1596" s="210" t="s">
        <v>1974</v>
      </c>
      <c r="M1596" s="211">
        <v>-4208094.8952400833</v>
      </c>
      <c r="N1596" s="198">
        <v>-49205.973985501441</v>
      </c>
      <c r="O1596" s="211">
        <v>-0.10123709046493545</v>
      </c>
      <c r="P1596" s="210">
        <v>1</v>
      </c>
      <c r="Q1596" s="210">
        <v>0</v>
      </c>
      <c r="R1596" s="210">
        <v>0</v>
      </c>
      <c r="S1596" s="210">
        <v>0</v>
      </c>
      <c r="T1596" s="210" t="s">
        <v>148</v>
      </c>
      <c r="U1596" s="210" t="s">
        <v>81</v>
      </c>
      <c r="V1596" s="223">
        <v>43251</v>
      </c>
      <c r="W1596" s="210">
        <v>2896713</v>
      </c>
      <c r="X1596" s="210" t="s">
        <v>4471</v>
      </c>
      <c r="Y1596" s="210" t="s">
        <v>306</v>
      </c>
      <c r="Z1596" s="190"/>
      <c r="AA1596" s="186"/>
      <c r="AB1596" s="187"/>
      <c r="AC1596" s="187"/>
      <c r="AD1596" s="188"/>
    </row>
    <row r="1597" spans="1:30" x14ac:dyDescent="0.3">
      <c r="A1597" s="84"/>
      <c r="B1597" s="209" t="s">
        <v>1717</v>
      </c>
      <c r="C1597" s="102" t="s">
        <v>1974</v>
      </c>
      <c r="D1597" s="109">
        <v>-6406745.4610117665</v>
      </c>
      <c r="E1597" s="139">
        <v>-72548.357615352346</v>
      </c>
      <c r="F1597" s="113">
        <v>-5.2078086606600016E-2</v>
      </c>
      <c r="G1597" s="126"/>
      <c r="H1597" s="123"/>
      <c r="I1597" s="124"/>
      <c r="J1597" s="191" t="s">
        <v>5776</v>
      </c>
      <c r="K1597" s="210" t="s">
        <v>1717</v>
      </c>
      <c r="L1597" s="210" t="s">
        <v>1974</v>
      </c>
      <c r="M1597" s="211">
        <v>-6406745.4610117665</v>
      </c>
      <c r="N1597" s="198">
        <v>-72548.357615352346</v>
      </c>
      <c r="O1597" s="211">
        <v>-5.2078086606600016E-2</v>
      </c>
      <c r="P1597" s="210">
        <v>1</v>
      </c>
      <c r="Q1597" s="210">
        <v>0</v>
      </c>
      <c r="R1597" s="210">
        <v>0</v>
      </c>
      <c r="S1597" s="210">
        <v>0</v>
      </c>
      <c r="T1597" s="210" t="s">
        <v>147</v>
      </c>
      <c r="U1597" s="210" t="s">
        <v>392</v>
      </c>
      <c r="V1597" s="223">
        <v>43251</v>
      </c>
      <c r="W1597" s="210">
        <v>2897697</v>
      </c>
      <c r="X1597" s="210" t="s">
        <v>4471</v>
      </c>
      <c r="Y1597" s="210" t="s">
        <v>306</v>
      </c>
      <c r="Z1597" s="190"/>
      <c r="AA1597" s="186"/>
      <c r="AB1597" s="187"/>
      <c r="AC1597" s="187"/>
      <c r="AD1597" s="188"/>
    </row>
    <row r="1598" spans="1:30" x14ac:dyDescent="0.3">
      <c r="A1598" s="84"/>
      <c r="B1598" s="209" t="s">
        <v>1881</v>
      </c>
      <c r="C1598" s="102" t="s">
        <v>1974</v>
      </c>
      <c r="D1598" s="109">
        <v>-1369457.340544234</v>
      </c>
      <c r="E1598" s="139">
        <v>-19670.45878403094</v>
      </c>
      <c r="F1598" s="113">
        <v>-8.9562891758648323E-3</v>
      </c>
      <c r="G1598" s="126"/>
      <c r="H1598" s="123"/>
      <c r="I1598" s="124"/>
      <c r="J1598" s="191" t="s">
        <v>5776</v>
      </c>
      <c r="K1598" s="210" t="s">
        <v>1881</v>
      </c>
      <c r="L1598" s="210" t="s">
        <v>1974</v>
      </c>
      <c r="M1598" s="211">
        <v>-1369457.340544234</v>
      </c>
      <c r="N1598" s="198">
        <v>-19670.45878403094</v>
      </c>
      <c r="O1598" s="211">
        <v>-8.9562891758648323E-3</v>
      </c>
      <c r="P1598" s="210">
        <v>1</v>
      </c>
      <c r="Q1598" s="210">
        <v>0</v>
      </c>
      <c r="R1598" s="210">
        <v>0</v>
      </c>
      <c r="S1598" s="210">
        <v>0</v>
      </c>
      <c r="T1598" s="210" t="s">
        <v>144</v>
      </c>
      <c r="U1598" s="210" t="s">
        <v>308</v>
      </c>
      <c r="V1598" s="223">
        <v>43251</v>
      </c>
      <c r="W1598" s="210">
        <v>2900335</v>
      </c>
      <c r="X1598" s="210" t="s">
        <v>4471</v>
      </c>
      <c r="Y1598" s="210" t="s">
        <v>306</v>
      </c>
      <c r="Z1598" s="190"/>
      <c r="AA1598" s="185"/>
      <c r="AB1598" s="187"/>
      <c r="AC1598" s="188"/>
      <c r="AD1598" s="188"/>
    </row>
    <row r="1599" spans="1:30" x14ac:dyDescent="0.3">
      <c r="A1599" s="84"/>
      <c r="B1599" s="209" t="s">
        <v>1718</v>
      </c>
      <c r="C1599" s="102" t="s">
        <v>1978</v>
      </c>
      <c r="D1599" s="109">
        <v>-59341621.719352484</v>
      </c>
      <c r="E1599" s="139">
        <v>-177754.67804742538</v>
      </c>
      <c r="F1599" s="113">
        <v>-0.44837193698749256</v>
      </c>
      <c r="G1599" s="126"/>
      <c r="H1599" s="123"/>
      <c r="I1599" s="124"/>
      <c r="J1599" s="191" t="s">
        <v>5776</v>
      </c>
      <c r="K1599" s="210" t="s">
        <v>1718</v>
      </c>
      <c r="L1599" s="210" t="s">
        <v>1978</v>
      </c>
      <c r="M1599" s="211">
        <v>-59341621.719352484</v>
      </c>
      <c r="N1599" s="198">
        <v>-177754.67804742538</v>
      </c>
      <c r="O1599" s="211">
        <v>-0.44837193698749256</v>
      </c>
      <c r="P1599" s="210">
        <v>1</v>
      </c>
      <c r="Q1599" s="210">
        <v>0</v>
      </c>
      <c r="R1599" s="210">
        <v>0</v>
      </c>
      <c r="S1599" s="210">
        <v>0</v>
      </c>
      <c r="T1599" s="210" t="s">
        <v>146</v>
      </c>
      <c r="U1599" s="210" t="s">
        <v>42</v>
      </c>
      <c r="V1599" s="223">
        <v>43251</v>
      </c>
      <c r="W1599" s="210" t="s">
        <v>339</v>
      </c>
      <c r="X1599" s="210" t="s">
        <v>4471</v>
      </c>
      <c r="Y1599" s="210" t="s">
        <v>306</v>
      </c>
      <c r="Z1599" s="190"/>
      <c r="AA1599" s="186"/>
      <c r="AB1599" s="187"/>
      <c r="AC1599" s="187"/>
      <c r="AD1599" s="188"/>
    </row>
    <row r="1600" spans="1:30" x14ac:dyDescent="0.3">
      <c r="A1600" s="84"/>
      <c r="B1600" s="209" t="s">
        <v>5888</v>
      </c>
      <c r="C1600" s="102" t="s">
        <v>1976</v>
      </c>
      <c r="D1600" s="109">
        <v>2588208.8939922554</v>
      </c>
      <c r="E1600" s="139">
        <v>37240.415740895762</v>
      </c>
      <c r="F1600" s="113">
        <v>2.8136367791785771E-2</v>
      </c>
      <c r="G1600" s="126"/>
      <c r="H1600" s="123"/>
      <c r="I1600" s="124"/>
      <c r="J1600" s="191" t="s">
        <v>5776</v>
      </c>
      <c r="K1600" s="210" t="s">
        <v>5888</v>
      </c>
      <c r="L1600" s="210" t="s">
        <v>1976</v>
      </c>
      <c r="M1600" s="211">
        <v>2588208.8939922554</v>
      </c>
      <c r="N1600" s="198">
        <v>37240.415740895762</v>
      </c>
      <c r="O1600" s="211">
        <v>2.8136367791785771E-2</v>
      </c>
      <c r="P1600" s="210">
        <v>1</v>
      </c>
      <c r="Q1600" s="210">
        <v>0</v>
      </c>
      <c r="R1600" s="210">
        <v>0</v>
      </c>
      <c r="S1600" s="210">
        <v>0</v>
      </c>
      <c r="T1600" s="210" t="s">
        <v>146</v>
      </c>
      <c r="U1600" s="210" t="s">
        <v>5889</v>
      </c>
      <c r="V1600" s="223">
        <v>43251</v>
      </c>
      <c r="W1600" s="210" t="s">
        <v>5890</v>
      </c>
      <c r="X1600" s="210" t="s">
        <v>4471</v>
      </c>
      <c r="Y1600" s="210" t="s">
        <v>306</v>
      </c>
      <c r="Z1600" s="190"/>
      <c r="AA1600" s="185"/>
      <c r="AB1600" s="187"/>
      <c r="AC1600" s="188"/>
      <c r="AD1600" s="188"/>
    </row>
    <row r="1601" spans="1:30" x14ac:dyDescent="0.3">
      <c r="A1601" s="84"/>
      <c r="B1601" s="209" t="s">
        <v>1719</v>
      </c>
      <c r="C1601" s="102" t="s">
        <v>1974</v>
      </c>
      <c r="D1601" s="109">
        <v>-11625083.088329624</v>
      </c>
      <c r="E1601" s="139">
        <v>-88572.061625368573</v>
      </c>
      <c r="F1601" s="113">
        <v>-5.585296830798929E-2</v>
      </c>
      <c r="G1601" s="126"/>
      <c r="H1601" s="123"/>
      <c r="I1601" s="124"/>
      <c r="J1601" s="191" t="s">
        <v>5776</v>
      </c>
      <c r="K1601" s="210" t="s">
        <v>1719</v>
      </c>
      <c r="L1601" s="210" t="s">
        <v>1974</v>
      </c>
      <c r="M1601" s="211">
        <v>-11625083.088329624</v>
      </c>
      <c r="N1601" s="198">
        <v>-88572.061625368573</v>
      </c>
      <c r="O1601" s="211">
        <v>-5.585296830798929E-2</v>
      </c>
      <c r="P1601" s="210">
        <v>1</v>
      </c>
      <c r="Q1601" s="210">
        <v>0</v>
      </c>
      <c r="R1601" s="210">
        <v>0</v>
      </c>
      <c r="S1601" s="210">
        <v>0</v>
      </c>
      <c r="T1601" s="210" t="s">
        <v>148</v>
      </c>
      <c r="U1601" s="210" t="s">
        <v>4348</v>
      </c>
      <c r="V1601" s="223">
        <v>43251</v>
      </c>
      <c r="W1601" s="210">
        <v>2769503</v>
      </c>
      <c r="X1601" s="210" t="s">
        <v>4471</v>
      </c>
      <c r="Y1601" s="210" t="s">
        <v>306</v>
      </c>
      <c r="Z1601" s="190"/>
      <c r="AA1601" s="186"/>
      <c r="AB1601" s="187"/>
      <c r="AC1601" s="187"/>
      <c r="AD1601" s="188"/>
    </row>
    <row r="1602" spans="1:30" x14ac:dyDescent="0.3">
      <c r="A1602" s="84"/>
      <c r="B1602" s="209" t="s">
        <v>1882</v>
      </c>
      <c r="C1602" s="102" t="s">
        <v>1974</v>
      </c>
      <c r="D1602" s="109">
        <v>-4532886.7057064278</v>
      </c>
      <c r="E1602" s="139">
        <v>-131273.8692645939</v>
      </c>
      <c r="F1602" s="113">
        <v>-0.10421925018543199</v>
      </c>
      <c r="G1602" s="126"/>
      <c r="H1602" s="123"/>
      <c r="I1602" s="124"/>
      <c r="J1602" s="191" t="s">
        <v>5776</v>
      </c>
      <c r="K1602" s="210" t="s">
        <v>1882</v>
      </c>
      <c r="L1602" s="210" t="s">
        <v>1974</v>
      </c>
      <c r="M1602" s="211">
        <v>-4532886.7057064278</v>
      </c>
      <c r="N1602" s="198">
        <v>-131273.8692645939</v>
      </c>
      <c r="O1602" s="211">
        <v>-0.10421925018543199</v>
      </c>
      <c r="P1602" s="210">
        <v>1</v>
      </c>
      <c r="Q1602" s="210">
        <v>0</v>
      </c>
      <c r="R1602" s="210">
        <v>0</v>
      </c>
      <c r="S1602" s="210">
        <v>0</v>
      </c>
      <c r="T1602" s="210" t="s">
        <v>147</v>
      </c>
      <c r="U1602" s="210" t="s">
        <v>5453</v>
      </c>
      <c r="V1602" s="223">
        <v>43251</v>
      </c>
      <c r="W1602" s="210">
        <v>2903958</v>
      </c>
      <c r="X1602" s="210" t="s">
        <v>4471</v>
      </c>
      <c r="Y1602" s="210" t="s">
        <v>306</v>
      </c>
      <c r="Z1602" s="190"/>
      <c r="AA1602" s="186"/>
      <c r="AB1602" s="187"/>
      <c r="AC1602" s="187"/>
      <c r="AD1602" s="188"/>
    </row>
    <row r="1603" spans="1:30" x14ac:dyDescent="0.3">
      <c r="A1603" s="84"/>
      <c r="B1603" s="209" t="s">
        <v>1883</v>
      </c>
      <c r="C1603" s="102" t="s">
        <v>1978</v>
      </c>
      <c r="D1603" s="109">
        <v>-10934472.027968656</v>
      </c>
      <c r="E1603" s="139">
        <v>-223198.04098731693</v>
      </c>
      <c r="F1603" s="113">
        <v>-6.3605421157949676E-2</v>
      </c>
      <c r="G1603" s="126"/>
      <c r="H1603" s="123"/>
      <c r="I1603" s="124"/>
      <c r="J1603" s="191" t="s">
        <v>5776</v>
      </c>
      <c r="K1603" s="210" t="s">
        <v>1883</v>
      </c>
      <c r="L1603" s="210" t="s">
        <v>1978</v>
      </c>
      <c r="M1603" s="211">
        <v>-10934472.027968656</v>
      </c>
      <c r="N1603" s="198">
        <v>-223198.04098731693</v>
      </c>
      <c r="O1603" s="211">
        <v>-6.3605421157949676E-2</v>
      </c>
      <c r="P1603" s="210">
        <v>1</v>
      </c>
      <c r="Q1603" s="210">
        <v>0</v>
      </c>
      <c r="R1603" s="210">
        <v>0</v>
      </c>
      <c r="S1603" s="210">
        <v>0</v>
      </c>
      <c r="T1603" s="210" t="s">
        <v>144</v>
      </c>
      <c r="U1603" s="210" t="s">
        <v>4349</v>
      </c>
      <c r="V1603" s="223">
        <v>43251</v>
      </c>
      <c r="W1603" s="210" t="s">
        <v>291</v>
      </c>
      <c r="X1603" s="210" t="s">
        <v>4471</v>
      </c>
      <c r="Y1603" s="210" t="s">
        <v>306</v>
      </c>
      <c r="Z1603" s="190"/>
      <c r="AA1603" s="185"/>
      <c r="AB1603" s="187"/>
      <c r="AC1603" s="188"/>
      <c r="AD1603" s="187"/>
    </row>
    <row r="1604" spans="1:30" x14ac:dyDescent="0.3">
      <c r="A1604" s="84"/>
      <c r="B1604" s="209" t="s">
        <v>1720</v>
      </c>
      <c r="C1604" s="102" t="s">
        <v>1977</v>
      </c>
      <c r="D1604" s="109">
        <v>50817052.437990576</v>
      </c>
      <c r="E1604" s="139">
        <v>1551665.7232974221</v>
      </c>
      <c r="F1604" s="113">
        <v>4.9886800590519538E-2</v>
      </c>
      <c r="G1604" s="126"/>
      <c r="H1604" s="123"/>
      <c r="I1604" s="124"/>
      <c r="J1604" s="191" t="s">
        <v>5776</v>
      </c>
      <c r="K1604" s="210" t="s">
        <v>1720</v>
      </c>
      <c r="L1604" s="210" t="s">
        <v>1977</v>
      </c>
      <c r="M1604" s="211">
        <v>50817052.437990576</v>
      </c>
      <c r="N1604" s="198">
        <v>1551665.7232974221</v>
      </c>
      <c r="O1604" s="211">
        <v>4.9886800590519538E-2</v>
      </c>
      <c r="P1604" s="210">
        <v>1</v>
      </c>
      <c r="Q1604" s="210">
        <v>0</v>
      </c>
      <c r="R1604" s="210">
        <v>0</v>
      </c>
      <c r="S1604" s="210">
        <v>0</v>
      </c>
      <c r="T1604" s="210" t="s">
        <v>147</v>
      </c>
      <c r="U1604" s="210" t="s">
        <v>4350</v>
      </c>
      <c r="V1604" s="223">
        <v>43251</v>
      </c>
      <c r="W1604" s="210" t="s">
        <v>340</v>
      </c>
      <c r="X1604" s="210" t="s">
        <v>4471</v>
      </c>
      <c r="Y1604" s="210" t="s">
        <v>306</v>
      </c>
      <c r="Z1604" s="190"/>
      <c r="AA1604" s="185"/>
      <c r="AB1604" s="187"/>
      <c r="AC1604" s="187"/>
      <c r="AD1604" s="188"/>
    </row>
    <row r="1605" spans="1:30" x14ac:dyDescent="0.3">
      <c r="A1605" s="84"/>
      <c r="B1605" s="209" t="s">
        <v>1721</v>
      </c>
      <c r="C1605" s="102" t="s">
        <v>1974</v>
      </c>
      <c r="D1605" s="109">
        <v>-847181.65232950705</v>
      </c>
      <c r="E1605" s="139">
        <v>-12412.91798284992</v>
      </c>
      <c r="F1605" s="113">
        <v>-6.4047327035020359E-3</v>
      </c>
      <c r="G1605" s="126"/>
      <c r="H1605" s="123"/>
      <c r="I1605" s="124"/>
      <c r="J1605" s="191" t="s">
        <v>5776</v>
      </c>
      <c r="K1605" s="210" t="s">
        <v>1721</v>
      </c>
      <c r="L1605" s="210" t="s">
        <v>1974</v>
      </c>
      <c r="M1605" s="211">
        <v>-847181.65232950705</v>
      </c>
      <c r="N1605" s="198">
        <v>-12412.91798284992</v>
      </c>
      <c r="O1605" s="211">
        <v>-6.4047327035020359E-3</v>
      </c>
      <c r="P1605" s="210">
        <v>1</v>
      </c>
      <c r="Q1605" s="210">
        <v>0</v>
      </c>
      <c r="R1605" s="210">
        <v>0</v>
      </c>
      <c r="S1605" s="210">
        <v>0</v>
      </c>
      <c r="T1605" s="210" t="s">
        <v>149</v>
      </c>
      <c r="U1605" s="210" t="s">
        <v>4351</v>
      </c>
      <c r="V1605" s="223">
        <v>43251</v>
      </c>
      <c r="W1605" s="210">
        <v>2909730</v>
      </c>
      <c r="X1605" s="210" t="s">
        <v>4471</v>
      </c>
      <c r="Y1605" s="210" t="s">
        <v>306</v>
      </c>
      <c r="Z1605" s="190"/>
      <c r="AA1605" s="186"/>
      <c r="AB1605" s="187"/>
      <c r="AC1605" s="187"/>
      <c r="AD1605" s="188"/>
    </row>
    <row r="1606" spans="1:30" x14ac:dyDescent="0.3">
      <c r="A1606" s="84"/>
      <c r="B1606" s="209" t="s">
        <v>1722</v>
      </c>
      <c r="C1606" s="102" t="s">
        <v>1976</v>
      </c>
      <c r="D1606" s="109">
        <v>220190.98319831499</v>
      </c>
      <c r="E1606" s="139">
        <v>6067.5388040318267</v>
      </c>
      <c r="F1606" s="113">
        <v>5.0133869622794331E-3</v>
      </c>
      <c r="G1606" s="126"/>
      <c r="H1606" s="123"/>
      <c r="I1606" s="124"/>
      <c r="J1606" s="191" t="s">
        <v>5776</v>
      </c>
      <c r="K1606" s="210" t="s">
        <v>1722</v>
      </c>
      <c r="L1606" s="210" t="s">
        <v>1976</v>
      </c>
      <c r="M1606" s="211">
        <v>220190.98319831499</v>
      </c>
      <c r="N1606" s="198">
        <v>6067.5388040318267</v>
      </c>
      <c r="O1606" s="211">
        <v>5.0133869622794331E-3</v>
      </c>
      <c r="P1606" s="210">
        <v>1</v>
      </c>
      <c r="Q1606" s="210">
        <v>0</v>
      </c>
      <c r="R1606" s="210">
        <v>0</v>
      </c>
      <c r="S1606" s="210">
        <v>0</v>
      </c>
      <c r="T1606" s="210" t="s">
        <v>5305</v>
      </c>
      <c r="U1606" s="210" t="s">
        <v>177</v>
      </c>
      <c r="V1606" s="223">
        <v>43251</v>
      </c>
      <c r="W1606" s="210">
        <v>2727910</v>
      </c>
      <c r="X1606" s="210" t="s">
        <v>4471</v>
      </c>
      <c r="Y1606" s="210" t="s">
        <v>306</v>
      </c>
      <c r="Z1606" s="190"/>
      <c r="AA1606" s="186"/>
      <c r="AB1606" s="187"/>
      <c r="AC1606" s="187"/>
      <c r="AD1606" s="188"/>
    </row>
    <row r="1607" spans="1:30" x14ac:dyDescent="0.3">
      <c r="A1607" s="84"/>
      <c r="B1607" s="209" t="s">
        <v>5066</v>
      </c>
      <c r="C1607" s="102" t="s">
        <v>1974</v>
      </c>
      <c r="D1607" s="109">
        <v>-508472.48410678119</v>
      </c>
      <c r="E1607" s="139">
        <v>-10183.706871756083</v>
      </c>
      <c r="F1607" s="113">
        <v>-1.1764878955973355E-2</v>
      </c>
      <c r="G1607" s="126"/>
      <c r="H1607" s="123"/>
      <c r="I1607" s="124"/>
      <c r="J1607" s="191" t="s">
        <v>5776</v>
      </c>
      <c r="K1607" s="210" t="s">
        <v>5066</v>
      </c>
      <c r="L1607" s="210" t="s">
        <v>1974</v>
      </c>
      <c r="M1607" s="211">
        <v>-508472.48410678119</v>
      </c>
      <c r="N1607" s="198">
        <v>-10183.706871756083</v>
      </c>
      <c r="O1607" s="211">
        <v>-1.1764878955973355E-2</v>
      </c>
      <c r="P1607" s="210">
        <v>1</v>
      </c>
      <c r="Q1607" s="210">
        <v>0</v>
      </c>
      <c r="R1607" s="210">
        <v>0</v>
      </c>
      <c r="S1607" s="210">
        <v>0</v>
      </c>
      <c r="T1607" s="210" t="s">
        <v>150</v>
      </c>
      <c r="U1607" s="210" t="s">
        <v>5067</v>
      </c>
      <c r="V1607" s="223">
        <v>43251</v>
      </c>
      <c r="W1607" s="210">
        <v>2910118</v>
      </c>
      <c r="X1607" s="210" t="s">
        <v>4471</v>
      </c>
      <c r="Y1607" s="210" t="s">
        <v>306</v>
      </c>
      <c r="Z1607" s="190"/>
      <c r="AA1607" s="186"/>
      <c r="AB1607" s="187"/>
      <c r="AC1607" s="188"/>
      <c r="AD1607" s="188"/>
    </row>
    <row r="1608" spans="1:30" x14ac:dyDescent="0.3">
      <c r="A1608" s="84"/>
      <c r="B1608" s="209" t="s">
        <v>1884</v>
      </c>
      <c r="C1608" s="102" t="s">
        <v>1973</v>
      </c>
      <c r="D1608" s="109">
        <v>-444383.65436707018</v>
      </c>
      <c r="E1608" s="139">
        <v>-1777.5346174682807</v>
      </c>
      <c r="F1608" s="113">
        <v>-2.0122060332836518E-3</v>
      </c>
      <c r="G1608" s="126"/>
      <c r="H1608" s="123"/>
      <c r="I1608" s="124"/>
      <c r="J1608" s="191" t="s">
        <v>5776</v>
      </c>
      <c r="K1608" s="210" t="s">
        <v>1884</v>
      </c>
      <c r="L1608" s="210" t="s">
        <v>1973</v>
      </c>
      <c r="M1608" s="211">
        <v>-444383.65436707018</v>
      </c>
      <c r="N1608" s="198">
        <v>-1777.5346174682807</v>
      </c>
      <c r="O1608" s="211">
        <v>-2.0122060332836518E-3</v>
      </c>
      <c r="P1608" s="210">
        <v>1</v>
      </c>
      <c r="Q1608" s="210">
        <v>0</v>
      </c>
      <c r="R1608" s="210">
        <v>0</v>
      </c>
      <c r="S1608" s="210">
        <v>0</v>
      </c>
      <c r="T1608" s="210" t="s">
        <v>144</v>
      </c>
      <c r="U1608" s="210" t="s">
        <v>5549</v>
      </c>
      <c r="V1608" s="223">
        <v>43251</v>
      </c>
      <c r="W1608" s="210" t="s">
        <v>341</v>
      </c>
      <c r="X1608" s="210" t="s">
        <v>4471</v>
      </c>
      <c r="Y1608" s="210" t="s">
        <v>306</v>
      </c>
      <c r="Z1608" s="190"/>
      <c r="AA1608" s="186"/>
      <c r="AB1608" s="187"/>
      <c r="AC1608" s="187"/>
      <c r="AD1608" s="188"/>
    </row>
    <row r="1609" spans="1:30" x14ac:dyDescent="0.3">
      <c r="A1609" s="84"/>
      <c r="B1609" s="209" t="s">
        <v>5550</v>
      </c>
      <c r="C1609" s="102" t="s">
        <v>1973</v>
      </c>
      <c r="D1609" s="109">
        <v>-7616.4169964150497</v>
      </c>
      <c r="E1609" s="139">
        <v>-405.99237720762522</v>
      </c>
      <c r="F1609" s="113">
        <v>-6.736046324289102E-5</v>
      </c>
      <c r="G1609" s="126"/>
      <c r="H1609" s="123"/>
      <c r="I1609" s="124"/>
      <c r="J1609" s="191" t="s">
        <v>5776</v>
      </c>
      <c r="K1609" s="210" t="s">
        <v>5550</v>
      </c>
      <c r="L1609" s="210" t="s">
        <v>1973</v>
      </c>
      <c r="M1609" s="211">
        <v>-7616.4169964150497</v>
      </c>
      <c r="N1609" s="198">
        <v>-405.99237720762522</v>
      </c>
      <c r="O1609" s="211">
        <v>-6.736046324289102E-5</v>
      </c>
      <c r="P1609" s="210">
        <v>1</v>
      </c>
      <c r="Q1609" s="210">
        <v>0</v>
      </c>
      <c r="R1609" s="210">
        <v>0</v>
      </c>
      <c r="S1609" s="210">
        <v>0</v>
      </c>
      <c r="T1609" s="210" t="s">
        <v>144</v>
      </c>
      <c r="U1609" s="210" t="s">
        <v>4352</v>
      </c>
      <c r="V1609" s="223">
        <v>43251</v>
      </c>
      <c r="W1609" s="210" t="s">
        <v>293</v>
      </c>
      <c r="X1609" s="210" t="s">
        <v>4471</v>
      </c>
      <c r="Y1609" s="210" t="s">
        <v>306</v>
      </c>
      <c r="Z1609" s="190"/>
      <c r="AA1609" s="185"/>
      <c r="AB1609" s="187"/>
      <c r="AC1609" s="188"/>
      <c r="AD1609" s="188"/>
    </row>
    <row r="1610" spans="1:30" x14ac:dyDescent="0.3">
      <c r="A1610" s="84"/>
      <c r="B1610" s="209" t="s">
        <v>1723</v>
      </c>
      <c r="C1610" s="102" t="s">
        <v>1976</v>
      </c>
      <c r="D1610" s="109">
        <v>67449.605915111868</v>
      </c>
      <c r="E1610" s="139">
        <v>3991.100941722596</v>
      </c>
      <c r="F1610" s="113">
        <v>1.2123927223532606E-3</v>
      </c>
      <c r="G1610" s="126"/>
      <c r="H1610" s="123"/>
      <c r="I1610" s="124"/>
      <c r="J1610" s="191" t="s">
        <v>5776</v>
      </c>
      <c r="K1610" s="210" t="s">
        <v>1723</v>
      </c>
      <c r="L1610" s="210" t="s">
        <v>1976</v>
      </c>
      <c r="M1610" s="211">
        <v>67449.605915111868</v>
      </c>
      <c r="N1610" s="198">
        <v>3991.100941722596</v>
      </c>
      <c r="O1610" s="211">
        <v>1.2123927223532606E-3</v>
      </c>
      <c r="P1610" s="210">
        <v>1</v>
      </c>
      <c r="Q1610" s="210">
        <v>0</v>
      </c>
      <c r="R1610" s="210">
        <v>0</v>
      </c>
      <c r="S1610" s="210">
        <v>0</v>
      </c>
      <c r="T1610" s="210" t="s">
        <v>144</v>
      </c>
      <c r="U1610" s="210" t="s">
        <v>5068</v>
      </c>
      <c r="V1610" s="223">
        <v>43251</v>
      </c>
      <c r="W1610" s="210" t="s">
        <v>5069</v>
      </c>
      <c r="X1610" s="210" t="s">
        <v>4471</v>
      </c>
      <c r="Y1610" s="210" t="s">
        <v>306</v>
      </c>
      <c r="Z1610" s="190"/>
      <c r="AA1610" s="185"/>
      <c r="AB1610" s="187"/>
      <c r="AC1610" s="188"/>
      <c r="AD1610" s="188"/>
    </row>
    <row r="1611" spans="1:30" x14ac:dyDescent="0.3">
      <c r="A1611" s="84"/>
      <c r="B1611" s="209" t="s">
        <v>1724</v>
      </c>
      <c r="C1611" s="102" t="s">
        <v>1973</v>
      </c>
      <c r="D1611" s="109">
        <v>-3437753.1168773198</v>
      </c>
      <c r="E1611" s="139">
        <v>-24148.307929736719</v>
      </c>
      <c r="F1611" s="113">
        <v>-6.1890524930159002E-3</v>
      </c>
      <c r="G1611" s="126"/>
      <c r="H1611" s="123"/>
      <c r="I1611" s="124"/>
      <c r="J1611" s="191" t="s">
        <v>5776</v>
      </c>
      <c r="K1611" s="210" t="s">
        <v>1724</v>
      </c>
      <c r="L1611" s="210" t="s">
        <v>1973</v>
      </c>
      <c r="M1611" s="211">
        <v>-3437753.1168773198</v>
      </c>
      <c r="N1611" s="198">
        <v>-24148.307929736719</v>
      </c>
      <c r="O1611" s="211">
        <v>-6.1890524930159002E-3</v>
      </c>
      <c r="P1611" s="210">
        <v>1</v>
      </c>
      <c r="Q1611" s="210">
        <v>0</v>
      </c>
      <c r="R1611" s="210">
        <v>0</v>
      </c>
      <c r="S1611" s="210">
        <v>0</v>
      </c>
      <c r="T1611" s="210" t="s">
        <v>146</v>
      </c>
      <c r="U1611" s="210" t="s">
        <v>12</v>
      </c>
      <c r="V1611" s="223">
        <v>43251</v>
      </c>
      <c r="W1611" s="210">
        <v>2914734</v>
      </c>
      <c r="X1611" s="210" t="s">
        <v>4471</v>
      </c>
      <c r="Y1611" s="210" t="s">
        <v>306</v>
      </c>
      <c r="Z1611" s="190"/>
      <c r="AA1611" s="185"/>
      <c r="AB1611" s="187"/>
      <c r="AC1611" s="187"/>
      <c r="AD1611" s="188"/>
    </row>
    <row r="1612" spans="1:30" x14ac:dyDescent="0.3">
      <c r="A1612" s="84"/>
      <c r="B1612" s="209" t="s">
        <v>1725</v>
      </c>
      <c r="C1612" s="102" t="s">
        <v>1974</v>
      </c>
      <c r="D1612" s="109">
        <v>-6984315.3145553218</v>
      </c>
      <c r="E1612" s="139">
        <v>-104368.13082120923</v>
      </c>
      <c r="F1612" s="113">
        <v>-2.7271515168633579E-2</v>
      </c>
      <c r="G1612" s="126"/>
      <c r="H1612" s="123"/>
      <c r="I1612" s="124"/>
      <c r="J1612" s="191" t="s">
        <v>5776</v>
      </c>
      <c r="K1612" s="210" t="s">
        <v>1725</v>
      </c>
      <c r="L1612" s="210" t="s">
        <v>1974</v>
      </c>
      <c r="M1612" s="211">
        <v>-6984315.3145553218</v>
      </c>
      <c r="N1612" s="198">
        <v>-104368.13082120923</v>
      </c>
      <c r="O1612" s="211">
        <v>-2.7271515168633579E-2</v>
      </c>
      <c r="P1612" s="210">
        <v>1</v>
      </c>
      <c r="Q1612" s="210">
        <v>0</v>
      </c>
      <c r="R1612" s="210">
        <v>0</v>
      </c>
      <c r="S1612" s="210">
        <v>0</v>
      </c>
      <c r="T1612" s="210" t="s">
        <v>146</v>
      </c>
      <c r="U1612" s="210" t="s">
        <v>393</v>
      </c>
      <c r="V1612" s="223">
        <v>43251</v>
      </c>
      <c r="W1612" s="210" t="s">
        <v>342</v>
      </c>
      <c r="X1612" s="210" t="s">
        <v>4471</v>
      </c>
      <c r="Y1612" s="210" t="s">
        <v>306</v>
      </c>
      <c r="Z1612" s="190"/>
      <c r="AA1612" s="186"/>
      <c r="AB1612" s="187"/>
      <c r="AC1612" s="187"/>
      <c r="AD1612" s="188"/>
    </row>
    <row r="1613" spans="1:30" x14ac:dyDescent="0.3">
      <c r="A1613" s="84"/>
      <c r="B1613" s="209" t="s">
        <v>1726</v>
      </c>
      <c r="C1613" s="102" t="s">
        <v>1976</v>
      </c>
      <c r="D1613" s="109">
        <v>2441521.1347945239</v>
      </c>
      <c r="E1613" s="139">
        <v>21147.866044127535</v>
      </c>
      <c r="F1613" s="113">
        <v>5.896500849893507E-3</v>
      </c>
      <c r="G1613" s="126"/>
      <c r="H1613" s="123"/>
      <c r="I1613" s="124"/>
      <c r="J1613" s="191" t="s">
        <v>5776</v>
      </c>
      <c r="K1613" s="210" t="s">
        <v>1726</v>
      </c>
      <c r="L1613" s="210" t="s">
        <v>1976</v>
      </c>
      <c r="M1613" s="211">
        <v>2441521.1347945239</v>
      </c>
      <c r="N1613" s="198">
        <v>21147.866044127535</v>
      </c>
      <c r="O1613" s="211">
        <v>5.896500849893507E-3</v>
      </c>
      <c r="P1613" s="210">
        <v>1</v>
      </c>
      <c r="Q1613" s="210">
        <v>0</v>
      </c>
      <c r="R1613" s="210">
        <v>0</v>
      </c>
      <c r="S1613" s="210">
        <v>0</v>
      </c>
      <c r="T1613" s="210" t="s">
        <v>146</v>
      </c>
      <c r="U1613" s="210" t="s">
        <v>4353</v>
      </c>
      <c r="V1613" s="223">
        <v>43251</v>
      </c>
      <c r="W1613" s="210">
        <v>2517382</v>
      </c>
      <c r="X1613" s="210" t="s">
        <v>4471</v>
      </c>
      <c r="Y1613" s="210" t="s">
        <v>306</v>
      </c>
      <c r="Z1613" s="190"/>
      <c r="AA1613" s="185"/>
      <c r="AB1613" s="187"/>
      <c r="AC1613" s="187"/>
      <c r="AD1613" s="188"/>
    </row>
    <row r="1614" spans="1:30" x14ac:dyDescent="0.3">
      <c r="A1614" s="84"/>
      <c r="B1614" s="209" t="s">
        <v>1727</v>
      </c>
      <c r="C1614" s="102" t="s">
        <v>1974</v>
      </c>
      <c r="D1614" s="109">
        <v>-1299841.4219049467</v>
      </c>
      <c r="E1614" s="139">
        <v>-7788.6117916288977</v>
      </c>
      <c r="F1614" s="113">
        <v>-4.6824325789158452E-3</v>
      </c>
      <c r="G1614" s="126"/>
      <c r="H1614" s="123"/>
      <c r="I1614" s="124"/>
      <c r="J1614" s="191" t="s">
        <v>5776</v>
      </c>
      <c r="K1614" s="210" t="s">
        <v>1727</v>
      </c>
      <c r="L1614" s="210" t="s">
        <v>1974</v>
      </c>
      <c r="M1614" s="211">
        <v>-1299841.4219049467</v>
      </c>
      <c r="N1614" s="198">
        <v>-7788.6117916288977</v>
      </c>
      <c r="O1614" s="211">
        <v>-4.6824325789158452E-3</v>
      </c>
      <c r="P1614" s="210">
        <v>1</v>
      </c>
      <c r="Q1614" s="210">
        <v>0</v>
      </c>
      <c r="R1614" s="210">
        <v>0</v>
      </c>
      <c r="S1614" s="210">
        <v>0</v>
      </c>
      <c r="T1614" s="210" t="s">
        <v>146</v>
      </c>
      <c r="U1614" s="210" t="s">
        <v>4354</v>
      </c>
      <c r="V1614" s="223">
        <v>43251</v>
      </c>
      <c r="W1614" s="210">
        <v>2134781</v>
      </c>
      <c r="X1614" s="210" t="s">
        <v>4471</v>
      </c>
      <c r="Y1614" s="210" t="s">
        <v>306</v>
      </c>
      <c r="Z1614" s="190"/>
      <c r="AA1614" s="185"/>
      <c r="AB1614" s="187"/>
      <c r="AC1614" s="188"/>
      <c r="AD1614" s="187"/>
    </row>
    <row r="1615" spans="1:30" x14ac:dyDescent="0.3">
      <c r="A1615" s="84"/>
      <c r="B1615" s="209" t="s">
        <v>1728</v>
      </c>
      <c r="C1615" s="102" t="s">
        <v>1976</v>
      </c>
      <c r="D1615" s="109">
        <v>2154692.1858286792</v>
      </c>
      <c r="E1615" s="139">
        <v>17309.545194639133</v>
      </c>
      <c r="F1615" s="113">
        <v>4.1498034981986495E-3</v>
      </c>
      <c r="G1615" s="126"/>
      <c r="H1615" s="123"/>
      <c r="I1615" s="124"/>
      <c r="J1615" s="191" t="s">
        <v>5776</v>
      </c>
      <c r="K1615" s="210" t="s">
        <v>1728</v>
      </c>
      <c r="L1615" s="210" t="s">
        <v>1976</v>
      </c>
      <c r="M1615" s="211">
        <v>2154692.1858286792</v>
      </c>
      <c r="N1615" s="198">
        <v>17309.545194639133</v>
      </c>
      <c r="O1615" s="211">
        <v>4.1498034981986495E-3</v>
      </c>
      <c r="P1615" s="210">
        <v>1</v>
      </c>
      <c r="Q1615" s="210">
        <v>0</v>
      </c>
      <c r="R1615" s="210">
        <v>0</v>
      </c>
      <c r="S1615" s="210">
        <v>0</v>
      </c>
      <c r="T1615" s="210" t="s">
        <v>146</v>
      </c>
      <c r="U1615" s="210" t="s">
        <v>4355</v>
      </c>
      <c r="V1615" s="223">
        <v>43251</v>
      </c>
      <c r="W1615" s="210">
        <v>2915500</v>
      </c>
      <c r="X1615" s="210" t="s">
        <v>4471</v>
      </c>
      <c r="Y1615" s="210" t="s">
        <v>306</v>
      </c>
      <c r="Z1615" s="190"/>
      <c r="AA1615" s="186"/>
      <c r="AB1615" s="187"/>
      <c r="AC1615" s="187"/>
      <c r="AD1615" s="188"/>
    </row>
    <row r="1616" spans="1:30" x14ac:dyDescent="0.3">
      <c r="A1616" s="84"/>
      <c r="B1616" s="209" t="s">
        <v>1885</v>
      </c>
      <c r="C1616" s="102" t="s">
        <v>1973</v>
      </c>
      <c r="D1616" s="109">
        <v>-32114.302742175816</v>
      </c>
      <c r="E1616" s="139">
        <v>-312.09234929228194</v>
      </c>
      <c r="F1616" s="113">
        <v>-7.9734508820391344E-4</v>
      </c>
      <c r="G1616" s="126"/>
      <c r="H1616" s="123"/>
      <c r="I1616" s="124"/>
      <c r="J1616" s="191" t="s">
        <v>5776</v>
      </c>
      <c r="K1616" s="210" t="s">
        <v>1885</v>
      </c>
      <c r="L1616" s="210" t="s">
        <v>1973</v>
      </c>
      <c r="M1616" s="211">
        <v>-32114.302742175816</v>
      </c>
      <c r="N1616" s="198">
        <v>-312.09234929228194</v>
      </c>
      <c r="O1616" s="211">
        <v>-7.9734508820391344E-4</v>
      </c>
      <c r="P1616" s="210">
        <v>1</v>
      </c>
      <c r="Q1616" s="210">
        <v>0</v>
      </c>
      <c r="R1616" s="210">
        <v>0</v>
      </c>
      <c r="S1616" s="210">
        <v>0</v>
      </c>
      <c r="T1616" s="210" t="s">
        <v>143</v>
      </c>
      <c r="U1616" s="210" t="s">
        <v>4356</v>
      </c>
      <c r="V1616" s="223">
        <v>43251</v>
      </c>
      <c r="W1616" s="210">
        <v>2430412</v>
      </c>
      <c r="X1616" s="210" t="s">
        <v>4471</v>
      </c>
      <c r="Y1616" s="210" t="s">
        <v>306</v>
      </c>
      <c r="Z1616" s="190"/>
      <c r="AA1616" s="185"/>
      <c r="AB1616" s="187"/>
      <c r="AC1616" s="188"/>
      <c r="AD1616" s="188"/>
    </row>
    <row r="1617" spans="1:30" x14ac:dyDescent="0.3">
      <c r="A1617" s="84"/>
      <c r="B1617" s="209" t="s">
        <v>1729</v>
      </c>
      <c r="C1617" s="102" t="s">
        <v>1974</v>
      </c>
      <c r="D1617" s="109">
        <v>-18915063.480365496</v>
      </c>
      <c r="E1617" s="139">
        <v>-79381.666444374248</v>
      </c>
      <c r="F1617" s="113">
        <v>-2.5986011499362287E-2</v>
      </c>
      <c r="G1617" s="126"/>
      <c r="H1617" s="123"/>
      <c r="I1617" s="124"/>
      <c r="J1617" s="191" t="s">
        <v>5776</v>
      </c>
      <c r="K1617" s="210" t="s">
        <v>1729</v>
      </c>
      <c r="L1617" s="210" t="s">
        <v>1974</v>
      </c>
      <c r="M1617" s="211">
        <v>-18915063.480365496</v>
      </c>
      <c r="N1617" s="198">
        <v>-79381.666444374248</v>
      </c>
      <c r="O1617" s="211">
        <v>-2.5986011499362287E-2</v>
      </c>
      <c r="P1617" s="210">
        <v>1</v>
      </c>
      <c r="Q1617" s="210">
        <v>0</v>
      </c>
      <c r="R1617" s="210">
        <v>0</v>
      </c>
      <c r="S1617" s="210">
        <v>0</v>
      </c>
      <c r="T1617" s="210" t="s">
        <v>143</v>
      </c>
      <c r="U1617" s="210" t="s">
        <v>4357</v>
      </c>
      <c r="V1617" s="223">
        <v>43251</v>
      </c>
      <c r="W1617" s="210">
        <v>2917766</v>
      </c>
      <c r="X1617" s="210" t="s">
        <v>4471</v>
      </c>
      <c r="Y1617" s="210" t="s">
        <v>306</v>
      </c>
      <c r="Z1617" s="190"/>
      <c r="AA1617" s="185"/>
      <c r="AB1617" s="187"/>
      <c r="AC1617" s="187"/>
      <c r="AD1617" s="188"/>
    </row>
    <row r="1618" spans="1:30" x14ac:dyDescent="0.3">
      <c r="A1618" s="84"/>
      <c r="B1618" s="209" t="s">
        <v>1730</v>
      </c>
      <c r="C1618" s="102" t="s">
        <v>1973</v>
      </c>
      <c r="D1618" s="109">
        <v>-318188.99999957462</v>
      </c>
      <c r="E1618" s="139">
        <v>-2688.3153092224961</v>
      </c>
      <c r="F1618" s="113">
        <v>-2.6038329089581843E-3</v>
      </c>
      <c r="G1618" s="126"/>
      <c r="H1618" s="123"/>
      <c r="I1618" s="124"/>
      <c r="J1618" s="191" t="s">
        <v>5776</v>
      </c>
      <c r="K1618" s="210" t="s">
        <v>1730</v>
      </c>
      <c r="L1618" s="210" t="s">
        <v>1973</v>
      </c>
      <c r="M1618" s="211">
        <v>-318188.99999957462</v>
      </c>
      <c r="N1618" s="198">
        <v>-2688.3153092224961</v>
      </c>
      <c r="O1618" s="211">
        <v>-2.6038329089581843E-3</v>
      </c>
      <c r="P1618" s="210">
        <v>1</v>
      </c>
      <c r="Q1618" s="210">
        <v>0</v>
      </c>
      <c r="R1618" s="210">
        <v>0</v>
      </c>
      <c r="S1618" s="210">
        <v>0</v>
      </c>
      <c r="T1618" s="210" t="s">
        <v>143</v>
      </c>
      <c r="U1618" s="210" t="s">
        <v>4358</v>
      </c>
      <c r="V1618" s="223">
        <v>43251</v>
      </c>
      <c r="W1618" s="210">
        <v>2923785</v>
      </c>
      <c r="X1618" s="210" t="s">
        <v>4471</v>
      </c>
      <c r="Y1618" s="210" t="s">
        <v>306</v>
      </c>
      <c r="Z1618" s="190"/>
      <c r="AA1618" s="185"/>
      <c r="AB1618" s="187"/>
      <c r="AC1618" s="188"/>
      <c r="AD1618" s="187"/>
    </row>
    <row r="1619" spans="1:30" x14ac:dyDescent="0.3">
      <c r="A1619" s="84"/>
      <c r="B1619" s="209" t="s">
        <v>1731</v>
      </c>
      <c r="C1619" s="102" t="s">
        <v>1974</v>
      </c>
      <c r="D1619" s="109">
        <v>-4457784.9059988149</v>
      </c>
      <c r="E1619" s="139">
        <v>-117464.6879051071</v>
      </c>
      <c r="F1619" s="113">
        <v>-4.6336831456879807E-2</v>
      </c>
      <c r="G1619" s="126"/>
      <c r="H1619" s="123"/>
      <c r="I1619" s="124"/>
      <c r="J1619" s="191" t="s">
        <v>5776</v>
      </c>
      <c r="K1619" s="210" t="s">
        <v>1731</v>
      </c>
      <c r="L1619" s="210" t="s">
        <v>1974</v>
      </c>
      <c r="M1619" s="211">
        <v>-4457784.9059988149</v>
      </c>
      <c r="N1619" s="198">
        <v>-117464.6879051071</v>
      </c>
      <c r="O1619" s="211">
        <v>-4.6336831456879807E-2</v>
      </c>
      <c r="P1619" s="210">
        <v>1</v>
      </c>
      <c r="Q1619" s="210">
        <v>0</v>
      </c>
      <c r="R1619" s="210">
        <v>0</v>
      </c>
      <c r="S1619" s="210">
        <v>0</v>
      </c>
      <c r="T1619" s="210" t="s">
        <v>148</v>
      </c>
      <c r="U1619" s="210" t="s">
        <v>97</v>
      </c>
      <c r="V1619" s="223">
        <v>43251</v>
      </c>
      <c r="W1619" s="210">
        <v>2433842</v>
      </c>
      <c r="X1619" s="210" t="s">
        <v>4471</v>
      </c>
      <c r="Y1619" s="210" t="s">
        <v>306</v>
      </c>
      <c r="Z1619" s="190"/>
      <c r="AA1619" s="185"/>
      <c r="AB1619" s="187"/>
      <c r="AC1619" s="187"/>
      <c r="AD1619" s="188"/>
    </row>
    <row r="1620" spans="1:30" x14ac:dyDescent="0.3">
      <c r="A1620" s="84"/>
      <c r="B1620" s="209" t="s">
        <v>1732</v>
      </c>
      <c r="C1620" s="102" t="s">
        <v>1978</v>
      </c>
      <c r="D1620" s="109">
        <v>-166815143.71874177</v>
      </c>
      <c r="E1620" s="139">
        <v>-3239129.004247413</v>
      </c>
      <c r="F1620" s="113">
        <v>-0.47364607877315673</v>
      </c>
      <c r="G1620" s="126"/>
      <c r="H1620" s="123"/>
      <c r="I1620" s="124"/>
      <c r="J1620" s="191" t="s">
        <v>5776</v>
      </c>
      <c r="K1620" s="210" t="s">
        <v>1732</v>
      </c>
      <c r="L1620" s="210" t="s">
        <v>1978</v>
      </c>
      <c r="M1620" s="211">
        <v>-166815143.71874177</v>
      </c>
      <c r="N1620" s="198">
        <v>-3239129.004247413</v>
      </c>
      <c r="O1620" s="211">
        <v>-0.47364607877315673</v>
      </c>
      <c r="P1620" s="210">
        <v>1</v>
      </c>
      <c r="Q1620" s="210">
        <v>0</v>
      </c>
      <c r="R1620" s="210">
        <v>0</v>
      </c>
      <c r="S1620" s="210">
        <v>0</v>
      </c>
      <c r="T1620" s="210" t="s">
        <v>148</v>
      </c>
      <c r="U1620" s="210" t="s">
        <v>16</v>
      </c>
      <c r="V1620" s="223">
        <v>43251</v>
      </c>
      <c r="W1620" s="210">
        <v>2736035</v>
      </c>
      <c r="X1620" s="210" t="s">
        <v>4471</v>
      </c>
      <c r="Y1620" s="210" t="s">
        <v>306</v>
      </c>
      <c r="Z1620" s="190"/>
      <c r="AA1620" s="185"/>
      <c r="AB1620" s="187"/>
      <c r="AC1620" s="188"/>
      <c r="AD1620" s="188"/>
    </row>
    <row r="1621" spans="1:30" x14ac:dyDescent="0.3">
      <c r="A1621" s="84"/>
      <c r="B1621" s="209" t="s">
        <v>5645</v>
      </c>
      <c r="C1621" s="102" t="s">
        <v>1973</v>
      </c>
      <c r="D1621" s="109">
        <v>-199433.57636012911</v>
      </c>
      <c r="E1621" s="139">
        <v>-837.8505917746885</v>
      </c>
      <c r="F1621" s="113">
        <v>-3.3145072609739486E-3</v>
      </c>
      <c r="G1621" s="126"/>
      <c r="H1621" s="123"/>
      <c r="I1621" s="124"/>
      <c r="J1621" s="191" t="s">
        <v>5776</v>
      </c>
      <c r="K1621" s="210" t="s">
        <v>5645</v>
      </c>
      <c r="L1621" s="210" t="s">
        <v>1973</v>
      </c>
      <c r="M1621" s="211">
        <v>-199433.57636012911</v>
      </c>
      <c r="N1621" s="198">
        <v>-837.8505917746885</v>
      </c>
      <c r="O1621" s="211">
        <v>-3.3145072609739486E-3</v>
      </c>
      <c r="P1621" s="210">
        <v>1</v>
      </c>
      <c r="Q1621" s="210">
        <v>0</v>
      </c>
      <c r="R1621" s="210">
        <v>0</v>
      </c>
      <c r="S1621" s="210">
        <v>0</v>
      </c>
      <c r="T1621" s="210" t="s">
        <v>144</v>
      </c>
      <c r="U1621" s="210" t="s">
        <v>5646</v>
      </c>
      <c r="V1621" s="223">
        <v>43251</v>
      </c>
      <c r="W1621" s="210">
        <v>2954194</v>
      </c>
      <c r="X1621" s="210" t="s">
        <v>4471</v>
      </c>
      <c r="Y1621" s="210" t="s">
        <v>306</v>
      </c>
      <c r="Z1621" s="190"/>
      <c r="AA1621" s="186"/>
      <c r="AB1621" s="187"/>
      <c r="AC1621" s="187"/>
      <c r="AD1621" s="188"/>
    </row>
    <row r="1622" spans="1:30" x14ac:dyDescent="0.3">
      <c r="A1622" s="84"/>
      <c r="B1622" s="209" t="s">
        <v>1733</v>
      </c>
      <c r="C1622" s="102" t="s">
        <v>1974</v>
      </c>
      <c r="D1622" s="109">
        <v>-19390083.847426545</v>
      </c>
      <c r="E1622" s="139">
        <v>-169153.65826944556</v>
      </c>
      <c r="F1622" s="113">
        <v>-4.3704384169181883E-2</v>
      </c>
      <c r="G1622" s="126"/>
      <c r="H1622" s="123"/>
      <c r="I1622" s="124"/>
      <c r="J1622" s="191" t="s">
        <v>5776</v>
      </c>
      <c r="K1622" s="210" t="s">
        <v>1733</v>
      </c>
      <c r="L1622" s="210" t="s">
        <v>1974</v>
      </c>
      <c r="M1622" s="211">
        <v>-19390083.847426545</v>
      </c>
      <c r="N1622" s="198">
        <v>-169153.65826944556</v>
      </c>
      <c r="O1622" s="211">
        <v>-4.3704384169181883E-2</v>
      </c>
      <c r="P1622" s="210">
        <v>1</v>
      </c>
      <c r="Q1622" s="210">
        <v>0</v>
      </c>
      <c r="R1622" s="210">
        <v>0</v>
      </c>
      <c r="S1622" s="210">
        <v>0</v>
      </c>
      <c r="T1622" s="210" t="s">
        <v>151</v>
      </c>
      <c r="U1622" s="210" t="s">
        <v>33</v>
      </c>
      <c r="V1622" s="223">
        <v>43251</v>
      </c>
      <c r="W1622" s="210">
        <v>2041364</v>
      </c>
      <c r="X1622" s="210" t="s">
        <v>4471</v>
      </c>
      <c r="Y1622" s="210" t="s">
        <v>306</v>
      </c>
      <c r="Z1622" s="190"/>
      <c r="AA1622" s="185"/>
      <c r="AB1622" s="187"/>
      <c r="AC1622" s="187"/>
      <c r="AD1622" s="188"/>
    </row>
    <row r="1623" spans="1:30" x14ac:dyDescent="0.3">
      <c r="A1623" s="84"/>
      <c r="B1623" s="209" t="s">
        <v>1734</v>
      </c>
      <c r="C1623" s="102" t="s">
        <v>1974</v>
      </c>
      <c r="D1623" s="109">
        <v>-1659665.0153088581</v>
      </c>
      <c r="E1623" s="139">
        <v>-14005.611943534668</v>
      </c>
      <c r="F1623" s="113">
        <v>-1.6206220606648145E-2</v>
      </c>
      <c r="G1623" s="126"/>
      <c r="H1623" s="123"/>
      <c r="I1623" s="124"/>
      <c r="J1623" s="191" t="s">
        <v>5780</v>
      </c>
      <c r="K1623" s="210" t="s">
        <v>1734</v>
      </c>
      <c r="L1623" s="210" t="s">
        <v>1974</v>
      </c>
      <c r="M1623" s="211">
        <v>-1659665.0153088581</v>
      </c>
      <c r="N1623" s="198">
        <v>-14005.611943534668</v>
      </c>
      <c r="O1623" s="211">
        <v>-1.6206220606648145E-2</v>
      </c>
      <c r="P1623" s="210">
        <v>1</v>
      </c>
      <c r="Q1623" s="210">
        <v>0</v>
      </c>
      <c r="R1623" s="210">
        <v>0</v>
      </c>
      <c r="S1623" s="210">
        <v>0</v>
      </c>
      <c r="T1623" s="210" t="s">
        <v>143</v>
      </c>
      <c r="U1623" s="210" t="s">
        <v>394</v>
      </c>
      <c r="V1623" s="223">
        <v>43251</v>
      </c>
      <c r="W1623" s="210">
        <v>2927516</v>
      </c>
      <c r="X1623" s="210" t="s">
        <v>4471</v>
      </c>
      <c r="Y1623" s="210" t="s">
        <v>306</v>
      </c>
      <c r="Z1623" s="190"/>
      <c r="AA1623" s="186"/>
      <c r="AB1623" s="187"/>
      <c r="AC1623" s="187"/>
      <c r="AD1623" s="188"/>
    </row>
    <row r="1624" spans="1:30" x14ac:dyDescent="0.3">
      <c r="A1624" s="84"/>
      <c r="B1624" s="209" t="s">
        <v>5647</v>
      </c>
      <c r="C1624" s="102" t="s">
        <v>1976</v>
      </c>
      <c r="D1624" s="109">
        <v>5237398.864686653</v>
      </c>
      <c r="E1624" s="139">
        <v>67396.71682777832</v>
      </c>
      <c r="F1624" s="113">
        <v>8.0735825294230915E-2</v>
      </c>
      <c r="G1624" s="126"/>
      <c r="H1624" s="123"/>
      <c r="I1624" s="124"/>
      <c r="J1624" s="191" t="s">
        <v>5776</v>
      </c>
      <c r="K1624" s="210" t="s">
        <v>5647</v>
      </c>
      <c r="L1624" s="210" t="s">
        <v>1976</v>
      </c>
      <c r="M1624" s="211">
        <v>5237398.864686653</v>
      </c>
      <c r="N1624" s="198">
        <v>67396.71682777832</v>
      </c>
      <c r="O1624" s="211">
        <v>8.0735825294230915E-2</v>
      </c>
      <c r="P1624" s="210">
        <v>1</v>
      </c>
      <c r="Q1624" s="210">
        <v>0</v>
      </c>
      <c r="R1624" s="210">
        <v>0</v>
      </c>
      <c r="S1624" s="210">
        <v>0</v>
      </c>
      <c r="T1624" s="210" t="s">
        <v>143</v>
      </c>
      <c r="U1624" s="210" t="s">
        <v>5648</v>
      </c>
      <c r="V1624" s="223">
        <v>43251</v>
      </c>
      <c r="W1624" s="210" t="s">
        <v>5649</v>
      </c>
      <c r="X1624" s="210" t="s">
        <v>4471</v>
      </c>
      <c r="Y1624" s="210" t="s">
        <v>306</v>
      </c>
      <c r="Z1624" s="190"/>
      <c r="AA1624" s="185"/>
      <c r="AB1624" s="187"/>
      <c r="AC1624" s="187"/>
      <c r="AD1624" s="188"/>
    </row>
    <row r="1625" spans="1:30" x14ac:dyDescent="0.3">
      <c r="A1625" s="84"/>
      <c r="B1625" s="209" t="s">
        <v>1735</v>
      </c>
      <c r="C1625" s="102" t="s">
        <v>1973</v>
      </c>
      <c r="D1625" s="109">
        <v>-542793.32830303442</v>
      </c>
      <c r="E1625" s="139">
        <v>-10143.773655448224</v>
      </c>
      <c r="F1625" s="113">
        <v>-3.7831135762164186E-3</v>
      </c>
      <c r="G1625" s="126"/>
      <c r="H1625" s="123"/>
      <c r="I1625" s="124"/>
      <c r="J1625" s="191" t="s">
        <v>5776</v>
      </c>
      <c r="K1625" s="210" t="s">
        <v>1735</v>
      </c>
      <c r="L1625" s="210" t="s">
        <v>1973</v>
      </c>
      <c r="M1625" s="211">
        <v>-542793.32830303442</v>
      </c>
      <c r="N1625" s="198">
        <v>-10143.773655448224</v>
      </c>
      <c r="O1625" s="211">
        <v>-3.7831135762164186E-3</v>
      </c>
      <c r="P1625" s="210">
        <v>1</v>
      </c>
      <c r="Q1625" s="210">
        <v>0</v>
      </c>
      <c r="R1625" s="210">
        <v>0</v>
      </c>
      <c r="S1625" s="210">
        <v>0</v>
      </c>
      <c r="T1625" s="210" t="s">
        <v>5305</v>
      </c>
      <c r="U1625" s="210" t="s">
        <v>4359</v>
      </c>
      <c r="V1625" s="223">
        <v>43251</v>
      </c>
      <c r="W1625" s="210">
        <v>2927925</v>
      </c>
      <c r="X1625" s="210" t="s">
        <v>4471</v>
      </c>
      <c r="Y1625" s="210" t="s">
        <v>306</v>
      </c>
      <c r="Z1625" s="190"/>
      <c r="AA1625" s="185"/>
      <c r="AB1625" s="187"/>
      <c r="AC1625" s="187"/>
      <c r="AD1625" s="188"/>
    </row>
    <row r="1626" spans="1:30" x14ac:dyDescent="0.3">
      <c r="A1626" s="84"/>
      <c r="B1626" s="209" t="s">
        <v>1736</v>
      </c>
      <c r="C1626" s="102" t="s">
        <v>1973</v>
      </c>
      <c r="D1626" s="109">
        <v>-193559.23452483691</v>
      </c>
      <c r="E1626" s="139">
        <v>-27416.322170656789</v>
      </c>
      <c r="F1626" s="113">
        <v>-3.7266948357122741E-3</v>
      </c>
      <c r="G1626" s="126"/>
      <c r="H1626" s="123"/>
      <c r="I1626" s="124"/>
      <c r="J1626" s="191" t="s">
        <v>5776</v>
      </c>
      <c r="K1626" s="210" t="s">
        <v>1736</v>
      </c>
      <c r="L1626" s="210" t="s">
        <v>1973</v>
      </c>
      <c r="M1626" s="211">
        <v>-193559.23452483691</v>
      </c>
      <c r="N1626" s="198">
        <v>-27416.322170656789</v>
      </c>
      <c r="O1626" s="211">
        <v>-3.7266948357122741E-3</v>
      </c>
      <c r="P1626" s="210">
        <v>1</v>
      </c>
      <c r="Q1626" s="210">
        <v>0</v>
      </c>
      <c r="R1626" s="210">
        <v>0</v>
      </c>
      <c r="S1626" s="210">
        <v>0</v>
      </c>
      <c r="T1626" s="210" t="s">
        <v>5305</v>
      </c>
      <c r="U1626" s="210" t="s">
        <v>4360</v>
      </c>
      <c r="V1626" s="223">
        <v>43251</v>
      </c>
      <c r="W1626" s="210" t="s">
        <v>2545</v>
      </c>
      <c r="X1626" s="210" t="s">
        <v>4471</v>
      </c>
      <c r="Y1626" s="210" t="s">
        <v>306</v>
      </c>
      <c r="Z1626" s="190"/>
      <c r="AA1626" s="185"/>
      <c r="AB1626" s="187"/>
      <c r="AC1626" s="188"/>
      <c r="AD1626" s="188"/>
    </row>
    <row r="1627" spans="1:30" x14ac:dyDescent="0.3">
      <c r="A1627" s="84"/>
      <c r="B1627" s="209" t="s">
        <v>1886</v>
      </c>
      <c r="C1627" s="102" t="s">
        <v>1974</v>
      </c>
      <c r="D1627" s="109">
        <v>-6137049.5688123126</v>
      </c>
      <c r="E1627" s="139">
        <v>-48842.415987364206</v>
      </c>
      <c r="F1627" s="113">
        <v>-4.1890668009346717E-2</v>
      </c>
      <c r="G1627" s="126"/>
      <c r="H1627" s="123"/>
      <c r="I1627" s="124"/>
      <c r="J1627" s="191" t="s">
        <v>5776</v>
      </c>
      <c r="K1627" s="210" t="s">
        <v>1886</v>
      </c>
      <c r="L1627" s="210" t="s">
        <v>1974</v>
      </c>
      <c r="M1627" s="211">
        <v>-6137049.5688123126</v>
      </c>
      <c r="N1627" s="198">
        <v>-48842.415987364206</v>
      </c>
      <c r="O1627" s="211">
        <v>-4.1890668009346717E-2</v>
      </c>
      <c r="P1627" s="210">
        <v>1</v>
      </c>
      <c r="Q1627" s="210">
        <v>0</v>
      </c>
      <c r="R1627" s="210">
        <v>0</v>
      </c>
      <c r="S1627" s="210">
        <v>0</v>
      </c>
      <c r="T1627" s="210" t="s">
        <v>147</v>
      </c>
      <c r="U1627" s="210" t="s">
        <v>4361</v>
      </c>
      <c r="V1627" s="223">
        <v>43251</v>
      </c>
      <c r="W1627" s="210">
        <v>2142922</v>
      </c>
      <c r="X1627" s="210" t="s">
        <v>4471</v>
      </c>
      <c r="Y1627" s="210" t="s">
        <v>306</v>
      </c>
      <c r="Z1627" s="190"/>
      <c r="AA1627" s="185"/>
      <c r="AB1627" s="187"/>
      <c r="AC1627" s="187"/>
      <c r="AD1627" s="188"/>
    </row>
    <row r="1628" spans="1:30" x14ac:dyDescent="0.3">
      <c r="A1628" s="84"/>
      <c r="B1628" s="209" t="s">
        <v>1887</v>
      </c>
      <c r="C1628" s="102" t="s">
        <v>1976</v>
      </c>
      <c r="D1628" s="109">
        <v>660499.98425819352</v>
      </c>
      <c r="E1628" s="139">
        <v>6238.1940334170149</v>
      </c>
      <c r="F1628" s="113">
        <v>6.1003296338566718E-3</v>
      </c>
      <c r="G1628" s="126"/>
      <c r="H1628" s="123"/>
      <c r="I1628" s="124"/>
      <c r="J1628" s="191" t="s">
        <v>5776</v>
      </c>
      <c r="K1628" s="210" t="s">
        <v>1887</v>
      </c>
      <c r="L1628" s="210" t="s">
        <v>1976</v>
      </c>
      <c r="M1628" s="211">
        <v>660499.98425819352</v>
      </c>
      <c r="N1628" s="198">
        <v>6238.1940334170149</v>
      </c>
      <c r="O1628" s="211">
        <v>6.1003296338566718E-3</v>
      </c>
      <c r="P1628" s="210">
        <v>1</v>
      </c>
      <c r="Q1628" s="210">
        <v>0</v>
      </c>
      <c r="R1628" s="210">
        <v>0</v>
      </c>
      <c r="S1628" s="210">
        <v>0</v>
      </c>
      <c r="T1628" s="210" t="s">
        <v>146</v>
      </c>
      <c r="U1628" s="210" t="s">
        <v>4362</v>
      </c>
      <c r="V1628" s="223">
        <v>43251</v>
      </c>
      <c r="W1628" s="210" t="s">
        <v>312</v>
      </c>
      <c r="X1628" s="210" t="s">
        <v>4471</v>
      </c>
      <c r="Y1628" s="210" t="s">
        <v>306</v>
      </c>
      <c r="Z1628" s="190"/>
      <c r="AA1628" s="185"/>
      <c r="AB1628" s="187"/>
      <c r="AC1628" s="188"/>
      <c r="AD1628" s="188"/>
    </row>
    <row r="1629" spans="1:30" x14ac:dyDescent="0.3">
      <c r="A1629" s="84"/>
      <c r="B1629" s="209" t="s">
        <v>1737</v>
      </c>
      <c r="C1629" s="102" t="s">
        <v>1973</v>
      </c>
      <c r="D1629" s="109">
        <v>-937410.56453976827</v>
      </c>
      <c r="E1629" s="139">
        <v>-19280.348921015389</v>
      </c>
      <c r="F1629" s="113">
        <v>-1.1461046845447275E-3</v>
      </c>
      <c r="G1629" s="126"/>
      <c r="H1629" s="123"/>
      <c r="I1629" s="124"/>
      <c r="J1629" s="191" t="s">
        <v>5776</v>
      </c>
      <c r="K1629" s="210" t="s">
        <v>1737</v>
      </c>
      <c r="L1629" s="210" t="s">
        <v>1973</v>
      </c>
      <c r="M1629" s="211">
        <v>-937410.56453976827</v>
      </c>
      <c r="N1629" s="198">
        <v>-19280.348921015389</v>
      </c>
      <c r="O1629" s="211">
        <v>-1.1461046845447275E-3</v>
      </c>
      <c r="P1629" s="210">
        <v>1</v>
      </c>
      <c r="Q1629" s="210">
        <v>0</v>
      </c>
      <c r="R1629" s="210">
        <v>0</v>
      </c>
      <c r="S1629" s="210">
        <v>0</v>
      </c>
      <c r="T1629" s="210" t="s">
        <v>152</v>
      </c>
      <c r="U1629" s="210" t="s">
        <v>395</v>
      </c>
      <c r="V1629" s="223">
        <v>43251</v>
      </c>
      <c r="W1629" s="210">
        <v>2090571</v>
      </c>
      <c r="X1629" s="210" t="s">
        <v>4471</v>
      </c>
      <c r="Y1629" s="210" t="s">
        <v>306</v>
      </c>
      <c r="Z1629" s="190"/>
      <c r="AA1629" s="186"/>
      <c r="AB1629" s="187"/>
      <c r="AC1629" s="187"/>
      <c r="AD1629" s="188"/>
    </row>
    <row r="1630" spans="1:30" x14ac:dyDescent="0.3">
      <c r="A1630" s="84"/>
      <c r="B1630" s="209" t="s">
        <v>1888</v>
      </c>
      <c r="C1630" s="102" t="s">
        <v>1976</v>
      </c>
      <c r="D1630" s="109">
        <v>4243895.8782104151</v>
      </c>
      <c r="E1630" s="139">
        <v>27209.693391103516</v>
      </c>
      <c r="F1630" s="113">
        <v>1.6589133526320712E-2</v>
      </c>
      <c r="G1630" s="126"/>
      <c r="H1630" s="123"/>
      <c r="I1630" s="124"/>
      <c r="J1630" s="191" t="s">
        <v>5776</v>
      </c>
      <c r="K1630" s="210" t="s">
        <v>1888</v>
      </c>
      <c r="L1630" s="210" t="s">
        <v>1976</v>
      </c>
      <c r="M1630" s="211">
        <v>4243895.8782104151</v>
      </c>
      <c r="N1630" s="198">
        <v>27209.693391103516</v>
      </c>
      <c r="O1630" s="211">
        <v>1.6589133526320712E-2</v>
      </c>
      <c r="P1630" s="210">
        <v>1</v>
      </c>
      <c r="Q1630" s="210">
        <v>0</v>
      </c>
      <c r="R1630" s="210">
        <v>0</v>
      </c>
      <c r="S1630" s="210">
        <v>0</v>
      </c>
      <c r="T1630" s="210" t="s">
        <v>143</v>
      </c>
      <c r="U1630" s="210" t="s">
        <v>396</v>
      </c>
      <c r="V1630" s="223">
        <v>43251</v>
      </c>
      <c r="W1630" s="210">
        <v>2931034</v>
      </c>
      <c r="X1630" s="210" t="s">
        <v>4471</v>
      </c>
      <c r="Y1630" s="210" t="s">
        <v>306</v>
      </c>
      <c r="Z1630" s="190"/>
      <c r="AA1630" s="185"/>
      <c r="AB1630" s="188"/>
      <c r="AC1630" s="188"/>
      <c r="AD1630" s="187"/>
    </row>
    <row r="1631" spans="1:30" x14ac:dyDescent="0.3">
      <c r="A1631" s="84"/>
      <c r="B1631" s="209" t="s">
        <v>1738</v>
      </c>
      <c r="C1631" s="102" t="s">
        <v>1976</v>
      </c>
      <c r="D1631" s="109">
        <v>2806845.5440905718</v>
      </c>
      <c r="E1631" s="139">
        <v>36012.90151514719</v>
      </c>
      <c r="F1631" s="113">
        <v>1.7097474632115674E-2</v>
      </c>
      <c r="G1631" s="126"/>
      <c r="H1631" s="123"/>
      <c r="I1631" s="124"/>
      <c r="J1631" s="191" t="s">
        <v>5776</v>
      </c>
      <c r="K1631" s="210" t="s">
        <v>1738</v>
      </c>
      <c r="L1631" s="210" t="s">
        <v>1976</v>
      </c>
      <c r="M1631" s="211">
        <v>2806845.5440905718</v>
      </c>
      <c r="N1631" s="198">
        <v>36012.90151514719</v>
      </c>
      <c r="O1631" s="211">
        <v>1.7097474632115674E-2</v>
      </c>
      <c r="P1631" s="210">
        <v>1</v>
      </c>
      <c r="Q1631" s="210">
        <v>0</v>
      </c>
      <c r="R1631" s="210">
        <v>0</v>
      </c>
      <c r="S1631" s="210">
        <v>0</v>
      </c>
      <c r="T1631" s="210" t="s">
        <v>144</v>
      </c>
      <c r="U1631" s="210" t="s">
        <v>4363</v>
      </c>
      <c r="V1631" s="223">
        <v>43251</v>
      </c>
      <c r="W1631" s="210">
        <v>2928683</v>
      </c>
      <c r="X1631" s="210" t="s">
        <v>4471</v>
      </c>
      <c r="Y1631" s="210" t="s">
        <v>306</v>
      </c>
      <c r="Z1631" s="190"/>
      <c r="AA1631" s="185"/>
      <c r="AB1631" s="188"/>
      <c r="AC1631" s="187"/>
      <c r="AD1631" s="187"/>
    </row>
    <row r="1632" spans="1:30" x14ac:dyDescent="0.3">
      <c r="A1632" s="84"/>
      <c r="B1632" s="209" t="s">
        <v>1889</v>
      </c>
      <c r="C1632" s="102" t="s">
        <v>1973</v>
      </c>
      <c r="D1632" s="109">
        <v>-237334.7440511153</v>
      </c>
      <c r="E1632" s="139">
        <v>-7853.5653226709237</v>
      </c>
      <c r="F1632" s="113">
        <v>-2.3646544155405368E-3</v>
      </c>
      <c r="G1632" s="126"/>
      <c r="H1632" s="123"/>
      <c r="I1632" s="124"/>
      <c r="J1632" s="191" t="s">
        <v>5776</v>
      </c>
      <c r="K1632" s="210" t="s">
        <v>1889</v>
      </c>
      <c r="L1632" s="210" t="s">
        <v>1973</v>
      </c>
      <c r="M1632" s="211">
        <v>-237334.7440511153</v>
      </c>
      <c r="N1632" s="198">
        <v>-7853.5653226709237</v>
      </c>
      <c r="O1632" s="211">
        <v>-2.3646544155405368E-3</v>
      </c>
      <c r="P1632" s="210">
        <v>1</v>
      </c>
      <c r="Q1632" s="210">
        <v>0</v>
      </c>
      <c r="R1632" s="210">
        <v>0</v>
      </c>
      <c r="S1632" s="210">
        <v>0</v>
      </c>
      <c r="T1632" s="210" t="s">
        <v>144</v>
      </c>
      <c r="U1632" s="210" t="s">
        <v>4364</v>
      </c>
      <c r="V1632" s="223">
        <v>43251</v>
      </c>
      <c r="W1632" s="210" t="s">
        <v>294</v>
      </c>
      <c r="X1632" s="210" t="s">
        <v>4471</v>
      </c>
      <c r="Y1632" s="210" t="s">
        <v>306</v>
      </c>
      <c r="Z1632" s="190"/>
      <c r="AA1632" s="186"/>
      <c r="AB1632" s="187"/>
      <c r="AC1632" s="187"/>
      <c r="AD1632" s="188"/>
    </row>
    <row r="1633" spans="1:30" x14ac:dyDescent="0.3">
      <c r="A1633" s="84"/>
      <c r="B1633" s="209" t="s">
        <v>1739</v>
      </c>
      <c r="C1633" s="102" t="s">
        <v>1974</v>
      </c>
      <c r="D1633" s="109">
        <v>-57843003.653676882</v>
      </c>
      <c r="E1633" s="139">
        <v>-438802.94078043458</v>
      </c>
      <c r="F1633" s="113">
        <v>-6.1611115489070285E-2</v>
      </c>
      <c r="G1633" s="126"/>
      <c r="H1633" s="123"/>
      <c r="I1633" s="124"/>
      <c r="J1633" s="191" t="s">
        <v>5776</v>
      </c>
      <c r="K1633" s="210" t="s">
        <v>1739</v>
      </c>
      <c r="L1633" s="210" t="s">
        <v>1974</v>
      </c>
      <c r="M1633" s="211">
        <v>-57843003.653676882</v>
      </c>
      <c r="N1633" s="198">
        <v>-438802.94078043458</v>
      </c>
      <c r="O1633" s="211">
        <v>-6.1611115489070285E-2</v>
      </c>
      <c r="P1633" s="210">
        <v>1</v>
      </c>
      <c r="Q1633" s="210">
        <v>0</v>
      </c>
      <c r="R1633" s="210">
        <v>0</v>
      </c>
      <c r="S1633" s="210">
        <v>0</v>
      </c>
      <c r="T1633" s="210" t="s">
        <v>147</v>
      </c>
      <c r="U1633" s="210" t="s">
        <v>4365</v>
      </c>
      <c r="V1633" s="223">
        <v>43251</v>
      </c>
      <c r="W1633" s="210" t="s">
        <v>295</v>
      </c>
      <c r="X1633" s="210" t="s">
        <v>4471</v>
      </c>
      <c r="Y1633" s="210" t="s">
        <v>306</v>
      </c>
      <c r="Z1633" s="190"/>
      <c r="AA1633" s="185"/>
      <c r="AB1633" s="187"/>
      <c r="AC1633" s="187"/>
      <c r="AD1633" s="188"/>
    </row>
    <row r="1634" spans="1:30" x14ac:dyDescent="0.3">
      <c r="A1634" s="84"/>
      <c r="B1634" s="209" t="s">
        <v>5891</v>
      </c>
      <c r="C1634" s="102" t="s">
        <v>1973</v>
      </c>
      <c r="D1634" s="109">
        <v>-244015.48419457077</v>
      </c>
      <c r="E1634" s="139">
        <v>-10637.117881193146</v>
      </c>
      <c r="F1634" s="113">
        <v>-2.1521325108947637E-3</v>
      </c>
      <c r="G1634" s="126"/>
      <c r="H1634" s="123"/>
      <c r="I1634" s="124"/>
      <c r="J1634" s="191" t="s">
        <v>5776</v>
      </c>
      <c r="K1634" s="210" t="s">
        <v>5891</v>
      </c>
      <c r="L1634" s="210" t="s">
        <v>1973</v>
      </c>
      <c r="M1634" s="211">
        <v>-244015.48419457077</v>
      </c>
      <c r="N1634" s="198">
        <v>-10637.117881193146</v>
      </c>
      <c r="O1634" s="211">
        <v>-2.1521325108947637E-3</v>
      </c>
      <c r="P1634" s="210">
        <v>1</v>
      </c>
      <c r="Q1634" s="210">
        <v>0</v>
      </c>
      <c r="R1634" s="210">
        <v>0</v>
      </c>
      <c r="S1634" s="210">
        <v>0</v>
      </c>
      <c r="T1634" s="210" t="s">
        <v>150</v>
      </c>
      <c r="U1634" s="210" t="s">
        <v>5892</v>
      </c>
      <c r="V1634" s="223">
        <v>43251</v>
      </c>
      <c r="W1634" s="210" t="s">
        <v>5893</v>
      </c>
      <c r="X1634" s="210" t="s">
        <v>4471</v>
      </c>
      <c r="Y1634" s="210" t="s">
        <v>306</v>
      </c>
      <c r="Z1634" s="190"/>
      <c r="AA1634" s="186"/>
      <c r="AB1634" s="187"/>
      <c r="AC1634" s="187"/>
      <c r="AD1634" s="188"/>
    </row>
    <row r="1635" spans="1:30" x14ac:dyDescent="0.3">
      <c r="A1635" s="84"/>
      <c r="B1635" s="209" t="s">
        <v>1740</v>
      </c>
      <c r="C1635" s="102" t="s">
        <v>1977</v>
      </c>
      <c r="D1635" s="109">
        <v>8992785.1238045301</v>
      </c>
      <c r="E1635" s="139">
        <v>62432.554316887879</v>
      </c>
      <c r="F1635" s="113">
        <v>3.5257368296139985E-2</v>
      </c>
      <c r="G1635" s="126"/>
      <c r="H1635" s="123"/>
      <c r="I1635" s="124"/>
      <c r="J1635" s="191" t="s">
        <v>5776</v>
      </c>
      <c r="K1635" s="210" t="s">
        <v>1740</v>
      </c>
      <c r="L1635" s="210" t="s">
        <v>1977</v>
      </c>
      <c r="M1635" s="211">
        <v>8992785.1238045301</v>
      </c>
      <c r="N1635" s="198">
        <v>62432.554316887879</v>
      </c>
      <c r="O1635" s="211">
        <v>3.5257368296139985E-2</v>
      </c>
      <c r="P1635" s="210">
        <v>1</v>
      </c>
      <c r="Q1635" s="210">
        <v>0</v>
      </c>
      <c r="R1635" s="210">
        <v>0</v>
      </c>
      <c r="S1635" s="210">
        <v>0</v>
      </c>
      <c r="T1635" s="210" t="s">
        <v>147</v>
      </c>
      <c r="U1635" s="210" t="s">
        <v>4366</v>
      </c>
      <c r="V1635" s="223">
        <v>43251</v>
      </c>
      <c r="W1635" s="210" t="s">
        <v>343</v>
      </c>
      <c r="X1635" s="210" t="s">
        <v>4471</v>
      </c>
      <c r="Y1635" s="210" t="s">
        <v>306</v>
      </c>
      <c r="Z1635" s="190"/>
      <c r="AA1635" s="186"/>
      <c r="AB1635" s="187"/>
      <c r="AC1635" s="187"/>
      <c r="AD1635" s="188"/>
    </row>
    <row r="1636" spans="1:30" x14ac:dyDescent="0.3">
      <c r="A1636" s="84"/>
      <c r="B1636" s="209" t="s">
        <v>1741</v>
      </c>
      <c r="C1636" s="102" t="s">
        <v>1973</v>
      </c>
      <c r="D1636" s="109">
        <v>-130855.71597418026</v>
      </c>
      <c r="E1636" s="139">
        <v>-1869.9016286679087</v>
      </c>
      <c r="F1636" s="113">
        <v>-1.9643692251063464E-3</v>
      </c>
      <c r="G1636" s="126"/>
      <c r="H1636" s="123"/>
      <c r="I1636" s="124"/>
      <c r="J1636" s="191" t="s">
        <v>5776</v>
      </c>
      <c r="K1636" s="210" t="s">
        <v>1741</v>
      </c>
      <c r="L1636" s="210" t="s">
        <v>1973</v>
      </c>
      <c r="M1636" s="211">
        <v>-130855.71597418026</v>
      </c>
      <c r="N1636" s="198">
        <v>-1869.9016286679087</v>
      </c>
      <c r="O1636" s="211">
        <v>-1.9643692251063464E-3</v>
      </c>
      <c r="P1636" s="210">
        <v>1</v>
      </c>
      <c r="Q1636" s="210">
        <v>0</v>
      </c>
      <c r="R1636" s="210">
        <v>0</v>
      </c>
      <c r="S1636" s="210">
        <v>0</v>
      </c>
      <c r="T1636" s="210" t="s">
        <v>5305</v>
      </c>
      <c r="U1636" s="210" t="s">
        <v>21</v>
      </c>
      <c r="V1636" s="223">
        <v>43251</v>
      </c>
      <c r="W1636" s="210">
        <v>2933632</v>
      </c>
      <c r="X1636" s="210" t="s">
        <v>4471</v>
      </c>
      <c r="Y1636" s="210" t="s">
        <v>306</v>
      </c>
      <c r="Z1636" s="190"/>
      <c r="AA1636" s="186"/>
      <c r="AB1636" s="187"/>
      <c r="AC1636" s="187"/>
      <c r="AD1636" s="188"/>
    </row>
    <row r="1637" spans="1:30" x14ac:dyDescent="0.3">
      <c r="A1637" s="84"/>
      <c r="B1637" s="209" t="s">
        <v>1742</v>
      </c>
      <c r="C1637" s="102" t="s">
        <v>1974</v>
      </c>
      <c r="D1637" s="109">
        <v>-14733410.22711028</v>
      </c>
      <c r="E1637" s="139">
        <v>-279253.41598010389</v>
      </c>
      <c r="F1637" s="113">
        <v>-0.14536128329675035</v>
      </c>
      <c r="G1637" s="126"/>
      <c r="H1637" s="123"/>
      <c r="I1637" s="124"/>
      <c r="J1637" s="191" t="s">
        <v>5776</v>
      </c>
      <c r="K1637" s="210" t="s">
        <v>1742</v>
      </c>
      <c r="L1637" s="210" t="s">
        <v>1974</v>
      </c>
      <c r="M1637" s="211">
        <v>-14733410.22711028</v>
      </c>
      <c r="N1637" s="198">
        <v>-279253.41598010389</v>
      </c>
      <c r="O1637" s="211">
        <v>-0.14536128329675035</v>
      </c>
      <c r="P1637" s="210">
        <v>1</v>
      </c>
      <c r="Q1637" s="210">
        <v>0</v>
      </c>
      <c r="R1637" s="210">
        <v>0</v>
      </c>
      <c r="S1637" s="210">
        <v>0</v>
      </c>
      <c r="T1637" s="210" t="s">
        <v>148</v>
      </c>
      <c r="U1637" s="210" t="s">
        <v>4367</v>
      </c>
      <c r="V1637" s="223">
        <v>43251</v>
      </c>
      <c r="W1637" s="210" t="s">
        <v>344</v>
      </c>
      <c r="X1637" s="210" t="s">
        <v>4471</v>
      </c>
      <c r="Y1637" s="210" t="s">
        <v>306</v>
      </c>
      <c r="Z1637" s="190"/>
      <c r="AA1637" s="185"/>
      <c r="AB1637" s="187"/>
      <c r="AC1637" s="187"/>
      <c r="AD1637" s="188"/>
    </row>
    <row r="1638" spans="1:30" x14ac:dyDescent="0.3">
      <c r="A1638" s="84"/>
      <c r="B1638" s="209" t="s">
        <v>1743</v>
      </c>
      <c r="C1638" s="102" t="s">
        <v>1976</v>
      </c>
      <c r="D1638" s="109">
        <v>374178.52900025115</v>
      </c>
      <c r="E1638" s="139">
        <v>2937.7288922057874</v>
      </c>
      <c r="F1638" s="113">
        <v>1.8543143785973105E-3</v>
      </c>
      <c r="G1638" s="126"/>
      <c r="H1638" s="123"/>
      <c r="I1638" s="124"/>
      <c r="J1638" s="191" t="s">
        <v>5776</v>
      </c>
      <c r="K1638" s="210" t="s">
        <v>1743</v>
      </c>
      <c r="L1638" s="210" t="s">
        <v>1976</v>
      </c>
      <c r="M1638" s="211">
        <v>374178.52900025115</v>
      </c>
      <c r="N1638" s="198">
        <v>2937.7288922057874</v>
      </c>
      <c r="O1638" s="211">
        <v>1.8543143785973105E-3</v>
      </c>
      <c r="P1638" s="210">
        <v>1</v>
      </c>
      <c r="Q1638" s="210">
        <v>0</v>
      </c>
      <c r="R1638" s="210">
        <v>0</v>
      </c>
      <c r="S1638" s="210">
        <v>0</v>
      </c>
      <c r="T1638" s="210" t="s">
        <v>145</v>
      </c>
      <c r="U1638" s="210" t="s">
        <v>116</v>
      </c>
      <c r="V1638" s="223">
        <v>43251</v>
      </c>
      <c r="W1638" s="210">
        <v>2931205</v>
      </c>
      <c r="X1638" s="210" t="s">
        <v>4471</v>
      </c>
      <c r="Y1638" s="210" t="s">
        <v>306</v>
      </c>
      <c r="Z1638" s="190"/>
      <c r="AA1638" s="185"/>
      <c r="AB1638" s="187"/>
      <c r="AC1638" s="188"/>
      <c r="AD1638" s="188"/>
    </row>
    <row r="1639" spans="1:30" x14ac:dyDescent="0.3">
      <c r="A1639" s="84"/>
      <c r="B1639" s="209" t="s">
        <v>1744</v>
      </c>
      <c r="C1639" s="102" t="s">
        <v>1977</v>
      </c>
      <c r="D1639" s="109">
        <v>12568219.807918033</v>
      </c>
      <c r="E1639" s="139">
        <v>96352.497760794489</v>
      </c>
      <c r="F1639" s="113">
        <v>0.23112596628909357</v>
      </c>
      <c r="G1639" s="126"/>
      <c r="H1639" s="123"/>
      <c r="I1639" s="124"/>
      <c r="J1639" s="191" t="s">
        <v>5776</v>
      </c>
      <c r="K1639" s="210" t="s">
        <v>1744</v>
      </c>
      <c r="L1639" s="210" t="s">
        <v>1977</v>
      </c>
      <c r="M1639" s="211">
        <v>12568219.807918033</v>
      </c>
      <c r="N1639" s="198">
        <v>96352.497760794489</v>
      </c>
      <c r="O1639" s="211">
        <v>0.23112596628909357</v>
      </c>
      <c r="P1639" s="210">
        <v>1</v>
      </c>
      <c r="Q1639" s="210">
        <v>0</v>
      </c>
      <c r="R1639" s="210">
        <v>0</v>
      </c>
      <c r="S1639" s="210">
        <v>0</v>
      </c>
      <c r="T1639" s="210" t="s">
        <v>146</v>
      </c>
      <c r="U1639" s="210" t="s">
        <v>4368</v>
      </c>
      <c r="V1639" s="223">
        <v>43251</v>
      </c>
      <c r="W1639" s="210" t="s">
        <v>345</v>
      </c>
      <c r="X1639" s="210" t="s">
        <v>4471</v>
      </c>
      <c r="Y1639" s="210" t="s">
        <v>306</v>
      </c>
      <c r="Z1639" s="190"/>
      <c r="AA1639" s="185"/>
      <c r="AB1639" s="187"/>
      <c r="AC1639" s="187"/>
      <c r="AD1639" s="188"/>
    </row>
    <row r="1640" spans="1:30" x14ac:dyDescent="0.3">
      <c r="A1640" s="84"/>
      <c r="B1640" s="209" t="s">
        <v>1745</v>
      </c>
      <c r="C1640" s="102" t="s">
        <v>1976</v>
      </c>
      <c r="D1640" s="109">
        <v>23583.702437207598</v>
      </c>
      <c r="E1640" s="139">
        <v>253.42469844409624</v>
      </c>
      <c r="F1640" s="113">
        <v>2.6566672751466295E-4</v>
      </c>
      <c r="G1640" s="126"/>
      <c r="H1640" s="123"/>
      <c r="I1640" s="124"/>
      <c r="J1640" s="191" t="s">
        <v>5776</v>
      </c>
      <c r="K1640" s="210" t="s">
        <v>1745</v>
      </c>
      <c r="L1640" s="210" t="s">
        <v>1976</v>
      </c>
      <c r="M1640" s="211">
        <v>23583.702437207598</v>
      </c>
      <c r="N1640" s="198">
        <v>253.42469844409624</v>
      </c>
      <c r="O1640" s="211">
        <v>2.6566672751466295E-4</v>
      </c>
      <c r="P1640" s="210">
        <v>1</v>
      </c>
      <c r="Q1640" s="210">
        <v>0</v>
      </c>
      <c r="R1640" s="210">
        <v>0</v>
      </c>
      <c r="S1640" s="210">
        <v>0</v>
      </c>
      <c r="T1640" s="210" t="s">
        <v>146</v>
      </c>
      <c r="U1640" s="210" t="s">
        <v>80</v>
      </c>
      <c r="V1640" s="223">
        <v>43251</v>
      </c>
      <c r="W1640" s="210">
        <v>2955733</v>
      </c>
      <c r="X1640" s="210" t="s">
        <v>4471</v>
      </c>
      <c r="Y1640" s="210" t="s">
        <v>306</v>
      </c>
      <c r="Z1640" s="190"/>
      <c r="AA1640" s="185"/>
      <c r="AB1640" s="187"/>
      <c r="AC1640" s="187"/>
      <c r="AD1640" s="188"/>
    </row>
    <row r="1641" spans="1:30" x14ac:dyDescent="0.3">
      <c r="A1641" s="84"/>
      <c r="B1641" s="209" t="s">
        <v>1890</v>
      </c>
      <c r="C1641" s="102" t="s">
        <v>1973</v>
      </c>
      <c r="D1641" s="109">
        <v>-1052081.920762646</v>
      </c>
      <c r="E1641" s="139">
        <v>-16415.695440203555</v>
      </c>
      <c r="F1641" s="113">
        <v>-3.2883234588058645E-3</v>
      </c>
      <c r="G1641" s="126"/>
      <c r="H1641" s="123"/>
      <c r="I1641" s="124"/>
      <c r="J1641" s="191" t="s">
        <v>5776</v>
      </c>
      <c r="K1641" s="210" t="s">
        <v>1890</v>
      </c>
      <c r="L1641" s="210" t="s">
        <v>1973</v>
      </c>
      <c r="M1641" s="211">
        <v>-1052081.920762646</v>
      </c>
      <c r="N1641" s="198">
        <v>-16415.695440203555</v>
      </c>
      <c r="O1641" s="211">
        <v>-3.2883234588058645E-3</v>
      </c>
      <c r="P1641" s="210">
        <v>1</v>
      </c>
      <c r="Q1641" s="210">
        <v>0</v>
      </c>
      <c r="R1641" s="210">
        <v>0</v>
      </c>
      <c r="S1641" s="210">
        <v>0</v>
      </c>
      <c r="T1641" s="210" t="s">
        <v>149</v>
      </c>
      <c r="U1641" s="210" t="s">
        <v>397</v>
      </c>
      <c r="V1641" s="223">
        <v>43251</v>
      </c>
      <c r="W1641" s="210" t="s">
        <v>296</v>
      </c>
      <c r="X1641" s="210" t="s">
        <v>4471</v>
      </c>
      <c r="Y1641" s="210" t="s">
        <v>306</v>
      </c>
      <c r="Z1641" s="190"/>
      <c r="AA1641" s="186"/>
      <c r="AB1641" s="187"/>
      <c r="AC1641" s="187"/>
      <c r="AD1641" s="188"/>
    </row>
    <row r="1642" spans="1:30" x14ac:dyDescent="0.3">
      <c r="A1642" s="84"/>
      <c r="B1642" s="209" t="s">
        <v>1746</v>
      </c>
      <c r="C1642" s="102" t="s">
        <v>1974</v>
      </c>
      <c r="D1642" s="109">
        <v>-40401909.543384351</v>
      </c>
      <c r="E1642" s="139">
        <v>-484551.5656438517</v>
      </c>
      <c r="F1642" s="113">
        <v>-5.323004138536952E-2</v>
      </c>
      <c r="G1642" s="126"/>
      <c r="H1642" s="123"/>
      <c r="I1642" s="124"/>
      <c r="J1642" s="191" t="s">
        <v>5777</v>
      </c>
      <c r="K1642" s="210" t="s">
        <v>1746</v>
      </c>
      <c r="L1642" s="210" t="s">
        <v>1974</v>
      </c>
      <c r="M1642" s="211">
        <v>-40401909.543384351</v>
      </c>
      <c r="N1642" s="198">
        <v>-484551.5656438517</v>
      </c>
      <c r="O1642" s="211">
        <v>-5.323004138536952E-2</v>
      </c>
      <c r="P1642" s="210">
        <v>1</v>
      </c>
      <c r="Q1642" s="210">
        <v>0</v>
      </c>
      <c r="R1642" s="210">
        <v>0</v>
      </c>
      <c r="S1642" s="210">
        <v>0</v>
      </c>
      <c r="T1642" s="210" t="s">
        <v>149</v>
      </c>
      <c r="U1642" s="210" t="s">
        <v>5996</v>
      </c>
      <c r="V1642" s="223">
        <v>43251</v>
      </c>
      <c r="W1642" s="210">
        <v>2936921</v>
      </c>
      <c r="X1642" s="210" t="s">
        <v>4471</v>
      </c>
      <c r="Y1642" s="210" t="s">
        <v>306</v>
      </c>
      <c r="Z1642" s="190"/>
      <c r="AA1642" s="186"/>
      <c r="AB1642" s="187"/>
      <c r="AC1642" s="187"/>
      <c r="AD1642" s="188"/>
    </row>
    <row r="1643" spans="1:30" x14ac:dyDescent="0.3">
      <c r="A1643" s="84"/>
      <c r="B1643" s="209" t="s">
        <v>5070</v>
      </c>
      <c r="C1643" s="102" t="s">
        <v>1973</v>
      </c>
      <c r="D1643" s="109">
        <v>-546468.45506278239</v>
      </c>
      <c r="E1643" s="139">
        <v>-7218.8699479891993</v>
      </c>
      <c r="F1643" s="113">
        <v>-1.1057559929813634E-2</v>
      </c>
      <c r="G1643" s="126"/>
      <c r="H1643" s="123"/>
      <c r="I1643" s="124"/>
      <c r="J1643" s="191" t="s">
        <v>5776</v>
      </c>
      <c r="K1643" s="210" t="s">
        <v>5070</v>
      </c>
      <c r="L1643" s="210" t="s">
        <v>1973</v>
      </c>
      <c r="M1643" s="211">
        <v>-546468.45506278239</v>
      </c>
      <c r="N1643" s="198">
        <v>-7218.8699479891993</v>
      </c>
      <c r="O1643" s="211">
        <v>-1.1057559929813634E-2</v>
      </c>
      <c r="P1643" s="210">
        <v>1</v>
      </c>
      <c r="Q1643" s="210">
        <v>0</v>
      </c>
      <c r="R1643" s="210">
        <v>0</v>
      </c>
      <c r="S1643" s="210">
        <v>0</v>
      </c>
      <c r="T1643" s="210" t="s">
        <v>146</v>
      </c>
      <c r="U1643" s="210" t="s">
        <v>5071</v>
      </c>
      <c r="V1643" s="223">
        <v>43251</v>
      </c>
      <c r="W1643" s="210" t="s">
        <v>5334</v>
      </c>
      <c r="X1643" s="210" t="s">
        <v>4471</v>
      </c>
      <c r="Y1643" s="210" t="s">
        <v>306</v>
      </c>
      <c r="Z1643" s="190"/>
      <c r="AA1643" s="185"/>
      <c r="AB1643" s="188"/>
      <c r="AC1643" s="187"/>
      <c r="AD1643" s="187"/>
    </row>
    <row r="1644" spans="1:30" x14ac:dyDescent="0.3">
      <c r="A1644" s="84"/>
      <c r="B1644" s="209" t="s">
        <v>1747</v>
      </c>
      <c r="C1644" s="102" t="s">
        <v>1974</v>
      </c>
      <c r="D1644" s="109">
        <v>-2695814.7121857246</v>
      </c>
      <c r="E1644" s="139">
        <v>-32491.439221233271</v>
      </c>
      <c r="F1644" s="113">
        <v>-1.4324254134091684E-2</v>
      </c>
      <c r="G1644" s="126"/>
      <c r="H1644" s="123"/>
      <c r="I1644" s="124"/>
      <c r="J1644" s="191" t="s">
        <v>5776</v>
      </c>
      <c r="K1644" s="210" t="s">
        <v>1747</v>
      </c>
      <c r="L1644" s="210" t="s">
        <v>1974</v>
      </c>
      <c r="M1644" s="211">
        <v>-2695814.7121857246</v>
      </c>
      <c r="N1644" s="198">
        <v>-32491.439221233271</v>
      </c>
      <c r="O1644" s="211">
        <v>-1.4324254134091684E-2</v>
      </c>
      <c r="P1644" s="210">
        <v>1</v>
      </c>
      <c r="Q1644" s="210">
        <v>0</v>
      </c>
      <c r="R1644" s="210">
        <v>0</v>
      </c>
      <c r="S1644" s="210">
        <v>0</v>
      </c>
      <c r="T1644" s="210" t="s">
        <v>146</v>
      </c>
      <c r="U1644" s="210" t="s">
        <v>4369</v>
      </c>
      <c r="V1644" s="223">
        <v>43251</v>
      </c>
      <c r="W1644" s="210">
        <v>2937667</v>
      </c>
      <c r="X1644" s="210" t="s">
        <v>4471</v>
      </c>
      <c r="Y1644" s="210" t="s">
        <v>306</v>
      </c>
      <c r="Z1644" s="190"/>
      <c r="AA1644" s="185"/>
      <c r="AB1644" s="187"/>
      <c r="AC1644" s="188"/>
      <c r="AD1644" s="187"/>
    </row>
    <row r="1645" spans="1:30" x14ac:dyDescent="0.3">
      <c r="A1645" s="84"/>
      <c r="B1645" s="209" t="s">
        <v>1748</v>
      </c>
      <c r="C1645" s="102" t="s">
        <v>1974</v>
      </c>
      <c r="D1645" s="109">
        <v>-5679992.6055498049</v>
      </c>
      <c r="E1645" s="139">
        <v>-28902.873018266866</v>
      </c>
      <c r="F1645" s="113">
        <v>-4.3881407509225173E-2</v>
      </c>
      <c r="G1645" s="126"/>
      <c r="H1645" s="123"/>
      <c r="I1645" s="124"/>
      <c r="J1645" s="191" t="s">
        <v>5776</v>
      </c>
      <c r="K1645" s="210" t="s">
        <v>1748</v>
      </c>
      <c r="L1645" s="210" t="s">
        <v>1974</v>
      </c>
      <c r="M1645" s="211">
        <v>-5679992.6055498049</v>
      </c>
      <c r="N1645" s="198">
        <v>-28902.873018266866</v>
      </c>
      <c r="O1645" s="211">
        <v>-4.3881407509225173E-2</v>
      </c>
      <c r="P1645" s="210">
        <v>1</v>
      </c>
      <c r="Q1645" s="210">
        <v>0</v>
      </c>
      <c r="R1645" s="210">
        <v>0</v>
      </c>
      <c r="S1645" s="210">
        <v>0</v>
      </c>
      <c r="T1645" s="210" t="s">
        <v>143</v>
      </c>
      <c r="U1645" s="210" t="s">
        <v>55</v>
      </c>
      <c r="V1645" s="223">
        <v>43251</v>
      </c>
      <c r="W1645" s="210">
        <v>2937689</v>
      </c>
      <c r="X1645" s="210" t="s">
        <v>4471</v>
      </c>
      <c r="Y1645" s="210" t="s">
        <v>306</v>
      </c>
      <c r="Z1645" s="190"/>
      <c r="AA1645" s="186"/>
      <c r="AB1645" s="187"/>
      <c r="AC1645" s="187"/>
      <c r="AD1645" s="188"/>
    </row>
    <row r="1646" spans="1:30" x14ac:dyDescent="0.3">
      <c r="A1646" s="84"/>
      <c r="B1646" s="209" t="s">
        <v>1749</v>
      </c>
      <c r="C1646" s="102" t="s">
        <v>1974</v>
      </c>
      <c r="D1646" s="109">
        <v>-667132.71097079956</v>
      </c>
      <c r="E1646" s="139">
        <v>-10779.329632748417</v>
      </c>
      <c r="F1646" s="113">
        <v>-6.5693076769958291E-3</v>
      </c>
      <c r="G1646" s="126"/>
      <c r="H1646" s="123"/>
      <c r="I1646" s="124"/>
      <c r="J1646" s="191" t="s">
        <v>5776</v>
      </c>
      <c r="K1646" s="210" t="s">
        <v>1749</v>
      </c>
      <c r="L1646" s="210" t="s">
        <v>1974</v>
      </c>
      <c r="M1646" s="211">
        <v>-667132.71097079956</v>
      </c>
      <c r="N1646" s="198">
        <v>-10779.329632748417</v>
      </c>
      <c r="O1646" s="211">
        <v>-6.5693076769958291E-3</v>
      </c>
      <c r="P1646" s="210">
        <v>1</v>
      </c>
      <c r="Q1646" s="210">
        <v>0</v>
      </c>
      <c r="R1646" s="210">
        <v>0</v>
      </c>
      <c r="S1646" s="210">
        <v>0</v>
      </c>
      <c r="T1646" s="210" t="s">
        <v>150</v>
      </c>
      <c r="U1646" s="210" t="s">
        <v>4370</v>
      </c>
      <c r="V1646" s="223">
        <v>43251</v>
      </c>
      <c r="W1646" s="210" t="s">
        <v>2546</v>
      </c>
      <c r="X1646" s="210" t="s">
        <v>4471</v>
      </c>
      <c r="Y1646" s="210" t="s">
        <v>306</v>
      </c>
      <c r="Z1646" s="190"/>
      <c r="AA1646" s="186"/>
      <c r="AB1646" s="187"/>
      <c r="AC1646" s="187"/>
      <c r="AD1646" s="188"/>
    </row>
    <row r="1647" spans="1:30" x14ac:dyDescent="0.3">
      <c r="A1647" s="84"/>
      <c r="B1647" s="209" t="s">
        <v>1750</v>
      </c>
      <c r="C1647" s="102" t="s">
        <v>1973</v>
      </c>
      <c r="D1647" s="109">
        <v>-7814144.1298114471</v>
      </c>
      <c r="E1647" s="139">
        <v>-143510.45233813493</v>
      </c>
      <c r="F1647" s="113">
        <v>-7.6139497974698879E-3</v>
      </c>
      <c r="G1647" s="126"/>
      <c r="H1647" s="123"/>
      <c r="I1647" s="124"/>
      <c r="J1647" s="191" t="s">
        <v>5776</v>
      </c>
      <c r="K1647" s="210" t="s">
        <v>1750</v>
      </c>
      <c r="L1647" s="210" t="s">
        <v>1973</v>
      </c>
      <c r="M1647" s="211">
        <v>-7814144.1298114471</v>
      </c>
      <c r="N1647" s="198">
        <v>-143510.45233813493</v>
      </c>
      <c r="O1647" s="211">
        <v>-7.6139497974698879E-3</v>
      </c>
      <c r="P1647" s="210">
        <v>1</v>
      </c>
      <c r="Q1647" s="210">
        <v>0</v>
      </c>
      <c r="R1647" s="210">
        <v>0</v>
      </c>
      <c r="S1647" s="210">
        <v>0</v>
      </c>
      <c r="T1647" s="210" t="s">
        <v>148</v>
      </c>
      <c r="U1647" s="210" t="s">
        <v>3</v>
      </c>
      <c r="V1647" s="223">
        <v>43251</v>
      </c>
      <c r="W1647" s="210">
        <v>2649100</v>
      </c>
      <c r="X1647" s="210" t="s">
        <v>4471</v>
      </c>
      <c r="Y1647" s="210" t="s">
        <v>306</v>
      </c>
      <c r="Z1647" s="190"/>
      <c r="AA1647" s="185"/>
      <c r="AB1647" s="187"/>
      <c r="AC1647" s="188"/>
      <c r="AD1647" s="188"/>
    </row>
    <row r="1648" spans="1:30" x14ac:dyDescent="0.3">
      <c r="A1648" s="84"/>
      <c r="B1648" s="209" t="s">
        <v>6146</v>
      </c>
      <c r="C1648" s="102" t="s">
        <v>1973</v>
      </c>
      <c r="D1648" s="109">
        <v>-639089.54887869419</v>
      </c>
      <c r="E1648" s="139">
        <v>-11361.591980065674</v>
      </c>
      <c r="F1648" s="113">
        <v>-4.1276905924550154E-3</v>
      </c>
      <c r="G1648" s="126"/>
      <c r="H1648" s="123"/>
      <c r="I1648" s="124"/>
      <c r="J1648" s="191" t="s">
        <v>5777</v>
      </c>
      <c r="K1648" s="210" t="s">
        <v>6146</v>
      </c>
      <c r="L1648" s="210" t="s">
        <v>1973</v>
      </c>
      <c r="M1648" s="211">
        <v>-639089.54887869419</v>
      </c>
      <c r="N1648" s="198">
        <v>-11361.591980065674</v>
      </c>
      <c r="O1648" s="211">
        <v>-4.1276905924550154E-3</v>
      </c>
      <c r="P1648" s="210">
        <v>1</v>
      </c>
      <c r="Q1648" s="210">
        <v>0</v>
      </c>
      <c r="R1648" s="210">
        <v>0</v>
      </c>
      <c r="S1648" s="210">
        <v>0</v>
      </c>
      <c r="T1648" s="210" t="s">
        <v>5305</v>
      </c>
      <c r="U1648" s="210" t="s">
        <v>4540</v>
      </c>
      <c r="V1648" s="223">
        <v>43251</v>
      </c>
      <c r="W1648" s="210" t="s">
        <v>4585</v>
      </c>
      <c r="X1648" s="210" t="s">
        <v>4471</v>
      </c>
      <c r="Y1648" s="210" t="s">
        <v>306</v>
      </c>
      <c r="Z1648" s="190"/>
      <c r="AA1648" s="185"/>
      <c r="AB1648" s="187"/>
      <c r="AC1648" s="188"/>
      <c r="AD1648" s="187"/>
    </row>
    <row r="1649" spans="1:30" x14ac:dyDescent="0.3">
      <c r="A1649" s="84"/>
      <c r="B1649" s="209" t="s">
        <v>5072</v>
      </c>
      <c r="C1649" s="102" t="s">
        <v>1976</v>
      </c>
      <c r="D1649" s="109">
        <v>31209.325040944241</v>
      </c>
      <c r="E1649" s="139">
        <v>580.20682359070906</v>
      </c>
      <c r="F1649" s="113">
        <v>1.0093299708950532E-3</v>
      </c>
      <c r="G1649" s="126"/>
      <c r="H1649" s="123"/>
      <c r="I1649" s="124"/>
      <c r="J1649" s="191" t="s">
        <v>5776</v>
      </c>
      <c r="K1649" s="210" t="s">
        <v>5072</v>
      </c>
      <c r="L1649" s="210" t="s">
        <v>1976</v>
      </c>
      <c r="M1649" s="211">
        <v>31209.325040944241</v>
      </c>
      <c r="N1649" s="198">
        <v>580.20682359070906</v>
      </c>
      <c r="O1649" s="211">
        <v>1.0093299708950532E-3</v>
      </c>
      <c r="P1649" s="210">
        <v>1</v>
      </c>
      <c r="Q1649" s="210">
        <v>0</v>
      </c>
      <c r="R1649" s="210">
        <v>0</v>
      </c>
      <c r="S1649" s="210">
        <v>0</v>
      </c>
      <c r="T1649" s="210" t="s">
        <v>150</v>
      </c>
      <c r="U1649" s="210" t="s">
        <v>5073</v>
      </c>
      <c r="V1649" s="223">
        <v>43251</v>
      </c>
      <c r="W1649" s="210">
        <v>2484000</v>
      </c>
      <c r="X1649" s="210" t="s">
        <v>4471</v>
      </c>
      <c r="Y1649" s="210" t="s">
        <v>306</v>
      </c>
      <c r="Z1649" s="190"/>
      <c r="AA1649" s="185"/>
      <c r="AB1649" s="187"/>
      <c r="AC1649" s="187"/>
      <c r="AD1649" s="188"/>
    </row>
    <row r="1650" spans="1:30" x14ac:dyDescent="0.3">
      <c r="A1650" s="84"/>
      <c r="B1650" s="209" t="s">
        <v>1891</v>
      </c>
      <c r="C1650" s="102" t="s">
        <v>1976</v>
      </c>
      <c r="D1650" s="109">
        <v>4226004.2158176862</v>
      </c>
      <c r="E1650" s="139">
        <v>53629.495124589928</v>
      </c>
      <c r="F1650" s="113">
        <v>1.2741578976512746E-2</v>
      </c>
      <c r="G1650" s="126"/>
      <c r="H1650" s="123"/>
      <c r="I1650" s="124"/>
      <c r="J1650" s="191" t="s">
        <v>5776</v>
      </c>
      <c r="K1650" s="210" t="s">
        <v>1891</v>
      </c>
      <c r="L1650" s="210" t="s">
        <v>1976</v>
      </c>
      <c r="M1650" s="211">
        <v>4226004.2158176862</v>
      </c>
      <c r="N1650" s="198">
        <v>53629.495124589928</v>
      </c>
      <c r="O1650" s="211">
        <v>1.2741578976512746E-2</v>
      </c>
      <c r="P1650" s="210">
        <v>1</v>
      </c>
      <c r="Q1650" s="210">
        <v>0</v>
      </c>
      <c r="R1650" s="210">
        <v>0</v>
      </c>
      <c r="S1650" s="210">
        <v>0</v>
      </c>
      <c r="T1650" s="210" t="s">
        <v>147</v>
      </c>
      <c r="U1650" s="210" t="s">
        <v>4371</v>
      </c>
      <c r="V1650" s="223">
        <v>43251</v>
      </c>
      <c r="W1650" s="210">
        <v>2954699</v>
      </c>
      <c r="X1650" s="210" t="s">
        <v>4471</v>
      </c>
      <c r="Y1650" s="210" t="s">
        <v>306</v>
      </c>
      <c r="Z1650" s="190"/>
      <c r="AA1650" s="185"/>
      <c r="AB1650" s="187"/>
      <c r="AC1650" s="187"/>
      <c r="AD1650" s="188"/>
    </row>
    <row r="1651" spans="1:30" x14ac:dyDescent="0.3">
      <c r="A1651" s="84"/>
      <c r="B1651" s="209" t="s">
        <v>1751</v>
      </c>
      <c r="C1651" s="102" t="s">
        <v>1973</v>
      </c>
      <c r="D1651" s="109">
        <v>-275725.36933866271</v>
      </c>
      <c r="E1651" s="139">
        <v>-13869.485379208387</v>
      </c>
      <c r="F1651" s="113">
        <v>-3.1415619569885606E-3</v>
      </c>
      <c r="G1651" s="126"/>
      <c r="H1651" s="123"/>
      <c r="I1651" s="124"/>
      <c r="J1651" s="191" t="s">
        <v>5776</v>
      </c>
      <c r="K1651" s="210" t="s">
        <v>1751</v>
      </c>
      <c r="L1651" s="210" t="s">
        <v>1973</v>
      </c>
      <c r="M1651" s="211">
        <v>-275725.36933866271</v>
      </c>
      <c r="N1651" s="198">
        <v>-13869.485379208387</v>
      </c>
      <c r="O1651" s="211">
        <v>-3.1415619569885606E-3</v>
      </c>
      <c r="P1651" s="210">
        <v>1</v>
      </c>
      <c r="Q1651" s="210">
        <v>0</v>
      </c>
      <c r="R1651" s="210">
        <v>0</v>
      </c>
      <c r="S1651" s="210">
        <v>0</v>
      </c>
      <c r="T1651" s="210" t="s">
        <v>147</v>
      </c>
      <c r="U1651" s="210" t="s">
        <v>4372</v>
      </c>
      <c r="V1651" s="223">
        <v>43251</v>
      </c>
      <c r="W1651" s="210" t="s">
        <v>297</v>
      </c>
      <c r="X1651" s="210" t="s">
        <v>4471</v>
      </c>
      <c r="Y1651" s="210" t="s">
        <v>306</v>
      </c>
      <c r="Z1651" s="190"/>
      <c r="AA1651" s="186"/>
      <c r="AB1651" s="187"/>
      <c r="AC1651" s="187"/>
      <c r="AD1651" s="188"/>
    </row>
    <row r="1652" spans="1:30" x14ac:dyDescent="0.3">
      <c r="A1652" s="84"/>
      <c r="B1652" s="209" t="s">
        <v>6147</v>
      </c>
      <c r="C1652" s="102" t="s">
        <v>1975</v>
      </c>
      <c r="D1652" s="109">
        <v>160957437.27913117</v>
      </c>
      <c r="E1652" s="139">
        <v>1374412.4095220834</v>
      </c>
      <c r="F1652" s="113">
        <v>1.5616285620035968</v>
      </c>
      <c r="G1652" s="126"/>
      <c r="H1652" s="123"/>
      <c r="I1652" s="124"/>
      <c r="J1652" s="191" t="s">
        <v>5776</v>
      </c>
      <c r="K1652" s="210" t="s">
        <v>6147</v>
      </c>
      <c r="L1652" s="210" t="s">
        <v>1975</v>
      </c>
      <c r="M1652" s="211">
        <v>160957437.27913117</v>
      </c>
      <c r="N1652" s="198">
        <v>1374412.4095220834</v>
      </c>
      <c r="O1652" s="211">
        <v>1.5616285620035968</v>
      </c>
      <c r="P1652" s="210">
        <v>1</v>
      </c>
      <c r="Q1652" s="210">
        <v>0</v>
      </c>
      <c r="R1652" s="210">
        <v>0</v>
      </c>
      <c r="S1652" s="210">
        <v>0</v>
      </c>
      <c r="T1652" s="210" t="s">
        <v>145</v>
      </c>
      <c r="U1652" s="210" t="s">
        <v>6148</v>
      </c>
      <c r="V1652" s="223">
        <v>43251</v>
      </c>
      <c r="W1652" s="210" t="s">
        <v>6149</v>
      </c>
      <c r="X1652" s="210" t="s">
        <v>4471</v>
      </c>
      <c r="Y1652" s="210" t="s">
        <v>306</v>
      </c>
      <c r="Z1652" s="190"/>
      <c r="AA1652" s="185"/>
      <c r="AB1652" s="188"/>
      <c r="AC1652" s="187"/>
      <c r="AD1652" s="187"/>
    </row>
    <row r="1653" spans="1:30" x14ac:dyDescent="0.3">
      <c r="A1653" s="84"/>
      <c r="B1653" s="209" t="s">
        <v>1752</v>
      </c>
      <c r="C1653" s="102" t="s">
        <v>1976</v>
      </c>
      <c r="D1653" s="109">
        <v>629549.73709468939</v>
      </c>
      <c r="E1653" s="139">
        <v>10315.41433876273</v>
      </c>
      <c r="F1653" s="113">
        <v>5.8993403863101977E-3</v>
      </c>
      <c r="G1653" s="126"/>
      <c r="H1653" s="123"/>
      <c r="I1653" s="124"/>
      <c r="J1653" s="191" t="s">
        <v>5776</v>
      </c>
      <c r="K1653" s="210" t="s">
        <v>1752</v>
      </c>
      <c r="L1653" s="210" t="s">
        <v>1976</v>
      </c>
      <c r="M1653" s="211">
        <v>629549.73709468939</v>
      </c>
      <c r="N1653" s="198">
        <v>10315.41433876273</v>
      </c>
      <c r="O1653" s="211">
        <v>5.8993403863101977E-3</v>
      </c>
      <c r="P1653" s="210">
        <v>1</v>
      </c>
      <c r="Q1653" s="210">
        <v>0</v>
      </c>
      <c r="R1653" s="210">
        <v>0</v>
      </c>
      <c r="S1653" s="210">
        <v>0</v>
      </c>
      <c r="T1653" s="210" t="s">
        <v>145</v>
      </c>
      <c r="U1653" s="210" t="s">
        <v>4373</v>
      </c>
      <c r="V1653" s="223">
        <v>43251</v>
      </c>
      <c r="W1653" s="210" t="s">
        <v>2547</v>
      </c>
      <c r="X1653" s="210" t="s">
        <v>4471</v>
      </c>
      <c r="Y1653" s="210" t="s">
        <v>306</v>
      </c>
      <c r="Z1653" s="190"/>
      <c r="AA1653" s="186"/>
      <c r="AB1653" s="187"/>
      <c r="AC1653" s="187"/>
      <c r="AD1653" s="188"/>
    </row>
    <row r="1654" spans="1:30" x14ac:dyDescent="0.3">
      <c r="A1654" s="84"/>
      <c r="B1654" s="209" t="s">
        <v>1753</v>
      </c>
      <c r="C1654" s="102" t="s">
        <v>1976</v>
      </c>
      <c r="D1654" s="109">
        <v>794116.31772815692</v>
      </c>
      <c r="E1654" s="139">
        <v>21685.317250905435</v>
      </c>
      <c r="F1654" s="113">
        <v>5.4053003000839829E-3</v>
      </c>
      <c r="G1654" s="126"/>
      <c r="H1654" s="123"/>
      <c r="I1654" s="124"/>
      <c r="J1654" s="191" t="s">
        <v>5776</v>
      </c>
      <c r="K1654" s="210" t="s">
        <v>1753</v>
      </c>
      <c r="L1654" s="210" t="s">
        <v>1976</v>
      </c>
      <c r="M1654" s="211">
        <v>794116.31772815692</v>
      </c>
      <c r="N1654" s="198">
        <v>21685.317250905435</v>
      </c>
      <c r="O1654" s="211">
        <v>5.4053003000839829E-3</v>
      </c>
      <c r="P1654" s="210">
        <v>1</v>
      </c>
      <c r="Q1654" s="210">
        <v>0</v>
      </c>
      <c r="R1654" s="210">
        <v>0</v>
      </c>
      <c r="S1654" s="210">
        <v>0</v>
      </c>
      <c r="T1654" s="210" t="s">
        <v>5305</v>
      </c>
      <c r="U1654" s="210" t="s">
        <v>85</v>
      </c>
      <c r="V1654" s="223">
        <v>43251</v>
      </c>
      <c r="W1654" s="210">
        <v>2958936</v>
      </c>
      <c r="X1654" s="210" t="s">
        <v>4471</v>
      </c>
      <c r="Y1654" s="210" t="s">
        <v>306</v>
      </c>
      <c r="Z1654" s="190"/>
      <c r="AA1654" s="186"/>
      <c r="AB1654" s="187"/>
      <c r="AC1654" s="187"/>
      <c r="AD1654" s="188"/>
    </row>
    <row r="1655" spans="1:30" x14ac:dyDescent="0.3">
      <c r="A1655" s="84"/>
      <c r="B1655" s="209" t="s">
        <v>1754</v>
      </c>
      <c r="C1655" s="102" t="s">
        <v>1974</v>
      </c>
      <c r="D1655" s="109">
        <v>-6820738.5438070484</v>
      </c>
      <c r="E1655" s="139">
        <v>-43731.092798660306</v>
      </c>
      <c r="F1655" s="113">
        <v>-3.9425101007875586E-2</v>
      </c>
      <c r="G1655" s="126"/>
      <c r="H1655" s="123"/>
      <c r="I1655" s="124"/>
      <c r="J1655" s="191" t="s">
        <v>5776</v>
      </c>
      <c r="K1655" s="210" t="s">
        <v>1754</v>
      </c>
      <c r="L1655" s="210" t="s">
        <v>1974</v>
      </c>
      <c r="M1655" s="211">
        <v>-6820738.5438070484</v>
      </c>
      <c r="N1655" s="198">
        <v>-43731.092798660306</v>
      </c>
      <c r="O1655" s="211">
        <v>-3.9425101007875586E-2</v>
      </c>
      <c r="P1655" s="210">
        <v>1</v>
      </c>
      <c r="Q1655" s="210">
        <v>0</v>
      </c>
      <c r="R1655" s="210">
        <v>0</v>
      </c>
      <c r="S1655" s="210">
        <v>0</v>
      </c>
      <c r="T1655" s="210" t="s">
        <v>144</v>
      </c>
      <c r="U1655" s="210" t="s">
        <v>132</v>
      </c>
      <c r="V1655" s="223">
        <v>43251</v>
      </c>
      <c r="W1655" s="210">
        <v>2960384</v>
      </c>
      <c r="X1655" s="210" t="s">
        <v>4471</v>
      </c>
      <c r="Y1655" s="210" t="s">
        <v>306</v>
      </c>
      <c r="Z1655" s="190"/>
      <c r="AA1655" s="186"/>
      <c r="AB1655" s="187"/>
      <c r="AC1655" s="187"/>
      <c r="AD1655" s="188"/>
    </row>
    <row r="1656" spans="1:30" x14ac:dyDescent="0.3">
      <c r="A1656" s="84"/>
      <c r="B1656" s="209" t="s">
        <v>1755</v>
      </c>
      <c r="C1656" s="102" t="s">
        <v>1973</v>
      </c>
      <c r="D1656" s="109">
        <v>-131096.3014652498</v>
      </c>
      <c r="E1656" s="139">
        <v>-4830.3721984248268</v>
      </c>
      <c r="F1656" s="113">
        <v>-7.7696012351537072E-4</v>
      </c>
      <c r="G1656" s="126"/>
      <c r="H1656" s="123"/>
      <c r="I1656" s="124"/>
      <c r="J1656" s="191" t="s">
        <v>5776</v>
      </c>
      <c r="K1656" s="210" t="s">
        <v>1755</v>
      </c>
      <c r="L1656" s="210" t="s">
        <v>1973</v>
      </c>
      <c r="M1656" s="211">
        <v>-131096.3014652498</v>
      </c>
      <c r="N1656" s="198">
        <v>-4830.3721984248268</v>
      </c>
      <c r="O1656" s="211">
        <v>-7.7696012351537072E-4</v>
      </c>
      <c r="P1656" s="210">
        <v>1</v>
      </c>
      <c r="Q1656" s="210">
        <v>0</v>
      </c>
      <c r="R1656" s="210">
        <v>0</v>
      </c>
      <c r="S1656" s="210">
        <v>0</v>
      </c>
      <c r="T1656" s="210" t="s">
        <v>151</v>
      </c>
      <c r="U1656" s="210" t="s">
        <v>4374</v>
      </c>
      <c r="V1656" s="223">
        <v>43251</v>
      </c>
      <c r="W1656" s="210">
        <v>2967181</v>
      </c>
      <c r="X1656" s="210" t="s">
        <v>4471</v>
      </c>
      <c r="Y1656" s="210" t="s">
        <v>306</v>
      </c>
      <c r="Z1656" s="190"/>
      <c r="AA1656" s="186"/>
      <c r="AB1656" s="187"/>
      <c r="AC1656" s="187"/>
      <c r="AD1656" s="188"/>
    </row>
    <row r="1657" spans="1:30" x14ac:dyDescent="0.3">
      <c r="A1657" s="84"/>
      <c r="B1657" s="209" t="s">
        <v>5074</v>
      </c>
      <c r="C1657" s="102" t="s">
        <v>1977</v>
      </c>
      <c r="D1657" s="109">
        <v>36638548.992792025</v>
      </c>
      <c r="E1657" s="139">
        <v>235814.822634949</v>
      </c>
      <c r="F1657" s="113">
        <v>0.38593934052374135</v>
      </c>
      <c r="G1657" s="126"/>
      <c r="H1657" s="123"/>
      <c r="I1657" s="124"/>
      <c r="J1657" s="191" t="s">
        <v>5776</v>
      </c>
      <c r="K1657" s="210" t="s">
        <v>5074</v>
      </c>
      <c r="L1657" s="210" t="s">
        <v>1977</v>
      </c>
      <c r="M1657" s="211">
        <v>36638548.992792025</v>
      </c>
      <c r="N1657" s="198">
        <v>235814.822634949</v>
      </c>
      <c r="O1657" s="211">
        <v>0.38593934052374135</v>
      </c>
      <c r="P1657" s="210">
        <v>1</v>
      </c>
      <c r="Q1657" s="210">
        <v>0</v>
      </c>
      <c r="R1657" s="210">
        <v>0</v>
      </c>
      <c r="S1657" s="210">
        <v>0</v>
      </c>
      <c r="T1657" s="210" t="s">
        <v>148</v>
      </c>
      <c r="U1657" s="210" t="s">
        <v>5075</v>
      </c>
      <c r="V1657" s="223">
        <v>43251</v>
      </c>
      <c r="W1657" s="210" t="s">
        <v>5076</v>
      </c>
      <c r="X1657" s="210" t="s">
        <v>4471</v>
      </c>
      <c r="Y1657" s="210" t="s">
        <v>306</v>
      </c>
      <c r="Z1657" s="190"/>
      <c r="AA1657" s="185"/>
      <c r="AB1657" s="187"/>
      <c r="AC1657" s="188"/>
      <c r="AD1657" s="187"/>
    </row>
    <row r="1658" spans="1:30" x14ac:dyDescent="0.3">
      <c r="A1658" s="84"/>
      <c r="B1658" s="209" t="s">
        <v>1756</v>
      </c>
      <c r="C1658" s="102" t="s">
        <v>1973</v>
      </c>
      <c r="D1658" s="109">
        <v>-570488.9498427707</v>
      </c>
      <c r="E1658" s="139">
        <v>-4202.8064670898093</v>
      </c>
      <c r="F1658" s="113">
        <v>-2.7366963715255667E-3</v>
      </c>
      <c r="G1658" s="126"/>
      <c r="H1658" s="123"/>
      <c r="I1658" s="124"/>
      <c r="J1658" s="191" t="s">
        <v>5776</v>
      </c>
      <c r="K1658" s="210" t="s">
        <v>1756</v>
      </c>
      <c r="L1658" s="210" t="s">
        <v>1973</v>
      </c>
      <c r="M1658" s="211">
        <v>-570488.9498427707</v>
      </c>
      <c r="N1658" s="198">
        <v>-4202.8064670898093</v>
      </c>
      <c r="O1658" s="211">
        <v>-2.7366963715255667E-3</v>
      </c>
      <c r="P1658" s="210">
        <v>1</v>
      </c>
      <c r="Q1658" s="210">
        <v>0</v>
      </c>
      <c r="R1658" s="210">
        <v>0</v>
      </c>
      <c r="S1658" s="210">
        <v>0</v>
      </c>
      <c r="T1658" s="210" t="s">
        <v>147</v>
      </c>
      <c r="U1658" s="210" t="s">
        <v>4375</v>
      </c>
      <c r="V1658" s="223">
        <v>43251</v>
      </c>
      <c r="W1658" s="210" t="s">
        <v>346</v>
      </c>
      <c r="X1658" s="210" t="s">
        <v>4471</v>
      </c>
      <c r="Y1658" s="210" t="s">
        <v>306</v>
      </c>
      <c r="Z1658" s="190"/>
      <c r="AA1658" s="186"/>
      <c r="AB1658" s="187"/>
      <c r="AC1658" s="187"/>
      <c r="AD1658" s="188"/>
    </row>
    <row r="1659" spans="1:30" x14ac:dyDescent="0.3">
      <c r="A1659" s="84"/>
      <c r="B1659" s="209" t="s">
        <v>6001</v>
      </c>
      <c r="C1659" s="102" t="s">
        <v>1973</v>
      </c>
      <c r="D1659" s="109">
        <v>-570659.00100005604</v>
      </c>
      <c r="E1659" s="139">
        <v>-7081.0150266789433</v>
      </c>
      <c r="F1659" s="113">
        <v>-3.3723969805652017E-3</v>
      </c>
      <c r="G1659" s="126"/>
      <c r="H1659" s="123"/>
      <c r="I1659" s="124"/>
      <c r="J1659" s="191" t="s">
        <v>5776</v>
      </c>
      <c r="K1659" s="210" t="s">
        <v>6001</v>
      </c>
      <c r="L1659" s="210" t="s">
        <v>1973</v>
      </c>
      <c r="M1659" s="211">
        <v>-570659.00100005604</v>
      </c>
      <c r="N1659" s="198">
        <v>-7081.0150266789433</v>
      </c>
      <c r="O1659" s="211">
        <v>-3.3723969805652017E-3</v>
      </c>
      <c r="P1659" s="210">
        <v>1</v>
      </c>
      <c r="Q1659" s="210">
        <v>0</v>
      </c>
      <c r="R1659" s="210">
        <v>0</v>
      </c>
      <c r="S1659" s="210">
        <v>0</v>
      </c>
      <c r="T1659" s="210" t="s">
        <v>147</v>
      </c>
      <c r="U1659" s="210" t="s">
        <v>6002</v>
      </c>
      <c r="V1659" s="223">
        <v>43251</v>
      </c>
      <c r="W1659" s="210" t="s">
        <v>6003</v>
      </c>
      <c r="X1659" s="210" t="s">
        <v>4471</v>
      </c>
      <c r="Y1659" s="210" t="s">
        <v>306</v>
      </c>
      <c r="Z1659" s="190"/>
      <c r="AA1659" s="185"/>
      <c r="AB1659" s="187"/>
      <c r="AC1659" s="187"/>
      <c r="AD1659" s="188"/>
    </row>
    <row r="1660" spans="1:30" x14ac:dyDescent="0.3">
      <c r="A1660" s="84"/>
      <c r="B1660" s="209" t="s">
        <v>5077</v>
      </c>
      <c r="C1660" s="102" t="s">
        <v>1979</v>
      </c>
      <c r="D1660" s="109">
        <v>-172319445.85753483</v>
      </c>
      <c r="E1660" s="139">
        <v>-2397654.7357386225</v>
      </c>
      <c r="F1660" s="113">
        <v>-2.0362882086636684</v>
      </c>
      <c r="G1660" s="126"/>
      <c r="H1660" s="123"/>
      <c r="I1660" s="124"/>
      <c r="J1660" s="191" t="s">
        <v>5776</v>
      </c>
      <c r="K1660" s="210" t="s">
        <v>5077</v>
      </c>
      <c r="L1660" s="210" t="s">
        <v>1979</v>
      </c>
      <c r="M1660" s="211">
        <v>-172319445.85753483</v>
      </c>
      <c r="N1660" s="198">
        <v>-2397654.7357386225</v>
      </c>
      <c r="O1660" s="211">
        <v>-2.0362882086636684</v>
      </c>
      <c r="P1660" s="210">
        <v>1</v>
      </c>
      <c r="Q1660" s="210">
        <v>0</v>
      </c>
      <c r="R1660" s="210">
        <v>0</v>
      </c>
      <c r="S1660" s="210">
        <v>0</v>
      </c>
      <c r="T1660" s="210" t="s">
        <v>145</v>
      </c>
      <c r="U1660" s="210" t="s">
        <v>5078</v>
      </c>
      <c r="V1660" s="223">
        <v>43251</v>
      </c>
      <c r="W1660" s="210">
        <v>2232685</v>
      </c>
      <c r="X1660" s="210" t="s">
        <v>4471</v>
      </c>
      <c r="Y1660" s="210" t="s">
        <v>306</v>
      </c>
      <c r="Z1660" s="190"/>
      <c r="AA1660" s="185"/>
      <c r="AB1660" s="187"/>
      <c r="AC1660" s="187"/>
      <c r="AD1660" s="188"/>
    </row>
    <row r="1661" spans="1:30" x14ac:dyDescent="0.3">
      <c r="A1661" s="84"/>
      <c r="B1661" s="209" t="s">
        <v>1757</v>
      </c>
      <c r="C1661" s="102" t="s">
        <v>1974</v>
      </c>
      <c r="D1661" s="109">
        <v>-6676878.5722789764</v>
      </c>
      <c r="E1661" s="139">
        <v>-59769.748207671444</v>
      </c>
      <c r="F1661" s="113">
        <v>-5.1662269441065341E-2</v>
      </c>
      <c r="G1661" s="126"/>
      <c r="H1661" s="123"/>
      <c r="I1661" s="124"/>
      <c r="J1661" s="191" t="s">
        <v>5776</v>
      </c>
      <c r="K1661" s="210" t="s">
        <v>1757</v>
      </c>
      <c r="L1661" s="210" t="s">
        <v>1974</v>
      </c>
      <c r="M1661" s="211">
        <v>-6676878.5722789764</v>
      </c>
      <c r="N1661" s="198">
        <v>-59769.748207671444</v>
      </c>
      <c r="O1661" s="211">
        <v>-5.1662269441065341E-2</v>
      </c>
      <c r="P1661" s="210">
        <v>1</v>
      </c>
      <c r="Q1661" s="210">
        <v>0</v>
      </c>
      <c r="R1661" s="210">
        <v>0</v>
      </c>
      <c r="S1661" s="210">
        <v>0</v>
      </c>
      <c r="T1661" s="210" t="s">
        <v>144</v>
      </c>
      <c r="U1661" s="210" t="s">
        <v>4376</v>
      </c>
      <c r="V1661" s="223">
        <v>43251</v>
      </c>
      <c r="W1661" s="210" t="s">
        <v>298</v>
      </c>
      <c r="X1661" s="210" t="s">
        <v>4471</v>
      </c>
      <c r="Y1661" s="210" t="s">
        <v>306</v>
      </c>
      <c r="Z1661" s="190"/>
      <c r="AA1661" s="185"/>
      <c r="AB1661" s="187"/>
      <c r="AC1661" s="188"/>
      <c r="AD1661" s="187"/>
    </row>
    <row r="1662" spans="1:30" x14ac:dyDescent="0.3">
      <c r="A1662" s="84"/>
      <c r="B1662" s="209" t="s">
        <v>1892</v>
      </c>
      <c r="C1662" s="102" t="s">
        <v>1973</v>
      </c>
      <c r="D1662" s="109">
        <v>-583843.89148977306</v>
      </c>
      <c r="E1662" s="139">
        <v>-2984.1241578828162</v>
      </c>
      <c r="F1662" s="113">
        <v>-1.2718306716068312E-3</v>
      </c>
      <c r="G1662" s="126"/>
      <c r="H1662" s="123"/>
      <c r="I1662" s="124"/>
      <c r="J1662" s="191" t="s">
        <v>5777</v>
      </c>
      <c r="K1662" s="210" t="s">
        <v>1892</v>
      </c>
      <c r="L1662" s="210" t="s">
        <v>1973</v>
      </c>
      <c r="M1662" s="211">
        <v>-583843.89148977306</v>
      </c>
      <c r="N1662" s="198">
        <v>-2984.1241578828162</v>
      </c>
      <c r="O1662" s="211">
        <v>-1.2718306716068312E-3</v>
      </c>
      <c r="P1662" s="210">
        <v>1</v>
      </c>
      <c r="Q1662" s="210">
        <v>0</v>
      </c>
      <c r="R1662" s="210">
        <v>0</v>
      </c>
      <c r="S1662" s="210">
        <v>0</v>
      </c>
      <c r="T1662" s="210" t="s">
        <v>144</v>
      </c>
      <c r="U1662" s="210" t="s">
        <v>4377</v>
      </c>
      <c r="V1662" s="223">
        <v>43251</v>
      </c>
      <c r="W1662" s="210">
        <v>2963811</v>
      </c>
      <c r="X1662" s="210" t="s">
        <v>4471</v>
      </c>
      <c r="Y1662" s="210" t="s">
        <v>306</v>
      </c>
      <c r="Z1662" s="190"/>
      <c r="AA1662" s="185"/>
      <c r="AB1662" s="187"/>
      <c r="AC1662" s="187"/>
      <c r="AD1662" s="188"/>
    </row>
    <row r="1663" spans="1:30" x14ac:dyDescent="0.3">
      <c r="A1663" s="84"/>
      <c r="B1663" s="209" t="s">
        <v>1758</v>
      </c>
      <c r="C1663" s="102" t="s">
        <v>1973</v>
      </c>
      <c r="D1663" s="109">
        <v>-221633.4593139161</v>
      </c>
      <c r="E1663" s="139">
        <v>-4896.8948147131268</v>
      </c>
      <c r="F1663" s="113">
        <v>-1.6831261857433151E-3</v>
      </c>
      <c r="G1663" s="126"/>
      <c r="H1663" s="123"/>
      <c r="I1663" s="124"/>
      <c r="J1663" s="191" t="s">
        <v>5776</v>
      </c>
      <c r="K1663" s="210" t="s">
        <v>1758</v>
      </c>
      <c r="L1663" s="210" t="s">
        <v>1973</v>
      </c>
      <c r="M1663" s="211">
        <v>-221633.4593139161</v>
      </c>
      <c r="N1663" s="198">
        <v>-4896.8948147131268</v>
      </c>
      <c r="O1663" s="211">
        <v>-1.6831261857433151E-3</v>
      </c>
      <c r="P1663" s="210">
        <v>1</v>
      </c>
      <c r="Q1663" s="210">
        <v>0</v>
      </c>
      <c r="R1663" s="210">
        <v>0</v>
      </c>
      <c r="S1663" s="210">
        <v>0</v>
      </c>
      <c r="T1663" s="210" t="s">
        <v>150</v>
      </c>
      <c r="U1663" s="210" t="s">
        <v>4378</v>
      </c>
      <c r="V1663" s="223">
        <v>43251</v>
      </c>
      <c r="W1663" s="210">
        <v>2614807</v>
      </c>
      <c r="X1663" s="210" t="s">
        <v>4471</v>
      </c>
      <c r="Y1663" s="210" t="s">
        <v>306</v>
      </c>
      <c r="Z1663" s="190"/>
      <c r="AA1663" s="185"/>
      <c r="AB1663" s="187"/>
      <c r="AC1663" s="187"/>
      <c r="AD1663" s="188"/>
    </row>
    <row r="1664" spans="1:30" x14ac:dyDescent="0.3">
      <c r="A1664" s="84"/>
      <c r="B1664" s="209" t="s">
        <v>1759</v>
      </c>
      <c r="C1664" s="102" t="s">
        <v>1977</v>
      </c>
      <c r="D1664" s="109">
        <v>13460334.582882509</v>
      </c>
      <c r="E1664" s="139">
        <v>446149.63814658625</v>
      </c>
      <c r="F1664" s="113">
        <v>0.12335149963752387</v>
      </c>
      <c r="G1664" s="126"/>
      <c r="H1664" s="123"/>
      <c r="I1664" s="124"/>
      <c r="J1664" s="191" t="s">
        <v>5776</v>
      </c>
      <c r="K1664" s="210" t="s">
        <v>1759</v>
      </c>
      <c r="L1664" s="210" t="s">
        <v>1977</v>
      </c>
      <c r="M1664" s="211">
        <v>13460334.582882509</v>
      </c>
      <c r="N1664" s="198">
        <v>446149.63814658625</v>
      </c>
      <c r="O1664" s="211">
        <v>0.12335149963752387</v>
      </c>
      <c r="P1664" s="210">
        <v>1</v>
      </c>
      <c r="Q1664" s="210">
        <v>0</v>
      </c>
      <c r="R1664" s="210">
        <v>0</v>
      </c>
      <c r="S1664" s="210">
        <v>0</v>
      </c>
      <c r="T1664" s="210" t="s">
        <v>147</v>
      </c>
      <c r="U1664" s="210" t="s">
        <v>25</v>
      </c>
      <c r="V1664" s="223">
        <v>43251</v>
      </c>
      <c r="W1664" s="210" t="s">
        <v>5764</v>
      </c>
      <c r="X1664" s="210" t="s">
        <v>4471</v>
      </c>
      <c r="Y1664" s="210" t="s">
        <v>306</v>
      </c>
      <c r="Z1664" s="190"/>
      <c r="AA1664" s="185"/>
      <c r="AB1664" s="187"/>
      <c r="AC1664" s="187"/>
      <c r="AD1664" s="188"/>
    </row>
    <row r="1665" spans="1:30" x14ac:dyDescent="0.3">
      <c r="A1665" s="84"/>
      <c r="B1665" s="209" t="s">
        <v>1893</v>
      </c>
      <c r="C1665" s="102" t="s">
        <v>1976</v>
      </c>
      <c r="D1665" s="109">
        <v>8915952.9382786173</v>
      </c>
      <c r="E1665" s="139">
        <v>128843.2505531592</v>
      </c>
      <c r="F1665" s="113">
        <v>3.7863916700062242E-2</v>
      </c>
      <c r="G1665" s="126"/>
      <c r="H1665" s="123"/>
      <c r="I1665" s="124"/>
      <c r="J1665" s="191" t="s">
        <v>5776</v>
      </c>
      <c r="K1665" s="210" t="s">
        <v>1893</v>
      </c>
      <c r="L1665" s="210" t="s">
        <v>1976</v>
      </c>
      <c r="M1665" s="211">
        <v>8915952.9382786173</v>
      </c>
      <c r="N1665" s="198">
        <v>128843.2505531592</v>
      </c>
      <c r="O1665" s="211">
        <v>3.7863916700062242E-2</v>
      </c>
      <c r="P1665" s="210">
        <v>1</v>
      </c>
      <c r="Q1665" s="210">
        <v>0</v>
      </c>
      <c r="R1665" s="210">
        <v>0</v>
      </c>
      <c r="S1665" s="210">
        <v>0</v>
      </c>
      <c r="T1665" s="210" t="s">
        <v>147</v>
      </c>
      <c r="U1665" s="210" t="s">
        <v>4379</v>
      </c>
      <c r="V1665" s="223">
        <v>43251</v>
      </c>
      <c r="W1665" s="210">
        <v>2985677</v>
      </c>
      <c r="X1665" s="210" t="s">
        <v>4471</v>
      </c>
      <c r="Y1665" s="210" t="s">
        <v>306</v>
      </c>
      <c r="Z1665" s="190"/>
      <c r="AA1665" s="185"/>
      <c r="AB1665" s="187"/>
      <c r="AC1665" s="188"/>
      <c r="AD1665" s="187"/>
    </row>
    <row r="1666" spans="1:30" x14ac:dyDescent="0.3">
      <c r="A1666" s="84"/>
      <c r="B1666" s="209" t="s">
        <v>1760</v>
      </c>
      <c r="C1666" s="102" t="s">
        <v>1976</v>
      </c>
      <c r="D1666" s="109">
        <v>1316431.294478083</v>
      </c>
      <c r="E1666" s="139">
        <v>23965.61613832301</v>
      </c>
      <c r="F1666" s="113">
        <v>8.279920428546127E-3</v>
      </c>
      <c r="G1666" s="126"/>
      <c r="H1666" s="123"/>
      <c r="I1666" s="124"/>
      <c r="J1666" s="191" t="s">
        <v>5776</v>
      </c>
      <c r="K1666" s="210" t="s">
        <v>1760</v>
      </c>
      <c r="L1666" s="210" t="s">
        <v>1976</v>
      </c>
      <c r="M1666" s="211">
        <v>1316431.294478083</v>
      </c>
      <c r="N1666" s="198">
        <v>23965.61613832301</v>
      </c>
      <c r="O1666" s="211">
        <v>8.279920428546127E-3</v>
      </c>
      <c r="P1666" s="210">
        <v>1</v>
      </c>
      <c r="Q1666" s="210">
        <v>0</v>
      </c>
      <c r="R1666" s="210">
        <v>0</v>
      </c>
      <c r="S1666" s="210">
        <v>0</v>
      </c>
      <c r="T1666" s="210" t="s">
        <v>148</v>
      </c>
      <c r="U1666" s="210" t="s">
        <v>4380</v>
      </c>
      <c r="V1666" s="223">
        <v>43251</v>
      </c>
      <c r="W1666" s="210" t="s">
        <v>5335</v>
      </c>
      <c r="X1666" s="210" t="s">
        <v>4471</v>
      </c>
      <c r="Y1666" s="210" t="s">
        <v>306</v>
      </c>
      <c r="Z1666" s="190"/>
      <c r="AA1666" s="186"/>
      <c r="AB1666" s="187"/>
      <c r="AC1666" s="187"/>
      <c r="AD1666" s="188"/>
    </row>
    <row r="1667" spans="1:30" x14ac:dyDescent="0.3">
      <c r="A1667" s="84"/>
      <c r="B1667" s="209" t="s">
        <v>6150</v>
      </c>
      <c r="C1667" s="102" t="s">
        <v>1975</v>
      </c>
      <c r="D1667" s="109">
        <v>462445718.97147065</v>
      </c>
      <c r="E1667" s="139">
        <v>4239898.4044326646</v>
      </c>
      <c r="F1667" s="113">
        <v>2.2280004275512648</v>
      </c>
      <c r="G1667" s="126"/>
      <c r="H1667" s="123"/>
      <c r="I1667" s="124"/>
      <c r="J1667" s="191" t="s">
        <v>5776</v>
      </c>
      <c r="K1667" s="210" t="s">
        <v>6150</v>
      </c>
      <c r="L1667" s="210" t="s">
        <v>1975</v>
      </c>
      <c r="M1667" s="211">
        <v>462445718.97147065</v>
      </c>
      <c r="N1667" s="198">
        <v>4239898.4044326646</v>
      </c>
      <c r="O1667" s="211">
        <v>2.2280004275512648</v>
      </c>
      <c r="P1667" s="210">
        <v>1</v>
      </c>
      <c r="Q1667" s="210">
        <v>0</v>
      </c>
      <c r="R1667" s="210">
        <v>0</v>
      </c>
      <c r="S1667" s="210">
        <v>0</v>
      </c>
      <c r="T1667" s="210" t="s">
        <v>146</v>
      </c>
      <c r="U1667" s="210" t="s">
        <v>6151</v>
      </c>
      <c r="V1667" s="223">
        <v>43251</v>
      </c>
      <c r="W1667" s="210" t="s">
        <v>6152</v>
      </c>
      <c r="X1667" s="210" t="s">
        <v>4471</v>
      </c>
      <c r="Y1667" s="210" t="s">
        <v>306</v>
      </c>
      <c r="Z1667" s="190"/>
      <c r="AA1667" s="185"/>
      <c r="AB1667" s="188"/>
      <c r="AC1667" s="187"/>
      <c r="AD1667" s="187"/>
    </row>
    <row r="1668" spans="1:30" x14ac:dyDescent="0.3">
      <c r="A1668" s="84"/>
      <c r="B1668" s="209" t="s">
        <v>1761</v>
      </c>
      <c r="C1668" s="102" t="s">
        <v>1976</v>
      </c>
      <c r="D1668" s="109">
        <v>356633.8631235006</v>
      </c>
      <c r="E1668" s="139">
        <v>4850.1817370257122</v>
      </c>
      <c r="F1668" s="113">
        <v>3.398805828436261E-3</v>
      </c>
      <c r="G1668" s="126"/>
      <c r="H1668" s="123"/>
      <c r="I1668" s="124"/>
      <c r="J1668" s="191" t="s">
        <v>5776</v>
      </c>
      <c r="K1668" s="210" t="s">
        <v>1761</v>
      </c>
      <c r="L1668" s="210" t="s">
        <v>1976</v>
      </c>
      <c r="M1668" s="211">
        <v>356633.8631235006</v>
      </c>
      <c r="N1668" s="198">
        <v>4850.1817370257122</v>
      </c>
      <c r="O1668" s="211">
        <v>3.398805828436261E-3</v>
      </c>
      <c r="P1668" s="210">
        <v>1</v>
      </c>
      <c r="Q1668" s="210">
        <v>0</v>
      </c>
      <c r="R1668" s="210">
        <v>0</v>
      </c>
      <c r="S1668" s="210">
        <v>0</v>
      </c>
      <c r="T1668" s="210" t="s">
        <v>146</v>
      </c>
      <c r="U1668" s="210" t="s">
        <v>4381</v>
      </c>
      <c r="V1668" s="223">
        <v>43251</v>
      </c>
      <c r="W1668" s="210" t="s">
        <v>299</v>
      </c>
      <c r="X1668" s="210" t="s">
        <v>4471</v>
      </c>
      <c r="Y1668" s="210" t="s">
        <v>306</v>
      </c>
      <c r="Z1668" s="190"/>
      <c r="AA1668" s="186"/>
      <c r="AB1668" s="187"/>
      <c r="AC1668" s="187"/>
      <c r="AD1668" s="188"/>
    </row>
    <row r="1669" spans="1:30" x14ac:dyDescent="0.3">
      <c r="A1669" s="84"/>
      <c r="B1669" s="209" t="s">
        <v>1762</v>
      </c>
      <c r="C1669" s="102" t="s">
        <v>1977</v>
      </c>
      <c r="D1669" s="109">
        <v>36171135.047517404</v>
      </c>
      <c r="E1669" s="139">
        <v>427453.73490330187</v>
      </c>
      <c r="F1669" s="113">
        <v>0.1692026830744276</v>
      </c>
      <c r="G1669" s="126"/>
      <c r="H1669" s="123"/>
      <c r="I1669" s="124"/>
      <c r="J1669" s="191" t="s">
        <v>5776</v>
      </c>
      <c r="K1669" s="210" t="s">
        <v>1762</v>
      </c>
      <c r="L1669" s="210" t="s">
        <v>1977</v>
      </c>
      <c r="M1669" s="211">
        <v>36171135.047517404</v>
      </c>
      <c r="N1669" s="198">
        <v>427453.73490330187</v>
      </c>
      <c r="O1669" s="211">
        <v>0.1692026830744276</v>
      </c>
      <c r="P1669" s="210">
        <v>1</v>
      </c>
      <c r="Q1669" s="210">
        <v>0</v>
      </c>
      <c r="R1669" s="210">
        <v>0</v>
      </c>
      <c r="S1669" s="210">
        <v>0</v>
      </c>
      <c r="T1669" s="210" t="s">
        <v>144</v>
      </c>
      <c r="U1669" s="210" t="s">
        <v>4382</v>
      </c>
      <c r="V1669" s="223">
        <v>43251</v>
      </c>
      <c r="W1669" s="210">
        <v>2098876</v>
      </c>
      <c r="X1669" s="210" t="s">
        <v>4471</v>
      </c>
      <c r="Y1669" s="210" t="s">
        <v>306</v>
      </c>
      <c r="Z1669" s="190"/>
      <c r="AA1669" s="185"/>
      <c r="AB1669" s="187"/>
      <c r="AC1669" s="188"/>
      <c r="AD1669" s="187"/>
    </row>
    <row r="1670" spans="1:30" x14ac:dyDescent="0.3">
      <c r="A1670" s="84"/>
      <c r="B1670" s="209" t="s">
        <v>5454</v>
      </c>
      <c r="C1670" s="102" t="s">
        <v>1977</v>
      </c>
      <c r="D1670" s="109">
        <v>30315211.392137747</v>
      </c>
      <c r="E1670" s="139">
        <v>889791.93989250797</v>
      </c>
      <c r="F1670" s="113">
        <v>0.28436663785130262</v>
      </c>
      <c r="G1670" s="126"/>
      <c r="H1670" s="123"/>
      <c r="I1670" s="124"/>
      <c r="J1670" s="191" t="s">
        <v>5776</v>
      </c>
      <c r="K1670" s="210" t="s">
        <v>5454</v>
      </c>
      <c r="L1670" s="210" t="s">
        <v>1977</v>
      </c>
      <c r="M1670" s="211">
        <v>30315211.392137747</v>
      </c>
      <c r="N1670" s="198">
        <v>889791.93989250797</v>
      </c>
      <c r="O1670" s="211">
        <v>0.28436663785130262</v>
      </c>
      <c r="P1670" s="210">
        <v>1</v>
      </c>
      <c r="Q1670" s="210">
        <v>0</v>
      </c>
      <c r="R1670" s="210">
        <v>0</v>
      </c>
      <c r="S1670" s="210">
        <v>0</v>
      </c>
      <c r="T1670" s="210" t="s">
        <v>152</v>
      </c>
      <c r="U1670" s="210" t="s">
        <v>5455</v>
      </c>
      <c r="V1670" s="223">
        <v>43251</v>
      </c>
      <c r="W1670" s="210" t="s">
        <v>5456</v>
      </c>
      <c r="X1670" s="210" t="s">
        <v>4471</v>
      </c>
      <c r="Y1670" s="210" t="s">
        <v>306</v>
      </c>
      <c r="Z1670" s="190"/>
      <c r="AA1670" s="185"/>
      <c r="AB1670" s="188"/>
      <c r="AC1670" s="187"/>
      <c r="AD1670" s="187"/>
    </row>
    <row r="1671" spans="1:30" x14ac:dyDescent="0.3">
      <c r="A1671" s="84"/>
      <c r="B1671" s="209" t="s">
        <v>1894</v>
      </c>
      <c r="C1671" s="102" t="s">
        <v>1977</v>
      </c>
      <c r="D1671" s="109">
        <v>14414481.614516061</v>
      </c>
      <c r="E1671" s="139">
        <v>262511.04743245424</v>
      </c>
      <c r="F1671" s="113">
        <v>0.10459581125249139</v>
      </c>
      <c r="G1671" s="126"/>
      <c r="H1671" s="123"/>
      <c r="I1671" s="124"/>
      <c r="J1671" s="191" t="s">
        <v>5776</v>
      </c>
      <c r="K1671" s="210" t="s">
        <v>1894</v>
      </c>
      <c r="L1671" s="210" t="s">
        <v>1977</v>
      </c>
      <c r="M1671" s="211">
        <v>14414481.614516061</v>
      </c>
      <c r="N1671" s="198">
        <v>262511.04743245424</v>
      </c>
      <c r="O1671" s="211">
        <v>0.10459581125249139</v>
      </c>
      <c r="P1671" s="210">
        <v>1</v>
      </c>
      <c r="Q1671" s="210">
        <v>0</v>
      </c>
      <c r="R1671" s="210">
        <v>0</v>
      </c>
      <c r="S1671" s="210">
        <v>0</v>
      </c>
      <c r="T1671" s="210" t="s">
        <v>147</v>
      </c>
      <c r="U1671" s="210" t="s">
        <v>4541</v>
      </c>
      <c r="V1671" s="223">
        <v>43251</v>
      </c>
      <c r="W1671" s="210" t="s">
        <v>4586</v>
      </c>
      <c r="X1671" s="210" t="s">
        <v>4471</v>
      </c>
      <c r="Y1671" s="210" t="s">
        <v>306</v>
      </c>
      <c r="Z1671" s="190"/>
      <c r="AA1671" s="185"/>
      <c r="AB1671" s="187"/>
      <c r="AC1671" s="188"/>
      <c r="AD1671" s="187"/>
    </row>
    <row r="1672" spans="1:30" x14ac:dyDescent="0.3">
      <c r="A1672" s="84"/>
      <c r="B1672" s="209" t="s">
        <v>1763</v>
      </c>
      <c r="C1672" s="102" t="s">
        <v>1976</v>
      </c>
      <c r="D1672" s="109">
        <v>2050586.4467970212</v>
      </c>
      <c r="E1672" s="139">
        <v>17610.670274794069</v>
      </c>
      <c r="F1672" s="113">
        <v>1.1421778098730328E-2</v>
      </c>
      <c r="G1672" s="126"/>
      <c r="H1672" s="123"/>
      <c r="I1672" s="124"/>
      <c r="J1672" s="191" t="s">
        <v>5776</v>
      </c>
      <c r="K1672" s="210" t="s">
        <v>1763</v>
      </c>
      <c r="L1672" s="210" t="s">
        <v>1976</v>
      </c>
      <c r="M1672" s="211">
        <v>2050586.4467970212</v>
      </c>
      <c r="N1672" s="198">
        <v>17610.670274794069</v>
      </c>
      <c r="O1672" s="211">
        <v>1.1421778098730328E-2</v>
      </c>
      <c r="P1672" s="210">
        <v>1</v>
      </c>
      <c r="Q1672" s="210">
        <v>0</v>
      </c>
      <c r="R1672" s="210">
        <v>0</v>
      </c>
      <c r="S1672" s="210">
        <v>0</v>
      </c>
      <c r="T1672" s="210" t="s">
        <v>143</v>
      </c>
      <c r="U1672" s="210" t="s">
        <v>4383</v>
      </c>
      <c r="V1672" s="223">
        <v>43251</v>
      </c>
      <c r="W1672" s="210">
        <v>2783815</v>
      </c>
      <c r="X1672" s="210" t="s">
        <v>4471</v>
      </c>
      <c r="Y1672" s="210" t="s">
        <v>306</v>
      </c>
      <c r="Z1672" s="190"/>
      <c r="AA1672" s="186"/>
      <c r="AB1672" s="187"/>
      <c r="AC1672" s="187"/>
      <c r="AD1672" s="188"/>
    </row>
    <row r="1673" spans="1:30" x14ac:dyDescent="0.3">
      <c r="A1673" s="84"/>
      <c r="B1673" s="209" t="s">
        <v>5650</v>
      </c>
      <c r="C1673" s="102" t="s">
        <v>1974</v>
      </c>
      <c r="D1673" s="109">
        <v>-4874463.8202384636</v>
      </c>
      <c r="E1673" s="139">
        <v>-84318.696077468659</v>
      </c>
      <c r="F1673" s="113">
        <v>-3.5350511623963625E-2</v>
      </c>
      <c r="G1673" s="126"/>
      <c r="H1673" s="123"/>
      <c r="I1673" s="124"/>
      <c r="J1673" s="191" t="s">
        <v>5776</v>
      </c>
      <c r="K1673" s="210" t="s">
        <v>5650</v>
      </c>
      <c r="L1673" s="210" t="s">
        <v>1974</v>
      </c>
      <c r="M1673" s="211">
        <v>-4874463.8202384636</v>
      </c>
      <c r="N1673" s="198">
        <v>-84318.696077468659</v>
      </c>
      <c r="O1673" s="211">
        <v>-3.5350511623963625E-2</v>
      </c>
      <c r="P1673" s="210">
        <v>1</v>
      </c>
      <c r="Q1673" s="210">
        <v>0</v>
      </c>
      <c r="R1673" s="210">
        <v>0</v>
      </c>
      <c r="S1673" s="210">
        <v>0</v>
      </c>
      <c r="T1673" s="210" t="s">
        <v>148</v>
      </c>
      <c r="U1673" s="210" t="s">
        <v>5651</v>
      </c>
      <c r="V1673" s="223">
        <v>43251</v>
      </c>
      <c r="W1673" s="210">
        <v>2989828</v>
      </c>
      <c r="X1673" s="210" t="s">
        <v>4471</v>
      </c>
      <c r="Y1673" s="210" t="s">
        <v>306</v>
      </c>
      <c r="Z1673" s="190"/>
      <c r="AA1673" s="185"/>
      <c r="AB1673" s="187"/>
      <c r="AC1673" s="188"/>
      <c r="AD1673" s="187"/>
    </row>
    <row r="1674" spans="1:30" x14ac:dyDescent="0.3">
      <c r="A1674" s="84"/>
      <c r="B1674" s="209" t="s">
        <v>1764</v>
      </c>
      <c r="C1674" s="102" t="s">
        <v>1974</v>
      </c>
      <c r="D1674" s="109">
        <v>-7336497.3963202275</v>
      </c>
      <c r="E1674" s="139">
        <v>-86873.859044644487</v>
      </c>
      <c r="F1674" s="113">
        <v>-3.280844446811091E-2</v>
      </c>
      <c r="G1674" s="126"/>
      <c r="H1674" s="123"/>
      <c r="I1674" s="124"/>
      <c r="J1674" s="191" t="s">
        <v>5776</v>
      </c>
      <c r="K1674" s="210" t="s">
        <v>1764</v>
      </c>
      <c r="L1674" s="210" t="s">
        <v>1974</v>
      </c>
      <c r="M1674" s="211">
        <v>-7336497.3963202275</v>
      </c>
      <c r="N1674" s="198">
        <v>-86873.859044644487</v>
      </c>
      <c r="O1674" s="211">
        <v>-3.280844446811091E-2</v>
      </c>
      <c r="P1674" s="210">
        <v>1</v>
      </c>
      <c r="Q1674" s="210">
        <v>0</v>
      </c>
      <c r="R1674" s="210">
        <v>0</v>
      </c>
      <c r="S1674" s="210">
        <v>0</v>
      </c>
      <c r="T1674" s="210" t="s">
        <v>143</v>
      </c>
      <c r="U1674" s="210" t="s">
        <v>4384</v>
      </c>
      <c r="V1674" s="223">
        <v>43251</v>
      </c>
      <c r="W1674" s="210" t="s">
        <v>300</v>
      </c>
      <c r="X1674" s="210" t="s">
        <v>4471</v>
      </c>
      <c r="Y1674" s="210" t="s">
        <v>306</v>
      </c>
      <c r="Z1674" s="190"/>
      <c r="AA1674" s="186"/>
      <c r="AB1674" s="187"/>
      <c r="AC1674" s="187"/>
      <c r="AD1674" s="188"/>
    </row>
    <row r="1675" spans="1:30" x14ac:dyDescent="0.3">
      <c r="A1675" s="84"/>
      <c r="B1675" s="209" t="s">
        <v>408</v>
      </c>
      <c r="C1675" s="102" t="s">
        <v>1973</v>
      </c>
      <c r="D1675" s="109">
        <v>-9002132.5195834152</v>
      </c>
      <c r="E1675" s="139">
        <v>-4834237.290103483</v>
      </c>
      <c r="F1675" s="113">
        <v>-2.4364100112890221</v>
      </c>
      <c r="G1675" s="126"/>
      <c r="H1675" s="123"/>
      <c r="I1675" s="124"/>
      <c r="J1675" s="191" t="s">
        <v>5776</v>
      </c>
      <c r="K1675" s="210" t="s">
        <v>408</v>
      </c>
      <c r="L1675" s="210" t="s">
        <v>1973</v>
      </c>
      <c r="M1675" s="211">
        <v>-9002132.5195834152</v>
      </c>
      <c r="N1675" s="198">
        <v>-4834237.290103483</v>
      </c>
      <c r="O1675" s="211">
        <v>-2.4364100112890221</v>
      </c>
      <c r="P1675" s="210">
        <v>0</v>
      </c>
      <c r="Q1675" s="210">
        <v>0</v>
      </c>
      <c r="R1675" s="210">
        <v>1</v>
      </c>
      <c r="S1675" s="210">
        <v>0</v>
      </c>
      <c r="T1675" s="210" t="s">
        <v>148</v>
      </c>
      <c r="U1675" s="210" t="s">
        <v>2548</v>
      </c>
      <c r="V1675" s="223">
        <v>43251</v>
      </c>
      <c r="W1675" s="210">
        <v>6545464</v>
      </c>
      <c r="X1675" s="210" t="s">
        <v>4466</v>
      </c>
      <c r="Y1675" s="210" t="s">
        <v>185</v>
      </c>
      <c r="Z1675" s="190"/>
      <c r="AA1675" s="185"/>
      <c r="AB1675" s="187"/>
      <c r="AC1675" s="187"/>
      <c r="AD1675" s="188"/>
    </row>
    <row r="1676" spans="1:30" x14ac:dyDescent="0.3">
      <c r="A1676" s="84"/>
      <c r="B1676" s="209" t="s">
        <v>409</v>
      </c>
      <c r="C1676" s="102" t="s">
        <v>1977</v>
      </c>
      <c r="D1676" s="109">
        <v>24039683.852825366</v>
      </c>
      <c r="E1676" s="139">
        <v>43498209.23350025</v>
      </c>
      <c r="F1676" s="113">
        <v>5.9001661682019506</v>
      </c>
      <c r="G1676" s="126"/>
      <c r="H1676" s="123"/>
      <c r="I1676" s="124"/>
      <c r="J1676" s="191" t="s">
        <v>5778</v>
      </c>
      <c r="K1676" s="210" t="s">
        <v>409</v>
      </c>
      <c r="L1676" s="210" t="s">
        <v>1977</v>
      </c>
      <c r="M1676" s="211">
        <v>24039683.852825366</v>
      </c>
      <c r="N1676" s="198">
        <v>43498209.23350025</v>
      </c>
      <c r="O1676" s="211">
        <v>5.9001661682019506</v>
      </c>
      <c r="P1676" s="210">
        <v>0</v>
      </c>
      <c r="Q1676" s="210">
        <v>0</v>
      </c>
      <c r="R1676" s="210">
        <v>1</v>
      </c>
      <c r="S1676" s="210">
        <v>0</v>
      </c>
      <c r="T1676" s="210" t="s">
        <v>5305</v>
      </c>
      <c r="U1676" s="210" t="s">
        <v>2549</v>
      </c>
      <c r="V1676" s="223">
        <v>43251</v>
      </c>
      <c r="W1676" s="210" t="s">
        <v>1980</v>
      </c>
      <c r="X1676" s="210" t="s">
        <v>4466</v>
      </c>
      <c r="Y1676" s="210" t="s">
        <v>185</v>
      </c>
      <c r="Z1676" s="190"/>
      <c r="AA1676" s="186"/>
      <c r="AB1676" s="187"/>
      <c r="AC1676" s="187"/>
      <c r="AD1676" s="188"/>
    </row>
    <row r="1677" spans="1:30" x14ac:dyDescent="0.3">
      <c r="A1677" s="84"/>
      <c r="B1677" s="209" t="s">
        <v>5652</v>
      </c>
      <c r="C1677" s="102" t="s">
        <v>1973</v>
      </c>
      <c r="D1677" s="109">
        <v>-2607811.5414302009</v>
      </c>
      <c r="E1677" s="139">
        <v>-4219772.2305746004</v>
      </c>
      <c r="F1677" s="113">
        <v>-2.0504292543314078</v>
      </c>
      <c r="G1677" s="126"/>
      <c r="H1677" s="123"/>
      <c r="I1677" s="124"/>
      <c r="J1677" s="191" t="s">
        <v>5776</v>
      </c>
      <c r="K1677" s="210" t="s">
        <v>5652</v>
      </c>
      <c r="L1677" s="210" t="s">
        <v>1973</v>
      </c>
      <c r="M1677" s="211">
        <v>-2607811.5414302009</v>
      </c>
      <c r="N1677" s="198">
        <v>-4219772.2305746004</v>
      </c>
      <c r="O1677" s="211">
        <v>-2.0504292543314078</v>
      </c>
      <c r="P1677" s="210">
        <v>0</v>
      </c>
      <c r="Q1677" s="210">
        <v>0</v>
      </c>
      <c r="R1677" s="210">
        <v>1</v>
      </c>
      <c r="S1677" s="210">
        <v>0</v>
      </c>
      <c r="T1677" s="210" t="s">
        <v>5305</v>
      </c>
      <c r="U1677" s="210" t="s">
        <v>5653</v>
      </c>
      <c r="V1677" s="223">
        <v>43251</v>
      </c>
      <c r="W1677" s="210" t="s">
        <v>5654</v>
      </c>
      <c r="X1677" s="210" t="s">
        <v>4466</v>
      </c>
      <c r="Y1677" s="210" t="s">
        <v>185</v>
      </c>
      <c r="Z1677" s="190"/>
      <c r="AA1677" s="186"/>
      <c r="AB1677" s="187"/>
      <c r="AC1677" s="187"/>
      <c r="AD1677" s="188"/>
    </row>
    <row r="1678" spans="1:30" x14ac:dyDescent="0.3">
      <c r="A1678" s="84"/>
      <c r="B1678" s="209" t="s">
        <v>410</v>
      </c>
      <c r="C1678" s="102" t="s">
        <v>1973</v>
      </c>
      <c r="D1678" s="109">
        <v>-8494552.6214662455</v>
      </c>
      <c r="E1678" s="139">
        <v>-385940.60070269171</v>
      </c>
      <c r="F1678" s="113">
        <v>-3.3079269502689921</v>
      </c>
      <c r="G1678" s="126"/>
      <c r="H1678" s="123"/>
      <c r="I1678" s="124"/>
      <c r="J1678" s="191" t="s">
        <v>5776</v>
      </c>
      <c r="K1678" s="210" t="s">
        <v>410</v>
      </c>
      <c r="L1678" s="210" t="s">
        <v>1973</v>
      </c>
      <c r="M1678" s="211">
        <v>-8494552.6214662455</v>
      </c>
      <c r="N1678" s="198">
        <v>-385940.60070269171</v>
      </c>
      <c r="O1678" s="211">
        <v>-3.3079269502689921</v>
      </c>
      <c r="P1678" s="210">
        <v>0</v>
      </c>
      <c r="Q1678" s="210">
        <v>0</v>
      </c>
      <c r="R1678" s="210">
        <v>1</v>
      </c>
      <c r="S1678" s="210">
        <v>0</v>
      </c>
      <c r="T1678" s="210" t="s">
        <v>146</v>
      </c>
      <c r="U1678" s="210" t="s">
        <v>2550</v>
      </c>
      <c r="V1678" s="223">
        <v>43251</v>
      </c>
      <c r="W1678" s="210" t="s">
        <v>1981</v>
      </c>
      <c r="X1678" s="210" t="s">
        <v>4466</v>
      </c>
      <c r="Y1678" s="210" t="s">
        <v>185</v>
      </c>
      <c r="Z1678" s="190"/>
      <c r="AA1678" s="186"/>
      <c r="AB1678" s="187"/>
      <c r="AC1678" s="187"/>
      <c r="AD1678" s="188"/>
    </row>
    <row r="1679" spans="1:30" x14ac:dyDescent="0.3">
      <c r="A1679" s="84"/>
      <c r="B1679" s="209" t="s">
        <v>5894</v>
      </c>
      <c r="C1679" s="102" t="s">
        <v>1977</v>
      </c>
      <c r="D1679" s="109">
        <v>19357268.646125603</v>
      </c>
      <c r="E1679" s="139">
        <v>39282956.534539372</v>
      </c>
      <c r="F1679" s="113">
        <v>7.4990901803749326</v>
      </c>
      <c r="G1679" s="126"/>
      <c r="H1679" s="123"/>
      <c r="I1679" s="124"/>
      <c r="J1679" s="191" t="s">
        <v>5776</v>
      </c>
      <c r="K1679" s="210" t="s">
        <v>5894</v>
      </c>
      <c r="L1679" s="210" t="s">
        <v>1977</v>
      </c>
      <c r="M1679" s="211">
        <v>19357268.646125603</v>
      </c>
      <c r="N1679" s="198">
        <v>39282956.534539372</v>
      </c>
      <c r="O1679" s="211">
        <v>7.4990901803749326</v>
      </c>
      <c r="P1679" s="210">
        <v>0</v>
      </c>
      <c r="Q1679" s="210">
        <v>0</v>
      </c>
      <c r="R1679" s="210">
        <v>1</v>
      </c>
      <c r="S1679" s="210">
        <v>0</v>
      </c>
      <c r="T1679" s="210" t="s">
        <v>146</v>
      </c>
      <c r="U1679" s="210" t="s">
        <v>5895</v>
      </c>
      <c r="V1679" s="223">
        <v>43251</v>
      </c>
      <c r="W1679" s="210">
        <v>6388357</v>
      </c>
      <c r="X1679" s="210" t="s">
        <v>4466</v>
      </c>
      <c r="Y1679" s="210" t="s">
        <v>185</v>
      </c>
      <c r="Z1679" s="190"/>
      <c r="AA1679" s="185"/>
      <c r="AB1679" s="187"/>
      <c r="AC1679" s="187"/>
      <c r="AD1679" s="188"/>
    </row>
    <row r="1680" spans="1:30" x14ac:dyDescent="0.3">
      <c r="A1680" s="84"/>
      <c r="B1680" s="209" t="s">
        <v>411</v>
      </c>
      <c r="C1680" s="102" t="s">
        <v>1973</v>
      </c>
      <c r="D1680" s="109">
        <v>-5057239.7163088657</v>
      </c>
      <c r="E1680" s="139">
        <v>-3830103.1059711161</v>
      </c>
      <c r="F1680" s="113">
        <v>-0.8226648737861717</v>
      </c>
      <c r="G1680" s="126"/>
      <c r="H1680" s="123"/>
      <c r="I1680" s="124"/>
      <c r="J1680" s="191" t="s">
        <v>5776</v>
      </c>
      <c r="K1680" s="210" t="s">
        <v>411</v>
      </c>
      <c r="L1680" s="210" t="s">
        <v>1973</v>
      </c>
      <c r="M1680" s="211">
        <v>-5057239.7163088657</v>
      </c>
      <c r="N1680" s="198">
        <v>-3830103.1059711161</v>
      </c>
      <c r="O1680" s="211">
        <v>-0.8226648737861717</v>
      </c>
      <c r="P1680" s="210">
        <v>0</v>
      </c>
      <c r="Q1680" s="210">
        <v>0</v>
      </c>
      <c r="R1680" s="210">
        <v>1</v>
      </c>
      <c r="S1680" s="210">
        <v>0</v>
      </c>
      <c r="T1680" s="210" t="s">
        <v>148</v>
      </c>
      <c r="U1680" s="210" t="s">
        <v>2551</v>
      </c>
      <c r="V1680" s="223">
        <v>43251</v>
      </c>
      <c r="W1680" s="210">
        <v>6283452</v>
      </c>
      <c r="X1680" s="210" t="s">
        <v>4466</v>
      </c>
      <c r="Y1680" s="210" t="s">
        <v>185</v>
      </c>
      <c r="Z1680" s="190"/>
      <c r="AA1680" s="185"/>
      <c r="AB1680" s="187"/>
      <c r="AC1680" s="187"/>
      <c r="AD1680" s="188"/>
    </row>
    <row r="1681" spans="1:30" x14ac:dyDescent="0.3">
      <c r="A1681" s="84"/>
      <c r="B1681" s="209" t="s">
        <v>5457</v>
      </c>
      <c r="C1681" s="102" t="s">
        <v>1979</v>
      </c>
      <c r="D1681" s="109">
        <v>-24475209.645182826</v>
      </c>
      <c r="E1681" s="139">
        <v>-237206111.63114327</v>
      </c>
      <c r="F1681" s="113">
        <v>-13.013083222565511</v>
      </c>
      <c r="G1681" s="126"/>
      <c r="H1681" s="123"/>
      <c r="I1681" s="124"/>
      <c r="J1681" s="191" t="s">
        <v>5776</v>
      </c>
      <c r="K1681" s="210" t="s">
        <v>5457</v>
      </c>
      <c r="L1681" s="210" t="s">
        <v>1979</v>
      </c>
      <c r="M1681" s="211">
        <v>-24475209.645182826</v>
      </c>
      <c r="N1681" s="198">
        <v>-237206111.63114327</v>
      </c>
      <c r="O1681" s="211">
        <v>-13.013083222565511</v>
      </c>
      <c r="P1681" s="210">
        <v>0</v>
      </c>
      <c r="Q1681" s="210">
        <v>0</v>
      </c>
      <c r="R1681" s="210">
        <v>1</v>
      </c>
      <c r="S1681" s="210">
        <v>0</v>
      </c>
      <c r="T1681" s="210" t="s">
        <v>144</v>
      </c>
      <c r="U1681" s="210" t="s">
        <v>5458</v>
      </c>
      <c r="V1681" s="223">
        <v>43251</v>
      </c>
      <c r="W1681" s="210" t="s">
        <v>5459</v>
      </c>
      <c r="X1681" s="210" t="s">
        <v>4466</v>
      </c>
      <c r="Y1681" s="210" t="s">
        <v>185</v>
      </c>
      <c r="Z1681" s="190"/>
      <c r="AA1681" s="185"/>
      <c r="AB1681" s="187"/>
      <c r="AC1681" s="188"/>
      <c r="AD1681" s="188"/>
    </row>
    <row r="1682" spans="1:30" x14ac:dyDescent="0.3">
      <c r="A1682" s="84"/>
      <c r="B1682" s="209" t="s">
        <v>6153</v>
      </c>
      <c r="C1682" s="102" t="s">
        <v>1975</v>
      </c>
      <c r="D1682" s="109">
        <v>84134638.288336426</v>
      </c>
      <c r="E1682" s="139">
        <v>57442220.562974535</v>
      </c>
      <c r="F1682" s="113">
        <v>37.971612004471638</v>
      </c>
      <c r="G1682" s="126"/>
      <c r="H1682" s="123"/>
      <c r="I1682" s="124"/>
      <c r="J1682" s="191" t="s">
        <v>5776</v>
      </c>
      <c r="K1682" s="210" t="s">
        <v>6153</v>
      </c>
      <c r="L1682" s="210" t="s">
        <v>1975</v>
      </c>
      <c r="M1682" s="211">
        <v>84134638.288336426</v>
      </c>
      <c r="N1682" s="198">
        <v>57442220.562974535</v>
      </c>
      <c r="O1682" s="211">
        <v>37.971612004471638</v>
      </c>
      <c r="P1682" s="210">
        <v>0</v>
      </c>
      <c r="Q1682" s="210">
        <v>0</v>
      </c>
      <c r="R1682" s="210">
        <v>1</v>
      </c>
      <c r="S1682" s="210">
        <v>0</v>
      </c>
      <c r="T1682" s="210" t="s">
        <v>5305</v>
      </c>
      <c r="U1682" s="210" t="s">
        <v>6154</v>
      </c>
      <c r="V1682" s="223">
        <v>43251</v>
      </c>
      <c r="W1682" s="210" t="s">
        <v>6155</v>
      </c>
      <c r="X1682" s="210" t="s">
        <v>4466</v>
      </c>
      <c r="Y1682" s="210" t="s">
        <v>185</v>
      </c>
      <c r="Z1682" s="190"/>
      <c r="AA1682" s="185"/>
      <c r="AB1682" s="187"/>
      <c r="AC1682" s="188"/>
      <c r="AD1682" s="188"/>
    </row>
    <row r="1683" spans="1:30" x14ac:dyDescent="0.3">
      <c r="A1683" s="84"/>
      <c r="B1683" s="209" t="s">
        <v>412</v>
      </c>
      <c r="C1683" s="102" t="s">
        <v>1973</v>
      </c>
      <c r="D1683" s="109">
        <v>-2533026.015744424</v>
      </c>
      <c r="E1683" s="139">
        <v>-4538626.5901129916</v>
      </c>
      <c r="F1683" s="113">
        <v>-2.2540970691436684</v>
      </c>
      <c r="G1683" s="126"/>
      <c r="H1683" s="123"/>
      <c r="I1683" s="124"/>
      <c r="J1683" s="191" t="s">
        <v>5776</v>
      </c>
      <c r="K1683" s="210" t="s">
        <v>412</v>
      </c>
      <c r="L1683" s="210" t="s">
        <v>1973</v>
      </c>
      <c r="M1683" s="211">
        <v>-2533026.015744424</v>
      </c>
      <c r="N1683" s="198">
        <v>-4538626.5901129916</v>
      </c>
      <c r="O1683" s="211">
        <v>-2.2540970691436684</v>
      </c>
      <c r="P1683" s="210">
        <v>0</v>
      </c>
      <c r="Q1683" s="210">
        <v>0</v>
      </c>
      <c r="R1683" s="210">
        <v>1</v>
      </c>
      <c r="S1683" s="210">
        <v>0</v>
      </c>
      <c r="T1683" s="210" t="s">
        <v>5305</v>
      </c>
      <c r="U1683" s="210" t="s">
        <v>2552</v>
      </c>
      <c r="V1683" s="223">
        <v>43251</v>
      </c>
      <c r="W1683" s="210" t="s">
        <v>1982</v>
      </c>
      <c r="X1683" s="210" t="s">
        <v>4466</v>
      </c>
      <c r="Y1683" s="210" t="s">
        <v>185</v>
      </c>
      <c r="Z1683" s="190"/>
      <c r="AA1683" s="185"/>
      <c r="AB1683" s="187"/>
      <c r="AC1683" s="187"/>
      <c r="AD1683" s="188"/>
    </row>
    <row r="1684" spans="1:30" x14ac:dyDescent="0.3">
      <c r="A1684" s="84"/>
      <c r="B1684" s="209" t="s">
        <v>413</v>
      </c>
      <c r="C1684" s="102" t="s">
        <v>1973</v>
      </c>
      <c r="D1684" s="109">
        <v>-11080708.786756018</v>
      </c>
      <c r="E1684" s="139">
        <v>-8156534.1643432593</v>
      </c>
      <c r="F1684" s="113">
        <v>-1.0459909066232971</v>
      </c>
      <c r="G1684" s="126"/>
      <c r="H1684" s="123"/>
      <c r="I1684" s="124"/>
      <c r="J1684" s="191" t="s">
        <v>5776</v>
      </c>
      <c r="K1684" s="210" t="s">
        <v>413</v>
      </c>
      <c r="L1684" s="210" t="s">
        <v>1973</v>
      </c>
      <c r="M1684" s="211">
        <v>-11080708.786756018</v>
      </c>
      <c r="N1684" s="198">
        <v>-8156534.1643432593</v>
      </c>
      <c r="O1684" s="211">
        <v>-1.0459909066232971</v>
      </c>
      <c r="P1684" s="210">
        <v>0</v>
      </c>
      <c r="Q1684" s="210">
        <v>0</v>
      </c>
      <c r="R1684" s="210">
        <v>1</v>
      </c>
      <c r="S1684" s="210">
        <v>0</v>
      </c>
      <c r="T1684" s="210" t="s">
        <v>5305</v>
      </c>
      <c r="U1684" s="210" t="s">
        <v>2553</v>
      </c>
      <c r="V1684" s="223">
        <v>43251</v>
      </c>
      <c r="W1684" s="210" t="s">
        <v>1983</v>
      </c>
      <c r="X1684" s="210" t="s">
        <v>4466</v>
      </c>
      <c r="Y1684" s="210" t="s">
        <v>185</v>
      </c>
      <c r="Z1684" s="190"/>
      <c r="AA1684" s="185"/>
      <c r="AB1684" s="187"/>
      <c r="AC1684" s="188"/>
      <c r="AD1684" s="188"/>
    </row>
    <row r="1685" spans="1:30" x14ac:dyDescent="0.3">
      <c r="A1685" s="84"/>
      <c r="B1685" s="209" t="s">
        <v>4421</v>
      </c>
      <c r="C1685" s="102" t="s">
        <v>1973</v>
      </c>
      <c r="D1685" s="109">
        <v>-17780068.279996477</v>
      </c>
      <c r="E1685" s="139">
        <v>-4043892.1240042769</v>
      </c>
      <c r="F1685" s="113">
        <v>-4.5946042968841567</v>
      </c>
      <c r="G1685" s="126"/>
      <c r="H1685" s="123"/>
      <c r="I1685" s="124"/>
      <c r="J1685" s="191" t="s">
        <v>5776</v>
      </c>
      <c r="K1685" s="210" t="s">
        <v>4421</v>
      </c>
      <c r="L1685" s="210" t="s">
        <v>1973</v>
      </c>
      <c r="M1685" s="211">
        <v>-17780068.279996477</v>
      </c>
      <c r="N1685" s="198">
        <v>-4043892.1240042769</v>
      </c>
      <c r="O1685" s="211">
        <v>-4.5946042968841567</v>
      </c>
      <c r="P1685" s="210">
        <v>0</v>
      </c>
      <c r="Q1685" s="210">
        <v>0</v>
      </c>
      <c r="R1685" s="210">
        <v>1</v>
      </c>
      <c r="S1685" s="210">
        <v>0</v>
      </c>
      <c r="T1685" s="210" t="s">
        <v>152</v>
      </c>
      <c r="U1685" s="210" t="s">
        <v>4472</v>
      </c>
      <c r="V1685" s="223">
        <v>43251</v>
      </c>
      <c r="W1685" s="210">
        <v>6322173</v>
      </c>
      <c r="X1685" s="210" t="s">
        <v>4466</v>
      </c>
      <c r="Y1685" s="210" t="s">
        <v>185</v>
      </c>
      <c r="Z1685" s="190"/>
      <c r="AA1685" s="185"/>
      <c r="AB1685" s="187"/>
      <c r="AC1685" s="187"/>
      <c r="AD1685" s="188"/>
    </row>
    <row r="1686" spans="1:30" x14ac:dyDescent="0.3">
      <c r="A1686" s="84"/>
      <c r="B1686" s="209" t="s">
        <v>5655</v>
      </c>
      <c r="C1686" s="102" t="s">
        <v>1973</v>
      </c>
      <c r="D1686" s="109">
        <v>-10267181.495150084</v>
      </c>
      <c r="E1686" s="139">
        <v>-3293702.8566734088</v>
      </c>
      <c r="F1686" s="113">
        <v>-1.7928448947053088</v>
      </c>
      <c r="G1686" s="126"/>
      <c r="H1686" s="123"/>
      <c r="I1686" s="124"/>
      <c r="J1686" s="191" t="s">
        <v>5776</v>
      </c>
      <c r="K1686" s="210" t="s">
        <v>5655</v>
      </c>
      <c r="L1686" s="210" t="s">
        <v>1973</v>
      </c>
      <c r="M1686" s="211">
        <v>-10267181.495150084</v>
      </c>
      <c r="N1686" s="198">
        <v>-3293702.8566734088</v>
      </c>
      <c r="O1686" s="211">
        <v>-1.7928448947053088</v>
      </c>
      <c r="P1686" s="210">
        <v>0</v>
      </c>
      <c r="Q1686" s="210">
        <v>0</v>
      </c>
      <c r="R1686" s="210">
        <v>1</v>
      </c>
      <c r="S1686" s="210">
        <v>0</v>
      </c>
      <c r="T1686" s="210" t="s">
        <v>148</v>
      </c>
      <c r="U1686" s="210" t="s">
        <v>5656</v>
      </c>
      <c r="V1686" s="223">
        <v>43251</v>
      </c>
      <c r="W1686" s="210">
        <v>6624471</v>
      </c>
      <c r="X1686" s="210" t="s">
        <v>4466</v>
      </c>
      <c r="Y1686" s="210" t="s">
        <v>185</v>
      </c>
      <c r="Z1686" s="190"/>
      <c r="AA1686" s="186"/>
      <c r="AB1686" s="187"/>
      <c r="AC1686" s="187"/>
      <c r="AD1686" s="188"/>
    </row>
    <row r="1687" spans="1:30" x14ac:dyDescent="0.3">
      <c r="A1687" s="84"/>
      <c r="B1687" s="209" t="s">
        <v>414</v>
      </c>
      <c r="C1687" s="102" t="s">
        <v>1973</v>
      </c>
      <c r="D1687" s="109">
        <v>-66848955.37764167</v>
      </c>
      <c r="E1687" s="139">
        <v>-10962769.764619429</v>
      </c>
      <c r="F1687" s="113">
        <v>-0.71622855668515883</v>
      </c>
      <c r="G1687" s="126"/>
      <c r="H1687" s="123"/>
      <c r="I1687" s="124"/>
      <c r="J1687" s="191" t="s">
        <v>5776</v>
      </c>
      <c r="K1687" s="210" t="s">
        <v>414</v>
      </c>
      <c r="L1687" s="210" t="s">
        <v>1973</v>
      </c>
      <c r="M1687" s="211">
        <v>-66848955.37764167</v>
      </c>
      <c r="N1687" s="198">
        <v>-10962769.764619429</v>
      </c>
      <c r="O1687" s="211">
        <v>-0.71622855668515883</v>
      </c>
      <c r="P1687" s="210">
        <v>0</v>
      </c>
      <c r="Q1687" s="210">
        <v>0</v>
      </c>
      <c r="R1687" s="210">
        <v>1</v>
      </c>
      <c r="S1687" s="210">
        <v>0</v>
      </c>
      <c r="T1687" s="210" t="s">
        <v>149</v>
      </c>
      <c r="U1687" s="210" t="s">
        <v>2554</v>
      </c>
      <c r="V1687" s="223">
        <v>43251</v>
      </c>
      <c r="W1687" s="210" t="s">
        <v>1984</v>
      </c>
      <c r="X1687" s="210" t="s">
        <v>4467</v>
      </c>
      <c r="Y1687" s="210" t="s">
        <v>160</v>
      </c>
      <c r="Z1687" s="190"/>
      <c r="AA1687" s="186"/>
      <c r="AB1687" s="187"/>
      <c r="AC1687" s="187"/>
      <c r="AD1687" s="188"/>
    </row>
    <row r="1688" spans="1:30" x14ac:dyDescent="0.3">
      <c r="A1688" s="84"/>
      <c r="B1688" s="209" t="s">
        <v>5896</v>
      </c>
      <c r="C1688" s="102" t="s">
        <v>1973</v>
      </c>
      <c r="D1688" s="109">
        <v>-4138725.4429587265</v>
      </c>
      <c r="E1688" s="139">
        <v>-921123.4747504259</v>
      </c>
      <c r="F1688" s="113">
        <v>-0.35387198725710128</v>
      </c>
      <c r="G1688" s="126"/>
      <c r="H1688" s="123"/>
      <c r="I1688" s="124"/>
      <c r="J1688" s="191" t="s">
        <v>5776</v>
      </c>
      <c r="K1688" s="210" t="s">
        <v>5896</v>
      </c>
      <c r="L1688" s="210" t="s">
        <v>1973</v>
      </c>
      <c r="M1688" s="211">
        <v>-4138725.4429587265</v>
      </c>
      <c r="N1688" s="198">
        <v>-921123.4747504259</v>
      </c>
      <c r="O1688" s="211">
        <v>-0.35387198725710128</v>
      </c>
      <c r="P1688" s="210">
        <v>0</v>
      </c>
      <c r="Q1688" s="210">
        <v>0</v>
      </c>
      <c r="R1688" s="210">
        <v>1</v>
      </c>
      <c r="S1688" s="210">
        <v>0</v>
      </c>
      <c r="T1688" s="210" t="s">
        <v>149</v>
      </c>
      <c r="U1688" s="210" t="s">
        <v>6156</v>
      </c>
      <c r="V1688" s="223">
        <v>43251</v>
      </c>
      <c r="W1688" s="210" t="s">
        <v>5897</v>
      </c>
      <c r="X1688" s="210" t="s">
        <v>4467</v>
      </c>
      <c r="Y1688" s="210" t="s">
        <v>160</v>
      </c>
      <c r="Z1688" s="190"/>
      <c r="AA1688" s="186"/>
      <c r="AB1688" s="187"/>
      <c r="AC1688" s="187"/>
      <c r="AD1688" s="188"/>
    </row>
    <row r="1689" spans="1:30" x14ac:dyDescent="0.3">
      <c r="A1689" s="84"/>
      <c r="B1689" s="209" t="s">
        <v>6157</v>
      </c>
      <c r="C1689" s="102" t="s">
        <v>1973</v>
      </c>
      <c r="D1689" s="109">
        <v>-31530643.228661712</v>
      </c>
      <c r="E1689" s="139">
        <v>-4787380.3961483929</v>
      </c>
      <c r="F1689" s="113">
        <v>-0.56832343024831078</v>
      </c>
      <c r="G1689" s="126"/>
      <c r="H1689" s="123"/>
      <c r="I1689" s="124"/>
      <c r="J1689" s="191" t="s">
        <v>5776</v>
      </c>
      <c r="K1689" s="210" t="s">
        <v>6157</v>
      </c>
      <c r="L1689" s="210" t="s">
        <v>1973</v>
      </c>
      <c r="M1689" s="211">
        <v>-31530643.228661712</v>
      </c>
      <c r="N1689" s="198">
        <v>-4787380.3961483929</v>
      </c>
      <c r="O1689" s="211">
        <v>-0.56832343024831078</v>
      </c>
      <c r="P1689" s="210">
        <v>0</v>
      </c>
      <c r="Q1689" s="210">
        <v>0</v>
      </c>
      <c r="R1689" s="210">
        <v>1</v>
      </c>
      <c r="S1689" s="210">
        <v>0</v>
      </c>
      <c r="T1689" s="210" t="s">
        <v>148</v>
      </c>
      <c r="U1689" s="210" t="s">
        <v>6158</v>
      </c>
      <c r="V1689" s="223">
        <v>43251</v>
      </c>
      <c r="W1689" s="210" t="s">
        <v>6159</v>
      </c>
      <c r="X1689" s="210" t="s">
        <v>4467</v>
      </c>
      <c r="Y1689" s="210" t="s">
        <v>160</v>
      </c>
      <c r="Z1689" s="190"/>
      <c r="AA1689" s="185"/>
      <c r="AB1689" s="188"/>
      <c r="AC1689" s="187"/>
      <c r="AD1689" s="187"/>
    </row>
    <row r="1690" spans="1:30" x14ac:dyDescent="0.3">
      <c r="A1690" s="84"/>
      <c r="B1690" s="209" t="s">
        <v>415</v>
      </c>
      <c r="C1690" s="102" t="s">
        <v>1973</v>
      </c>
      <c r="D1690" s="109">
        <v>-20078211.758185279</v>
      </c>
      <c r="E1690" s="139">
        <v>-2343493.5596911209</v>
      </c>
      <c r="F1690" s="113">
        <v>-1.3286353653777825</v>
      </c>
      <c r="G1690" s="126"/>
      <c r="H1690" s="123"/>
      <c r="I1690" s="124"/>
      <c r="J1690" s="191" t="s">
        <v>5776</v>
      </c>
      <c r="K1690" s="210" t="s">
        <v>415</v>
      </c>
      <c r="L1690" s="210" t="s">
        <v>1973</v>
      </c>
      <c r="M1690" s="211">
        <v>-20078211.758185279</v>
      </c>
      <c r="N1690" s="198">
        <v>-2343493.5596911209</v>
      </c>
      <c r="O1690" s="211">
        <v>-1.3286353653777825</v>
      </c>
      <c r="P1690" s="210">
        <v>0</v>
      </c>
      <c r="Q1690" s="210">
        <v>0</v>
      </c>
      <c r="R1690" s="210">
        <v>1</v>
      </c>
      <c r="S1690" s="210">
        <v>0</v>
      </c>
      <c r="T1690" s="210" t="s">
        <v>148</v>
      </c>
      <c r="U1690" s="210" t="s">
        <v>2555</v>
      </c>
      <c r="V1690" s="223">
        <v>43251</v>
      </c>
      <c r="W1690" s="210" t="s">
        <v>1985</v>
      </c>
      <c r="X1690" s="210" t="s">
        <v>4467</v>
      </c>
      <c r="Y1690" s="210" t="s">
        <v>160</v>
      </c>
      <c r="Z1690" s="190"/>
      <c r="AA1690" s="186"/>
      <c r="AB1690" s="187"/>
      <c r="AC1690" s="187"/>
      <c r="AD1690" s="188"/>
    </row>
    <row r="1691" spans="1:30" x14ac:dyDescent="0.3">
      <c r="A1691" s="84"/>
      <c r="B1691" s="209" t="s">
        <v>416</v>
      </c>
      <c r="C1691" s="102" t="s">
        <v>1973</v>
      </c>
      <c r="D1691" s="109">
        <v>-71614461.146275803</v>
      </c>
      <c r="E1691" s="139">
        <v>-7811644.3805903429</v>
      </c>
      <c r="F1691" s="113">
        <v>-0.68575439978530528</v>
      </c>
      <c r="G1691" s="126"/>
      <c r="H1691" s="123"/>
      <c r="I1691" s="124"/>
      <c r="J1691" s="191" t="s">
        <v>5776</v>
      </c>
      <c r="K1691" s="210" t="s">
        <v>416</v>
      </c>
      <c r="L1691" s="210" t="s">
        <v>1973</v>
      </c>
      <c r="M1691" s="211">
        <v>-71614461.146275803</v>
      </c>
      <c r="N1691" s="198">
        <v>-7811644.3805903429</v>
      </c>
      <c r="O1691" s="211">
        <v>-0.68575439978530528</v>
      </c>
      <c r="P1691" s="210">
        <v>0</v>
      </c>
      <c r="Q1691" s="210">
        <v>0</v>
      </c>
      <c r="R1691" s="210">
        <v>1</v>
      </c>
      <c r="S1691" s="210">
        <v>0</v>
      </c>
      <c r="T1691" s="210" t="s">
        <v>148</v>
      </c>
      <c r="U1691" s="210" t="s">
        <v>2556</v>
      </c>
      <c r="V1691" s="223">
        <v>43251</v>
      </c>
      <c r="W1691" s="210" t="s">
        <v>1986</v>
      </c>
      <c r="X1691" s="210" t="s">
        <v>4467</v>
      </c>
      <c r="Y1691" s="210" t="s">
        <v>160</v>
      </c>
      <c r="Z1691" s="190"/>
      <c r="AA1691" s="185"/>
      <c r="AB1691" s="187"/>
      <c r="AC1691" s="188"/>
      <c r="AD1691" s="188"/>
    </row>
    <row r="1692" spans="1:30" x14ac:dyDescent="0.3">
      <c r="A1692" s="84"/>
      <c r="B1692" s="209" t="s">
        <v>417</v>
      </c>
      <c r="C1692" s="102" t="s">
        <v>1973</v>
      </c>
      <c r="D1692" s="109">
        <v>-19973247.462020583</v>
      </c>
      <c r="E1692" s="139">
        <v>-1998579.6975226265</v>
      </c>
      <c r="F1692" s="113">
        <v>-0.22300101509926429</v>
      </c>
      <c r="G1692" s="126"/>
      <c r="H1692" s="123"/>
      <c r="I1692" s="124"/>
      <c r="J1692" s="191" t="s">
        <v>5776</v>
      </c>
      <c r="K1692" s="210" t="s">
        <v>417</v>
      </c>
      <c r="L1692" s="210" t="s">
        <v>1973</v>
      </c>
      <c r="M1692" s="211">
        <v>-19973247.462020583</v>
      </c>
      <c r="N1692" s="198">
        <v>-1998579.6975226265</v>
      </c>
      <c r="O1692" s="211">
        <v>-0.22300101509926429</v>
      </c>
      <c r="P1692" s="210">
        <v>0</v>
      </c>
      <c r="Q1692" s="210">
        <v>0</v>
      </c>
      <c r="R1692" s="210">
        <v>1</v>
      </c>
      <c r="S1692" s="210">
        <v>0</v>
      </c>
      <c r="T1692" s="210" t="s">
        <v>148</v>
      </c>
      <c r="U1692" s="210" t="s">
        <v>2557</v>
      </c>
      <c r="V1692" s="223">
        <v>43251</v>
      </c>
      <c r="W1692" s="210">
        <v>2328595</v>
      </c>
      <c r="X1692" s="210" t="s">
        <v>4467</v>
      </c>
      <c r="Y1692" s="210" t="s">
        <v>160</v>
      </c>
      <c r="Z1692" s="190"/>
      <c r="AA1692" s="186"/>
      <c r="AB1692" s="187"/>
      <c r="AC1692" s="187"/>
      <c r="AD1692" s="188"/>
    </row>
    <row r="1693" spans="1:30" x14ac:dyDescent="0.3">
      <c r="A1693" s="84"/>
      <c r="B1693" s="209" t="s">
        <v>418</v>
      </c>
      <c r="C1693" s="102" t="s">
        <v>1973</v>
      </c>
      <c r="D1693" s="109">
        <v>-12694486.062995886</v>
      </c>
      <c r="E1693" s="139">
        <v>-1627460.364408945</v>
      </c>
      <c r="F1693" s="113">
        <v>-0.57367865260979722</v>
      </c>
      <c r="G1693" s="126"/>
      <c r="H1693" s="123"/>
      <c r="I1693" s="124"/>
      <c r="J1693" s="191" t="s">
        <v>5776</v>
      </c>
      <c r="K1693" s="210" t="s">
        <v>418</v>
      </c>
      <c r="L1693" s="210" t="s">
        <v>1973</v>
      </c>
      <c r="M1693" s="211">
        <v>-12694486.062995886</v>
      </c>
      <c r="N1693" s="198">
        <v>-1627460.364408945</v>
      </c>
      <c r="O1693" s="211">
        <v>-0.57367865260979722</v>
      </c>
      <c r="P1693" s="210">
        <v>0</v>
      </c>
      <c r="Q1693" s="210">
        <v>0</v>
      </c>
      <c r="R1693" s="210">
        <v>1</v>
      </c>
      <c r="S1693" s="210">
        <v>0</v>
      </c>
      <c r="T1693" s="210" t="s">
        <v>148</v>
      </c>
      <c r="U1693" s="210" t="s">
        <v>2558</v>
      </c>
      <c r="V1693" s="223">
        <v>43251</v>
      </c>
      <c r="W1693" s="210" t="s">
        <v>1987</v>
      </c>
      <c r="X1693" s="210" t="s">
        <v>4467</v>
      </c>
      <c r="Y1693" s="210" t="s">
        <v>160</v>
      </c>
      <c r="Z1693" s="190"/>
      <c r="AA1693" s="185"/>
      <c r="AB1693" s="187"/>
      <c r="AC1693" s="187"/>
      <c r="AD1693" s="188"/>
    </row>
    <row r="1694" spans="1:30" x14ac:dyDescent="0.3">
      <c r="A1694" s="84"/>
      <c r="B1694" s="209" t="s">
        <v>419</v>
      </c>
      <c r="C1694" s="102" t="s">
        <v>1974</v>
      </c>
      <c r="D1694" s="109">
        <v>-10240193.831232361</v>
      </c>
      <c r="E1694" s="139">
        <v>-1005017.1061562137</v>
      </c>
      <c r="F1694" s="113">
        <v>-0.63296999972049872</v>
      </c>
      <c r="G1694" s="126"/>
      <c r="H1694" s="123"/>
      <c r="I1694" s="124"/>
      <c r="J1694" s="191" t="s">
        <v>5776</v>
      </c>
      <c r="K1694" s="210" t="s">
        <v>419</v>
      </c>
      <c r="L1694" s="210" t="s">
        <v>1974</v>
      </c>
      <c r="M1694" s="211">
        <v>-10240193.831232361</v>
      </c>
      <c r="N1694" s="198">
        <v>-1005017.1061562137</v>
      </c>
      <c r="O1694" s="211">
        <v>-0.63296999972049872</v>
      </c>
      <c r="P1694" s="210">
        <v>0</v>
      </c>
      <c r="Q1694" s="210">
        <v>0</v>
      </c>
      <c r="R1694" s="210">
        <v>1</v>
      </c>
      <c r="S1694" s="210">
        <v>0</v>
      </c>
      <c r="T1694" s="210" t="s">
        <v>148</v>
      </c>
      <c r="U1694" s="210" t="s">
        <v>2559</v>
      </c>
      <c r="V1694" s="223">
        <v>43251</v>
      </c>
      <c r="W1694" s="210" t="s">
        <v>1988</v>
      </c>
      <c r="X1694" s="210" t="s">
        <v>4467</v>
      </c>
      <c r="Y1694" s="210" t="s">
        <v>160</v>
      </c>
      <c r="Z1694" s="190"/>
      <c r="AA1694" s="186"/>
      <c r="AB1694" s="187"/>
      <c r="AC1694" s="187"/>
      <c r="AD1694" s="188"/>
    </row>
    <row r="1695" spans="1:30" x14ac:dyDescent="0.3">
      <c r="A1695" s="84"/>
      <c r="B1695" s="209" t="s">
        <v>420</v>
      </c>
      <c r="C1695" s="102" t="s">
        <v>1973</v>
      </c>
      <c r="D1695" s="109">
        <v>-5539592.129083788</v>
      </c>
      <c r="E1695" s="139">
        <v>-1927159.5627708235</v>
      </c>
      <c r="F1695" s="113">
        <v>-0.28008088722784641</v>
      </c>
      <c r="G1695" s="126"/>
      <c r="H1695" s="123"/>
      <c r="I1695" s="124"/>
      <c r="J1695" s="191" t="s">
        <v>5776</v>
      </c>
      <c r="K1695" s="210" t="s">
        <v>420</v>
      </c>
      <c r="L1695" s="210" t="s">
        <v>1973</v>
      </c>
      <c r="M1695" s="211">
        <v>-5539592.129083788</v>
      </c>
      <c r="N1695" s="198">
        <v>-1927159.5627708235</v>
      </c>
      <c r="O1695" s="211">
        <v>-0.28008088722784641</v>
      </c>
      <c r="P1695" s="210">
        <v>0</v>
      </c>
      <c r="Q1695" s="210">
        <v>0</v>
      </c>
      <c r="R1695" s="210">
        <v>1</v>
      </c>
      <c r="S1695" s="210">
        <v>0</v>
      </c>
      <c r="T1695" s="210" t="s">
        <v>5305</v>
      </c>
      <c r="U1695" s="210" t="s">
        <v>2560</v>
      </c>
      <c r="V1695" s="223">
        <v>43251</v>
      </c>
      <c r="W1695" s="210" t="s">
        <v>1989</v>
      </c>
      <c r="X1695" s="210" t="s">
        <v>4467</v>
      </c>
      <c r="Y1695" s="210" t="s">
        <v>160</v>
      </c>
      <c r="Z1695" s="190"/>
      <c r="AA1695" s="186"/>
      <c r="AB1695" s="187"/>
      <c r="AC1695" s="187"/>
      <c r="AD1695" s="188"/>
    </row>
    <row r="1696" spans="1:30" x14ac:dyDescent="0.3">
      <c r="A1696" s="84"/>
      <c r="B1696" s="209" t="s">
        <v>421</v>
      </c>
      <c r="C1696" s="102" t="s">
        <v>1973</v>
      </c>
      <c r="D1696" s="109">
        <v>-5071445.9762458373</v>
      </c>
      <c r="E1696" s="139">
        <v>-401065.08043219807</v>
      </c>
      <c r="F1696" s="113">
        <v>-0.3182614164161312</v>
      </c>
      <c r="G1696" s="126"/>
      <c r="H1696" s="123"/>
      <c r="I1696" s="124"/>
      <c r="J1696" s="191" t="s">
        <v>5776</v>
      </c>
      <c r="K1696" s="210" t="s">
        <v>421</v>
      </c>
      <c r="L1696" s="210" t="s">
        <v>1973</v>
      </c>
      <c r="M1696" s="211">
        <v>-5071445.9762458373</v>
      </c>
      <c r="N1696" s="198">
        <v>-401065.08043219807</v>
      </c>
      <c r="O1696" s="211">
        <v>-0.3182614164161312</v>
      </c>
      <c r="P1696" s="210">
        <v>0</v>
      </c>
      <c r="Q1696" s="210">
        <v>0</v>
      </c>
      <c r="R1696" s="210">
        <v>1</v>
      </c>
      <c r="S1696" s="210">
        <v>0</v>
      </c>
      <c r="T1696" s="210" t="s">
        <v>145</v>
      </c>
      <c r="U1696" s="210" t="s">
        <v>2561</v>
      </c>
      <c r="V1696" s="223">
        <v>43251</v>
      </c>
      <c r="W1696" s="210" t="s">
        <v>1990</v>
      </c>
      <c r="X1696" s="210" t="s">
        <v>4467</v>
      </c>
      <c r="Y1696" s="210" t="s">
        <v>160</v>
      </c>
      <c r="Z1696" s="190"/>
      <c r="AA1696" s="186"/>
      <c r="AB1696" s="187"/>
      <c r="AC1696" s="187"/>
      <c r="AD1696" s="188"/>
    </row>
    <row r="1697" spans="1:30" x14ac:dyDescent="0.3">
      <c r="A1697" s="84"/>
      <c r="B1697" s="209" t="s">
        <v>422</v>
      </c>
      <c r="C1697" s="102" t="s">
        <v>1977</v>
      </c>
      <c r="D1697" s="109">
        <v>31981335.288499501</v>
      </c>
      <c r="E1697" s="139">
        <v>4794858.5637035919</v>
      </c>
      <c r="F1697" s="113">
        <v>0.66511333459150401</v>
      </c>
      <c r="G1697" s="126"/>
      <c r="H1697" s="123"/>
      <c r="I1697" s="124"/>
      <c r="J1697" s="191" t="s">
        <v>5776</v>
      </c>
      <c r="K1697" s="210" t="s">
        <v>422</v>
      </c>
      <c r="L1697" s="210" t="s">
        <v>1977</v>
      </c>
      <c r="M1697" s="211">
        <v>31981335.288499501</v>
      </c>
      <c r="N1697" s="198">
        <v>4794858.5637035919</v>
      </c>
      <c r="O1697" s="211">
        <v>0.66511333459150401</v>
      </c>
      <c r="P1697" s="210">
        <v>0</v>
      </c>
      <c r="Q1697" s="210">
        <v>0</v>
      </c>
      <c r="R1697" s="210">
        <v>1</v>
      </c>
      <c r="S1697" s="210">
        <v>0</v>
      </c>
      <c r="T1697" s="210" t="s">
        <v>149</v>
      </c>
      <c r="U1697" s="210" t="s">
        <v>2562</v>
      </c>
      <c r="V1697" s="223">
        <v>43251</v>
      </c>
      <c r="W1697" s="210">
        <v>2036995</v>
      </c>
      <c r="X1697" s="210" t="s">
        <v>4467</v>
      </c>
      <c r="Y1697" s="210" t="s">
        <v>160</v>
      </c>
      <c r="Z1697" s="190"/>
      <c r="AA1697" s="186"/>
      <c r="AB1697" s="187"/>
      <c r="AC1697" s="187"/>
      <c r="AD1697" s="188"/>
    </row>
    <row r="1698" spans="1:30" x14ac:dyDescent="0.3">
      <c r="A1698" s="84"/>
      <c r="B1698" s="209" t="s">
        <v>423</v>
      </c>
      <c r="C1698" s="102" t="s">
        <v>1973</v>
      </c>
      <c r="D1698" s="109">
        <v>-9523180.8935410585</v>
      </c>
      <c r="E1698" s="139">
        <v>-2817831.3738052025</v>
      </c>
      <c r="F1698" s="113">
        <v>-0.46934092193287463</v>
      </c>
      <c r="G1698" s="126"/>
      <c r="H1698" s="123"/>
      <c r="I1698" s="124"/>
      <c r="J1698" s="191" t="s">
        <v>5776</v>
      </c>
      <c r="K1698" s="210" t="s">
        <v>423</v>
      </c>
      <c r="L1698" s="210" t="s">
        <v>1973</v>
      </c>
      <c r="M1698" s="211">
        <v>-9523180.8935410585</v>
      </c>
      <c r="N1698" s="198">
        <v>-2817831.3738052025</v>
      </c>
      <c r="O1698" s="211">
        <v>-0.46934092193287463</v>
      </c>
      <c r="P1698" s="210">
        <v>0</v>
      </c>
      <c r="Q1698" s="210">
        <v>0</v>
      </c>
      <c r="R1698" s="210">
        <v>1</v>
      </c>
      <c r="S1698" s="210">
        <v>0</v>
      </c>
      <c r="T1698" s="210" t="s">
        <v>146</v>
      </c>
      <c r="U1698" s="210" t="s">
        <v>2563</v>
      </c>
      <c r="V1698" s="223">
        <v>43251</v>
      </c>
      <c r="W1698" s="210">
        <v>2840970</v>
      </c>
      <c r="X1698" s="210" t="s">
        <v>4467</v>
      </c>
      <c r="Y1698" s="210" t="s">
        <v>160</v>
      </c>
      <c r="Z1698" s="190"/>
      <c r="AA1698" s="186"/>
      <c r="AB1698" s="187"/>
      <c r="AC1698" s="187"/>
      <c r="AD1698" s="188"/>
    </row>
    <row r="1699" spans="1:30" x14ac:dyDescent="0.3">
      <c r="A1699" s="84"/>
      <c r="B1699" s="209" t="s">
        <v>424</v>
      </c>
      <c r="C1699" s="102" t="s">
        <v>1973</v>
      </c>
      <c r="D1699" s="109">
        <v>-2324917.2656601816</v>
      </c>
      <c r="E1699" s="139">
        <v>-1053193.3997695127</v>
      </c>
      <c r="F1699" s="113">
        <v>-0.12004112332040398</v>
      </c>
      <c r="G1699" s="126"/>
      <c r="H1699" s="123"/>
      <c r="I1699" s="124"/>
      <c r="J1699" s="191" t="s">
        <v>5776</v>
      </c>
      <c r="K1699" s="210" t="s">
        <v>424</v>
      </c>
      <c r="L1699" s="210" t="s">
        <v>1973</v>
      </c>
      <c r="M1699" s="211">
        <v>-2324917.2656601816</v>
      </c>
      <c r="N1699" s="198">
        <v>-1053193.3997695127</v>
      </c>
      <c r="O1699" s="211">
        <v>-0.12004112332040398</v>
      </c>
      <c r="P1699" s="210">
        <v>0</v>
      </c>
      <c r="Q1699" s="210">
        <v>0</v>
      </c>
      <c r="R1699" s="210">
        <v>1</v>
      </c>
      <c r="S1699" s="210">
        <v>0</v>
      </c>
      <c r="T1699" s="210" t="s">
        <v>150</v>
      </c>
      <c r="U1699" s="210" t="s">
        <v>2564</v>
      </c>
      <c r="V1699" s="223">
        <v>43251</v>
      </c>
      <c r="W1699" s="210" t="s">
        <v>1991</v>
      </c>
      <c r="X1699" s="210" t="s">
        <v>4467</v>
      </c>
      <c r="Y1699" s="210" t="s">
        <v>160</v>
      </c>
      <c r="Z1699" s="190"/>
      <c r="AA1699" s="186"/>
      <c r="AB1699" s="187"/>
      <c r="AC1699" s="187"/>
      <c r="AD1699" s="188"/>
    </row>
    <row r="1700" spans="1:30" x14ac:dyDescent="0.3">
      <c r="A1700" s="84"/>
      <c r="B1700" s="209" t="s">
        <v>447</v>
      </c>
      <c r="C1700" s="102" t="s">
        <v>1973</v>
      </c>
      <c r="D1700" s="109">
        <v>-8092888.1983772684</v>
      </c>
      <c r="E1700" s="139">
        <v>-360323.57898652274</v>
      </c>
      <c r="F1700" s="113">
        <v>-0.2890821692071201</v>
      </c>
      <c r="G1700" s="126"/>
      <c r="H1700" s="123"/>
      <c r="I1700" s="124"/>
      <c r="J1700" s="191" t="s">
        <v>5776</v>
      </c>
      <c r="K1700" s="210" t="s">
        <v>447</v>
      </c>
      <c r="L1700" s="210" t="s">
        <v>1973</v>
      </c>
      <c r="M1700" s="211">
        <v>-8092888.1983772684</v>
      </c>
      <c r="N1700" s="198">
        <v>-360323.57898652274</v>
      </c>
      <c r="O1700" s="211">
        <v>-0.2890821692071201</v>
      </c>
      <c r="P1700" s="210">
        <v>0</v>
      </c>
      <c r="Q1700" s="210">
        <v>0</v>
      </c>
      <c r="R1700" s="210">
        <v>1</v>
      </c>
      <c r="S1700" s="210">
        <v>0</v>
      </c>
      <c r="T1700" s="210" t="s">
        <v>149</v>
      </c>
      <c r="U1700" s="210" t="s">
        <v>6160</v>
      </c>
      <c r="V1700" s="223">
        <v>43251</v>
      </c>
      <c r="W1700" s="210" t="s">
        <v>2009</v>
      </c>
      <c r="X1700" s="210" t="s">
        <v>4467</v>
      </c>
      <c r="Y1700" s="210" t="s">
        <v>160</v>
      </c>
      <c r="Z1700" s="190"/>
      <c r="AA1700" s="185"/>
      <c r="AB1700" s="187"/>
      <c r="AC1700" s="187"/>
      <c r="AD1700" s="188"/>
    </row>
    <row r="1701" spans="1:30" x14ac:dyDescent="0.3">
      <c r="A1701" s="84"/>
      <c r="B1701" s="209" t="s">
        <v>425</v>
      </c>
      <c r="C1701" s="102" t="s">
        <v>1973</v>
      </c>
      <c r="D1701" s="109">
        <v>-14341886.688830441</v>
      </c>
      <c r="E1701" s="139">
        <v>-2842398.5330614871</v>
      </c>
      <c r="F1701" s="113">
        <v>-0.43204834448690999</v>
      </c>
      <c r="G1701" s="126"/>
      <c r="H1701" s="123"/>
      <c r="I1701" s="124"/>
      <c r="J1701" s="191" t="s">
        <v>5776</v>
      </c>
      <c r="K1701" s="210" t="s">
        <v>425</v>
      </c>
      <c r="L1701" s="210" t="s">
        <v>1973</v>
      </c>
      <c r="M1701" s="211">
        <v>-14341886.688830441</v>
      </c>
      <c r="N1701" s="198">
        <v>-2842398.5330614871</v>
      </c>
      <c r="O1701" s="211">
        <v>-0.43204834448690999</v>
      </c>
      <c r="P1701" s="210">
        <v>0</v>
      </c>
      <c r="Q1701" s="210">
        <v>0</v>
      </c>
      <c r="R1701" s="210">
        <v>1</v>
      </c>
      <c r="S1701" s="210">
        <v>0</v>
      </c>
      <c r="T1701" s="210" t="s">
        <v>147</v>
      </c>
      <c r="U1701" s="210" t="s">
        <v>2565</v>
      </c>
      <c r="V1701" s="223">
        <v>43251</v>
      </c>
      <c r="W1701" s="210" t="s">
        <v>1992</v>
      </c>
      <c r="X1701" s="210" t="s">
        <v>4467</v>
      </c>
      <c r="Y1701" s="210" t="s">
        <v>160</v>
      </c>
      <c r="Z1701" s="190"/>
      <c r="AA1701" s="186"/>
      <c r="AB1701" s="187"/>
      <c r="AC1701" s="187"/>
      <c r="AD1701" s="188"/>
    </row>
    <row r="1702" spans="1:30" x14ac:dyDescent="0.3">
      <c r="A1702" s="84"/>
      <c r="B1702" s="209" t="s">
        <v>426</v>
      </c>
      <c r="C1702" s="102" t="s">
        <v>1973</v>
      </c>
      <c r="D1702" s="109">
        <v>-4138274.2876511649</v>
      </c>
      <c r="E1702" s="139">
        <v>-379341.80970135675</v>
      </c>
      <c r="F1702" s="113">
        <v>-0.2643773284324889</v>
      </c>
      <c r="G1702" s="126"/>
      <c r="H1702" s="123"/>
      <c r="I1702" s="124"/>
      <c r="J1702" s="191" t="s">
        <v>5776</v>
      </c>
      <c r="K1702" s="210" t="s">
        <v>426</v>
      </c>
      <c r="L1702" s="210" t="s">
        <v>1973</v>
      </c>
      <c r="M1702" s="211">
        <v>-4138274.2876511649</v>
      </c>
      <c r="N1702" s="198">
        <v>-379341.80970135675</v>
      </c>
      <c r="O1702" s="211">
        <v>-0.2643773284324889</v>
      </c>
      <c r="P1702" s="210">
        <v>0</v>
      </c>
      <c r="Q1702" s="210">
        <v>0</v>
      </c>
      <c r="R1702" s="210">
        <v>1</v>
      </c>
      <c r="S1702" s="210">
        <v>0</v>
      </c>
      <c r="T1702" s="210" t="s">
        <v>151</v>
      </c>
      <c r="U1702" s="210" t="s">
        <v>2566</v>
      </c>
      <c r="V1702" s="223">
        <v>43251</v>
      </c>
      <c r="W1702" s="210" t="s">
        <v>1993</v>
      </c>
      <c r="X1702" s="210" t="s">
        <v>4467</v>
      </c>
      <c r="Y1702" s="210" t="s">
        <v>160</v>
      </c>
      <c r="Z1702" s="190"/>
      <c r="AA1702" s="186"/>
      <c r="AB1702" s="187"/>
      <c r="AC1702" s="187"/>
      <c r="AD1702" s="188"/>
    </row>
    <row r="1703" spans="1:30" x14ac:dyDescent="0.3">
      <c r="A1703" s="84"/>
      <c r="B1703" s="209" t="s">
        <v>427</v>
      </c>
      <c r="C1703" s="102" t="s">
        <v>1973</v>
      </c>
      <c r="D1703" s="109">
        <v>-3759553.5870152642</v>
      </c>
      <c r="E1703" s="139">
        <v>-1451661.6800293585</v>
      </c>
      <c r="F1703" s="113">
        <v>-0.15244191575824542</v>
      </c>
      <c r="G1703" s="126"/>
      <c r="H1703" s="123"/>
      <c r="I1703" s="124"/>
      <c r="J1703" s="191" t="s">
        <v>5776</v>
      </c>
      <c r="K1703" s="210" t="s">
        <v>427</v>
      </c>
      <c r="L1703" s="210" t="s">
        <v>1973</v>
      </c>
      <c r="M1703" s="211">
        <v>-3759553.5870152642</v>
      </c>
      <c r="N1703" s="198">
        <v>-1451661.6800293585</v>
      </c>
      <c r="O1703" s="211">
        <v>-0.15244191575824542</v>
      </c>
      <c r="P1703" s="210">
        <v>0</v>
      </c>
      <c r="Q1703" s="210">
        <v>0</v>
      </c>
      <c r="R1703" s="210">
        <v>1</v>
      </c>
      <c r="S1703" s="210">
        <v>0</v>
      </c>
      <c r="T1703" s="210" t="s">
        <v>145</v>
      </c>
      <c r="U1703" s="210" t="s">
        <v>2567</v>
      </c>
      <c r="V1703" s="223">
        <v>43251</v>
      </c>
      <c r="W1703" s="210" t="s">
        <v>1994</v>
      </c>
      <c r="X1703" s="210" t="s">
        <v>4467</v>
      </c>
      <c r="Y1703" s="210" t="s">
        <v>160</v>
      </c>
      <c r="Z1703" s="190"/>
      <c r="AA1703" s="185"/>
      <c r="AB1703" s="187"/>
      <c r="AC1703" s="187"/>
      <c r="AD1703" s="188"/>
    </row>
    <row r="1704" spans="1:30" x14ac:dyDescent="0.3">
      <c r="A1704" s="84"/>
      <c r="B1704" s="209" t="s">
        <v>428</v>
      </c>
      <c r="C1704" s="102" t="s">
        <v>1973</v>
      </c>
      <c r="D1704" s="109">
        <v>-3071224.1338032754</v>
      </c>
      <c r="E1704" s="139">
        <v>-705446.40240067861</v>
      </c>
      <c r="F1704" s="113">
        <v>-0.24782026392867243</v>
      </c>
      <c r="G1704" s="126"/>
      <c r="H1704" s="123"/>
      <c r="I1704" s="124"/>
      <c r="J1704" s="191" t="s">
        <v>5776</v>
      </c>
      <c r="K1704" s="210" t="s">
        <v>428</v>
      </c>
      <c r="L1704" s="210" t="s">
        <v>1973</v>
      </c>
      <c r="M1704" s="211">
        <v>-3071224.1338032754</v>
      </c>
      <c r="N1704" s="198">
        <v>-705446.40240067861</v>
      </c>
      <c r="O1704" s="211">
        <v>-0.24782026392867243</v>
      </c>
      <c r="P1704" s="210">
        <v>0</v>
      </c>
      <c r="Q1704" s="210">
        <v>0</v>
      </c>
      <c r="R1704" s="210">
        <v>1</v>
      </c>
      <c r="S1704" s="210">
        <v>0</v>
      </c>
      <c r="T1704" s="210" t="s">
        <v>150</v>
      </c>
      <c r="U1704" s="210" t="s">
        <v>2568</v>
      </c>
      <c r="V1704" s="223">
        <v>43251</v>
      </c>
      <c r="W1704" s="210" t="s">
        <v>1995</v>
      </c>
      <c r="X1704" s="210" t="s">
        <v>4467</v>
      </c>
      <c r="Y1704" s="210" t="s">
        <v>160</v>
      </c>
      <c r="Z1704" s="190"/>
      <c r="AA1704" s="185"/>
      <c r="AB1704" s="188"/>
      <c r="AC1704" s="187"/>
      <c r="AD1704" s="187"/>
    </row>
    <row r="1705" spans="1:30" x14ac:dyDescent="0.3">
      <c r="A1705" s="84"/>
      <c r="B1705" s="209" t="s">
        <v>5460</v>
      </c>
      <c r="C1705" s="102" t="s">
        <v>1973</v>
      </c>
      <c r="D1705" s="109">
        <v>-2666101.6874142066</v>
      </c>
      <c r="E1705" s="139">
        <v>-505466.07785327814</v>
      </c>
      <c r="F1705" s="113">
        <v>-0.1457998118907014</v>
      </c>
      <c r="G1705" s="126"/>
      <c r="H1705" s="123"/>
      <c r="I1705" s="124"/>
      <c r="J1705" s="191" t="s">
        <v>5776</v>
      </c>
      <c r="K1705" s="210" t="s">
        <v>5460</v>
      </c>
      <c r="L1705" s="210" t="s">
        <v>1973</v>
      </c>
      <c r="M1705" s="211">
        <v>-2666101.6874142066</v>
      </c>
      <c r="N1705" s="198">
        <v>-505466.07785327814</v>
      </c>
      <c r="O1705" s="211">
        <v>-0.1457998118907014</v>
      </c>
      <c r="P1705" s="210">
        <v>0</v>
      </c>
      <c r="Q1705" s="210">
        <v>0</v>
      </c>
      <c r="R1705" s="210">
        <v>1</v>
      </c>
      <c r="S1705" s="210">
        <v>0</v>
      </c>
      <c r="T1705" s="210" t="s">
        <v>150</v>
      </c>
      <c r="U1705" s="210" t="s">
        <v>5461</v>
      </c>
      <c r="V1705" s="223">
        <v>43251</v>
      </c>
      <c r="W1705" s="210">
        <v>2311120</v>
      </c>
      <c r="X1705" s="210" t="s">
        <v>4467</v>
      </c>
      <c r="Y1705" s="210" t="s">
        <v>160</v>
      </c>
      <c r="Z1705" s="190"/>
      <c r="AA1705" s="186"/>
      <c r="AB1705" s="187"/>
      <c r="AC1705" s="187"/>
      <c r="AD1705" s="188"/>
    </row>
    <row r="1706" spans="1:30" x14ac:dyDescent="0.3">
      <c r="A1706" s="84"/>
      <c r="B1706" s="209" t="s">
        <v>429</v>
      </c>
      <c r="C1706" s="102" t="s">
        <v>1973</v>
      </c>
      <c r="D1706" s="109">
        <v>-3185476.1400435008</v>
      </c>
      <c r="E1706" s="139">
        <v>-524556.86483505857</v>
      </c>
      <c r="F1706" s="113">
        <v>-0.27707346263878369</v>
      </c>
      <c r="G1706" s="126"/>
      <c r="H1706" s="123"/>
      <c r="I1706" s="124"/>
      <c r="J1706" s="191" t="s">
        <v>5776</v>
      </c>
      <c r="K1706" s="210" t="s">
        <v>429</v>
      </c>
      <c r="L1706" s="210" t="s">
        <v>1973</v>
      </c>
      <c r="M1706" s="211">
        <v>-3185476.1400435008</v>
      </c>
      <c r="N1706" s="198">
        <v>-524556.86483505857</v>
      </c>
      <c r="O1706" s="211">
        <v>-0.27707346263878369</v>
      </c>
      <c r="P1706" s="210">
        <v>0</v>
      </c>
      <c r="Q1706" s="210">
        <v>0</v>
      </c>
      <c r="R1706" s="210">
        <v>1</v>
      </c>
      <c r="S1706" s="210">
        <v>0</v>
      </c>
      <c r="T1706" s="210" t="s">
        <v>150</v>
      </c>
      <c r="U1706" s="210" t="s">
        <v>2569</v>
      </c>
      <c r="V1706" s="223">
        <v>43251</v>
      </c>
      <c r="W1706" s="210">
        <v>2308445</v>
      </c>
      <c r="X1706" s="210" t="s">
        <v>4467</v>
      </c>
      <c r="Y1706" s="210" t="s">
        <v>160</v>
      </c>
      <c r="Z1706" s="190"/>
      <c r="AA1706" s="185"/>
      <c r="AB1706" s="187"/>
      <c r="AC1706" s="188"/>
      <c r="AD1706" s="188"/>
    </row>
    <row r="1707" spans="1:30" x14ac:dyDescent="0.3">
      <c r="A1707" s="84"/>
      <c r="B1707" s="209" t="s">
        <v>430</v>
      </c>
      <c r="C1707" s="102" t="s">
        <v>1973</v>
      </c>
      <c r="D1707" s="109">
        <v>-9668389.5577991642</v>
      </c>
      <c r="E1707" s="139">
        <v>-1549385.3704375606</v>
      </c>
      <c r="F1707" s="113">
        <v>-0.51853940469399418</v>
      </c>
      <c r="G1707" s="126"/>
      <c r="H1707" s="123"/>
      <c r="I1707" s="124"/>
      <c r="J1707" s="191" t="s">
        <v>5776</v>
      </c>
      <c r="K1707" s="210" t="s">
        <v>430</v>
      </c>
      <c r="L1707" s="210" t="s">
        <v>1973</v>
      </c>
      <c r="M1707" s="211">
        <v>-9668389.5577991642</v>
      </c>
      <c r="N1707" s="198">
        <v>-1549385.3704375606</v>
      </c>
      <c r="O1707" s="211">
        <v>-0.51853940469399418</v>
      </c>
      <c r="P1707" s="210">
        <v>0</v>
      </c>
      <c r="Q1707" s="210">
        <v>0</v>
      </c>
      <c r="R1707" s="210">
        <v>1</v>
      </c>
      <c r="S1707" s="210">
        <v>0</v>
      </c>
      <c r="T1707" s="210" t="s">
        <v>146</v>
      </c>
      <c r="U1707" s="210" t="s">
        <v>2570</v>
      </c>
      <c r="V1707" s="223">
        <v>43251</v>
      </c>
      <c r="W1707" s="210" t="s">
        <v>1996</v>
      </c>
      <c r="X1707" s="210" t="s">
        <v>4467</v>
      </c>
      <c r="Y1707" s="210" t="s">
        <v>160</v>
      </c>
      <c r="Z1707" s="190"/>
      <c r="AA1707" s="185"/>
      <c r="AB1707" s="187"/>
      <c r="AC1707" s="188"/>
      <c r="AD1707" s="188"/>
    </row>
    <row r="1708" spans="1:30" x14ac:dyDescent="0.3">
      <c r="A1708" s="84"/>
      <c r="B1708" s="209" t="s">
        <v>5336</v>
      </c>
      <c r="C1708" s="102" t="s">
        <v>1973</v>
      </c>
      <c r="D1708" s="109">
        <v>-3910175.7030357653</v>
      </c>
      <c r="E1708" s="139">
        <v>-379397.15916336054</v>
      </c>
      <c r="F1708" s="113">
        <v>-0.42059204722922722</v>
      </c>
      <c r="G1708" s="126"/>
      <c r="H1708" s="123"/>
      <c r="I1708" s="124"/>
      <c r="J1708" s="191" t="s">
        <v>5776</v>
      </c>
      <c r="K1708" s="210" t="s">
        <v>5336</v>
      </c>
      <c r="L1708" s="210" t="s">
        <v>1973</v>
      </c>
      <c r="M1708" s="211">
        <v>-3910175.7030357653</v>
      </c>
      <c r="N1708" s="198">
        <v>-379397.15916336054</v>
      </c>
      <c r="O1708" s="211">
        <v>-0.42059204722922722</v>
      </c>
      <c r="P1708" s="210">
        <v>0</v>
      </c>
      <c r="Q1708" s="210">
        <v>0</v>
      </c>
      <c r="R1708" s="210">
        <v>1</v>
      </c>
      <c r="S1708" s="210">
        <v>0</v>
      </c>
      <c r="T1708" s="210" t="s">
        <v>150</v>
      </c>
      <c r="U1708" s="210" t="s">
        <v>5337</v>
      </c>
      <c r="V1708" s="223">
        <v>43251</v>
      </c>
      <c r="W1708" s="210" t="s">
        <v>5338</v>
      </c>
      <c r="X1708" s="210" t="s">
        <v>4467</v>
      </c>
      <c r="Y1708" s="210" t="s">
        <v>160</v>
      </c>
      <c r="Z1708" s="190"/>
      <c r="AA1708" s="185"/>
      <c r="AB1708" s="187"/>
      <c r="AC1708" s="187"/>
      <c r="AD1708" s="188"/>
    </row>
    <row r="1709" spans="1:30" x14ac:dyDescent="0.3">
      <c r="A1709" s="84"/>
      <c r="B1709" s="209" t="s">
        <v>431</v>
      </c>
      <c r="C1709" s="102" t="s">
        <v>1973</v>
      </c>
      <c r="D1709" s="109">
        <v>-8394776.1714024059</v>
      </c>
      <c r="E1709" s="139">
        <v>-462067.30746816698</v>
      </c>
      <c r="F1709" s="113">
        <v>-0.48308639658351571</v>
      </c>
      <c r="G1709" s="126"/>
      <c r="H1709" s="123"/>
      <c r="I1709" s="124"/>
      <c r="J1709" s="191" t="s">
        <v>5776</v>
      </c>
      <c r="K1709" s="210" t="s">
        <v>431</v>
      </c>
      <c r="L1709" s="210" t="s">
        <v>1973</v>
      </c>
      <c r="M1709" s="211">
        <v>-8394776.1714024059</v>
      </c>
      <c r="N1709" s="198">
        <v>-462067.30746816698</v>
      </c>
      <c r="O1709" s="211">
        <v>-0.48308639658351571</v>
      </c>
      <c r="P1709" s="210">
        <v>0</v>
      </c>
      <c r="Q1709" s="210">
        <v>0</v>
      </c>
      <c r="R1709" s="210">
        <v>1</v>
      </c>
      <c r="S1709" s="210">
        <v>0</v>
      </c>
      <c r="T1709" s="210" t="s">
        <v>150</v>
      </c>
      <c r="U1709" s="210" t="s">
        <v>2571</v>
      </c>
      <c r="V1709" s="223">
        <v>43251</v>
      </c>
      <c r="W1709" s="210" t="s">
        <v>1997</v>
      </c>
      <c r="X1709" s="210" t="s">
        <v>4467</v>
      </c>
      <c r="Y1709" s="210" t="s">
        <v>160</v>
      </c>
      <c r="Z1709" s="190"/>
      <c r="AA1709" s="185"/>
      <c r="AB1709" s="188"/>
      <c r="AC1709" s="187"/>
      <c r="AD1709" s="187"/>
    </row>
    <row r="1710" spans="1:30" x14ac:dyDescent="0.3">
      <c r="A1710" s="84"/>
      <c r="B1710" s="209" t="s">
        <v>432</v>
      </c>
      <c r="C1710" s="102" t="s">
        <v>1973</v>
      </c>
      <c r="D1710" s="109">
        <v>-11397525.833248364</v>
      </c>
      <c r="E1710" s="139">
        <v>-579540.00911007798</v>
      </c>
      <c r="F1710" s="113">
        <v>-0.3856106360706214</v>
      </c>
      <c r="G1710" s="126"/>
      <c r="H1710" s="123"/>
      <c r="I1710" s="124"/>
      <c r="J1710" s="191" t="s">
        <v>5776</v>
      </c>
      <c r="K1710" s="210" t="s">
        <v>432</v>
      </c>
      <c r="L1710" s="210" t="s">
        <v>1973</v>
      </c>
      <c r="M1710" s="211">
        <v>-11397525.833248364</v>
      </c>
      <c r="N1710" s="198">
        <v>-579540.00911007798</v>
      </c>
      <c r="O1710" s="211">
        <v>-0.3856106360706214</v>
      </c>
      <c r="P1710" s="210">
        <v>0</v>
      </c>
      <c r="Q1710" s="210">
        <v>0</v>
      </c>
      <c r="R1710" s="210">
        <v>1</v>
      </c>
      <c r="S1710" s="210">
        <v>0</v>
      </c>
      <c r="T1710" s="210" t="s">
        <v>145</v>
      </c>
      <c r="U1710" s="210" t="s">
        <v>2572</v>
      </c>
      <c r="V1710" s="223">
        <v>43251</v>
      </c>
      <c r="W1710" s="210" t="s">
        <v>1998</v>
      </c>
      <c r="X1710" s="210" t="s">
        <v>4467</v>
      </c>
      <c r="Y1710" s="210" t="s">
        <v>160</v>
      </c>
      <c r="Z1710" s="190"/>
      <c r="AA1710" s="185"/>
      <c r="AB1710" s="187"/>
      <c r="AC1710" s="187"/>
      <c r="AD1710" s="188"/>
    </row>
    <row r="1711" spans="1:30" x14ac:dyDescent="0.3">
      <c r="A1711" s="84"/>
      <c r="B1711" s="209" t="s">
        <v>433</v>
      </c>
      <c r="C1711" s="102" t="s">
        <v>1973</v>
      </c>
      <c r="D1711" s="109">
        <v>-11878800.702114986</v>
      </c>
      <c r="E1711" s="139">
        <v>-2398011.9783579451</v>
      </c>
      <c r="F1711" s="113">
        <v>-0.28611524473086986</v>
      </c>
      <c r="G1711" s="126"/>
      <c r="H1711" s="123"/>
      <c r="I1711" s="124"/>
      <c r="J1711" s="191" t="s">
        <v>5776</v>
      </c>
      <c r="K1711" s="210" t="s">
        <v>433</v>
      </c>
      <c r="L1711" s="210" t="s">
        <v>1973</v>
      </c>
      <c r="M1711" s="211">
        <v>-11878800.702114986</v>
      </c>
      <c r="N1711" s="198">
        <v>-2398011.9783579451</v>
      </c>
      <c r="O1711" s="211">
        <v>-0.28611524473086986</v>
      </c>
      <c r="P1711" s="210">
        <v>0</v>
      </c>
      <c r="Q1711" s="210">
        <v>0</v>
      </c>
      <c r="R1711" s="210">
        <v>1</v>
      </c>
      <c r="S1711" s="210">
        <v>0</v>
      </c>
      <c r="T1711" s="210" t="s">
        <v>145</v>
      </c>
      <c r="U1711" s="210" t="s">
        <v>2573</v>
      </c>
      <c r="V1711" s="223">
        <v>43251</v>
      </c>
      <c r="W1711" s="210">
        <v>2645517</v>
      </c>
      <c r="X1711" s="210" t="s">
        <v>4467</v>
      </c>
      <c r="Y1711" s="210" t="s">
        <v>160</v>
      </c>
      <c r="Z1711" s="190"/>
      <c r="AA1711" s="185"/>
      <c r="AB1711" s="187"/>
      <c r="AC1711" s="188"/>
      <c r="AD1711" s="187"/>
    </row>
    <row r="1712" spans="1:30" x14ac:dyDescent="0.3">
      <c r="A1712" s="84"/>
      <c r="B1712" s="209" t="s">
        <v>434</v>
      </c>
      <c r="C1712" s="102" t="s">
        <v>1973</v>
      </c>
      <c r="D1712" s="109">
        <v>-6705441.8678298565</v>
      </c>
      <c r="E1712" s="139">
        <v>-808454.72990919696</v>
      </c>
      <c r="F1712" s="113">
        <v>-0.28623033889629518</v>
      </c>
      <c r="G1712" s="126"/>
      <c r="H1712" s="123"/>
      <c r="I1712" s="124"/>
      <c r="J1712" s="191" t="s">
        <v>5776</v>
      </c>
      <c r="K1712" s="210" t="s">
        <v>434</v>
      </c>
      <c r="L1712" s="210" t="s">
        <v>1973</v>
      </c>
      <c r="M1712" s="211">
        <v>-6705441.8678298565</v>
      </c>
      <c r="N1712" s="198">
        <v>-808454.72990919696</v>
      </c>
      <c r="O1712" s="211">
        <v>-0.28623033889629518</v>
      </c>
      <c r="P1712" s="210">
        <v>0</v>
      </c>
      <c r="Q1712" s="210">
        <v>0</v>
      </c>
      <c r="R1712" s="210">
        <v>1</v>
      </c>
      <c r="S1712" s="210">
        <v>0</v>
      </c>
      <c r="T1712" s="210" t="s">
        <v>143</v>
      </c>
      <c r="U1712" s="210" t="s">
        <v>2574</v>
      </c>
      <c r="V1712" s="223">
        <v>43251</v>
      </c>
      <c r="W1712" s="210" t="s">
        <v>1999</v>
      </c>
      <c r="X1712" s="210" t="s">
        <v>4467</v>
      </c>
      <c r="Y1712" s="210" t="s">
        <v>160</v>
      </c>
      <c r="Z1712" s="190"/>
      <c r="AA1712" s="185"/>
      <c r="AB1712" s="188"/>
      <c r="AC1712" s="187"/>
      <c r="AD1712" s="187"/>
    </row>
    <row r="1713" spans="1:30" x14ac:dyDescent="0.3">
      <c r="A1713" s="84"/>
      <c r="B1713" s="209" t="s">
        <v>6161</v>
      </c>
      <c r="C1713" s="102" t="s">
        <v>1975</v>
      </c>
      <c r="D1713" s="109">
        <v>105471178.88787504</v>
      </c>
      <c r="E1713" s="139">
        <v>7840863.1068460206</v>
      </c>
      <c r="F1713" s="113">
        <v>6.3439970118904654</v>
      </c>
      <c r="G1713" s="126"/>
      <c r="H1713" s="123"/>
      <c r="I1713" s="124"/>
      <c r="J1713" s="191" t="s">
        <v>5776</v>
      </c>
      <c r="K1713" s="210" t="s">
        <v>6161</v>
      </c>
      <c r="L1713" s="210" t="s">
        <v>1975</v>
      </c>
      <c r="M1713" s="211">
        <v>105471178.88787504</v>
      </c>
      <c r="N1713" s="198">
        <v>7840863.1068460206</v>
      </c>
      <c r="O1713" s="211">
        <v>6.3439970118904654</v>
      </c>
      <c r="P1713" s="210">
        <v>0</v>
      </c>
      <c r="Q1713" s="210">
        <v>0</v>
      </c>
      <c r="R1713" s="210">
        <v>1</v>
      </c>
      <c r="S1713" s="210">
        <v>0</v>
      </c>
      <c r="T1713" s="210" t="s">
        <v>148</v>
      </c>
      <c r="U1713" s="210" t="s">
        <v>6162</v>
      </c>
      <c r="V1713" s="223">
        <v>43251</v>
      </c>
      <c r="W1713" s="210" t="s">
        <v>6163</v>
      </c>
      <c r="X1713" s="210" t="s">
        <v>4467</v>
      </c>
      <c r="Y1713" s="210" t="s">
        <v>160</v>
      </c>
      <c r="Z1713" s="190"/>
      <c r="AA1713" s="185"/>
      <c r="AB1713" s="187"/>
      <c r="AC1713" s="187"/>
      <c r="AD1713" s="188"/>
    </row>
    <row r="1714" spans="1:30" x14ac:dyDescent="0.3">
      <c r="A1714" s="84"/>
      <c r="B1714" s="209" t="s">
        <v>435</v>
      </c>
      <c r="C1714" s="102" t="s">
        <v>1973</v>
      </c>
      <c r="D1714" s="109">
        <v>-100759882.31637037</v>
      </c>
      <c r="E1714" s="139">
        <v>-7510876.8111115899</v>
      </c>
      <c r="F1714" s="113">
        <v>-0.70706077434465331</v>
      </c>
      <c r="G1714" s="126"/>
      <c r="H1714" s="123"/>
      <c r="I1714" s="124"/>
      <c r="J1714" s="191" t="s">
        <v>5776</v>
      </c>
      <c r="K1714" s="210" t="s">
        <v>435</v>
      </c>
      <c r="L1714" s="210" t="s">
        <v>1973</v>
      </c>
      <c r="M1714" s="211">
        <v>-100759882.31637037</v>
      </c>
      <c r="N1714" s="198">
        <v>-7510876.8111115899</v>
      </c>
      <c r="O1714" s="211">
        <v>-0.70706077434465331</v>
      </c>
      <c r="P1714" s="210">
        <v>0</v>
      </c>
      <c r="Q1714" s="210">
        <v>0</v>
      </c>
      <c r="R1714" s="210">
        <v>1</v>
      </c>
      <c r="S1714" s="210">
        <v>0</v>
      </c>
      <c r="T1714" s="210" t="s">
        <v>148</v>
      </c>
      <c r="U1714" s="210" t="s">
        <v>2575</v>
      </c>
      <c r="V1714" s="223">
        <v>43251</v>
      </c>
      <c r="W1714" s="210" t="s">
        <v>2000</v>
      </c>
      <c r="X1714" s="210" t="s">
        <v>4467</v>
      </c>
      <c r="Y1714" s="210" t="s">
        <v>160</v>
      </c>
      <c r="Z1714" s="190"/>
      <c r="AA1714" s="185"/>
      <c r="AB1714" s="187"/>
      <c r="AC1714" s="188"/>
      <c r="AD1714" s="188"/>
    </row>
    <row r="1715" spans="1:30" x14ac:dyDescent="0.3">
      <c r="A1715" s="84"/>
      <c r="B1715" s="209" t="s">
        <v>436</v>
      </c>
      <c r="C1715" s="102" t="s">
        <v>1973</v>
      </c>
      <c r="D1715" s="109">
        <v>-32915980.128296107</v>
      </c>
      <c r="E1715" s="139">
        <v>-9405596.953326717</v>
      </c>
      <c r="F1715" s="113">
        <v>-0.61105619627703078</v>
      </c>
      <c r="G1715" s="126"/>
      <c r="H1715" s="123"/>
      <c r="I1715" s="124"/>
      <c r="J1715" s="191" t="s">
        <v>5776</v>
      </c>
      <c r="K1715" s="210" t="s">
        <v>436</v>
      </c>
      <c r="L1715" s="210" t="s">
        <v>1973</v>
      </c>
      <c r="M1715" s="211">
        <v>-32915980.128296107</v>
      </c>
      <c r="N1715" s="198">
        <v>-9405596.953326717</v>
      </c>
      <c r="O1715" s="211">
        <v>-0.61105619627703078</v>
      </c>
      <c r="P1715" s="210">
        <v>0</v>
      </c>
      <c r="Q1715" s="210">
        <v>0</v>
      </c>
      <c r="R1715" s="210">
        <v>1</v>
      </c>
      <c r="S1715" s="210">
        <v>0</v>
      </c>
      <c r="T1715" s="210" t="s">
        <v>148</v>
      </c>
      <c r="U1715" s="210" t="s">
        <v>2576</v>
      </c>
      <c r="V1715" s="223">
        <v>43251</v>
      </c>
      <c r="W1715" s="210">
        <v>2458771</v>
      </c>
      <c r="X1715" s="210" t="s">
        <v>4467</v>
      </c>
      <c r="Y1715" s="210" t="s">
        <v>160</v>
      </c>
      <c r="Z1715" s="190"/>
      <c r="AA1715" s="185"/>
      <c r="AB1715" s="187"/>
      <c r="AC1715" s="188"/>
      <c r="AD1715" s="188"/>
    </row>
    <row r="1716" spans="1:30" x14ac:dyDescent="0.3">
      <c r="A1716" s="84"/>
      <c r="B1716" s="209" t="s">
        <v>437</v>
      </c>
      <c r="C1716" s="102" t="s">
        <v>1977</v>
      </c>
      <c r="D1716" s="109">
        <v>19561220.491862439</v>
      </c>
      <c r="E1716" s="139">
        <v>7893326.9512912249</v>
      </c>
      <c r="F1716" s="113">
        <v>1.1177175534839221</v>
      </c>
      <c r="G1716" s="126"/>
      <c r="H1716" s="123"/>
      <c r="I1716" s="124"/>
      <c r="J1716" s="191" t="s">
        <v>5776</v>
      </c>
      <c r="K1716" s="210" t="s">
        <v>437</v>
      </c>
      <c r="L1716" s="210" t="s">
        <v>1977</v>
      </c>
      <c r="M1716" s="211">
        <v>19561220.491862439</v>
      </c>
      <c r="N1716" s="198">
        <v>7893326.9512912249</v>
      </c>
      <c r="O1716" s="211">
        <v>1.1177175534839221</v>
      </c>
      <c r="P1716" s="210">
        <v>0</v>
      </c>
      <c r="Q1716" s="210">
        <v>0</v>
      </c>
      <c r="R1716" s="210">
        <v>1</v>
      </c>
      <c r="S1716" s="210">
        <v>0</v>
      </c>
      <c r="T1716" s="210" t="s">
        <v>149</v>
      </c>
      <c r="U1716" s="210" t="s">
        <v>2577</v>
      </c>
      <c r="V1716" s="223">
        <v>43251</v>
      </c>
      <c r="W1716" s="210" t="s">
        <v>2001</v>
      </c>
      <c r="X1716" s="210" t="s">
        <v>4467</v>
      </c>
      <c r="Y1716" s="210" t="s">
        <v>160</v>
      </c>
      <c r="Z1716" s="190"/>
      <c r="AA1716" s="186"/>
      <c r="AB1716" s="187"/>
      <c r="AC1716" s="187"/>
      <c r="AD1716" s="188"/>
    </row>
    <row r="1717" spans="1:30" x14ac:dyDescent="0.3">
      <c r="A1717" s="84"/>
      <c r="B1717" s="209" t="s">
        <v>438</v>
      </c>
      <c r="C1717" s="102" t="s">
        <v>1976</v>
      </c>
      <c r="D1717" s="109">
        <v>40683555.660046026</v>
      </c>
      <c r="E1717" s="139">
        <v>6882877.7534872489</v>
      </c>
      <c r="F1717" s="113">
        <v>2.0549737648030599</v>
      </c>
      <c r="G1717" s="126"/>
      <c r="H1717" s="123"/>
      <c r="I1717" s="124"/>
      <c r="J1717" s="191" t="s">
        <v>5776</v>
      </c>
      <c r="K1717" s="210" t="s">
        <v>438</v>
      </c>
      <c r="L1717" s="210" t="s">
        <v>1976</v>
      </c>
      <c r="M1717" s="211">
        <v>40683555.660046026</v>
      </c>
      <c r="N1717" s="198">
        <v>6882877.7534872489</v>
      </c>
      <c r="O1717" s="211">
        <v>2.0549737648030599</v>
      </c>
      <c r="P1717" s="210">
        <v>0</v>
      </c>
      <c r="Q1717" s="210">
        <v>0</v>
      </c>
      <c r="R1717" s="210">
        <v>1</v>
      </c>
      <c r="S1717" s="210">
        <v>0</v>
      </c>
      <c r="T1717" s="210" t="s">
        <v>145</v>
      </c>
      <c r="U1717" s="210" t="s">
        <v>2578</v>
      </c>
      <c r="V1717" s="223">
        <v>43251</v>
      </c>
      <c r="W1717" s="210" t="s">
        <v>2002</v>
      </c>
      <c r="X1717" s="210" t="s">
        <v>4467</v>
      </c>
      <c r="Y1717" s="210" t="s">
        <v>160</v>
      </c>
      <c r="Z1717" s="190"/>
      <c r="AA1717" s="186"/>
      <c r="AB1717" s="187"/>
      <c r="AC1717" s="187"/>
      <c r="AD1717" s="188"/>
    </row>
    <row r="1718" spans="1:30" x14ac:dyDescent="0.3">
      <c r="A1718" s="84"/>
      <c r="B1718" s="209" t="s">
        <v>439</v>
      </c>
      <c r="C1718" s="102" t="s">
        <v>1973</v>
      </c>
      <c r="D1718" s="109">
        <v>-9851752.7818481941</v>
      </c>
      <c r="E1718" s="139">
        <v>-3166035.2605881202</v>
      </c>
      <c r="F1718" s="113">
        <v>-0.30214599144133958</v>
      </c>
      <c r="G1718" s="126"/>
      <c r="H1718" s="123"/>
      <c r="I1718" s="124"/>
      <c r="J1718" s="191" t="s">
        <v>5776</v>
      </c>
      <c r="K1718" s="210" t="s">
        <v>439</v>
      </c>
      <c r="L1718" s="210" t="s">
        <v>1973</v>
      </c>
      <c r="M1718" s="211">
        <v>-9851752.7818481941</v>
      </c>
      <c r="N1718" s="198">
        <v>-3166035.2605881202</v>
      </c>
      <c r="O1718" s="211">
        <v>-0.30214599144133958</v>
      </c>
      <c r="P1718" s="210">
        <v>0</v>
      </c>
      <c r="Q1718" s="210">
        <v>0</v>
      </c>
      <c r="R1718" s="210">
        <v>1</v>
      </c>
      <c r="S1718" s="210">
        <v>0</v>
      </c>
      <c r="T1718" s="210" t="s">
        <v>144</v>
      </c>
      <c r="U1718" s="210" t="s">
        <v>2579</v>
      </c>
      <c r="V1718" s="223">
        <v>43251</v>
      </c>
      <c r="W1718" s="210">
        <v>2836946</v>
      </c>
      <c r="X1718" s="210" t="s">
        <v>4467</v>
      </c>
      <c r="Y1718" s="210" t="s">
        <v>160</v>
      </c>
      <c r="Z1718" s="190"/>
      <c r="AA1718" s="186"/>
      <c r="AB1718" s="187"/>
      <c r="AC1718" s="187"/>
      <c r="AD1718" s="188"/>
    </row>
    <row r="1719" spans="1:30" x14ac:dyDescent="0.3">
      <c r="A1719" s="84"/>
      <c r="B1719" s="209" t="s">
        <v>440</v>
      </c>
      <c r="C1719" s="102" t="s">
        <v>1973</v>
      </c>
      <c r="D1719" s="109">
        <v>-8437733.2184472382</v>
      </c>
      <c r="E1719" s="139">
        <v>-1163313.103309006</v>
      </c>
      <c r="F1719" s="113">
        <v>-0.22703709550927245</v>
      </c>
      <c r="G1719" s="126"/>
      <c r="H1719" s="123"/>
      <c r="I1719" s="124"/>
      <c r="J1719" s="191" t="s">
        <v>5776</v>
      </c>
      <c r="K1719" s="210" t="s">
        <v>440</v>
      </c>
      <c r="L1719" s="210" t="s">
        <v>1973</v>
      </c>
      <c r="M1719" s="211">
        <v>-8437733.2184472382</v>
      </c>
      <c r="N1719" s="198">
        <v>-1163313.103309006</v>
      </c>
      <c r="O1719" s="211">
        <v>-0.22703709550927245</v>
      </c>
      <c r="P1719" s="210">
        <v>0</v>
      </c>
      <c r="Q1719" s="210">
        <v>0</v>
      </c>
      <c r="R1719" s="210">
        <v>1</v>
      </c>
      <c r="S1719" s="210">
        <v>0</v>
      </c>
      <c r="T1719" s="210" t="s">
        <v>146</v>
      </c>
      <c r="U1719" s="210" t="s">
        <v>2580</v>
      </c>
      <c r="V1719" s="223">
        <v>43251</v>
      </c>
      <c r="W1719" s="210" t="s">
        <v>2003</v>
      </c>
      <c r="X1719" s="210" t="s">
        <v>4467</v>
      </c>
      <c r="Y1719" s="210" t="s">
        <v>160</v>
      </c>
      <c r="Z1719" s="190"/>
      <c r="AA1719" s="185"/>
      <c r="AB1719" s="187"/>
      <c r="AC1719" s="187"/>
      <c r="AD1719" s="188"/>
    </row>
    <row r="1720" spans="1:30" x14ac:dyDescent="0.3">
      <c r="A1720" s="84"/>
      <c r="B1720" s="209" t="s">
        <v>441</v>
      </c>
      <c r="C1720" s="102" t="s">
        <v>1973</v>
      </c>
      <c r="D1720" s="109">
        <v>-9394768.8974813018</v>
      </c>
      <c r="E1720" s="139">
        <v>-1714916.2329037127</v>
      </c>
      <c r="F1720" s="113">
        <v>-0.34119640102855597</v>
      </c>
      <c r="G1720" s="126"/>
      <c r="H1720" s="123"/>
      <c r="I1720" s="124"/>
      <c r="J1720" s="191" t="s">
        <v>5776</v>
      </c>
      <c r="K1720" s="210" t="s">
        <v>441</v>
      </c>
      <c r="L1720" s="210" t="s">
        <v>1973</v>
      </c>
      <c r="M1720" s="211">
        <v>-9394768.8974813018</v>
      </c>
      <c r="N1720" s="198">
        <v>-1714916.2329037127</v>
      </c>
      <c r="O1720" s="211">
        <v>-0.34119640102855597</v>
      </c>
      <c r="P1720" s="210">
        <v>0</v>
      </c>
      <c r="Q1720" s="210">
        <v>0</v>
      </c>
      <c r="R1720" s="210">
        <v>1</v>
      </c>
      <c r="S1720" s="210">
        <v>0</v>
      </c>
      <c r="T1720" s="210" t="s">
        <v>144</v>
      </c>
      <c r="U1720" s="210" t="s">
        <v>2581</v>
      </c>
      <c r="V1720" s="223">
        <v>43251</v>
      </c>
      <c r="W1720" s="210">
        <v>2516710</v>
      </c>
      <c r="X1720" s="210" t="s">
        <v>4467</v>
      </c>
      <c r="Y1720" s="210" t="s">
        <v>160</v>
      </c>
      <c r="Z1720" s="190"/>
      <c r="AA1720" s="186"/>
      <c r="AB1720" s="187"/>
      <c r="AC1720" s="187"/>
      <c r="AD1720" s="188"/>
    </row>
    <row r="1721" spans="1:30" x14ac:dyDescent="0.3">
      <c r="A1721" s="84"/>
      <c r="B1721" s="209" t="s">
        <v>442</v>
      </c>
      <c r="C1721" s="102" t="s">
        <v>1973</v>
      </c>
      <c r="D1721" s="109">
        <v>-14817991.983453501</v>
      </c>
      <c r="E1721" s="139">
        <v>-1658231.4108279124</v>
      </c>
      <c r="F1721" s="113">
        <v>-0.43600206949237363</v>
      </c>
      <c r="G1721" s="126"/>
      <c r="H1721" s="123"/>
      <c r="I1721" s="124"/>
      <c r="J1721" s="191" t="s">
        <v>5776</v>
      </c>
      <c r="K1721" s="210" t="s">
        <v>442</v>
      </c>
      <c r="L1721" s="210" t="s">
        <v>1973</v>
      </c>
      <c r="M1721" s="211">
        <v>-14817991.983453501</v>
      </c>
      <c r="N1721" s="198">
        <v>-1658231.4108279124</v>
      </c>
      <c r="O1721" s="211">
        <v>-0.43600206949237363</v>
      </c>
      <c r="P1721" s="210">
        <v>0</v>
      </c>
      <c r="Q1721" s="210">
        <v>0</v>
      </c>
      <c r="R1721" s="210">
        <v>1</v>
      </c>
      <c r="S1721" s="210">
        <v>0</v>
      </c>
      <c r="T1721" s="210" t="s">
        <v>144</v>
      </c>
      <c r="U1721" s="210" t="s">
        <v>2582</v>
      </c>
      <c r="V1721" s="223">
        <v>43251</v>
      </c>
      <c r="W1721" s="210" t="s">
        <v>2004</v>
      </c>
      <c r="X1721" s="210" t="s">
        <v>4467</v>
      </c>
      <c r="Y1721" s="210" t="s">
        <v>160</v>
      </c>
      <c r="Z1721" s="190"/>
      <c r="AA1721" s="185"/>
      <c r="AB1721" s="187"/>
      <c r="AC1721" s="187"/>
      <c r="AD1721" s="188"/>
    </row>
    <row r="1722" spans="1:30" x14ac:dyDescent="0.3">
      <c r="A1722" s="84"/>
      <c r="B1722" s="209" t="s">
        <v>443</v>
      </c>
      <c r="C1722" s="102" t="s">
        <v>1973</v>
      </c>
      <c r="D1722" s="109">
        <v>-2861182.0866764812</v>
      </c>
      <c r="E1722" s="139">
        <v>-236446.74151484092</v>
      </c>
      <c r="F1722" s="113">
        <v>-0.40306971610824976</v>
      </c>
      <c r="G1722" s="126"/>
      <c r="H1722" s="123"/>
      <c r="I1722" s="124"/>
      <c r="J1722" s="191" t="s">
        <v>5776</v>
      </c>
      <c r="K1722" s="210" t="s">
        <v>443</v>
      </c>
      <c r="L1722" s="210" t="s">
        <v>1973</v>
      </c>
      <c r="M1722" s="211">
        <v>-2861182.0866764812</v>
      </c>
      <c r="N1722" s="198">
        <v>-236446.74151484092</v>
      </c>
      <c r="O1722" s="211">
        <v>-0.40306971610824976</v>
      </c>
      <c r="P1722" s="210">
        <v>0</v>
      </c>
      <c r="Q1722" s="210">
        <v>0</v>
      </c>
      <c r="R1722" s="210">
        <v>1</v>
      </c>
      <c r="S1722" s="210">
        <v>0</v>
      </c>
      <c r="T1722" s="210" t="s">
        <v>149</v>
      </c>
      <c r="U1722" s="210" t="s">
        <v>2583</v>
      </c>
      <c r="V1722" s="223">
        <v>43251</v>
      </c>
      <c r="W1722" s="210" t="s">
        <v>2005</v>
      </c>
      <c r="X1722" s="210" t="s">
        <v>4467</v>
      </c>
      <c r="Y1722" s="210" t="s">
        <v>160</v>
      </c>
      <c r="Z1722" s="190"/>
      <c r="AA1722" s="186"/>
      <c r="AB1722" s="187"/>
      <c r="AC1722" s="187"/>
      <c r="AD1722" s="188"/>
    </row>
    <row r="1723" spans="1:30" x14ac:dyDescent="0.3">
      <c r="A1723" s="84"/>
      <c r="B1723" s="209" t="s">
        <v>6164</v>
      </c>
      <c r="C1723" s="102" t="s">
        <v>1975</v>
      </c>
      <c r="D1723" s="109">
        <v>165980585.29882428</v>
      </c>
      <c r="E1723" s="139">
        <v>5473998.4562541377</v>
      </c>
      <c r="F1723" s="113">
        <v>3.2463999621949902</v>
      </c>
      <c r="G1723" s="126"/>
      <c r="H1723" s="123"/>
      <c r="I1723" s="124"/>
      <c r="J1723" s="191" t="s">
        <v>5776</v>
      </c>
      <c r="K1723" s="210" t="s">
        <v>6164</v>
      </c>
      <c r="L1723" s="210" t="s">
        <v>1975</v>
      </c>
      <c r="M1723" s="211">
        <v>165980585.29882428</v>
      </c>
      <c r="N1723" s="198">
        <v>5473998.4562541377</v>
      </c>
      <c r="O1723" s="211">
        <v>3.2463999621949902</v>
      </c>
      <c r="P1723" s="210">
        <v>0</v>
      </c>
      <c r="Q1723" s="210">
        <v>0</v>
      </c>
      <c r="R1723" s="210">
        <v>1</v>
      </c>
      <c r="S1723" s="210">
        <v>0</v>
      </c>
      <c r="T1723" s="210" t="s">
        <v>144</v>
      </c>
      <c r="U1723" s="210" t="s">
        <v>6165</v>
      </c>
      <c r="V1723" s="223">
        <v>43251</v>
      </c>
      <c r="W1723" s="210" t="s">
        <v>6166</v>
      </c>
      <c r="X1723" s="210" t="s">
        <v>4467</v>
      </c>
      <c r="Y1723" s="210" t="s">
        <v>160</v>
      </c>
      <c r="Z1723" s="190"/>
      <c r="AA1723" s="185"/>
      <c r="AB1723" s="187"/>
      <c r="AC1723" s="187"/>
      <c r="AD1723" s="188"/>
    </row>
    <row r="1724" spans="1:30" x14ac:dyDescent="0.3">
      <c r="A1724" s="84"/>
      <c r="B1724" s="209" t="s">
        <v>444</v>
      </c>
      <c r="C1724" s="102" t="s">
        <v>1977</v>
      </c>
      <c r="D1724" s="109">
        <v>8335330.3960930696</v>
      </c>
      <c r="E1724" s="139">
        <v>479261.43520219019</v>
      </c>
      <c r="F1724" s="113">
        <v>0.51419038827790853</v>
      </c>
      <c r="G1724" s="126"/>
      <c r="H1724" s="123"/>
      <c r="I1724" s="124"/>
      <c r="J1724" s="191" t="s">
        <v>5776</v>
      </c>
      <c r="K1724" s="210" t="s">
        <v>444</v>
      </c>
      <c r="L1724" s="210" t="s">
        <v>1977</v>
      </c>
      <c r="M1724" s="211">
        <v>8335330.3960930696</v>
      </c>
      <c r="N1724" s="198">
        <v>479261.43520219019</v>
      </c>
      <c r="O1724" s="211">
        <v>0.51419038827790853</v>
      </c>
      <c r="P1724" s="210">
        <v>0</v>
      </c>
      <c r="Q1724" s="210">
        <v>0</v>
      </c>
      <c r="R1724" s="210">
        <v>1</v>
      </c>
      <c r="S1724" s="210">
        <v>0</v>
      </c>
      <c r="T1724" s="210" t="s">
        <v>5305</v>
      </c>
      <c r="U1724" s="210" t="s">
        <v>2584</v>
      </c>
      <c r="V1724" s="223">
        <v>43251</v>
      </c>
      <c r="W1724" s="210" t="s">
        <v>2006</v>
      </c>
      <c r="X1724" s="210" t="s">
        <v>4467</v>
      </c>
      <c r="Y1724" s="210" t="s">
        <v>160</v>
      </c>
      <c r="Z1724" s="190"/>
      <c r="AA1724" s="186"/>
      <c r="AB1724" s="187"/>
      <c r="AC1724" s="187"/>
      <c r="AD1724" s="188"/>
    </row>
    <row r="1725" spans="1:30" x14ac:dyDescent="0.3">
      <c r="A1725" s="84"/>
      <c r="B1725" s="209" t="s">
        <v>445</v>
      </c>
      <c r="C1725" s="102" t="s">
        <v>1977</v>
      </c>
      <c r="D1725" s="109">
        <v>11525285.180373712</v>
      </c>
      <c r="E1725" s="139">
        <v>1147166.0589603917</v>
      </c>
      <c r="F1725" s="113">
        <v>0.58601235145454678</v>
      </c>
      <c r="G1725" s="126"/>
      <c r="H1725" s="123"/>
      <c r="I1725" s="124"/>
      <c r="J1725" s="191" t="s">
        <v>5776</v>
      </c>
      <c r="K1725" s="210" t="s">
        <v>445</v>
      </c>
      <c r="L1725" s="210" t="s">
        <v>1977</v>
      </c>
      <c r="M1725" s="211">
        <v>11525285.180373712</v>
      </c>
      <c r="N1725" s="198">
        <v>1147166.0589603917</v>
      </c>
      <c r="O1725" s="211">
        <v>0.58601235145454678</v>
      </c>
      <c r="P1725" s="210">
        <v>0</v>
      </c>
      <c r="Q1725" s="210">
        <v>0</v>
      </c>
      <c r="R1725" s="210">
        <v>1</v>
      </c>
      <c r="S1725" s="210">
        <v>0</v>
      </c>
      <c r="T1725" s="210" t="s">
        <v>149</v>
      </c>
      <c r="U1725" s="210" t="s">
        <v>2585</v>
      </c>
      <c r="V1725" s="223">
        <v>43251</v>
      </c>
      <c r="W1725" s="210" t="s">
        <v>2007</v>
      </c>
      <c r="X1725" s="210" t="s">
        <v>4467</v>
      </c>
      <c r="Y1725" s="210" t="s">
        <v>160</v>
      </c>
      <c r="Z1725" s="190"/>
      <c r="AA1725" s="185"/>
      <c r="AB1725" s="187"/>
      <c r="AC1725" s="187"/>
      <c r="AD1725" s="188"/>
    </row>
    <row r="1726" spans="1:30" x14ac:dyDescent="0.3">
      <c r="A1726" s="84"/>
      <c r="B1726" s="209" t="s">
        <v>446</v>
      </c>
      <c r="C1726" s="102" t="s">
        <v>1973</v>
      </c>
      <c r="D1726" s="109">
        <v>-2482008.8521942785</v>
      </c>
      <c r="E1726" s="139">
        <v>-617615.15414063528</v>
      </c>
      <c r="F1726" s="113">
        <v>-0.51414586877833857</v>
      </c>
      <c r="G1726" s="126"/>
      <c r="H1726" s="123"/>
      <c r="I1726" s="124"/>
      <c r="J1726" s="191" t="s">
        <v>5776</v>
      </c>
      <c r="K1726" s="210" t="s">
        <v>446</v>
      </c>
      <c r="L1726" s="210" t="s">
        <v>1973</v>
      </c>
      <c r="M1726" s="211">
        <v>-2482008.8521942785</v>
      </c>
      <c r="N1726" s="198">
        <v>-617615.15414063528</v>
      </c>
      <c r="O1726" s="211">
        <v>-0.51414586877833857</v>
      </c>
      <c r="P1726" s="210">
        <v>0</v>
      </c>
      <c r="Q1726" s="210">
        <v>0</v>
      </c>
      <c r="R1726" s="210">
        <v>1</v>
      </c>
      <c r="S1726" s="210">
        <v>0</v>
      </c>
      <c r="T1726" s="210" t="s">
        <v>143</v>
      </c>
      <c r="U1726" s="210" t="s">
        <v>2586</v>
      </c>
      <c r="V1726" s="223">
        <v>43251</v>
      </c>
      <c r="W1726" s="210" t="s">
        <v>2008</v>
      </c>
      <c r="X1726" s="210" t="s">
        <v>4467</v>
      </c>
      <c r="Y1726" s="210" t="s">
        <v>160</v>
      </c>
      <c r="Z1726" s="190"/>
      <c r="AA1726" s="186"/>
      <c r="AB1726" s="187"/>
      <c r="AC1726" s="187"/>
      <c r="AD1726" s="188"/>
    </row>
    <row r="1727" spans="1:30" x14ac:dyDescent="0.3">
      <c r="A1727" s="84"/>
      <c r="B1727" s="209" t="s">
        <v>6167</v>
      </c>
      <c r="C1727" s="102" t="s">
        <v>1975</v>
      </c>
      <c r="D1727" s="109">
        <v>148472890.89489466</v>
      </c>
      <c r="E1727" s="139">
        <v>25095070.108449589</v>
      </c>
      <c r="F1727" s="113">
        <v>5.509067623028824</v>
      </c>
      <c r="G1727" s="126"/>
      <c r="H1727" s="123"/>
      <c r="I1727" s="124"/>
      <c r="J1727" s="191" t="s">
        <v>5776</v>
      </c>
      <c r="K1727" s="210" t="s">
        <v>6167</v>
      </c>
      <c r="L1727" s="210" t="s">
        <v>1975</v>
      </c>
      <c r="M1727" s="211">
        <v>148472890.89489466</v>
      </c>
      <c r="N1727" s="198">
        <v>25095070.108449589</v>
      </c>
      <c r="O1727" s="211">
        <v>5.509067623028824</v>
      </c>
      <c r="P1727" s="210">
        <v>0</v>
      </c>
      <c r="Q1727" s="210">
        <v>0</v>
      </c>
      <c r="R1727" s="210">
        <v>1</v>
      </c>
      <c r="S1727" s="210">
        <v>0</v>
      </c>
      <c r="T1727" s="210" t="s">
        <v>144</v>
      </c>
      <c r="U1727" s="210" t="s">
        <v>6168</v>
      </c>
      <c r="V1727" s="223">
        <v>43251</v>
      </c>
      <c r="W1727" s="210">
        <v>2683777</v>
      </c>
      <c r="X1727" s="210" t="s">
        <v>4467</v>
      </c>
      <c r="Y1727" s="210" t="s">
        <v>160</v>
      </c>
      <c r="Z1727" s="190"/>
      <c r="AA1727" s="185"/>
      <c r="AB1727" s="187"/>
      <c r="AC1727" s="187"/>
      <c r="AD1727" s="188"/>
    </row>
    <row r="1728" spans="1:30" x14ac:dyDescent="0.3">
      <c r="A1728" s="84"/>
      <c r="B1728" s="209" t="s">
        <v>448</v>
      </c>
      <c r="C1728" s="102" t="s">
        <v>1973</v>
      </c>
      <c r="D1728" s="109">
        <v>-55919077.424053662</v>
      </c>
      <c r="E1728" s="139">
        <v>-6921313.7885920648</v>
      </c>
      <c r="F1728" s="113">
        <v>-0.62534655545008178</v>
      </c>
      <c r="G1728" s="126"/>
      <c r="H1728" s="123"/>
      <c r="I1728" s="124"/>
      <c r="J1728" s="191" t="s">
        <v>5776</v>
      </c>
      <c r="K1728" s="210" t="s">
        <v>448</v>
      </c>
      <c r="L1728" s="210" t="s">
        <v>1973</v>
      </c>
      <c r="M1728" s="211">
        <v>-55919077.424053662</v>
      </c>
      <c r="N1728" s="198">
        <v>-6921313.7885920648</v>
      </c>
      <c r="O1728" s="211">
        <v>-0.62534655545008178</v>
      </c>
      <c r="P1728" s="210">
        <v>0</v>
      </c>
      <c r="Q1728" s="210">
        <v>0</v>
      </c>
      <c r="R1728" s="210">
        <v>1</v>
      </c>
      <c r="S1728" s="210">
        <v>0</v>
      </c>
      <c r="T1728" s="210" t="s">
        <v>151</v>
      </c>
      <c r="U1728" s="210" t="s">
        <v>2587</v>
      </c>
      <c r="V1728" s="223">
        <v>43251</v>
      </c>
      <c r="W1728" s="210">
        <v>2682365</v>
      </c>
      <c r="X1728" s="210" t="s">
        <v>4467</v>
      </c>
      <c r="Y1728" s="210" t="s">
        <v>160</v>
      </c>
      <c r="Z1728" s="190"/>
      <c r="AA1728" s="186"/>
      <c r="AB1728" s="187"/>
      <c r="AC1728" s="187"/>
      <c r="AD1728" s="188"/>
    </row>
    <row r="1729" spans="1:30" x14ac:dyDescent="0.3">
      <c r="A1729" s="84"/>
      <c r="B1729" s="209" t="s">
        <v>449</v>
      </c>
      <c r="C1729" s="102" t="s">
        <v>1973</v>
      </c>
      <c r="D1729" s="109">
        <v>-64728693.245681427</v>
      </c>
      <c r="E1729" s="139">
        <v>-9117102.5971929226</v>
      </c>
      <c r="F1729" s="113">
        <v>-0.1562041197913451</v>
      </c>
      <c r="G1729" s="126"/>
      <c r="H1729" s="123"/>
      <c r="I1729" s="124"/>
      <c r="J1729" s="191" t="s">
        <v>5776</v>
      </c>
      <c r="K1729" s="210" t="s">
        <v>449</v>
      </c>
      <c r="L1729" s="210" t="s">
        <v>1973</v>
      </c>
      <c r="M1729" s="211">
        <v>-64728693.245681427</v>
      </c>
      <c r="N1729" s="198">
        <v>-9117102.5971929226</v>
      </c>
      <c r="O1729" s="211">
        <v>-0.1562041197913451</v>
      </c>
      <c r="P1729" s="210">
        <v>0</v>
      </c>
      <c r="Q1729" s="210">
        <v>0</v>
      </c>
      <c r="R1729" s="210">
        <v>1</v>
      </c>
      <c r="S1729" s="210">
        <v>0</v>
      </c>
      <c r="T1729" s="210" t="s">
        <v>151</v>
      </c>
      <c r="U1729" s="210" t="s">
        <v>2588</v>
      </c>
      <c r="V1729" s="223">
        <v>43251</v>
      </c>
      <c r="W1729" s="210">
        <v>2684532</v>
      </c>
      <c r="X1729" s="210" t="s">
        <v>4467</v>
      </c>
      <c r="Y1729" s="210" t="s">
        <v>160</v>
      </c>
      <c r="Z1729" s="190"/>
      <c r="AA1729" s="186"/>
      <c r="AB1729" s="187"/>
      <c r="AC1729" s="187"/>
      <c r="AD1729" s="188"/>
    </row>
    <row r="1730" spans="1:30" x14ac:dyDescent="0.3">
      <c r="A1730" s="84"/>
      <c r="B1730" s="209" t="s">
        <v>450</v>
      </c>
      <c r="C1730" s="102" t="s">
        <v>1978</v>
      </c>
      <c r="D1730" s="109">
        <v>-19270605.426985219</v>
      </c>
      <c r="E1730" s="139">
        <v>-1423740.142190614</v>
      </c>
      <c r="F1730" s="113">
        <v>-2.3115291383608749</v>
      </c>
      <c r="G1730" s="126"/>
      <c r="H1730" s="123"/>
      <c r="I1730" s="124"/>
      <c r="J1730" s="191" t="s">
        <v>5776</v>
      </c>
      <c r="K1730" s="210" t="s">
        <v>450</v>
      </c>
      <c r="L1730" s="210" t="s">
        <v>1978</v>
      </c>
      <c r="M1730" s="211">
        <v>-19270605.426985219</v>
      </c>
      <c r="N1730" s="198">
        <v>-1423740.142190614</v>
      </c>
      <c r="O1730" s="211">
        <v>-2.3115291383608749</v>
      </c>
      <c r="P1730" s="210">
        <v>0</v>
      </c>
      <c r="Q1730" s="210">
        <v>0</v>
      </c>
      <c r="R1730" s="210">
        <v>1</v>
      </c>
      <c r="S1730" s="210">
        <v>0</v>
      </c>
      <c r="T1730" s="210" t="s">
        <v>148</v>
      </c>
      <c r="U1730" s="210" t="s">
        <v>2589</v>
      </c>
      <c r="V1730" s="223">
        <v>43251</v>
      </c>
      <c r="W1730" s="210" t="s">
        <v>2010</v>
      </c>
      <c r="X1730" s="210" t="s">
        <v>4467</v>
      </c>
      <c r="Y1730" s="210" t="s">
        <v>160</v>
      </c>
      <c r="Z1730" s="190"/>
      <c r="AA1730" s="186"/>
      <c r="AB1730" s="187"/>
      <c r="AC1730" s="187"/>
      <c r="AD1730" s="188"/>
    </row>
    <row r="1731" spans="1:30" x14ac:dyDescent="0.3">
      <c r="A1731" s="84"/>
      <c r="B1731" s="209" t="s">
        <v>451</v>
      </c>
      <c r="C1731" s="102" t="s">
        <v>1979</v>
      </c>
      <c r="D1731" s="109">
        <v>-113999617.54665901</v>
      </c>
      <c r="E1731" s="139">
        <v>-17098749.668232143</v>
      </c>
      <c r="F1731" s="113">
        <v>-5.2498222047586953</v>
      </c>
      <c r="G1731" s="126"/>
      <c r="H1731" s="123"/>
      <c r="I1731" s="124"/>
      <c r="J1731" s="191" t="s">
        <v>5776</v>
      </c>
      <c r="K1731" s="210" t="s">
        <v>451</v>
      </c>
      <c r="L1731" s="210" t="s">
        <v>1979</v>
      </c>
      <c r="M1731" s="211">
        <v>-113999617.54665901</v>
      </c>
      <c r="N1731" s="198">
        <v>-17098749.668232143</v>
      </c>
      <c r="O1731" s="211">
        <v>-5.2498222047586953</v>
      </c>
      <c r="P1731" s="210">
        <v>0</v>
      </c>
      <c r="Q1731" s="210">
        <v>0</v>
      </c>
      <c r="R1731" s="210">
        <v>1</v>
      </c>
      <c r="S1731" s="210">
        <v>0</v>
      </c>
      <c r="T1731" s="210" t="s">
        <v>143</v>
      </c>
      <c r="U1731" s="210" t="s">
        <v>2590</v>
      </c>
      <c r="V1731" s="223">
        <v>43251</v>
      </c>
      <c r="W1731" s="210" t="s">
        <v>2011</v>
      </c>
      <c r="X1731" s="210" t="s">
        <v>4467</v>
      </c>
      <c r="Y1731" s="210" t="s">
        <v>160</v>
      </c>
      <c r="Z1731" s="190"/>
      <c r="AA1731" s="185"/>
      <c r="AB1731" s="187"/>
      <c r="AC1731" s="188"/>
      <c r="AD1731" s="187"/>
    </row>
    <row r="1732" spans="1:30" x14ac:dyDescent="0.3">
      <c r="A1732" s="84"/>
      <c r="B1732" s="209" t="s">
        <v>452</v>
      </c>
      <c r="C1732" s="102" t="s">
        <v>1973</v>
      </c>
      <c r="D1732" s="109">
        <v>-10443935.630757175</v>
      </c>
      <c r="E1732" s="139">
        <v>-537690.11995561281</v>
      </c>
      <c r="F1732" s="113">
        <v>-0.34979905535970229</v>
      </c>
      <c r="G1732" s="126"/>
      <c r="H1732" s="123"/>
      <c r="I1732" s="124"/>
      <c r="J1732" s="191" t="s">
        <v>5776</v>
      </c>
      <c r="K1732" s="210" t="s">
        <v>452</v>
      </c>
      <c r="L1732" s="210" t="s">
        <v>1973</v>
      </c>
      <c r="M1732" s="211">
        <v>-10443935.630757175</v>
      </c>
      <c r="N1732" s="198">
        <v>-537690.11995561281</v>
      </c>
      <c r="O1732" s="211">
        <v>-0.34979905535970229</v>
      </c>
      <c r="P1732" s="210">
        <v>0</v>
      </c>
      <c r="Q1732" s="210">
        <v>0</v>
      </c>
      <c r="R1732" s="210">
        <v>1</v>
      </c>
      <c r="S1732" s="210">
        <v>0</v>
      </c>
      <c r="T1732" s="210" t="s">
        <v>149</v>
      </c>
      <c r="U1732" s="210" t="s">
        <v>2591</v>
      </c>
      <c r="V1732" s="223">
        <v>43251</v>
      </c>
      <c r="W1732" s="210" t="s">
        <v>2012</v>
      </c>
      <c r="X1732" s="210" t="s">
        <v>4467</v>
      </c>
      <c r="Y1732" s="210" t="s">
        <v>160</v>
      </c>
      <c r="Z1732" s="190"/>
      <c r="AA1732" s="185"/>
      <c r="AB1732" s="187"/>
      <c r="AC1732" s="187"/>
      <c r="AD1732" s="188"/>
    </row>
    <row r="1733" spans="1:30" x14ac:dyDescent="0.3">
      <c r="A1733" s="84"/>
      <c r="B1733" s="209" t="s">
        <v>5657</v>
      </c>
      <c r="C1733" s="102" t="s">
        <v>1973</v>
      </c>
      <c r="D1733" s="109">
        <v>-10295519.401296651</v>
      </c>
      <c r="E1733" s="139">
        <v>-2537236.5814784202</v>
      </c>
      <c r="F1733" s="113">
        <v>-0.44730493170349112</v>
      </c>
      <c r="G1733" s="126"/>
      <c r="H1733" s="123"/>
      <c r="I1733" s="124"/>
      <c r="J1733" s="191" t="s">
        <v>5776</v>
      </c>
      <c r="K1733" s="210" t="s">
        <v>5657</v>
      </c>
      <c r="L1733" s="210" t="s">
        <v>1973</v>
      </c>
      <c r="M1733" s="211">
        <v>-10295519.401296651</v>
      </c>
      <c r="N1733" s="198">
        <v>-2537236.5814784202</v>
      </c>
      <c r="O1733" s="211">
        <v>-0.44730493170349112</v>
      </c>
      <c r="P1733" s="210">
        <v>0</v>
      </c>
      <c r="Q1733" s="210">
        <v>0</v>
      </c>
      <c r="R1733" s="210">
        <v>1</v>
      </c>
      <c r="S1733" s="210">
        <v>0</v>
      </c>
      <c r="T1733" s="210" t="s">
        <v>146</v>
      </c>
      <c r="U1733" s="210" t="s">
        <v>5658</v>
      </c>
      <c r="V1733" s="223">
        <v>43251</v>
      </c>
      <c r="W1733" s="210" t="s">
        <v>5659</v>
      </c>
      <c r="X1733" s="210" t="s">
        <v>4467</v>
      </c>
      <c r="Y1733" s="210" t="s">
        <v>160</v>
      </c>
      <c r="Z1733" s="190"/>
      <c r="AA1733" s="185"/>
      <c r="AB1733" s="187"/>
      <c r="AC1733" s="188"/>
      <c r="AD1733" s="187"/>
    </row>
    <row r="1734" spans="1:30" x14ac:dyDescent="0.3">
      <c r="A1734" s="84"/>
      <c r="B1734" s="209" t="s">
        <v>453</v>
      </c>
      <c r="C1734" s="102" t="s">
        <v>1973</v>
      </c>
      <c r="D1734" s="109">
        <v>-6403939.9921176909</v>
      </c>
      <c r="E1734" s="139">
        <v>-794560.87177131977</v>
      </c>
      <c r="F1734" s="113">
        <v>-0.50870453334740962</v>
      </c>
      <c r="G1734" s="126"/>
      <c r="H1734" s="123"/>
      <c r="I1734" s="124"/>
      <c r="J1734" s="191" t="s">
        <v>5776</v>
      </c>
      <c r="K1734" s="210" t="s">
        <v>453</v>
      </c>
      <c r="L1734" s="210" t="s">
        <v>1973</v>
      </c>
      <c r="M1734" s="211">
        <v>-6403939.9921176909</v>
      </c>
      <c r="N1734" s="198">
        <v>-794560.87177131977</v>
      </c>
      <c r="O1734" s="211">
        <v>-0.50870453334740962</v>
      </c>
      <c r="P1734" s="210">
        <v>0</v>
      </c>
      <c r="Q1734" s="210">
        <v>0</v>
      </c>
      <c r="R1734" s="210">
        <v>1</v>
      </c>
      <c r="S1734" s="210">
        <v>0</v>
      </c>
      <c r="T1734" s="210" t="s">
        <v>150</v>
      </c>
      <c r="U1734" s="210" t="s">
        <v>2592</v>
      </c>
      <c r="V1734" s="223">
        <v>43251</v>
      </c>
      <c r="W1734" s="210" t="s">
        <v>2013</v>
      </c>
      <c r="X1734" s="210" t="s">
        <v>4467</v>
      </c>
      <c r="Y1734" s="210" t="s">
        <v>160</v>
      </c>
      <c r="Z1734" s="190"/>
      <c r="AA1734" s="185"/>
      <c r="AB1734" s="187"/>
      <c r="AC1734" s="187"/>
      <c r="AD1734" s="188"/>
    </row>
    <row r="1735" spans="1:30" x14ac:dyDescent="0.3">
      <c r="A1735" s="84"/>
      <c r="B1735" s="209" t="s">
        <v>454</v>
      </c>
      <c r="C1735" s="102" t="s">
        <v>1973</v>
      </c>
      <c r="D1735" s="109">
        <v>-2713835.0139755206</v>
      </c>
      <c r="E1735" s="139">
        <v>-475518.30385465943</v>
      </c>
      <c r="F1735" s="113">
        <v>-0.19133774493896311</v>
      </c>
      <c r="G1735" s="126"/>
      <c r="H1735" s="123"/>
      <c r="I1735" s="124"/>
      <c r="J1735" s="191" t="s">
        <v>5776</v>
      </c>
      <c r="K1735" s="210" t="s">
        <v>454</v>
      </c>
      <c r="L1735" s="210" t="s">
        <v>1973</v>
      </c>
      <c r="M1735" s="211">
        <v>-2713835.0139755206</v>
      </c>
      <c r="N1735" s="198">
        <v>-475518.30385465943</v>
      </c>
      <c r="O1735" s="211">
        <v>-0.19133774493896311</v>
      </c>
      <c r="P1735" s="210">
        <v>0</v>
      </c>
      <c r="Q1735" s="210">
        <v>0</v>
      </c>
      <c r="R1735" s="210">
        <v>1</v>
      </c>
      <c r="S1735" s="210">
        <v>0</v>
      </c>
      <c r="T1735" s="210" t="s">
        <v>148</v>
      </c>
      <c r="U1735" s="210" t="s">
        <v>2593</v>
      </c>
      <c r="V1735" s="223">
        <v>43251</v>
      </c>
      <c r="W1735" s="210" t="s">
        <v>2014</v>
      </c>
      <c r="X1735" s="210" t="s">
        <v>4467</v>
      </c>
      <c r="Y1735" s="210" t="s">
        <v>160</v>
      </c>
      <c r="Z1735" s="190"/>
      <c r="AA1735" s="186"/>
      <c r="AB1735" s="187"/>
      <c r="AC1735" s="187"/>
      <c r="AD1735" s="188"/>
    </row>
    <row r="1736" spans="1:30" x14ac:dyDescent="0.3">
      <c r="A1736" s="84"/>
      <c r="B1736" s="209" t="s">
        <v>5898</v>
      </c>
      <c r="C1736" s="102" t="s">
        <v>1973</v>
      </c>
      <c r="D1736" s="109">
        <v>-12369706.243760483</v>
      </c>
      <c r="E1736" s="139">
        <v>-1028393.2690940778</v>
      </c>
      <c r="F1736" s="113">
        <v>-0.24507377261992291</v>
      </c>
      <c r="G1736" s="126"/>
      <c r="H1736" s="123"/>
      <c r="I1736" s="124"/>
      <c r="J1736" s="191" t="s">
        <v>5776</v>
      </c>
      <c r="K1736" s="210" t="s">
        <v>5898</v>
      </c>
      <c r="L1736" s="210" t="s">
        <v>1973</v>
      </c>
      <c r="M1736" s="211">
        <v>-12369706.243760483</v>
      </c>
      <c r="N1736" s="198">
        <v>-1028393.2690940778</v>
      </c>
      <c r="O1736" s="211">
        <v>-0.24507377261992291</v>
      </c>
      <c r="P1736" s="210">
        <v>0</v>
      </c>
      <c r="Q1736" s="210">
        <v>0</v>
      </c>
      <c r="R1736" s="210">
        <v>1</v>
      </c>
      <c r="S1736" s="210">
        <v>0</v>
      </c>
      <c r="T1736" s="210" t="s">
        <v>145</v>
      </c>
      <c r="U1736" s="210" t="s">
        <v>5899</v>
      </c>
      <c r="V1736" s="223">
        <v>43251</v>
      </c>
      <c r="W1736" s="210" t="s">
        <v>5900</v>
      </c>
      <c r="X1736" s="210" t="s">
        <v>4467</v>
      </c>
      <c r="Y1736" s="210" t="s">
        <v>160</v>
      </c>
      <c r="Z1736" s="190"/>
      <c r="AA1736" s="185"/>
      <c r="AB1736" s="188"/>
      <c r="AC1736" s="187"/>
      <c r="AD1736" s="187"/>
    </row>
    <row r="1737" spans="1:30" x14ac:dyDescent="0.3">
      <c r="A1737" s="84"/>
      <c r="B1737" s="209" t="s">
        <v>455</v>
      </c>
      <c r="C1737" s="102" t="s">
        <v>1973</v>
      </c>
      <c r="D1737" s="109">
        <v>-13656764.204994405</v>
      </c>
      <c r="E1737" s="139">
        <v>-1040961.5047340184</v>
      </c>
      <c r="F1737" s="113">
        <v>-0.44987024360619055</v>
      </c>
      <c r="G1737" s="126"/>
      <c r="H1737" s="123"/>
      <c r="I1737" s="124"/>
      <c r="J1737" s="191" t="s">
        <v>5776</v>
      </c>
      <c r="K1737" s="210" t="s">
        <v>455</v>
      </c>
      <c r="L1737" s="210" t="s">
        <v>1973</v>
      </c>
      <c r="M1737" s="211">
        <v>-13656764.204994405</v>
      </c>
      <c r="N1737" s="198">
        <v>-1040961.5047340184</v>
      </c>
      <c r="O1737" s="211">
        <v>-0.44987024360619055</v>
      </c>
      <c r="P1737" s="210">
        <v>0</v>
      </c>
      <c r="Q1737" s="210">
        <v>0</v>
      </c>
      <c r="R1737" s="210">
        <v>1</v>
      </c>
      <c r="S1737" s="210">
        <v>0</v>
      </c>
      <c r="T1737" s="210" t="s">
        <v>152</v>
      </c>
      <c r="U1737" s="210" t="s">
        <v>2594</v>
      </c>
      <c r="V1737" s="223">
        <v>43251</v>
      </c>
      <c r="W1737" s="210" t="s">
        <v>2015</v>
      </c>
      <c r="X1737" s="210" t="s">
        <v>4467</v>
      </c>
      <c r="Y1737" s="210" t="s">
        <v>160</v>
      </c>
      <c r="Z1737" s="190"/>
      <c r="AA1737" s="186"/>
      <c r="AB1737" s="187"/>
      <c r="AC1737" s="187"/>
      <c r="AD1737" s="188"/>
    </row>
    <row r="1738" spans="1:30" x14ac:dyDescent="0.3">
      <c r="A1738" s="84"/>
      <c r="B1738" s="209" t="s">
        <v>456</v>
      </c>
      <c r="C1738" s="102" t="s">
        <v>1973</v>
      </c>
      <c r="D1738" s="109">
        <v>-7774157.5976197366</v>
      </c>
      <c r="E1738" s="139">
        <v>-1970067.2002596124</v>
      </c>
      <c r="F1738" s="113">
        <v>-0.42317438706453991</v>
      </c>
      <c r="G1738" s="126"/>
      <c r="H1738" s="123"/>
      <c r="I1738" s="124"/>
      <c r="J1738" s="191" t="s">
        <v>5776</v>
      </c>
      <c r="K1738" s="210" t="s">
        <v>456</v>
      </c>
      <c r="L1738" s="210" t="s">
        <v>1973</v>
      </c>
      <c r="M1738" s="211">
        <v>-7774157.5976197366</v>
      </c>
      <c r="N1738" s="198">
        <v>-1970067.2002596124</v>
      </c>
      <c r="O1738" s="211">
        <v>-0.42317438706453991</v>
      </c>
      <c r="P1738" s="210">
        <v>0</v>
      </c>
      <c r="Q1738" s="210">
        <v>0</v>
      </c>
      <c r="R1738" s="210">
        <v>1</v>
      </c>
      <c r="S1738" s="210">
        <v>0</v>
      </c>
      <c r="T1738" s="210" t="s">
        <v>152</v>
      </c>
      <c r="U1738" s="210" t="s">
        <v>2595</v>
      </c>
      <c r="V1738" s="223">
        <v>43251</v>
      </c>
      <c r="W1738" s="210">
        <v>2292560</v>
      </c>
      <c r="X1738" s="210" t="s">
        <v>4467</v>
      </c>
      <c r="Y1738" s="210" t="s">
        <v>160</v>
      </c>
      <c r="Z1738" s="190"/>
      <c r="AA1738" s="186"/>
      <c r="AB1738" s="187"/>
      <c r="AC1738" s="187"/>
      <c r="AD1738" s="188"/>
    </row>
    <row r="1739" spans="1:30" x14ac:dyDescent="0.3">
      <c r="A1739" s="84"/>
      <c r="B1739" s="209" t="s">
        <v>5660</v>
      </c>
      <c r="C1739" s="102" t="s">
        <v>1979</v>
      </c>
      <c r="D1739" s="109">
        <v>-92240326.079139531</v>
      </c>
      <c r="E1739" s="139">
        <v>-16201968.059954742</v>
      </c>
      <c r="F1739" s="113">
        <v>-10.0314329956627</v>
      </c>
      <c r="G1739" s="126"/>
      <c r="H1739" s="123"/>
      <c r="I1739" s="124"/>
      <c r="J1739" s="191" t="s">
        <v>5776</v>
      </c>
      <c r="K1739" s="210" t="s">
        <v>5660</v>
      </c>
      <c r="L1739" s="210" t="s">
        <v>1979</v>
      </c>
      <c r="M1739" s="211">
        <v>-92240326.079139531</v>
      </c>
      <c r="N1739" s="198">
        <v>-16201968.059954742</v>
      </c>
      <c r="O1739" s="211">
        <v>-10.0314329956627</v>
      </c>
      <c r="P1739" s="210">
        <v>0</v>
      </c>
      <c r="Q1739" s="210">
        <v>0</v>
      </c>
      <c r="R1739" s="210">
        <v>1</v>
      </c>
      <c r="S1739" s="210">
        <v>0</v>
      </c>
      <c r="T1739" s="210" t="s">
        <v>150</v>
      </c>
      <c r="U1739" s="210" t="s">
        <v>5661</v>
      </c>
      <c r="V1739" s="223">
        <v>43251</v>
      </c>
      <c r="W1739" s="210" t="s">
        <v>5662</v>
      </c>
      <c r="X1739" s="210" t="s">
        <v>4467</v>
      </c>
      <c r="Y1739" s="210" t="s">
        <v>160</v>
      </c>
      <c r="Z1739" s="190"/>
      <c r="AA1739" s="186"/>
      <c r="AB1739" s="187"/>
      <c r="AC1739" s="187"/>
      <c r="AD1739" s="188"/>
    </row>
    <row r="1740" spans="1:30" x14ac:dyDescent="0.3">
      <c r="A1740" s="84"/>
      <c r="B1740" s="209" t="s">
        <v>457</v>
      </c>
      <c r="C1740" s="102" t="s">
        <v>1973</v>
      </c>
      <c r="D1740" s="109">
        <v>-12676352.468721973</v>
      </c>
      <c r="E1740" s="139">
        <v>-840846.72313121078</v>
      </c>
      <c r="F1740" s="113">
        <v>-0.42985766261586705</v>
      </c>
      <c r="G1740" s="126"/>
      <c r="H1740" s="123"/>
      <c r="I1740" s="124"/>
      <c r="J1740" s="191" t="s">
        <v>5776</v>
      </c>
      <c r="K1740" s="210" t="s">
        <v>457</v>
      </c>
      <c r="L1740" s="210" t="s">
        <v>1973</v>
      </c>
      <c r="M1740" s="211">
        <v>-12676352.468721973</v>
      </c>
      <c r="N1740" s="198">
        <v>-840846.72313121078</v>
      </c>
      <c r="O1740" s="211">
        <v>-0.42985766261586705</v>
      </c>
      <c r="P1740" s="210">
        <v>0</v>
      </c>
      <c r="Q1740" s="210">
        <v>0</v>
      </c>
      <c r="R1740" s="210">
        <v>1</v>
      </c>
      <c r="S1740" s="210">
        <v>0</v>
      </c>
      <c r="T1740" s="210" t="s">
        <v>151</v>
      </c>
      <c r="U1740" s="210" t="s">
        <v>2596</v>
      </c>
      <c r="V1740" s="223">
        <v>43251</v>
      </c>
      <c r="W1740" s="210" t="s">
        <v>2016</v>
      </c>
      <c r="X1740" s="210" t="s">
        <v>4467</v>
      </c>
      <c r="Y1740" s="210" t="s">
        <v>160</v>
      </c>
      <c r="Z1740" s="190"/>
      <c r="AA1740" s="185"/>
      <c r="AB1740" s="187"/>
      <c r="AC1740" s="187"/>
      <c r="AD1740" s="188"/>
    </row>
    <row r="1741" spans="1:30" x14ac:dyDescent="0.3">
      <c r="A1741" s="84"/>
      <c r="B1741" s="209" t="s">
        <v>458</v>
      </c>
      <c r="C1741" s="102" t="s">
        <v>1973</v>
      </c>
      <c r="D1741" s="109">
        <v>-108273386.62155783</v>
      </c>
      <c r="E1741" s="139">
        <v>-7371662.7895059297</v>
      </c>
      <c r="F1741" s="113">
        <v>-0.47831072994425261</v>
      </c>
      <c r="G1741" s="126"/>
      <c r="H1741" s="123"/>
      <c r="I1741" s="124"/>
      <c r="J1741" s="191" t="s">
        <v>5776</v>
      </c>
      <c r="K1741" s="210" t="s">
        <v>458</v>
      </c>
      <c r="L1741" s="210" t="s">
        <v>1973</v>
      </c>
      <c r="M1741" s="211">
        <v>-108273386.62155783</v>
      </c>
      <c r="N1741" s="198">
        <v>-7371662.7895059297</v>
      </c>
      <c r="O1741" s="211">
        <v>-0.47831072994425261</v>
      </c>
      <c r="P1741" s="210">
        <v>0</v>
      </c>
      <c r="Q1741" s="210">
        <v>0</v>
      </c>
      <c r="R1741" s="210">
        <v>1</v>
      </c>
      <c r="S1741" s="210">
        <v>0</v>
      </c>
      <c r="T1741" s="210" t="s">
        <v>145</v>
      </c>
      <c r="U1741" s="210" t="s">
        <v>2597</v>
      </c>
      <c r="V1741" s="223">
        <v>43251</v>
      </c>
      <c r="W1741" s="210">
        <v>2196286</v>
      </c>
      <c r="X1741" s="210" t="s">
        <v>4467</v>
      </c>
      <c r="Y1741" s="210" t="s">
        <v>160</v>
      </c>
      <c r="Z1741" s="190"/>
      <c r="AA1741" s="185"/>
      <c r="AB1741" s="187"/>
      <c r="AC1741" s="187"/>
      <c r="AD1741" s="188"/>
    </row>
    <row r="1742" spans="1:30" x14ac:dyDescent="0.3">
      <c r="A1742" s="84"/>
      <c r="B1742" s="209" t="s">
        <v>459</v>
      </c>
      <c r="C1742" s="102" t="s">
        <v>1977</v>
      </c>
      <c r="D1742" s="109">
        <v>28928378.947313078</v>
      </c>
      <c r="E1742" s="139">
        <v>5826734.8995480379</v>
      </c>
      <c r="F1742" s="113">
        <v>2.4382653505550005</v>
      </c>
      <c r="G1742" s="126"/>
      <c r="H1742" s="123"/>
      <c r="I1742" s="124"/>
      <c r="J1742" s="191" t="s">
        <v>5776</v>
      </c>
      <c r="K1742" s="210" t="s">
        <v>459</v>
      </c>
      <c r="L1742" s="210" t="s">
        <v>1977</v>
      </c>
      <c r="M1742" s="211">
        <v>28928378.947313078</v>
      </c>
      <c r="N1742" s="198">
        <v>5826734.8995480379</v>
      </c>
      <c r="O1742" s="211">
        <v>2.4382653505550005</v>
      </c>
      <c r="P1742" s="210">
        <v>0</v>
      </c>
      <c r="Q1742" s="210">
        <v>0</v>
      </c>
      <c r="R1742" s="210">
        <v>1</v>
      </c>
      <c r="S1742" s="210">
        <v>0</v>
      </c>
      <c r="T1742" s="210" t="s">
        <v>146</v>
      </c>
      <c r="U1742" s="210" t="s">
        <v>2598</v>
      </c>
      <c r="V1742" s="223">
        <v>43251</v>
      </c>
      <c r="W1742" s="210">
        <v>2945422</v>
      </c>
      <c r="X1742" s="210" t="s">
        <v>4467</v>
      </c>
      <c r="Y1742" s="210" t="s">
        <v>160</v>
      </c>
      <c r="Z1742" s="190"/>
      <c r="AA1742" s="185"/>
      <c r="AB1742" s="187"/>
      <c r="AC1742" s="187"/>
      <c r="AD1742" s="188"/>
    </row>
    <row r="1743" spans="1:30" x14ac:dyDescent="0.3">
      <c r="A1743" s="84"/>
      <c r="B1743" s="209" t="s">
        <v>460</v>
      </c>
      <c r="C1743" s="102" t="s">
        <v>1979</v>
      </c>
      <c r="D1743" s="109">
        <v>-61201442.985410981</v>
      </c>
      <c r="E1743" s="139">
        <v>-217943767.631313</v>
      </c>
      <c r="F1743" s="113">
        <v>-37.436178916645353</v>
      </c>
      <c r="G1743" s="126"/>
      <c r="H1743" s="123"/>
      <c r="I1743" s="124"/>
      <c r="J1743" s="191" t="s">
        <v>5776</v>
      </c>
      <c r="K1743" s="210" t="s">
        <v>460</v>
      </c>
      <c r="L1743" s="210" t="s">
        <v>1979</v>
      </c>
      <c r="M1743" s="211">
        <v>-61201442.985410981</v>
      </c>
      <c r="N1743" s="198">
        <v>-217943767.631313</v>
      </c>
      <c r="O1743" s="211">
        <v>-37.436178916645353</v>
      </c>
      <c r="P1743" s="210">
        <v>0</v>
      </c>
      <c r="Q1743" s="210">
        <v>0</v>
      </c>
      <c r="R1743" s="210">
        <v>1</v>
      </c>
      <c r="S1743" s="210">
        <v>0</v>
      </c>
      <c r="T1743" s="210" t="s">
        <v>150</v>
      </c>
      <c r="U1743" s="210" t="s">
        <v>2599</v>
      </c>
      <c r="V1743" s="223">
        <v>43251</v>
      </c>
      <c r="W1743" s="210" t="s">
        <v>2017</v>
      </c>
      <c r="X1743" s="210" t="s">
        <v>4467</v>
      </c>
      <c r="Y1743" s="210" t="s">
        <v>162</v>
      </c>
      <c r="Z1743" s="190"/>
      <c r="AA1743" s="185"/>
      <c r="AB1743" s="188"/>
      <c r="AC1743" s="187"/>
      <c r="AD1743" s="187"/>
    </row>
    <row r="1744" spans="1:30" x14ac:dyDescent="0.3">
      <c r="A1744" s="84"/>
      <c r="B1744" s="209" t="s">
        <v>461</v>
      </c>
      <c r="C1744" s="102" t="s">
        <v>1973</v>
      </c>
      <c r="D1744" s="109">
        <v>-4009364.9425846729</v>
      </c>
      <c r="E1744" s="139">
        <v>-6079642.5085985772</v>
      </c>
      <c r="F1744" s="113">
        <v>-1.6645945422151494</v>
      </c>
      <c r="G1744" s="126"/>
      <c r="H1744" s="123"/>
      <c r="I1744" s="124"/>
      <c r="J1744" s="191" t="s">
        <v>5776</v>
      </c>
      <c r="K1744" s="210" t="s">
        <v>461</v>
      </c>
      <c r="L1744" s="210" t="s">
        <v>1973</v>
      </c>
      <c r="M1744" s="211">
        <v>-4009364.9425846729</v>
      </c>
      <c r="N1744" s="198">
        <v>-6079642.5085985772</v>
      </c>
      <c r="O1744" s="211">
        <v>-1.6645945422151494</v>
      </c>
      <c r="P1744" s="210">
        <v>0</v>
      </c>
      <c r="Q1744" s="210">
        <v>0</v>
      </c>
      <c r="R1744" s="210">
        <v>1</v>
      </c>
      <c r="S1744" s="210">
        <v>0</v>
      </c>
      <c r="T1744" s="210" t="s">
        <v>150</v>
      </c>
      <c r="U1744" s="210" t="s">
        <v>2600</v>
      </c>
      <c r="V1744" s="223">
        <v>43251</v>
      </c>
      <c r="W1744" s="210">
        <v>2311238</v>
      </c>
      <c r="X1744" s="210" t="s">
        <v>4467</v>
      </c>
      <c r="Y1744" s="210" t="s">
        <v>162</v>
      </c>
      <c r="Z1744" s="190"/>
      <c r="AA1744" s="186"/>
      <c r="AB1744" s="187"/>
      <c r="AC1744" s="187"/>
      <c r="AD1744" s="188"/>
    </row>
    <row r="1745" spans="1:30" x14ac:dyDescent="0.3">
      <c r="A1745" s="84"/>
      <c r="B1745" s="209" t="s">
        <v>462</v>
      </c>
      <c r="C1745" s="102" t="s">
        <v>1973</v>
      </c>
      <c r="D1745" s="109">
        <v>-9360948.9962945841</v>
      </c>
      <c r="E1745" s="139">
        <v>-57800494.149563365</v>
      </c>
      <c r="F1745" s="113">
        <v>-1.9444923418157183</v>
      </c>
      <c r="G1745" s="126"/>
      <c r="H1745" s="123"/>
      <c r="I1745" s="124"/>
      <c r="J1745" s="191" t="s">
        <v>5776</v>
      </c>
      <c r="K1745" s="210" t="s">
        <v>462</v>
      </c>
      <c r="L1745" s="210" t="s">
        <v>1973</v>
      </c>
      <c r="M1745" s="211">
        <v>-9360948.9962945841</v>
      </c>
      <c r="N1745" s="198">
        <v>-57800494.149563365</v>
      </c>
      <c r="O1745" s="211">
        <v>-1.9444923418157183</v>
      </c>
      <c r="P1745" s="210">
        <v>0</v>
      </c>
      <c r="Q1745" s="210">
        <v>0</v>
      </c>
      <c r="R1745" s="210">
        <v>1</v>
      </c>
      <c r="S1745" s="210">
        <v>0</v>
      </c>
      <c r="T1745" s="210" t="s">
        <v>148</v>
      </c>
      <c r="U1745" s="210" t="s">
        <v>2601</v>
      </c>
      <c r="V1745" s="223">
        <v>43251</v>
      </c>
      <c r="W1745" s="210">
        <v>2100845</v>
      </c>
      <c r="X1745" s="210" t="s">
        <v>4467</v>
      </c>
      <c r="Y1745" s="210" t="s">
        <v>162</v>
      </c>
      <c r="Z1745" s="190"/>
      <c r="AA1745" s="185"/>
      <c r="AB1745" s="187"/>
      <c r="AC1745" s="188"/>
      <c r="AD1745" s="187"/>
    </row>
    <row r="1746" spans="1:30" x14ac:dyDescent="0.3">
      <c r="A1746" s="84"/>
      <c r="B1746" s="209" t="s">
        <v>463</v>
      </c>
      <c r="C1746" s="102" t="s">
        <v>1973</v>
      </c>
      <c r="D1746" s="109">
        <v>-7493231.1126192687</v>
      </c>
      <c r="E1746" s="139">
        <v>-101671.41345807444</v>
      </c>
      <c r="F1746" s="113">
        <v>-2.0745034372184135</v>
      </c>
      <c r="G1746" s="126"/>
      <c r="H1746" s="123"/>
      <c r="I1746" s="124"/>
      <c r="J1746" s="191" t="s">
        <v>5778</v>
      </c>
      <c r="K1746" s="210" t="s">
        <v>463</v>
      </c>
      <c r="L1746" s="210" t="s">
        <v>1973</v>
      </c>
      <c r="M1746" s="211">
        <v>-7493231.1126192687</v>
      </c>
      <c r="N1746" s="198">
        <v>-101671.41345807444</v>
      </c>
      <c r="O1746" s="211">
        <v>-2.0745034372184135</v>
      </c>
      <c r="P1746" s="210">
        <v>0</v>
      </c>
      <c r="Q1746" s="210">
        <v>0</v>
      </c>
      <c r="R1746" s="210">
        <v>1</v>
      </c>
      <c r="S1746" s="210">
        <v>0</v>
      </c>
      <c r="T1746" s="210" t="s">
        <v>148</v>
      </c>
      <c r="U1746" s="210" t="s">
        <v>2602</v>
      </c>
      <c r="V1746" s="223">
        <v>43251</v>
      </c>
      <c r="W1746" s="210">
        <v>2069355</v>
      </c>
      <c r="X1746" s="210" t="s">
        <v>4467</v>
      </c>
      <c r="Y1746" s="210" t="s">
        <v>162</v>
      </c>
      <c r="Z1746" s="190"/>
      <c r="AA1746" s="185"/>
      <c r="AB1746" s="187"/>
      <c r="AC1746" s="188"/>
      <c r="AD1746" s="187"/>
    </row>
    <row r="1747" spans="1:30" x14ac:dyDescent="0.3">
      <c r="A1747" s="84"/>
      <c r="B1747" s="209" t="s">
        <v>464</v>
      </c>
      <c r="C1747" s="102" t="s">
        <v>1973</v>
      </c>
      <c r="D1747" s="109">
        <v>-12893517.151676511</v>
      </c>
      <c r="E1747" s="139">
        <v>-153344301.09180772</v>
      </c>
      <c r="F1747" s="113">
        <v>-1.4623821060624884</v>
      </c>
      <c r="G1747" s="126"/>
      <c r="H1747" s="123"/>
      <c r="I1747" s="124"/>
      <c r="J1747" s="191" t="s">
        <v>5776</v>
      </c>
      <c r="K1747" s="210" t="s">
        <v>464</v>
      </c>
      <c r="L1747" s="210" t="s">
        <v>1973</v>
      </c>
      <c r="M1747" s="211">
        <v>-12893517.151676511</v>
      </c>
      <c r="N1747" s="198">
        <v>-153344301.09180772</v>
      </c>
      <c r="O1747" s="211">
        <v>-1.4623821060624884</v>
      </c>
      <c r="P1747" s="210">
        <v>0</v>
      </c>
      <c r="Q1747" s="210">
        <v>0</v>
      </c>
      <c r="R1747" s="210">
        <v>1</v>
      </c>
      <c r="S1747" s="210">
        <v>0</v>
      </c>
      <c r="T1747" s="210" t="s">
        <v>148</v>
      </c>
      <c r="U1747" s="210" t="s">
        <v>2603</v>
      </c>
      <c r="V1747" s="223">
        <v>43251</v>
      </c>
      <c r="W1747" s="210">
        <v>2000257</v>
      </c>
      <c r="X1747" s="210" t="s">
        <v>4467</v>
      </c>
      <c r="Y1747" s="210" t="s">
        <v>162</v>
      </c>
      <c r="Z1747" s="190"/>
      <c r="AA1747" s="186"/>
      <c r="AB1747" s="187"/>
      <c r="AC1747" s="187"/>
      <c r="AD1747" s="188"/>
    </row>
    <row r="1748" spans="1:30" x14ac:dyDescent="0.3">
      <c r="A1748" s="84"/>
      <c r="B1748" s="209" t="s">
        <v>465</v>
      </c>
      <c r="C1748" s="102" t="s">
        <v>1973</v>
      </c>
      <c r="D1748" s="109">
        <v>-9398541.5787382219</v>
      </c>
      <c r="E1748" s="139">
        <v>-3328306.9236889803</v>
      </c>
      <c r="F1748" s="113">
        <v>-0.93534472837372984</v>
      </c>
      <c r="G1748" s="126"/>
      <c r="H1748" s="123"/>
      <c r="I1748" s="124"/>
      <c r="J1748" s="191" t="s">
        <v>5776</v>
      </c>
      <c r="K1748" s="210" t="s">
        <v>465</v>
      </c>
      <c r="L1748" s="210" t="s">
        <v>1973</v>
      </c>
      <c r="M1748" s="211">
        <v>-9398541.5787382219</v>
      </c>
      <c r="N1748" s="198">
        <v>-3328306.9236889803</v>
      </c>
      <c r="O1748" s="211">
        <v>-0.93534472837372984</v>
      </c>
      <c r="P1748" s="210">
        <v>0</v>
      </c>
      <c r="Q1748" s="210">
        <v>0</v>
      </c>
      <c r="R1748" s="210">
        <v>1</v>
      </c>
      <c r="S1748" s="210">
        <v>0</v>
      </c>
      <c r="T1748" s="210" t="s">
        <v>149</v>
      </c>
      <c r="U1748" s="210" t="s">
        <v>2604</v>
      </c>
      <c r="V1748" s="223">
        <v>43251</v>
      </c>
      <c r="W1748" s="210" t="s">
        <v>2018</v>
      </c>
      <c r="X1748" s="210" t="s">
        <v>4467</v>
      </c>
      <c r="Y1748" s="210" t="s">
        <v>162</v>
      </c>
      <c r="Z1748" s="190"/>
      <c r="AA1748" s="185"/>
      <c r="AB1748" s="188"/>
      <c r="AC1748" s="187"/>
      <c r="AD1748" s="187"/>
    </row>
    <row r="1749" spans="1:30" x14ac:dyDescent="0.3">
      <c r="A1749" s="84"/>
      <c r="B1749" s="209" t="s">
        <v>466</v>
      </c>
      <c r="C1749" s="102" t="s">
        <v>1973</v>
      </c>
      <c r="D1749" s="109">
        <v>-4728338.7525325725</v>
      </c>
      <c r="E1749" s="139">
        <v>-343629.30212301115</v>
      </c>
      <c r="F1749" s="113">
        <v>-1.7412242616732072</v>
      </c>
      <c r="G1749" s="126"/>
      <c r="H1749" s="123"/>
      <c r="I1749" s="124"/>
      <c r="J1749" s="191" t="s">
        <v>5776</v>
      </c>
      <c r="K1749" s="210" t="s">
        <v>466</v>
      </c>
      <c r="L1749" s="210" t="s">
        <v>1973</v>
      </c>
      <c r="M1749" s="211">
        <v>-4728338.7525325725</v>
      </c>
      <c r="N1749" s="198">
        <v>-343629.30212301115</v>
      </c>
      <c r="O1749" s="211">
        <v>-1.7412242616732072</v>
      </c>
      <c r="P1749" s="210">
        <v>0</v>
      </c>
      <c r="Q1749" s="210">
        <v>0</v>
      </c>
      <c r="R1749" s="210">
        <v>1</v>
      </c>
      <c r="S1749" s="210">
        <v>0</v>
      </c>
      <c r="T1749" s="210" t="s">
        <v>149</v>
      </c>
      <c r="U1749" s="210" t="s">
        <v>2605</v>
      </c>
      <c r="V1749" s="223">
        <v>43251</v>
      </c>
      <c r="W1749" s="210">
        <v>2196189</v>
      </c>
      <c r="X1749" s="210" t="s">
        <v>4467</v>
      </c>
      <c r="Y1749" s="210" t="s">
        <v>162</v>
      </c>
      <c r="Z1749" s="190"/>
      <c r="AA1749" s="186"/>
      <c r="AB1749" s="187"/>
      <c r="AC1749" s="187"/>
      <c r="AD1749" s="188"/>
    </row>
    <row r="1750" spans="1:30" x14ac:dyDescent="0.3">
      <c r="A1750" s="84"/>
      <c r="B1750" s="209" t="s">
        <v>467</v>
      </c>
      <c r="C1750" s="102" t="s">
        <v>1973</v>
      </c>
      <c r="D1750" s="109">
        <v>-4361106.1927134106</v>
      </c>
      <c r="E1750" s="139">
        <v>-18346768.655096222</v>
      </c>
      <c r="F1750" s="113">
        <v>-2.6156452523135765</v>
      </c>
      <c r="G1750" s="126"/>
      <c r="H1750" s="123"/>
      <c r="I1750" s="124"/>
      <c r="J1750" s="191" t="s">
        <v>5776</v>
      </c>
      <c r="K1750" s="210" t="s">
        <v>467</v>
      </c>
      <c r="L1750" s="210" t="s">
        <v>1973</v>
      </c>
      <c r="M1750" s="211">
        <v>-4361106.1927134106</v>
      </c>
      <c r="N1750" s="198">
        <v>-18346768.655096222</v>
      </c>
      <c r="O1750" s="211">
        <v>-2.6156452523135765</v>
      </c>
      <c r="P1750" s="210">
        <v>0</v>
      </c>
      <c r="Q1750" s="210">
        <v>0</v>
      </c>
      <c r="R1750" s="210">
        <v>1</v>
      </c>
      <c r="S1750" s="210">
        <v>0</v>
      </c>
      <c r="T1750" s="210" t="s">
        <v>150</v>
      </c>
      <c r="U1750" s="210" t="s">
        <v>2606</v>
      </c>
      <c r="V1750" s="223">
        <v>43251</v>
      </c>
      <c r="W1750" s="210">
        <v>2309255</v>
      </c>
      <c r="X1750" s="210" t="s">
        <v>4467</v>
      </c>
      <c r="Y1750" s="210" t="s">
        <v>162</v>
      </c>
      <c r="Z1750" s="190"/>
      <c r="AA1750" s="185"/>
      <c r="AB1750" s="187"/>
      <c r="AC1750" s="188"/>
      <c r="AD1750" s="188"/>
    </row>
    <row r="1751" spans="1:30" x14ac:dyDescent="0.3">
      <c r="A1751" s="84"/>
      <c r="B1751" s="209" t="s">
        <v>468</v>
      </c>
      <c r="C1751" s="102" t="s">
        <v>1977</v>
      </c>
      <c r="D1751" s="109">
        <v>5105185.2445090385</v>
      </c>
      <c r="E1751" s="139">
        <v>1093951.8350369863</v>
      </c>
      <c r="F1751" s="113">
        <v>1.199423500368983</v>
      </c>
      <c r="G1751" s="126"/>
      <c r="H1751" s="123"/>
      <c r="I1751" s="124"/>
      <c r="J1751" s="191" t="s">
        <v>5776</v>
      </c>
      <c r="K1751" s="210" t="s">
        <v>468</v>
      </c>
      <c r="L1751" s="210" t="s">
        <v>1977</v>
      </c>
      <c r="M1751" s="211">
        <v>5105185.2445090385</v>
      </c>
      <c r="N1751" s="198">
        <v>1093951.8350369863</v>
      </c>
      <c r="O1751" s="211">
        <v>1.199423500368983</v>
      </c>
      <c r="P1751" s="210">
        <v>0</v>
      </c>
      <c r="Q1751" s="210">
        <v>0</v>
      </c>
      <c r="R1751" s="210">
        <v>1</v>
      </c>
      <c r="S1751" s="210">
        <v>0</v>
      </c>
      <c r="T1751" s="210" t="s">
        <v>149</v>
      </c>
      <c r="U1751" s="210" t="s">
        <v>2607</v>
      </c>
      <c r="V1751" s="223">
        <v>43251</v>
      </c>
      <c r="W1751" s="210">
        <v>2311454</v>
      </c>
      <c r="X1751" s="210" t="s">
        <v>4467</v>
      </c>
      <c r="Y1751" s="210" t="s">
        <v>162</v>
      </c>
      <c r="Z1751" s="190"/>
      <c r="AA1751" s="185"/>
      <c r="AB1751" s="187"/>
      <c r="AC1751" s="188"/>
      <c r="AD1751" s="187"/>
    </row>
    <row r="1752" spans="1:30" x14ac:dyDescent="0.3">
      <c r="A1752" s="84"/>
      <c r="B1752" s="209" t="s">
        <v>469</v>
      </c>
      <c r="C1752" s="102" t="s">
        <v>1973</v>
      </c>
      <c r="D1752" s="109">
        <v>-11595006.594017735</v>
      </c>
      <c r="E1752" s="139">
        <v>-2906179.2221588171</v>
      </c>
      <c r="F1752" s="113">
        <v>-2.0908929221695245</v>
      </c>
      <c r="G1752" s="126"/>
      <c r="H1752" s="123"/>
      <c r="I1752" s="124"/>
      <c r="J1752" s="191" t="s">
        <v>5776</v>
      </c>
      <c r="K1752" s="210" t="s">
        <v>469</v>
      </c>
      <c r="L1752" s="210" t="s">
        <v>1973</v>
      </c>
      <c r="M1752" s="211">
        <v>-11595006.594017735</v>
      </c>
      <c r="N1752" s="198">
        <v>-2906179.2221588171</v>
      </c>
      <c r="O1752" s="211">
        <v>-2.0908929221695245</v>
      </c>
      <c r="P1752" s="210">
        <v>0</v>
      </c>
      <c r="Q1752" s="210">
        <v>0</v>
      </c>
      <c r="R1752" s="210">
        <v>1</v>
      </c>
      <c r="S1752" s="210">
        <v>0</v>
      </c>
      <c r="T1752" s="210" t="s">
        <v>145</v>
      </c>
      <c r="U1752" s="210" t="s">
        <v>2608</v>
      </c>
      <c r="V1752" s="223">
        <v>43251</v>
      </c>
      <c r="W1752" s="210">
        <v>2196015</v>
      </c>
      <c r="X1752" s="210" t="s">
        <v>4467</v>
      </c>
      <c r="Y1752" s="210" t="s">
        <v>162</v>
      </c>
      <c r="Z1752" s="190"/>
      <c r="AA1752" s="186"/>
      <c r="AB1752" s="187"/>
      <c r="AC1752" s="187"/>
      <c r="AD1752" s="188"/>
    </row>
    <row r="1753" spans="1:30" x14ac:dyDescent="0.3">
      <c r="A1753" s="84"/>
      <c r="B1753" s="209" t="s">
        <v>470</v>
      </c>
      <c r="C1753" s="102" t="s">
        <v>1973</v>
      </c>
      <c r="D1753" s="109">
        <v>-14665311.870923171</v>
      </c>
      <c r="E1753" s="139">
        <v>-906625.97877619229</v>
      </c>
      <c r="F1753" s="113">
        <v>-1.8210526185492022</v>
      </c>
      <c r="G1753" s="126"/>
      <c r="H1753" s="123"/>
      <c r="I1753" s="124"/>
      <c r="J1753" s="191" t="s">
        <v>5776</v>
      </c>
      <c r="K1753" s="210" t="s">
        <v>470</v>
      </c>
      <c r="L1753" s="210" t="s">
        <v>1973</v>
      </c>
      <c r="M1753" s="211">
        <v>-14665311.870923171</v>
      </c>
      <c r="N1753" s="198">
        <v>-906625.97877619229</v>
      </c>
      <c r="O1753" s="211">
        <v>-1.8210526185492022</v>
      </c>
      <c r="P1753" s="210">
        <v>0</v>
      </c>
      <c r="Q1753" s="210">
        <v>0</v>
      </c>
      <c r="R1753" s="210">
        <v>1</v>
      </c>
      <c r="S1753" s="210">
        <v>0</v>
      </c>
      <c r="T1753" s="210" t="s">
        <v>151</v>
      </c>
      <c r="U1753" s="210" t="s">
        <v>2609</v>
      </c>
      <c r="V1753" s="223">
        <v>43251</v>
      </c>
      <c r="W1753" s="210">
        <v>2196026</v>
      </c>
      <c r="X1753" s="210" t="s">
        <v>4467</v>
      </c>
      <c r="Y1753" s="210" t="s">
        <v>162</v>
      </c>
      <c r="Z1753" s="190"/>
      <c r="AA1753" s="185"/>
      <c r="AB1753" s="187"/>
      <c r="AC1753" s="188"/>
      <c r="AD1753" s="187"/>
    </row>
    <row r="1754" spans="1:30" x14ac:dyDescent="0.3">
      <c r="A1754" s="84"/>
      <c r="B1754" s="209" t="s">
        <v>5551</v>
      </c>
      <c r="C1754" s="102" t="s">
        <v>1973</v>
      </c>
      <c r="D1754" s="109">
        <v>-14357699.304240271</v>
      </c>
      <c r="E1754" s="139">
        <v>-66787069.212775342</v>
      </c>
      <c r="F1754" s="113">
        <v>-1.1348967161203625</v>
      </c>
      <c r="G1754" s="126"/>
      <c r="H1754" s="123"/>
      <c r="I1754" s="124"/>
      <c r="J1754" s="191" t="s">
        <v>5776</v>
      </c>
      <c r="K1754" s="210" t="s">
        <v>5551</v>
      </c>
      <c r="L1754" s="210" t="s">
        <v>1973</v>
      </c>
      <c r="M1754" s="211">
        <v>-14357699.304240271</v>
      </c>
      <c r="N1754" s="198">
        <v>-66787069.212775342</v>
      </c>
      <c r="O1754" s="211">
        <v>-1.1348967161203625</v>
      </c>
      <c r="P1754" s="210">
        <v>0</v>
      </c>
      <c r="Q1754" s="210">
        <v>0</v>
      </c>
      <c r="R1754" s="210">
        <v>1</v>
      </c>
      <c r="S1754" s="210">
        <v>0</v>
      </c>
      <c r="T1754" s="210" t="s">
        <v>150</v>
      </c>
      <c r="U1754" s="210" t="s">
        <v>5552</v>
      </c>
      <c r="V1754" s="223">
        <v>43251</v>
      </c>
      <c r="W1754" s="210">
        <v>2299453</v>
      </c>
      <c r="X1754" s="210" t="s">
        <v>4467</v>
      </c>
      <c r="Y1754" s="210" t="s">
        <v>162</v>
      </c>
      <c r="Z1754" s="190"/>
      <c r="AA1754" s="186"/>
      <c r="AB1754" s="187"/>
      <c r="AC1754" s="187"/>
      <c r="AD1754" s="188"/>
    </row>
    <row r="1755" spans="1:30" x14ac:dyDescent="0.3">
      <c r="A1755" s="84"/>
      <c r="B1755" s="209" t="s">
        <v>5462</v>
      </c>
      <c r="C1755" s="102" t="s">
        <v>1973</v>
      </c>
      <c r="D1755" s="109">
        <v>-7924406.621724207</v>
      </c>
      <c r="E1755" s="139">
        <v>-65223110.046372063</v>
      </c>
      <c r="F1755" s="113">
        <v>-2.0855343907742601</v>
      </c>
      <c r="G1755" s="126"/>
      <c r="H1755" s="123"/>
      <c r="I1755" s="124"/>
      <c r="J1755" s="191" t="s">
        <v>5776</v>
      </c>
      <c r="K1755" s="210" t="s">
        <v>5462</v>
      </c>
      <c r="L1755" s="210" t="s">
        <v>1973</v>
      </c>
      <c r="M1755" s="211">
        <v>-7924406.621724207</v>
      </c>
      <c r="N1755" s="198">
        <v>-65223110.046372063</v>
      </c>
      <c r="O1755" s="211">
        <v>-2.0855343907742601</v>
      </c>
      <c r="P1755" s="210">
        <v>0</v>
      </c>
      <c r="Q1755" s="210">
        <v>0</v>
      </c>
      <c r="R1755" s="210">
        <v>1</v>
      </c>
      <c r="S1755" s="210">
        <v>0</v>
      </c>
      <c r="T1755" s="210" t="s">
        <v>150</v>
      </c>
      <c r="U1755" s="210" t="s">
        <v>5463</v>
      </c>
      <c r="V1755" s="223">
        <v>43251</v>
      </c>
      <c r="W1755" s="210" t="s">
        <v>5079</v>
      </c>
      <c r="X1755" s="210" t="s">
        <v>4467</v>
      </c>
      <c r="Y1755" s="210" t="s">
        <v>162</v>
      </c>
      <c r="Z1755" s="190"/>
      <c r="AA1755" s="186"/>
      <c r="AB1755" s="187"/>
      <c r="AC1755" s="187"/>
      <c r="AD1755" s="188"/>
    </row>
    <row r="1756" spans="1:30" x14ac:dyDescent="0.3">
      <c r="A1756" s="84"/>
      <c r="B1756" s="209" t="s">
        <v>471</v>
      </c>
      <c r="C1756" s="102" t="s">
        <v>1973</v>
      </c>
      <c r="D1756" s="109">
        <v>-3837157.557632857</v>
      </c>
      <c r="E1756" s="139">
        <v>-351086.34341479687</v>
      </c>
      <c r="F1756" s="113">
        <v>-1.918108409382089</v>
      </c>
      <c r="G1756" s="126"/>
      <c r="H1756" s="123"/>
      <c r="I1756" s="124"/>
      <c r="J1756" s="191" t="s">
        <v>5776</v>
      </c>
      <c r="K1756" s="210" t="s">
        <v>471</v>
      </c>
      <c r="L1756" s="210" t="s">
        <v>1973</v>
      </c>
      <c r="M1756" s="211">
        <v>-3837157.557632857</v>
      </c>
      <c r="N1756" s="198">
        <v>-351086.34341479687</v>
      </c>
      <c r="O1756" s="211">
        <v>-1.918108409382089</v>
      </c>
      <c r="P1756" s="210">
        <v>0</v>
      </c>
      <c r="Q1756" s="210">
        <v>0</v>
      </c>
      <c r="R1756" s="210">
        <v>1</v>
      </c>
      <c r="S1756" s="210">
        <v>0</v>
      </c>
      <c r="T1756" s="210" t="s">
        <v>152</v>
      </c>
      <c r="U1756" s="210" t="s">
        <v>2610</v>
      </c>
      <c r="V1756" s="223">
        <v>43251</v>
      </c>
      <c r="W1756" s="210">
        <v>2297628</v>
      </c>
      <c r="X1756" s="210" t="s">
        <v>4467</v>
      </c>
      <c r="Y1756" s="210" t="s">
        <v>162</v>
      </c>
      <c r="Z1756" s="190"/>
      <c r="AA1756" s="185"/>
      <c r="AB1756" s="187"/>
      <c r="AC1756" s="187"/>
      <c r="AD1756" s="188"/>
    </row>
    <row r="1757" spans="1:30" x14ac:dyDescent="0.3">
      <c r="A1757" s="84"/>
      <c r="B1757" s="209" t="s">
        <v>472</v>
      </c>
      <c r="C1757" s="102" t="s">
        <v>1973</v>
      </c>
      <c r="D1757" s="109">
        <v>-16441568.824502284</v>
      </c>
      <c r="E1757" s="139">
        <v>-1693309.5750427176</v>
      </c>
      <c r="F1757" s="113">
        <v>-1.2738072173621038</v>
      </c>
      <c r="G1757" s="126"/>
      <c r="H1757" s="123"/>
      <c r="I1757" s="124"/>
      <c r="J1757" s="191" t="s">
        <v>5776</v>
      </c>
      <c r="K1757" s="210" t="s">
        <v>472</v>
      </c>
      <c r="L1757" s="210" t="s">
        <v>1973</v>
      </c>
      <c r="M1757" s="211">
        <v>-16441568.824502284</v>
      </c>
      <c r="N1757" s="198">
        <v>-1693309.5750427176</v>
      </c>
      <c r="O1757" s="211">
        <v>-1.2738072173621038</v>
      </c>
      <c r="P1757" s="210">
        <v>0</v>
      </c>
      <c r="Q1757" s="210">
        <v>0</v>
      </c>
      <c r="R1757" s="210">
        <v>1</v>
      </c>
      <c r="S1757" s="210">
        <v>0</v>
      </c>
      <c r="T1757" s="210" t="s">
        <v>144</v>
      </c>
      <c r="U1757" s="210" t="s">
        <v>2611</v>
      </c>
      <c r="V1757" s="223">
        <v>43251</v>
      </c>
      <c r="W1757" s="210">
        <v>2771672</v>
      </c>
      <c r="X1757" s="210" t="s">
        <v>4467</v>
      </c>
      <c r="Y1757" s="210" t="s">
        <v>162</v>
      </c>
      <c r="Z1757" s="190"/>
      <c r="AA1757" s="185"/>
      <c r="AB1757" s="187"/>
      <c r="AC1757" s="187"/>
      <c r="AD1757" s="188"/>
    </row>
    <row r="1758" spans="1:30" x14ac:dyDescent="0.3">
      <c r="A1758" s="84"/>
      <c r="B1758" s="209" t="s">
        <v>5080</v>
      </c>
      <c r="C1758" s="102" t="s">
        <v>1973</v>
      </c>
      <c r="D1758" s="109">
        <v>-3801699.4246488176</v>
      </c>
      <c r="E1758" s="139">
        <v>-357395011.07284343</v>
      </c>
      <c r="F1758" s="113">
        <v>-1.128939875758421</v>
      </c>
      <c r="G1758" s="126"/>
      <c r="H1758" s="123"/>
      <c r="I1758" s="124"/>
      <c r="J1758" s="191" t="s">
        <v>5776</v>
      </c>
      <c r="K1758" s="210" t="s">
        <v>5080</v>
      </c>
      <c r="L1758" s="210" t="s">
        <v>1973</v>
      </c>
      <c r="M1758" s="211">
        <v>-3801699.4246488176</v>
      </c>
      <c r="N1758" s="198">
        <v>-357395011.07284343</v>
      </c>
      <c r="O1758" s="211">
        <v>-1.128939875758421</v>
      </c>
      <c r="P1758" s="210">
        <v>0</v>
      </c>
      <c r="Q1758" s="210">
        <v>0</v>
      </c>
      <c r="R1758" s="210">
        <v>1</v>
      </c>
      <c r="S1758" s="210">
        <v>0</v>
      </c>
      <c r="T1758" s="210" t="s">
        <v>148</v>
      </c>
      <c r="U1758" s="210" t="s">
        <v>5081</v>
      </c>
      <c r="V1758" s="223">
        <v>43251</v>
      </c>
      <c r="W1758" s="210" t="s">
        <v>5082</v>
      </c>
      <c r="X1758" s="210" t="s">
        <v>4467</v>
      </c>
      <c r="Y1758" s="210" t="s">
        <v>162</v>
      </c>
      <c r="Z1758" s="190"/>
      <c r="AA1758" s="186"/>
      <c r="AB1758" s="187"/>
      <c r="AC1758" s="187"/>
      <c r="AD1758" s="188"/>
    </row>
    <row r="1759" spans="1:30" x14ac:dyDescent="0.3">
      <c r="A1759" s="84"/>
      <c r="B1759" s="209" t="s">
        <v>5765</v>
      </c>
      <c r="C1759" s="102" t="s">
        <v>1973</v>
      </c>
      <c r="D1759" s="109">
        <v>-10015035.929565055</v>
      </c>
      <c r="E1759" s="139">
        <v>-704931.77502154815</v>
      </c>
      <c r="F1759" s="113">
        <v>-1.2958831140411184</v>
      </c>
      <c r="G1759" s="126"/>
      <c r="H1759" s="123"/>
      <c r="I1759" s="124"/>
      <c r="J1759" s="191" t="s">
        <v>5776</v>
      </c>
      <c r="K1759" s="210" t="s">
        <v>5765</v>
      </c>
      <c r="L1759" s="210" t="s">
        <v>1973</v>
      </c>
      <c r="M1759" s="211">
        <v>-10015035.929565055</v>
      </c>
      <c r="N1759" s="198">
        <v>-704931.77502154815</v>
      </c>
      <c r="O1759" s="211">
        <v>-1.2958831140411184</v>
      </c>
      <c r="P1759" s="210">
        <v>0</v>
      </c>
      <c r="Q1759" s="210">
        <v>0</v>
      </c>
      <c r="R1759" s="210">
        <v>1</v>
      </c>
      <c r="S1759" s="210">
        <v>0</v>
      </c>
      <c r="T1759" s="210" t="s">
        <v>146</v>
      </c>
      <c r="U1759" s="210" t="s">
        <v>2612</v>
      </c>
      <c r="V1759" s="223">
        <v>43251</v>
      </c>
      <c r="W1759" s="210">
        <v>2518932</v>
      </c>
      <c r="X1759" s="210" t="s">
        <v>4467</v>
      </c>
      <c r="Y1759" s="210" t="s">
        <v>162</v>
      </c>
      <c r="Z1759" s="190"/>
      <c r="AA1759" s="185"/>
      <c r="AB1759" s="187"/>
      <c r="AC1759" s="188"/>
      <c r="AD1759" s="187"/>
    </row>
    <row r="1760" spans="1:30" x14ac:dyDescent="0.3">
      <c r="A1760" s="84"/>
      <c r="B1760" s="209" t="s">
        <v>473</v>
      </c>
      <c r="C1760" s="102" t="s">
        <v>1973</v>
      </c>
      <c r="D1760" s="109">
        <v>-12836779.987363691</v>
      </c>
      <c r="E1760" s="139">
        <v>-223895.76718452087</v>
      </c>
      <c r="F1760" s="113">
        <v>-0.47608153711650075</v>
      </c>
      <c r="G1760" s="126"/>
      <c r="H1760" s="123"/>
      <c r="I1760" s="124"/>
      <c r="J1760" s="191" t="s">
        <v>5776</v>
      </c>
      <c r="K1760" s="210" t="s">
        <v>473</v>
      </c>
      <c r="L1760" s="210" t="s">
        <v>1973</v>
      </c>
      <c r="M1760" s="211">
        <v>-12836779.987363691</v>
      </c>
      <c r="N1760" s="198">
        <v>-223895.76718452087</v>
      </c>
      <c r="O1760" s="211">
        <v>-0.47608153711650075</v>
      </c>
      <c r="P1760" s="210">
        <v>0</v>
      </c>
      <c r="Q1760" s="210">
        <v>0</v>
      </c>
      <c r="R1760" s="210">
        <v>1</v>
      </c>
      <c r="S1760" s="210">
        <v>0</v>
      </c>
      <c r="T1760" s="210" t="s">
        <v>145</v>
      </c>
      <c r="U1760" s="210" t="s">
        <v>2613</v>
      </c>
      <c r="V1760" s="223">
        <v>43251</v>
      </c>
      <c r="W1760" s="210">
        <v>2718301</v>
      </c>
      <c r="X1760" s="210" t="s">
        <v>4467</v>
      </c>
      <c r="Y1760" s="210" t="s">
        <v>162</v>
      </c>
      <c r="Z1760" s="190"/>
      <c r="AA1760" s="185"/>
      <c r="AB1760" s="187"/>
      <c r="AC1760" s="188"/>
      <c r="AD1760" s="188"/>
    </row>
    <row r="1761" spans="1:30" x14ac:dyDescent="0.3">
      <c r="A1761" s="84"/>
      <c r="B1761" s="209" t="s">
        <v>5083</v>
      </c>
      <c r="C1761" s="102" t="s">
        <v>1977</v>
      </c>
      <c r="D1761" s="109">
        <v>16415665.556974344</v>
      </c>
      <c r="E1761" s="139">
        <v>6753609.5757787935</v>
      </c>
      <c r="F1761" s="113">
        <v>0.80814872277284422</v>
      </c>
      <c r="G1761" s="126"/>
      <c r="H1761" s="123"/>
      <c r="I1761" s="124"/>
      <c r="J1761" s="191" t="s">
        <v>5776</v>
      </c>
      <c r="K1761" s="210" t="s">
        <v>5083</v>
      </c>
      <c r="L1761" s="210" t="s">
        <v>1977</v>
      </c>
      <c r="M1761" s="211">
        <v>16415665.556974344</v>
      </c>
      <c r="N1761" s="198">
        <v>6753609.5757787935</v>
      </c>
      <c r="O1761" s="211">
        <v>0.80814872277284422</v>
      </c>
      <c r="P1761" s="210">
        <v>0</v>
      </c>
      <c r="Q1761" s="210">
        <v>0</v>
      </c>
      <c r="R1761" s="210">
        <v>1</v>
      </c>
      <c r="S1761" s="210">
        <v>0</v>
      </c>
      <c r="T1761" s="210" t="s">
        <v>143</v>
      </c>
      <c r="U1761" s="210" t="s">
        <v>5084</v>
      </c>
      <c r="V1761" s="223">
        <v>43251</v>
      </c>
      <c r="W1761" s="210" t="s">
        <v>5085</v>
      </c>
      <c r="X1761" s="210" t="s">
        <v>4468</v>
      </c>
      <c r="Y1761" s="210" t="s">
        <v>4395</v>
      </c>
      <c r="Z1761" s="190"/>
      <c r="AA1761" s="185"/>
      <c r="AB1761" s="187"/>
      <c r="AC1761" s="187"/>
      <c r="AD1761" s="188"/>
    </row>
    <row r="1762" spans="1:30" x14ac:dyDescent="0.3">
      <c r="A1762" s="84"/>
      <c r="B1762" s="209" t="s">
        <v>6169</v>
      </c>
      <c r="C1762" s="102" t="s">
        <v>1975</v>
      </c>
      <c r="D1762" s="109">
        <v>173857351.57831949</v>
      </c>
      <c r="E1762" s="139">
        <v>1776774.1602280992</v>
      </c>
      <c r="F1762" s="113">
        <v>7.9449309200750999</v>
      </c>
      <c r="G1762" s="126"/>
      <c r="H1762" s="123"/>
      <c r="I1762" s="124"/>
      <c r="J1762" s="191" t="s">
        <v>5776</v>
      </c>
      <c r="K1762" s="210" t="s">
        <v>6169</v>
      </c>
      <c r="L1762" s="210" t="s">
        <v>1975</v>
      </c>
      <c r="M1762" s="211">
        <v>173857351.57831949</v>
      </c>
      <c r="N1762" s="198">
        <v>1776774.1602280992</v>
      </c>
      <c r="O1762" s="211">
        <v>7.9449309200750999</v>
      </c>
      <c r="P1762" s="210">
        <v>0</v>
      </c>
      <c r="Q1762" s="210">
        <v>0</v>
      </c>
      <c r="R1762" s="210">
        <v>1</v>
      </c>
      <c r="S1762" s="210">
        <v>0</v>
      </c>
      <c r="T1762" s="210" t="s">
        <v>146</v>
      </c>
      <c r="U1762" s="210" t="s">
        <v>6170</v>
      </c>
      <c r="V1762" s="223">
        <v>43251</v>
      </c>
      <c r="W1762" s="210" t="s">
        <v>6171</v>
      </c>
      <c r="X1762" s="210" t="s">
        <v>4468</v>
      </c>
      <c r="Y1762" s="210" t="s">
        <v>4395</v>
      </c>
      <c r="Z1762" s="190"/>
      <c r="AA1762" s="185"/>
      <c r="AB1762" s="187"/>
      <c r="AC1762" s="188"/>
      <c r="AD1762" s="188"/>
    </row>
    <row r="1763" spans="1:30" x14ac:dyDescent="0.3">
      <c r="A1763" s="84"/>
      <c r="B1763" s="209" t="s">
        <v>4440</v>
      </c>
      <c r="C1763" s="102" t="s">
        <v>1973</v>
      </c>
      <c r="D1763" s="109">
        <v>-16526731.485425208</v>
      </c>
      <c r="E1763" s="139">
        <v>-188145.85024391173</v>
      </c>
      <c r="F1763" s="113">
        <v>-0.2225275598967891</v>
      </c>
      <c r="G1763" s="126"/>
      <c r="H1763" s="123"/>
      <c r="I1763" s="124"/>
      <c r="J1763" s="191" t="s">
        <v>5776</v>
      </c>
      <c r="K1763" s="210" t="s">
        <v>4440</v>
      </c>
      <c r="L1763" s="210" t="s">
        <v>1973</v>
      </c>
      <c r="M1763" s="211">
        <v>-16526731.485425208</v>
      </c>
      <c r="N1763" s="198">
        <v>-188145.85024391173</v>
      </c>
      <c r="O1763" s="211">
        <v>-0.2225275598967891</v>
      </c>
      <c r="P1763" s="210">
        <v>0</v>
      </c>
      <c r="Q1763" s="210">
        <v>0</v>
      </c>
      <c r="R1763" s="210">
        <v>1</v>
      </c>
      <c r="S1763" s="210">
        <v>0</v>
      </c>
      <c r="T1763" s="210" t="s">
        <v>147</v>
      </c>
      <c r="U1763" s="210" t="s">
        <v>4473</v>
      </c>
      <c r="V1763" s="223">
        <v>43251</v>
      </c>
      <c r="W1763" s="210" t="s">
        <v>4542</v>
      </c>
      <c r="X1763" s="210" t="s">
        <v>4468</v>
      </c>
      <c r="Y1763" s="210" t="s">
        <v>4395</v>
      </c>
      <c r="Z1763" s="190"/>
      <c r="AA1763" s="186"/>
      <c r="AB1763" s="187"/>
      <c r="AC1763" s="187"/>
      <c r="AD1763" s="188"/>
    </row>
    <row r="1764" spans="1:30" x14ac:dyDescent="0.3">
      <c r="A1764" s="84"/>
      <c r="B1764" s="209" t="s">
        <v>474</v>
      </c>
      <c r="C1764" s="102" t="s">
        <v>1973</v>
      </c>
      <c r="D1764" s="109">
        <v>-26428321.99365199</v>
      </c>
      <c r="E1764" s="139">
        <v>-1704648.4845494635</v>
      </c>
      <c r="F1764" s="113">
        <v>-0.19608503928651638</v>
      </c>
      <c r="G1764" s="126"/>
      <c r="H1764" s="123"/>
      <c r="I1764" s="124"/>
      <c r="J1764" s="191" t="s">
        <v>5776</v>
      </c>
      <c r="K1764" s="210" t="s">
        <v>474</v>
      </c>
      <c r="L1764" s="210" t="s">
        <v>1973</v>
      </c>
      <c r="M1764" s="211">
        <v>-26428321.99365199</v>
      </c>
      <c r="N1764" s="198">
        <v>-1704648.4845494635</v>
      </c>
      <c r="O1764" s="211">
        <v>-0.19608503928651638</v>
      </c>
      <c r="P1764" s="210">
        <v>0</v>
      </c>
      <c r="Q1764" s="210">
        <v>0</v>
      </c>
      <c r="R1764" s="210">
        <v>1</v>
      </c>
      <c r="S1764" s="210">
        <v>0</v>
      </c>
      <c r="T1764" s="210" t="s">
        <v>147</v>
      </c>
      <c r="U1764" s="210" t="s">
        <v>2614</v>
      </c>
      <c r="V1764" s="223">
        <v>43251</v>
      </c>
      <c r="W1764" s="210" t="s">
        <v>2019</v>
      </c>
      <c r="X1764" s="210" t="s">
        <v>4468</v>
      </c>
      <c r="Y1764" s="210" t="s">
        <v>4395</v>
      </c>
      <c r="Z1764" s="190"/>
      <c r="AA1764" s="185"/>
      <c r="AB1764" s="187"/>
      <c r="AC1764" s="187"/>
      <c r="AD1764" s="188"/>
    </row>
    <row r="1765" spans="1:30" x14ac:dyDescent="0.3">
      <c r="A1765" s="84"/>
      <c r="B1765" s="209" t="s">
        <v>6172</v>
      </c>
      <c r="C1765" s="102" t="s">
        <v>1975</v>
      </c>
      <c r="D1765" s="109">
        <v>4897548.7163810283</v>
      </c>
      <c r="E1765" s="139">
        <v>1211588.0730870448</v>
      </c>
      <c r="F1765" s="113">
        <v>6.9982035250282265E-2</v>
      </c>
      <c r="G1765" s="126"/>
      <c r="H1765" s="123"/>
      <c r="I1765" s="124"/>
      <c r="J1765" s="191" t="s">
        <v>5776</v>
      </c>
      <c r="K1765" s="210" t="s">
        <v>6172</v>
      </c>
      <c r="L1765" s="210" t="s">
        <v>1975</v>
      </c>
      <c r="M1765" s="211">
        <v>4897548.7163810283</v>
      </c>
      <c r="N1765" s="198">
        <v>1211588.0730870448</v>
      </c>
      <c r="O1765" s="211">
        <v>6.9982035250282265E-2</v>
      </c>
      <c r="P1765" s="210">
        <v>0</v>
      </c>
      <c r="Q1765" s="210">
        <v>0</v>
      </c>
      <c r="R1765" s="210">
        <v>1</v>
      </c>
      <c r="S1765" s="210">
        <v>0</v>
      </c>
      <c r="T1765" s="210" t="s">
        <v>146</v>
      </c>
      <c r="U1765" s="210" t="s">
        <v>6173</v>
      </c>
      <c r="V1765" s="223">
        <v>43251</v>
      </c>
      <c r="W1765" s="210" t="s">
        <v>6174</v>
      </c>
      <c r="X1765" s="210" t="s">
        <v>4468</v>
      </c>
      <c r="Y1765" s="210" t="s">
        <v>4395</v>
      </c>
      <c r="Z1765" s="190"/>
      <c r="AA1765" s="185"/>
      <c r="AB1765" s="187"/>
      <c r="AC1765" s="188"/>
      <c r="AD1765" s="188"/>
    </row>
    <row r="1766" spans="1:30" x14ac:dyDescent="0.3">
      <c r="A1766" s="84"/>
      <c r="B1766" s="209" t="s">
        <v>5901</v>
      </c>
      <c r="C1766" s="102" t="s">
        <v>1973</v>
      </c>
      <c r="D1766" s="109">
        <v>-7313606.6270130873</v>
      </c>
      <c r="E1766" s="139">
        <v>-3642765.458146953</v>
      </c>
      <c r="F1766" s="113">
        <v>-0.39424605245973049</v>
      </c>
      <c r="G1766" s="126"/>
      <c r="H1766" s="123"/>
      <c r="I1766" s="124"/>
      <c r="J1766" s="191" t="s">
        <v>5776</v>
      </c>
      <c r="K1766" s="210" t="s">
        <v>5901</v>
      </c>
      <c r="L1766" s="210" t="s">
        <v>1973</v>
      </c>
      <c r="M1766" s="211">
        <v>-7313606.6270130873</v>
      </c>
      <c r="N1766" s="198">
        <v>-3642765.458146953</v>
      </c>
      <c r="O1766" s="211">
        <v>-0.39424605245973049</v>
      </c>
      <c r="P1766" s="210">
        <v>0</v>
      </c>
      <c r="Q1766" s="210">
        <v>0</v>
      </c>
      <c r="R1766" s="210">
        <v>1</v>
      </c>
      <c r="S1766" s="210">
        <v>0</v>
      </c>
      <c r="T1766" s="210" t="s">
        <v>5305</v>
      </c>
      <c r="U1766" s="210" t="s">
        <v>5902</v>
      </c>
      <c r="V1766" s="223">
        <v>43251</v>
      </c>
      <c r="W1766" s="210" t="s">
        <v>5903</v>
      </c>
      <c r="X1766" s="210" t="s">
        <v>4468</v>
      </c>
      <c r="Y1766" s="210" t="s">
        <v>4395</v>
      </c>
      <c r="Z1766" s="190"/>
      <c r="AA1766" s="185"/>
      <c r="AB1766" s="187"/>
      <c r="AC1766" s="187"/>
      <c r="AD1766" s="188"/>
    </row>
    <row r="1767" spans="1:30" x14ac:dyDescent="0.3">
      <c r="A1767" s="84"/>
      <c r="B1767" s="209" t="s">
        <v>475</v>
      </c>
      <c r="C1767" s="102" t="s">
        <v>1977</v>
      </c>
      <c r="D1767" s="109">
        <v>90684909.994707406</v>
      </c>
      <c r="E1767" s="139">
        <v>159967162.29909089</v>
      </c>
      <c r="F1767" s="113">
        <v>1.1250816721509611</v>
      </c>
      <c r="G1767" s="126"/>
      <c r="H1767" s="123"/>
      <c r="I1767" s="124"/>
      <c r="J1767" s="191" t="s">
        <v>5776</v>
      </c>
      <c r="K1767" s="210" t="s">
        <v>475</v>
      </c>
      <c r="L1767" s="210" t="s">
        <v>1977</v>
      </c>
      <c r="M1767" s="211">
        <v>90684909.994707406</v>
      </c>
      <c r="N1767" s="198">
        <v>159967162.29909089</v>
      </c>
      <c r="O1767" s="211">
        <v>1.1250816721509611</v>
      </c>
      <c r="P1767" s="210">
        <v>0</v>
      </c>
      <c r="Q1767" s="210">
        <v>0</v>
      </c>
      <c r="R1767" s="210">
        <v>1</v>
      </c>
      <c r="S1767" s="210">
        <v>0</v>
      </c>
      <c r="T1767" s="210" t="s">
        <v>148</v>
      </c>
      <c r="U1767" s="210" t="s">
        <v>2615</v>
      </c>
      <c r="V1767" s="223">
        <v>43251</v>
      </c>
      <c r="W1767" s="210" t="s">
        <v>2020</v>
      </c>
      <c r="X1767" s="210" t="s">
        <v>4468</v>
      </c>
      <c r="Y1767" s="210" t="s">
        <v>4395</v>
      </c>
      <c r="Z1767" s="190"/>
      <c r="AA1767" s="186"/>
      <c r="AB1767" s="187"/>
      <c r="AC1767" s="187"/>
      <c r="AD1767" s="188"/>
    </row>
    <row r="1768" spans="1:30" x14ac:dyDescent="0.3">
      <c r="A1768" s="84"/>
      <c r="B1768" s="209" t="s">
        <v>6175</v>
      </c>
      <c r="C1768" s="102" t="s">
        <v>1975</v>
      </c>
      <c r="D1768" s="109">
        <v>19568678.005765222</v>
      </c>
      <c r="E1768" s="139">
        <v>31670979.468589049</v>
      </c>
      <c r="F1768" s="113">
        <v>0.11714129525057571</v>
      </c>
      <c r="G1768" s="126"/>
      <c r="H1768" s="123"/>
      <c r="I1768" s="124"/>
      <c r="J1768" s="191" t="s">
        <v>5776</v>
      </c>
      <c r="K1768" s="210" t="s">
        <v>6175</v>
      </c>
      <c r="L1768" s="210" t="s">
        <v>1975</v>
      </c>
      <c r="M1768" s="211">
        <v>19568678.005765222</v>
      </c>
      <c r="N1768" s="198">
        <v>31670979.468589049</v>
      </c>
      <c r="O1768" s="211">
        <v>0.11714129525057571</v>
      </c>
      <c r="P1768" s="210">
        <v>0</v>
      </c>
      <c r="Q1768" s="210">
        <v>0</v>
      </c>
      <c r="R1768" s="210">
        <v>1</v>
      </c>
      <c r="S1768" s="210">
        <v>0</v>
      </c>
      <c r="T1768" s="210" t="s">
        <v>148</v>
      </c>
      <c r="U1768" s="210" t="s">
        <v>6176</v>
      </c>
      <c r="V1768" s="223">
        <v>43251</v>
      </c>
      <c r="W1768" s="210" t="s">
        <v>6177</v>
      </c>
      <c r="X1768" s="210" t="s">
        <v>4468</v>
      </c>
      <c r="Y1768" s="210" t="s">
        <v>4395</v>
      </c>
      <c r="Z1768" s="190"/>
      <c r="AA1768" s="186"/>
      <c r="AB1768" s="187"/>
      <c r="AC1768" s="187"/>
      <c r="AD1768" s="188"/>
    </row>
    <row r="1769" spans="1:30" x14ac:dyDescent="0.3">
      <c r="A1769" s="84"/>
      <c r="B1769" s="209" t="s">
        <v>6178</v>
      </c>
      <c r="C1769" s="102" t="s">
        <v>1975</v>
      </c>
      <c r="D1769" s="109">
        <v>3964172.2451328048</v>
      </c>
      <c r="E1769" s="139">
        <v>2145926.1414060872</v>
      </c>
      <c r="F1769" s="113">
        <v>4.2855747343710948E-2</v>
      </c>
      <c r="G1769" s="126"/>
      <c r="H1769" s="123"/>
      <c r="I1769" s="124"/>
      <c r="J1769" s="191" t="s">
        <v>5776</v>
      </c>
      <c r="K1769" s="210" t="s">
        <v>6178</v>
      </c>
      <c r="L1769" s="210" t="s">
        <v>1975</v>
      </c>
      <c r="M1769" s="211">
        <v>3964172.2451328048</v>
      </c>
      <c r="N1769" s="198">
        <v>2145926.1414060872</v>
      </c>
      <c r="O1769" s="211">
        <v>4.2855747343710948E-2</v>
      </c>
      <c r="P1769" s="210">
        <v>0</v>
      </c>
      <c r="Q1769" s="210">
        <v>0</v>
      </c>
      <c r="R1769" s="210">
        <v>1</v>
      </c>
      <c r="S1769" s="210">
        <v>0</v>
      </c>
      <c r="T1769" s="210" t="s">
        <v>146</v>
      </c>
      <c r="U1769" s="210" t="s">
        <v>6179</v>
      </c>
      <c r="V1769" s="223">
        <v>43251</v>
      </c>
      <c r="W1769" s="210" t="s">
        <v>6180</v>
      </c>
      <c r="X1769" s="210" t="s">
        <v>4468</v>
      </c>
      <c r="Y1769" s="210" t="s">
        <v>4395</v>
      </c>
      <c r="Z1769" s="190"/>
      <c r="AA1769" s="185"/>
      <c r="AB1769" s="187"/>
      <c r="AC1769" s="187"/>
      <c r="AD1769" s="188"/>
    </row>
    <row r="1770" spans="1:30" x14ac:dyDescent="0.3">
      <c r="A1770" s="84"/>
      <c r="B1770" s="209" t="s">
        <v>476</v>
      </c>
      <c r="C1770" s="102" t="s">
        <v>1973</v>
      </c>
      <c r="D1770" s="109">
        <v>-5470378.6680894438</v>
      </c>
      <c r="E1770" s="139">
        <v>-4243192.1887188852</v>
      </c>
      <c r="F1770" s="113">
        <v>-0.21829589335465013</v>
      </c>
      <c r="G1770" s="126"/>
      <c r="H1770" s="123"/>
      <c r="I1770" s="124"/>
      <c r="J1770" s="191" t="s">
        <v>5776</v>
      </c>
      <c r="K1770" s="210" t="s">
        <v>476</v>
      </c>
      <c r="L1770" s="210" t="s">
        <v>1973</v>
      </c>
      <c r="M1770" s="211">
        <v>-5470378.6680894438</v>
      </c>
      <c r="N1770" s="198">
        <v>-4243192.1887188852</v>
      </c>
      <c r="O1770" s="211">
        <v>-0.21829589335465013</v>
      </c>
      <c r="P1770" s="210">
        <v>0</v>
      </c>
      <c r="Q1770" s="210">
        <v>0</v>
      </c>
      <c r="R1770" s="210">
        <v>1</v>
      </c>
      <c r="S1770" s="210">
        <v>0</v>
      </c>
      <c r="T1770" s="210" t="s">
        <v>146</v>
      </c>
      <c r="U1770" s="210" t="s">
        <v>2616</v>
      </c>
      <c r="V1770" s="223">
        <v>43251</v>
      </c>
      <c r="W1770" s="210" t="s">
        <v>2021</v>
      </c>
      <c r="X1770" s="210" t="s">
        <v>4468</v>
      </c>
      <c r="Y1770" s="210" t="s">
        <v>4395</v>
      </c>
      <c r="Z1770" s="190"/>
      <c r="AA1770" s="185"/>
      <c r="AB1770" s="187"/>
      <c r="AC1770" s="188"/>
      <c r="AD1770" s="187"/>
    </row>
    <row r="1771" spans="1:30" x14ac:dyDescent="0.3">
      <c r="A1771" s="84"/>
      <c r="B1771" s="209" t="s">
        <v>6181</v>
      </c>
      <c r="C1771" s="102" t="s">
        <v>1975</v>
      </c>
      <c r="D1771" s="109">
        <v>4196216.1417904394</v>
      </c>
      <c r="E1771" s="139">
        <v>1003184.1774715214</v>
      </c>
      <c r="F1771" s="113">
        <v>2.6241338368694193E-2</v>
      </c>
      <c r="G1771" s="126"/>
      <c r="H1771" s="123"/>
      <c r="I1771" s="124"/>
      <c r="J1771" s="191" t="s">
        <v>5776</v>
      </c>
      <c r="K1771" s="210" t="s">
        <v>6181</v>
      </c>
      <c r="L1771" s="210" t="s">
        <v>1975</v>
      </c>
      <c r="M1771" s="211">
        <v>4196216.1417904394</v>
      </c>
      <c r="N1771" s="198">
        <v>1003184.1774715214</v>
      </c>
      <c r="O1771" s="211">
        <v>2.6241338368694193E-2</v>
      </c>
      <c r="P1771" s="210">
        <v>0</v>
      </c>
      <c r="Q1771" s="210">
        <v>0</v>
      </c>
      <c r="R1771" s="210">
        <v>1</v>
      </c>
      <c r="S1771" s="210">
        <v>0</v>
      </c>
      <c r="T1771" s="210" t="s">
        <v>147</v>
      </c>
      <c r="U1771" s="210" t="s">
        <v>6182</v>
      </c>
      <c r="V1771" s="223">
        <v>43251</v>
      </c>
      <c r="W1771" s="210" t="s">
        <v>6183</v>
      </c>
      <c r="X1771" s="210" t="s">
        <v>4468</v>
      </c>
      <c r="Y1771" s="210" t="s">
        <v>4395</v>
      </c>
      <c r="Z1771" s="190"/>
      <c r="AA1771" s="186"/>
      <c r="AB1771" s="187"/>
      <c r="AC1771" s="187"/>
      <c r="AD1771" s="188"/>
    </row>
    <row r="1772" spans="1:30" x14ac:dyDescent="0.3">
      <c r="A1772" s="84"/>
      <c r="B1772" s="209" t="s">
        <v>4441</v>
      </c>
      <c r="C1772" s="102" t="s">
        <v>1973</v>
      </c>
      <c r="D1772" s="109">
        <v>-468524109.79308122</v>
      </c>
      <c r="E1772" s="139">
        <v>-2410599.4535556762</v>
      </c>
      <c r="F1772" s="113">
        <v>-0.12712543875613666</v>
      </c>
      <c r="G1772" s="126"/>
      <c r="H1772" s="123"/>
      <c r="I1772" s="124"/>
      <c r="J1772" s="191" t="s">
        <v>5776</v>
      </c>
      <c r="K1772" s="210" t="s">
        <v>4441</v>
      </c>
      <c r="L1772" s="210" t="s">
        <v>1973</v>
      </c>
      <c r="M1772" s="211">
        <v>-468524109.79308122</v>
      </c>
      <c r="N1772" s="198">
        <v>-2410599.4535556762</v>
      </c>
      <c r="O1772" s="211">
        <v>-0.12712543875613666</v>
      </c>
      <c r="P1772" s="210">
        <v>0</v>
      </c>
      <c r="Q1772" s="210">
        <v>0</v>
      </c>
      <c r="R1772" s="210">
        <v>1</v>
      </c>
      <c r="S1772" s="210">
        <v>0</v>
      </c>
      <c r="T1772" s="210" t="s">
        <v>147</v>
      </c>
      <c r="U1772" s="210" t="s">
        <v>4474</v>
      </c>
      <c r="V1772" s="223">
        <v>43251</v>
      </c>
      <c r="W1772" s="210" t="s">
        <v>4543</v>
      </c>
      <c r="X1772" s="210" t="s">
        <v>4468</v>
      </c>
      <c r="Y1772" s="210" t="s">
        <v>4395</v>
      </c>
      <c r="Z1772" s="190"/>
      <c r="AA1772" s="186"/>
      <c r="AB1772" s="187"/>
      <c r="AC1772" s="187"/>
      <c r="AD1772" s="188"/>
    </row>
    <row r="1773" spans="1:30" x14ac:dyDescent="0.3">
      <c r="A1773" s="84"/>
      <c r="B1773" s="209" t="s">
        <v>477</v>
      </c>
      <c r="C1773" s="102" t="s">
        <v>1976</v>
      </c>
      <c r="D1773" s="109">
        <v>1955209.3300695261</v>
      </c>
      <c r="E1773" s="139">
        <v>3480250.4396175197</v>
      </c>
      <c r="F1773" s="113">
        <v>0.34348710359364149</v>
      </c>
      <c r="G1773" s="126"/>
      <c r="H1773" s="123"/>
      <c r="I1773" s="124"/>
      <c r="J1773" s="191" t="s">
        <v>5776</v>
      </c>
      <c r="K1773" s="210" t="s">
        <v>477</v>
      </c>
      <c r="L1773" s="210" t="s">
        <v>1976</v>
      </c>
      <c r="M1773" s="211">
        <v>1955209.3300695261</v>
      </c>
      <c r="N1773" s="198">
        <v>3480250.4396175197</v>
      </c>
      <c r="O1773" s="211">
        <v>0.34348710359364149</v>
      </c>
      <c r="P1773" s="210">
        <v>0</v>
      </c>
      <c r="Q1773" s="210">
        <v>0</v>
      </c>
      <c r="R1773" s="210">
        <v>1</v>
      </c>
      <c r="S1773" s="210">
        <v>0</v>
      </c>
      <c r="T1773" s="210" t="s">
        <v>143</v>
      </c>
      <c r="U1773" s="210" t="s">
        <v>2617</v>
      </c>
      <c r="V1773" s="223">
        <v>43251</v>
      </c>
      <c r="W1773" s="210" t="s">
        <v>2022</v>
      </c>
      <c r="X1773" s="210" t="s">
        <v>4468</v>
      </c>
      <c r="Y1773" s="210" t="s">
        <v>4395</v>
      </c>
      <c r="Z1773" s="190"/>
      <c r="AA1773" s="186"/>
      <c r="AB1773" s="187"/>
      <c r="AC1773" s="187"/>
      <c r="AD1773" s="188"/>
    </row>
    <row r="1774" spans="1:30" x14ac:dyDescent="0.3">
      <c r="A1774" s="84"/>
      <c r="B1774" s="209" t="s">
        <v>478</v>
      </c>
      <c r="C1774" s="102" t="s">
        <v>1977</v>
      </c>
      <c r="D1774" s="109">
        <v>7139340.4863712098</v>
      </c>
      <c r="E1774" s="139">
        <v>60260255.895583227</v>
      </c>
      <c r="F1774" s="113">
        <v>3.14</v>
      </c>
      <c r="G1774" s="126"/>
      <c r="H1774" s="123"/>
      <c r="I1774" s="124"/>
      <c r="J1774" s="191" t="s">
        <v>5776</v>
      </c>
      <c r="K1774" s="210" t="s">
        <v>478</v>
      </c>
      <c r="L1774" s="210" t="s">
        <v>1977</v>
      </c>
      <c r="M1774" s="211">
        <v>7139340.4863712098</v>
      </c>
      <c r="N1774" s="198">
        <v>60260255.895583227</v>
      </c>
      <c r="O1774" s="211">
        <v>3.14</v>
      </c>
      <c r="P1774" s="210">
        <v>0</v>
      </c>
      <c r="Q1774" s="210">
        <v>0</v>
      </c>
      <c r="R1774" s="210">
        <v>1</v>
      </c>
      <c r="S1774" s="210">
        <v>0</v>
      </c>
      <c r="T1774" s="210" t="s">
        <v>144</v>
      </c>
      <c r="U1774" s="210" t="s">
        <v>2618</v>
      </c>
      <c r="V1774" s="223">
        <v>43251</v>
      </c>
      <c r="W1774" s="210" t="s">
        <v>2023</v>
      </c>
      <c r="X1774" s="210" t="s">
        <v>4468</v>
      </c>
      <c r="Y1774" s="210" t="s">
        <v>4395</v>
      </c>
      <c r="Z1774" s="190"/>
      <c r="AA1774" s="185"/>
      <c r="AB1774" s="187"/>
      <c r="AC1774" s="188"/>
      <c r="AD1774" s="188"/>
    </row>
    <row r="1775" spans="1:30" x14ac:dyDescent="0.3">
      <c r="A1775" s="84"/>
      <c r="B1775" s="209" t="s">
        <v>479</v>
      </c>
      <c r="C1775" s="102" t="s">
        <v>1973</v>
      </c>
      <c r="D1775" s="109">
        <v>-5163117.2382392548</v>
      </c>
      <c r="E1775" s="139">
        <v>-9169497.633680677</v>
      </c>
      <c r="F1775" s="113">
        <v>-0.21501577373500491</v>
      </c>
      <c r="G1775" s="126"/>
      <c r="H1775" s="123"/>
      <c r="I1775" s="124"/>
      <c r="J1775" s="191" t="s">
        <v>5776</v>
      </c>
      <c r="K1775" s="210" t="s">
        <v>479</v>
      </c>
      <c r="L1775" s="210" t="s">
        <v>1973</v>
      </c>
      <c r="M1775" s="211">
        <v>-5163117.2382392548</v>
      </c>
      <c r="N1775" s="198">
        <v>-9169497.633680677</v>
      </c>
      <c r="O1775" s="211">
        <v>-0.21501577373500491</v>
      </c>
      <c r="P1775" s="210">
        <v>0</v>
      </c>
      <c r="Q1775" s="210">
        <v>0</v>
      </c>
      <c r="R1775" s="210">
        <v>1</v>
      </c>
      <c r="S1775" s="210">
        <v>0</v>
      </c>
      <c r="T1775" s="210" t="s">
        <v>145</v>
      </c>
      <c r="U1775" s="210" t="s">
        <v>2619</v>
      </c>
      <c r="V1775" s="223">
        <v>43251</v>
      </c>
      <c r="W1775" s="210">
        <v>6425395</v>
      </c>
      <c r="X1775" s="210" t="s">
        <v>4468</v>
      </c>
      <c r="Y1775" s="210" t="s">
        <v>4395</v>
      </c>
      <c r="Z1775" s="190"/>
      <c r="AA1775" s="185"/>
      <c r="AB1775" s="187"/>
      <c r="AC1775" s="187"/>
      <c r="AD1775" s="188"/>
    </row>
    <row r="1776" spans="1:30" x14ac:dyDescent="0.3">
      <c r="A1776" s="84"/>
      <c r="B1776" s="209" t="s">
        <v>6184</v>
      </c>
      <c r="C1776" s="102" t="s">
        <v>1975</v>
      </c>
      <c r="D1776" s="109">
        <v>2194270.5233183084</v>
      </c>
      <c r="E1776" s="139">
        <v>2207579.1752204695</v>
      </c>
      <c r="F1776" s="113">
        <v>9.9114914465997281E-2</v>
      </c>
      <c r="G1776" s="126"/>
      <c r="H1776" s="123"/>
      <c r="I1776" s="124"/>
      <c r="J1776" s="191" t="s">
        <v>5776</v>
      </c>
      <c r="K1776" s="210" t="s">
        <v>6184</v>
      </c>
      <c r="L1776" s="210" t="s">
        <v>1975</v>
      </c>
      <c r="M1776" s="211">
        <v>2194270.5233183084</v>
      </c>
      <c r="N1776" s="198">
        <v>2207579.1752204695</v>
      </c>
      <c r="O1776" s="211">
        <v>9.9114914465997281E-2</v>
      </c>
      <c r="P1776" s="210">
        <v>0</v>
      </c>
      <c r="Q1776" s="210">
        <v>0</v>
      </c>
      <c r="R1776" s="210">
        <v>1</v>
      </c>
      <c r="S1776" s="210">
        <v>0</v>
      </c>
      <c r="T1776" s="210" t="s">
        <v>145</v>
      </c>
      <c r="U1776" s="210" t="s">
        <v>6185</v>
      </c>
      <c r="V1776" s="223">
        <v>43251</v>
      </c>
      <c r="W1776" s="210" t="s">
        <v>6186</v>
      </c>
      <c r="X1776" s="210" t="s">
        <v>4468</v>
      </c>
      <c r="Y1776" s="210" t="s">
        <v>4395</v>
      </c>
      <c r="Z1776" s="190"/>
      <c r="AA1776" s="186"/>
      <c r="AB1776" s="187"/>
      <c r="AC1776" s="187"/>
      <c r="AD1776" s="188"/>
    </row>
    <row r="1777" spans="1:30" x14ac:dyDescent="0.3">
      <c r="A1777" s="84"/>
      <c r="B1777" s="209" t="s">
        <v>6187</v>
      </c>
      <c r="C1777" s="102" t="s">
        <v>1975</v>
      </c>
      <c r="D1777" s="109">
        <v>80150969.475832641</v>
      </c>
      <c r="E1777" s="139">
        <v>77963453.859097555</v>
      </c>
      <c r="F1777" s="113">
        <v>4.9135012121584474</v>
      </c>
      <c r="G1777" s="126"/>
      <c r="H1777" s="123"/>
      <c r="I1777" s="124"/>
      <c r="J1777" s="191" t="s">
        <v>5776</v>
      </c>
      <c r="K1777" s="210" t="s">
        <v>6187</v>
      </c>
      <c r="L1777" s="210" t="s">
        <v>1975</v>
      </c>
      <c r="M1777" s="211">
        <v>80150969.475832641</v>
      </c>
      <c r="N1777" s="198">
        <v>77963453.859097555</v>
      </c>
      <c r="O1777" s="211">
        <v>4.9135012121584474</v>
      </c>
      <c r="P1777" s="210">
        <v>0</v>
      </c>
      <c r="Q1777" s="210">
        <v>0</v>
      </c>
      <c r="R1777" s="210">
        <v>1</v>
      </c>
      <c r="S1777" s="210">
        <v>0</v>
      </c>
      <c r="T1777" s="210" t="s">
        <v>145</v>
      </c>
      <c r="U1777" s="210" t="s">
        <v>6188</v>
      </c>
      <c r="V1777" s="223">
        <v>43251</v>
      </c>
      <c r="W1777" s="210">
        <v>6015644</v>
      </c>
      <c r="X1777" s="210" t="s">
        <v>4468</v>
      </c>
      <c r="Y1777" s="210" t="s">
        <v>4395</v>
      </c>
      <c r="Z1777" s="190"/>
      <c r="AA1777" s="186"/>
      <c r="AB1777" s="187"/>
      <c r="AC1777" s="187"/>
      <c r="AD1777" s="188"/>
    </row>
    <row r="1778" spans="1:30" x14ac:dyDescent="0.3">
      <c r="A1778" s="84"/>
      <c r="B1778" s="209" t="s">
        <v>6189</v>
      </c>
      <c r="C1778" s="102" t="s">
        <v>1975</v>
      </c>
      <c r="D1778" s="109">
        <v>11800686.519402254</v>
      </c>
      <c r="E1778" s="139">
        <v>2153923.115020345</v>
      </c>
      <c r="F1778" s="113">
        <v>5.9542966512880949E-2</v>
      </c>
      <c r="G1778" s="126"/>
      <c r="H1778" s="123"/>
      <c r="I1778" s="124"/>
      <c r="J1778" s="191" t="s">
        <v>5776</v>
      </c>
      <c r="K1778" s="210" t="s">
        <v>6189</v>
      </c>
      <c r="L1778" s="210" t="s">
        <v>1975</v>
      </c>
      <c r="M1778" s="211">
        <v>11800686.519402254</v>
      </c>
      <c r="N1778" s="198">
        <v>2153923.115020345</v>
      </c>
      <c r="O1778" s="211">
        <v>5.9542966512880949E-2</v>
      </c>
      <c r="P1778" s="210">
        <v>0</v>
      </c>
      <c r="Q1778" s="210">
        <v>0</v>
      </c>
      <c r="R1778" s="210">
        <v>1</v>
      </c>
      <c r="S1778" s="210">
        <v>0</v>
      </c>
      <c r="T1778" s="210" t="s">
        <v>145</v>
      </c>
      <c r="U1778" s="210" t="s">
        <v>6190</v>
      </c>
      <c r="V1778" s="223">
        <v>43251</v>
      </c>
      <c r="W1778" s="210" t="s">
        <v>6191</v>
      </c>
      <c r="X1778" s="210" t="s">
        <v>4468</v>
      </c>
      <c r="Y1778" s="210" t="s">
        <v>4395</v>
      </c>
      <c r="Z1778" s="190"/>
      <c r="AA1778" s="185"/>
      <c r="AB1778" s="187"/>
      <c r="AC1778" s="187"/>
      <c r="AD1778" s="188"/>
    </row>
    <row r="1779" spans="1:30" x14ac:dyDescent="0.3">
      <c r="A1779" s="84"/>
      <c r="B1779" s="209" t="s">
        <v>480</v>
      </c>
      <c r="C1779" s="102" t="s">
        <v>1973</v>
      </c>
      <c r="D1779" s="109">
        <v>-17479047.376776103</v>
      </c>
      <c r="E1779" s="139">
        <v>-2870421.5930093769</v>
      </c>
      <c r="F1779" s="113">
        <v>-0.28195332333496004</v>
      </c>
      <c r="G1779" s="126"/>
      <c r="H1779" s="123"/>
      <c r="I1779" s="124"/>
      <c r="J1779" s="191" t="s">
        <v>5776</v>
      </c>
      <c r="K1779" s="210" t="s">
        <v>480</v>
      </c>
      <c r="L1779" s="210" t="s">
        <v>1973</v>
      </c>
      <c r="M1779" s="211">
        <v>-17479047.376776103</v>
      </c>
      <c r="N1779" s="198">
        <v>-2870421.5930093769</v>
      </c>
      <c r="O1779" s="211">
        <v>-0.28195332333496004</v>
      </c>
      <c r="P1779" s="210">
        <v>0</v>
      </c>
      <c r="Q1779" s="210">
        <v>0</v>
      </c>
      <c r="R1779" s="210">
        <v>1</v>
      </c>
      <c r="S1779" s="210">
        <v>0</v>
      </c>
      <c r="T1779" s="210" t="s">
        <v>145</v>
      </c>
      <c r="U1779" s="210" t="s">
        <v>2620</v>
      </c>
      <c r="V1779" s="223">
        <v>43251</v>
      </c>
      <c r="W1779" s="210">
        <v>6080396</v>
      </c>
      <c r="X1779" s="210" t="s">
        <v>4468</v>
      </c>
      <c r="Y1779" s="210" t="s">
        <v>4395</v>
      </c>
      <c r="Z1779" s="190"/>
      <c r="AA1779" s="185"/>
      <c r="AB1779" s="187"/>
      <c r="AC1779" s="188"/>
      <c r="AD1779" s="188"/>
    </row>
    <row r="1780" spans="1:30" x14ac:dyDescent="0.3">
      <c r="A1780" s="84"/>
      <c r="B1780" s="209" t="s">
        <v>481</v>
      </c>
      <c r="C1780" s="102" t="s">
        <v>1973</v>
      </c>
      <c r="D1780" s="109">
        <v>-14846382.950696388</v>
      </c>
      <c r="E1780" s="139">
        <v>-2495511.6609685002</v>
      </c>
      <c r="F1780" s="113">
        <v>-0.60980378862896811</v>
      </c>
      <c r="G1780" s="126"/>
      <c r="H1780" s="123"/>
      <c r="I1780" s="124"/>
      <c r="J1780" s="191" t="s">
        <v>5776</v>
      </c>
      <c r="K1780" s="210" t="s">
        <v>481</v>
      </c>
      <c r="L1780" s="210" t="s">
        <v>1973</v>
      </c>
      <c r="M1780" s="211">
        <v>-14846382.950696388</v>
      </c>
      <c r="N1780" s="198">
        <v>-2495511.6609685002</v>
      </c>
      <c r="O1780" s="211">
        <v>-0.60980378862896811</v>
      </c>
      <c r="P1780" s="210">
        <v>0</v>
      </c>
      <c r="Q1780" s="210">
        <v>0</v>
      </c>
      <c r="R1780" s="210">
        <v>1</v>
      </c>
      <c r="S1780" s="210">
        <v>0</v>
      </c>
      <c r="T1780" s="210" t="s">
        <v>144</v>
      </c>
      <c r="U1780" s="210" t="s">
        <v>2621</v>
      </c>
      <c r="V1780" s="223">
        <v>43251</v>
      </c>
      <c r="W1780" s="210" t="s">
        <v>2024</v>
      </c>
      <c r="X1780" s="210" t="s">
        <v>4468</v>
      </c>
      <c r="Y1780" s="210" t="s">
        <v>4395</v>
      </c>
      <c r="Z1780" s="190"/>
      <c r="AA1780" s="186"/>
      <c r="AB1780" s="187"/>
      <c r="AC1780" s="187"/>
      <c r="AD1780" s="188"/>
    </row>
    <row r="1781" spans="1:30" x14ac:dyDescent="0.3">
      <c r="A1781" s="84"/>
      <c r="B1781" s="209" t="s">
        <v>6192</v>
      </c>
      <c r="C1781" s="102" t="s">
        <v>1975</v>
      </c>
      <c r="D1781" s="109">
        <v>4314439.0802668994</v>
      </c>
      <c r="E1781" s="139">
        <v>2945244.6241414216</v>
      </c>
      <c r="F1781" s="113">
        <v>0.33427922419718858</v>
      </c>
      <c r="G1781" s="126"/>
      <c r="H1781" s="123"/>
      <c r="I1781" s="124"/>
      <c r="J1781" s="191" t="s">
        <v>5776</v>
      </c>
      <c r="K1781" s="210" t="s">
        <v>6192</v>
      </c>
      <c r="L1781" s="210" t="s">
        <v>1975</v>
      </c>
      <c r="M1781" s="211">
        <v>4314439.0802668994</v>
      </c>
      <c r="N1781" s="198">
        <v>2945244.6241414216</v>
      </c>
      <c r="O1781" s="211">
        <v>0.33427922419718858</v>
      </c>
      <c r="P1781" s="210">
        <v>0</v>
      </c>
      <c r="Q1781" s="210">
        <v>0</v>
      </c>
      <c r="R1781" s="210">
        <v>1</v>
      </c>
      <c r="S1781" s="210">
        <v>0</v>
      </c>
      <c r="T1781" s="210" t="s">
        <v>148</v>
      </c>
      <c r="U1781" s="210" t="s">
        <v>6193</v>
      </c>
      <c r="V1781" s="223">
        <v>43251</v>
      </c>
      <c r="W1781" s="210" t="s">
        <v>6194</v>
      </c>
      <c r="X1781" s="210" t="s">
        <v>4468</v>
      </c>
      <c r="Y1781" s="210" t="s">
        <v>4395</v>
      </c>
      <c r="Z1781" s="190"/>
      <c r="AA1781" s="186"/>
      <c r="AB1781" s="187"/>
      <c r="AC1781" s="187"/>
      <c r="AD1781" s="188"/>
    </row>
    <row r="1782" spans="1:30" x14ac:dyDescent="0.3">
      <c r="A1782" s="84"/>
      <c r="B1782" s="209" t="s">
        <v>5663</v>
      </c>
      <c r="C1782" s="102" t="s">
        <v>1977</v>
      </c>
      <c r="D1782" s="109">
        <v>31276884.83833611</v>
      </c>
      <c r="E1782" s="139">
        <v>300594.76057987614</v>
      </c>
      <c r="F1782" s="113">
        <v>0.40716261171583584</v>
      </c>
      <c r="G1782" s="126"/>
      <c r="H1782" s="123"/>
      <c r="I1782" s="124"/>
      <c r="J1782" s="191" t="s">
        <v>5776</v>
      </c>
      <c r="K1782" s="210" t="s">
        <v>5663</v>
      </c>
      <c r="L1782" s="210" t="s">
        <v>1977</v>
      </c>
      <c r="M1782" s="211">
        <v>31276884.83833611</v>
      </c>
      <c r="N1782" s="198">
        <v>300594.76057987614</v>
      </c>
      <c r="O1782" s="211">
        <v>0.40716261171583584</v>
      </c>
      <c r="P1782" s="210">
        <v>0</v>
      </c>
      <c r="Q1782" s="210">
        <v>0</v>
      </c>
      <c r="R1782" s="210">
        <v>1</v>
      </c>
      <c r="S1782" s="210">
        <v>0</v>
      </c>
      <c r="T1782" s="210" t="s">
        <v>147</v>
      </c>
      <c r="U1782" s="210" t="s">
        <v>5664</v>
      </c>
      <c r="V1782" s="223">
        <v>43251</v>
      </c>
      <c r="W1782" s="210" t="s">
        <v>5665</v>
      </c>
      <c r="X1782" s="210" t="s">
        <v>4468</v>
      </c>
      <c r="Y1782" s="210" t="s">
        <v>4395</v>
      </c>
      <c r="Z1782" s="190"/>
      <c r="AA1782" s="186"/>
      <c r="AB1782" s="187"/>
      <c r="AC1782" s="187"/>
      <c r="AD1782" s="188"/>
    </row>
    <row r="1783" spans="1:30" x14ac:dyDescent="0.3">
      <c r="A1783" s="84"/>
      <c r="B1783" s="209" t="s">
        <v>6195</v>
      </c>
      <c r="C1783" s="102" t="s">
        <v>1975</v>
      </c>
      <c r="D1783" s="109">
        <v>4177358.5810517254</v>
      </c>
      <c r="E1783" s="139">
        <v>1490973.0233887464</v>
      </c>
      <c r="F1783" s="113">
        <v>5.0925435774122903E-2</v>
      </c>
      <c r="G1783" s="126"/>
      <c r="H1783" s="123"/>
      <c r="I1783" s="124"/>
      <c r="J1783" s="191" t="s">
        <v>5776</v>
      </c>
      <c r="K1783" s="210" t="s">
        <v>6195</v>
      </c>
      <c r="L1783" s="210" t="s">
        <v>1975</v>
      </c>
      <c r="M1783" s="211">
        <v>4177358.5810517254</v>
      </c>
      <c r="N1783" s="198">
        <v>1490973.0233887464</v>
      </c>
      <c r="O1783" s="211">
        <v>5.0925435774122903E-2</v>
      </c>
      <c r="P1783" s="210">
        <v>0</v>
      </c>
      <c r="Q1783" s="210">
        <v>0</v>
      </c>
      <c r="R1783" s="210">
        <v>1</v>
      </c>
      <c r="S1783" s="210">
        <v>0</v>
      </c>
      <c r="T1783" s="210" t="s">
        <v>146</v>
      </c>
      <c r="U1783" s="210" t="s">
        <v>6196</v>
      </c>
      <c r="V1783" s="223">
        <v>43251</v>
      </c>
      <c r="W1783" s="210" t="s">
        <v>6197</v>
      </c>
      <c r="X1783" s="210" t="s">
        <v>4468</v>
      </c>
      <c r="Y1783" s="210" t="s">
        <v>4395</v>
      </c>
      <c r="Z1783" s="190"/>
      <c r="AA1783" s="186"/>
      <c r="AB1783" s="187"/>
      <c r="AC1783" s="187"/>
      <c r="AD1783" s="188"/>
    </row>
    <row r="1784" spans="1:30" x14ac:dyDescent="0.3">
      <c r="A1784" s="84"/>
      <c r="B1784" s="209" t="s">
        <v>6198</v>
      </c>
      <c r="C1784" s="102" t="s">
        <v>1975</v>
      </c>
      <c r="D1784" s="109">
        <v>4163138.3093323396</v>
      </c>
      <c r="E1784" s="139">
        <v>4833938.2921470534</v>
      </c>
      <c r="F1784" s="113">
        <v>0.18378721041884419</v>
      </c>
      <c r="G1784" s="126"/>
      <c r="H1784" s="123"/>
      <c r="I1784" s="124"/>
      <c r="J1784" s="191" t="s">
        <v>5776</v>
      </c>
      <c r="K1784" s="210" t="s">
        <v>6198</v>
      </c>
      <c r="L1784" s="210" t="s">
        <v>1975</v>
      </c>
      <c r="M1784" s="211">
        <v>4163138.3093323396</v>
      </c>
      <c r="N1784" s="198">
        <v>4833938.2921470534</v>
      </c>
      <c r="O1784" s="211">
        <v>0.18378721041884419</v>
      </c>
      <c r="P1784" s="210">
        <v>0</v>
      </c>
      <c r="Q1784" s="210">
        <v>0</v>
      </c>
      <c r="R1784" s="210">
        <v>1</v>
      </c>
      <c r="S1784" s="210">
        <v>0</v>
      </c>
      <c r="T1784" s="210" t="s">
        <v>148</v>
      </c>
      <c r="U1784" s="210" t="s">
        <v>6199</v>
      </c>
      <c r="V1784" s="223">
        <v>43251</v>
      </c>
      <c r="W1784" s="210" t="s">
        <v>6200</v>
      </c>
      <c r="X1784" s="210" t="s">
        <v>4468</v>
      </c>
      <c r="Y1784" s="210" t="s">
        <v>4395</v>
      </c>
      <c r="Z1784" s="190"/>
      <c r="AA1784" s="186"/>
      <c r="AB1784" s="187"/>
      <c r="AC1784" s="187"/>
      <c r="AD1784" s="188"/>
    </row>
    <row r="1785" spans="1:30" x14ac:dyDescent="0.3">
      <c r="A1785" s="84"/>
      <c r="B1785" s="209" t="s">
        <v>482</v>
      </c>
      <c r="C1785" s="102" t="s">
        <v>1973</v>
      </c>
      <c r="D1785" s="109">
        <v>-3216061.0748741785</v>
      </c>
      <c r="E1785" s="139">
        <v>-4930717.8559557777</v>
      </c>
      <c r="F1785" s="113">
        <v>-0.30210793064394742</v>
      </c>
      <c r="G1785" s="126"/>
      <c r="H1785" s="123"/>
      <c r="I1785" s="124"/>
      <c r="J1785" s="191" t="s">
        <v>5776</v>
      </c>
      <c r="K1785" s="210" t="s">
        <v>482</v>
      </c>
      <c r="L1785" s="210" t="s">
        <v>1973</v>
      </c>
      <c r="M1785" s="211">
        <v>-3216061.0748741785</v>
      </c>
      <c r="N1785" s="198">
        <v>-4930717.8559557777</v>
      </c>
      <c r="O1785" s="211">
        <v>-0.30210793064394742</v>
      </c>
      <c r="P1785" s="210">
        <v>0</v>
      </c>
      <c r="Q1785" s="210">
        <v>0</v>
      </c>
      <c r="R1785" s="210">
        <v>1</v>
      </c>
      <c r="S1785" s="210">
        <v>0</v>
      </c>
      <c r="T1785" s="210" t="s">
        <v>146</v>
      </c>
      <c r="U1785" s="210" t="s">
        <v>2622</v>
      </c>
      <c r="V1785" s="223">
        <v>43251</v>
      </c>
      <c r="W1785" s="210">
        <v>6707899</v>
      </c>
      <c r="X1785" s="210" t="s">
        <v>4468</v>
      </c>
      <c r="Y1785" s="210" t="s">
        <v>4395</v>
      </c>
      <c r="Z1785" s="190"/>
      <c r="AA1785" s="186"/>
      <c r="AB1785" s="187"/>
      <c r="AC1785" s="187"/>
      <c r="AD1785" s="188"/>
    </row>
    <row r="1786" spans="1:30" x14ac:dyDescent="0.3">
      <c r="A1786" s="84"/>
      <c r="B1786" s="209" t="s">
        <v>6201</v>
      </c>
      <c r="C1786" s="102" t="s">
        <v>1975</v>
      </c>
      <c r="D1786" s="109">
        <v>123955049.68310352</v>
      </c>
      <c r="E1786" s="139">
        <v>126694811.36066951</v>
      </c>
      <c r="F1786" s="113">
        <v>3.1105915254254786</v>
      </c>
      <c r="G1786" s="126"/>
      <c r="H1786" s="123"/>
      <c r="I1786" s="124"/>
      <c r="J1786" s="191" t="s">
        <v>5776</v>
      </c>
      <c r="K1786" s="210" t="s">
        <v>6201</v>
      </c>
      <c r="L1786" s="210" t="s">
        <v>1975</v>
      </c>
      <c r="M1786" s="211">
        <v>123955049.68310352</v>
      </c>
      <c r="N1786" s="198">
        <v>126694811.36066951</v>
      </c>
      <c r="O1786" s="211">
        <v>3.1105915254254786</v>
      </c>
      <c r="P1786" s="210">
        <v>0</v>
      </c>
      <c r="Q1786" s="210">
        <v>0</v>
      </c>
      <c r="R1786" s="210">
        <v>1</v>
      </c>
      <c r="S1786" s="210">
        <v>0</v>
      </c>
      <c r="T1786" s="210" t="s">
        <v>144</v>
      </c>
      <c r="U1786" s="210" t="s">
        <v>6202</v>
      </c>
      <c r="V1786" s="223">
        <v>43251</v>
      </c>
      <c r="W1786" s="210" t="s">
        <v>6203</v>
      </c>
      <c r="X1786" s="210" t="s">
        <v>4468</v>
      </c>
      <c r="Y1786" s="210" t="s">
        <v>4395</v>
      </c>
      <c r="Z1786" s="190"/>
      <c r="AA1786" s="185"/>
      <c r="AB1786" s="187"/>
      <c r="AC1786" s="188"/>
      <c r="AD1786" s="188"/>
    </row>
    <row r="1787" spans="1:30" x14ac:dyDescent="0.3">
      <c r="A1787" s="84"/>
      <c r="B1787" s="209" t="s">
        <v>4449</v>
      </c>
      <c r="C1787" s="102" t="s">
        <v>1973</v>
      </c>
      <c r="D1787" s="109">
        <v>-154540097.81303471</v>
      </c>
      <c r="E1787" s="139">
        <v>-572561.5865030369</v>
      </c>
      <c r="F1787" s="113">
        <v>-0.19395568225313878</v>
      </c>
      <c r="G1787" s="126"/>
      <c r="H1787" s="123"/>
      <c r="I1787" s="124"/>
      <c r="J1787" s="191" t="s">
        <v>5776</v>
      </c>
      <c r="K1787" s="210" t="s">
        <v>4449</v>
      </c>
      <c r="L1787" s="210" t="s">
        <v>1973</v>
      </c>
      <c r="M1787" s="211">
        <v>-154540097.81303471</v>
      </c>
      <c r="N1787" s="198">
        <v>-572561.5865030369</v>
      </c>
      <c r="O1787" s="211">
        <v>-0.19395568225313878</v>
      </c>
      <c r="P1787" s="210">
        <v>0</v>
      </c>
      <c r="Q1787" s="210">
        <v>0</v>
      </c>
      <c r="R1787" s="210">
        <v>1</v>
      </c>
      <c r="S1787" s="210">
        <v>0</v>
      </c>
      <c r="T1787" s="210" t="s">
        <v>147</v>
      </c>
      <c r="U1787" s="210" t="s">
        <v>4475</v>
      </c>
      <c r="V1787" s="223">
        <v>43251</v>
      </c>
      <c r="W1787" s="210" t="s">
        <v>4544</v>
      </c>
      <c r="X1787" s="210" t="s">
        <v>4468</v>
      </c>
      <c r="Y1787" s="210" t="s">
        <v>4395</v>
      </c>
      <c r="Z1787" s="190"/>
      <c r="AA1787" s="186"/>
      <c r="AB1787" s="187"/>
      <c r="AC1787" s="187"/>
      <c r="AD1787" s="188"/>
    </row>
    <row r="1788" spans="1:30" x14ac:dyDescent="0.3">
      <c r="A1788" s="84"/>
      <c r="B1788" s="209" t="s">
        <v>6204</v>
      </c>
      <c r="C1788" s="102" t="s">
        <v>1975</v>
      </c>
      <c r="D1788" s="109">
        <v>12378854.449797573</v>
      </c>
      <c r="E1788" s="139">
        <v>11385937.178268388</v>
      </c>
      <c r="F1788" s="113">
        <v>0.52384204847002447</v>
      </c>
      <c r="G1788" s="126"/>
      <c r="H1788" s="123"/>
      <c r="I1788" s="124"/>
      <c r="J1788" s="191" t="s">
        <v>5776</v>
      </c>
      <c r="K1788" s="210" t="s">
        <v>6204</v>
      </c>
      <c r="L1788" s="210" t="s">
        <v>1975</v>
      </c>
      <c r="M1788" s="211">
        <v>12378854.449797573</v>
      </c>
      <c r="N1788" s="198">
        <v>11385937.178268388</v>
      </c>
      <c r="O1788" s="211">
        <v>0.52384204847002447</v>
      </c>
      <c r="P1788" s="210">
        <v>0</v>
      </c>
      <c r="Q1788" s="210">
        <v>0</v>
      </c>
      <c r="R1788" s="210">
        <v>1</v>
      </c>
      <c r="S1788" s="210">
        <v>0</v>
      </c>
      <c r="T1788" s="210" t="s">
        <v>148</v>
      </c>
      <c r="U1788" s="210" t="s">
        <v>6205</v>
      </c>
      <c r="V1788" s="223">
        <v>43251</v>
      </c>
      <c r="W1788" s="210" t="s">
        <v>6206</v>
      </c>
      <c r="X1788" s="210" t="s">
        <v>4468</v>
      </c>
      <c r="Y1788" s="210" t="s">
        <v>4395</v>
      </c>
      <c r="Z1788" s="190"/>
      <c r="AA1788" s="186"/>
      <c r="AB1788" s="187"/>
      <c r="AC1788" s="187"/>
      <c r="AD1788" s="188"/>
    </row>
    <row r="1789" spans="1:30" x14ac:dyDescent="0.3">
      <c r="A1789" s="84"/>
      <c r="B1789" s="209" t="s">
        <v>6207</v>
      </c>
      <c r="C1789" s="102" t="s">
        <v>1975</v>
      </c>
      <c r="D1789" s="109">
        <v>16321748.354094585</v>
      </c>
      <c r="E1789" s="139">
        <v>26483710.729990683</v>
      </c>
      <c r="F1789" s="113">
        <v>0.2101066166746558</v>
      </c>
      <c r="G1789" s="126"/>
      <c r="H1789" s="123"/>
      <c r="I1789" s="124"/>
      <c r="J1789" s="191" t="s">
        <v>5777</v>
      </c>
      <c r="K1789" s="210" t="s">
        <v>6207</v>
      </c>
      <c r="L1789" s="210" t="s">
        <v>1975</v>
      </c>
      <c r="M1789" s="211">
        <v>16321748.354094585</v>
      </c>
      <c r="N1789" s="198">
        <v>26483710.729990683</v>
      </c>
      <c r="O1789" s="211">
        <v>0.2101066166746558</v>
      </c>
      <c r="P1789" s="210">
        <v>0</v>
      </c>
      <c r="Q1789" s="210">
        <v>0</v>
      </c>
      <c r="R1789" s="210">
        <v>1</v>
      </c>
      <c r="S1789" s="210">
        <v>0</v>
      </c>
      <c r="T1789" s="210" t="s">
        <v>148</v>
      </c>
      <c r="U1789" s="210" t="s">
        <v>6208</v>
      </c>
      <c r="V1789" s="223">
        <v>43251</v>
      </c>
      <c r="W1789" s="210" t="s">
        <v>6209</v>
      </c>
      <c r="X1789" s="210" t="s">
        <v>4468</v>
      </c>
      <c r="Y1789" s="210" t="s">
        <v>4395</v>
      </c>
      <c r="Z1789" s="190"/>
      <c r="AA1789" s="185"/>
      <c r="AB1789" s="187"/>
      <c r="AC1789" s="188"/>
      <c r="AD1789" s="188"/>
    </row>
    <row r="1790" spans="1:30" x14ac:dyDescent="0.3">
      <c r="A1790" s="84"/>
      <c r="B1790" s="209" t="s">
        <v>483</v>
      </c>
      <c r="C1790" s="102" t="s">
        <v>1973</v>
      </c>
      <c r="D1790" s="109">
        <v>-99527366.668768346</v>
      </c>
      <c r="E1790" s="139">
        <v>-184696204.8482658</v>
      </c>
      <c r="F1790" s="113">
        <v>-0.68526970121015574</v>
      </c>
      <c r="G1790" s="126"/>
      <c r="H1790" s="123"/>
      <c r="I1790" s="124"/>
      <c r="J1790" s="191" t="s">
        <v>5777</v>
      </c>
      <c r="K1790" s="210" t="s">
        <v>483</v>
      </c>
      <c r="L1790" s="210" t="s">
        <v>1973</v>
      </c>
      <c r="M1790" s="211">
        <v>-99527366.668768346</v>
      </c>
      <c r="N1790" s="198">
        <v>-184696204.8482658</v>
      </c>
      <c r="O1790" s="211">
        <v>-0.68526970121015574</v>
      </c>
      <c r="P1790" s="210">
        <v>0</v>
      </c>
      <c r="Q1790" s="210">
        <v>0</v>
      </c>
      <c r="R1790" s="210">
        <v>1</v>
      </c>
      <c r="S1790" s="210">
        <v>0</v>
      </c>
      <c r="T1790" s="210" t="s">
        <v>148</v>
      </c>
      <c r="U1790" s="210" t="s">
        <v>2623</v>
      </c>
      <c r="V1790" s="223">
        <v>43251</v>
      </c>
      <c r="W1790" s="210" t="s">
        <v>2025</v>
      </c>
      <c r="X1790" s="210" t="s">
        <v>4468</v>
      </c>
      <c r="Y1790" s="210" t="s">
        <v>4395</v>
      </c>
      <c r="Z1790" s="190"/>
      <c r="AA1790" s="186"/>
      <c r="AB1790" s="187"/>
      <c r="AC1790" s="187"/>
      <c r="AD1790" s="188"/>
    </row>
    <row r="1791" spans="1:30" x14ac:dyDescent="0.3">
      <c r="A1791" s="84"/>
      <c r="B1791" s="209" t="s">
        <v>6210</v>
      </c>
      <c r="C1791" s="102" t="s">
        <v>1975</v>
      </c>
      <c r="D1791" s="109">
        <v>20776162.694058347</v>
      </c>
      <c r="E1791" s="139">
        <v>21137407.387846515</v>
      </c>
      <c r="F1791" s="113">
        <v>0.31279045334118061</v>
      </c>
      <c r="G1791" s="126"/>
      <c r="H1791" s="123"/>
      <c r="I1791" s="124"/>
      <c r="J1791" s="191" t="s">
        <v>5776</v>
      </c>
      <c r="K1791" s="210" t="s">
        <v>6210</v>
      </c>
      <c r="L1791" s="210" t="s">
        <v>1975</v>
      </c>
      <c r="M1791" s="211">
        <v>20776162.694058347</v>
      </c>
      <c r="N1791" s="198">
        <v>21137407.387846515</v>
      </c>
      <c r="O1791" s="211">
        <v>0.31279045334118061</v>
      </c>
      <c r="P1791" s="210">
        <v>0</v>
      </c>
      <c r="Q1791" s="210">
        <v>0</v>
      </c>
      <c r="R1791" s="210">
        <v>1</v>
      </c>
      <c r="S1791" s="210">
        <v>0</v>
      </c>
      <c r="T1791" s="210" t="s">
        <v>148</v>
      </c>
      <c r="U1791" s="210" t="s">
        <v>6211</v>
      </c>
      <c r="V1791" s="223">
        <v>43251</v>
      </c>
      <c r="W1791" s="210" t="s">
        <v>6212</v>
      </c>
      <c r="X1791" s="210" t="s">
        <v>4468</v>
      </c>
      <c r="Y1791" s="210" t="s">
        <v>4395</v>
      </c>
      <c r="Z1791" s="190"/>
      <c r="AA1791" s="185"/>
      <c r="AB1791" s="188"/>
      <c r="AC1791" s="188"/>
      <c r="AD1791" s="187"/>
    </row>
    <row r="1792" spans="1:30" x14ac:dyDescent="0.3">
      <c r="A1792" s="84"/>
      <c r="B1792" s="209" t="s">
        <v>484</v>
      </c>
      <c r="C1792" s="102" t="s">
        <v>1973</v>
      </c>
      <c r="D1792" s="109">
        <v>-16332487.290362831</v>
      </c>
      <c r="E1792" s="139">
        <v>-20350149.540877085</v>
      </c>
      <c r="F1792" s="113">
        <v>-0.68096744594721614</v>
      </c>
      <c r="G1792" s="126"/>
      <c r="H1792" s="123"/>
      <c r="I1792" s="124"/>
      <c r="J1792" s="191" t="s">
        <v>5776</v>
      </c>
      <c r="K1792" s="210" t="s">
        <v>484</v>
      </c>
      <c r="L1792" s="210" t="s">
        <v>1973</v>
      </c>
      <c r="M1792" s="211">
        <v>-16332487.290362831</v>
      </c>
      <c r="N1792" s="198">
        <v>-20350149.540877085</v>
      </c>
      <c r="O1792" s="211">
        <v>-0.68096744594721614</v>
      </c>
      <c r="P1792" s="210">
        <v>0</v>
      </c>
      <c r="Q1792" s="210">
        <v>0</v>
      </c>
      <c r="R1792" s="210">
        <v>1</v>
      </c>
      <c r="S1792" s="210">
        <v>0</v>
      </c>
      <c r="T1792" s="210" t="s">
        <v>148</v>
      </c>
      <c r="U1792" s="210" t="s">
        <v>2624</v>
      </c>
      <c r="V1792" s="223">
        <v>43251</v>
      </c>
      <c r="W1792" s="210" t="s">
        <v>2026</v>
      </c>
      <c r="X1792" s="210" t="s">
        <v>4468</v>
      </c>
      <c r="Y1792" s="210" t="s">
        <v>4395</v>
      </c>
      <c r="Z1792" s="190"/>
      <c r="AA1792" s="186"/>
      <c r="AB1792" s="187"/>
      <c r="AC1792" s="187"/>
      <c r="AD1792" s="188"/>
    </row>
    <row r="1793" spans="1:30" x14ac:dyDescent="0.3">
      <c r="A1793" s="84"/>
      <c r="B1793" s="209" t="s">
        <v>6213</v>
      </c>
      <c r="C1793" s="102" t="s">
        <v>1975</v>
      </c>
      <c r="D1793" s="109">
        <v>2660274.8702651756</v>
      </c>
      <c r="E1793" s="139">
        <v>1237839.5897256304</v>
      </c>
      <c r="F1793" s="113">
        <v>8.2990014456087766E-2</v>
      </c>
      <c r="G1793" s="126"/>
      <c r="H1793" s="123"/>
      <c r="I1793" s="124"/>
      <c r="J1793" s="191" t="s">
        <v>5776</v>
      </c>
      <c r="K1793" s="210" t="s">
        <v>6213</v>
      </c>
      <c r="L1793" s="210" t="s">
        <v>1975</v>
      </c>
      <c r="M1793" s="211">
        <v>2660274.8702651756</v>
      </c>
      <c r="N1793" s="198">
        <v>1237839.5897256304</v>
      </c>
      <c r="O1793" s="211">
        <v>8.2990014456087766E-2</v>
      </c>
      <c r="P1793" s="210">
        <v>0</v>
      </c>
      <c r="Q1793" s="210">
        <v>0</v>
      </c>
      <c r="R1793" s="210">
        <v>1</v>
      </c>
      <c r="S1793" s="210">
        <v>0</v>
      </c>
      <c r="T1793" s="210" t="s">
        <v>148</v>
      </c>
      <c r="U1793" s="210" t="s">
        <v>6214</v>
      </c>
      <c r="V1793" s="223">
        <v>43251</v>
      </c>
      <c r="W1793" s="210" t="s">
        <v>6215</v>
      </c>
      <c r="X1793" s="210" t="s">
        <v>4468</v>
      </c>
      <c r="Y1793" s="210" t="s">
        <v>4395</v>
      </c>
      <c r="Z1793" s="190"/>
      <c r="AA1793" s="186"/>
      <c r="AB1793" s="187"/>
      <c r="AC1793" s="187"/>
      <c r="AD1793" s="188"/>
    </row>
    <row r="1794" spans="1:30" x14ac:dyDescent="0.3">
      <c r="A1794" s="84"/>
      <c r="B1794" s="209" t="s">
        <v>6216</v>
      </c>
      <c r="C1794" s="102" t="s">
        <v>1975</v>
      </c>
      <c r="D1794" s="109">
        <v>3604872.1192471259</v>
      </c>
      <c r="E1794" s="139">
        <v>1973371.2371465135</v>
      </c>
      <c r="F1794" s="113">
        <v>0.19695038307966881</v>
      </c>
      <c r="G1794" s="126"/>
      <c r="H1794" s="123"/>
      <c r="I1794" s="124"/>
      <c r="J1794" s="191" t="s">
        <v>5776</v>
      </c>
      <c r="K1794" s="210" t="s">
        <v>6216</v>
      </c>
      <c r="L1794" s="210" t="s">
        <v>1975</v>
      </c>
      <c r="M1794" s="211">
        <v>3604872.1192471259</v>
      </c>
      <c r="N1794" s="198">
        <v>1973371.2371465135</v>
      </c>
      <c r="O1794" s="211">
        <v>0.19695038307966881</v>
      </c>
      <c r="P1794" s="210">
        <v>0</v>
      </c>
      <c r="Q1794" s="210">
        <v>0</v>
      </c>
      <c r="R1794" s="210">
        <v>1</v>
      </c>
      <c r="S1794" s="210">
        <v>0</v>
      </c>
      <c r="T1794" s="210" t="s">
        <v>148</v>
      </c>
      <c r="U1794" s="210" t="s">
        <v>6217</v>
      </c>
      <c r="V1794" s="223">
        <v>43251</v>
      </c>
      <c r="W1794" s="210" t="s">
        <v>6218</v>
      </c>
      <c r="X1794" s="210" t="s">
        <v>4468</v>
      </c>
      <c r="Y1794" s="210" t="s">
        <v>4395</v>
      </c>
      <c r="Z1794" s="190"/>
      <c r="AA1794" s="186"/>
      <c r="AB1794" s="187"/>
      <c r="AC1794" s="187"/>
      <c r="AD1794" s="188"/>
    </row>
    <row r="1795" spans="1:30" x14ac:dyDescent="0.3">
      <c r="A1795" s="84"/>
      <c r="B1795" s="209" t="s">
        <v>6219</v>
      </c>
      <c r="C1795" s="102" t="s">
        <v>1975</v>
      </c>
      <c r="D1795" s="109">
        <v>7093101.5300880671</v>
      </c>
      <c r="E1795" s="139">
        <v>6216926.6547959568</v>
      </c>
      <c r="F1795" s="113">
        <v>0.28906856134563758</v>
      </c>
      <c r="G1795" s="126"/>
      <c r="H1795" s="123"/>
      <c r="I1795" s="124"/>
      <c r="J1795" s="191" t="s">
        <v>5776</v>
      </c>
      <c r="K1795" s="210" t="s">
        <v>6219</v>
      </c>
      <c r="L1795" s="210" t="s">
        <v>1975</v>
      </c>
      <c r="M1795" s="211">
        <v>7093101.5300880671</v>
      </c>
      <c r="N1795" s="198">
        <v>6216926.6547959568</v>
      </c>
      <c r="O1795" s="211">
        <v>0.28906856134563758</v>
      </c>
      <c r="P1795" s="210">
        <v>0</v>
      </c>
      <c r="Q1795" s="210">
        <v>0</v>
      </c>
      <c r="R1795" s="210">
        <v>1</v>
      </c>
      <c r="S1795" s="210">
        <v>0</v>
      </c>
      <c r="T1795" s="210" t="s">
        <v>148</v>
      </c>
      <c r="U1795" s="210" t="s">
        <v>6220</v>
      </c>
      <c r="V1795" s="223">
        <v>43251</v>
      </c>
      <c r="W1795" s="210" t="s">
        <v>6221</v>
      </c>
      <c r="X1795" s="210" t="s">
        <v>4468</v>
      </c>
      <c r="Y1795" s="210" t="s">
        <v>4395</v>
      </c>
      <c r="Z1795" s="190"/>
      <c r="AA1795" s="185"/>
      <c r="AB1795" s="187"/>
      <c r="AC1795" s="188"/>
      <c r="AD1795" s="188"/>
    </row>
    <row r="1796" spans="1:30" x14ac:dyDescent="0.3">
      <c r="A1796" s="84"/>
      <c r="B1796" s="209" t="s">
        <v>6222</v>
      </c>
      <c r="C1796" s="102" t="s">
        <v>1975</v>
      </c>
      <c r="D1796" s="109">
        <v>6243825.4462583</v>
      </c>
      <c r="E1796" s="139">
        <v>4567845.5488716131</v>
      </c>
      <c r="F1796" s="113">
        <v>9.4237706105038024E-2</v>
      </c>
      <c r="G1796" s="126"/>
      <c r="H1796" s="123"/>
      <c r="I1796" s="124"/>
      <c r="J1796" s="191" t="s">
        <v>5776</v>
      </c>
      <c r="K1796" s="210" t="s">
        <v>6222</v>
      </c>
      <c r="L1796" s="210" t="s">
        <v>1975</v>
      </c>
      <c r="M1796" s="211">
        <v>6243825.4462583</v>
      </c>
      <c r="N1796" s="198">
        <v>4567845.5488716131</v>
      </c>
      <c r="O1796" s="211">
        <v>9.4237706105038024E-2</v>
      </c>
      <c r="P1796" s="210">
        <v>0</v>
      </c>
      <c r="Q1796" s="210">
        <v>0</v>
      </c>
      <c r="R1796" s="210">
        <v>1</v>
      </c>
      <c r="S1796" s="210">
        <v>0</v>
      </c>
      <c r="T1796" s="210" t="s">
        <v>148</v>
      </c>
      <c r="U1796" s="210" t="s">
        <v>6223</v>
      </c>
      <c r="V1796" s="223">
        <v>43251</v>
      </c>
      <c r="W1796" s="210" t="s">
        <v>6224</v>
      </c>
      <c r="X1796" s="210" t="s">
        <v>4468</v>
      </c>
      <c r="Y1796" s="210" t="s">
        <v>4395</v>
      </c>
      <c r="Z1796" s="190"/>
      <c r="AA1796" s="186"/>
      <c r="AB1796" s="187"/>
      <c r="AC1796" s="187"/>
      <c r="AD1796" s="188"/>
    </row>
    <row r="1797" spans="1:30" x14ac:dyDescent="0.3">
      <c r="A1797" s="84"/>
      <c r="B1797" s="209" t="s">
        <v>6225</v>
      </c>
      <c r="C1797" s="102" t="s">
        <v>1975</v>
      </c>
      <c r="D1797" s="109">
        <v>7834776.3539665006</v>
      </c>
      <c r="E1797" s="139">
        <v>2730156.3868035856</v>
      </c>
      <c r="F1797" s="113">
        <v>0.13442430511814987</v>
      </c>
      <c r="G1797" s="126"/>
      <c r="H1797" s="123"/>
      <c r="I1797" s="124"/>
      <c r="J1797" s="191" t="s">
        <v>5776</v>
      </c>
      <c r="K1797" s="210" t="s">
        <v>6225</v>
      </c>
      <c r="L1797" s="210" t="s">
        <v>1975</v>
      </c>
      <c r="M1797" s="211">
        <v>7834776.3539665006</v>
      </c>
      <c r="N1797" s="198">
        <v>2730156.3868035856</v>
      </c>
      <c r="O1797" s="211">
        <v>0.13442430511814987</v>
      </c>
      <c r="P1797" s="210">
        <v>0</v>
      </c>
      <c r="Q1797" s="210">
        <v>0</v>
      </c>
      <c r="R1797" s="210">
        <v>1</v>
      </c>
      <c r="S1797" s="210">
        <v>0</v>
      </c>
      <c r="T1797" s="210" t="s">
        <v>148</v>
      </c>
      <c r="U1797" s="210" t="s">
        <v>6226</v>
      </c>
      <c r="V1797" s="223">
        <v>43251</v>
      </c>
      <c r="W1797" s="210" t="s">
        <v>6227</v>
      </c>
      <c r="X1797" s="210" t="s">
        <v>4468</v>
      </c>
      <c r="Y1797" s="210" t="s">
        <v>4395</v>
      </c>
      <c r="Z1797" s="190"/>
      <c r="AA1797" s="186"/>
      <c r="AB1797" s="187"/>
      <c r="AC1797" s="187"/>
      <c r="AD1797" s="188"/>
    </row>
    <row r="1798" spans="1:30" x14ac:dyDescent="0.3">
      <c r="A1798" s="84"/>
      <c r="B1798" s="209" t="s">
        <v>6228</v>
      </c>
      <c r="C1798" s="102" t="s">
        <v>1975</v>
      </c>
      <c r="D1798" s="109">
        <v>10302772.605262315</v>
      </c>
      <c r="E1798" s="139">
        <v>4203577.72159837</v>
      </c>
      <c r="F1798" s="113">
        <v>0.25096156002668446</v>
      </c>
      <c r="G1798" s="126"/>
      <c r="H1798" s="123"/>
      <c r="I1798" s="124"/>
      <c r="J1798" s="191" t="s">
        <v>5776</v>
      </c>
      <c r="K1798" s="210" t="s">
        <v>6228</v>
      </c>
      <c r="L1798" s="210" t="s">
        <v>1975</v>
      </c>
      <c r="M1798" s="211">
        <v>10302772.605262315</v>
      </c>
      <c r="N1798" s="198">
        <v>4203577.72159837</v>
      </c>
      <c r="O1798" s="211">
        <v>0.25096156002668446</v>
      </c>
      <c r="P1798" s="210">
        <v>0</v>
      </c>
      <c r="Q1798" s="210">
        <v>0</v>
      </c>
      <c r="R1798" s="210">
        <v>1</v>
      </c>
      <c r="S1798" s="210">
        <v>0</v>
      </c>
      <c r="T1798" s="210" t="s">
        <v>148</v>
      </c>
      <c r="U1798" s="210" t="s">
        <v>6229</v>
      </c>
      <c r="V1798" s="223">
        <v>43251</v>
      </c>
      <c r="W1798" s="210" t="s">
        <v>6230</v>
      </c>
      <c r="X1798" s="210" t="s">
        <v>4468</v>
      </c>
      <c r="Y1798" s="210" t="s">
        <v>4395</v>
      </c>
      <c r="Z1798" s="190"/>
      <c r="AA1798" s="186"/>
      <c r="AB1798" s="187"/>
      <c r="AC1798" s="188"/>
      <c r="AD1798" s="188"/>
    </row>
    <row r="1799" spans="1:30" x14ac:dyDescent="0.3">
      <c r="A1799" s="84"/>
      <c r="B1799" s="209" t="s">
        <v>6231</v>
      </c>
      <c r="C1799" s="102" t="s">
        <v>1975</v>
      </c>
      <c r="D1799" s="109">
        <v>14228288.780267959</v>
      </c>
      <c r="E1799" s="139">
        <v>9993201.5144120622</v>
      </c>
      <c r="F1799" s="113">
        <v>0.14246156100086396</v>
      </c>
      <c r="G1799" s="126"/>
      <c r="H1799" s="123"/>
      <c r="I1799" s="124"/>
      <c r="J1799" s="191" t="s">
        <v>5776</v>
      </c>
      <c r="K1799" s="210" t="s">
        <v>6231</v>
      </c>
      <c r="L1799" s="210" t="s">
        <v>1975</v>
      </c>
      <c r="M1799" s="211">
        <v>14228288.780267959</v>
      </c>
      <c r="N1799" s="198">
        <v>9993201.5144120622</v>
      </c>
      <c r="O1799" s="211">
        <v>0.14246156100086396</v>
      </c>
      <c r="P1799" s="210">
        <v>0</v>
      </c>
      <c r="Q1799" s="210">
        <v>0</v>
      </c>
      <c r="R1799" s="210">
        <v>1</v>
      </c>
      <c r="S1799" s="210">
        <v>0</v>
      </c>
      <c r="T1799" s="210" t="s">
        <v>145</v>
      </c>
      <c r="U1799" s="210" t="s">
        <v>6232</v>
      </c>
      <c r="V1799" s="223">
        <v>43251</v>
      </c>
      <c r="W1799" s="210" t="s">
        <v>6233</v>
      </c>
      <c r="X1799" s="210" t="s">
        <v>4468</v>
      </c>
      <c r="Y1799" s="210" t="s">
        <v>4395</v>
      </c>
      <c r="Z1799" s="190"/>
      <c r="AA1799" s="186"/>
      <c r="AB1799" s="187"/>
      <c r="AC1799" s="187"/>
      <c r="AD1799" s="188"/>
    </row>
    <row r="1800" spans="1:30" x14ac:dyDescent="0.3">
      <c r="A1800" s="84"/>
      <c r="B1800" s="209" t="s">
        <v>6234</v>
      </c>
      <c r="C1800" s="102" t="s">
        <v>1975</v>
      </c>
      <c r="D1800" s="109">
        <v>2994694.2084148754</v>
      </c>
      <c r="E1800" s="139">
        <v>4490728.4727442171</v>
      </c>
      <c r="F1800" s="113">
        <v>0.10984232968794433</v>
      </c>
      <c r="G1800" s="126"/>
      <c r="H1800" s="123"/>
      <c r="I1800" s="124"/>
      <c r="J1800" s="191" t="s">
        <v>5776</v>
      </c>
      <c r="K1800" s="210" t="s">
        <v>6234</v>
      </c>
      <c r="L1800" s="210" t="s">
        <v>1975</v>
      </c>
      <c r="M1800" s="211">
        <v>2994694.2084148754</v>
      </c>
      <c r="N1800" s="198">
        <v>4490728.4727442171</v>
      </c>
      <c r="O1800" s="211">
        <v>0.10984232968794433</v>
      </c>
      <c r="P1800" s="210">
        <v>0</v>
      </c>
      <c r="Q1800" s="210">
        <v>0</v>
      </c>
      <c r="R1800" s="210">
        <v>1</v>
      </c>
      <c r="S1800" s="210">
        <v>0</v>
      </c>
      <c r="T1800" s="210" t="s">
        <v>145</v>
      </c>
      <c r="U1800" s="210" t="s">
        <v>6235</v>
      </c>
      <c r="V1800" s="223">
        <v>43251</v>
      </c>
      <c r="W1800" s="210" t="s">
        <v>6236</v>
      </c>
      <c r="X1800" s="210" t="s">
        <v>4468</v>
      </c>
      <c r="Y1800" s="210" t="s">
        <v>4395</v>
      </c>
      <c r="Z1800" s="190"/>
      <c r="AA1800" s="185"/>
      <c r="AB1800" s="187"/>
      <c r="AC1800" s="187"/>
      <c r="AD1800" s="188"/>
    </row>
    <row r="1801" spans="1:30" x14ac:dyDescent="0.3">
      <c r="A1801" s="84"/>
      <c r="B1801" s="209" t="s">
        <v>6237</v>
      </c>
      <c r="C1801" s="102" t="s">
        <v>1975</v>
      </c>
      <c r="D1801" s="109">
        <v>74661617.854245782</v>
      </c>
      <c r="E1801" s="139">
        <v>167929809.3843455</v>
      </c>
      <c r="F1801" s="113">
        <v>10.302236122387873</v>
      </c>
      <c r="G1801" s="126"/>
      <c r="H1801" s="123"/>
      <c r="I1801" s="124"/>
      <c r="J1801" s="191" t="s">
        <v>5776</v>
      </c>
      <c r="K1801" s="210" t="s">
        <v>6237</v>
      </c>
      <c r="L1801" s="210" t="s">
        <v>1975</v>
      </c>
      <c r="M1801" s="211">
        <v>74661617.854245782</v>
      </c>
      <c r="N1801" s="198">
        <v>167929809.3843455</v>
      </c>
      <c r="O1801" s="211">
        <v>10.302236122387873</v>
      </c>
      <c r="P1801" s="210">
        <v>0</v>
      </c>
      <c r="Q1801" s="210">
        <v>0</v>
      </c>
      <c r="R1801" s="210">
        <v>1</v>
      </c>
      <c r="S1801" s="210">
        <v>0</v>
      </c>
      <c r="T1801" s="210" t="s">
        <v>145</v>
      </c>
      <c r="U1801" s="210" t="s">
        <v>6238</v>
      </c>
      <c r="V1801" s="223">
        <v>43251</v>
      </c>
      <c r="W1801" s="210" t="s">
        <v>6239</v>
      </c>
      <c r="X1801" s="210" t="s">
        <v>4468</v>
      </c>
      <c r="Y1801" s="210" t="s">
        <v>4395</v>
      </c>
      <c r="Z1801" s="190"/>
      <c r="AA1801" s="185"/>
      <c r="AB1801" s="187"/>
      <c r="AC1801" s="187"/>
      <c r="AD1801" s="188"/>
    </row>
    <row r="1802" spans="1:30" x14ac:dyDescent="0.3">
      <c r="A1802" s="84"/>
      <c r="B1802" s="209" t="s">
        <v>6240</v>
      </c>
      <c r="C1802" s="102" t="s">
        <v>1975</v>
      </c>
      <c r="D1802" s="109">
        <v>1977311.7120163012</v>
      </c>
      <c r="E1802" s="139">
        <v>2596001.0602481235</v>
      </c>
      <c r="F1802" s="113">
        <v>0.12363108266871962</v>
      </c>
      <c r="G1802" s="126"/>
      <c r="H1802" s="123"/>
      <c r="I1802" s="124"/>
      <c r="J1802" s="191" t="s">
        <v>5776</v>
      </c>
      <c r="K1802" s="210" t="s">
        <v>6240</v>
      </c>
      <c r="L1802" s="210" t="s">
        <v>1975</v>
      </c>
      <c r="M1802" s="211">
        <v>1977311.7120163012</v>
      </c>
      <c r="N1802" s="198">
        <v>2596001.0602481235</v>
      </c>
      <c r="O1802" s="211">
        <v>0.12363108266871962</v>
      </c>
      <c r="P1802" s="210">
        <v>0</v>
      </c>
      <c r="Q1802" s="210">
        <v>0</v>
      </c>
      <c r="R1802" s="210">
        <v>1</v>
      </c>
      <c r="S1802" s="210">
        <v>0</v>
      </c>
      <c r="T1802" s="210" t="s">
        <v>150</v>
      </c>
      <c r="U1802" s="210" t="s">
        <v>6241</v>
      </c>
      <c r="V1802" s="223">
        <v>43251</v>
      </c>
      <c r="W1802" s="210" t="s">
        <v>6242</v>
      </c>
      <c r="X1802" s="210" t="s">
        <v>4468</v>
      </c>
      <c r="Y1802" s="210" t="s">
        <v>4395</v>
      </c>
      <c r="Z1802" s="190"/>
      <c r="AA1802" s="186"/>
      <c r="AB1802" s="187"/>
      <c r="AC1802" s="187"/>
      <c r="AD1802" s="188"/>
    </row>
    <row r="1803" spans="1:30" x14ac:dyDescent="0.3">
      <c r="A1803" s="84"/>
      <c r="B1803" s="209" t="s">
        <v>485</v>
      </c>
      <c r="C1803" s="102" t="s">
        <v>1973</v>
      </c>
      <c r="D1803" s="109">
        <v>-5610841.3710344387</v>
      </c>
      <c r="E1803" s="139">
        <v>-3932473.3975247848</v>
      </c>
      <c r="F1803" s="113">
        <v>-0.79719685596909673</v>
      </c>
      <c r="G1803" s="126"/>
      <c r="H1803" s="123"/>
      <c r="I1803" s="124"/>
      <c r="J1803" s="191" t="s">
        <v>5776</v>
      </c>
      <c r="K1803" s="210" t="s">
        <v>485</v>
      </c>
      <c r="L1803" s="210" t="s">
        <v>1973</v>
      </c>
      <c r="M1803" s="211">
        <v>-5610841.3710344387</v>
      </c>
      <c r="N1803" s="198">
        <v>-3932473.3975247848</v>
      </c>
      <c r="O1803" s="211">
        <v>-0.79719685596909673</v>
      </c>
      <c r="P1803" s="210">
        <v>0</v>
      </c>
      <c r="Q1803" s="210">
        <v>0</v>
      </c>
      <c r="R1803" s="210">
        <v>1</v>
      </c>
      <c r="S1803" s="210">
        <v>0</v>
      </c>
      <c r="T1803" s="210" t="s">
        <v>146</v>
      </c>
      <c r="U1803" s="210" t="s">
        <v>2625</v>
      </c>
      <c r="V1803" s="223">
        <v>43251</v>
      </c>
      <c r="W1803" s="210">
        <v>6208422</v>
      </c>
      <c r="X1803" s="210" t="s">
        <v>4468</v>
      </c>
      <c r="Y1803" s="210" t="s">
        <v>4395</v>
      </c>
      <c r="Z1803" s="190"/>
      <c r="AA1803" s="186"/>
      <c r="AB1803" s="187"/>
      <c r="AC1803" s="187"/>
      <c r="AD1803" s="188"/>
    </row>
    <row r="1804" spans="1:30" x14ac:dyDescent="0.3">
      <c r="A1804" s="84"/>
      <c r="B1804" s="209" t="s">
        <v>6243</v>
      </c>
      <c r="C1804" s="102" t="s">
        <v>1975</v>
      </c>
      <c r="D1804" s="109">
        <v>1949808.2125794049</v>
      </c>
      <c r="E1804" s="139">
        <v>2284940.5260063633</v>
      </c>
      <c r="F1804" s="113">
        <v>0.1685342481482362</v>
      </c>
      <c r="G1804" s="126"/>
      <c r="H1804" s="123"/>
      <c r="I1804" s="124"/>
      <c r="J1804" s="191" t="s">
        <v>5776</v>
      </c>
      <c r="K1804" s="210" t="s">
        <v>6243</v>
      </c>
      <c r="L1804" s="210" t="s">
        <v>1975</v>
      </c>
      <c r="M1804" s="211">
        <v>1949808.2125794049</v>
      </c>
      <c r="N1804" s="198">
        <v>2284940.5260063633</v>
      </c>
      <c r="O1804" s="211">
        <v>0.1685342481482362</v>
      </c>
      <c r="P1804" s="210">
        <v>0</v>
      </c>
      <c r="Q1804" s="210">
        <v>0</v>
      </c>
      <c r="R1804" s="210">
        <v>1</v>
      </c>
      <c r="S1804" s="210">
        <v>0</v>
      </c>
      <c r="T1804" s="210" t="s">
        <v>149</v>
      </c>
      <c r="U1804" s="210" t="s">
        <v>6244</v>
      </c>
      <c r="V1804" s="223">
        <v>43251</v>
      </c>
      <c r="W1804" s="210" t="s">
        <v>6245</v>
      </c>
      <c r="X1804" s="210" t="s">
        <v>4468</v>
      </c>
      <c r="Y1804" s="210" t="s">
        <v>4395</v>
      </c>
      <c r="Z1804" s="190"/>
      <c r="AA1804" s="185"/>
      <c r="AB1804" s="187"/>
      <c r="AC1804" s="187"/>
      <c r="AD1804" s="188"/>
    </row>
    <row r="1805" spans="1:30" x14ac:dyDescent="0.3">
      <c r="A1805" s="84"/>
      <c r="B1805" s="209" t="s">
        <v>486</v>
      </c>
      <c r="C1805" s="102" t="s">
        <v>1973</v>
      </c>
      <c r="D1805" s="109" t="s">
        <v>5785</v>
      </c>
      <c r="E1805" s="139" t="s">
        <v>5785</v>
      </c>
      <c r="F1805" s="113" t="s">
        <v>5785</v>
      </c>
      <c r="G1805" s="126"/>
      <c r="H1805" s="123"/>
      <c r="I1805" s="124"/>
      <c r="J1805" s="191" t="s">
        <v>5779</v>
      </c>
      <c r="K1805" s="210" t="s">
        <v>486</v>
      </c>
      <c r="L1805" s="210" t="s">
        <v>1973</v>
      </c>
      <c r="M1805" s="211">
        <v>-7465819.9272912573</v>
      </c>
      <c r="N1805" s="198">
        <v>-12740178.255272729</v>
      </c>
      <c r="O1805" s="211">
        <v>-0.56291519712719362</v>
      </c>
      <c r="P1805" s="210">
        <v>0</v>
      </c>
      <c r="Q1805" s="210">
        <v>0</v>
      </c>
      <c r="R1805" s="210">
        <v>1</v>
      </c>
      <c r="S1805" s="210">
        <v>0</v>
      </c>
      <c r="T1805" s="210" t="s">
        <v>150</v>
      </c>
      <c r="U1805" s="210" t="s">
        <v>2626</v>
      </c>
      <c r="V1805" s="223">
        <v>43251</v>
      </c>
      <c r="W1805" s="210" t="s">
        <v>2027</v>
      </c>
      <c r="X1805" s="210" t="s">
        <v>4468</v>
      </c>
      <c r="Y1805" s="210" t="s">
        <v>4395</v>
      </c>
      <c r="Z1805" s="190"/>
      <c r="AA1805" s="185"/>
      <c r="AB1805" s="187"/>
      <c r="AC1805" s="187"/>
      <c r="AD1805" s="188"/>
    </row>
    <row r="1806" spans="1:30" x14ac:dyDescent="0.3">
      <c r="A1806" s="84"/>
      <c r="B1806" s="209" t="s">
        <v>487</v>
      </c>
      <c r="C1806" s="102" t="s">
        <v>1973</v>
      </c>
      <c r="D1806" s="109" t="s">
        <v>5785</v>
      </c>
      <c r="E1806" s="139" t="s">
        <v>5785</v>
      </c>
      <c r="F1806" s="113" t="s">
        <v>5785</v>
      </c>
      <c r="G1806" s="126"/>
      <c r="H1806" s="123"/>
      <c r="I1806" s="124"/>
      <c r="J1806" s="191" t="s">
        <v>5779</v>
      </c>
      <c r="K1806" s="210" t="s">
        <v>487</v>
      </c>
      <c r="L1806" s="210" t="s">
        <v>1973</v>
      </c>
      <c r="M1806" s="211">
        <v>-6107820.8880855814</v>
      </c>
      <c r="N1806" s="198">
        <v>-1173680.9551101539</v>
      </c>
      <c r="O1806" s="211">
        <v>-0.74203990447094603</v>
      </c>
      <c r="P1806" s="210">
        <v>0</v>
      </c>
      <c r="Q1806" s="210">
        <v>0</v>
      </c>
      <c r="R1806" s="210">
        <v>1</v>
      </c>
      <c r="S1806" s="210">
        <v>0</v>
      </c>
      <c r="T1806" s="210" t="s">
        <v>150</v>
      </c>
      <c r="U1806" s="210" t="s">
        <v>2627</v>
      </c>
      <c r="V1806" s="223">
        <v>43251</v>
      </c>
      <c r="W1806" s="210">
        <v>6081690</v>
      </c>
      <c r="X1806" s="210" t="s">
        <v>4468</v>
      </c>
      <c r="Y1806" s="210" t="s">
        <v>4395</v>
      </c>
      <c r="Z1806" s="190"/>
      <c r="AA1806" s="186"/>
      <c r="AB1806" s="187"/>
      <c r="AC1806" s="188"/>
      <c r="AD1806" s="188"/>
    </row>
    <row r="1807" spans="1:30" x14ac:dyDescent="0.3">
      <c r="A1807" s="84"/>
      <c r="B1807" s="209" t="s">
        <v>6246</v>
      </c>
      <c r="C1807" s="102" t="s">
        <v>1975</v>
      </c>
      <c r="D1807" s="109">
        <v>4358293.5115274405</v>
      </c>
      <c r="E1807" s="139">
        <v>1444732.0631206061</v>
      </c>
      <c r="F1807" s="113">
        <v>0.10840759068761015</v>
      </c>
      <c r="G1807" s="126"/>
      <c r="H1807" s="123"/>
      <c r="I1807" s="124"/>
      <c r="J1807" s="191" t="s">
        <v>5776</v>
      </c>
      <c r="K1807" s="210" t="s">
        <v>6246</v>
      </c>
      <c r="L1807" s="210" t="s">
        <v>1975</v>
      </c>
      <c r="M1807" s="211">
        <v>4358293.5115274405</v>
      </c>
      <c r="N1807" s="198">
        <v>1444732.0631206061</v>
      </c>
      <c r="O1807" s="211">
        <v>0.10840759068761015</v>
      </c>
      <c r="P1807" s="210">
        <v>0</v>
      </c>
      <c r="Q1807" s="210">
        <v>0</v>
      </c>
      <c r="R1807" s="210">
        <v>1</v>
      </c>
      <c r="S1807" s="210">
        <v>0</v>
      </c>
      <c r="T1807" s="210" t="s">
        <v>146</v>
      </c>
      <c r="U1807" s="210" t="s">
        <v>6247</v>
      </c>
      <c r="V1807" s="223">
        <v>43251</v>
      </c>
      <c r="W1807" s="210" t="s">
        <v>6248</v>
      </c>
      <c r="X1807" s="210" t="s">
        <v>4468</v>
      </c>
      <c r="Y1807" s="210" t="s">
        <v>4395</v>
      </c>
      <c r="Z1807" s="190"/>
      <c r="AA1807" s="186"/>
      <c r="AB1807" s="187"/>
      <c r="AC1807" s="187"/>
      <c r="AD1807" s="188"/>
    </row>
    <row r="1808" spans="1:30" x14ac:dyDescent="0.3">
      <c r="A1808" s="84"/>
      <c r="B1808" s="209" t="s">
        <v>6249</v>
      </c>
      <c r="C1808" s="102" t="s">
        <v>1975</v>
      </c>
      <c r="D1808" s="109">
        <v>1854241.1941392904</v>
      </c>
      <c r="E1808" s="139">
        <v>478739.95971817826</v>
      </c>
      <c r="F1808" s="113">
        <v>5.6589987217862722E-2</v>
      </c>
      <c r="G1808" s="126"/>
      <c r="H1808" s="123"/>
      <c r="I1808" s="124"/>
      <c r="J1808" s="191" t="s">
        <v>5776</v>
      </c>
      <c r="K1808" s="210" t="s">
        <v>6249</v>
      </c>
      <c r="L1808" s="210" t="s">
        <v>1975</v>
      </c>
      <c r="M1808" s="211">
        <v>1854241.1941392904</v>
      </c>
      <c r="N1808" s="198">
        <v>478739.95971817826</v>
      </c>
      <c r="O1808" s="211">
        <v>5.6589987217862722E-2</v>
      </c>
      <c r="P1808" s="210">
        <v>0</v>
      </c>
      <c r="Q1808" s="210">
        <v>0</v>
      </c>
      <c r="R1808" s="210">
        <v>1</v>
      </c>
      <c r="S1808" s="210">
        <v>0</v>
      </c>
      <c r="T1808" s="210" t="s">
        <v>147</v>
      </c>
      <c r="U1808" s="210" t="s">
        <v>6250</v>
      </c>
      <c r="V1808" s="223">
        <v>43251</v>
      </c>
      <c r="W1808" s="210" t="s">
        <v>6251</v>
      </c>
      <c r="X1808" s="210" t="s">
        <v>4468</v>
      </c>
      <c r="Y1808" s="210" t="s">
        <v>4395</v>
      </c>
      <c r="Z1808" s="190"/>
      <c r="AA1808" s="186"/>
      <c r="AB1808" s="187"/>
      <c r="AC1808" s="187"/>
      <c r="AD1808" s="188"/>
    </row>
    <row r="1809" spans="1:30" x14ac:dyDescent="0.3">
      <c r="A1809" s="84"/>
      <c r="B1809" s="209" t="s">
        <v>6252</v>
      </c>
      <c r="C1809" s="102" t="s">
        <v>1975</v>
      </c>
      <c r="D1809" s="109">
        <v>4471201.9991410896</v>
      </c>
      <c r="E1809" s="139">
        <v>738565.3075140873</v>
      </c>
      <c r="F1809" s="113">
        <v>6.5300271734663837E-2</v>
      </c>
      <c r="G1809" s="126"/>
      <c r="H1809" s="123"/>
      <c r="I1809" s="124"/>
      <c r="J1809" s="191" t="s">
        <v>5776</v>
      </c>
      <c r="K1809" s="210" t="s">
        <v>6252</v>
      </c>
      <c r="L1809" s="210" t="s">
        <v>1975</v>
      </c>
      <c r="M1809" s="211">
        <v>4471201.9991410896</v>
      </c>
      <c r="N1809" s="198">
        <v>738565.3075140873</v>
      </c>
      <c r="O1809" s="211">
        <v>6.5300271734663837E-2</v>
      </c>
      <c r="P1809" s="210">
        <v>0</v>
      </c>
      <c r="Q1809" s="210">
        <v>0</v>
      </c>
      <c r="R1809" s="210">
        <v>1</v>
      </c>
      <c r="S1809" s="210">
        <v>0</v>
      </c>
      <c r="T1809" s="210" t="s">
        <v>143</v>
      </c>
      <c r="U1809" s="210" t="s">
        <v>6253</v>
      </c>
      <c r="V1809" s="223">
        <v>43251</v>
      </c>
      <c r="W1809" s="210" t="s">
        <v>6254</v>
      </c>
      <c r="X1809" s="210" t="s">
        <v>4468</v>
      </c>
      <c r="Y1809" s="210" t="s">
        <v>4395</v>
      </c>
      <c r="Z1809" s="190"/>
      <c r="AA1809" s="185"/>
      <c r="AB1809" s="187"/>
      <c r="AC1809" s="188"/>
      <c r="AD1809" s="187"/>
    </row>
    <row r="1810" spans="1:30" x14ac:dyDescent="0.3">
      <c r="A1810" s="84"/>
      <c r="B1810" s="209" t="s">
        <v>6255</v>
      </c>
      <c r="C1810" s="102" t="s">
        <v>1975</v>
      </c>
      <c r="D1810" s="109">
        <v>92747360.943742931</v>
      </c>
      <c r="E1810" s="139">
        <v>14949560.504479386</v>
      </c>
      <c r="F1810" s="113">
        <v>13.27221587177241</v>
      </c>
      <c r="G1810" s="126"/>
      <c r="H1810" s="123"/>
      <c r="I1810" s="124"/>
      <c r="J1810" s="191" t="s">
        <v>5776</v>
      </c>
      <c r="K1810" s="210" t="s">
        <v>6255</v>
      </c>
      <c r="L1810" s="210" t="s">
        <v>1975</v>
      </c>
      <c r="M1810" s="211">
        <v>92747360.943742931</v>
      </c>
      <c r="N1810" s="198">
        <v>14949560.504479386</v>
      </c>
      <c r="O1810" s="211">
        <v>13.27221587177241</v>
      </c>
      <c r="P1810" s="210">
        <v>0</v>
      </c>
      <c r="Q1810" s="210">
        <v>0</v>
      </c>
      <c r="R1810" s="210">
        <v>1</v>
      </c>
      <c r="S1810" s="210">
        <v>0</v>
      </c>
      <c r="T1810" s="210" t="s">
        <v>146</v>
      </c>
      <c r="U1810" s="210" t="s">
        <v>6256</v>
      </c>
      <c r="V1810" s="223">
        <v>43251</v>
      </c>
      <c r="W1810" s="210" t="s">
        <v>6257</v>
      </c>
      <c r="X1810" s="210" t="s">
        <v>4468</v>
      </c>
      <c r="Y1810" s="210" t="s">
        <v>4395</v>
      </c>
      <c r="Z1810" s="190"/>
      <c r="AA1810" s="186"/>
      <c r="AB1810" s="187"/>
      <c r="AC1810" s="187"/>
      <c r="AD1810" s="188"/>
    </row>
    <row r="1811" spans="1:30" x14ac:dyDescent="0.3">
      <c r="A1811" s="84"/>
      <c r="B1811" s="209" t="s">
        <v>6258</v>
      </c>
      <c r="C1811" s="102" t="s">
        <v>1975</v>
      </c>
      <c r="D1811" s="109">
        <v>12736915.428189188</v>
      </c>
      <c r="E1811" s="139">
        <v>18235545.558121134</v>
      </c>
      <c r="F1811" s="113">
        <v>2.6483830783368557E-2</v>
      </c>
      <c r="G1811" s="126"/>
      <c r="H1811" s="123"/>
      <c r="I1811" s="124"/>
      <c r="J1811" s="191" t="s">
        <v>5776</v>
      </c>
      <c r="K1811" s="210" t="s">
        <v>6258</v>
      </c>
      <c r="L1811" s="210" t="s">
        <v>1975</v>
      </c>
      <c r="M1811" s="211">
        <v>12736915.428189188</v>
      </c>
      <c r="N1811" s="198">
        <v>18235545.558121134</v>
      </c>
      <c r="O1811" s="211">
        <v>2.6483830783368557E-2</v>
      </c>
      <c r="P1811" s="210">
        <v>0</v>
      </c>
      <c r="Q1811" s="210">
        <v>0</v>
      </c>
      <c r="R1811" s="210">
        <v>1</v>
      </c>
      <c r="S1811" s="210">
        <v>0</v>
      </c>
      <c r="T1811" s="210" t="s">
        <v>147</v>
      </c>
      <c r="U1811" s="210" t="s">
        <v>6259</v>
      </c>
      <c r="V1811" s="223">
        <v>43251</v>
      </c>
      <c r="W1811" s="210" t="s">
        <v>6260</v>
      </c>
      <c r="X1811" s="210" t="s">
        <v>4468</v>
      </c>
      <c r="Y1811" s="210" t="s">
        <v>4395</v>
      </c>
      <c r="Z1811" s="190"/>
      <c r="AA1811" s="186"/>
      <c r="AB1811" s="187"/>
      <c r="AC1811" s="187"/>
      <c r="AD1811" s="188"/>
    </row>
    <row r="1812" spans="1:30" x14ac:dyDescent="0.3">
      <c r="A1812" s="84"/>
      <c r="B1812" s="209" t="s">
        <v>488</v>
      </c>
      <c r="C1812" s="102" t="s">
        <v>1973</v>
      </c>
      <c r="D1812" s="109">
        <v>-13108093.723182475</v>
      </c>
      <c r="E1812" s="139">
        <v>-7037979.3914878005</v>
      </c>
      <c r="F1812" s="113">
        <v>-0.16568730597484815</v>
      </c>
      <c r="G1812" s="126"/>
      <c r="H1812" s="123"/>
      <c r="I1812" s="124"/>
      <c r="J1812" s="191" t="s">
        <v>5776</v>
      </c>
      <c r="K1812" s="210" t="s">
        <v>488</v>
      </c>
      <c r="L1812" s="210" t="s">
        <v>1973</v>
      </c>
      <c r="M1812" s="211">
        <v>-13108093.723182475</v>
      </c>
      <c r="N1812" s="198">
        <v>-7037979.3914878005</v>
      </c>
      <c r="O1812" s="211">
        <v>-0.16568730597484815</v>
      </c>
      <c r="P1812" s="210">
        <v>0</v>
      </c>
      <c r="Q1812" s="210">
        <v>0</v>
      </c>
      <c r="R1812" s="210">
        <v>1</v>
      </c>
      <c r="S1812" s="210">
        <v>0</v>
      </c>
      <c r="T1812" s="210" t="s">
        <v>144</v>
      </c>
      <c r="U1812" s="210" t="s">
        <v>2628</v>
      </c>
      <c r="V1812" s="223">
        <v>43251</v>
      </c>
      <c r="W1812" s="210">
        <v>6181482</v>
      </c>
      <c r="X1812" s="210" t="s">
        <v>4468</v>
      </c>
      <c r="Y1812" s="210" t="s">
        <v>4395</v>
      </c>
      <c r="Z1812" s="190"/>
      <c r="AA1812" s="185"/>
      <c r="AB1812" s="187"/>
      <c r="AC1812" s="187"/>
      <c r="AD1812" s="188"/>
    </row>
    <row r="1813" spans="1:30" x14ac:dyDescent="0.3">
      <c r="A1813" s="84"/>
      <c r="B1813" s="209" t="s">
        <v>6261</v>
      </c>
      <c r="C1813" s="102" t="s">
        <v>1975</v>
      </c>
      <c r="D1813" s="109">
        <v>8170031.2747886647</v>
      </c>
      <c r="E1813" s="139">
        <v>976415.17302273633</v>
      </c>
      <c r="F1813" s="113">
        <v>0.15210576922854421</v>
      </c>
      <c r="G1813" s="126"/>
      <c r="H1813" s="123"/>
      <c r="I1813" s="124"/>
      <c r="J1813" s="191" t="s">
        <v>5776</v>
      </c>
      <c r="K1813" s="210" t="s">
        <v>6261</v>
      </c>
      <c r="L1813" s="210" t="s">
        <v>1975</v>
      </c>
      <c r="M1813" s="211">
        <v>8170031.2747886647</v>
      </c>
      <c r="N1813" s="198">
        <v>976415.17302273633</v>
      </c>
      <c r="O1813" s="211">
        <v>0.15210576922854421</v>
      </c>
      <c r="P1813" s="210">
        <v>0</v>
      </c>
      <c r="Q1813" s="210">
        <v>0</v>
      </c>
      <c r="R1813" s="210">
        <v>1</v>
      </c>
      <c r="S1813" s="210">
        <v>0</v>
      </c>
      <c r="T1813" s="210" t="s">
        <v>144</v>
      </c>
      <c r="U1813" s="210" t="s">
        <v>6262</v>
      </c>
      <c r="V1813" s="223">
        <v>43251</v>
      </c>
      <c r="W1813" s="210" t="s">
        <v>6263</v>
      </c>
      <c r="X1813" s="210" t="s">
        <v>4468</v>
      </c>
      <c r="Y1813" s="210" t="s">
        <v>4395</v>
      </c>
      <c r="Z1813" s="190"/>
      <c r="AA1813" s="186"/>
      <c r="AB1813" s="187"/>
      <c r="AC1813" s="187"/>
      <c r="AD1813" s="188"/>
    </row>
    <row r="1814" spans="1:30" x14ac:dyDescent="0.3">
      <c r="A1814" s="84"/>
      <c r="B1814" s="209" t="s">
        <v>489</v>
      </c>
      <c r="C1814" s="102" t="s">
        <v>1973</v>
      </c>
      <c r="D1814" s="109">
        <v>-10234511.964556102</v>
      </c>
      <c r="E1814" s="139">
        <v>-1489126.2334341847</v>
      </c>
      <c r="F1814" s="113">
        <v>-0.18902206136283287</v>
      </c>
      <c r="G1814" s="126"/>
      <c r="H1814" s="123"/>
      <c r="I1814" s="124"/>
      <c r="J1814" s="191" t="s">
        <v>5776</v>
      </c>
      <c r="K1814" s="210" t="s">
        <v>489</v>
      </c>
      <c r="L1814" s="210" t="s">
        <v>1973</v>
      </c>
      <c r="M1814" s="211">
        <v>-10234511.964556102</v>
      </c>
      <c r="N1814" s="198">
        <v>-1489126.2334341847</v>
      </c>
      <c r="O1814" s="211">
        <v>-0.18902206136283287</v>
      </c>
      <c r="P1814" s="210">
        <v>0</v>
      </c>
      <c r="Q1814" s="210">
        <v>0</v>
      </c>
      <c r="R1814" s="210">
        <v>1</v>
      </c>
      <c r="S1814" s="210">
        <v>0</v>
      </c>
      <c r="T1814" s="210" t="s">
        <v>144</v>
      </c>
      <c r="U1814" s="210" t="s">
        <v>2629</v>
      </c>
      <c r="V1814" s="223">
        <v>43251</v>
      </c>
      <c r="W1814" s="210">
        <v>6536651</v>
      </c>
      <c r="X1814" s="210" t="s">
        <v>4468</v>
      </c>
      <c r="Y1814" s="210" t="s">
        <v>4395</v>
      </c>
      <c r="Z1814" s="190"/>
      <c r="AA1814" s="185"/>
      <c r="AB1814" s="187"/>
      <c r="AC1814" s="187"/>
      <c r="AD1814" s="188"/>
    </row>
    <row r="1815" spans="1:30" x14ac:dyDescent="0.3">
      <c r="A1815" s="84"/>
      <c r="B1815" s="209" t="s">
        <v>5904</v>
      </c>
      <c r="C1815" s="102" t="s">
        <v>1973</v>
      </c>
      <c r="D1815" s="109">
        <v>-2490570.2718771049</v>
      </c>
      <c r="E1815" s="139">
        <v>-1571571.8642819377</v>
      </c>
      <c r="F1815" s="113">
        <v>-0.14800663757819604</v>
      </c>
      <c r="G1815" s="126"/>
      <c r="H1815" s="123"/>
      <c r="I1815" s="124"/>
      <c r="J1815" s="191" t="s">
        <v>5776</v>
      </c>
      <c r="K1815" s="210" t="s">
        <v>5904</v>
      </c>
      <c r="L1815" s="210" t="s">
        <v>1973</v>
      </c>
      <c r="M1815" s="211">
        <v>-2490570.2718771049</v>
      </c>
      <c r="N1815" s="198">
        <v>-1571571.8642819377</v>
      </c>
      <c r="O1815" s="211">
        <v>-0.14800663757819604</v>
      </c>
      <c r="P1815" s="210">
        <v>0</v>
      </c>
      <c r="Q1815" s="210">
        <v>0</v>
      </c>
      <c r="R1815" s="210">
        <v>1</v>
      </c>
      <c r="S1815" s="210">
        <v>0</v>
      </c>
      <c r="T1815" s="210" t="s">
        <v>147</v>
      </c>
      <c r="U1815" s="210" t="s">
        <v>5905</v>
      </c>
      <c r="V1815" s="223">
        <v>43251</v>
      </c>
      <c r="W1815" s="210" t="s">
        <v>5906</v>
      </c>
      <c r="X1815" s="210" t="s">
        <v>4468</v>
      </c>
      <c r="Y1815" s="210" t="s">
        <v>4395</v>
      </c>
      <c r="Z1815" s="190"/>
      <c r="AA1815" s="185"/>
      <c r="AB1815" s="187"/>
      <c r="AC1815" s="187"/>
      <c r="AD1815" s="188"/>
    </row>
    <row r="1816" spans="1:30" x14ac:dyDescent="0.3">
      <c r="A1816" s="84"/>
      <c r="B1816" s="209" t="s">
        <v>6264</v>
      </c>
      <c r="C1816" s="102" t="s">
        <v>1975</v>
      </c>
      <c r="D1816" s="109">
        <v>50984658.985706389</v>
      </c>
      <c r="E1816" s="139">
        <v>54010367.999061905</v>
      </c>
      <c r="F1816" s="113">
        <v>23.446478134446604</v>
      </c>
      <c r="G1816" s="126"/>
      <c r="H1816" s="123"/>
      <c r="I1816" s="124"/>
      <c r="J1816" s="191" t="s">
        <v>5776</v>
      </c>
      <c r="K1816" s="210" t="s">
        <v>6264</v>
      </c>
      <c r="L1816" s="210" t="s">
        <v>1975</v>
      </c>
      <c r="M1816" s="211">
        <v>50984658.985706389</v>
      </c>
      <c r="N1816" s="198">
        <v>54010367.999061905</v>
      </c>
      <c r="O1816" s="211">
        <v>23.446478134446604</v>
      </c>
      <c r="P1816" s="210">
        <v>0</v>
      </c>
      <c r="Q1816" s="210">
        <v>0</v>
      </c>
      <c r="R1816" s="210">
        <v>1</v>
      </c>
      <c r="S1816" s="210">
        <v>0</v>
      </c>
      <c r="T1816" s="210" t="s">
        <v>146</v>
      </c>
      <c r="U1816" s="210" t="s">
        <v>6265</v>
      </c>
      <c r="V1816" s="223">
        <v>43251</v>
      </c>
      <c r="W1816" s="210" t="s">
        <v>6266</v>
      </c>
      <c r="X1816" s="210" t="s">
        <v>4468</v>
      </c>
      <c r="Y1816" s="210" t="s">
        <v>4395</v>
      </c>
      <c r="Z1816" s="190"/>
      <c r="AA1816" s="186"/>
      <c r="AB1816" s="187"/>
      <c r="AC1816" s="187"/>
      <c r="AD1816" s="188"/>
    </row>
    <row r="1817" spans="1:30" x14ac:dyDescent="0.3">
      <c r="A1817" s="84"/>
      <c r="B1817" s="209" t="s">
        <v>490</v>
      </c>
      <c r="C1817" s="102" t="s">
        <v>1973</v>
      </c>
      <c r="D1817" s="109">
        <v>-6784832.8192803375</v>
      </c>
      <c r="E1817" s="139">
        <v>-24657056.214419365</v>
      </c>
      <c r="F1817" s="113">
        <v>-0.63860731611600696</v>
      </c>
      <c r="G1817" s="126"/>
      <c r="H1817" s="123"/>
      <c r="I1817" s="124"/>
      <c r="J1817" s="191" t="s">
        <v>5776</v>
      </c>
      <c r="K1817" s="210" t="s">
        <v>490</v>
      </c>
      <c r="L1817" s="210" t="s">
        <v>1973</v>
      </c>
      <c r="M1817" s="211">
        <v>-6784832.8192803375</v>
      </c>
      <c r="N1817" s="198">
        <v>-24657056.214419365</v>
      </c>
      <c r="O1817" s="211">
        <v>-0.63860731611600696</v>
      </c>
      <c r="P1817" s="210">
        <v>0</v>
      </c>
      <c r="Q1817" s="210">
        <v>0</v>
      </c>
      <c r="R1817" s="210">
        <v>1</v>
      </c>
      <c r="S1817" s="210">
        <v>0</v>
      </c>
      <c r="T1817" s="210" t="s">
        <v>150</v>
      </c>
      <c r="U1817" s="210" t="s">
        <v>2630</v>
      </c>
      <c r="V1817" s="223">
        <v>43251</v>
      </c>
      <c r="W1817" s="210" t="s">
        <v>2028</v>
      </c>
      <c r="X1817" s="210" t="s">
        <v>4468</v>
      </c>
      <c r="Y1817" s="210" t="s">
        <v>4395</v>
      </c>
      <c r="Z1817" s="190"/>
      <c r="AA1817" s="185"/>
      <c r="AB1817" s="187"/>
      <c r="AC1817" s="188"/>
      <c r="AD1817" s="187"/>
    </row>
    <row r="1818" spans="1:30" x14ac:dyDescent="0.3">
      <c r="A1818" s="84"/>
      <c r="B1818" s="209" t="s">
        <v>6267</v>
      </c>
      <c r="C1818" s="102" t="s">
        <v>1975</v>
      </c>
      <c r="D1818" s="109">
        <v>3227997.3621064788</v>
      </c>
      <c r="E1818" s="139">
        <v>2977733.455832961</v>
      </c>
      <c r="F1818" s="113">
        <v>0.22578544338263004</v>
      </c>
      <c r="G1818" s="126"/>
      <c r="H1818" s="123"/>
      <c r="I1818" s="124"/>
      <c r="J1818" s="191" t="s">
        <v>5776</v>
      </c>
      <c r="K1818" s="210" t="s">
        <v>6267</v>
      </c>
      <c r="L1818" s="210" t="s">
        <v>1975</v>
      </c>
      <c r="M1818" s="211">
        <v>3227997.3621064788</v>
      </c>
      <c r="N1818" s="198">
        <v>2977733.455832961</v>
      </c>
      <c r="O1818" s="211">
        <v>0.22578544338263004</v>
      </c>
      <c r="P1818" s="210">
        <v>0</v>
      </c>
      <c r="Q1818" s="210">
        <v>0</v>
      </c>
      <c r="R1818" s="210">
        <v>1</v>
      </c>
      <c r="S1818" s="210">
        <v>0</v>
      </c>
      <c r="T1818" s="210" t="s">
        <v>148</v>
      </c>
      <c r="U1818" s="210" t="s">
        <v>6268</v>
      </c>
      <c r="V1818" s="223">
        <v>43251</v>
      </c>
      <c r="W1818" s="210" t="s">
        <v>6269</v>
      </c>
      <c r="X1818" s="210" t="s">
        <v>4468</v>
      </c>
      <c r="Y1818" s="210" t="s">
        <v>4395</v>
      </c>
      <c r="Z1818" s="190"/>
      <c r="AA1818" s="185"/>
      <c r="AB1818" s="188"/>
      <c r="AC1818" s="188"/>
      <c r="AD1818" s="187"/>
    </row>
    <row r="1819" spans="1:30" x14ac:dyDescent="0.3">
      <c r="A1819" s="84"/>
      <c r="B1819" s="209" t="s">
        <v>6270</v>
      </c>
      <c r="C1819" s="102" t="s">
        <v>1975</v>
      </c>
      <c r="D1819" s="109">
        <v>63772423.944075853</v>
      </c>
      <c r="E1819" s="139">
        <v>150782405.07681009</v>
      </c>
      <c r="F1819" s="113">
        <v>15.672243534881453</v>
      </c>
      <c r="G1819" s="126"/>
      <c r="H1819" s="123"/>
      <c r="I1819" s="124"/>
      <c r="J1819" s="191" t="s">
        <v>5778</v>
      </c>
      <c r="K1819" s="210" t="s">
        <v>6270</v>
      </c>
      <c r="L1819" s="210" t="s">
        <v>1975</v>
      </c>
      <c r="M1819" s="211">
        <v>63772423.944075853</v>
      </c>
      <c r="N1819" s="198">
        <v>150782405.07681009</v>
      </c>
      <c r="O1819" s="211">
        <v>15.672243534881453</v>
      </c>
      <c r="P1819" s="210">
        <v>0</v>
      </c>
      <c r="Q1819" s="210">
        <v>0</v>
      </c>
      <c r="R1819" s="210">
        <v>1</v>
      </c>
      <c r="S1819" s="210">
        <v>0</v>
      </c>
      <c r="T1819" s="210" t="s">
        <v>149</v>
      </c>
      <c r="U1819" s="210" t="s">
        <v>6271</v>
      </c>
      <c r="V1819" s="223">
        <v>43251</v>
      </c>
      <c r="W1819" s="210" t="s">
        <v>6272</v>
      </c>
      <c r="X1819" s="210" t="s">
        <v>4468</v>
      </c>
      <c r="Y1819" s="210" t="s">
        <v>4395</v>
      </c>
      <c r="Z1819" s="190"/>
      <c r="AA1819" s="186"/>
      <c r="AB1819" s="187"/>
      <c r="AC1819" s="187"/>
      <c r="AD1819" s="188"/>
    </row>
    <row r="1820" spans="1:30" x14ac:dyDescent="0.3">
      <c r="A1820" s="84"/>
      <c r="B1820" s="209" t="s">
        <v>6273</v>
      </c>
      <c r="C1820" s="102" t="s">
        <v>1975</v>
      </c>
      <c r="D1820" s="109">
        <v>1846342.5594756557</v>
      </c>
      <c r="E1820" s="139">
        <v>789454.90998282912</v>
      </c>
      <c r="F1820" s="113">
        <v>6.76624714352137E-2</v>
      </c>
      <c r="G1820" s="126"/>
      <c r="H1820" s="123"/>
      <c r="I1820" s="124"/>
      <c r="J1820" s="191" t="s">
        <v>5776</v>
      </c>
      <c r="K1820" s="210" t="s">
        <v>6273</v>
      </c>
      <c r="L1820" s="210" t="s">
        <v>1975</v>
      </c>
      <c r="M1820" s="211">
        <v>1846342.5594756557</v>
      </c>
      <c r="N1820" s="198">
        <v>789454.90998282912</v>
      </c>
      <c r="O1820" s="211">
        <v>6.76624714352137E-2</v>
      </c>
      <c r="P1820" s="210">
        <v>0</v>
      </c>
      <c r="Q1820" s="210">
        <v>0</v>
      </c>
      <c r="R1820" s="210">
        <v>1</v>
      </c>
      <c r="S1820" s="210">
        <v>0</v>
      </c>
      <c r="T1820" s="210" t="s">
        <v>146</v>
      </c>
      <c r="U1820" s="210" t="s">
        <v>6274</v>
      </c>
      <c r="V1820" s="223">
        <v>43251</v>
      </c>
      <c r="W1820" s="210" t="s">
        <v>6275</v>
      </c>
      <c r="X1820" s="210" t="s">
        <v>4468</v>
      </c>
      <c r="Y1820" s="210" t="s">
        <v>4395</v>
      </c>
      <c r="Z1820" s="190"/>
      <c r="AA1820" s="185"/>
      <c r="AB1820" s="187"/>
      <c r="AC1820" s="187"/>
      <c r="AD1820" s="188"/>
    </row>
    <row r="1821" spans="1:30" x14ac:dyDescent="0.3">
      <c r="A1821" s="84"/>
      <c r="B1821" s="209" t="s">
        <v>491</v>
      </c>
      <c r="C1821" s="102" t="s">
        <v>1973</v>
      </c>
      <c r="D1821" s="109">
        <v>-7391957.6313107796</v>
      </c>
      <c r="E1821" s="139">
        <v>-20503540.429816887</v>
      </c>
      <c r="F1821" s="113">
        <v>-0.48395227772880317</v>
      </c>
      <c r="G1821" s="126"/>
      <c r="H1821" s="123"/>
      <c r="I1821" s="124"/>
      <c r="J1821" s="191" t="s">
        <v>5776</v>
      </c>
      <c r="K1821" s="210" t="s">
        <v>491</v>
      </c>
      <c r="L1821" s="210" t="s">
        <v>1973</v>
      </c>
      <c r="M1821" s="211">
        <v>-7391957.6313107796</v>
      </c>
      <c r="N1821" s="198">
        <v>-20503540.429816887</v>
      </c>
      <c r="O1821" s="211">
        <v>-0.48395227772880317</v>
      </c>
      <c r="P1821" s="210">
        <v>0</v>
      </c>
      <c r="Q1821" s="210">
        <v>0</v>
      </c>
      <c r="R1821" s="210">
        <v>1</v>
      </c>
      <c r="S1821" s="210">
        <v>0</v>
      </c>
      <c r="T1821" s="210" t="s">
        <v>148</v>
      </c>
      <c r="U1821" s="210" t="s">
        <v>2631</v>
      </c>
      <c r="V1821" s="223">
        <v>43251</v>
      </c>
      <c r="W1821" s="210" t="s">
        <v>2029</v>
      </c>
      <c r="X1821" s="210" t="s">
        <v>4468</v>
      </c>
      <c r="Y1821" s="210" t="s">
        <v>4395</v>
      </c>
      <c r="Z1821" s="190"/>
      <c r="AA1821" s="185"/>
      <c r="AB1821" s="187"/>
      <c r="AC1821" s="188"/>
      <c r="AD1821" s="188"/>
    </row>
    <row r="1822" spans="1:30" x14ac:dyDescent="0.3">
      <c r="A1822" s="84"/>
      <c r="B1822" s="209" t="s">
        <v>492</v>
      </c>
      <c r="C1822" s="102" t="s">
        <v>1973</v>
      </c>
      <c r="D1822" s="109" t="s">
        <v>5785</v>
      </c>
      <c r="E1822" s="139" t="s">
        <v>5785</v>
      </c>
      <c r="F1822" s="113" t="s">
        <v>5785</v>
      </c>
      <c r="G1822" s="126"/>
      <c r="H1822" s="123"/>
      <c r="I1822" s="124"/>
      <c r="J1822" s="191" t="s">
        <v>5779</v>
      </c>
      <c r="K1822" s="210" t="s">
        <v>492</v>
      </c>
      <c r="L1822" s="210" t="s">
        <v>1973</v>
      </c>
      <c r="M1822" s="211">
        <v>-15127595.049912915</v>
      </c>
      <c r="N1822" s="198">
        <v>-20760111.755778655</v>
      </c>
      <c r="O1822" s="211">
        <v>-0.3998459283245489</v>
      </c>
      <c r="P1822" s="210">
        <v>0</v>
      </c>
      <c r="Q1822" s="210">
        <v>0</v>
      </c>
      <c r="R1822" s="210">
        <v>1</v>
      </c>
      <c r="S1822" s="210">
        <v>0</v>
      </c>
      <c r="T1822" s="210" t="s">
        <v>148</v>
      </c>
      <c r="U1822" s="210" t="s">
        <v>2632</v>
      </c>
      <c r="V1822" s="223">
        <v>43251</v>
      </c>
      <c r="W1822" s="210" t="s">
        <v>2030</v>
      </c>
      <c r="X1822" s="210" t="s">
        <v>4468</v>
      </c>
      <c r="Y1822" s="210" t="s">
        <v>4395</v>
      </c>
      <c r="Z1822" s="190"/>
      <c r="AA1822" s="185"/>
      <c r="AB1822" s="187"/>
      <c r="AC1822" s="187"/>
      <c r="AD1822" s="188"/>
    </row>
    <row r="1823" spans="1:30" x14ac:dyDescent="0.3">
      <c r="A1823" s="84"/>
      <c r="B1823" s="209" t="s">
        <v>6276</v>
      </c>
      <c r="C1823" s="102" t="s">
        <v>1975</v>
      </c>
      <c r="D1823" s="109">
        <v>3206957.9547545994</v>
      </c>
      <c r="E1823" s="139">
        <v>3056342.0152681204</v>
      </c>
      <c r="F1823" s="113">
        <v>0.11535805983613946</v>
      </c>
      <c r="G1823" s="126"/>
      <c r="H1823" s="123"/>
      <c r="I1823" s="124"/>
      <c r="J1823" s="191" t="s">
        <v>7119</v>
      </c>
      <c r="K1823" s="210" t="s">
        <v>6276</v>
      </c>
      <c r="L1823" s="210" t="s">
        <v>1975</v>
      </c>
      <c r="M1823" s="211">
        <v>3206957.9547545994</v>
      </c>
      <c r="N1823" s="198">
        <v>3056342.0152681204</v>
      </c>
      <c r="O1823" s="211">
        <v>0.11535805983613946</v>
      </c>
      <c r="P1823" s="210">
        <v>0</v>
      </c>
      <c r="Q1823" s="210">
        <v>0</v>
      </c>
      <c r="R1823" s="210">
        <v>1</v>
      </c>
      <c r="S1823" s="210">
        <v>0</v>
      </c>
      <c r="T1823" s="210" t="s">
        <v>148</v>
      </c>
      <c r="U1823" s="210" t="s">
        <v>6277</v>
      </c>
      <c r="V1823" s="223">
        <v>43251</v>
      </c>
      <c r="W1823" s="210" t="s">
        <v>6278</v>
      </c>
      <c r="X1823" s="210" t="s">
        <v>4468</v>
      </c>
      <c r="Y1823" s="210" t="s">
        <v>4395</v>
      </c>
      <c r="Z1823" s="190"/>
      <c r="AA1823" s="186"/>
      <c r="AB1823" s="187"/>
      <c r="AC1823" s="187"/>
      <c r="AD1823" s="188"/>
    </row>
    <row r="1824" spans="1:30" x14ac:dyDescent="0.3">
      <c r="A1824" s="84"/>
      <c r="B1824" s="209" t="s">
        <v>6279</v>
      </c>
      <c r="C1824" s="102" t="s">
        <v>1975</v>
      </c>
      <c r="D1824" s="109">
        <v>66113042.072980389</v>
      </c>
      <c r="E1824" s="139">
        <v>147434901.13988006</v>
      </c>
      <c r="F1824" s="113">
        <v>10.542010739285507</v>
      </c>
      <c r="G1824" s="126"/>
      <c r="H1824" s="123"/>
      <c r="I1824" s="124"/>
      <c r="J1824" s="191" t="s">
        <v>5776</v>
      </c>
      <c r="K1824" s="210" t="s">
        <v>6279</v>
      </c>
      <c r="L1824" s="210" t="s">
        <v>1975</v>
      </c>
      <c r="M1824" s="211">
        <v>66113042.072980389</v>
      </c>
      <c r="N1824" s="198">
        <v>147434901.13988006</v>
      </c>
      <c r="O1824" s="211">
        <v>10.542010739285507</v>
      </c>
      <c r="P1824" s="210">
        <v>0</v>
      </c>
      <c r="Q1824" s="210">
        <v>0</v>
      </c>
      <c r="R1824" s="210">
        <v>1</v>
      </c>
      <c r="S1824" s="210">
        <v>0</v>
      </c>
      <c r="T1824" s="210" t="s">
        <v>151</v>
      </c>
      <c r="U1824" s="210" t="s">
        <v>6280</v>
      </c>
      <c r="V1824" s="223">
        <v>43251</v>
      </c>
      <c r="W1824" s="210" t="s">
        <v>6281</v>
      </c>
      <c r="X1824" s="210" t="s">
        <v>4468</v>
      </c>
      <c r="Y1824" s="210" t="s">
        <v>4395</v>
      </c>
      <c r="Z1824" s="190"/>
      <c r="AA1824" s="185"/>
      <c r="AB1824" s="187"/>
      <c r="AC1824" s="187"/>
      <c r="AD1824" s="188"/>
    </row>
    <row r="1825" spans="1:30" x14ac:dyDescent="0.3">
      <c r="A1825" s="84"/>
      <c r="B1825" s="209" t="s">
        <v>6282</v>
      </c>
      <c r="C1825" s="102" t="s">
        <v>1975</v>
      </c>
      <c r="D1825" s="109">
        <v>3009039.5757651371</v>
      </c>
      <c r="E1825" s="139">
        <v>1476097.1931300894</v>
      </c>
      <c r="F1825" s="113">
        <v>0.17936691392660351</v>
      </c>
      <c r="G1825" s="126"/>
      <c r="H1825" s="123"/>
      <c r="I1825" s="124"/>
      <c r="J1825" s="191" t="s">
        <v>5776</v>
      </c>
      <c r="K1825" s="210" t="s">
        <v>6282</v>
      </c>
      <c r="L1825" s="210" t="s">
        <v>1975</v>
      </c>
      <c r="M1825" s="211">
        <v>3009039.5757651371</v>
      </c>
      <c r="N1825" s="198">
        <v>1476097.1931300894</v>
      </c>
      <c r="O1825" s="211">
        <v>0.17936691392660351</v>
      </c>
      <c r="P1825" s="210">
        <v>0</v>
      </c>
      <c r="Q1825" s="210">
        <v>0</v>
      </c>
      <c r="R1825" s="210">
        <v>1</v>
      </c>
      <c r="S1825" s="210">
        <v>0</v>
      </c>
      <c r="T1825" s="210" t="s">
        <v>146</v>
      </c>
      <c r="U1825" s="210" t="s">
        <v>6283</v>
      </c>
      <c r="V1825" s="223">
        <v>43251</v>
      </c>
      <c r="W1825" s="210" t="s">
        <v>6284</v>
      </c>
      <c r="X1825" s="210" t="s">
        <v>4468</v>
      </c>
      <c r="Y1825" s="210" t="s">
        <v>4395</v>
      </c>
      <c r="Z1825" s="190"/>
      <c r="AA1825" s="186"/>
      <c r="AB1825" s="187"/>
      <c r="AC1825" s="187"/>
      <c r="AD1825" s="188"/>
    </row>
    <row r="1826" spans="1:30" x14ac:dyDescent="0.3">
      <c r="A1826" s="84"/>
      <c r="B1826" s="209" t="s">
        <v>493</v>
      </c>
      <c r="C1826" s="102" t="s">
        <v>1973</v>
      </c>
      <c r="D1826" s="109">
        <v>-3626456.0336054433</v>
      </c>
      <c r="E1826" s="139">
        <v>-5559916.6503504552</v>
      </c>
      <c r="F1826" s="113">
        <v>-1.3585025066763898</v>
      </c>
      <c r="G1826" s="126"/>
      <c r="H1826" s="123"/>
      <c r="I1826" s="124"/>
      <c r="J1826" s="191" t="s">
        <v>5776</v>
      </c>
      <c r="K1826" s="210" t="s">
        <v>493</v>
      </c>
      <c r="L1826" s="210" t="s">
        <v>1973</v>
      </c>
      <c r="M1826" s="211">
        <v>-3626456.0336054433</v>
      </c>
      <c r="N1826" s="198">
        <v>-5559916.6503504552</v>
      </c>
      <c r="O1826" s="211">
        <v>-1.3585025066763898</v>
      </c>
      <c r="P1826" s="210">
        <v>0</v>
      </c>
      <c r="Q1826" s="210">
        <v>0</v>
      </c>
      <c r="R1826" s="210">
        <v>1</v>
      </c>
      <c r="S1826" s="210">
        <v>0</v>
      </c>
      <c r="T1826" s="210" t="s">
        <v>152</v>
      </c>
      <c r="U1826" s="210" t="s">
        <v>2633</v>
      </c>
      <c r="V1826" s="223">
        <v>43251</v>
      </c>
      <c r="W1826" s="210" t="s">
        <v>2031</v>
      </c>
      <c r="X1826" s="210" t="s">
        <v>4468</v>
      </c>
      <c r="Y1826" s="210" t="s">
        <v>4395</v>
      </c>
      <c r="Z1826" s="190"/>
      <c r="AA1826" s="186"/>
      <c r="AB1826" s="187"/>
      <c r="AC1826" s="187"/>
      <c r="AD1826" s="188"/>
    </row>
    <row r="1827" spans="1:30" x14ac:dyDescent="0.3">
      <c r="A1827" s="84"/>
      <c r="B1827" s="209" t="s">
        <v>494</v>
      </c>
      <c r="C1827" s="102" t="s">
        <v>1973</v>
      </c>
      <c r="D1827" s="109">
        <v>-11329972.800945224</v>
      </c>
      <c r="E1827" s="139">
        <v>-10293686.804886548</v>
      </c>
      <c r="F1827" s="113">
        <v>-0.44847065502554734</v>
      </c>
      <c r="G1827" s="126"/>
      <c r="H1827" s="123"/>
      <c r="I1827" s="124"/>
      <c r="J1827" s="191" t="s">
        <v>5776</v>
      </c>
      <c r="K1827" s="210" t="s">
        <v>494</v>
      </c>
      <c r="L1827" s="210" t="s">
        <v>1973</v>
      </c>
      <c r="M1827" s="211">
        <v>-11329972.800945224</v>
      </c>
      <c r="N1827" s="198">
        <v>-10293686.804886548</v>
      </c>
      <c r="O1827" s="211">
        <v>-0.44847065502554734</v>
      </c>
      <c r="P1827" s="210">
        <v>0</v>
      </c>
      <c r="Q1827" s="210">
        <v>0</v>
      </c>
      <c r="R1827" s="210">
        <v>1</v>
      </c>
      <c r="S1827" s="210">
        <v>0</v>
      </c>
      <c r="T1827" s="210" t="s">
        <v>146</v>
      </c>
      <c r="U1827" s="210" t="s">
        <v>2634</v>
      </c>
      <c r="V1827" s="223">
        <v>43251</v>
      </c>
      <c r="W1827" s="210" t="s">
        <v>2032</v>
      </c>
      <c r="X1827" s="210" t="s">
        <v>4468</v>
      </c>
      <c r="Y1827" s="210" t="s">
        <v>4395</v>
      </c>
      <c r="Z1827" s="190"/>
      <c r="AA1827" s="186"/>
      <c r="AB1827" s="187"/>
      <c r="AC1827" s="187"/>
      <c r="AD1827" s="188"/>
    </row>
    <row r="1828" spans="1:30" x14ac:dyDescent="0.3">
      <c r="A1828" s="84"/>
      <c r="B1828" s="209" t="s">
        <v>495</v>
      </c>
      <c r="C1828" s="102" t="s">
        <v>1973</v>
      </c>
      <c r="D1828" s="109">
        <v>-11666158.102843706</v>
      </c>
      <c r="E1828" s="139">
        <v>-3776347.4048576239</v>
      </c>
      <c r="F1828" s="113">
        <v>-1.0373937826429285</v>
      </c>
      <c r="G1828" s="126"/>
      <c r="H1828" s="123"/>
      <c r="I1828" s="124"/>
      <c r="J1828" s="191" t="s">
        <v>5776</v>
      </c>
      <c r="K1828" s="210" t="s">
        <v>495</v>
      </c>
      <c r="L1828" s="210" t="s">
        <v>1973</v>
      </c>
      <c r="M1828" s="211">
        <v>-11666158.102843706</v>
      </c>
      <c r="N1828" s="198">
        <v>-3776347.4048576239</v>
      </c>
      <c r="O1828" s="211">
        <v>-1.0373937826429285</v>
      </c>
      <c r="P1828" s="210">
        <v>0</v>
      </c>
      <c r="Q1828" s="210">
        <v>0</v>
      </c>
      <c r="R1828" s="210">
        <v>1</v>
      </c>
      <c r="S1828" s="210">
        <v>0</v>
      </c>
      <c r="T1828" s="210" t="s">
        <v>146</v>
      </c>
      <c r="U1828" s="210" t="s">
        <v>2635</v>
      </c>
      <c r="V1828" s="223">
        <v>43251</v>
      </c>
      <c r="W1828" s="210" t="s">
        <v>2033</v>
      </c>
      <c r="X1828" s="210" t="s">
        <v>4468</v>
      </c>
      <c r="Y1828" s="210" t="s">
        <v>4395</v>
      </c>
      <c r="Z1828" s="190"/>
      <c r="AA1828" s="186"/>
      <c r="AB1828" s="187"/>
      <c r="AC1828" s="187"/>
      <c r="AD1828" s="188"/>
    </row>
    <row r="1829" spans="1:30" x14ac:dyDescent="0.3">
      <c r="A1829" s="84"/>
      <c r="B1829" s="209" t="s">
        <v>6285</v>
      </c>
      <c r="C1829" s="102" t="s">
        <v>1975</v>
      </c>
      <c r="D1829" s="109">
        <v>6319037.1218197905</v>
      </c>
      <c r="E1829" s="139">
        <v>5166384.3362330627</v>
      </c>
      <c r="F1829" s="113">
        <v>3.6538529987906118E-2</v>
      </c>
      <c r="G1829" s="126"/>
      <c r="H1829" s="123"/>
      <c r="I1829" s="124"/>
      <c r="J1829" s="191" t="s">
        <v>5776</v>
      </c>
      <c r="K1829" s="210" t="s">
        <v>6285</v>
      </c>
      <c r="L1829" s="210" t="s">
        <v>1975</v>
      </c>
      <c r="M1829" s="211">
        <v>6319037.1218197905</v>
      </c>
      <c r="N1829" s="198">
        <v>5166384.3362330627</v>
      </c>
      <c r="O1829" s="211">
        <v>3.6538529987906118E-2</v>
      </c>
      <c r="P1829" s="210">
        <v>0</v>
      </c>
      <c r="Q1829" s="210">
        <v>0</v>
      </c>
      <c r="R1829" s="210">
        <v>1</v>
      </c>
      <c r="S1829" s="210">
        <v>0</v>
      </c>
      <c r="T1829" s="210" t="s">
        <v>148</v>
      </c>
      <c r="U1829" s="210" t="s">
        <v>6286</v>
      </c>
      <c r="V1829" s="223">
        <v>43251</v>
      </c>
      <c r="W1829" s="210" t="s">
        <v>6287</v>
      </c>
      <c r="X1829" s="210" t="s">
        <v>4468</v>
      </c>
      <c r="Y1829" s="210" t="s">
        <v>4395</v>
      </c>
      <c r="Z1829" s="190"/>
      <c r="AA1829" s="185"/>
      <c r="AB1829" s="187"/>
      <c r="AC1829" s="187"/>
      <c r="AD1829" s="188"/>
    </row>
    <row r="1830" spans="1:30" x14ac:dyDescent="0.3">
      <c r="A1830" s="84"/>
      <c r="B1830" s="209" t="s">
        <v>496</v>
      </c>
      <c r="C1830" s="102" t="s">
        <v>1977</v>
      </c>
      <c r="D1830" s="109">
        <v>697279921.62913561</v>
      </c>
      <c r="E1830" s="139">
        <v>667496715.22052538</v>
      </c>
      <c r="F1830" s="113">
        <v>2.4738239704264267</v>
      </c>
      <c r="G1830" s="126"/>
      <c r="H1830" s="123"/>
      <c r="I1830" s="124"/>
      <c r="J1830" s="191" t="s">
        <v>5776</v>
      </c>
      <c r="K1830" s="210" t="s">
        <v>496</v>
      </c>
      <c r="L1830" s="210" t="s">
        <v>1977</v>
      </c>
      <c r="M1830" s="211">
        <v>697279921.62913561</v>
      </c>
      <c r="N1830" s="198">
        <v>667496715.22052538</v>
      </c>
      <c r="O1830" s="211">
        <v>2.4738239704264267</v>
      </c>
      <c r="P1830" s="210">
        <v>0</v>
      </c>
      <c r="Q1830" s="210">
        <v>0</v>
      </c>
      <c r="R1830" s="210">
        <v>1</v>
      </c>
      <c r="S1830" s="210">
        <v>0</v>
      </c>
      <c r="T1830" s="210" t="s">
        <v>148</v>
      </c>
      <c r="U1830" s="210" t="s">
        <v>2636</v>
      </c>
      <c r="V1830" s="223">
        <v>43251</v>
      </c>
      <c r="W1830" s="210" t="s">
        <v>2034</v>
      </c>
      <c r="X1830" s="210" t="s">
        <v>4468</v>
      </c>
      <c r="Y1830" s="210" t="s">
        <v>4395</v>
      </c>
      <c r="Z1830" s="190"/>
      <c r="AA1830" s="186"/>
      <c r="AB1830" s="187"/>
      <c r="AC1830" s="187"/>
      <c r="AD1830" s="188"/>
    </row>
    <row r="1831" spans="1:30" x14ac:dyDescent="0.3">
      <c r="A1831" s="84"/>
      <c r="B1831" s="209" t="s">
        <v>6288</v>
      </c>
      <c r="C1831" s="102" t="s">
        <v>1975</v>
      </c>
      <c r="D1831" s="109">
        <v>5307267.6012121094</v>
      </c>
      <c r="E1831" s="139">
        <v>4401728.1088611279</v>
      </c>
      <c r="F1831" s="113">
        <v>8.4206589640963697E-2</v>
      </c>
      <c r="G1831" s="126"/>
      <c r="H1831" s="123"/>
      <c r="I1831" s="124"/>
      <c r="J1831" s="191" t="s">
        <v>5776</v>
      </c>
      <c r="K1831" s="210" t="s">
        <v>6288</v>
      </c>
      <c r="L1831" s="210" t="s">
        <v>1975</v>
      </c>
      <c r="M1831" s="211">
        <v>5307267.6012121094</v>
      </c>
      <c r="N1831" s="198">
        <v>4401728.1088611279</v>
      </c>
      <c r="O1831" s="211">
        <v>8.4206589640963697E-2</v>
      </c>
      <c r="P1831" s="210">
        <v>0</v>
      </c>
      <c r="Q1831" s="210">
        <v>0</v>
      </c>
      <c r="R1831" s="210">
        <v>1</v>
      </c>
      <c r="S1831" s="210">
        <v>0</v>
      </c>
      <c r="T1831" s="210" t="s">
        <v>146</v>
      </c>
      <c r="U1831" s="210" t="s">
        <v>6289</v>
      </c>
      <c r="V1831" s="223">
        <v>43251</v>
      </c>
      <c r="W1831" s="210" t="s">
        <v>6290</v>
      </c>
      <c r="X1831" s="210" t="s">
        <v>4468</v>
      </c>
      <c r="Y1831" s="210" t="s">
        <v>4395</v>
      </c>
      <c r="Z1831" s="190"/>
      <c r="AA1831" s="185"/>
      <c r="AB1831" s="187"/>
      <c r="AC1831" s="188"/>
      <c r="AD1831" s="187"/>
    </row>
    <row r="1832" spans="1:30" x14ac:dyDescent="0.3">
      <c r="A1832" s="84"/>
      <c r="B1832" s="209" t="s">
        <v>6291</v>
      </c>
      <c r="C1832" s="102" t="s">
        <v>1975</v>
      </c>
      <c r="D1832" s="109">
        <v>79779862.618604794</v>
      </c>
      <c r="E1832" s="139">
        <v>100360893.68435785</v>
      </c>
      <c r="F1832" s="113">
        <v>5.6885402041995343</v>
      </c>
      <c r="G1832" s="126"/>
      <c r="H1832" s="123"/>
      <c r="I1832" s="124"/>
      <c r="J1832" s="191" t="s">
        <v>5776</v>
      </c>
      <c r="K1832" s="210" t="s">
        <v>6291</v>
      </c>
      <c r="L1832" s="210" t="s">
        <v>1975</v>
      </c>
      <c r="M1832" s="211">
        <v>79779862.618604794</v>
      </c>
      <c r="N1832" s="198">
        <v>100360893.68435785</v>
      </c>
      <c r="O1832" s="211">
        <v>5.6885402041995343</v>
      </c>
      <c r="P1832" s="210">
        <v>0</v>
      </c>
      <c r="Q1832" s="210">
        <v>0</v>
      </c>
      <c r="R1832" s="210">
        <v>1</v>
      </c>
      <c r="S1832" s="210">
        <v>0</v>
      </c>
      <c r="T1832" s="210" t="s">
        <v>146</v>
      </c>
      <c r="U1832" s="210" t="s">
        <v>6292</v>
      </c>
      <c r="V1832" s="223">
        <v>43251</v>
      </c>
      <c r="W1832" s="210">
        <v>6171375</v>
      </c>
      <c r="X1832" s="210" t="s">
        <v>4468</v>
      </c>
      <c r="Y1832" s="210" t="s">
        <v>4395</v>
      </c>
      <c r="Z1832" s="190"/>
      <c r="AA1832" s="186"/>
      <c r="AB1832" s="187"/>
      <c r="AC1832" s="187"/>
      <c r="AD1832" s="188"/>
    </row>
    <row r="1833" spans="1:30" x14ac:dyDescent="0.3">
      <c r="A1833" s="84"/>
      <c r="B1833" s="209" t="s">
        <v>497</v>
      </c>
      <c r="C1833" s="102" t="s">
        <v>1973</v>
      </c>
      <c r="D1833" s="109">
        <v>-4655972.2665817793</v>
      </c>
      <c r="E1833" s="139">
        <v>-2154965.7016273774</v>
      </c>
      <c r="F1833" s="113">
        <v>-0.9292156859827857</v>
      </c>
      <c r="G1833" s="126"/>
      <c r="H1833" s="123"/>
      <c r="I1833" s="124"/>
      <c r="J1833" s="191" t="s">
        <v>5776</v>
      </c>
      <c r="K1833" s="210" t="s">
        <v>497</v>
      </c>
      <c r="L1833" s="210" t="s">
        <v>1973</v>
      </c>
      <c r="M1833" s="211">
        <v>-4655972.2665817793</v>
      </c>
      <c r="N1833" s="198">
        <v>-2154965.7016273774</v>
      </c>
      <c r="O1833" s="211">
        <v>-0.9292156859827857</v>
      </c>
      <c r="P1833" s="210">
        <v>0</v>
      </c>
      <c r="Q1833" s="210">
        <v>0</v>
      </c>
      <c r="R1833" s="210">
        <v>1</v>
      </c>
      <c r="S1833" s="210">
        <v>0</v>
      </c>
      <c r="T1833" s="210" t="s">
        <v>148</v>
      </c>
      <c r="U1833" s="210" t="s">
        <v>2637</v>
      </c>
      <c r="V1833" s="223">
        <v>43251</v>
      </c>
      <c r="W1833" s="210">
        <v>6455143</v>
      </c>
      <c r="X1833" s="210" t="s">
        <v>4468</v>
      </c>
      <c r="Y1833" s="210" t="s">
        <v>4395</v>
      </c>
      <c r="Z1833" s="190"/>
      <c r="AA1833" s="186"/>
      <c r="AB1833" s="187"/>
      <c r="AC1833" s="187"/>
      <c r="AD1833" s="188"/>
    </row>
    <row r="1834" spans="1:30" x14ac:dyDescent="0.3">
      <c r="A1834" s="84"/>
      <c r="B1834" s="209" t="s">
        <v>6293</v>
      </c>
      <c r="C1834" s="102" t="s">
        <v>1975</v>
      </c>
      <c r="D1834" s="109">
        <v>13890121.300839994</v>
      </c>
      <c r="E1834" s="139">
        <v>21438724.660953809</v>
      </c>
      <c r="F1834" s="113">
        <v>0.31734239099201128</v>
      </c>
      <c r="G1834" s="126"/>
      <c r="H1834" s="123"/>
      <c r="I1834" s="124"/>
      <c r="J1834" s="191" t="s">
        <v>5776</v>
      </c>
      <c r="K1834" s="210" t="s">
        <v>6293</v>
      </c>
      <c r="L1834" s="210" t="s">
        <v>1975</v>
      </c>
      <c r="M1834" s="211">
        <v>13890121.300839994</v>
      </c>
      <c r="N1834" s="198">
        <v>21438724.660953809</v>
      </c>
      <c r="O1834" s="211">
        <v>0.31734239099201128</v>
      </c>
      <c r="P1834" s="210">
        <v>0</v>
      </c>
      <c r="Q1834" s="210">
        <v>0</v>
      </c>
      <c r="R1834" s="210">
        <v>1</v>
      </c>
      <c r="S1834" s="210">
        <v>0</v>
      </c>
      <c r="T1834" s="210" t="s">
        <v>148</v>
      </c>
      <c r="U1834" s="210" t="s">
        <v>6294</v>
      </c>
      <c r="V1834" s="223">
        <v>43251</v>
      </c>
      <c r="W1834" s="210" t="s">
        <v>6295</v>
      </c>
      <c r="X1834" s="210" t="s">
        <v>4468</v>
      </c>
      <c r="Y1834" s="210" t="s">
        <v>4395</v>
      </c>
      <c r="Z1834" s="190"/>
      <c r="AA1834" s="186"/>
      <c r="AB1834" s="187"/>
      <c r="AC1834" s="187"/>
      <c r="AD1834" s="188"/>
    </row>
    <row r="1835" spans="1:30" x14ac:dyDescent="0.3">
      <c r="A1835" s="84"/>
      <c r="B1835" s="209" t="s">
        <v>498</v>
      </c>
      <c r="C1835" s="102" t="s">
        <v>1973</v>
      </c>
      <c r="D1835" s="109">
        <v>-2996645.6290537827</v>
      </c>
      <c r="E1835" s="139">
        <v>-5895468.4277355717</v>
      </c>
      <c r="F1835" s="113">
        <v>-0.60810987090874613</v>
      </c>
      <c r="G1835" s="126"/>
      <c r="H1835" s="123"/>
      <c r="I1835" s="124"/>
      <c r="J1835" s="191" t="s">
        <v>5776</v>
      </c>
      <c r="K1835" s="210" t="s">
        <v>498</v>
      </c>
      <c r="L1835" s="210" t="s">
        <v>1973</v>
      </c>
      <c r="M1835" s="211">
        <v>-2996645.6290537827</v>
      </c>
      <c r="N1835" s="198">
        <v>-5895468.4277355717</v>
      </c>
      <c r="O1835" s="211">
        <v>-0.60810987090874613</v>
      </c>
      <c r="P1835" s="210">
        <v>0</v>
      </c>
      <c r="Q1835" s="210">
        <v>0</v>
      </c>
      <c r="R1835" s="210">
        <v>1</v>
      </c>
      <c r="S1835" s="210">
        <v>0</v>
      </c>
      <c r="T1835" s="210" t="s">
        <v>148</v>
      </c>
      <c r="U1835" s="210" t="s">
        <v>2638</v>
      </c>
      <c r="V1835" s="223">
        <v>43251</v>
      </c>
      <c r="W1835" s="210" t="s">
        <v>2035</v>
      </c>
      <c r="X1835" s="210" t="s">
        <v>4468</v>
      </c>
      <c r="Y1835" s="210" t="s">
        <v>4395</v>
      </c>
      <c r="Z1835" s="190"/>
      <c r="AA1835" s="186"/>
      <c r="AB1835" s="187"/>
      <c r="AC1835" s="187"/>
      <c r="AD1835" s="188"/>
    </row>
    <row r="1836" spans="1:30" x14ac:dyDescent="0.3">
      <c r="A1836" s="84"/>
      <c r="B1836" s="209" t="s">
        <v>499</v>
      </c>
      <c r="C1836" s="102" t="s">
        <v>1973</v>
      </c>
      <c r="D1836" s="109">
        <v>-8017932.4528059317</v>
      </c>
      <c r="E1836" s="139">
        <v>-5732127.9846460251</v>
      </c>
      <c r="F1836" s="113">
        <v>-1.0341664931630754</v>
      </c>
      <c r="G1836" s="126"/>
      <c r="H1836" s="123"/>
      <c r="I1836" s="124"/>
      <c r="J1836" s="191" t="s">
        <v>5776</v>
      </c>
      <c r="K1836" s="210" t="s">
        <v>499</v>
      </c>
      <c r="L1836" s="210" t="s">
        <v>1973</v>
      </c>
      <c r="M1836" s="211">
        <v>-8017932.4528059317</v>
      </c>
      <c r="N1836" s="198">
        <v>-5732127.9846460251</v>
      </c>
      <c r="O1836" s="211">
        <v>-1.0341664931630754</v>
      </c>
      <c r="P1836" s="210">
        <v>0</v>
      </c>
      <c r="Q1836" s="210">
        <v>0</v>
      </c>
      <c r="R1836" s="210">
        <v>1</v>
      </c>
      <c r="S1836" s="210">
        <v>0</v>
      </c>
      <c r="T1836" s="210" t="s">
        <v>146</v>
      </c>
      <c r="U1836" s="210" t="s">
        <v>2639</v>
      </c>
      <c r="V1836" s="223">
        <v>43251</v>
      </c>
      <c r="W1836" s="210">
        <v>6630940</v>
      </c>
      <c r="X1836" s="210" t="s">
        <v>4468</v>
      </c>
      <c r="Y1836" s="210" t="s">
        <v>4395</v>
      </c>
      <c r="Z1836" s="190"/>
      <c r="AA1836" s="185"/>
      <c r="AB1836" s="187"/>
      <c r="AC1836" s="188"/>
      <c r="AD1836" s="187"/>
    </row>
    <row r="1837" spans="1:30" x14ac:dyDescent="0.3">
      <c r="A1837" s="84"/>
      <c r="B1837" s="209" t="s">
        <v>538</v>
      </c>
      <c r="C1837" s="102" t="s">
        <v>1978</v>
      </c>
      <c r="D1837" s="109">
        <v>-173877361.73952171</v>
      </c>
      <c r="E1837" s="139">
        <v>-54595752.812592424</v>
      </c>
      <c r="F1837" s="113">
        <v>-3.804846136505907</v>
      </c>
      <c r="G1837" s="126"/>
      <c r="H1837" s="123"/>
      <c r="I1837" s="124"/>
      <c r="J1837" s="191" t="s">
        <v>5776</v>
      </c>
      <c r="K1837" s="210" t="s">
        <v>538</v>
      </c>
      <c r="L1837" s="210" t="s">
        <v>1978</v>
      </c>
      <c r="M1837" s="211">
        <v>-173877361.73952171</v>
      </c>
      <c r="N1837" s="198">
        <v>-54595752.812592424</v>
      </c>
      <c r="O1837" s="211">
        <v>-3.804846136505907</v>
      </c>
      <c r="P1837" s="210">
        <v>0</v>
      </c>
      <c r="Q1837" s="210">
        <v>0</v>
      </c>
      <c r="R1837" s="210">
        <v>1</v>
      </c>
      <c r="S1837" s="210">
        <v>0</v>
      </c>
      <c r="T1837" s="210" t="s">
        <v>5305</v>
      </c>
      <c r="U1837" s="210" t="s">
        <v>5339</v>
      </c>
      <c r="V1837" s="223">
        <v>43251</v>
      </c>
      <c r="W1837" s="210" t="s">
        <v>5340</v>
      </c>
      <c r="X1837" s="210" t="s">
        <v>4468</v>
      </c>
      <c r="Y1837" s="210" t="s">
        <v>4395</v>
      </c>
      <c r="Z1837" s="190"/>
      <c r="AA1837" s="185"/>
      <c r="AB1837" s="187"/>
      <c r="AC1837" s="188"/>
      <c r="AD1837" s="188"/>
    </row>
    <row r="1838" spans="1:30" x14ac:dyDescent="0.3">
      <c r="A1838" s="84"/>
      <c r="B1838" s="209" t="s">
        <v>6296</v>
      </c>
      <c r="C1838" s="102" t="s">
        <v>1975</v>
      </c>
      <c r="D1838" s="109">
        <v>2661245.0153290583</v>
      </c>
      <c r="E1838" s="139">
        <v>1005418.3667913182</v>
      </c>
      <c r="F1838" s="113">
        <v>0.12466207208711376</v>
      </c>
      <c r="G1838" s="126"/>
      <c r="H1838" s="123"/>
      <c r="I1838" s="124"/>
      <c r="J1838" s="191" t="s">
        <v>5776</v>
      </c>
      <c r="K1838" s="210" t="s">
        <v>6296</v>
      </c>
      <c r="L1838" s="210" t="s">
        <v>1975</v>
      </c>
      <c r="M1838" s="211">
        <v>2661245.0153290583</v>
      </c>
      <c r="N1838" s="198">
        <v>1005418.3667913182</v>
      </c>
      <c r="O1838" s="211">
        <v>0.12466207208711376</v>
      </c>
      <c r="P1838" s="210">
        <v>0</v>
      </c>
      <c r="Q1838" s="210">
        <v>0</v>
      </c>
      <c r="R1838" s="210">
        <v>1</v>
      </c>
      <c r="S1838" s="210">
        <v>0</v>
      </c>
      <c r="T1838" s="210" t="s">
        <v>144</v>
      </c>
      <c r="U1838" s="210" t="s">
        <v>6297</v>
      </c>
      <c r="V1838" s="223">
        <v>43251</v>
      </c>
      <c r="W1838" s="210" t="s">
        <v>6298</v>
      </c>
      <c r="X1838" s="210" t="s">
        <v>4468</v>
      </c>
      <c r="Y1838" s="210" t="s">
        <v>4395</v>
      </c>
      <c r="Z1838" s="190"/>
      <c r="AA1838" s="185"/>
      <c r="AB1838" s="187"/>
      <c r="AC1838" s="187"/>
      <c r="AD1838" s="188"/>
    </row>
    <row r="1839" spans="1:30" x14ac:dyDescent="0.3">
      <c r="A1839" s="84"/>
      <c r="B1839" s="209" t="s">
        <v>6299</v>
      </c>
      <c r="C1839" s="102" t="s">
        <v>1975</v>
      </c>
      <c r="D1839" s="109">
        <v>211168056.96629357</v>
      </c>
      <c r="E1839" s="139">
        <v>227382229.79028299</v>
      </c>
      <c r="F1839" s="113">
        <v>37.957293920926055</v>
      </c>
      <c r="G1839" s="126"/>
      <c r="H1839" s="123"/>
      <c r="I1839" s="124"/>
      <c r="J1839" s="191" t="s">
        <v>5776</v>
      </c>
      <c r="K1839" s="210" t="s">
        <v>6299</v>
      </c>
      <c r="L1839" s="210" t="s">
        <v>1975</v>
      </c>
      <c r="M1839" s="211">
        <v>211168056.96629357</v>
      </c>
      <c r="N1839" s="198">
        <v>227382229.79028299</v>
      </c>
      <c r="O1839" s="211">
        <v>37.957293920926055</v>
      </c>
      <c r="P1839" s="210">
        <v>0</v>
      </c>
      <c r="Q1839" s="210">
        <v>0</v>
      </c>
      <c r="R1839" s="210">
        <v>1</v>
      </c>
      <c r="S1839" s="210">
        <v>0</v>
      </c>
      <c r="T1839" s="210" t="s">
        <v>144</v>
      </c>
      <c r="U1839" s="210" t="s">
        <v>6300</v>
      </c>
      <c r="V1839" s="223">
        <v>43251</v>
      </c>
      <c r="W1839" s="210" t="s">
        <v>6301</v>
      </c>
      <c r="X1839" s="210" t="s">
        <v>4468</v>
      </c>
      <c r="Y1839" s="210" t="s">
        <v>4395</v>
      </c>
      <c r="Z1839" s="190"/>
      <c r="AA1839" s="185"/>
      <c r="AB1839" s="187"/>
      <c r="AC1839" s="188"/>
      <c r="AD1839" s="188"/>
    </row>
    <row r="1840" spans="1:30" x14ac:dyDescent="0.3">
      <c r="A1840" s="84"/>
      <c r="B1840" s="209" t="s">
        <v>6302</v>
      </c>
      <c r="C1840" s="102" t="s">
        <v>1975</v>
      </c>
      <c r="D1840" s="109">
        <v>7247185.2233468117</v>
      </c>
      <c r="E1840" s="139">
        <v>1591300.3182207539</v>
      </c>
      <c r="F1840" s="113">
        <v>6.5373049518173187E-2</v>
      </c>
      <c r="G1840" s="126"/>
      <c r="H1840" s="123"/>
      <c r="I1840" s="124"/>
      <c r="J1840" s="191" t="s">
        <v>5776</v>
      </c>
      <c r="K1840" s="210" t="s">
        <v>6302</v>
      </c>
      <c r="L1840" s="210" t="s">
        <v>1975</v>
      </c>
      <c r="M1840" s="211">
        <v>7247185.2233468117</v>
      </c>
      <c r="N1840" s="198">
        <v>1591300.3182207539</v>
      </c>
      <c r="O1840" s="211">
        <v>6.5373049518173187E-2</v>
      </c>
      <c r="P1840" s="210">
        <v>0</v>
      </c>
      <c r="Q1840" s="210">
        <v>0</v>
      </c>
      <c r="R1840" s="210">
        <v>1</v>
      </c>
      <c r="S1840" s="210">
        <v>0</v>
      </c>
      <c r="T1840" s="210" t="s">
        <v>5305</v>
      </c>
      <c r="U1840" s="210" t="s">
        <v>6303</v>
      </c>
      <c r="V1840" s="223">
        <v>43251</v>
      </c>
      <c r="W1840" s="210" t="s">
        <v>6304</v>
      </c>
      <c r="X1840" s="210" t="s">
        <v>4468</v>
      </c>
      <c r="Y1840" s="210" t="s">
        <v>4395</v>
      </c>
      <c r="Z1840" s="190"/>
      <c r="AA1840" s="185"/>
      <c r="AB1840" s="187"/>
      <c r="AC1840" s="188"/>
      <c r="AD1840" s="187"/>
    </row>
    <row r="1841" spans="1:30" x14ac:dyDescent="0.3">
      <c r="A1841" s="84"/>
      <c r="B1841" s="209" t="s">
        <v>500</v>
      </c>
      <c r="C1841" s="102" t="s">
        <v>1977</v>
      </c>
      <c r="D1841" s="109">
        <v>3542225.8885054663</v>
      </c>
      <c r="E1841" s="139">
        <v>5527949.8346512485</v>
      </c>
      <c r="F1841" s="113">
        <v>0.311038476740013</v>
      </c>
      <c r="G1841" s="126"/>
      <c r="H1841" s="123"/>
      <c r="I1841" s="124"/>
      <c r="J1841" s="191" t="s">
        <v>5776</v>
      </c>
      <c r="K1841" s="210" t="s">
        <v>500</v>
      </c>
      <c r="L1841" s="210" t="s">
        <v>1977</v>
      </c>
      <c r="M1841" s="211">
        <v>3542225.8885054663</v>
      </c>
      <c r="N1841" s="198">
        <v>5527949.8346512485</v>
      </c>
      <c r="O1841" s="211">
        <v>0.311038476740013</v>
      </c>
      <c r="P1841" s="210">
        <v>0</v>
      </c>
      <c r="Q1841" s="210">
        <v>0</v>
      </c>
      <c r="R1841" s="210">
        <v>1</v>
      </c>
      <c r="S1841" s="210">
        <v>0</v>
      </c>
      <c r="T1841" s="210" t="s">
        <v>148</v>
      </c>
      <c r="U1841" s="210" t="s">
        <v>2640</v>
      </c>
      <c r="V1841" s="223">
        <v>43251</v>
      </c>
      <c r="W1841" s="210" t="s">
        <v>2036</v>
      </c>
      <c r="X1841" s="210" t="s">
        <v>4468</v>
      </c>
      <c r="Y1841" s="210" t="s">
        <v>4395</v>
      </c>
      <c r="Z1841" s="190"/>
      <c r="AA1841" s="186"/>
      <c r="AB1841" s="187"/>
      <c r="AC1841" s="187"/>
      <c r="AD1841" s="188"/>
    </row>
    <row r="1842" spans="1:30" x14ac:dyDescent="0.3">
      <c r="A1842" s="84"/>
      <c r="B1842" s="209" t="s">
        <v>501</v>
      </c>
      <c r="C1842" s="102" t="s">
        <v>1973</v>
      </c>
      <c r="D1842" s="109">
        <v>-15142547.150716355</v>
      </c>
      <c r="E1842" s="139">
        <v>-4043034.3366100583</v>
      </c>
      <c r="F1842" s="113">
        <v>-1.0606603604328508</v>
      </c>
      <c r="G1842" s="126"/>
      <c r="H1842" s="123"/>
      <c r="I1842" s="124"/>
      <c r="J1842" s="191" t="s">
        <v>5776</v>
      </c>
      <c r="K1842" s="210" t="s">
        <v>501</v>
      </c>
      <c r="L1842" s="210" t="s">
        <v>1973</v>
      </c>
      <c r="M1842" s="211">
        <v>-15142547.150716355</v>
      </c>
      <c r="N1842" s="198">
        <v>-4043034.3366100583</v>
      </c>
      <c r="O1842" s="211">
        <v>-1.0606603604328508</v>
      </c>
      <c r="P1842" s="210">
        <v>0</v>
      </c>
      <c r="Q1842" s="210">
        <v>0</v>
      </c>
      <c r="R1842" s="210">
        <v>1</v>
      </c>
      <c r="S1842" s="210">
        <v>0</v>
      </c>
      <c r="T1842" s="210" t="s">
        <v>150</v>
      </c>
      <c r="U1842" s="210" t="s">
        <v>2641</v>
      </c>
      <c r="V1842" s="223">
        <v>43251</v>
      </c>
      <c r="W1842" s="210">
        <v>6460794</v>
      </c>
      <c r="X1842" s="210" t="s">
        <v>4468</v>
      </c>
      <c r="Y1842" s="210" t="s">
        <v>4395</v>
      </c>
      <c r="Z1842" s="190"/>
      <c r="AA1842" s="186"/>
      <c r="AB1842" s="187"/>
      <c r="AC1842" s="187"/>
      <c r="AD1842" s="188"/>
    </row>
    <row r="1843" spans="1:30" x14ac:dyDescent="0.3">
      <c r="A1843" s="84"/>
      <c r="B1843" s="209" t="s">
        <v>6305</v>
      </c>
      <c r="C1843" s="102" t="s">
        <v>1975</v>
      </c>
      <c r="D1843" s="109">
        <v>3142742.0890331403</v>
      </c>
      <c r="E1843" s="139">
        <v>2479768.4975953954</v>
      </c>
      <c r="F1843" s="113">
        <v>8.3468410848369964E-2</v>
      </c>
      <c r="G1843" s="126"/>
      <c r="H1843" s="123"/>
      <c r="I1843" s="124"/>
      <c r="J1843" s="191" t="s">
        <v>5776</v>
      </c>
      <c r="K1843" s="210" t="s">
        <v>6305</v>
      </c>
      <c r="L1843" s="210" t="s">
        <v>1975</v>
      </c>
      <c r="M1843" s="211">
        <v>3142742.0890331403</v>
      </c>
      <c r="N1843" s="198">
        <v>2479768.4975953954</v>
      </c>
      <c r="O1843" s="211">
        <v>8.3468410848369964E-2</v>
      </c>
      <c r="P1843" s="210">
        <v>0</v>
      </c>
      <c r="Q1843" s="210">
        <v>0</v>
      </c>
      <c r="R1843" s="210">
        <v>1</v>
      </c>
      <c r="S1843" s="210">
        <v>0</v>
      </c>
      <c r="T1843" s="210" t="s">
        <v>146</v>
      </c>
      <c r="U1843" s="210" t="s">
        <v>6306</v>
      </c>
      <c r="V1843" s="223">
        <v>43251</v>
      </c>
      <c r="W1843" s="210" t="s">
        <v>6307</v>
      </c>
      <c r="X1843" s="210" t="s">
        <v>4468</v>
      </c>
      <c r="Y1843" s="210" t="s">
        <v>4395</v>
      </c>
      <c r="Z1843" s="190"/>
      <c r="AA1843" s="185"/>
      <c r="AB1843" s="187"/>
      <c r="AC1843" s="188"/>
      <c r="AD1843" s="187"/>
    </row>
    <row r="1844" spans="1:30" x14ac:dyDescent="0.3">
      <c r="A1844" s="84"/>
      <c r="B1844" s="209" t="s">
        <v>6308</v>
      </c>
      <c r="C1844" s="102" t="s">
        <v>1975</v>
      </c>
      <c r="D1844" s="109">
        <v>3068010.4249600098</v>
      </c>
      <c r="E1844" s="139">
        <v>2923920.2064323323</v>
      </c>
      <c r="F1844" s="113">
        <v>0.26794886137365082</v>
      </c>
      <c r="G1844" s="126"/>
      <c r="H1844" s="123"/>
      <c r="I1844" s="124"/>
      <c r="J1844" s="191" t="s">
        <v>5776</v>
      </c>
      <c r="K1844" s="210" t="s">
        <v>6308</v>
      </c>
      <c r="L1844" s="210" t="s">
        <v>1975</v>
      </c>
      <c r="M1844" s="211">
        <v>3068010.4249600098</v>
      </c>
      <c r="N1844" s="198">
        <v>2923920.2064323323</v>
      </c>
      <c r="O1844" s="211">
        <v>0.26794886137365082</v>
      </c>
      <c r="P1844" s="210">
        <v>0</v>
      </c>
      <c r="Q1844" s="210">
        <v>0</v>
      </c>
      <c r="R1844" s="210">
        <v>1</v>
      </c>
      <c r="S1844" s="210">
        <v>0</v>
      </c>
      <c r="T1844" s="210" t="s">
        <v>144</v>
      </c>
      <c r="U1844" s="210" t="s">
        <v>6309</v>
      </c>
      <c r="V1844" s="223">
        <v>43251</v>
      </c>
      <c r="W1844" s="210" t="s">
        <v>6310</v>
      </c>
      <c r="X1844" s="210" t="s">
        <v>4468</v>
      </c>
      <c r="Y1844" s="210" t="s">
        <v>4395</v>
      </c>
      <c r="Z1844" s="190"/>
      <c r="AA1844" s="185"/>
      <c r="AB1844" s="187"/>
      <c r="AC1844" s="188"/>
      <c r="AD1844" s="187"/>
    </row>
    <row r="1845" spans="1:30" x14ac:dyDescent="0.3">
      <c r="A1845" s="84"/>
      <c r="B1845" s="209" t="s">
        <v>6311</v>
      </c>
      <c r="C1845" s="102" t="s">
        <v>1975</v>
      </c>
      <c r="D1845" s="109">
        <v>2028460.8502833548</v>
      </c>
      <c r="E1845" s="139">
        <v>2304560.956861869</v>
      </c>
      <c r="F1845" s="113">
        <v>3.6007732654281165E-2</v>
      </c>
      <c r="G1845" s="126"/>
      <c r="H1845" s="123"/>
      <c r="I1845" s="124"/>
      <c r="J1845" s="191" t="s">
        <v>5776</v>
      </c>
      <c r="K1845" s="210" t="s">
        <v>6311</v>
      </c>
      <c r="L1845" s="210" t="s">
        <v>1975</v>
      </c>
      <c r="M1845" s="211">
        <v>2028460.8502833548</v>
      </c>
      <c r="N1845" s="198">
        <v>2304560.956861869</v>
      </c>
      <c r="O1845" s="211">
        <v>3.6007732654281165E-2</v>
      </c>
      <c r="P1845" s="210">
        <v>0</v>
      </c>
      <c r="Q1845" s="210">
        <v>0</v>
      </c>
      <c r="R1845" s="210">
        <v>1</v>
      </c>
      <c r="S1845" s="210">
        <v>0</v>
      </c>
      <c r="T1845" s="210" t="s">
        <v>145</v>
      </c>
      <c r="U1845" s="210" t="s">
        <v>6312</v>
      </c>
      <c r="V1845" s="223">
        <v>43251</v>
      </c>
      <c r="W1845" s="210" t="s">
        <v>6313</v>
      </c>
      <c r="X1845" s="210" t="s">
        <v>4468</v>
      </c>
      <c r="Y1845" s="210" t="s">
        <v>4395</v>
      </c>
      <c r="Z1845" s="190"/>
      <c r="AA1845" s="186"/>
      <c r="AB1845" s="187"/>
      <c r="AC1845" s="187"/>
      <c r="AD1845" s="188"/>
    </row>
    <row r="1846" spans="1:30" x14ac:dyDescent="0.3">
      <c r="A1846" s="84"/>
      <c r="B1846" s="209" t="s">
        <v>5464</v>
      </c>
      <c r="C1846" s="102" t="s">
        <v>1973</v>
      </c>
      <c r="D1846" s="109">
        <v>-8159252.7142803343</v>
      </c>
      <c r="E1846" s="139">
        <v>-23290215.997789841</v>
      </c>
      <c r="F1846" s="113">
        <v>-0.22117197346721765</v>
      </c>
      <c r="G1846" s="126"/>
      <c r="H1846" s="123"/>
      <c r="I1846" s="124"/>
      <c r="J1846" s="191" t="s">
        <v>5776</v>
      </c>
      <c r="K1846" s="210" t="s">
        <v>5464</v>
      </c>
      <c r="L1846" s="210" t="s">
        <v>1973</v>
      </c>
      <c r="M1846" s="211">
        <v>-8159252.7142803343</v>
      </c>
      <c r="N1846" s="198">
        <v>-23290215.997789841</v>
      </c>
      <c r="O1846" s="211">
        <v>-0.22117197346721765</v>
      </c>
      <c r="P1846" s="210">
        <v>0</v>
      </c>
      <c r="Q1846" s="210">
        <v>0</v>
      </c>
      <c r="R1846" s="210">
        <v>1</v>
      </c>
      <c r="S1846" s="210">
        <v>0</v>
      </c>
      <c r="T1846" s="210" t="s">
        <v>148</v>
      </c>
      <c r="U1846" s="210" t="s">
        <v>5465</v>
      </c>
      <c r="V1846" s="223">
        <v>43251</v>
      </c>
      <c r="W1846" s="210" t="s">
        <v>5466</v>
      </c>
      <c r="X1846" s="210" t="s">
        <v>4468</v>
      </c>
      <c r="Y1846" s="210" t="s">
        <v>4395</v>
      </c>
      <c r="Z1846" s="190"/>
      <c r="AA1846" s="185"/>
      <c r="AB1846" s="187"/>
      <c r="AC1846" s="187"/>
      <c r="AD1846" s="188"/>
    </row>
    <row r="1847" spans="1:30" x14ac:dyDescent="0.3">
      <c r="A1847" s="84"/>
      <c r="B1847" s="209" t="s">
        <v>6314</v>
      </c>
      <c r="C1847" s="102" t="s">
        <v>1975</v>
      </c>
      <c r="D1847" s="109">
        <v>160059354.2541486</v>
      </c>
      <c r="E1847" s="139">
        <v>74432814.932257295</v>
      </c>
      <c r="F1847" s="113">
        <v>12.138862211887499</v>
      </c>
      <c r="G1847" s="126"/>
      <c r="H1847" s="123"/>
      <c r="I1847" s="124"/>
      <c r="J1847" s="191" t="s">
        <v>5776</v>
      </c>
      <c r="K1847" s="210" t="s">
        <v>6314</v>
      </c>
      <c r="L1847" s="210" t="s">
        <v>1975</v>
      </c>
      <c r="M1847" s="211">
        <v>160059354.2541486</v>
      </c>
      <c r="N1847" s="198">
        <v>74432814.932257295</v>
      </c>
      <c r="O1847" s="211">
        <v>12.138862211887499</v>
      </c>
      <c r="P1847" s="210">
        <v>0</v>
      </c>
      <c r="Q1847" s="210">
        <v>0</v>
      </c>
      <c r="R1847" s="210">
        <v>1</v>
      </c>
      <c r="S1847" s="210">
        <v>0</v>
      </c>
      <c r="T1847" s="210" t="s">
        <v>148</v>
      </c>
      <c r="U1847" s="210" t="s">
        <v>6315</v>
      </c>
      <c r="V1847" s="223">
        <v>43251</v>
      </c>
      <c r="W1847" s="210" t="s">
        <v>6316</v>
      </c>
      <c r="X1847" s="210" t="s">
        <v>4468</v>
      </c>
      <c r="Y1847" s="210" t="s">
        <v>4395</v>
      </c>
      <c r="Z1847" s="190"/>
      <c r="AA1847" s="185"/>
      <c r="AB1847" s="188"/>
      <c r="AC1847" s="187"/>
      <c r="AD1847" s="187"/>
    </row>
    <row r="1848" spans="1:30" x14ac:dyDescent="0.3">
      <c r="A1848" s="84"/>
      <c r="B1848" s="209" t="s">
        <v>6317</v>
      </c>
      <c r="C1848" s="102" t="s">
        <v>1975</v>
      </c>
      <c r="D1848" s="109">
        <v>1700488.2433201277</v>
      </c>
      <c r="E1848" s="139">
        <v>681935.65760242497</v>
      </c>
      <c r="F1848" s="113">
        <v>6.8888641822939689E-2</v>
      </c>
      <c r="G1848" s="126"/>
      <c r="H1848" s="123"/>
      <c r="I1848" s="124"/>
      <c r="J1848" s="191" t="s">
        <v>5776</v>
      </c>
      <c r="K1848" s="210" t="s">
        <v>6317</v>
      </c>
      <c r="L1848" s="210" t="s">
        <v>1975</v>
      </c>
      <c r="M1848" s="211">
        <v>1700488.2433201277</v>
      </c>
      <c r="N1848" s="198">
        <v>681935.65760242497</v>
      </c>
      <c r="O1848" s="211">
        <v>6.8888641822939689E-2</v>
      </c>
      <c r="P1848" s="210">
        <v>0</v>
      </c>
      <c r="Q1848" s="210">
        <v>0</v>
      </c>
      <c r="R1848" s="210">
        <v>1</v>
      </c>
      <c r="S1848" s="210">
        <v>0</v>
      </c>
      <c r="T1848" s="210" t="s">
        <v>146</v>
      </c>
      <c r="U1848" s="210" t="s">
        <v>6318</v>
      </c>
      <c r="V1848" s="223">
        <v>43251</v>
      </c>
      <c r="W1848" s="210" t="s">
        <v>6319</v>
      </c>
      <c r="X1848" s="210" t="s">
        <v>4468</v>
      </c>
      <c r="Y1848" s="210" t="s">
        <v>4395</v>
      </c>
      <c r="Z1848" s="190"/>
      <c r="AA1848" s="186"/>
      <c r="AB1848" s="187"/>
      <c r="AC1848" s="187"/>
      <c r="AD1848" s="188"/>
    </row>
    <row r="1849" spans="1:30" x14ac:dyDescent="0.3">
      <c r="A1849" s="84"/>
      <c r="B1849" s="209" t="s">
        <v>6320</v>
      </c>
      <c r="C1849" s="102" t="s">
        <v>1975</v>
      </c>
      <c r="D1849" s="109">
        <v>47811888.166931793</v>
      </c>
      <c r="E1849" s="139">
        <v>30813741.3085692</v>
      </c>
      <c r="F1849" s="113">
        <v>23.418094980095479</v>
      </c>
      <c r="G1849" s="126"/>
      <c r="H1849" s="123"/>
      <c r="I1849" s="124"/>
      <c r="J1849" s="191" t="s">
        <v>5776</v>
      </c>
      <c r="K1849" s="210" t="s">
        <v>6320</v>
      </c>
      <c r="L1849" s="210" t="s">
        <v>1975</v>
      </c>
      <c r="M1849" s="211">
        <v>47811888.166931793</v>
      </c>
      <c r="N1849" s="198">
        <v>30813741.3085692</v>
      </c>
      <c r="O1849" s="211">
        <v>23.418094980095479</v>
      </c>
      <c r="P1849" s="210">
        <v>0</v>
      </c>
      <c r="Q1849" s="210">
        <v>0</v>
      </c>
      <c r="R1849" s="210">
        <v>1</v>
      </c>
      <c r="S1849" s="210">
        <v>0</v>
      </c>
      <c r="T1849" s="210" t="s">
        <v>146</v>
      </c>
      <c r="U1849" s="210" t="s">
        <v>6321</v>
      </c>
      <c r="V1849" s="223">
        <v>43251</v>
      </c>
      <c r="W1849" s="210" t="s">
        <v>6322</v>
      </c>
      <c r="X1849" s="210" t="s">
        <v>4468</v>
      </c>
      <c r="Y1849" s="210" t="s">
        <v>4395</v>
      </c>
      <c r="Z1849" s="190"/>
      <c r="AA1849" s="185"/>
      <c r="AB1849" s="188"/>
      <c r="AC1849" s="187"/>
      <c r="AD1849" s="187"/>
    </row>
    <row r="1850" spans="1:30" x14ac:dyDescent="0.3">
      <c r="A1850" s="84"/>
      <c r="B1850" s="209" t="s">
        <v>6323</v>
      </c>
      <c r="C1850" s="102" t="s">
        <v>1975</v>
      </c>
      <c r="D1850" s="109">
        <v>10137067.991859399</v>
      </c>
      <c r="E1850" s="139">
        <v>1051448.7266462066</v>
      </c>
      <c r="F1850" s="113">
        <v>7.7959840779202122E-2</v>
      </c>
      <c r="G1850" s="126"/>
      <c r="H1850" s="123"/>
      <c r="I1850" s="124"/>
      <c r="J1850" s="191" t="s">
        <v>5776</v>
      </c>
      <c r="K1850" s="210" t="s">
        <v>6323</v>
      </c>
      <c r="L1850" s="210" t="s">
        <v>1975</v>
      </c>
      <c r="M1850" s="211">
        <v>10137067.991859399</v>
      </c>
      <c r="N1850" s="198">
        <v>1051448.7266462066</v>
      </c>
      <c r="O1850" s="211">
        <v>7.7959840779202122E-2</v>
      </c>
      <c r="P1850" s="210">
        <v>0</v>
      </c>
      <c r="Q1850" s="210">
        <v>0</v>
      </c>
      <c r="R1850" s="210">
        <v>1</v>
      </c>
      <c r="S1850" s="210">
        <v>0</v>
      </c>
      <c r="T1850" s="210" t="s">
        <v>144</v>
      </c>
      <c r="U1850" s="210" t="s">
        <v>6324</v>
      </c>
      <c r="V1850" s="223">
        <v>43251</v>
      </c>
      <c r="W1850" s="210" t="s">
        <v>6325</v>
      </c>
      <c r="X1850" s="210" t="s">
        <v>4468</v>
      </c>
      <c r="Y1850" s="210" t="s">
        <v>4395</v>
      </c>
      <c r="Z1850" s="190"/>
      <c r="AA1850" s="185"/>
      <c r="AB1850" s="187"/>
      <c r="AC1850" s="187"/>
      <c r="AD1850" s="188"/>
    </row>
    <row r="1851" spans="1:30" x14ac:dyDescent="0.3">
      <c r="A1851" s="84"/>
      <c r="B1851" s="209" t="s">
        <v>541</v>
      </c>
      <c r="C1851" s="102" t="s">
        <v>1973</v>
      </c>
      <c r="D1851" s="109">
        <v>-7045569.0979282381</v>
      </c>
      <c r="E1851" s="139">
        <v>-12075536.250319254</v>
      </c>
      <c r="F1851" s="113">
        <v>-0.48998571994738355</v>
      </c>
      <c r="G1851" s="126"/>
      <c r="H1851" s="123"/>
      <c r="I1851" s="124"/>
      <c r="J1851" s="191" t="s">
        <v>5776</v>
      </c>
      <c r="K1851" s="210" t="s">
        <v>541</v>
      </c>
      <c r="L1851" s="210" t="s">
        <v>1973</v>
      </c>
      <c r="M1851" s="211">
        <v>-7045569.0979282381</v>
      </c>
      <c r="N1851" s="198">
        <v>-12075536.250319254</v>
      </c>
      <c r="O1851" s="211">
        <v>-0.48998571994738355</v>
      </c>
      <c r="P1851" s="210">
        <v>0</v>
      </c>
      <c r="Q1851" s="210">
        <v>0</v>
      </c>
      <c r="R1851" s="210">
        <v>1</v>
      </c>
      <c r="S1851" s="210">
        <v>0</v>
      </c>
      <c r="T1851" s="210" t="s">
        <v>5305</v>
      </c>
      <c r="U1851" s="210" t="s">
        <v>4476</v>
      </c>
      <c r="V1851" s="223">
        <v>43251</v>
      </c>
      <c r="W1851" s="210" t="s">
        <v>2057</v>
      </c>
      <c r="X1851" s="210" t="s">
        <v>4468</v>
      </c>
      <c r="Y1851" s="210" t="s">
        <v>4395</v>
      </c>
      <c r="Z1851" s="190"/>
      <c r="AA1851" s="185"/>
      <c r="AB1851" s="187"/>
      <c r="AC1851" s="188"/>
      <c r="AD1851" s="187"/>
    </row>
    <row r="1852" spans="1:30" x14ac:dyDescent="0.3">
      <c r="A1852" s="84"/>
      <c r="B1852" s="209" t="s">
        <v>6326</v>
      </c>
      <c r="C1852" s="102" t="s">
        <v>1975</v>
      </c>
      <c r="D1852" s="109">
        <v>5942330.6079713395</v>
      </c>
      <c r="E1852" s="139">
        <v>1495187.2539496555</v>
      </c>
      <c r="F1852" s="113">
        <v>0.12994392678386912</v>
      </c>
      <c r="G1852" s="126"/>
      <c r="H1852" s="123"/>
      <c r="I1852" s="124"/>
      <c r="J1852" s="191" t="s">
        <v>5776</v>
      </c>
      <c r="K1852" s="210" t="s">
        <v>6326</v>
      </c>
      <c r="L1852" s="210" t="s">
        <v>1975</v>
      </c>
      <c r="M1852" s="211">
        <v>5942330.6079713395</v>
      </c>
      <c r="N1852" s="198">
        <v>1495187.2539496555</v>
      </c>
      <c r="O1852" s="211">
        <v>0.12994392678386912</v>
      </c>
      <c r="P1852" s="210">
        <v>0</v>
      </c>
      <c r="Q1852" s="210">
        <v>0</v>
      </c>
      <c r="R1852" s="210">
        <v>1</v>
      </c>
      <c r="S1852" s="210">
        <v>0</v>
      </c>
      <c r="T1852" s="210" t="s">
        <v>148</v>
      </c>
      <c r="U1852" s="210" t="s">
        <v>6327</v>
      </c>
      <c r="V1852" s="223">
        <v>43251</v>
      </c>
      <c r="W1852" s="210" t="s">
        <v>6328</v>
      </c>
      <c r="X1852" s="210" t="s">
        <v>4468</v>
      </c>
      <c r="Y1852" s="210" t="s">
        <v>4395</v>
      </c>
      <c r="Z1852" s="190"/>
      <c r="AA1852" s="185"/>
      <c r="AB1852" s="187"/>
      <c r="AC1852" s="187"/>
      <c r="AD1852" s="188"/>
    </row>
    <row r="1853" spans="1:30" x14ac:dyDescent="0.3">
      <c r="A1853" s="84"/>
      <c r="B1853" s="209" t="s">
        <v>502</v>
      </c>
      <c r="C1853" s="102" t="s">
        <v>1973</v>
      </c>
      <c r="D1853" s="109">
        <v>-49698653.160800889</v>
      </c>
      <c r="E1853" s="139">
        <v>-17300310.538758174</v>
      </c>
      <c r="F1853" s="113">
        <v>-0.47971101891635526</v>
      </c>
      <c r="G1853" s="126"/>
      <c r="H1853" s="123"/>
      <c r="I1853" s="124"/>
      <c r="J1853" s="191" t="s">
        <v>5776</v>
      </c>
      <c r="K1853" s="210" t="s">
        <v>502</v>
      </c>
      <c r="L1853" s="210" t="s">
        <v>1973</v>
      </c>
      <c r="M1853" s="211">
        <v>-49698653.160800889</v>
      </c>
      <c r="N1853" s="198">
        <v>-17300310.538758174</v>
      </c>
      <c r="O1853" s="211">
        <v>-0.47971101891635526</v>
      </c>
      <c r="P1853" s="210">
        <v>0</v>
      </c>
      <c r="Q1853" s="210">
        <v>0</v>
      </c>
      <c r="R1853" s="210">
        <v>1</v>
      </c>
      <c r="S1853" s="210">
        <v>0</v>
      </c>
      <c r="T1853" s="210" t="s">
        <v>148</v>
      </c>
      <c r="U1853" s="210" t="s">
        <v>2642</v>
      </c>
      <c r="V1853" s="223">
        <v>43251</v>
      </c>
      <c r="W1853" s="210">
        <v>6718976</v>
      </c>
      <c r="X1853" s="210" t="s">
        <v>4468</v>
      </c>
      <c r="Y1853" s="210" t="s">
        <v>4395</v>
      </c>
      <c r="Z1853" s="190"/>
      <c r="AA1853" s="185"/>
      <c r="AB1853" s="187"/>
      <c r="AC1853" s="188"/>
      <c r="AD1853" s="187"/>
    </row>
    <row r="1854" spans="1:30" x14ac:dyDescent="0.3">
      <c r="A1854" s="84"/>
      <c r="B1854" s="209" t="s">
        <v>6329</v>
      </c>
      <c r="C1854" s="102" t="s">
        <v>1975</v>
      </c>
      <c r="D1854" s="109">
        <v>116324510.98363492</v>
      </c>
      <c r="E1854" s="139">
        <v>13016654.741180159</v>
      </c>
      <c r="F1854" s="113">
        <v>7.1365513879623732</v>
      </c>
      <c r="G1854" s="126"/>
      <c r="H1854" s="123"/>
      <c r="I1854" s="124"/>
      <c r="J1854" s="191" t="s">
        <v>5776</v>
      </c>
      <c r="K1854" s="210" t="s">
        <v>6329</v>
      </c>
      <c r="L1854" s="210" t="s">
        <v>1975</v>
      </c>
      <c r="M1854" s="211">
        <v>116324510.98363492</v>
      </c>
      <c r="N1854" s="198">
        <v>13016654.741180159</v>
      </c>
      <c r="O1854" s="211">
        <v>7.1365513879623732</v>
      </c>
      <c r="P1854" s="210">
        <v>0</v>
      </c>
      <c r="Q1854" s="210">
        <v>0</v>
      </c>
      <c r="R1854" s="210">
        <v>1</v>
      </c>
      <c r="S1854" s="210">
        <v>0</v>
      </c>
      <c r="T1854" s="210" t="s">
        <v>144</v>
      </c>
      <c r="U1854" s="210" t="s">
        <v>6330</v>
      </c>
      <c r="V1854" s="223">
        <v>43251</v>
      </c>
      <c r="W1854" s="210" t="s">
        <v>6331</v>
      </c>
      <c r="X1854" s="210" t="s">
        <v>4468</v>
      </c>
      <c r="Y1854" s="210" t="s">
        <v>4395</v>
      </c>
      <c r="Z1854" s="190"/>
      <c r="AA1854" s="186"/>
      <c r="AB1854" s="187"/>
      <c r="AC1854" s="187"/>
      <c r="AD1854" s="188"/>
    </row>
    <row r="1855" spans="1:30" x14ac:dyDescent="0.3">
      <c r="A1855" s="84"/>
      <c r="B1855" s="209" t="s">
        <v>6332</v>
      </c>
      <c r="C1855" s="102" t="s">
        <v>1975</v>
      </c>
      <c r="D1855" s="109">
        <v>355481286.94039863</v>
      </c>
      <c r="E1855" s="139">
        <v>2354180.7082145605</v>
      </c>
      <c r="F1855" s="113">
        <v>6.8124154357789886</v>
      </c>
      <c r="G1855" s="126"/>
      <c r="H1855" s="123"/>
      <c r="I1855" s="124"/>
      <c r="J1855" s="191" t="s">
        <v>5776</v>
      </c>
      <c r="K1855" s="210" t="s">
        <v>6332</v>
      </c>
      <c r="L1855" s="210" t="s">
        <v>1975</v>
      </c>
      <c r="M1855" s="211">
        <v>355481286.94039863</v>
      </c>
      <c r="N1855" s="198">
        <v>2354180.7082145605</v>
      </c>
      <c r="O1855" s="211">
        <v>6.8124154357789886</v>
      </c>
      <c r="P1855" s="210">
        <v>0</v>
      </c>
      <c r="Q1855" s="210">
        <v>0</v>
      </c>
      <c r="R1855" s="210">
        <v>1</v>
      </c>
      <c r="S1855" s="210">
        <v>0</v>
      </c>
      <c r="T1855" s="210" t="s">
        <v>144</v>
      </c>
      <c r="U1855" s="210" t="s">
        <v>6333</v>
      </c>
      <c r="V1855" s="223">
        <v>43251</v>
      </c>
      <c r="W1855" s="210" t="s">
        <v>6334</v>
      </c>
      <c r="X1855" s="210" t="s">
        <v>4468</v>
      </c>
      <c r="Y1855" s="210" t="s">
        <v>4395</v>
      </c>
      <c r="Z1855" s="190"/>
      <c r="AA1855" s="185"/>
      <c r="AB1855" s="187"/>
      <c r="AC1855" s="188"/>
      <c r="AD1855" s="188"/>
    </row>
    <row r="1856" spans="1:30" x14ac:dyDescent="0.3">
      <c r="A1856" s="84"/>
      <c r="B1856" s="209" t="s">
        <v>503</v>
      </c>
      <c r="C1856" s="102" t="s">
        <v>1973</v>
      </c>
      <c r="D1856" s="109">
        <v>-6559727.8308521546</v>
      </c>
      <c r="E1856" s="139">
        <v>-7377109.3897180082</v>
      </c>
      <c r="F1856" s="113">
        <v>-0.31277518329497683</v>
      </c>
      <c r="G1856" s="126"/>
      <c r="H1856" s="123"/>
      <c r="I1856" s="124"/>
      <c r="J1856" s="191" t="s">
        <v>5776</v>
      </c>
      <c r="K1856" s="210" t="s">
        <v>503</v>
      </c>
      <c r="L1856" s="210" t="s">
        <v>1973</v>
      </c>
      <c r="M1856" s="211">
        <v>-6559727.8308521546</v>
      </c>
      <c r="N1856" s="198">
        <v>-7377109.3897180082</v>
      </c>
      <c r="O1856" s="211">
        <v>-0.31277518329497683</v>
      </c>
      <c r="P1856" s="210">
        <v>0</v>
      </c>
      <c r="Q1856" s="210">
        <v>0</v>
      </c>
      <c r="R1856" s="210">
        <v>1</v>
      </c>
      <c r="S1856" s="210">
        <v>0</v>
      </c>
      <c r="T1856" s="210" t="s">
        <v>150</v>
      </c>
      <c r="U1856" s="210" t="s">
        <v>2643</v>
      </c>
      <c r="V1856" s="223">
        <v>43251</v>
      </c>
      <c r="W1856" s="210" t="s">
        <v>2037</v>
      </c>
      <c r="X1856" s="210" t="s">
        <v>4468</v>
      </c>
      <c r="Y1856" s="210" t="s">
        <v>4395</v>
      </c>
      <c r="Z1856" s="190"/>
      <c r="AA1856" s="185"/>
      <c r="AB1856" s="187"/>
      <c r="AC1856" s="188"/>
      <c r="AD1856" s="187"/>
    </row>
    <row r="1857" spans="1:30" x14ac:dyDescent="0.3">
      <c r="A1857" s="84"/>
      <c r="B1857" s="209" t="s">
        <v>504</v>
      </c>
      <c r="C1857" s="102" t="s">
        <v>1973</v>
      </c>
      <c r="D1857" s="109">
        <v>-7366007.0203883164</v>
      </c>
      <c r="E1857" s="139">
        <v>-3180490.297485874</v>
      </c>
      <c r="F1857" s="113">
        <v>-0.39096235308866956</v>
      </c>
      <c r="G1857" s="126"/>
      <c r="H1857" s="123"/>
      <c r="I1857" s="124"/>
      <c r="J1857" s="191" t="s">
        <v>5776</v>
      </c>
      <c r="K1857" s="210" t="s">
        <v>504</v>
      </c>
      <c r="L1857" s="210" t="s">
        <v>1973</v>
      </c>
      <c r="M1857" s="211">
        <v>-7366007.0203883164</v>
      </c>
      <c r="N1857" s="198">
        <v>-3180490.297485874</v>
      </c>
      <c r="O1857" s="211">
        <v>-0.39096235308866956</v>
      </c>
      <c r="P1857" s="210">
        <v>0</v>
      </c>
      <c r="Q1857" s="210">
        <v>0</v>
      </c>
      <c r="R1857" s="210">
        <v>1</v>
      </c>
      <c r="S1857" s="210">
        <v>0</v>
      </c>
      <c r="T1857" s="210" t="s">
        <v>143</v>
      </c>
      <c r="U1857" s="210" t="s">
        <v>2644</v>
      </c>
      <c r="V1857" s="223">
        <v>43251</v>
      </c>
      <c r="W1857" s="210" t="s">
        <v>2038</v>
      </c>
      <c r="X1857" s="210" t="s">
        <v>4468</v>
      </c>
      <c r="Y1857" s="210" t="s">
        <v>4395</v>
      </c>
      <c r="Z1857" s="190"/>
      <c r="AA1857" s="185"/>
      <c r="AB1857" s="188"/>
      <c r="AC1857" s="187"/>
      <c r="AD1857" s="187"/>
    </row>
    <row r="1858" spans="1:30" x14ac:dyDescent="0.3">
      <c r="A1858" s="84"/>
      <c r="B1858" s="209" t="s">
        <v>505</v>
      </c>
      <c r="C1858" s="102" t="s">
        <v>1973</v>
      </c>
      <c r="D1858" s="109">
        <v>-22414525.724173639</v>
      </c>
      <c r="E1858" s="139">
        <v>-6386512.6425891845</v>
      </c>
      <c r="F1858" s="113">
        <v>-0.33900767443269525</v>
      </c>
      <c r="G1858" s="126"/>
      <c r="H1858" s="123"/>
      <c r="I1858" s="124"/>
      <c r="J1858" s="191" t="s">
        <v>5776</v>
      </c>
      <c r="K1858" s="210" t="s">
        <v>505</v>
      </c>
      <c r="L1858" s="210" t="s">
        <v>1973</v>
      </c>
      <c r="M1858" s="211">
        <v>-22414525.724173639</v>
      </c>
      <c r="N1858" s="198">
        <v>-6386512.6425891845</v>
      </c>
      <c r="O1858" s="211">
        <v>-0.33900767443269525</v>
      </c>
      <c r="P1858" s="210">
        <v>0</v>
      </c>
      <c r="Q1858" s="210">
        <v>0</v>
      </c>
      <c r="R1858" s="210">
        <v>1</v>
      </c>
      <c r="S1858" s="210">
        <v>0</v>
      </c>
      <c r="T1858" s="210" t="s">
        <v>149</v>
      </c>
      <c r="U1858" s="210" t="s">
        <v>2645</v>
      </c>
      <c r="V1858" s="223">
        <v>43251</v>
      </c>
      <c r="W1858" s="210" t="s">
        <v>2039</v>
      </c>
      <c r="X1858" s="210" t="s">
        <v>4468</v>
      </c>
      <c r="Y1858" s="210" t="s">
        <v>4395</v>
      </c>
      <c r="Z1858" s="190"/>
      <c r="AA1858" s="185"/>
      <c r="AB1858" s="187"/>
      <c r="AC1858" s="187"/>
      <c r="AD1858" s="188"/>
    </row>
    <row r="1859" spans="1:30" x14ac:dyDescent="0.3">
      <c r="A1859" s="84"/>
      <c r="B1859" s="209" t="s">
        <v>6335</v>
      </c>
      <c r="C1859" s="102" t="s">
        <v>1975</v>
      </c>
      <c r="D1859" s="109">
        <v>52805671.408884563</v>
      </c>
      <c r="E1859" s="139">
        <v>11109116.008182608</v>
      </c>
      <c r="F1859" s="113">
        <v>0.24539149079758121</v>
      </c>
      <c r="G1859" s="126"/>
      <c r="H1859" s="123"/>
      <c r="I1859" s="124"/>
      <c r="J1859" s="191" t="s">
        <v>5776</v>
      </c>
      <c r="K1859" s="210" t="s">
        <v>6335</v>
      </c>
      <c r="L1859" s="210" t="s">
        <v>1975</v>
      </c>
      <c r="M1859" s="211">
        <v>52805671.408884563</v>
      </c>
      <c r="N1859" s="198">
        <v>11109116.008182608</v>
      </c>
      <c r="O1859" s="211">
        <v>0.24539149079758121</v>
      </c>
      <c r="P1859" s="210">
        <v>0</v>
      </c>
      <c r="Q1859" s="210">
        <v>0</v>
      </c>
      <c r="R1859" s="210">
        <v>1</v>
      </c>
      <c r="S1859" s="210">
        <v>0</v>
      </c>
      <c r="T1859" s="210" t="s">
        <v>148</v>
      </c>
      <c r="U1859" s="210" t="s">
        <v>6336</v>
      </c>
      <c r="V1859" s="223">
        <v>43251</v>
      </c>
      <c r="W1859" s="210" t="s">
        <v>6337</v>
      </c>
      <c r="X1859" s="210" t="s">
        <v>4468</v>
      </c>
      <c r="Y1859" s="210" t="s">
        <v>4395</v>
      </c>
      <c r="Z1859" s="190"/>
      <c r="AA1859" s="186"/>
      <c r="AB1859" s="187"/>
      <c r="AC1859" s="187"/>
      <c r="AD1859" s="188"/>
    </row>
    <row r="1860" spans="1:30" x14ac:dyDescent="0.3">
      <c r="A1860" s="84"/>
      <c r="B1860" s="209" t="s">
        <v>6338</v>
      </c>
      <c r="C1860" s="102" t="s">
        <v>1975</v>
      </c>
      <c r="D1860" s="109">
        <v>8278482.9877889594</v>
      </c>
      <c r="E1860" s="139">
        <v>3079804.9452778776</v>
      </c>
      <c r="F1860" s="113">
        <v>0.31043735786540616</v>
      </c>
      <c r="G1860" s="126"/>
      <c r="H1860" s="123"/>
      <c r="I1860" s="124"/>
      <c r="J1860" s="191" t="s">
        <v>5776</v>
      </c>
      <c r="K1860" s="210" t="s">
        <v>6338</v>
      </c>
      <c r="L1860" s="210" t="s">
        <v>1975</v>
      </c>
      <c r="M1860" s="211">
        <v>8278482.9877889594</v>
      </c>
      <c r="N1860" s="198">
        <v>3079804.9452778776</v>
      </c>
      <c r="O1860" s="211">
        <v>0.31043735786540616</v>
      </c>
      <c r="P1860" s="210">
        <v>0</v>
      </c>
      <c r="Q1860" s="210">
        <v>0</v>
      </c>
      <c r="R1860" s="210">
        <v>1</v>
      </c>
      <c r="S1860" s="210">
        <v>0</v>
      </c>
      <c r="T1860" s="210" t="s">
        <v>148</v>
      </c>
      <c r="U1860" s="210" t="s">
        <v>6339</v>
      </c>
      <c r="V1860" s="223">
        <v>43251</v>
      </c>
      <c r="W1860" s="210" t="s">
        <v>6340</v>
      </c>
      <c r="X1860" s="210" t="s">
        <v>4468</v>
      </c>
      <c r="Y1860" s="210" t="s">
        <v>4395</v>
      </c>
      <c r="Z1860" s="190"/>
      <c r="AA1860" s="185"/>
      <c r="AB1860" s="187"/>
      <c r="AC1860" s="188"/>
      <c r="AD1860" s="187"/>
    </row>
    <row r="1861" spans="1:30" x14ac:dyDescent="0.3">
      <c r="A1861" s="84"/>
      <c r="B1861" s="209" t="s">
        <v>6341</v>
      </c>
      <c r="C1861" s="102" t="s">
        <v>1975</v>
      </c>
      <c r="D1861" s="109">
        <v>12830462.289636549</v>
      </c>
      <c r="E1861" s="139">
        <v>3547098.7303697476</v>
      </c>
      <c r="F1861" s="113">
        <v>0.12046125399767954</v>
      </c>
      <c r="G1861" s="126"/>
      <c r="H1861" s="123"/>
      <c r="I1861" s="124"/>
      <c r="J1861" s="191" t="s">
        <v>5776</v>
      </c>
      <c r="K1861" s="210" t="s">
        <v>6341</v>
      </c>
      <c r="L1861" s="210" t="s">
        <v>1975</v>
      </c>
      <c r="M1861" s="211">
        <v>12830462.289636549</v>
      </c>
      <c r="N1861" s="198">
        <v>3547098.7303697476</v>
      </c>
      <c r="O1861" s="211">
        <v>0.12046125399767954</v>
      </c>
      <c r="P1861" s="210">
        <v>0</v>
      </c>
      <c r="Q1861" s="210">
        <v>0</v>
      </c>
      <c r="R1861" s="210">
        <v>1</v>
      </c>
      <c r="S1861" s="210">
        <v>0</v>
      </c>
      <c r="T1861" s="210" t="s">
        <v>5305</v>
      </c>
      <c r="U1861" s="210" t="s">
        <v>6342</v>
      </c>
      <c r="V1861" s="223">
        <v>43251</v>
      </c>
      <c r="W1861" s="210" t="s">
        <v>6343</v>
      </c>
      <c r="X1861" s="210" t="s">
        <v>4468</v>
      </c>
      <c r="Y1861" s="210" t="s">
        <v>4395</v>
      </c>
      <c r="Z1861" s="190"/>
      <c r="AA1861" s="186"/>
      <c r="AB1861" s="187"/>
      <c r="AC1861" s="187"/>
      <c r="AD1861" s="188"/>
    </row>
    <row r="1862" spans="1:30" x14ac:dyDescent="0.3">
      <c r="A1862" s="84"/>
      <c r="B1862" s="209" t="s">
        <v>506</v>
      </c>
      <c r="C1862" s="102" t="s">
        <v>1973</v>
      </c>
      <c r="D1862" s="109">
        <v>-40452136.948286749</v>
      </c>
      <c r="E1862" s="139">
        <v>-9072547.4859946836</v>
      </c>
      <c r="F1862" s="113">
        <v>-0.52415075051276661</v>
      </c>
      <c r="G1862" s="126"/>
      <c r="H1862" s="123"/>
      <c r="I1862" s="124"/>
      <c r="J1862" s="191" t="s">
        <v>5776</v>
      </c>
      <c r="K1862" s="210" t="s">
        <v>506</v>
      </c>
      <c r="L1862" s="210" t="s">
        <v>1973</v>
      </c>
      <c r="M1862" s="211">
        <v>-40452136.948286749</v>
      </c>
      <c r="N1862" s="198">
        <v>-9072547.4859946836</v>
      </c>
      <c r="O1862" s="211">
        <v>-0.52415075051276661</v>
      </c>
      <c r="P1862" s="210">
        <v>0</v>
      </c>
      <c r="Q1862" s="210">
        <v>0</v>
      </c>
      <c r="R1862" s="210">
        <v>1</v>
      </c>
      <c r="S1862" s="210">
        <v>0</v>
      </c>
      <c r="T1862" s="210" t="s">
        <v>148</v>
      </c>
      <c r="U1862" s="210" t="s">
        <v>2646</v>
      </c>
      <c r="V1862" s="223">
        <v>43251</v>
      </c>
      <c r="W1862" s="210" t="s">
        <v>2040</v>
      </c>
      <c r="X1862" s="210" t="s">
        <v>4468</v>
      </c>
      <c r="Y1862" s="210" t="s">
        <v>4395</v>
      </c>
      <c r="Z1862" s="190"/>
      <c r="AA1862" s="185"/>
      <c r="AB1862" s="188"/>
      <c r="AC1862" s="187"/>
      <c r="AD1862" s="187"/>
    </row>
    <row r="1863" spans="1:30" x14ac:dyDescent="0.3">
      <c r="A1863" s="84"/>
      <c r="B1863" s="209" t="s">
        <v>507</v>
      </c>
      <c r="C1863" s="102" t="s">
        <v>1973</v>
      </c>
      <c r="D1863" s="109">
        <v>-6942926.5418015728</v>
      </c>
      <c r="E1863" s="139">
        <v>-3048111.7237979248</v>
      </c>
      <c r="F1863" s="113">
        <v>-0.7332967148604157</v>
      </c>
      <c r="G1863" s="126"/>
      <c r="H1863" s="123"/>
      <c r="I1863" s="124"/>
      <c r="J1863" s="191" t="s">
        <v>5778</v>
      </c>
      <c r="K1863" s="210" t="s">
        <v>507</v>
      </c>
      <c r="L1863" s="210" t="s">
        <v>1973</v>
      </c>
      <c r="M1863" s="211">
        <v>-6942926.5418015728</v>
      </c>
      <c r="N1863" s="198">
        <v>-3048111.7237979248</v>
      </c>
      <c r="O1863" s="211">
        <v>-0.7332967148604157</v>
      </c>
      <c r="P1863" s="210">
        <v>0</v>
      </c>
      <c r="Q1863" s="210">
        <v>0</v>
      </c>
      <c r="R1863" s="210">
        <v>1</v>
      </c>
      <c r="S1863" s="210">
        <v>0</v>
      </c>
      <c r="T1863" s="210" t="s">
        <v>146</v>
      </c>
      <c r="U1863" s="210" t="s">
        <v>5467</v>
      </c>
      <c r="V1863" s="223">
        <v>43251</v>
      </c>
      <c r="W1863" s="210">
        <v>6416139</v>
      </c>
      <c r="X1863" s="210" t="s">
        <v>4468</v>
      </c>
      <c r="Y1863" s="210" t="s">
        <v>4395</v>
      </c>
      <c r="Z1863" s="190"/>
      <c r="AA1863" s="185"/>
      <c r="AB1863" s="187"/>
      <c r="AC1863" s="188"/>
      <c r="AD1863" s="188"/>
    </row>
    <row r="1864" spans="1:30" x14ac:dyDescent="0.3">
      <c r="A1864" s="84"/>
      <c r="B1864" s="209" t="s">
        <v>6344</v>
      </c>
      <c r="C1864" s="102" t="s">
        <v>1975</v>
      </c>
      <c r="D1864" s="109">
        <v>19942628.879173446</v>
      </c>
      <c r="E1864" s="139">
        <v>15914242.993914433</v>
      </c>
      <c r="F1864" s="113">
        <v>0.28607903761379261</v>
      </c>
      <c r="G1864" s="126"/>
      <c r="H1864" s="123"/>
      <c r="I1864" s="124"/>
      <c r="J1864" s="191" t="s">
        <v>7119</v>
      </c>
      <c r="K1864" s="210" t="s">
        <v>6344</v>
      </c>
      <c r="L1864" s="210" t="s">
        <v>1975</v>
      </c>
      <c r="M1864" s="211">
        <v>19942628.879173446</v>
      </c>
      <c r="N1864" s="198">
        <v>15914242.993914433</v>
      </c>
      <c r="O1864" s="211">
        <v>0.28607903761379261</v>
      </c>
      <c r="P1864" s="210">
        <v>0</v>
      </c>
      <c r="Q1864" s="210">
        <v>0</v>
      </c>
      <c r="R1864" s="210">
        <v>1</v>
      </c>
      <c r="S1864" s="210">
        <v>0</v>
      </c>
      <c r="T1864" s="210" t="s">
        <v>148</v>
      </c>
      <c r="U1864" s="210" t="s">
        <v>6345</v>
      </c>
      <c r="V1864" s="223">
        <v>43251</v>
      </c>
      <c r="W1864" s="210" t="s">
        <v>6346</v>
      </c>
      <c r="X1864" s="210" t="s">
        <v>4468</v>
      </c>
      <c r="Y1864" s="210" t="s">
        <v>4395</v>
      </c>
      <c r="Z1864" s="190"/>
      <c r="AA1864" s="185"/>
      <c r="AB1864" s="187"/>
      <c r="AC1864" s="188"/>
      <c r="AD1864" s="188"/>
    </row>
    <row r="1865" spans="1:30" x14ac:dyDescent="0.3">
      <c r="A1865" s="84"/>
      <c r="B1865" s="209" t="s">
        <v>508</v>
      </c>
      <c r="C1865" s="102" t="s">
        <v>1978</v>
      </c>
      <c r="D1865" s="109" t="s">
        <v>5785</v>
      </c>
      <c r="E1865" s="139" t="s">
        <v>5785</v>
      </c>
      <c r="F1865" s="113" t="s">
        <v>5785</v>
      </c>
      <c r="G1865" s="126"/>
      <c r="H1865" s="123"/>
      <c r="I1865" s="124"/>
      <c r="J1865" s="191" t="s">
        <v>5779</v>
      </c>
      <c r="K1865" s="210" t="s">
        <v>508</v>
      </c>
      <c r="L1865" s="210" t="s">
        <v>1978</v>
      </c>
      <c r="M1865" s="211">
        <v>-35575421.849144787</v>
      </c>
      <c r="N1865" s="198">
        <v>-37788655.975686647</v>
      </c>
      <c r="O1865" s="211">
        <v>-1.0883340221638291</v>
      </c>
      <c r="P1865" s="210">
        <v>0</v>
      </c>
      <c r="Q1865" s="210">
        <v>0</v>
      </c>
      <c r="R1865" s="210">
        <v>1</v>
      </c>
      <c r="S1865" s="210">
        <v>0</v>
      </c>
      <c r="T1865" s="210" t="s">
        <v>148</v>
      </c>
      <c r="U1865" s="210" t="s">
        <v>2647</v>
      </c>
      <c r="V1865" s="223">
        <v>43251</v>
      </c>
      <c r="W1865" s="210" t="s">
        <v>2041</v>
      </c>
      <c r="X1865" s="210" t="s">
        <v>4468</v>
      </c>
      <c r="Y1865" s="210" t="s">
        <v>4395</v>
      </c>
      <c r="Z1865" s="190"/>
      <c r="AA1865" s="186"/>
      <c r="AB1865" s="187"/>
      <c r="AC1865" s="187"/>
      <c r="AD1865" s="188"/>
    </row>
    <row r="1866" spans="1:30" x14ac:dyDescent="0.3">
      <c r="A1866" s="84"/>
      <c r="B1866" s="209" t="s">
        <v>509</v>
      </c>
      <c r="C1866" s="102" t="s">
        <v>1973</v>
      </c>
      <c r="D1866" s="109">
        <v>-134357669.5466826</v>
      </c>
      <c r="E1866" s="139">
        <v>-14281301.510143153</v>
      </c>
      <c r="F1866" s="113">
        <v>-0.98734937429191083</v>
      </c>
      <c r="G1866" s="126"/>
      <c r="H1866" s="123"/>
      <c r="I1866" s="124"/>
      <c r="J1866" s="191" t="s">
        <v>5776</v>
      </c>
      <c r="K1866" s="210" t="s">
        <v>509</v>
      </c>
      <c r="L1866" s="210" t="s">
        <v>1973</v>
      </c>
      <c r="M1866" s="211">
        <v>-134357669.5466826</v>
      </c>
      <c r="N1866" s="198">
        <v>-14281301.510143153</v>
      </c>
      <c r="O1866" s="211">
        <v>-0.98734937429191083</v>
      </c>
      <c r="P1866" s="210">
        <v>0</v>
      </c>
      <c r="Q1866" s="210">
        <v>0</v>
      </c>
      <c r="R1866" s="210">
        <v>1</v>
      </c>
      <c r="S1866" s="210">
        <v>0</v>
      </c>
      <c r="T1866" s="210" t="s">
        <v>152</v>
      </c>
      <c r="U1866" s="210" t="s">
        <v>2648</v>
      </c>
      <c r="V1866" s="223">
        <v>43251</v>
      </c>
      <c r="W1866" s="210">
        <v>6073556</v>
      </c>
      <c r="X1866" s="210" t="s">
        <v>4468</v>
      </c>
      <c r="Y1866" s="210" t="s">
        <v>4395</v>
      </c>
      <c r="Z1866" s="190"/>
      <c r="AA1866" s="185"/>
      <c r="AB1866" s="187"/>
      <c r="AC1866" s="187"/>
      <c r="AD1866" s="188"/>
    </row>
    <row r="1867" spans="1:30" x14ac:dyDescent="0.3">
      <c r="A1867" s="84"/>
      <c r="B1867" s="209" t="s">
        <v>6347</v>
      </c>
      <c r="C1867" s="102" t="s">
        <v>1975</v>
      </c>
      <c r="D1867" s="109">
        <v>4900901.4216991905</v>
      </c>
      <c r="E1867" s="139">
        <v>3805354.5192301511</v>
      </c>
      <c r="F1867" s="113">
        <v>3.1298381763563608E-2</v>
      </c>
      <c r="G1867" s="126"/>
      <c r="H1867" s="123"/>
      <c r="I1867" s="124"/>
      <c r="J1867" s="191" t="s">
        <v>5776</v>
      </c>
      <c r="K1867" s="210" t="s">
        <v>6347</v>
      </c>
      <c r="L1867" s="210" t="s">
        <v>1975</v>
      </c>
      <c r="M1867" s="211">
        <v>4900901.4216991905</v>
      </c>
      <c r="N1867" s="198">
        <v>3805354.5192301511</v>
      </c>
      <c r="O1867" s="211">
        <v>3.1298381763563608E-2</v>
      </c>
      <c r="P1867" s="210">
        <v>0</v>
      </c>
      <c r="Q1867" s="210">
        <v>0</v>
      </c>
      <c r="R1867" s="210">
        <v>1</v>
      </c>
      <c r="S1867" s="210">
        <v>0</v>
      </c>
      <c r="T1867" s="210" t="s">
        <v>145</v>
      </c>
      <c r="U1867" s="210" t="s">
        <v>6348</v>
      </c>
      <c r="V1867" s="223">
        <v>43251</v>
      </c>
      <c r="W1867" s="210" t="s">
        <v>6349</v>
      </c>
      <c r="X1867" s="210" t="s">
        <v>4468</v>
      </c>
      <c r="Y1867" s="210" t="s">
        <v>4395</v>
      </c>
      <c r="Z1867" s="190"/>
      <c r="AA1867" s="186"/>
      <c r="AB1867" s="187"/>
      <c r="AC1867" s="187"/>
      <c r="AD1867" s="188"/>
    </row>
    <row r="1868" spans="1:30" x14ac:dyDescent="0.3">
      <c r="A1868" s="84"/>
      <c r="B1868" s="209" t="s">
        <v>5907</v>
      </c>
      <c r="C1868" s="102" t="s">
        <v>1973</v>
      </c>
      <c r="D1868" s="109">
        <v>-6297497.9881331436</v>
      </c>
      <c r="E1868" s="139">
        <v>-8687835.6471613608</v>
      </c>
      <c r="F1868" s="113">
        <v>-0.16505014561474743</v>
      </c>
      <c r="G1868" s="126"/>
      <c r="H1868" s="123"/>
      <c r="I1868" s="124"/>
      <c r="J1868" s="191" t="s">
        <v>5776</v>
      </c>
      <c r="K1868" s="210" t="s">
        <v>5907</v>
      </c>
      <c r="L1868" s="210" t="s">
        <v>1973</v>
      </c>
      <c r="M1868" s="211">
        <v>-6297497.9881331436</v>
      </c>
      <c r="N1868" s="198">
        <v>-8687835.6471613608</v>
      </c>
      <c r="O1868" s="211">
        <v>-0.16505014561474743</v>
      </c>
      <c r="P1868" s="210">
        <v>0</v>
      </c>
      <c r="Q1868" s="210">
        <v>0</v>
      </c>
      <c r="R1868" s="210">
        <v>1</v>
      </c>
      <c r="S1868" s="210">
        <v>0</v>
      </c>
      <c r="T1868" s="210" t="s">
        <v>145</v>
      </c>
      <c r="U1868" s="210" t="s">
        <v>5908</v>
      </c>
      <c r="V1868" s="223">
        <v>43251</v>
      </c>
      <c r="W1868" s="210" t="s">
        <v>5909</v>
      </c>
      <c r="X1868" s="210" t="s">
        <v>4468</v>
      </c>
      <c r="Y1868" s="210" t="s">
        <v>4395</v>
      </c>
      <c r="Z1868" s="190"/>
      <c r="AA1868" s="186"/>
      <c r="AB1868" s="187"/>
      <c r="AC1868" s="187"/>
      <c r="AD1868" s="188"/>
    </row>
    <row r="1869" spans="1:30" x14ac:dyDescent="0.3">
      <c r="A1869" s="84"/>
      <c r="B1869" s="209" t="s">
        <v>510</v>
      </c>
      <c r="C1869" s="102" t="s">
        <v>1973</v>
      </c>
      <c r="D1869" s="109">
        <v>-10152081.198122989</v>
      </c>
      <c r="E1869" s="139">
        <v>-8994503.3165875785</v>
      </c>
      <c r="F1869" s="113">
        <v>-0.22010617486747691</v>
      </c>
      <c r="G1869" s="126"/>
      <c r="H1869" s="123"/>
      <c r="I1869" s="124"/>
      <c r="J1869" s="191" t="s">
        <v>5776</v>
      </c>
      <c r="K1869" s="210" t="s">
        <v>510</v>
      </c>
      <c r="L1869" s="210" t="s">
        <v>1973</v>
      </c>
      <c r="M1869" s="211">
        <v>-10152081.198122989</v>
      </c>
      <c r="N1869" s="198">
        <v>-8994503.3165875785</v>
      </c>
      <c r="O1869" s="211">
        <v>-0.22010617486747691</v>
      </c>
      <c r="P1869" s="210">
        <v>0</v>
      </c>
      <c r="Q1869" s="210">
        <v>0</v>
      </c>
      <c r="R1869" s="210">
        <v>1</v>
      </c>
      <c r="S1869" s="210">
        <v>0</v>
      </c>
      <c r="T1869" s="210" t="s">
        <v>145</v>
      </c>
      <c r="U1869" s="210" t="s">
        <v>2649</v>
      </c>
      <c r="V1869" s="223">
        <v>43251</v>
      </c>
      <c r="W1869" s="210" t="s">
        <v>2042</v>
      </c>
      <c r="X1869" s="210" t="s">
        <v>4468</v>
      </c>
      <c r="Y1869" s="210" t="s">
        <v>4395</v>
      </c>
      <c r="Z1869" s="190"/>
      <c r="AA1869" s="186"/>
      <c r="AB1869" s="187"/>
      <c r="AC1869" s="187"/>
      <c r="AD1869" s="188"/>
    </row>
    <row r="1870" spans="1:30" x14ac:dyDescent="0.3">
      <c r="A1870" s="84"/>
      <c r="B1870" s="209" t="s">
        <v>6350</v>
      </c>
      <c r="C1870" s="102" t="s">
        <v>1975</v>
      </c>
      <c r="D1870" s="109">
        <v>3257606.0912277726</v>
      </c>
      <c r="E1870" s="139">
        <v>2656523.1940983282</v>
      </c>
      <c r="F1870" s="113">
        <v>0.10568296348905601</v>
      </c>
      <c r="G1870" s="126"/>
      <c r="H1870" s="123"/>
      <c r="I1870" s="124"/>
      <c r="J1870" s="191" t="s">
        <v>5776</v>
      </c>
      <c r="K1870" s="210" t="s">
        <v>6350</v>
      </c>
      <c r="L1870" s="210" t="s">
        <v>1975</v>
      </c>
      <c r="M1870" s="211">
        <v>3257606.0912277726</v>
      </c>
      <c r="N1870" s="198">
        <v>2656523.1940983282</v>
      </c>
      <c r="O1870" s="211">
        <v>0.10568296348905601</v>
      </c>
      <c r="P1870" s="210">
        <v>0</v>
      </c>
      <c r="Q1870" s="210">
        <v>0</v>
      </c>
      <c r="R1870" s="210">
        <v>1</v>
      </c>
      <c r="S1870" s="210">
        <v>0</v>
      </c>
      <c r="T1870" s="210" t="s">
        <v>146</v>
      </c>
      <c r="U1870" s="210" t="s">
        <v>6351</v>
      </c>
      <c r="V1870" s="223">
        <v>43251</v>
      </c>
      <c r="W1870" s="210" t="s">
        <v>6352</v>
      </c>
      <c r="X1870" s="210" t="s">
        <v>4468</v>
      </c>
      <c r="Y1870" s="210" t="s">
        <v>4395</v>
      </c>
      <c r="Z1870" s="190"/>
      <c r="AA1870" s="186"/>
      <c r="AB1870" s="187"/>
      <c r="AC1870" s="187"/>
      <c r="AD1870" s="188"/>
    </row>
    <row r="1871" spans="1:30" x14ac:dyDescent="0.3">
      <c r="A1871" s="84"/>
      <c r="B1871" s="209" t="s">
        <v>6353</v>
      </c>
      <c r="C1871" s="102" t="s">
        <v>1975</v>
      </c>
      <c r="D1871" s="109">
        <v>7230143.3550816858</v>
      </c>
      <c r="E1871" s="139">
        <v>6985256.7438870491</v>
      </c>
      <c r="F1871" s="113">
        <v>0.4251483481239583</v>
      </c>
      <c r="G1871" s="126"/>
      <c r="H1871" s="123"/>
      <c r="I1871" s="124"/>
      <c r="J1871" s="191" t="s">
        <v>5776</v>
      </c>
      <c r="K1871" s="210" t="s">
        <v>6353</v>
      </c>
      <c r="L1871" s="210" t="s">
        <v>1975</v>
      </c>
      <c r="M1871" s="211">
        <v>7230143.3550816858</v>
      </c>
      <c r="N1871" s="198">
        <v>6985256.7438870491</v>
      </c>
      <c r="O1871" s="211">
        <v>0.4251483481239583</v>
      </c>
      <c r="P1871" s="210">
        <v>0</v>
      </c>
      <c r="Q1871" s="210">
        <v>0</v>
      </c>
      <c r="R1871" s="210">
        <v>1</v>
      </c>
      <c r="S1871" s="210">
        <v>0</v>
      </c>
      <c r="T1871" s="210" t="s">
        <v>150</v>
      </c>
      <c r="U1871" s="210" t="s">
        <v>6354</v>
      </c>
      <c r="V1871" s="223">
        <v>43251</v>
      </c>
      <c r="W1871" s="210" t="s">
        <v>6355</v>
      </c>
      <c r="X1871" s="210" t="s">
        <v>4468</v>
      </c>
      <c r="Y1871" s="210" t="s">
        <v>4395</v>
      </c>
      <c r="Z1871" s="190"/>
      <c r="AA1871" s="185"/>
      <c r="AB1871" s="187"/>
      <c r="AC1871" s="187"/>
      <c r="AD1871" s="188"/>
    </row>
    <row r="1872" spans="1:30" x14ac:dyDescent="0.3">
      <c r="A1872" s="84"/>
      <c r="B1872" s="209" t="s">
        <v>6356</v>
      </c>
      <c r="C1872" s="102" t="s">
        <v>1975</v>
      </c>
      <c r="D1872" s="109">
        <v>4003766.9255667962</v>
      </c>
      <c r="E1872" s="139">
        <v>1956481.6733610444</v>
      </c>
      <c r="F1872" s="113">
        <v>4.9246478548005811E-2</v>
      </c>
      <c r="G1872" s="126"/>
      <c r="H1872" s="123"/>
      <c r="I1872" s="124"/>
      <c r="J1872" s="191" t="s">
        <v>5776</v>
      </c>
      <c r="K1872" s="210" t="s">
        <v>6356</v>
      </c>
      <c r="L1872" s="210" t="s">
        <v>1975</v>
      </c>
      <c r="M1872" s="211">
        <v>4003766.9255667962</v>
      </c>
      <c r="N1872" s="198">
        <v>1956481.6733610444</v>
      </c>
      <c r="O1872" s="211">
        <v>4.9246478548005811E-2</v>
      </c>
      <c r="P1872" s="210">
        <v>0</v>
      </c>
      <c r="Q1872" s="210">
        <v>0</v>
      </c>
      <c r="R1872" s="210">
        <v>1</v>
      </c>
      <c r="S1872" s="210">
        <v>0</v>
      </c>
      <c r="T1872" s="210" t="s">
        <v>145</v>
      </c>
      <c r="U1872" s="210" t="s">
        <v>6357</v>
      </c>
      <c r="V1872" s="223">
        <v>43251</v>
      </c>
      <c r="W1872" s="210" t="s">
        <v>6358</v>
      </c>
      <c r="X1872" s="210" t="s">
        <v>4468</v>
      </c>
      <c r="Y1872" s="210" t="s">
        <v>4395</v>
      </c>
      <c r="Z1872" s="190"/>
      <c r="AA1872" s="185"/>
      <c r="AB1872" s="187"/>
      <c r="AC1872" s="188"/>
      <c r="AD1872" s="188"/>
    </row>
    <row r="1873" spans="1:30" x14ac:dyDescent="0.3">
      <c r="A1873" s="84"/>
      <c r="B1873" s="209" t="s">
        <v>6359</v>
      </c>
      <c r="C1873" s="102" t="s">
        <v>1975</v>
      </c>
      <c r="D1873" s="109">
        <v>1356694.7903295583</v>
      </c>
      <c r="E1873" s="139">
        <v>942411.4311113056</v>
      </c>
      <c r="F1873" s="113">
        <v>0.20142185801636942</v>
      </c>
      <c r="G1873" s="126"/>
      <c r="H1873" s="123"/>
      <c r="I1873" s="124"/>
      <c r="J1873" s="191" t="s">
        <v>5776</v>
      </c>
      <c r="K1873" s="210" t="s">
        <v>6359</v>
      </c>
      <c r="L1873" s="210" t="s">
        <v>1975</v>
      </c>
      <c r="M1873" s="211">
        <v>1356694.7903295583</v>
      </c>
      <c r="N1873" s="198">
        <v>942411.4311113056</v>
      </c>
      <c r="O1873" s="211">
        <v>0.20142185801636942</v>
      </c>
      <c r="P1873" s="210">
        <v>0</v>
      </c>
      <c r="Q1873" s="210">
        <v>0</v>
      </c>
      <c r="R1873" s="210">
        <v>1</v>
      </c>
      <c r="S1873" s="210">
        <v>0</v>
      </c>
      <c r="T1873" s="210" t="s">
        <v>146</v>
      </c>
      <c r="U1873" s="210" t="s">
        <v>6360</v>
      </c>
      <c r="V1873" s="223">
        <v>43251</v>
      </c>
      <c r="W1873" s="210" t="s">
        <v>6361</v>
      </c>
      <c r="X1873" s="210" t="s">
        <v>4468</v>
      </c>
      <c r="Y1873" s="210" t="s">
        <v>4395</v>
      </c>
      <c r="Z1873" s="190"/>
      <c r="AA1873" s="185"/>
      <c r="AB1873" s="187"/>
      <c r="AC1873" s="188"/>
      <c r="AD1873" s="188"/>
    </row>
    <row r="1874" spans="1:30" x14ac:dyDescent="0.3">
      <c r="A1874" s="84"/>
      <c r="B1874" s="209" t="s">
        <v>511</v>
      </c>
      <c r="C1874" s="102" t="s">
        <v>1973</v>
      </c>
      <c r="D1874" s="109">
        <v>-4318178.8003238933</v>
      </c>
      <c r="E1874" s="139">
        <v>-4210760.7500425437</v>
      </c>
      <c r="F1874" s="113">
        <v>-0.19096439038711291</v>
      </c>
      <c r="G1874" s="126"/>
      <c r="H1874" s="123"/>
      <c r="I1874" s="124"/>
      <c r="J1874" s="191" t="s">
        <v>5776</v>
      </c>
      <c r="K1874" s="210" t="s">
        <v>511</v>
      </c>
      <c r="L1874" s="210" t="s">
        <v>1973</v>
      </c>
      <c r="M1874" s="211">
        <v>-4318178.8003238933</v>
      </c>
      <c r="N1874" s="198">
        <v>-4210760.7500425437</v>
      </c>
      <c r="O1874" s="211">
        <v>-0.19096439038711291</v>
      </c>
      <c r="P1874" s="210">
        <v>0</v>
      </c>
      <c r="Q1874" s="210">
        <v>0</v>
      </c>
      <c r="R1874" s="210">
        <v>1</v>
      </c>
      <c r="S1874" s="210">
        <v>0</v>
      </c>
      <c r="T1874" s="210" t="s">
        <v>151</v>
      </c>
      <c r="U1874" s="210" t="s">
        <v>2650</v>
      </c>
      <c r="V1874" s="223">
        <v>43251</v>
      </c>
      <c r="W1874" s="210">
        <v>6560995</v>
      </c>
      <c r="X1874" s="210" t="s">
        <v>4468</v>
      </c>
      <c r="Y1874" s="210" t="s">
        <v>4395</v>
      </c>
      <c r="Z1874" s="190"/>
      <c r="AA1874" s="186"/>
      <c r="AB1874" s="187"/>
      <c r="AC1874" s="187"/>
      <c r="AD1874" s="188"/>
    </row>
    <row r="1875" spans="1:30" x14ac:dyDescent="0.3">
      <c r="A1875" s="84"/>
      <c r="B1875" s="209" t="s">
        <v>512</v>
      </c>
      <c r="C1875" s="102" t="s">
        <v>1973</v>
      </c>
      <c r="D1875" s="109">
        <v>-30722169.511114005</v>
      </c>
      <c r="E1875" s="139">
        <v>-8915391.8713444415</v>
      </c>
      <c r="F1875" s="113">
        <v>-0.60104007866803244</v>
      </c>
      <c r="G1875" s="126"/>
      <c r="H1875" s="123"/>
      <c r="I1875" s="124"/>
      <c r="J1875" s="191" t="s">
        <v>5776</v>
      </c>
      <c r="K1875" s="210" t="s">
        <v>512</v>
      </c>
      <c r="L1875" s="210" t="s">
        <v>1973</v>
      </c>
      <c r="M1875" s="211">
        <v>-30722169.511114005</v>
      </c>
      <c r="N1875" s="198">
        <v>-8915391.8713444415</v>
      </c>
      <c r="O1875" s="211">
        <v>-0.60104007866803244</v>
      </c>
      <c r="P1875" s="210">
        <v>0</v>
      </c>
      <c r="Q1875" s="210">
        <v>0</v>
      </c>
      <c r="R1875" s="210">
        <v>1</v>
      </c>
      <c r="S1875" s="210">
        <v>0</v>
      </c>
      <c r="T1875" s="210" t="s">
        <v>5305</v>
      </c>
      <c r="U1875" s="210" t="s">
        <v>2651</v>
      </c>
      <c r="V1875" s="223">
        <v>43251</v>
      </c>
      <c r="W1875" s="210">
        <v>6192150</v>
      </c>
      <c r="X1875" s="210" t="s">
        <v>4468</v>
      </c>
      <c r="Y1875" s="210" t="s">
        <v>4395</v>
      </c>
      <c r="Z1875" s="190"/>
      <c r="AA1875" s="185"/>
      <c r="AB1875" s="187"/>
      <c r="AC1875" s="188"/>
      <c r="AD1875" s="188"/>
    </row>
    <row r="1876" spans="1:30" x14ac:dyDescent="0.3">
      <c r="A1876" s="84"/>
      <c r="B1876" s="209" t="s">
        <v>6362</v>
      </c>
      <c r="C1876" s="102" t="s">
        <v>1975</v>
      </c>
      <c r="D1876" s="109">
        <v>18901318.72532098</v>
      </c>
      <c r="E1876" s="139">
        <v>3385518.8251242558</v>
      </c>
      <c r="F1876" s="113">
        <v>0.12074330567729943</v>
      </c>
      <c r="G1876" s="126"/>
      <c r="H1876" s="123"/>
      <c r="I1876" s="124"/>
      <c r="J1876" s="191" t="s">
        <v>5776</v>
      </c>
      <c r="K1876" s="210" t="s">
        <v>6362</v>
      </c>
      <c r="L1876" s="210" t="s">
        <v>1975</v>
      </c>
      <c r="M1876" s="211">
        <v>18901318.72532098</v>
      </c>
      <c r="N1876" s="198">
        <v>3385518.8251242558</v>
      </c>
      <c r="O1876" s="211">
        <v>0.12074330567729943</v>
      </c>
      <c r="P1876" s="210">
        <v>0</v>
      </c>
      <c r="Q1876" s="210">
        <v>0</v>
      </c>
      <c r="R1876" s="210">
        <v>1</v>
      </c>
      <c r="S1876" s="210">
        <v>0</v>
      </c>
      <c r="T1876" s="210" t="s">
        <v>148</v>
      </c>
      <c r="U1876" s="210" t="s">
        <v>6363</v>
      </c>
      <c r="V1876" s="223">
        <v>43251</v>
      </c>
      <c r="W1876" s="210" t="s">
        <v>6364</v>
      </c>
      <c r="X1876" s="210" t="s">
        <v>4468</v>
      </c>
      <c r="Y1876" s="210" t="s">
        <v>4395</v>
      </c>
      <c r="Z1876" s="190"/>
      <c r="AA1876" s="185"/>
      <c r="AB1876" s="187"/>
      <c r="AC1876" s="188"/>
      <c r="AD1876" s="187"/>
    </row>
    <row r="1877" spans="1:30" x14ac:dyDescent="0.3">
      <c r="A1877" s="84"/>
      <c r="B1877" s="209" t="s">
        <v>513</v>
      </c>
      <c r="C1877" s="102" t="s">
        <v>1973</v>
      </c>
      <c r="D1877" s="109">
        <v>-28541544.916189466</v>
      </c>
      <c r="E1877" s="139">
        <v>-6129794.588395576</v>
      </c>
      <c r="F1877" s="113">
        <v>-0.34319336107850196</v>
      </c>
      <c r="G1877" s="126"/>
      <c r="H1877" s="123"/>
      <c r="I1877" s="124"/>
      <c r="J1877" s="191" t="s">
        <v>5776</v>
      </c>
      <c r="K1877" s="210" t="s">
        <v>513</v>
      </c>
      <c r="L1877" s="210" t="s">
        <v>1973</v>
      </c>
      <c r="M1877" s="211">
        <v>-28541544.916189466</v>
      </c>
      <c r="N1877" s="198">
        <v>-6129794.588395576</v>
      </c>
      <c r="O1877" s="211">
        <v>-0.34319336107850196</v>
      </c>
      <c r="P1877" s="210">
        <v>0</v>
      </c>
      <c r="Q1877" s="210">
        <v>0</v>
      </c>
      <c r="R1877" s="210">
        <v>1</v>
      </c>
      <c r="S1877" s="210">
        <v>0</v>
      </c>
      <c r="T1877" s="210" t="s">
        <v>148</v>
      </c>
      <c r="U1877" s="210" t="s">
        <v>2652</v>
      </c>
      <c r="V1877" s="223">
        <v>43251</v>
      </c>
      <c r="W1877" s="210" t="s">
        <v>2043</v>
      </c>
      <c r="X1877" s="210" t="s">
        <v>4468</v>
      </c>
      <c r="Y1877" s="210" t="s">
        <v>4395</v>
      </c>
      <c r="Z1877" s="190"/>
      <c r="AA1877" s="186"/>
      <c r="AB1877" s="187"/>
      <c r="AC1877" s="187"/>
      <c r="AD1877" s="188"/>
    </row>
    <row r="1878" spans="1:30" x14ac:dyDescent="0.3">
      <c r="A1878" s="84"/>
      <c r="B1878" s="209" t="s">
        <v>6365</v>
      </c>
      <c r="C1878" s="102" t="s">
        <v>1975</v>
      </c>
      <c r="D1878" s="109">
        <v>15721662.945564542</v>
      </c>
      <c r="E1878" s="139">
        <v>13722626.395720586</v>
      </c>
      <c r="F1878" s="113">
        <v>9.9058903646990215E-2</v>
      </c>
      <c r="G1878" s="126"/>
      <c r="H1878" s="123"/>
      <c r="I1878" s="124"/>
      <c r="J1878" s="191" t="s">
        <v>5776</v>
      </c>
      <c r="K1878" s="210" t="s">
        <v>6365</v>
      </c>
      <c r="L1878" s="210" t="s">
        <v>1975</v>
      </c>
      <c r="M1878" s="211">
        <v>15721662.945564542</v>
      </c>
      <c r="N1878" s="198">
        <v>13722626.395720586</v>
      </c>
      <c r="O1878" s="211">
        <v>9.9058903646990215E-2</v>
      </c>
      <c r="P1878" s="210">
        <v>0</v>
      </c>
      <c r="Q1878" s="210">
        <v>0</v>
      </c>
      <c r="R1878" s="210">
        <v>1</v>
      </c>
      <c r="S1878" s="210">
        <v>0</v>
      </c>
      <c r="T1878" s="210" t="s">
        <v>151</v>
      </c>
      <c r="U1878" s="210" t="s">
        <v>6366</v>
      </c>
      <c r="V1878" s="223">
        <v>43251</v>
      </c>
      <c r="W1878" s="210" t="s">
        <v>6367</v>
      </c>
      <c r="X1878" s="210" t="s">
        <v>4468</v>
      </c>
      <c r="Y1878" s="210" t="s">
        <v>4395</v>
      </c>
      <c r="Z1878" s="190"/>
      <c r="AA1878" s="185"/>
      <c r="AB1878" s="187"/>
      <c r="AC1878" s="188"/>
      <c r="AD1878" s="187"/>
    </row>
    <row r="1879" spans="1:30" x14ac:dyDescent="0.3">
      <c r="A1879" s="84"/>
      <c r="B1879" s="209" t="s">
        <v>514</v>
      </c>
      <c r="C1879" s="102" t="s">
        <v>1973</v>
      </c>
      <c r="D1879" s="109">
        <v>-61435032.955702052</v>
      </c>
      <c r="E1879" s="139">
        <v>-59317300.11611589</v>
      </c>
      <c r="F1879" s="113">
        <v>-0.45207248087527296</v>
      </c>
      <c r="G1879" s="126"/>
      <c r="H1879" s="123"/>
      <c r="I1879" s="124"/>
      <c r="J1879" s="191" t="s">
        <v>5776</v>
      </c>
      <c r="K1879" s="210" t="s">
        <v>514</v>
      </c>
      <c r="L1879" s="210" t="s">
        <v>1973</v>
      </c>
      <c r="M1879" s="211">
        <v>-61435032.955702052</v>
      </c>
      <c r="N1879" s="198">
        <v>-59317300.11611589</v>
      </c>
      <c r="O1879" s="211">
        <v>-0.45207248087527296</v>
      </c>
      <c r="P1879" s="210">
        <v>0</v>
      </c>
      <c r="Q1879" s="210">
        <v>0</v>
      </c>
      <c r="R1879" s="210">
        <v>1</v>
      </c>
      <c r="S1879" s="210">
        <v>0</v>
      </c>
      <c r="T1879" s="210" t="s">
        <v>151</v>
      </c>
      <c r="U1879" s="210" t="s">
        <v>2653</v>
      </c>
      <c r="V1879" s="223">
        <v>43251</v>
      </c>
      <c r="W1879" s="210">
        <v>6291819</v>
      </c>
      <c r="X1879" s="210" t="s">
        <v>4468</v>
      </c>
      <c r="Y1879" s="210" t="s">
        <v>4395</v>
      </c>
      <c r="Z1879" s="190"/>
      <c r="AA1879" s="185"/>
      <c r="AB1879" s="187"/>
      <c r="AC1879" s="187"/>
      <c r="AD1879" s="188"/>
    </row>
    <row r="1880" spans="1:30" x14ac:dyDescent="0.3">
      <c r="A1880" s="84"/>
      <c r="B1880" s="209" t="s">
        <v>6368</v>
      </c>
      <c r="C1880" s="102" t="s">
        <v>1975</v>
      </c>
      <c r="D1880" s="109">
        <v>86385894.771280199</v>
      </c>
      <c r="E1880" s="139">
        <v>316872746.48638165</v>
      </c>
      <c r="F1880" s="113">
        <v>13.098708351164683</v>
      </c>
      <c r="G1880" s="126"/>
      <c r="H1880" s="123"/>
      <c r="I1880" s="124"/>
      <c r="J1880" s="191" t="s">
        <v>5776</v>
      </c>
      <c r="K1880" s="210" t="s">
        <v>6368</v>
      </c>
      <c r="L1880" s="210" t="s">
        <v>1975</v>
      </c>
      <c r="M1880" s="211">
        <v>86385894.771280199</v>
      </c>
      <c r="N1880" s="198">
        <v>316872746.48638165</v>
      </c>
      <c r="O1880" s="211">
        <v>13.098708351164683</v>
      </c>
      <c r="P1880" s="210">
        <v>0</v>
      </c>
      <c r="Q1880" s="210">
        <v>0</v>
      </c>
      <c r="R1880" s="210">
        <v>1</v>
      </c>
      <c r="S1880" s="210">
        <v>0</v>
      </c>
      <c r="T1880" s="210" t="s">
        <v>150</v>
      </c>
      <c r="U1880" s="210" t="s">
        <v>6369</v>
      </c>
      <c r="V1880" s="223">
        <v>43251</v>
      </c>
      <c r="W1880" s="210" t="s">
        <v>6370</v>
      </c>
      <c r="X1880" s="210" t="s">
        <v>4468</v>
      </c>
      <c r="Y1880" s="210" t="s">
        <v>4395</v>
      </c>
      <c r="Z1880" s="190"/>
      <c r="AA1880" s="185"/>
      <c r="AB1880" s="187"/>
      <c r="AC1880" s="187"/>
      <c r="AD1880" s="188"/>
    </row>
    <row r="1881" spans="1:30" x14ac:dyDescent="0.3">
      <c r="A1881" s="84"/>
      <c r="B1881" s="209" t="s">
        <v>6371</v>
      </c>
      <c r="C1881" s="102" t="s">
        <v>1975</v>
      </c>
      <c r="D1881" s="109">
        <v>9661916.3428504989</v>
      </c>
      <c r="E1881" s="139">
        <v>6194737.1737598162</v>
      </c>
      <c r="F1881" s="113">
        <v>0.39674583354831466</v>
      </c>
      <c r="G1881" s="126"/>
      <c r="H1881" s="123"/>
      <c r="I1881" s="124"/>
      <c r="J1881" s="191" t="s">
        <v>5776</v>
      </c>
      <c r="K1881" s="210" t="s">
        <v>6371</v>
      </c>
      <c r="L1881" s="210" t="s">
        <v>1975</v>
      </c>
      <c r="M1881" s="211">
        <v>9661916.3428504989</v>
      </c>
      <c r="N1881" s="198">
        <v>6194737.1737598162</v>
      </c>
      <c r="O1881" s="211">
        <v>0.39674583354831466</v>
      </c>
      <c r="P1881" s="210">
        <v>0</v>
      </c>
      <c r="Q1881" s="210">
        <v>0</v>
      </c>
      <c r="R1881" s="210">
        <v>1</v>
      </c>
      <c r="S1881" s="210">
        <v>0</v>
      </c>
      <c r="T1881" s="210" t="s">
        <v>146</v>
      </c>
      <c r="U1881" s="210" t="s">
        <v>6372</v>
      </c>
      <c r="V1881" s="223">
        <v>43251</v>
      </c>
      <c r="W1881" s="210" t="s">
        <v>6373</v>
      </c>
      <c r="X1881" s="210" t="s">
        <v>4468</v>
      </c>
      <c r="Y1881" s="210" t="s">
        <v>4395</v>
      </c>
      <c r="Z1881" s="190"/>
      <c r="AA1881" s="185"/>
      <c r="AB1881" s="187"/>
      <c r="AC1881" s="187"/>
      <c r="AD1881" s="188"/>
    </row>
    <row r="1882" spans="1:30" x14ac:dyDescent="0.3">
      <c r="A1882" s="84"/>
      <c r="B1882" s="209" t="s">
        <v>6374</v>
      </c>
      <c r="C1882" s="102" t="s">
        <v>1975</v>
      </c>
      <c r="D1882" s="109">
        <v>11847324.319442365</v>
      </c>
      <c r="E1882" s="139">
        <v>10036364.844990522</v>
      </c>
      <c r="F1882" s="113">
        <v>0.68269436074924983</v>
      </c>
      <c r="G1882" s="126"/>
      <c r="H1882" s="123"/>
      <c r="I1882" s="124"/>
      <c r="J1882" s="191" t="s">
        <v>5776</v>
      </c>
      <c r="K1882" s="210" t="s">
        <v>6374</v>
      </c>
      <c r="L1882" s="210" t="s">
        <v>1975</v>
      </c>
      <c r="M1882" s="211">
        <v>11847324.319442365</v>
      </c>
      <c r="N1882" s="198">
        <v>10036364.844990522</v>
      </c>
      <c r="O1882" s="211">
        <v>0.68269436074924983</v>
      </c>
      <c r="P1882" s="210">
        <v>0</v>
      </c>
      <c r="Q1882" s="210">
        <v>0</v>
      </c>
      <c r="R1882" s="210">
        <v>1</v>
      </c>
      <c r="S1882" s="210">
        <v>0</v>
      </c>
      <c r="T1882" s="210" t="s">
        <v>146</v>
      </c>
      <c r="U1882" s="210" t="s">
        <v>6375</v>
      </c>
      <c r="V1882" s="223">
        <v>43251</v>
      </c>
      <c r="W1882" s="210" t="s">
        <v>6376</v>
      </c>
      <c r="X1882" s="210" t="s">
        <v>4468</v>
      </c>
      <c r="Y1882" s="210" t="s">
        <v>4395</v>
      </c>
      <c r="Z1882" s="190"/>
      <c r="AA1882" s="185"/>
      <c r="AB1882" s="187"/>
      <c r="AC1882" s="188"/>
      <c r="AD1882" s="188"/>
    </row>
    <row r="1883" spans="1:30" x14ac:dyDescent="0.3">
      <c r="A1883" s="84"/>
      <c r="B1883" s="209" t="s">
        <v>515</v>
      </c>
      <c r="C1883" s="102" t="s">
        <v>1973</v>
      </c>
      <c r="D1883" s="109">
        <v>-5287105.8680673381</v>
      </c>
      <c r="E1883" s="139">
        <v>-4585907.1036311146</v>
      </c>
      <c r="F1883" s="113">
        <v>-0.45805366305559359</v>
      </c>
      <c r="G1883" s="126"/>
      <c r="H1883" s="123"/>
      <c r="I1883" s="124"/>
      <c r="J1883" s="191" t="s">
        <v>5776</v>
      </c>
      <c r="K1883" s="210" t="s">
        <v>515</v>
      </c>
      <c r="L1883" s="210" t="s">
        <v>1973</v>
      </c>
      <c r="M1883" s="211">
        <v>-5287105.8680673381</v>
      </c>
      <c r="N1883" s="198">
        <v>-4585907.1036311146</v>
      </c>
      <c r="O1883" s="211">
        <v>-0.45805366305559359</v>
      </c>
      <c r="P1883" s="210">
        <v>0</v>
      </c>
      <c r="Q1883" s="210">
        <v>0</v>
      </c>
      <c r="R1883" s="210">
        <v>1</v>
      </c>
      <c r="S1883" s="210">
        <v>0</v>
      </c>
      <c r="T1883" s="210" t="s">
        <v>146</v>
      </c>
      <c r="U1883" s="210" t="s">
        <v>2654</v>
      </c>
      <c r="V1883" s="223">
        <v>43251</v>
      </c>
      <c r="W1883" s="210" t="s">
        <v>2044</v>
      </c>
      <c r="X1883" s="210" t="s">
        <v>4468</v>
      </c>
      <c r="Y1883" s="210" t="s">
        <v>4395</v>
      </c>
      <c r="Z1883" s="190"/>
      <c r="AA1883" s="186"/>
      <c r="AB1883" s="187"/>
      <c r="AC1883" s="187"/>
      <c r="AD1883" s="188"/>
    </row>
    <row r="1884" spans="1:30" x14ac:dyDescent="0.3">
      <c r="A1884" s="84"/>
      <c r="B1884" s="209" t="s">
        <v>516</v>
      </c>
      <c r="C1884" s="102" t="s">
        <v>1978</v>
      </c>
      <c r="D1884" s="109">
        <v>-19456827.528028525</v>
      </c>
      <c r="E1884" s="139">
        <v>-24397960.365517881</v>
      </c>
      <c r="F1884" s="113">
        <v>-1.077494497573515</v>
      </c>
      <c r="G1884" s="126"/>
      <c r="H1884" s="123"/>
      <c r="I1884" s="124"/>
      <c r="J1884" s="191" t="s">
        <v>5776</v>
      </c>
      <c r="K1884" s="210" t="s">
        <v>516</v>
      </c>
      <c r="L1884" s="210" t="s">
        <v>1978</v>
      </c>
      <c r="M1884" s="211">
        <v>-19456827.528028525</v>
      </c>
      <c r="N1884" s="198">
        <v>-24397960.365517881</v>
      </c>
      <c r="O1884" s="211">
        <v>-1.077494497573515</v>
      </c>
      <c r="P1884" s="210">
        <v>0</v>
      </c>
      <c r="Q1884" s="210">
        <v>0</v>
      </c>
      <c r="R1884" s="210">
        <v>1</v>
      </c>
      <c r="S1884" s="210">
        <v>0</v>
      </c>
      <c r="T1884" s="210" t="s">
        <v>146</v>
      </c>
      <c r="U1884" s="210" t="s">
        <v>2655</v>
      </c>
      <c r="V1884" s="223">
        <v>43251</v>
      </c>
      <c r="W1884" s="210" t="s">
        <v>2045</v>
      </c>
      <c r="X1884" s="210" t="s">
        <v>4468</v>
      </c>
      <c r="Y1884" s="210" t="s">
        <v>4395</v>
      </c>
      <c r="Z1884" s="190"/>
      <c r="AA1884" s="185"/>
      <c r="AB1884" s="187"/>
      <c r="AC1884" s="188"/>
      <c r="AD1884" s="187"/>
    </row>
    <row r="1885" spans="1:30" x14ac:dyDescent="0.3">
      <c r="A1885" s="84"/>
      <c r="B1885" s="209" t="s">
        <v>6377</v>
      </c>
      <c r="C1885" s="102" t="s">
        <v>1975</v>
      </c>
      <c r="D1885" s="109">
        <v>85092060.826652065</v>
      </c>
      <c r="E1885" s="139">
        <v>106024032.4561924</v>
      </c>
      <c r="F1885" s="113">
        <v>26.802985189952775</v>
      </c>
      <c r="G1885" s="126"/>
      <c r="H1885" s="123"/>
      <c r="I1885" s="124"/>
      <c r="J1885" s="191" t="s">
        <v>5776</v>
      </c>
      <c r="K1885" s="210" t="s">
        <v>6377</v>
      </c>
      <c r="L1885" s="210" t="s">
        <v>1975</v>
      </c>
      <c r="M1885" s="211">
        <v>85092060.826652065</v>
      </c>
      <c r="N1885" s="198">
        <v>106024032.4561924</v>
      </c>
      <c r="O1885" s="211">
        <v>26.802985189952775</v>
      </c>
      <c r="P1885" s="210">
        <v>0</v>
      </c>
      <c r="Q1885" s="210">
        <v>0</v>
      </c>
      <c r="R1885" s="210">
        <v>1</v>
      </c>
      <c r="S1885" s="210">
        <v>0</v>
      </c>
      <c r="T1885" s="210" t="s">
        <v>147</v>
      </c>
      <c r="U1885" s="210" t="s">
        <v>6378</v>
      </c>
      <c r="V1885" s="223">
        <v>43251</v>
      </c>
      <c r="W1885" s="210" t="s">
        <v>6379</v>
      </c>
      <c r="X1885" s="210" t="s">
        <v>4468</v>
      </c>
      <c r="Y1885" s="210" t="s">
        <v>4395</v>
      </c>
      <c r="Z1885" s="190"/>
      <c r="AA1885" s="186"/>
      <c r="AB1885" s="187"/>
      <c r="AC1885" s="187"/>
      <c r="AD1885" s="188"/>
    </row>
    <row r="1886" spans="1:30" x14ac:dyDescent="0.3">
      <c r="A1886" s="84"/>
      <c r="B1886" s="209" t="s">
        <v>6380</v>
      </c>
      <c r="C1886" s="102" t="s">
        <v>1975</v>
      </c>
      <c r="D1886" s="109">
        <v>89843978.377397358</v>
      </c>
      <c r="E1886" s="139">
        <v>407660560.27050579</v>
      </c>
      <c r="F1886" s="113">
        <v>28.076320079161931</v>
      </c>
      <c r="G1886" s="126"/>
      <c r="H1886" s="123"/>
      <c r="I1886" s="124"/>
      <c r="J1886" s="191" t="s">
        <v>5778</v>
      </c>
      <c r="K1886" s="210" t="s">
        <v>6380</v>
      </c>
      <c r="L1886" s="210" t="s">
        <v>1975</v>
      </c>
      <c r="M1886" s="211">
        <v>89843978.377397358</v>
      </c>
      <c r="N1886" s="198">
        <v>407660560.27050579</v>
      </c>
      <c r="O1886" s="211">
        <v>28.076320079161931</v>
      </c>
      <c r="P1886" s="210">
        <v>0</v>
      </c>
      <c r="Q1886" s="210">
        <v>0</v>
      </c>
      <c r="R1886" s="210">
        <v>1</v>
      </c>
      <c r="S1886" s="210">
        <v>0</v>
      </c>
      <c r="T1886" s="210" t="s">
        <v>148</v>
      </c>
      <c r="U1886" s="210" t="s">
        <v>6381</v>
      </c>
      <c r="V1886" s="223">
        <v>43251</v>
      </c>
      <c r="W1886" s="210" t="s">
        <v>6382</v>
      </c>
      <c r="X1886" s="210" t="s">
        <v>4468</v>
      </c>
      <c r="Y1886" s="210" t="s">
        <v>4395</v>
      </c>
      <c r="Z1886" s="190"/>
      <c r="AA1886" s="186"/>
      <c r="AB1886" s="187"/>
      <c r="AC1886" s="187"/>
      <c r="AD1886" s="188"/>
    </row>
    <row r="1887" spans="1:30" x14ac:dyDescent="0.3">
      <c r="A1887" s="84"/>
      <c r="B1887" s="209" t="s">
        <v>6383</v>
      </c>
      <c r="C1887" s="102" t="s">
        <v>1975</v>
      </c>
      <c r="D1887" s="109">
        <v>2324171.992728591</v>
      </c>
      <c r="E1887" s="139">
        <v>527158.02852277539</v>
      </c>
      <c r="F1887" s="113">
        <v>9.9890541515551004E-2</v>
      </c>
      <c r="G1887" s="126"/>
      <c r="H1887" s="123"/>
      <c r="I1887" s="124"/>
      <c r="J1887" s="191" t="s">
        <v>5776</v>
      </c>
      <c r="K1887" s="210" t="s">
        <v>6383</v>
      </c>
      <c r="L1887" s="210" t="s">
        <v>1975</v>
      </c>
      <c r="M1887" s="211">
        <v>2324171.992728591</v>
      </c>
      <c r="N1887" s="198">
        <v>527158.02852277539</v>
      </c>
      <c r="O1887" s="211">
        <v>9.9890541515551004E-2</v>
      </c>
      <c r="P1887" s="210">
        <v>0</v>
      </c>
      <c r="Q1887" s="210">
        <v>0</v>
      </c>
      <c r="R1887" s="210">
        <v>1</v>
      </c>
      <c r="S1887" s="210">
        <v>0</v>
      </c>
      <c r="T1887" s="210" t="s">
        <v>143</v>
      </c>
      <c r="U1887" s="210" t="s">
        <v>6384</v>
      </c>
      <c r="V1887" s="223">
        <v>43251</v>
      </c>
      <c r="W1887" s="210" t="s">
        <v>6385</v>
      </c>
      <c r="X1887" s="210" t="s">
        <v>4468</v>
      </c>
      <c r="Y1887" s="210" t="s">
        <v>4395</v>
      </c>
      <c r="Z1887" s="190"/>
      <c r="AA1887" s="186"/>
      <c r="AB1887" s="187"/>
      <c r="AC1887" s="188"/>
      <c r="AD1887" s="188"/>
    </row>
    <row r="1888" spans="1:30" x14ac:dyDescent="0.3">
      <c r="A1888" s="84"/>
      <c r="B1888" s="209" t="s">
        <v>517</v>
      </c>
      <c r="C1888" s="102" t="s">
        <v>1978</v>
      </c>
      <c r="D1888" s="109">
        <v>-69237287.445794567</v>
      </c>
      <c r="E1888" s="139">
        <v>-15418309.138372367</v>
      </c>
      <c r="F1888" s="113">
        <v>-3.1694066053406331</v>
      </c>
      <c r="G1888" s="126"/>
      <c r="H1888" s="123"/>
      <c r="I1888" s="124"/>
      <c r="J1888" s="191" t="s">
        <v>5776</v>
      </c>
      <c r="K1888" s="210" t="s">
        <v>517</v>
      </c>
      <c r="L1888" s="210" t="s">
        <v>1978</v>
      </c>
      <c r="M1888" s="211">
        <v>-69237287.445794567</v>
      </c>
      <c r="N1888" s="198">
        <v>-15418309.138372367</v>
      </c>
      <c r="O1888" s="211">
        <v>-3.1694066053406331</v>
      </c>
      <c r="P1888" s="210">
        <v>0</v>
      </c>
      <c r="Q1888" s="210">
        <v>0</v>
      </c>
      <c r="R1888" s="210">
        <v>1</v>
      </c>
      <c r="S1888" s="210">
        <v>0</v>
      </c>
      <c r="T1888" s="210" t="s">
        <v>149</v>
      </c>
      <c r="U1888" s="210" t="s">
        <v>4477</v>
      </c>
      <c r="V1888" s="223">
        <v>43251</v>
      </c>
      <c r="W1888" s="210">
        <v>6972459</v>
      </c>
      <c r="X1888" s="210" t="s">
        <v>4468</v>
      </c>
      <c r="Y1888" s="210" t="s">
        <v>4395</v>
      </c>
      <c r="Z1888" s="190"/>
      <c r="AA1888" s="186"/>
      <c r="AB1888" s="187"/>
      <c r="AC1888" s="187"/>
      <c r="AD1888" s="188"/>
    </row>
    <row r="1889" spans="1:30" x14ac:dyDescent="0.3">
      <c r="A1889" s="84"/>
      <c r="B1889" s="209" t="s">
        <v>6386</v>
      </c>
      <c r="C1889" s="102" t="s">
        <v>1975</v>
      </c>
      <c r="D1889" s="109">
        <v>150589424.28436387</v>
      </c>
      <c r="E1889" s="139">
        <v>140724920.62811726</v>
      </c>
      <c r="F1889" s="113">
        <v>8.6770673925138979</v>
      </c>
      <c r="G1889" s="126"/>
      <c r="H1889" s="123"/>
      <c r="I1889" s="124"/>
      <c r="J1889" s="191" t="s">
        <v>5776</v>
      </c>
      <c r="K1889" s="210" t="s">
        <v>6386</v>
      </c>
      <c r="L1889" s="210" t="s">
        <v>1975</v>
      </c>
      <c r="M1889" s="211">
        <v>150589424.28436387</v>
      </c>
      <c r="N1889" s="198">
        <v>140724920.62811726</v>
      </c>
      <c r="O1889" s="211">
        <v>8.6770673925138979</v>
      </c>
      <c r="P1889" s="210">
        <v>0</v>
      </c>
      <c r="Q1889" s="210">
        <v>0</v>
      </c>
      <c r="R1889" s="210">
        <v>1</v>
      </c>
      <c r="S1889" s="210">
        <v>0</v>
      </c>
      <c r="T1889" s="210" t="s">
        <v>145</v>
      </c>
      <c r="U1889" s="210" t="s">
        <v>6387</v>
      </c>
      <c r="V1889" s="223">
        <v>43251</v>
      </c>
      <c r="W1889" s="210" t="s">
        <v>6388</v>
      </c>
      <c r="X1889" s="210" t="s">
        <v>4468</v>
      </c>
      <c r="Y1889" s="210" t="s">
        <v>4395</v>
      </c>
      <c r="Z1889" s="190"/>
      <c r="AA1889" s="185"/>
      <c r="AB1889" s="188"/>
      <c r="AC1889" s="187"/>
      <c r="AD1889" s="187"/>
    </row>
    <row r="1890" spans="1:30" x14ac:dyDescent="0.3">
      <c r="A1890" s="84"/>
      <c r="B1890" s="209" t="s">
        <v>518</v>
      </c>
      <c r="C1890" s="102" t="s">
        <v>1973</v>
      </c>
      <c r="D1890" s="109">
        <v>-7482938.6157815466</v>
      </c>
      <c r="E1890" s="139">
        <v>-2068281.5985644788</v>
      </c>
      <c r="F1890" s="113">
        <v>-1.0327066279526704</v>
      </c>
      <c r="G1890" s="126"/>
      <c r="H1890" s="123"/>
      <c r="I1890" s="124"/>
      <c r="J1890" s="191" t="s">
        <v>5776</v>
      </c>
      <c r="K1890" s="210" t="s">
        <v>518</v>
      </c>
      <c r="L1890" s="210" t="s">
        <v>1973</v>
      </c>
      <c r="M1890" s="211">
        <v>-7482938.6157815466</v>
      </c>
      <c r="N1890" s="198">
        <v>-2068281.5985644788</v>
      </c>
      <c r="O1890" s="211">
        <v>-1.0327066279526704</v>
      </c>
      <c r="P1890" s="210">
        <v>0</v>
      </c>
      <c r="Q1890" s="210">
        <v>0</v>
      </c>
      <c r="R1890" s="210">
        <v>1</v>
      </c>
      <c r="S1890" s="210">
        <v>0</v>
      </c>
      <c r="T1890" s="210" t="s">
        <v>150</v>
      </c>
      <c r="U1890" s="210" t="s">
        <v>2656</v>
      </c>
      <c r="V1890" s="223">
        <v>43251</v>
      </c>
      <c r="W1890" s="210">
        <v>6535517</v>
      </c>
      <c r="X1890" s="210" t="s">
        <v>4468</v>
      </c>
      <c r="Y1890" s="210" t="s">
        <v>4395</v>
      </c>
      <c r="Z1890" s="190"/>
      <c r="AA1890" s="185"/>
      <c r="AB1890" s="187"/>
      <c r="AC1890" s="188"/>
      <c r="AD1890" s="188"/>
    </row>
    <row r="1891" spans="1:30" x14ac:dyDescent="0.3">
      <c r="A1891" s="84"/>
      <c r="B1891" s="209" t="s">
        <v>519</v>
      </c>
      <c r="C1891" s="102" t="s">
        <v>1973</v>
      </c>
      <c r="D1891" s="109">
        <v>-23853647.430648394</v>
      </c>
      <c r="E1891" s="139">
        <v>-6445616.8302489584</v>
      </c>
      <c r="F1891" s="113">
        <v>-0.61873318294506197</v>
      </c>
      <c r="G1891" s="126"/>
      <c r="H1891" s="123"/>
      <c r="I1891" s="124"/>
      <c r="J1891" s="191" t="s">
        <v>5776</v>
      </c>
      <c r="K1891" s="210" t="s">
        <v>519</v>
      </c>
      <c r="L1891" s="210" t="s">
        <v>1973</v>
      </c>
      <c r="M1891" s="211">
        <v>-23853647.430648394</v>
      </c>
      <c r="N1891" s="198">
        <v>-6445616.8302489584</v>
      </c>
      <c r="O1891" s="211">
        <v>-0.61873318294506197</v>
      </c>
      <c r="P1891" s="210">
        <v>0</v>
      </c>
      <c r="Q1891" s="210">
        <v>0</v>
      </c>
      <c r="R1891" s="210">
        <v>1</v>
      </c>
      <c r="S1891" s="210">
        <v>0</v>
      </c>
      <c r="T1891" s="210" t="s">
        <v>5305</v>
      </c>
      <c r="U1891" s="210" t="s">
        <v>2657</v>
      </c>
      <c r="V1891" s="223">
        <v>43251</v>
      </c>
      <c r="W1891" s="210">
        <v>6193766</v>
      </c>
      <c r="X1891" s="210" t="s">
        <v>4468</v>
      </c>
      <c r="Y1891" s="210" t="s">
        <v>4395</v>
      </c>
      <c r="Z1891" s="190"/>
      <c r="AA1891" s="186"/>
      <c r="AB1891" s="187"/>
      <c r="AC1891" s="187"/>
      <c r="AD1891" s="188"/>
    </row>
    <row r="1892" spans="1:30" x14ac:dyDescent="0.3">
      <c r="A1892" s="84"/>
      <c r="B1892" s="209" t="s">
        <v>5910</v>
      </c>
      <c r="C1892" s="102" t="s">
        <v>1978</v>
      </c>
      <c r="D1892" s="109">
        <v>-36592243.542919621</v>
      </c>
      <c r="E1892" s="139">
        <v>-26945587.593905564</v>
      </c>
      <c r="F1892" s="113">
        <v>-7.8040576345125601</v>
      </c>
      <c r="G1892" s="126"/>
      <c r="H1892" s="123"/>
      <c r="I1892" s="124"/>
      <c r="J1892" s="191" t="s">
        <v>5776</v>
      </c>
      <c r="K1892" s="210" t="s">
        <v>5910</v>
      </c>
      <c r="L1892" s="210" t="s">
        <v>1978</v>
      </c>
      <c r="M1892" s="211">
        <v>-36592243.542919621</v>
      </c>
      <c r="N1892" s="198">
        <v>-26945587.593905564</v>
      </c>
      <c r="O1892" s="211">
        <v>-7.8040576345125601</v>
      </c>
      <c r="P1892" s="210">
        <v>0</v>
      </c>
      <c r="Q1892" s="210">
        <v>0</v>
      </c>
      <c r="R1892" s="210">
        <v>1</v>
      </c>
      <c r="S1892" s="210">
        <v>0</v>
      </c>
      <c r="T1892" s="210" t="s">
        <v>143</v>
      </c>
      <c r="U1892" s="210" t="s">
        <v>5911</v>
      </c>
      <c r="V1892" s="223">
        <v>43251</v>
      </c>
      <c r="W1892" s="210" t="s">
        <v>5912</v>
      </c>
      <c r="X1892" s="210" t="s">
        <v>4468</v>
      </c>
      <c r="Y1892" s="210" t="s">
        <v>4395</v>
      </c>
      <c r="Z1892" s="190"/>
      <c r="AA1892" s="186"/>
      <c r="AB1892" s="187"/>
      <c r="AC1892" s="187"/>
      <c r="AD1892" s="188"/>
    </row>
    <row r="1893" spans="1:30" x14ac:dyDescent="0.3">
      <c r="A1893" s="84"/>
      <c r="B1893" s="209" t="s">
        <v>520</v>
      </c>
      <c r="C1893" s="102" t="s">
        <v>1973</v>
      </c>
      <c r="D1893" s="109">
        <v>-8594151.941348616</v>
      </c>
      <c r="E1893" s="139">
        <v>-4473603.7268966381</v>
      </c>
      <c r="F1893" s="113">
        <v>-0.56463634701800014</v>
      </c>
      <c r="G1893" s="126"/>
      <c r="H1893" s="123"/>
      <c r="I1893" s="124"/>
      <c r="J1893" s="191" t="s">
        <v>5776</v>
      </c>
      <c r="K1893" s="210" t="s">
        <v>520</v>
      </c>
      <c r="L1893" s="210" t="s">
        <v>1973</v>
      </c>
      <c r="M1893" s="211">
        <v>-8594151.941348616</v>
      </c>
      <c r="N1893" s="198">
        <v>-4473603.7268966381</v>
      </c>
      <c r="O1893" s="211">
        <v>-0.56463634701800014</v>
      </c>
      <c r="P1893" s="210">
        <v>0</v>
      </c>
      <c r="Q1893" s="210">
        <v>0</v>
      </c>
      <c r="R1893" s="210">
        <v>1</v>
      </c>
      <c r="S1893" s="210">
        <v>0</v>
      </c>
      <c r="T1893" s="210" t="s">
        <v>150</v>
      </c>
      <c r="U1893" s="210" t="s">
        <v>2658</v>
      </c>
      <c r="V1893" s="223">
        <v>43251</v>
      </c>
      <c r="W1893" s="210">
        <v>6711566</v>
      </c>
      <c r="X1893" s="210" t="s">
        <v>4468</v>
      </c>
      <c r="Y1893" s="210" t="s">
        <v>4395</v>
      </c>
      <c r="Z1893" s="190"/>
      <c r="AA1893" s="186"/>
      <c r="AB1893" s="187"/>
      <c r="AC1893" s="188"/>
      <c r="AD1893" s="188"/>
    </row>
    <row r="1894" spans="1:30" x14ac:dyDescent="0.3">
      <c r="A1894" s="84"/>
      <c r="B1894" s="209" t="s">
        <v>521</v>
      </c>
      <c r="C1894" s="102" t="s">
        <v>1973</v>
      </c>
      <c r="D1894" s="109">
        <v>-20584848.929627959</v>
      </c>
      <c r="E1894" s="139">
        <v>-7901511.8770340867</v>
      </c>
      <c r="F1894" s="113">
        <v>-0.32013870151103574</v>
      </c>
      <c r="G1894" s="126"/>
      <c r="H1894" s="123"/>
      <c r="I1894" s="124"/>
      <c r="J1894" s="191" t="s">
        <v>5776</v>
      </c>
      <c r="K1894" s="210" t="s">
        <v>521</v>
      </c>
      <c r="L1894" s="210" t="s">
        <v>1973</v>
      </c>
      <c r="M1894" s="211">
        <v>-20584848.929627959</v>
      </c>
      <c r="N1894" s="198">
        <v>-7901511.8770340867</v>
      </c>
      <c r="O1894" s="211">
        <v>-0.32013870151103574</v>
      </c>
      <c r="P1894" s="210">
        <v>0</v>
      </c>
      <c r="Q1894" s="210">
        <v>0</v>
      </c>
      <c r="R1894" s="210">
        <v>1</v>
      </c>
      <c r="S1894" s="210">
        <v>0</v>
      </c>
      <c r="T1894" s="210" t="s">
        <v>151</v>
      </c>
      <c r="U1894" s="210" t="s">
        <v>2659</v>
      </c>
      <c r="V1894" s="223">
        <v>43251</v>
      </c>
      <c r="W1894" s="210" t="s">
        <v>2046</v>
      </c>
      <c r="X1894" s="210" t="s">
        <v>4468</v>
      </c>
      <c r="Y1894" s="210" t="s">
        <v>4395</v>
      </c>
      <c r="Z1894" s="190"/>
      <c r="AA1894" s="185"/>
      <c r="AB1894" s="187"/>
      <c r="AC1894" s="187"/>
      <c r="AD1894" s="188"/>
    </row>
    <row r="1895" spans="1:30" x14ac:dyDescent="0.3">
      <c r="A1895" s="84"/>
      <c r="B1895" s="209" t="s">
        <v>6389</v>
      </c>
      <c r="C1895" s="102" t="s">
        <v>1975</v>
      </c>
      <c r="D1895" s="109">
        <v>3544586.4910066356</v>
      </c>
      <c r="E1895" s="139">
        <v>933833.26407425653</v>
      </c>
      <c r="F1895" s="113">
        <v>0.17334399138914164</v>
      </c>
      <c r="G1895" s="126"/>
      <c r="H1895" s="123"/>
      <c r="I1895" s="124"/>
      <c r="J1895" s="191" t="s">
        <v>5776</v>
      </c>
      <c r="K1895" s="210" t="s">
        <v>6389</v>
      </c>
      <c r="L1895" s="210" t="s">
        <v>1975</v>
      </c>
      <c r="M1895" s="211">
        <v>3544586.4910066356</v>
      </c>
      <c r="N1895" s="198">
        <v>933833.26407425653</v>
      </c>
      <c r="O1895" s="211">
        <v>0.17334399138914164</v>
      </c>
      <c r="P1895" s="210">
        <v>0</v>
      </c>
      <c r="Q1895" s="210">
        <v>0</v>
      </c>
      <c r="R1895" s="210">
        <v>1</v>
      </c>
      <c r="S1895" s="210">
        <v>0</v>
      </c>
      <c r="T1895" s="210" t="s">
        <v>144</v>
      </c>
      <c r="U1895" s="210" t="s">
        <v>6390</v>
      </c>
      <c r="V1895" s="223">
        <v>43251</v>
      </c>
      <c r="W1895" s="210" t="s">
        <v>6391</v>
      </c>
      <c r="X1895" s="210" t="s">
        <v>4468</v>
      </c>
      <c r="Y1895" s="210" t="s">
        <v>4395</v>
      </c>
      <c r="Z1895" s="190"/>
      <c r="AA1895" s="186"/>
      <c r="AB1895" s="187"/>
      <c r="AC1895" s="188"/>
      <c r="AD1895" s="188"/>
    </row>
    <row r="1896" spans="1:30" x14ac:dyDescent="0.3">
      <c r="A1896" s="84"/>
      <c r="B1896" s="209" t="s">
        <v>6392</v>
      </c>
      <c r="C1896" s="102" t="s">
        <v>1975</v>
      </c>
      <c r="D1896" s="109">
        <v>2254088.1515226173</v>
      </c>
      <c r="E1896" s="139">
        <v>636794.99714543973</v>
      </c>
      <c r="F1896" s="113">
        <v>5.9340845427637769E-2</v>
      </c>
      <c r="G1896" s="126"/>
      <c r="H1896" s="123"/>
      <c r="I1896" s="124"/>
      <c r="J1896" s="191" t="s">
        <v>5776</v>
      </c>
      <c r="K1896" s="210" t="s">
        <v>6392</v>
      </c>
      <c r="L1896" s="210" t="s">
        <v>1975</v>
      </c>
      <c r="M1896" s="211">
        <v>2254088.1515226173</v>
      </c>
      <c r="N1896" s="198">
        <v>636794.99714543973</v>
      </c>
      <c r="O1896" s="211">
        <v>5.9340845427637769E-2</v>
      </c>
      <c r="P1896" s="210">
        <v>0</v>
      </c>
      <c r="Q1896" s="210">
        <v>0</v>
      </c>
      <c r="R1896" s="210">
        <v>1</v>
      </c>
      <c r="S1896" s="210">
        <v>0</v>
      </c>
      <c r="T1896" s="210" t="s">
        <v>146</v>
      </c>
      <c r="U1896" s="210" t="s">
        <v>6393</v>
      </c>
      <c r="V1896" s="223">
        <v>43251</v>
      </c>
      <c r="W1896" s="210" t="s">
        <v>6394</v>
      </c>
      <c r="X1896" s="210" t="s">
        <v>4468</v>
      </c>
      <c r="Y1896" s="210" t="s">
        <v>4395</v>
      </c>
      <c r="Z1896" s="190"/>
      <c r="AA1896" s="186"/>
      <c r="AB1896" s="187"/>
      <c r="AC1896" s="187"/>
      <c r="AD1896" s="188"/>
    </row>
    <row r="1897" spans="1:30" x14ac:dyDescent="0.3">
      <c r="A1897" s="84"/>
      <c r="B1897" s="209" t="s">
        <v>6395</v>
      </c>
      <c r="C1897" s="102" t="s">
        <v>1975</v>
      </c>
      <c r="D1897" s="109">
        <v>21776898.030129112</v>
      </c>
      <c r="E1897" s="139">
        <v>16155624.533336639</v>
      </c>
      <c r="F1897" s="113">
        <v>0.21740632837291565</v>
      </c>
      <c r="G1897" s="126"/>
      <c r="H1897" s="123"/>
      <c r="I1897" s="124"/>
      <c r="J1897" s="191" t="s">
        <v>5776</v>
      </c>
      <c r="K1897" s="210" t="s">
        <v>6395</v>
      </c>
      <c r="L1897" s="210" t="s">
        <v>1975</v>
      </c>
      <c r="M1897" s="211">
        <v>21776898.030129112</v>
      </c>
      <c r="N1897" s="198">
        <v>16155624.533336639</v>
      </c>
      <c r="O1897" s="211">
        <v>0.21740632837291565</v>
      </c>
      <c r="P1897" s="210">
        <v>0</v>
      </c>
      <c r="Q1897" s="210">
        <v>0</v>
      </c>
      <c r="R1897" s="210">
        <v>1</v>
      </c>
      <c r="S1897" s="210">
        <v>0</v>
      </c>
      <c r="T1897" s="210" t="s">
        <v>146</v>
      </c>
      <c r="U1897" s="210" t="s">
        <v>6396</v>
      </c>
      <c r="V1897" s="223">
        <v>43251</v>
      </c>
      <c r="W1897" s="210" t="s">
        <v>6397</v>
      </c>
      <c r="X1897" s="210" t="s">
        <v>4468</v>
      </c>
      <c r="Y1897" s="210" t="s">
        <v>4395</v>
      </c>
      <c r="Z1897" s="190"/>
      <c r="AA1897" s="186"/>
      <c r="AB1897" s="187"/>
      <c r="AC1897" s="188"/>
      <c r="AD1897" s="188"/>
    </row>
    <row r="1898" spans="1:30" x14ac:dyDescent="0.3">
      <c r="A1898" s="84"/>
      <c r="B1898" s="209" t="s">
        <v>522</v>
      </c>
      <c r="C1898" s="102" t="s">
        <v>1973</v>
      </c>
      <c r="D1898" s="109">
        <v>-5760519.8822139129</v>
      </c>
      <c r="E1898" s="139">
        <v>-4695601.3442791961</v>
      </c>
      <c r="F1898" s="113">
        <v>-0.64515832377061111</v>
      </c>
      <c r="G1898" s="126"/>
      <c r="H1898" s="123"/>
      <c r="I1898" s="124"/>
      <c r="J1898" s="191" t="s">
        <v>5776</v>
      </c>
      <c r="K1898" s="210" t="s">
        <v>522</v>
      </c>
      <c r="L1898" s="210" t="s">
        <v>1973</v>
      </c>
      <c r="M1898" s="211">
        <v>-5760519.8822139129</v>
      </c>
      <c r="N1898" s="198">
        <v>-4695601.3442791961</v>
      </c>
      <c r="O1898" s="211">
        <v>-0.64515832377061111</v>
      </c>
      <c r="P1898" s="210">
        <v>0</v>
      </c>
      <c r="Q1898" s="210">
        <v>0</v>
      </c>
      <c r="R1898" s="210">
        <v>1</v>
      </c>
      <c r="S1898" s="210">
        <v>0</v>
      </c>
      <c r="T1898" s="210" t="s">
        <v>146</v>
      </c>
      <c r="U1898" s="210" t="s">
        <v>2660</v>
      </c>
      <c r="V1898" s="223">
        <v>43251</v>
      </c>
      <c r="W1898" s="210" t="s">
        <v>2047</v>
      </c>
      <c r="X1898" s="210" t="s">
        <v>4468</v>
      </c>
      <c r="Y1898" s="210" t="s">
        <v>4395</v>
      </c>
      <c r="Z1898" s="190"/>
      <c r="AA1898" s="185"/>
      <c r="AB1898" s="187"/>
      <c r="AC1898" s="188"/>
      <c r="AD1898" s="188"/>
    </row>
    <row r="1899" spans="1:30" x14ac:dyDescent="0.3">
      <c r="A1899" s="84"/>
      <c r="B1899" s="209" t="s">
        <v>6398</v>
      </c>
      <c r="C1899" s="102" t="s">
        <v>1975</v>
      </c>
      <c r="D1899" s="109">
        <v>6155509.1418454554</v>
      </c>
      <c r="E1899" s="139">
        <v>3781843.2209678944</v>
      </c>
      <c r="F1899" s="113">
        <v>5.2295693713492387E-2</v>
      </c>
      <c r="G1899" s="126"/>
      <c r="H1899" s="123"/>
      <c r="I1899" s="124"/>
      <c r="J1899" s="191" t="s">
        <v>7119</v>
      </c>
      <c r="K1899" s="210" t="s">
        <v>6398</v>
      </c>
      <c r="L1899" s="210" t="s">
        <v>1975</v>
      </c>
      <c r="M1899" s="211">
        <v>6155509.1418454554</v>
      </c>
      <c r="N1899" s="198">
        <v>3781843.2209678944</v>
      </c>
      <c r="O1899" s="211">
        <v>5.2295693713492387E-2</v>
      </c>
      <c r="P1899" s="210">
        <v>0</v>
      </c>
      <c r="Q1899" s="210">
        <v>0</v>
      </c>
      <c r="R1899" s="210">
        <v>1</v>
      </c>
      <c r="S1899" s="210">
        <v>0</v>
      </c>
      <c r="T1899" s="210" t="s">
        <v>146</v>
      </c>
      <c r="U1899" s="210" t="s">
        <v>6399</v>
      </c>
      <c r="V1899" s="223">
        <v>43251</v>
      </c>
      <c r="W1899" s="210" t="s">
        <v>6400</v>
      </c>
      <c r="X1899" s="210" t="s">
        <v>4468</v>
      </c>
      <c r="Y1899" s="210" t="s">
        <v>4395</v>
      </c>
      <c r="Z1899" s="190"/>
      <c r="AA1899" s="186"/>
      <c r="AB1899" s="187"/>
      <c r="AC1899" s="187"/>
      <c r="AD1899" s="188"/>
    </row>
    <row r="1900" spans="1:30" x14ac:dyDescent="0.3">
      <c r="A1900" s="84"/>
      <c r="B1900" s="209" t="s">
        <v>523</v>
      </c>
      <c r="C1900" s="102" t="s">
        <v>1973</v>
      </c>
      <c r="D1900" s="109" t="s">
        <v>5785</v>
      </c>
      <c r="E1900" s="139" t="s">
        <v>5785</v>
      </c>
      <c r="F1900" s="113" t="s">
        <v>5785</v>
      </c>
      <c r="G1900" s="126"/>
      <c r="H1900" s="123"/>
      <c r="I1900" s="124"/>
      <c r="J1900" s="191" t="s">
        <v>5779</v>
      </c>
      <c r="K1900" s="210" t="s">
        <v>523</v>
      </c>
      <c r="L1900" s="210" t="s">
        <v>1973</v>
      </c>
      <c r="M1900" s="211">
        <v>-4450763.1052623875</v>
      </c>
      <c r="N1900" s="198">
        <v>-4276300.818302745</v>
      </c>
      <c r="O1900" s="211">
        <v>-0.18596148391959746</v>
      </c>
      <c r="P1900" s="210">
        <v>0</v>
      </c>
      <c r="Q1900" s="210">
        <v>0</v>
      </c>
      <c r="R1900" s="210">
        <v>1</v>
      </c>
      <c r="S1900" s="210">
        <v>0</v>
      </c>
      <c r="T1900" s="210" t="s">
        <v>146</v>
      </c>
      <c r="U1900" s="210" t="s">
        <v>2661</v>
      </c>
      <c r="V1900" s="223">
        <v>43251</v>
      </c>
      <c r="W1900" s="210">
        <v>6013693</v>
      </c>
      <c r="X1900" s="210" t="s">
        <v>4468</v>
      </c>
      <c r="Y1900" s="210" t="s">
        <v>4395</v>
      </c>
      <c r="Z1900" s="190"/>
      <c r="AA1900" s="185"/>
      <c r="AB1900" s="187"/>
      <c r="AC1900" s="188"/>
      <c r="AD1900" s="188"/>
    </row>
    <row r="1901" spans="1:30" x14ac:dyDescent="0.3">
      <c r="A1901" s="84"/>
      <c r="B1901" s="209" t="s">
        <v>6401</v>
      </c>
      <c r="C1901" s="102" t="s">
        <v>1975</v>
      </c>
      <c r="D1901" s="109">
        <v>2002181.1101745449</v>
      </c>
      <c r="E1901" s="139">
        <v>967183.38872908754</v>
      </c>
      <c r="F1901" s="113">
        <v>0.37716016127815805</v>
      </c>
      <c r="G1901" s="126"/>
      <c r="H1901" s="123"/>
      <c r="I1901" s="124"/>
      <c r="J1901" s="191" t="s">
        <v>5776</v>
      </c>
      <c r="K1901" s="210" t="s">
        <v>6401</v>
      </c>
      <c r="L1901" s="210" t="s">
        <v>1975</v>
      </c>
      <c r="M1901" s="211">
        <v>2002181.1101745449</v>
      </c>
      <c r="N1901" s="198">
        <v>967183.38872908754</v>
      </c>
      <c r="O1901" s="211">
        <v>0.37716016127815805</v>
      </c>
      <c r="P1901" s="210">
        <v>0</v>
      </c>
      <c r="Q1901" s="210">
        <v>0</v>
      </c>
      <c r="R1901" s="210">
        <v>1</v>
      </c>
      <c r="S1901" s="210">
        <v>0</v>
      </c>
      <c r="T1901" s="210" t="s">
        <v>144</v>
      </c>
      <c r="U1901" s="210" t="s">
        <v>6402</v>
      </c>
      <c r="V1901" s="223">
        <v>43251</v>
      </c>
      <c r="W1901" s="210" t="s">
        <v>6403</v>
      </c>
      <c r="X1901" s="210" t="s">
        <v>4468</v>
      </c>
      <c r="Y1901" s="210" t="s">
        <v>4395</v>
      </c>
      <c r="Z1901" s="190"/>
      <c r="AA1901" s="186"/>
      <c r="AB1901" s="187"/>
      <c r="AC1901" s="187"/>
      <c r="AD1901" s="188"/>
    </row>
    <row r="1902" spans="1:30" x14ac:dyDescent="0.3">
      <c r="A1902" s="84"/>
      <c r="B1902" s="209" t="s">
        <v>524</v>
      </c>
      <c r="C1902" s="102" t="s">
        <v>1973</v>
      </c>
      <c r="D1902" s="109">
        <v>-13651935.935753549</v>
      </c>
      <c r="E1902" s="139">
        <v>-3760150.3197081201</v>
      </c>
      <c r="F1902" s="113">
        <v>-0.37827134298609882</v>
      </c>
      <c r="G1902" s="126"/>
      <c r="H1902" s="123"/>
      <c r="I1902" s="124"/>
      <c r="J1902" s="191" t="s">
        <v>5776</v>
      </c>
      <c r="K1902" s="210" t="s">
        <v>524</v>
      </c>
      <c r="L1902" s="210" t="s">
        <v>1973</v>
      </c>
      <c r="M1902" s="211">
        <v>-13651935.935753549</v>
      </c>
      <c r="N1902" s="198">
        <v>-3760150.3197081201</v>
      </c>
      <c r="O1902" s="211">
        <v>-0.37827134298609882</v>
      </c>
      <c r="P1902" s="210">
        <v>0</v>
      </c>
      <c r="Q1902" s="210">
        <v>0</v>
      </c>
      <c r="R1902" s="210">
        <v>1</v>
      </c>
      <c r="S1902" s="210">
        <v>0</v>
      </c>
      <c r="T1902" s="210" t="s">
        <v>148</v>
      </c>
      <c r="U1902" s="210" t="s">
        <v>2662</v>
      </c>
      <c r="V1902" s="223">
        <v>43251</v>
      </c>
      <c r="W1902" s="210">
        <v>6264048</v>
      </c>
      <c r="X1902" s="210" t="s">
        <v>4468</v>
      </c>
      <c r="Y1902" s="210" t="s">
        <v>4395</v>
      </c>
      <c r="Z1902" s="190"/>
      <c r="AA1902" s="186"/>
      <c r="AB1902" s="187"/>
      <c r="AC1902" s="187"/>
      <c r="AD1902" s="188"/>
    </row>
    <row r="1903" spans="1:30" x14ac:dyDescent="0.3">
      <c r="A1903" s="84"/>
      <c r="B1903" s="209" t="s">
        <v>525</v>
      </c>
      <c r="C1903" s="102" t="s">
        <v>1973</v>
      </c>
      <c r="D1903" s="109">
        <v>-15372219.481300976</v>
      </c>
      <c r="E1903" s="139">
        <v>-32264192.4795033</v>
      </c>
      <c r="F1903" s="113">
        <v>-0.58231222056723519</v>
      </c>
      <c r="G1903" s="126"/>
      <c r="H1903" s="123"/>
      <c r="I1903" s="124"/>
      <c r="J1903" s="191" t="s">
        <v>5776</v>
      </c>
      <c r="K1903" s="210" t="s">
        <v>525</v>
      </c>
      <c r="L1903" s="210" t="s">
        <v>1973</v>
      </c>
      <c r="M1903" s="211">
        <v>-15372219.481300976</v>
      </c>
      <c r="N1903" s="198">
        <v>-32264192.4795033</v>
      </c>
      <c r="O1903" s="211">
        <v>-0.58231222056723519</v>
      </c>
      <c r="P1903" s="210">
        <v>0</v>
      </c>
      <c r="Q1903" s="210">
        <v>0</v>
      </c>
      <c r="R1903" s="210">
        <v>1</v>
      </c>
      <c r="S1903" s="210">
        <v>0</v>
      </c>
      <c r="T1903" s="210" t="s">
        <v>152</v>
      </c>
      <c r="U1903" s="210" t="s">
        <v>2663</v>
      </c>
      <c r="V1903" s="223">
        <v>43251</v>
      </c>
      <c r="W1903" s="210">
        <v>6559335</v>
      </c>
      <c r="X1903" s="210" t="s">
        <v>4468</v>
      </c>
      <c r="Y1903" s="210" t="s">
        <v>4395</v>
      </c>
      <c r="Z1903" s="190"/>
      <c r="AA1903" s="186"/>
      <c r="AB1903" s="187"/>
      <c r="AC1903" s="187"/>
      <c r="AD1903" s="188"/>
    </row>
    <row r="1904" spans="1:30" x14ac:dyDescent="0.3">
      <c r="A1904" s="84"/>
      <c r="B1904" s="209" t="s">
        <v>6404</v>
      </c>
      <c r="C1904" s="102" t="s">
        <v>1975</v>
      </c>
      <c r="D1904" s="109">
        <v>123309325.69097826</v>
      </c>
      <c r="E1904" s="139">
        <v>143187482.15129536</v>
      </c>
      <c r="F1904" s="113">
        <v>5.4922683859231194</v>
      </c>
      <c r="G1904" s="126"/>
      <c r="H1904" s="123"/>
      <c r="I1904" s="124"/>
      <c r="J1904" s="191" t="s">
        <v>5776</v>
      </c>
      <c r="K1904" s="210" t="s">
        <v>6404</v>
      </c>
      <c r="L1904" s="210" t="s">
        <v>1975</v>
      </c>
      <c r="M1904" s="211">
        <v>123309325.69097826</v>
      </c>
      <c r="N1904" s="198">
        <v>143187482.15129536</v>
      </c>
      <c r="O1904" s="211">
        <v>5.4922683859231194</v>
      </c>
      <c r="P1904" s="210">
        <v>0</v>
      </c>
      <c r="Q1904" s="210">
        <v>0</v>
      </c>
      <c r="R1904" s="210">
        <v>1</v>
      </c>
      <c r="S1904" s="210">
        <v>0</v>
      </c>
      <c r="T1904" s="210" t="s">
        <v>143</v>
      </c>
      <c r="U1904" s="210" t="s">
        <v>6405</v>
      </c>
      <c r="V1904" s="223">
        <v>43251</v>
      </c>
      <c r="W1904" s="210">
        <v>6971779</v>
      </c>
      <c r="X1904" s="210" t="s">
        <v>4468</v>
      </c>
      <c r="Y1904" s="210" t="s">
        <v>4395</v>
      </c>
      <c r="Z1904" s="190"/>
      <c r="AA1904" s="185"/>
      <c r="AB1904" s="187"/>
      <c r="AC1904" s="188"/>
      <c r="AD1904" s="188"/>
    </row>
    <row r="1905" spans="1:30" x14ac:dyDescent="0.3">
      <c r="A1905" s="84"/>
      <c r="B1905" s="209" t="s">
        <v>6406</v>
      </c>
      <c r="C1905" s="102" t="s">
        <v>1975</v>
      </c>
      <c r="D1905" s="109">
        <v>58845404.172225237</v>
      </c>
      <c r="E1905" s="139">
        <v>156583630.98336443</v>
      </c>
      <c r="F1905" s="113">
        <v>17.700509261998285</v>
      </c>
      <c r="G1905" s="126"/>
      <c r="H1905" s="123"/>
      <c r="I1905" s="124"/>
      <c r="J1905" s="191" t="s">
        <v>5776</v>
      </c>
      <c r="K1905" s="210" t="s">
        <v>6406</v>
      </c>
      <c r="L1905" s="210" t="s">
        <v>1975</v>
      </c>
      <c r="M1905" s="211">
        <v>58845404.172225237</v>
      </c>
      <c r="N1905" s="198">
        <v>156583630.98336443</v>
      </c>
      <c r="O1905" s="211">
        <v>17.700509261998285</v>
      </c>
      <c r="P1905" s="210">
        <v>0</v>
      </c>
      <c r="Q1905" s="210">
        <v>0</v>
      </c>
      <c r="R1905" s="210">
        <v>1</v>
      </c>
      <c r="S1905" s="210">
        <v>0</v>
      </c>
      <c r="T1905" s="210" t="s">
        <v>144</v>
      </c>
      <c r="U1905" s="210" t="s">
        <v>6407</v>
      </c>
      <c r="V1905" s="223">
        <v>43251</v>
      </c>
      <c r="W1905" s="210">
        <v>6197285</v>
      </c>
      <c r="X1905" s="210" t="s">
        <v>4468</v>
      </c>
      <c r="Y1905" s="210" t="s">
        <v>4395</v>
      </c>
      <c r="Z1905" s="190"/>
      <c r="AA1905" s="185"/>
      <c r="AB1905" s="187"/>
      <c r="AC1905" s="188"/>
      <c r="AD1905" s="187"/>
    </row>
    <row r="1906" spans="1:30" x14ac:dyDescent="0.3">
      <c r="A1906" s="84"/>
      <c r="B1906" s="209" t="s">
        <v>526</v>
      </c>
      <c r="C1906" s="102" t="s">
        <v>1973</v>
      </c>
      <c r="D1906" s="109">
        <v>-19756401.963829886</v>
      </c>
      <c r="E1906" s="139">
        <v>-14227781.313355381</v>
      </c>
      <c r="F1906" s="113">
        <v>-0.45991883197942834</v>
      </c>
      <c r="G1906" s="126"/>
      <c r="H1906" s="123"/>
      <c r="I1906" s="124"/>
      <c r="J1906" s="191" t="s">
        <v>5776</v>
      </c>
      <c r="K1906" s="210" t="s">
        <v>526</v>
      </c>
      <c r="L1906" s="210" t="s">
        <v>1973</v>
      </c>
      <c r="M1906" s="211">
        <v>-19756401.963829886</v>
      </c>
      <c r="N1906" s="198">
        <v>-14227781.313355381</v>
      </c>
      <c r="O1906" s="211">
        <v>-0.45991883197942834</v>
      </c>
      <c r="P1906" s="210">
        <v>0</v>
      </c>
      <c r="Q1906" s="210">
        <v>0</v>
      </c>
      <c r="R1906" s="210">
        <v>1</v>
      </c>
      <c r="S1906" s="210">
        <v>0</v>
      </c>
      <c r="T1906" s="210" t="s">
        <v>152</v>
      </c>
      <c r="U1906" s="210" t="s">
        <v>2664</v>
      </c>
      <c r="V1906" s="223">
        <v>43251</v>
      </c>
      <c r="W1906" s="210">
        <v>6263830</v>
      </c>
      <c r="X1906" s="210" t="s">
        <v>4468</v>
      </c>
      <c r="Y1906" s="210" t="s">
        <v>4395</v>
      </c>
      <c r="Z1906" s="190"/>
      <c r="AA1906" s="185"/>
      <c r="AB1906" s="187"/>
      <c r="AC1906" s="188"/>
      <c r="AD1906" s="188"/>
    </row>
    <row r="1907" spans="1:30" x14ac:dyDescent="0.3">
      <c r="A1907" s="84"/>
      <c r="B1907" s="209" t="s">
        <v>6408</v>
      </c>
      <c r="C1907" s="102" t="s">
        <v>1975</v>
      </c>
      <c r="D1907" s="109">
        <v>23120959.933156267</v>
      </c>
      <c r="E1907" s="139">
        <v>5236682.2691840669</v>
      </c>
      <c r="F1907" s="113">
        <v>0.12806356815579384</v>
      </c>
      <c r="G1907" s="126"/>
      <c r="H1907" s="123"/>
      <c r="I1907" s="124"/>
      <c r="J1907" s="191" t="s">
        <v>5776</v>
      </c>
      <c r="K1907" s="210" t="s">
        <v>6408</v>
      </c>
      <c r="L1907" s="210" t="s">
        <v>1975</v>
      </c>
      <c r="M1907" s="211">
        <v>23120959.933156267</v>
      </c>
      <c r="N1907" s="198">
        <v>5236682.2691840669</v>
      </c>
      <c r="O1907" s="211">
        <v>0.12806356815579384</v>
      </c>
      <c r="P1907" s="210">
        <v>0</v>
      </c>
      <c r="Q1907" s="210">
        <v>0</v>
      </c>
      <c r="R1907" s="210">
        <v>1</v>
      </c>
      <c r="S1907" s="210">
        <v>0</v>
      </c>
      <c r="T1907" s="210" t="s">
        <v>5305</v>
      </c>
      <c r="U1907" s="210" t="s">
        <v>6409</v>
      </c>
      <c r="V1907" s="223">
        <v>43251</v>
      </c>
      <c r="W1907" s="210" t="s">
        <v>6410</v>
      </c>
      <c r="X1907" s="210" t="s">
        <v>4468</v>
      </c>
      <c r="Y1907" s="210" t="s">
        <v>4395</v>
      </c>
      <c r="Z1907" s="190"/>
      <c r="AA1907" s="185"/>
      <c r="AB1907" s="187"/>
      <c r="AC1907" s="187"/>
      <c r="AD1907" s="188"/>
    </row>
    <row r="1908" spans="1:30" x14ac:dyDescent="0.3">
      <c r="A1908" s="84"/>
      <c r="B1908" s="209" t="s">
        <v>527</v>
      </c>
      <c r="C1908" s="102" t="s">
        <v>1977</v>
      </c>
      <c r="D1908" s="109" t="s">
        <v>5785</v>
      </c>
      <c r="E1908" s="139" t="s">
        <v>5785</v>
      </c>
      <c r="F1908" s="113" t="s">
        <v>5785</v>
      </c>
      <c r="G1908" s="126"/>
      <c r="H1908" s="123"/>
      <c r="I1908" s="124"/>
      <c r="J1908" s="191" t="s">
        <v>5779</v>
      </c>
      <c r="K1908" s="210" t="s">
        <v>527</v>
      </c>
      <c r="L1908" s="210" t="s">
        <v>1977</v>
      </c>
      <c r="M1908" s="211">
        <v>7815110.578080615</v>
      </c>
      <c r="N1908" s="198">
        <v>1969395.3213575704</v>
      </c>
      <c r="O1908" s="211">
        <v>0.25002636669223577</v>
      </c>
      <c r="P1908" s="210">
        <v>0</v>
      </c>
      <c r="Q1908" s="210">
        <v>0</v>
      </c>
      <c r="R1908" s="210">
        <v>1</v>
      </c>
      <c r="S1908" s="210">
        <v>0</v>
      </c>
      <c r="T1908" s="210" t="s">
        <v>5305</v>
      </c>
      <c r="U1908" s="210" t="s">
        <v>2665</v>
      </c>
      <c r="V1908" s="223">
        <v>43251</v>
      </c>
      <c r="W1908" s="210" t="s">
        <v>2048</v>
      </c>
      <c r="X1908" s="210" t="s">
        <v>4468</v>
      </c>
      <c r="Y1908" s="210" t="s">
        <v>4395</v>
      </c>
      <c r="Z1908" s="190"/>
      <c r="AA1908" s="186"/>
      <c r="AB1908" s="187"/>
      <c r="AC1908" s="187"/>
      <c r="AD1908" s="188"/>
    </row>
    <row r="1909" spans="1:30" x14ac:dyDescent="0.3">
      <c r="A1909" s="84"/>
      <c r="B1909" s="209" t="s">
        <v>6411</v>
      </c>
      <c r="C1909" s="102" t="s">
        <v>1975</v>
      </c>
      <c r="D1909" s="109">
        <v>20132213.19518467</v>
      </c>
      <c r="E1909" s="139">
        <v>7898305.3274090439</v>
      </c>
      <c r="F1909" s="113">
        <v>0.61442860861073723</v>
      </c>
      <c r="G1909" s="126"/>
      <c r="H1909" s="123"/>
      <c r="I1909" s="124"/>
      <c r="J1909" s="191" t="s">
        <v>5776</v>
      </c>
      <c r="K1909" s="210" t="s">
        <v>6411</v>
      </c>
      <c r="L1909" s="210" t="s">
        <v>1975</v>
      </c>
      <c r="M1909" s="211">
        <v>20132213.19518467</v>
      </c>
      <c r="N1909" s="198">
        <v>7898305.3274090439</v>
      </c>
      <c r="O1909" s="211">
        <v>0.61442860861073723</v>
      </c>
      <c r="P1909" s="210">
        <v>0</v>
      </c>
      <c r="Q1909" s="210">
        <v>0</v>
      </c>
      <c r="R1909" s="210">
        <v>1</v>
      </c>
      <c r="S1909" s="210">
        <v>0</v>
      </c>
      <c r="T1909" s="210" t="s">
        <v>150</v>
      </c>
      <c r="U1909" s="210" t="s">
        <v>6412</v>
      </c>
      <c r="V1909" s="223">
        <v>43251</v>
      </c>
      <c r="W1909" s="210" t="s">
        <v>6413</v>
      </c>
      <c r="X1909" s="210" t="s">
        <v>4468</v>
      </c>
      <c r="Y1909" s="210" t="s">
        <v>4395</v>
      </c>
      <c r="Z1909" s="190"/>
      <c r="AA1909" s="186"/>
      <c r="AB1909" s="187"/>
      <c r="AC1909" s="187"/>
      <c r="AD1909" s="188"/>
    </row>
    <row r="1910" spans="1:30" x14ac:dyDescent="0.3">
      <c r="A1910" s="84"/>
      <c r="B1910" s="209" t="s">
        <v>6414</v>
      </c>
      <c r="C1910" s="102" t="s">
        <v>1975</v>
      </c>
      <c r="D1910" s="109">
        <v>64900918.234747186</v>
      </c>
      <c r="E1910" s="139">
        <v>117386171.17815824</v>
      </c>
      <c r="F1910" s="113">
        <v>20.527442045359948</v>
      </c>
      <c r="G1910" s="126"/>
      <c r="H1910" s="123"/>
      <c r="I1910" s="124"/>
      <c r="J1910" s="191" t="s">
        <v>5776</v>
      </c>
      <c r="K1910" s="210" t="s">
        <v>6414</v>
      </c>
      <c r="L1910" s="210" t="s">
        <v>1975</v>
      </c>
      <c r="M1910" s="211">
        <v>64900918.234747186</v>
      </c>
      <c r="N1910" s="198">
        <v>117386171.17815824</v>
      </c>
      <c r="O1910" s="211">
        <v>20.527442045359948</v>
      </c>
      <c r="P1910" s="210">
        <v>0</v>
      </c>
      <c r="Q1910" s="210">
        <v>0</v>
      </c>
      <c r="R1910" s="210">
        <v>1</v>
      </c>
      <c r="S1910" s="210">
        <v>0</v>
      </c>
      <c r="T1910" s="210" t="s">
        <v>145</v>
      </c>
      <c r="U1910" s="210" t="s">
        <v>6415</v>
      </c>
      <c r="V1910" s="223">
        <v>43251</v>
      </c>
      <c r="W1910" s="210" t="s">
        <v>6416</v>
      </c>
      <c r="X1910" s="210" t="s">
        <v>4468</v>
      </c>
      <c r="Y1910" s="210" t="s">
        <v>4395</v>
      </c>
      <c r="Z1910" s="190"/>
      <c r="AA1910" s="186"/>
      <c r="AB1910" s="187"/>
      <c r="AC1910" s="187"/>
      <c r="AD1910" s="188"/>
    </row>
    <row r="1911" spans="1:30" x14ac:dyDescent="0.3">
      <c r="A1911" s="84"/>
      <c r="B1911" s="209" t="s">
        <v>6417</v>
      </c>
      <c r="C1911" s="102" t="s">
        <v>1975</v>
      </c>
      <c r="D1911" s="109">
        <v>1707329.8049934083</v>
      </c>
      <c r="E1911" s="139">
        <v>742049.38911188429</v>
      </c>
      <c r="F1911" s="113">
        <v>0.17704305035654005</v>
      </c>
      <c r="G1911" s="126"/>
      <c r="H1911" s="123"/>
      <c r="I1911" s="124"/>
      <c r="J1911" s="191" t="s">
        <v>5776</v>
      </c>
      <c r="K1911" s="210" t="s">
        <v>6417</v>
      </c>
      <c r="L1911" s="210" t="s">
        <v>1975</v>
      </c>
      <c r="M1911" s="211">
        <v>1707329.8049934083</v>
      </c>
      <c r="N1911" s="198">
        <v>742049.38911188429</v>
      </c>
      <c r="O1911" s="211">
        <v>0.17704305035654005</v>
      </c>
      <c r="P1911" s="210">
        <v>0</v>
      </c>
      <c r="Q1911" s="210">
        <v>0</v>
      </c>
      <c r="R1911" s="210">
        <v>1</v>
      </c>
      <c r="S1911" s="210">
        <v>0</v>
      </c>
      <c r="T1911" s="210" t="s">
        <v>144</v>
      </c>
      <c r="U1911" s="210" t="s">
        <v>6418</v>
      </c>
      <c r="V1911" s="223">
        <v>43251</v>
      </c>
      <c r="W1911" s="210" t="s">
        <v>6419</v>
      </c>
      <c r="X1911" s="210" t="s">
        <v>4468</v>
      </c>
      <c r="Y1911" s="210" t="s">
        <v>4395</v>
      </c>
      <c r="Z1911" s="190"/>
      <c r="AA1911" s="185"/>
      <c r="AB1911" s="187"/>
      <c r="AC1911" s="187"/>
      <c r="AD1911" s="188"/>
    </row>
    <row r="1912" spans="1:30" x14ac:dyDescent="0.3">
      <c r="A1912" s="84"/>
      <c r="B1912" s="209" t="s">
        <v>6420</v>
      </c>
      <c r="C1912" s="102" t="s">
        <v>1975</v>
      </c>
      <c r="D1912" s="109">
        <v>154585831.81313369</v>
      </c>
      <c r="E1912" s="139">
        <v>1213460133.2751462</v>
      </c>
      <c r="F1912" s="113">
        <v>31.048623539110331</v>
      </c>
      <c r="G1912" s="126"/>
      <c r="H1912" s="123"/>
      <c r="I1912" s="124"/>
      <c r="J1912" s="191" t="s">
        <v>5776</v>
      </c>
      <c r="K1912" s="210" t="s">
        <v>6420</v>
      </c>
      <c r="L1912" s="210" t="s">
        <v>1975</v>
      </c>
      <c r="M1912" s="211">
        <v>154585831.81313369</v>
      </c>
      <c r="N1912" s="198">
        <v>1213460133.2751462</v>
      </c>
      <c r="O1912" s="211">
        <v>31.048623539110331</v>
      </c>
      <c r="P1912" s="210">
        <v>0</v>
      </c>
      <c r="Q1912" s="210">
        <v>0</v>
      </c>
      <c r="R1912" s="210">
        <v>1</v>
      </c>
      <c r="S1912" s="210">
        <v>0</v>
      </c>
      <c r="T1912" s="210" t="s">
        <v>148</v>
      </c>
      <c r="U1912" s="210" t="s">
        <v>6421</v>
      </c>
      <c r="V1912" s="223">
        <v>43251</v>
      </c>
      <c r="W1912" s="210" t="s">
        <v>6422</v>
      </c>
      <c r="X1912" s="210" t="s">
        <v>4468</v>
      </c>
      <c r="Y1912" s="210" t="s">
        <v>4395</v>
      </c>
      <c r="Z1912" s="190"/>
      <c r="AA1912" s="186"/>
      <c r="AB1912" s="187"/>
      <c r="AC1912" s="187"/>
      <c r="AD1912" s="188"/>
    </row>
    <row r="1913" spans="1:30" x14ac:dyDescent="0.3">
      <c r="A1913" s="84"/>
      <c r="B1913" s="209" t="s">
        <v>6423</v>
      </c>
      <c r="C1913" s="102" t="s">
        <v>1975</v>
      </c>
      <c r="D1913" s="109">
        <v>3428975.7498805877</v>
      </c>
      <c r="E1913" s="139">
        <v>2100587.8888293165</v>
      </c>
      <c r="F1913" s="113">
        <v>0.18440862514902942</v>
      </c>
      <c r="G1913" s="126"/>
      <c r="H1913" s="123"/>
      <c r="I1913" s="124"/>
      <c r="J1913" s="191" t="s">
        <v>5776</v>
      </c>
      <c r="K1913" s="210" t="s">
        <v>6423</v>
      </c>
      <c r="L1913" s="210" t="s">
        <v>1975</v>
      </c>
      <c r="M1913" s="211">
        <v>3428975.7498805877</v>
      </c>
      <c r="N1913" s="198">
        <v>2100587.8888293165</v>
      </c>
      <c r="O1913" s="211">
        <v>0.18440862514902942</v>
      </c>
      <c r="P1913" s="210">
        <v>0</v>
      </c>
      <c r="Q1913" s="210">
        <v>0</v>
      </c>
      <c r="R1913" s="210">
        <v>1</v>
      </c>
      <c r="S1913" s="210">
        <v>0</v>
      </c>
      <c r="T1913" s="210" t="s">
        <v>144</v>
      </c>
      <c r="U1913" s="210" t="s">
        <v>6424</v>
      </c>
      <c r="V1913" s="223">
        <v>43251</v>
      </c>
      <c r="W1913" s="210" t="s">
        <v>6425</v>
      </c>
      <c r="X1913" s="210" t="s">
        <v>4468</v>
      </c>
      <c r="Y1913" s="210" t="s">
        <v>4395</v>
      </c>
      <c r="Z1913" s="190"/>
      <c r="AA1913" s="185"/>
      <c r="AB1913" s="187"/>
      <c r="AC1913" s="187"/>
      <c r="AD1913" s="188"/>
    </row>
    <row r="1914" spans="1:30" x14ac:dyDescent="0.3">
      <c r="A1914" s="84"/>
      <c r="B1914" s="209" t="s">
        <v>6426</v>
      </c>
      <c r="C1914" s="102" t="s">
        <v>1975</v>
      </c>
      <c r="D1914" s="109">
        <v>50427637.060953803</v>
      </c>
      <c r="E1914" s="139">
        <v>51812086.913510755</v>
      </c>
      <c r="F1914" s="113">
        <v>28.281372610149429</v>
      </c>
      <c r="G1914" s="126"/>
      <c r="H1914" s="123"/>
      <c r="I1914" s="124"/>
      <c r="J1914" s="191" t="s">
        <v>5776</v>
      </c>
      <c r="K1914" s="210" t="s">
        <v>6426</v>
      </c>
      <c r="L1914" s="210" t="s">
        <v>1975</v>
      </c>
      <c r="M1914" s="211">
        <v>50427637.060953803</v>
      </c>
      <c r="N1914" s="198">
        <v>51812086.913510755</v>
      </c>
      <c r="O1914" s="211">
        <v>28.281372610149429</v>
      </c>
      <c r="P1914" s="210">
        <v>0</v>
      </c>
      <c r="Q1914" s="210">
        <v>0</v>
      </c>
      <c r="R1914" s="210">
        <v>1</v>
      </c>
      <c r="S1914" s="210">
        <v>0</v>
      </c>
      <c r="T1914" s="210" t="s">
        <v>144</v>
      </c>
      <c r="U1914" s="210" t="s">
        <v>6427</v>
      </c>
      <c r="V1914" s="223">
        <v>43251</v>
      </c>
      <c r="W1914" s="210">
        <v>6159478</v>
      </c>
      <c r="X1914" s="210" t="s">
        <v>4468</v>
      </c>
      <c r="Y1914" s="210" t="s">
        <v>4395</v>
      </c>
      <c r="Z1914" s="190"/>
      <c r="AA1914" s="185"/>
      <c r="AB1914" s="187"/>
      <c r="AC1914" s="187"/>
      <c r="AD1914" s="188"/>
    </row>
    <row r="1915" spans="1:30" x14ac:dyDescent="0.3">
      <c r="A1915" s="84"/>
      <c r="B1915" s="209" t="s">
        <v>528</v>
      </c>
      <c r="C1915" s="102" t="s">
        <v>1973</v>
      </c>
      <c r="D1915" s="109">
        <v>-4146315.1557448581</v>
      </c>
      <c r="E1915" s="139">
        <v>-5843363.9845257094</v>
      </c>
      <c r="F1915" s="113">
        <v>-0.52428173218172214</v>
      </c>
      <c r="G1915" s="126"/>
      <c r="H1915" s="123"/>
      <c r="I1915" s="124"/>
      <c r="J1915" s="191" t="s">
        <v>5776</v>
      </c>
      <c r="K1915" s="210" t="s">
        <v>528</v>
      </c>
      <c r="L1915" s="210" t="s">
        <v>1973</v>
      </c>
      <c r="M1915" s="211">
        <v>-4146315.1557448581</v>
      </c>
      <c r="N1915" s="198">
        <v>-5843363.9845257094</v>
      </c>
      <c r="O1915" s="211">
        <v>-0.52428173218172214</v>
      </c>
      <c r="P1915" s="210">
        <v>0</v>
      </c>
      <c r="Q1915" s="210">
        <v>0</v>
      </c>
      <c r="R1915" s="210">
        <v>1</v>
      </c>
      <c r="S1915" s="210">
        <v>0</v>
      </c>
      <c r="T1915" s="210" t="s">
        <v>148</v>
      </c>
      <c r="U1915" s="210" t="s">
        <v>2666</v>
      </c>
      <c r="V1915" s="223">
        <v>43251</v>
      </c>
      <c r="W1915" s="210" t="s">
        <v>2049</v>
      </c>
      <c r="X1915" s="210" t="s">
        <v>4468</v>
      </c>
      <c r="Y1915" s="210" t="s">
        <v>4395</v>
      </c>
      <c r="Z1915" s="190"/>
      <c r="AA1915" s="185"/>
      <c r="AB1915" s="187"/>
      <c r="AC1915" s="188"/>
      <c r="AD1915" s="188"/>
    </row>
    <row r="1916" spans="1:30" x14ac:dyDescent="0.3">
      <c r="A1916" s="84"/>
      <c r="B1916" s="209" t="s">
        <v>5989</v>
      </c>
      <c r="C1916" s="102" t="s">
        <v>1973</v>
      </c>
      <c r="D1916" s="109">
        <v>-6325947.3412630269</v>
      </c>
      <c r="E1916" s="139">
        <v>-7746818.2748953896</v>
      </c>
      <c r="F1916" s="113">
        <v>-0.56128789771329557</v>
      </c>
      <c r="G1916" s="126"/>
      <c r="H1916" s="123"/>
      <c r="I1916" s="124"/>
      <c r="J1916" s="191" t="s">
        <v>5776</v>
      </c>
      <c r="K1916" s="210" t="s">
        <v>5989</v>
      </c>
      <c r="L1916" s="210" t="s">
        <v>1973</v>
      </c>
      <c r="M1916" s="211">
        <v>-6325947.3412630269</v>
      </c>
      <c r="N1916" s="198">
        <v>-7746818.2748953896</v>
      </c>
      <c r="O1916" s="211">
        <v>-0.56128789771329557</v>
      </c>
      <c r="P1916" s="210">
        <v>0</v>
      </c>
      <c r="Q1916" s="210">
        <v>0</v>
      </c>
      <c r="R1916" s="210">
        <v>1</v>
      </c>
      <c r="S1916" s="210">
        <v>0</v>
      </c>
      <c r="T1916" s="210" t="s">
        <v>5305</v>
      </c>
      <c r="U1916" s="210" t="s">
        <v>5990</v>
      </c>
      <c r="V1916" s="223">
        <v>43251</v>
      </c>
      <c r="W1916" s="210" t="s">
        <v>5991</v>
      </c>
      <c r="X1916" s="210" t="s">
        <v>4468</v>
      </c>
      <c r="Y1916" s="210" t="s">
        <v>4395</v>
      </c>
      <c r="Z1916" s="190"/>
      <c r="AA1916" s="185"/>
      <c r="AB1916" s="187"/>
      <c r="AC1916" s="187"/>
      <c r="AD1916" s="188"/>
    </row>
    <row r="1917" spans="1:30" x14ac:dyDescent="0.3">
      <c r="A1917" s="84"/>
      <c r="B1917" s="209" t="s">
        <v>529</v>
      </c>
      <c r="C1917" s="102" t="s">
        <v>1973</v>
      </c>
      <c r="D1917" s="109">
        <v>-20643865.020576574</v>
      </c>
      <c r="E1917" s="139">
        <v>-13526642.6915919</v>
      </c>
      <c r="F1917" s="113">
        <v>-1.9960124870120963</v>
      </c>
      <c r="G1917" s="126"/>
      <c r="H1917" s="123"/>
      <c r="I1917" s="124"/>
      <c r="J1917" s="191" t="s">
        <v>5776</v>
      </c>
      <c r="K1917" s="210" t="s">
        <v>529</v>
      </c>
      <c r="L1917" s="210" t="s">
        <v>1973</v>
      </c>
      <c r="M1917" s="211">
        <v>-20643865.020576574</v>
      </c>
      <c r="N1917" s="198">
        <v>-13526642.6915919</v>
      </c>
      <c r="O1917" s="211">
        <v>-1.9960124870120963</v>
      </c>
      <c r="P1917" s="210">
        <v>0</v>
      </c>
      <c r="Q1917" s="210">
        <v>0</v>
      </c>
      <c r="R1917" s="210">
        <v>1</v>
      </c>
      <c r="S1917" s="210">
        <v>0</v>
      </c>
      <c r="T1917" s="210" t="s">
        <v>146</v>
      </c>
      <c r="U1917" s="210" t="s">
        <v>2667</v>
      </c>
      <c r="V1917" s="223">
        <v>43251</v>
      </c>
      <c r="W1917" s="210">
        <v>6196152</v>
      </c>
      <c r="X1917" s="210" t="s">
        <v>4468</v>
      </c>
      <c r="Y1917" s="210" t="s">
        <v>4395</v>
      </c>
      <c r="Z1917" s="190"/>
      <c r="AA1917" s="185"/>
      <c r="AB1917" s="187"/>
      <c r="AC1917" s="187"/>
      <c r="AD1917" s="188"/>
    </row>
    <row r="1918" spans="1:30" x14ac:dyDescent="0.3">
      <c r="A1918" s="84"/>
      <c r="B1918" s="209" t="s">
        <v>6428</v>
      </c>
      <c r="C1918" s="102" t="s">
        <v>1975</v>
      </c>
      <c r="D1918" s="109">
        <v>2221604.6602978073</v>
      </c>
      <c r="E1918" s="139">
        <v>2110908.0376972323</v>
      </c>
      <c r="F1918" s="113">
        <v>7.2735961247886768E-2</v>
      </c>
      <c r="G1918" s="126"/>
      <c r="H1918" s="123"/>
      <c r="I1918" s="124"/>
      <c r="J1918" s="191" t="s">
        <v>5776</v>
      </c>
      <c r="K1918" s="210" t="s">
        <v>6428</v>
      </c>
      <c r="L1918" s="210" t="s">
        <v>1975</v>
      </c>
      <c r="M1918" s="211">
        <v>2221604.6602978073</v>
      </c>
      <c r="N1918" s="198">
        <v>2110908.0376972323</v>
      </c>
      <c r="O1918" s="211">
        <v>7.2735961247886768E-2</v>
      </c>
      <c r="P1918" s="210">
        <v>0</v>
      </c>
      <c r="Q1918" s="210">
        <v>0</v>
      </c>
      <c r="R1918" s="210">
        <v>1</v>
      </c>
      <c r="S1918" s="210">
        <v>0</v>
      </c>
      <c r="T1918" s="210" t="s">
        <v>144</v>
      </c>
      <c r="U1918" s="210" t="s">
        <v>6429</v>
      </c>
      <c r="V1918" s="223">
        <v>43251</v>
      </c>
      <c r="W1918" s="210" t="s">
        <v>6430</v>
      </c>
      <c r="X1918" s="210" t="s">
        <v>4468</v>
      </c>
      <c r="Y1918" s="210" t="s">
        <v>4395</v>
      </c>
      <c r="Z1918" s="190"/>
      <c r="AA1918" s="186"/>
      <c r="AB1918" s="187"/>
      <c r="AC1918" s="187"/>
      <c r="AD1918" s="188"/>
    </row>
    <row r="1919" spans="1:30" x14ac:dyDescent="0.3">
      <c r="A1919" s="84"/>
      <c r="B1919" s="209" t="s">
        <v>6431</v>
      </c>
      <c r="C1919" s="102" t="s">
        <v>1975</v>
      </c>
      <c r="D1919" s="109">
        <v>16318116.261362795</v>
      </c>
      <c r="E1919" s="139">
        <v>5298280.524337762</v>
      </c>
      <c r="F1919" s="113">
        <v>5.0612500670644725E-2</v>
      </c>
      <c r="G1919" s="126"/>
      <c r="H1919" s="123"/>
      <c r="I1919" s="124"/>
      <c r="J1919" s="191" t="s">
        <v>5776</v>
      </c>
      <c r="K1919" s="210" t="s">
        <v>6431</v>
      </c>
      <c r="L1919" s="210" t="s">
        <v>1975</v>
      </c>
      <c r="M1919" s="211">
        <v>16318116.261362795</v>
      </c>
      <c r="N1919" s="198">
        <v>5298280.524337762</v>
      </c>
      <c r="O1919" s="211">
        <v>5.0612500670644725E-2</v>
      </c>
      <c r="P1919" s="210">
        <v>0</v>
      </c>
      <c r="Q1919" s="210">
        <v>0</v>
      </c>
      <c r="R1919" s="210">
        <v>1</v>
      </c>
      <c r="S1919" s="210">
        <v>0</v>
      </c>
      <c r="T1919" s="210" t="s">
        <v>148</v>
      </c>
      <c r="U1919" s="210" t="s">
        <v>6432</v>
      </c>
      <c r="V1919" s="223">
        <v>43251</v>
      </c>
      <c r="W1919" s="210" t="s">
        <v>6433</v>
      </c>
      <c r="X1919" s="210" t="s">
        <v>4468</v>
      </c>
      <c r="Y1919" s="210" t="s">
        <v>4395</v>
      </c>
      <c r="Z1919" s="190"/>
      <c r="AA1919" s="186"/>
      <c r="AB1919" s="187"/>
      <c r="AC1919" s="187"/>
      <c r="AD1919" s="188"/>
    </row>
    <row r="1920" spans="1:30" x14ac:dyDescent="0.3">
      <c r="A1920" s="84"/>
      <c r="B1920" s="209" t="s">
        <v>530</v>
      </c>
      <c r="C1920" s="102" t="s">
        <v>1973</v>
      </c>
      <c r="D1920" s="109">
        <v>-12807635.327464823</v>
      </c>
      <c r="E1920" s="139">
        <v>-5296982.8984071128</v>
      </c>
      <c r="F1920" s="113">
        <v>-0.38307776382627906</v>
      </c>
      <c r="G1920" s="126"/>
      <c r="H1920" s="123"/>
      <c r="I1920" s="124"/>
      <c r="J1920" s="191" t="s">
        <v>5776</v>
      </c>
      <c r="K1920" s="210" t="s">
        <v>530</v>
      </c>
      <c r="L1920" s="210" t="s">
        <v>1973</v>
      </c>
      <c r="M1920" s="211">
        <v>-12807635.327464823</v>
      </c>
      <c r="N1920" s="198">
        <v>-5296982.8984071128</v>
      </c>
      <c r="O1920" s="211">
        <v>-0.38307776382627906</v>
      </c>
      <c r="P1920" s="210">
        <v>0</v>
      </c>
      <c r="Q1920" s="210">
        <v>0</v>
      </c>
      <c r="R1920" s="210">
        <v>1</v>
      </c>
      <c r="S1920" s="210">
        <v>0</v>
      </c>
      <c r="T1920" s="210" t="s">
        <v>148</v>
      </c>
      <c r="U1920" s="210" t="s">
        <v>2668</v>
      </c>
      <c r="V1920" s="223">
        <v>43251</v>
      </c>
      <c r="W1920" s="210" t="s">
        <v>2050</v>
      </c>
      <c r="X1920" s="210" t="s">
        <v>4468</v>
      </c>
      <c r="Y1920" s="210" t="s">
        <v>4395</v>
      </c>
      <c r="Z1920" s="190"/>
      <c r="AA1920" s="185"/>
      <c r="AB1920" s="187"/>
      <c r="AC1920" s="187"/>
      <c r="AD1920" s="188"/>
    </row>
    <row r="1921" spans="1:30" x14ac:dyDescent="0.3">
      <c r="A1921" s="84"/>
      <c r="B1921" s="209" t="s">
        <v>531</v>
      </c>
      <c r="C1921" s="102" t="s">
        <v>1973</v>
      </c>
      <c r="D1921" s="109">
        <v>-73312240.859437585</v>
      </c>
      <c r="E1921" s="139">
        <v>-41521122.848944463</v>
      </c>
      <c r="F1921" s="113">
        <v>-0.52380068075373432</v>
      </c>
      <c r="G1921" s="126"/>
      <c r="H1921" s="123"/>
      <c r="I1921" s="124"/>
      <c r="J1921" s="191" t="s">
        <v>5776</v>
      </c>
      <c r="K1921" s="210" t="s">
        <v>531</v>
      </c>
      <c r="L1921" s="210" t="s">
        <v>1973</v>
      </c>
      <c r="M1921" s="211">
        <v>-73312240.859437585</v>
      </c>
      <c r="N1921" s="198">
        <v>-41521122.848944463</v>
      </c>
      <c r="O1921" s="211">
        <v>-0.52380068075373432</v>
      </c>
      <c r="P1921" s="210">
        <v>0</v>
      </c>
      <c r="Q1921" s="210">
        <v>0</v>
      </c>
      <c r="R1921" s="210">
        <v>1</v>
      </c>
      <c r="S1921" s="210">
        <v>0</v>
      </c>
      <c r="T1921" s="210" t="s">
        <v>151</v>
      </c>
      <c r="U1921" s="210" t="s">
        <v>2669</v>
      </c>
      <c r="V1921" s="223">
        <v>43251</v>
      </c>
      <c r="W1921" s="210" t="s">
        <v>2051</v>
      </c>
      <c r="X1921" s="210" t="s">
        <v>4468</v>
      </c>
      <c r="Y1921" s="210" t="s">
        <v>4395</v>
      </c>
      <c r="Z1921" s="190"/>
      <c r="AA1921" s="185"/>
      <c r="AB1921" s="187"/>
      <c r="AC1921" s="188"/>
      <c r="AD1921" s="187"/>
    </row>
    <row r="1922" spans="1:30" x14ac:dyDescent="0.3">
      <c r="A1922" s="84"/>
      <c r="B1922" s="209" t="s">
        <v>6434</v>
      </c>
      <c r="C1922" s="102" t="s">
        <v>1975</v>
      </c>
      <c r="D1922" s="109">
        <v>1991302.7666953984</v>
      </c>
      <c r="E1922" s="139">
        <v>4271614.4417164354</v>
      </c>
      <c r="F1922" s="113">
        <v>0.48356702283706876</v>
      </c>
      <c r="G1922" s="126"/>
      <c r="H1922" s="123"/>
      <c r="I1922" s="124"/>
      <c r="J1922" s="191" t="s">
        <v>7119</v>
      </c>
      <c r="K1922" s="210" t="s">
        <v>6434</v>
      </c>
      <c r="L1922" s="210" t="s">
        <v>1975</v>
      </c>
      <c r="M1922" s="211">
        <v>1991302.7666953984</v>
      </c>
      <c r="N1922" s="198">
        <v>4271614.4417164354</v>
      </c>
      <c r="O1922" s="211">
        <v>0.48356702283706876</v>
      </c>
      <c r="P1922" s="210">
        <v>0</v>
      </c>
      <c r="Q1922" s="210">
        <v>0</v>
      </c>
      <c r="R1922" s="210">
        <v>1</v>
      </c>
      <c r="S1922" s="210">
        <v>0</v>
      </c>
      <c r="T1922" s="210" t="s">
        <v>146</v>
      </c>
      <c r="U1922" s="210" t="s">
        <v>6435</v>
      </c>
      <c r="V1922" s="223">
        <v>43251</v>
      </c>
      <c r="W1922" s="210" t="s">
        <v>6436</v>
      </c>
      <c r="X1922" s="210" t="s">
        <v>4468</v>
      </c>
      <c r="Y1922" s="210" t="s">
        <v>4395</v>
      </c>
      <c r="Z1922" s="190"/>
      <c r="AA1922" s="185"/>
      <c r="AB1922" s="187"/>
      <c r="AC1922" s="187"/>
      <c r="AD1922" s="188"/>
    </row>
    <row r="1923" spans="1:30" x14ac:dyDescent="0.3">
      <c r="A1923" s="84"/>
      <c r="B1923" s="209" t="s">
        <v>6437</v>
      </c>
      <c r="C1923" s="102" t="s">
        <v>1975</v>
      </c>
      <c r="D1923" s="109">
        <v>3645322.7958387556</v>
      </c>
      <c r="E1923" s="139">
        <v>4111969.5990172941</v>
      </c>
      <c r="F1923" s="113">
        <v>0.20288955291332145</v>
      </c>
      <c r="G1923" s="126"/>
      <c r="H1923" s="123"/>
      <c r="I1923" s="124"/>
      <c r="J1923" s="191" t="s">
        <v>7119</v>
      </c>
      <c r="K1923" s="210" t="s">
        <v>6437</v>
      </c>
      <c r="L1923" s="210" t="s">
        <v>1975</v>
      </c>
      <c r="M1923" s="211">
        <v>3645322.7958387556</v>
      </c>
      <c r="N1923" s="198">
        <v>4111969.5990172941</v>
      </c>
      <c r="O1923" s="211">
        <v>0.20288955291332145</v>
      </c>
      <c r="P1923" s="210">
        <v>0</v>
      </c>
      <c r="Q1923" s="210">
        <v>0</v>
      </c>
      <c r="R1923" s="210">
        <v>1</v>
      </c>
      <c r="S1923" s="210">
        <v>0</v>
      </c>
      <c r="T1923" s="210" t="s">
        <v>146</v>
      </c>
      <c r="U1923" s="210" t="s">
        <v>6438</v>
      </c>
      <c r="V1923" s="223">
        <v>43251</v>
      </c>
      <c r="W1923" s="210" t="s">
        <v>6439</v>
      </c>
      <c r="X1923" s="210" t="s">
        <v>4468</v>
      </c>
      <c r="Y1923" s="210" t="s">
        <v>4395</v>
      </c>
      <c r="Z1923" s="190"/>
      <c r="AA1923" s="185"/>
      <c r="AB1923" s="187"/>
      <c r="AC1923" s="188"/>
      <c r="AD1923" s="188"/>
    </row>
    <row r="1924" spans="1:30" x14ac:dyDescent="0.3">
      <c r="A1924" s="84"/>
      <c r="B1924" s="209" t="s">
        <v>6440</v>
      </c>
      <c r="C1924" s="102" t="s">
        <v>1975</v>
      </c>
      <c r="D1924" s="109" t="s">
        <v>5785</v>
      </c>
      <c r="E1924" s="139" t="s">
        <v>5785</v>
      </c>
      <c r="F1924" s="113" t="s">
        <v>5785</v>
      </c>
      <c r="G1924" s="126"/>
      <c r="H1924" s="123"/>
      <c r="I1924" s="124"/>
      <c r="J1924" s="191" t="s">
        <v>5779</v>
      </c>
      <c r="K1924" s="210" t="s">
        <v>6440</v>
      </c>
      <c r="L1924" s="210" t="s">
        <v>1975</v>
      </c>
      <c r="M1924" s="211">
        <v>49750846.449089505</v>
      </c>
      <c r="N1924" s="198">
        <v>269332211.66464853</v>
      </c>
      <c r="O1924" s="211">
        <v>28.253409916895709</v>
      </c>
      <c r="P1924" s="210">
        <v>0</v>
      </c>
      <c r="Q1924" s="210">
        <v>0</v>
      </c>
      <c r="R1924" s="210">
        <v>1</v>
      </c>
      <c r="S1924" s="210">
        <v>0</v>
      </c>
      <c r="T1924" s="210" t="s">
        <v>146</v>
      </c>
      <c r="U1924" s="210" t="s">
        <v>6441</v>
      </c>
      <c r="V1924" s="223">
        <v>43251</v>
      </c>
      <c r="W1924" s="210" t="s">
        <v>6442</v>
      </c>
      <c r="X1924" s="210" t="s">
        <v>4468</v>
      </c>
      <c r="Y1924" s="210" t="s">
        <v>4395</v>
      </c>
      <c r="Z1924" s="190"/>
      <c r="AA1924" s="185"/>
      <c r="AB1924" s="187"/>
      <c r="AC1924" s="187"/>
      <c r="AD1924" s="188"/>
    </row>
    <row r="1925" spans="1:30" x14ac:dyDescent="0.3">
      <c r="A1925" s="84"/>
      <c r="B1925" s="209" t="s">
        <v>6443</v>
      </c>
      <c r="C1925" s="102" t="s">
        <v>1975</v>
      </c>
      <c r="D1925" s="109">
        <v>45385702.361102656</v>
      </c>
      <c r="E1925" s="139">
        <v>88403577.446418241</v>
      </c>
      <c r="F1925" s="113">
        <v>14.873322601715023</v>
      </c>
      <c r="G1925" s="126"/>
      <c r="H1925" s="123"/>
      <c r="I1925" s="124"/>
      <c r="J1925" s="191" t="s">
        <v>5776</v>
      </c>
      <c r="K1925" s="210" t="s">
        <v>6443</v>
      </c>
      <c r="L1925" s="210" t="s">
        <v>1975</v>
      </c>
      <c r="M1925" s="211">
        <v>45385702.361102656</v>
      </c>
      <c r="N1925" s="198">
        <v>88403577.446418241</v>
      </c>
      <c r="O1925" s="211">
        <v>14.873322601715023</v>
      </c>
      <c r="P1925" s="210">
        <v>0</v>
      </c>
      <c r="Q1925" s="210">
        <v>0</v>
      </c>
      <c r="R1925" s="210">
        <v>1</v>
      </c>
      <c r="S1925" s="210">
        <v>0</v>
      </c>
      <c r="T1925" s="210" t="s">
        <v>146</v>
      </c>
      <c r="U1925" s="210" t="s">
        <v>6444</v>
      </c>
      <c r="V1925" s="223">
        <v>43251</v>
      </c>
      <c r="W1925" s="210">
        <v>6782045</v>
      </c>
      <c r="X1925" s="210" t="s">
        <v>4468</v>
      </c>
      <c r="Y1925" s="210" t="s">
        <v>4395</v>
      </c>
      <c r="Z1925" s="190"/>
      <c r="AA1925" s="186"/>
      <c r="AB1925" s="187"/>
      <c r="AC1925" s="187"/>
      <c r="AD1925" s="188"/>
    </row>
    <row r="1926" spans="1:30" x14ac:dyDescent="0.3">
      <c r="A1926" s="84"/>
      <c r="B1926" s="209" t="s">
        <v>6445</v>
      </c>
      <c r="C1926" s="102" t="s">
        <v>1975</v>
      </c>
      <c r="D1926" s="109" t="s">
        <v>5785</v>
      </c>
      <c r="E1926" s="139" t="s">
        <v>5785</v>
      </c>
      <c r="F1926" s="113" t="s">
        <v>5785</v>
      </c>
      <c r="G1926" s="126"/>
      <c r="H1926" s="123"/>
      <c r="I1926" s="124"/>
      <c r="J1926" s="191" t="s">
        <v>5779</v>
      </c>
      <c r="K1926" s="210" t="s">
        <v>6445</v>
      </c>
      <c r="L1926" s="210" t="s">
        <v>1975</v>
      </c>
      <c r="M1926" s="211">
        <v>92295995.420971811</v>
      </c>
      <c r="N1926" s="198">
        <v>185294242.98101625</v>
      </c>
      <c r="O1926" s="211">
        <v>16.091279850719715</v>
      </c>
      <c r="P1926" s="210">
        <v>0</v>
      </c>
      <c r="Q1926" s="210">
        <v>0</v>
      </c>
      <c r="R1926" s="210">
        <v>1</v>
      </c>
      <c r="S1926" s="210">
        <v>0</v>
      </c>
      <c r="T1926" s="210" t="s">
        <v>146</v>
      </c>
      <c r="U1926" s="210" t="s">
        <v>6446</v>
      </c>
      <c r="V1926" s="223">
        <v>43251</v>
      </c>
      <c r="W1926" s="210" t="s">
        <v>6447</v>
      </c>
      <c r="X1926" s="210" t="s">
        <v>4468</v>
      </c>
      <c r="Y1926" s="210" t="s">
        <v>4395</v>
      </c>
      <c r="Z1926" s="190"/>
      <c r="AA1926" s="185"/>
      <c r="AB1926" s="188"/>
      <c r="AC1926" s="187"/>
      <c r="AD1926" s="187"/>
    </row>
    <row r="1927" spans="1:30" x14ac:dyDescent="0.3">
      <c r="A1927" s="84"/>
      <c r="B1927" s="209" t="s">
        <v>532</v>
      </c>
      <c r="C1927" s="102" t="s">
        <v>1973</v>
      </c>
      <c r="D1927" s="109">
        <v>-3555731.0835712557</v>
      </c>
      <c r="E1927" s="139">
        <v>-3909187.6853310177</v>
      </c>
      <c r="F1927" s="113">
        <v>-1.292642185328418</v>
      </c>
      <c r="G1927" s="126"/>
      <c r="H1927" s="123"/>
      <c r="I1927" s="124"/>
      <c r="J1927" s="191" t="s">
        <v>5776</v>
      </c>
      <c r="K1927" s="210" t="s">
        <v>532</v>
      </c>
      <c r="L1927" s="210" t="s">
        <v>1973</v>
      </c>
      <c r="M1927" s="211">
        <v>-3555731.0835712557</v>
      </c>
      <c r="N1927" s="198">
        <v>-3909187.6853310177</v>
      </c>
      <c r="O1927" s="211">
        <v>-1.292642185328418</v>
      </c>
      <c r="P1927" s="210">
        <v>0</v>
      </c>
      <c r="Q1927" s="210">
        <v>0</v>
      </c>
      <c r="R1927" s="210">
        <v>1</v>
      </c>
      <c r="S1927" s="210">
        <v>0</v>
      </c>
      <c r="T1927" s="210" t="s">
        <v>146</v>
      </c>
      <c r="U1927" s="210" t="s">
        <v>5468</v>
      </c>
      <c r="V1927" s="223">
        <v>43251</v>
      </c>
      <c r="W1927" s="210">
        <v>6354251</v>
      </c>
      <c r="X1927" s="210" t="s">
        <v>4468</v>
      </c>
      <c r="Y1927" s="210" t="s">
        <v>4395</v>
      </c>
      <c r="Z1927" s="190"/>
      <c r="AA1927" s="186"/>
      <c r="AB1927" s="187"/>
      <c r="AC1927" s="187"/>
      <c r="AD1927" s="188"/>
    </row>
    <row r="1928" spans="1:30" x14ac:dyDescent="0.3">
      <c r="A1928" s="84"/>
      <c r="B1928" s="209" t="s">
        <v>533</v>
      </c>
      <c r="C1928" s="102" t="s">
        <v>1977</v>
      </c>
      <c r="D1928" s="109">
        <v>315185908.79591537</v>
      </c>
      <c r="E1928" s="139">
        <v>150861621.19333762</v>
      </c>
      <c r="F1928" s="113">
        <v>4.093862765084725</v>
      </c>
      <c r="G1928" s="126"/>
      <c r="H1928" s="123"/>
      <c r="I1928" s="124"/>
      <c r="J1928" s="191" t="s">
        <v>5776</v>
      </c>
      <c r="K1928" s="210" t="s">
        <v>533</v>
      </c>
      <c r="L1928" s="210" t="s">
        <v>1977</v>
      </c>
      <c r="M1928" s="211">
        <v>315185908.79591537</v>
      </c>
      <c r="N1928" s="198">
        <v>150861621.19333762</v>
      </c>
      <c r="O1928" s="211">
        <v>4.093862765084725</v>
      </c>
      <c r="P1928" s="210">
        <v>0</v>
      </c>
      <c r="Q1928" s="210">
        <v>0</v>
      </c>
      <c r="R1928" s="210">
        <v>1</v>
      </c>
      <c r="S1928" s="210">
        <v>0</v>
      </c>
      <c r="T1928" s="210" t="s">
        <v>5305</v>
      </c>
      <c r="U1928" s="210" t="s">
        <v>2670</v>
      </c>
      <c r="V1928" s="223">
        <v>43251</v>
      </c>
      <c r="W1928" s="210" t="s">
        <v>2052</v>
      </c>
      <c r="X1928" s="210" t="s">
        <v>4468</v>
      </c>
      <c r="Y1928" s="210" t="s">
        <v>4395</v>
      </c>
      <c r="Z1928" s="190"/>
      <c r="AA1928" s="186"/>
      <c r="AB1928" s="187"/>
      <c r="AC1928" s="187"/>
      <c r="AD1928" s="188"/>
    </row>
    <row r="1929" spans="1:30" x14ac:dyDescent="0.3">
      <c r="A1929" s="84"/>
      <c r="B1929" s="209" t="s">
        <v>6448</v>
      </c>
      <c r="C1929" s="102" t="s">
        <v>1975</v>
      </c>
      <c r="D1929" s="109">
        <v>16648480.46698772</v>
      </c>
      <c r="E1929" s="139">
        <v>10917521.416286873</v>
      </c>
      <c r="F1929" s="113">
        <v>0.33795807399221056</v>
      </c>
      <c r="G1929" s="126"/>
      <c r="H1929" s="123"/>
      <c r="I1929" s="124"/>
      <c r="J1929" s="191" t="s">
        <v>5776</v>
      </c>
      <c r="K1929" s="210" t="s">
        <v>6448</v>
      </c>
      <c r="L1929" s="210" t="s">
        <v>1975</v>
      </c>
      <c r="M1929" s="211">
        <v>16648480.46698772</v>
      </c>
      <c r="N1929" s="198">
        <v>10917521.416286873</v>
      </c>
      <c r="O1929" s="211">
        <v>0.33795807399221056</v>
      </c>
      <c r="P1929" s="210">
        <v>0</v>
      </c>
      <c r="Q1929" s="210">
        <v>0</v>
      </c>
      <c r="R1929" s="210">
        <v>1</v>
      </c>
      <c r="S1929" s="210">
        <v>0</v>
      </c>
      <c r="T1929" s="210" t="s">
        <v>146</v>
      </c>
      <c r="U1929" s="210" t="s">
        <v>6449</v>
      </c>
      <c r="V1929" s="223">
        <v>43251</v>
      </c>
      <c r="W1929" s="210" t="s">
        <v>6450</v>
      </c>
      <c r="X1929" s="210" t="s">
        <v>4468</v>
      </c>
      <c r="Y1929" s="210" t="s">
        <v>4395</v>
      </c>
      <c r="Z1929" s="190"/>
      <c r="AA1929" s="186"/>
      <c r="AB1929" s="187"/>
      <c r="AC1929" s="187"/>
      <c r="AD1929" s="188"/>
    </row>
    <row r="1930" spans="1:30" x14ac:dyDescent="0.3">
      <c r="A1930" s="84"/>
      <c r="B1930" s="209" t="s">
        <v>534</v>
      </c>
      <c r="C1930" s="102" t="s">
        <v>1973</v>
      </c>
      <c r="D1930" s="109">
        <v>-8719945.3571368493</v>
      </c>
      <c r="E1930" s="139">
        <v>-9654356.9911403377</v>
      </c>
      <c r="F1930" s="113">
        <v>-0.48573079273424918</v>
      </c>
      <c r="G1930" s="126"/>
      <c r="H1930" s="123"/>
      <c r="I1930" s="124"/>
      <c r="J1930" s="191" t="s">
        <v>5776</v>
      </c>
      <c r="K1930" s="210" t="s">
        <v>534</v>
      </c>
      <c r="L1930" s="210" t="s">
        <v>1973</v>
      </c>
      <c r="M1930" s="211">
        <v>-8719945.3571368493</v>
      </c>
      <c r="N1930" s="198">
        <v>-9654356.9911403377</v>
      </c>
      <c r="O1930" s="211">
        <v>-0.48573079273424918</v>
      </c>
      <c r="P1930" s="210">
        <v>0</v>
      </c>
      <c r="Q1930" s="210">
        <v>0</v>
      </c>
      <c r="R1930" s="210">
        <v>1</v>
      </c>
      <c r="S1930" s="210">
        <v>0</v>
      </c>
      <c r="T1930" s="210" t="s">
        <v>146</v>
      </c>
      <c r="U1930" s="210" t="s">
        <v>2671</v>
      </c>
      <c r="V1930" s="223">
        <v>43251</v>
      </c>
      <c r="W1930" s="210" t="s">
        <v>2053</v>
      </c>
      <c r="X1930" s="210" t="s">
        <v>4468</v>
      </c>
      <c r="Y1930" s="210" t="s">
        <v>4395</v>
      </c>
      <c r="Z1930" s="190"/>
      <c r="AA1930" s="185"/>
      <c r="AB1930" s="187"/>
      <c r="AC1930" s="187"/>
      <c r="AD1930" s="188"/>
    </row>
    <row r="1931" spans="1:30" x14ac:dyDescent="0.3">
      <c r="A1931" s="84"/>
      <c r="B1931" s="209" t="s">
        <v>535</v>
      </c>
      <c r="C1931" s="102" t="s">
        <v>1973</v>
      </c>
      <c r="D1931" s="109">
        <v>-29261385.705027305</v>
      </c>
      <c r="E1931" s="139">
        <v>-10885998.219812231</v>
      </c>
      <c r="F1931" s="113">
        <v>-0.35208568326415041</v>
      </c>
      <c r="G1931" s="126"/>
      <c r="H1931" s="123"/>
      <c r="I1931" s="124"/>
      <c r="J1931" s="191" t="s">
        <v>5776</v>
      </c>
      <c r="K1931" s="210" t="s">
        <v>535</v>
      </c>
      <c r="L1931" s="210" t="s">
        <v>1973</v>
      </c>
      <c r="M1931" s="211">
        <v>-29261385.705027305</v>
      </c>
      <c r="N1931" s="198">
        <v>-10885998.219812231</v>
      </c>
      <c r="O1931" s="211">
        <v>-0.35208568326415041</v>
      </c>
      <c r="P1931" s="210">
        <v>0</v>
      </c>
      <c r="Q1931" s="210">
        <v>0</v>
      </c>
      <c r="R1931" s="210">
        <v>1</v>
      </c>
      <c r="S1931" s="210">
        <v>0</v>
      </c>
      <c r="T1931" s="210" t="s">
        <v>143</v>
      </c>
      <c r="U1931" s="210" t="s">
        <v>2672</v>
      </c>
      <c r="V1931" s="223">
        <v>43251</v>
      </c>
      <c r="W1931" s="210">
        <v>6191997</v>
      </c>
      <c r="X1931" s="210" t="s">
        <v>4468</v>
      </c>
      <c r="Y1931" s="210" t="s">
        <v>4395</v>
      </c>
      <c r="Z1931" s="190"/>
      <c r="AA1931" s="185"/>
      <c r="AB1931" s="187"/>
      <c r="AC1931" s="188"/>
      <c r="AD1931" s="188"/>
    </row>
    <row r="1932" spans="1:30" x14ac:dyDescent="0.3">
      <c r="A1932" s="84"/>
      <c r="B1932" s="209" t="s">
        <v>4450</v>
      </c>
      <c r="C1932" s="102" t="s">
        <v>1973</v>
      </c>
      <c r="D1932" s="109">
        <v>-39354317.654484183</v>
      </c>
      <c r="E1932" s="139">
        <v>-913093.2170413963</v>
      </c>
      <c r="F1932" s="113">
        <v>-0.24342596830826713</v>
      </c>
      <c r="G1932" s="126"/>
      <c r="H1932" s="123"/>
      <c r="I1932" s="124"/>
      <c r="J1932" s="191" t="s">
        <v>5776</v>
      </c>
      <c r="K1932" s="210" t="s">
        <v>4450</v>
      </c>
      <c r="L1932" s="210" t="s">
        <v>1973</v>
      </c>
      <c r="M1932" s="211">
        <v>-39354317.654484183</v>
      </c>
      <c r="N1932" s="198">
        <v>-913093.2170413963</v>
      </c>
      <c r="O1932" s="211">
        <v>-0.24342596830826713</v>
      </c>
      <c r="P1932" s="210">
        <v>0</v>
      </c>
      <c r="Q1932" s="210">
        <v>0</v>
      </c>
      <c r="R1932" s="210">
        <v>1</v>
      </c>
      <c r="S1932" s="210">
        <v>0</v>
      </c>
      <c r="T1932" s="210" t="s">
        <v>144</v>
      </c>
      <c r="U1932" s="210" t="s">
        <v>4478</v>
      </c>
      <c r="V1932" s="223">
        <v>43251</v>
      </c>
      <c r="W1932" s="210">
        <v>2208987</v>
      </c>
      <c r="X1932" s="210" t="s">
        <v>4468</v>
      </c>
      <c r="Y1932" s="210" t="s">
        <v>4395</v>
      </c>
      <c r="Z1932" s="190"/>
      <c r="AA1932" s="186"/>
      <c r="AB1932" s="187"/>
      <c r="AC1932" s="187"/>
      <c r="AD1932" s="188"/>
    </row>
    <row r="1933" spans="1:30" x14ac:dyDescent="0.3">
      <c r="A1933" s="84"/>
      <c r="B1933" s="209" t="s">
        <v>6451</v>
      </c>
      <c r="C1933" s="102" t="s">
        <v>1975</v>
      </c>
      <c r="D1933" s="109">
        <v>110856899.63016465</v>
      </c>
      <c r="E1933" s="139">
        <v>147491347.09692967</v>
      </c>
      <c r="F1933" s="113">
        <v>9.5673715235369166</v>
      </c>
      <c r="G1933" s="126"/>
      <c r="H1933" s="123"/>
      <c r="I1933" s="124"/>
      <c r="J1933" s="191" t="s">
        <v>5776</v>
      </c>
      <c r="K1933" s="210" t="s">
        <v>6451</v>
      </c>
      <c r="L1933" s="210" t="s">
        <v>1975</v>
      </c>
      <c r="M1933" s="211">
        <v>110856899.63016465</v>
      </c>
      <c r="N1933" s="198">
        <v>147491347.09692967</v>
      </c>
      <c r="O1933" s="211">
        <v>9.5673715235369166</v>
      </c>
      <c r="P1933" s="210">
        <v>0</v>
      </c>
      <c r="Q1933" s="210">
        <v>0</v>
      </c>
      <c r="R1933" s="210">
        <v>1</v>
      </c>
      <c r="S1933" s="210">
        <v>0</v>
      </c>
      <c r="T1933" s="210" t="s">
        <v>149</v>
      </c>
      <c r="U1933" s="210" t="s">
        <v>6452</v>
      </c>
      <c r="V1933" s="223">
        <v>43251</v>
      </c>
      <c r="W1933" s="210" t="s">
        <v>6453</v>
      </c>
      <c r="X1933" s="210" t="s">
        <v>4468</v>
      </c>
      <c r="Y1933" s="210" t="s">
        <v>4395</v>
      </c>
      <c r="Z1933" s="190"/>
      <c r="AA1933" s="186"/>
      <c r="AB1933" s="187"/>
      <c r="AC1933" s="187"/>
      <c r="AD1933" s="188"/>
    </row>
    <row r="1934" spans="1:30" x14ac:dyDescent="0.3">
      <c r="A1934" s="84"/>
      <c r="B1934" s="209" t="s">
        <v>6454</v>
      </c>
      <c r="C1934" s="102" t="s">
        <v>1975</v>
      </c>
      <c r="D1934" s="109">
        <v>11158647.730835052</v>
      </c>
      <c r="E1934" s="139">
        <v>8006076.7163133603</v>
      </c>
      <c r="F1934" s="113">
        <v>0.22745553924810319</v>
      </c>
      <c r="G1934" s="126"/>
      <c r="H1934" s="123"/>
      <c r="I1934" s="124"/>
      <c r="J1934" s="191" t="s">
        <v>5776</v>
      </c>
      <c r="K1934" s="210" t="s">
        <v>6454</v>
      </c>
      <c r="L1934" s="210" t="s">
        <v>1975</v>
      </c>
      <c r="M1934" s="211">
        <v>11158647.730835052</v>
      </c>
      <c r="N1934" s="198">
        <v>8006076.7163133603</v>
      </c>
      <c r="O1934" s="211">
        <v>0.22745553924810319</v>
      </c>
      <c r="P1934" s="210">
        <v>0</v>
      </c>
      <c r="Q1934" s="210">
        <v>0</v>
      </c>
      <c r="R1934" s="210">
        <v>1</v>
      </c>
      <c r="S1934" s="210">
        <v>0</v>
      </c>
      <c r="T1934" s="210" t="s">
        <v>146</v>
      </c>
      <c r="U1934" s="210" t="s">
        <v>6455</v>
      </c>
      <c r="V1934" s="223">
        <v>43251</v>
      </c>
      <c r="W1934" s="210" t="s">
        <v>6456</v>
      </c>
      <c r="X1934" s="210" t="s">
        <v>4468</v>
      </c>
      <c r="Y1934" s="210" t="s">
        <v>4395</v>
      </c>
      <c r="Z1934" s="190"/>
      <c r="AA1934" s="185"/>
      <c r="AB1934" s="187"/>
      <c r="AC1934" s="187"/>
      <c r="AD1934" s="188"/>
    </row>
    <row r="1935" spans="1:30" x14ac:dyDescent="0.3">
      <c r="A1935" s="84"/>
      <c r="B1935" s="209" t="s">
        <v>6457</v>
      </c>
      <c r="C1935" s="102" t="s">
        <v>1975</v>
      </c>
      <c r="D1935" s="109">
        <v>72104188.690048695</v>
      </c>
      <c r="E1935" s="139">
        <v>219379788.8254689</v>
      </c>
      <c r="F1935" s="113">
        <v>17.83362124404243</v>
      </c>
      <c r="G1935" s="126"/>
      <c r="H1935" s="123"/>
      <c r="I1935" s="124"/>
      <c r="J1935" s="191" t="s">
        <v>5776</v>
      </c>
      <c r="K1935" s="210" t="s">
        <v>6457</v>
      </c>
      <c r="L1935" s="210" t="s">
        <v>1975</v>
      </c>
      <c r="M1935" s="211">
        <v>72104188.690048695</v>
      </c>
      <c r="N1935" s="198">
        <v>219379788.8254689</v>
      </c>
      <c r="O1935" s="211">
        <v>17.83362124404243</v>
      </c>
      <c r="P1935" s="210">
        <v>0</v>
      </c>
      <c r="Q1935" s="210">
        <v>0</v>
      </c>
      <c r="R1935" s="210">
        <v>1</v>
      </c>
      <c r="S1935" s="210">
        <v>0</v>
      </c>
      <c r="T1935" s="210" t="s">
        <v>150</v>
      </c>
      <c r="U1935" s="210" t="s">
        <v>6458</v>
      </c>
      <c r="V1935" s="223">
        <v>43251</v>
      </c>
      <c r="W1935" s="210">
        <v>6080716</v>
      </c>
      <c r="X1935" s="210" t="s">
        <v>4468</v>
      </c>
      <c r="Y1935" s="210" t="s">
        <v>4395</v>
      </c>
      <c r="Z1935" s="190"/>
      <c r="AA1935" s="185"/>
      <c r="AB1935" s="187"/>
      <c r="AC1935" s="187"/>
      <c r="AD1935" s="188"/>
    </row>
    <row r="1936" spans="1:30" x14ac:dyDescent="0.3">
      <c r="A1936" s="84"/>
      <c r="B1936" s="209" t="s">
        <v>6459</v>
      </c>
      <c r="C1936" s="102" t="s">
        <v>1975</v>
      </c>
      <c r="D1936" s="109">
        <v>2367334.9944479754</v>
      </c>
      <c r="E1936" s="139">
        <v>1690840.9644600404</v>
      </c>
      <c r="F1936" s="113">
        <v>3.2541036907541801E-2</v>
      </c>
      <c r="G1936" s="126"/>
      <c r="H1936" s="123"/>
      <c r="I1936" s="124"/>
      <c r="J1936" s="191" t="s">
        <v>5776</v>
      </c>
      <c r="K1936" s="210" t="s">
        <v>6459</v>
      </c>
      <c r="L1936" s="210" t="s">
        <v>1975</v>
      </c>
      <c r="M1936" s="211">
        <v>2367334.9944479754</v>
      </c>
      <c r="N1936" s="198">
        <v>1690840.9644600404</v>
      </c>
      <c r="O1936" s="211">
        <v>3.2541036907541801E-2</v>
      </c>
      <c r="P1936" s="210">
        <v>0</v>
      </c>
      <c r="Q1936" s="210">
        <v>0</v>
      </c>
      <c r="R1936" s="210">
        <v>1</v>
      </c>
      <c r="S1936" s="210">
        <v>0</v>
      </c>
      <c r="T1936" s="210" t="s">
        <v>147</v>
      </c>
      <c r="U1936" s="210" t="s">
        <v>6460</v>
      </c>
      <c r="V1936" s="223">
        <v>43251</v>
      </c>
      <c r="W1936" s="210" t="s">
        <v>6461</v>
      </c>
      <c r="X1936" s="210" t="s">
        <v>4468</v>
      </c>
      <c r="Y1936" s="210" t="s">
        <v>4395</v>
      </c>
      <c r="Z1936" s="190"/>
      <c r="AA1936" s="186"/>
      <c r="AB1936" s="187"/>
      <c r="AC1936" s="187"/>
      <c r="AD1936" s="188"/>
    </row>
    <row r="1937" spans="1:30" x14ac:dyDescent="0.3">
      <c r="A1937" s="84"/>
      <c r="B1937" s="209" t="s">
        <v>6462</v>
      </c>
      <c r="C1937" s="102" t="s">
        <v>1975</v>
      </c>
      <c r="D1937" s="109">
        <v>3111212.1868778295</v>
      </c>
      <c r="E1937" s="139">
        <v>352204.24687640317</v>
      </c>
      <c r="F1937" s="113">
        <v>7.2757605038244966E-2</v>
      </c>
      <c r="G1937" s="126"/>
      <c r="H1937" s="123"/>
      <c r="I1937" s="124"/>
      <c r="J1937" s="191" t="s">
        <v>5781</v>
      </c>
      <c r="K1937" s="210" t="s">
        <v>6462</v>
      </c>
      <c r="L1937" s="210" t="s">
        <v>1975</v>
      </c>
      <c r="M1937" s="211">
        <v>3111212.1868778295</v>
      </c>
      <c r="N1937" s="198">
        <v>352204.24687640317</v>
      </c>
      <c r="O1937" s="211">
        <v>7.2757605038244966E-2</v>
      </c>
      <c r="P1937" s="210">
        <v>0</v>
      </c>
      <c r="Q1937" s="210">
        <v>0</v>
      </c>
      <c r="R1937" s="210">
        <v>1</v>
      </c>
      <c r="S1937" s="210">
        <v>0</v>
      </c>
      <c r="T1937" s="210" t="s">
        <v>143</v>
      </c>
      <c r="U1937" s="210" t="s">
        <v>6463</v>
      </c>
      <c r="V1937" s="223">
        <v>43251</v>
      </c>
      <c r="W1937" s="210" t="s">
        <v>6464</v>
      </c>
      <c r="X1937" s="210" t="s">
        <v>4468</v>
      </c>
      <c r="Y1937" s="210" t="s">
        <v>4395</v>
      </c>
      <c r="Z1937" s="190"/>
      <c r="AA1937" s="186"/>
      <c r="AB1937" s="187"/>
      <c r="AC1937" s="187"/>
      <c r="AD1937" s="188"/>
    </row>
    <row r="1938" spans="1:30" x14ac:dyDescent="0.3">
      <c r="A1938" s="84"/>
      <c r="B1938" s="209" t="s">
        <v>536</v>
      </c>
      <c r="C1938" s="102" t="s">
        <v>1973</v>
      </c>
      <c r="D1938" s="109">
        <v>-7111167.0193962986</v>
      </c>
      <c r="E1938" s="139">
        <v>-6307444.4418650959</v>
      </c>
      <c r="F1938" s="113">
        <v>-0.45328702675641214</v>
      </c>
      <c r="G1938" s="126"/>
      <c r="H1938" s="123"/>
      <c r="I1938" s="124"/>
      <c r="J1938" s="191" t="s">
        <v>5776</v>
      </c>
      <c r="K1938" s="210" t="s">
        <v>536</v>
      </c>
      <c r="L1938" s="210" t="s">
        <v>1973</v>
      </c>
      <c r="M1938" s="211">
        <v>-7111167.0193962986</v>
      </c>
      <c r="N1938" s="198">
        <v>-6307444.4418650959</v>
      </c>
      <c r="O1938" s="211">
        <v>-0.45328702675641214</v>
      </c>
      <c r="P1938" s="210">
        <v>0</v>
      </c>
      <c r="Q1938" s="210">
        <v>0</v>
      </c>
      <c r="R1938" s="210">
        <v>1</v>
      </c>
      <c r="S1938" s="210">
        <v>0</v>
      </c>
      <c r="T1938" s="210" t="s">
        <v>144</v>
      </c>
      <c r="U1938" s="210" t="s">
        <v>2673</v>
      </c>
      <c r="V1938" s="223">
        <v>43251</v>
      </c>
      <c r="W1938" s="210" t="s">
        <v>2054</v>
      </c>
      <c r="X1938" s="210" t="s">
        <v>4468</v>
      </c>
      <c r="Y1938" s="210" t="s">
        <v>4395</v>
      </c>
      <c r="Z1938" s="190"/>
      <c r="AA1938" s="186"/>
      <c r="AB1938" s="187"/>
      <c r="AC1938" s="187"/>
      <c r="AD1938" s="188"/>
    </row>
    <row r="1939" spans="1:30" x14ac:dyDescent="0.3">
      <c r="A1939" s="84"/>
      <c r="B1939" s="209" t="s">
        <v>6465</v>
      </c>
      <c r="C1939" s="102" t="s">
        <v>1975</v>
      </c>
      <c r="D1939" s="109">
        <v>2894638.0564648784</v>
      </c>
      <c r="E1939" s="139">
        <v>1237682.6903390689</v>
      </c>
      <c r="F1939" s="113">
        <v>9.1460065407909102E-2</v>
      </c>
      <c r="G1939" s="126"/>
      <c r="H1939" s="123"/>
      <c r="I1939" s="124"/>
      <c r="J1939" s="191" t="s">
        <v>5776</v>
      </c>
      <c r="K1939" s="210" t="s">
        <v>6465</v>
      </c>
      <c r="L1939" s="210" t="s">
        <v>1975</v>
      </c>
      <c r="M1939" s="211">
        <v>2894638.0564648784</v>
      </c>
      <c r="N1939" s="198">
        <v>1237682.6903390689</v>
      </c>
      <c r="O1939" s="211">
        <v>9.1460065407909102E-2</v>
      </c>
      <c r="P1939" s="210">
        <v>0</v>
      </c>
      <c r="Q1939" s="210">
        <v>0</v>
      </c>
      <c r="R1939" s="210">
        <v>1</v>
      </c>
      <c r="S1939" s="210">
        <v>0</v>
      </c>
      <c r="T1939" s="210" t="s">
        <v>148</v>
      </c>
      <c r="U1939" s="210" t="s">
        <v>6466</v>
      </c>
      <c r="V1939" s="223">
        <v>43251</v>
      </c>
      <c r="W1939" s="210" t="s">
        <v>6467</v>
      </c>
      <c r="X1939" s="210" t="s">
        <v>4468</v>
      </c>
      <c r="Y1939" s="210" t="s">
        <v>4395</v>
      </c>
      <c r="Z1939" s="190"/>
      <c r="AA1939" s="185"/>
      <c r="AB1939" s="187"/>
      <c r="AC1939" s="188"/>
      <c r="AD1939" s="188"/>
    </row>
    <row r="1940" spans="1:30" x14ac:dyDescent="0.3">
      <c r="A1940" s="84"/>
      <c r="B1940" s="209" t="s">
        <v>6468</v>
      </c>
      <c r="C1940" s="102" t="s">
        <v>1975</v>
      </c>
      <c r="D1940" s="109">
        <v>3660966.615062213</v>
      </c>
      <c r="E1940" s="139">
        <v>2951228.7751727318</v>
      </c>
      <c r="F1940" s="113">
        <v>5.9132710248899885E-2</v>
      </c>
      <c r="G1940" s="126"/>
      <c r="H1940" s="123"/>
      <c r="I1940" s="124"/>
      <c r="J1940" s="191" t="s">
        <v>5776</v>
      </c>
      <c r="K1940" s="210" t="s">
        <v>6468</v>
      </c>
      <c r="L1940" s="210" t="s">
        <v>1975</v>
      </c>
      <c r="M1940" s="211">
        <v>3660966.615062213</v>
      </c>
      <c r="N1940" s="198">
        <v>2951228.7751727318</v>
      </c>
      <c r="O1940" s="211">
        <v>5.9132710248899885E-2</v>
      </c>
      <c r="P1940" s="210">
        <v>0</v>
      </c>
      <c r="Q1940" s="210">
        <v>0</v>
      </c>
      <c r="R1940" s="210">
        <v>1</v>
      </c>
      <c r="S1940" s="210">
        <v>0</v>
      </c>
      <c r="T1940" s="210" t="s">
        <v>147</v>
      </c>
      <c r="U1940" s="210" t="s">
        <v>6469</v>
      </c>
      <c r="V1940" s="223">
        <v>43251</v>
      </c>
      <c r="W1940" s="210" t="s">
        <v>6470</v>
      </c>
      <c r="X1940" s="210" t="s">
        <v>4468</v>
      </c>
      <c r="Y1940" s="210" t="s">
        <v>4395</v>
      </c>
      <c r="Z1940" s="190"/>
      <c r="AA1940" s="186"/>
      <c r="AB1940" s="187"/>
      <c r="AC1940" s="187"/>
      <c r="AD1940" s="188"/>
    </row>
    <row r="1941" spans="1:30" x14ac:dyDescent="0.3">
      <c r="A1941" s="84"/>
      <c r="B1941" s="209" t="s">
        <v>6471</v>
      </c>
      <c r="C1941" s="102" t="s">
        <v>1975</v>
      </c>
      <c r="D1941" s="109">
        <v>1770002.1348040181</v>
      </c>
      <c r="E1941" s="139">
        <v>771407.6452727305</v>
      </c>
      <c r="F1941" s="113">
        <v>9.3113916351003231E-2</v>
      </c>
      <c r="G1941" s="126"/>
      <c r="H1941" s="123"/>
      <c r="I1941" s="124"/>
      <c r="J1941" s="191" t="s">
        <v>5776</v>
      </c>
      <c r="K1941" s="210" t="s">
        <v>6471</v>
      </c>
      <c r="L1941" s="210" t="s">
        <v>1975</v>
      </c>
      <c r="M1941" s="211">
        <v>1770002.1348040181</v>
      </c>
      <c r="N1941" s="198">
        <v>771407.6452727305</v>
      </c>
      <c r="O1941" s="211">
        <v>9.3113916351003231E-2</v>
      </c>
      <c r="P1941" s="210">
        <v>0</v>
      </c>
      <c r="Q1941" s="210">
        <v>0</v>
      </c>
      <c r="R1941" s="210">
        <v>1</v>
      </c>
      <c r="S1941" s="210">
        <v>0</v>
      </c>
      <c r="T1941" s="210" t="s">
        <v>152</v>
      </c>
      <c r="U1941" s="210" t="s">
        <v>6472</v>
      </c>
      <c r="V1941" s="223">
        <v>43251</v>
      </c>
      <c r="W1941" s="210" t="s">
        <v>6473</v>
      </c>
      <c r="X1941" s="210" t="s">
        <v>4468</v>
      </c>
      <c r="Y1941" s="210" t="s">
        <v>4395</v>
      </c>
      <c r="Z1941" s="190"/>
      <c r="AA1941" s="185"/>
      <c r="AB1941" s="187"/>
      <c r="AC1941" s="187"/>
      <c r="AD1941" s="188"/>
    </row>
    <row r="1942" spans="1:30" x14ac:dyDescent="0.3">
      <c r="A1942" s="84"/>
      <c r="B1942" s="209" t="s">
        <v>537</v>
      </c>
      <c r="C1942" s="102" t="s">
        <v>1973</v>
      </c>
      <c r="D1942" s="109">
        <v>-16013865.036905073</v>
      </c>
      <c r="E1942" s="139">
        <v>-1669386.946526502</v>
      </c>
      <c r="F1942" s="113">
        <v>-0.61596858710039837</v>
      </c>
      <c r="G1942" s="126"/>
      <c r="H1942" s="123"/>
      <c r="I1942" s="124"/>
      <c r="J1942" s="191" t="s">
        <v>5776</v>
      </c>
      <c r="K1942" s="210" t="s">
        <v>537</v>
      </c>
      <c r="L1942" s="210" t="s">
        <v>1973</v>
      </c>
      <c r="M1942" s="211">
        <v>-16013865.036905073</v>
      </c>
      <c r="N1942" s="198">
        <v>-1669386.946526502</v>
      </c>
      <c r="O1942" s="211">
        <v>-0.61596858710039837</v>
      </c>
      <c r="P1942" s="210">
        <v>0</v>
      </c>
      <c r="Q1942" s="210">
        <v>0</v>
      </c>
      <c r="R1942" s="210">
        <v>1</v>
      </c>
      <c r="S1942" s="210">
        <v>0</v>
      </c>
      <c r="T1942" s="210" t="s">
        <v>150</v>
      </c>
      <c r="U1942" s="210" t="s">
        <v>2674</v>
      </c>
      <c r="V1942" s="223">
        <v>43251</v>
      </c>
      <c r="W1942" s="210">
        <v>6333937</v>
      </c>
      <c r="X1942" s="210" t="s">
        <v>4468</v>
      </c>
      <c r="Y1942" s="210" t="s">
        <v>4395</v>
      </c>
      <c r="Z1942" s="190"/>
      <c r="AA1942" s="186"/>
      <c r="AB1942" s="187"/>
      <c r="AC1942" s="187"/>
      <c r="AD1942" s="188"/>
    </row>
    <row r="1943" spans="1:30" x14ac:dyDescent="0.3">
      <c r="A1943" s="84"/>
      <c r="B1943" s="209" t="s">
        <v>6474</v>
      </c>
      <c r="C1943" s="102" t="s">
        <v>1975</v>
      </c>
      <c r="D1943" s="109">
        <v>4248802.2554589994</v>
      </c>
      <c r="E1943" s="139">
        <v>2103838.6535902089</v>
      </c>
      <c r="F1943" s="113">
        <v>0.24100337693393301</v>
      </c>
      <c r="G1943" s="126"/>
      <c r="H1943" s="123"/>
      <c r="I1943" s="124"/>
      <c r="J1943" s="191" t="s">
        <v>5776</v>
      </c>
      <c r="K1943" s="210" t="s">
        <v>6474</v>
      </c>
      <c r="L1943" s="210" t="s">
        <v>1975</v>
      </c>
      <c r="M1943" s="211">
        <v>4248802.2554589994</v>
      </c>
      <c r="N1943" s="198">
        <v>2103838.6535902089</v>
      </c>
      <c r="O1943" s="211">
        <v>0.24100337693393301</v>
      </c>
      <c r="P1943" s="210">
        <v>0</v>
      </c>
      <c r="Q1943" s="210">
        <v>0</v>
      </c>
      <c r="R1943" s="210">
        <v>1</v>
      </c>
      <c r="S1943" s="210">
        <v>0</v>
      </c>
      <c r="T1943" s="210" t="s">
        <v>148</v>
      </c>
      <c r="U1943" s="210" t="s">
        <v>6475</v>
      </c>
      <c r="V1943" s="223">
        <v>43251</v>
      </c>
      <c r="W1943" s="210" t="s">
        <v>6476</v>
      </c>
      <c r="X1943" s="210" t="s">
        <v>4468</v>
      </c>
      <c r="Y1943" s="210" t="s">
        <v>4395</v>
      </c>
      <c r="Z1943" s="190"/>
      <c r="AA1943" s="185"/>
      <c r="AB1943" s="187"/>
      <c r="AC1943" s="187"/>
      <c r="AD1943" s="188"/>
    </row>
    <row r="1944" spans="1:30" x14ac:dyDescent="0.3">
      <c r="A1944" s="84"/>
      <c r="B1944" s="209" t="s">
        <v>6477</v>
      </c>
      <c r="C1944" s="102" t="s">
        <v>1975</v>
      </c>
      <c r="D1944" s="109">
        <v>77798425.502227753</v>
      </c>
      <c r="E1944" s="139">
        <v>15019001.06220613</v>
      </c>
      <c r="F1944" s="113">
        <v>10.713814004596852</v>
      </c>
      <c r="G1944" s="126"/>
      <c r="H1944" s="123"/>
      <c r="I1944" s="124"/>
      <c r="J1944" s="191" t="s">
        <v>5776</v>
      </c>
      <c r="K1944" s="210" t="s">
        <v>6477</v>
      </c>
      <c r="L1944" s="210" t="s">
        <v>1975</v>
      </c>
      <c r="M1944" s="211">
        <v>77798425.502227753</v>
      </c>
      <c r="N1944" s="198">
        <v>15019001.06220613</v>
      </c>
      <c r="O1944" s="211">
        <v>10.713814004596852</v>
      </c>
      <c r="P1944" s="210">
        <v>0</v>
      </c>
      <c r="Q1944" s="210">
        <v>0</v>
      </c>
      <c r="R1944" s="210">
        <v>1</v>
      </c>
      <c r="S1944" s="210">
        <v>0</v>
      </c>
      <c r="T1944" s="210" t="s">
        <v>147</v>
      </c>
      <c r="U1944" s="210" t="s">
        <v>6478</v>
      </c>
      <c r="V1944" s="223">
        <v>43251</v>
      </c>
      <c r="W1944" s="210" t="s">
        <v>6479</v>
      </c>
      <c r="X1944" s="210" t="s">
        <v>4468</v>
      </c>
      <c r="Y1944" s="210" t="s">
        <v>4395</v>
      </c>
      <c r="Z1944" s="190"/>
      <c r="AA1944" s="185"/>
      <c r="AB1944" s="187"/>
      <c r="AC1944" s="188"/>
      <c r="AD1944" s="188"/>
    </row>
    <row r="1945" spans="1:30" x14ac:dyDescent="0.3">
      <c r="A1945" s="84"/>
      <c r="B1945" s="209" t="s">
        <v>6480</v>
      </c>
      <c r="C1945" s="102" t="s">
        <v>1975</v>
      </c>
      <c r="D1945" s="109">
        <v>4598719.052279056</v>
      </c>
      <c r="E1945" s="139">
        <v>963303.01127705083</v>
      </c>
      <c r="F1945" s="113">
        <v>1.5126738221976946E-2</v>
      </c>
      <c r="G1945" s="126"/>
      <c r="H1945" s="123"/>
      <c r="I1945" s="124"/>
      <c r="J1945" s="191" t="s">
        <v>5776</v>
      </c>
      <c r="K1945" s="210" t="s">
        <v>6480</v>
      </c>
      <c r="L1945" s="210" t="s">
        <v>1975</v>
      </c>
      <c r="M1945" s="211">
        <v>4598719.052279056</v>
      </c>
      <c r="N1945" s="198">
        <v>963303.01127705083</v>
      </c>
      <c r="O1945" s="211">
        <v>1.5126738221976946E-2</v>
      </c>
      <c r="P1945" s="210">
        <v>0</v>
      </c>
      <c r="Q1945" s="210">
        <v>0</v>
      </c>
      <c r="R1945" s="210">
        <v>1</v>
      </c>
      <c r="S1945" s="210">
        <v>0</v>
      </c>
      <c r="T1945" s="210" t="s">
        <v>146</v>
      </c>
      <c r="U1945" s="210" t="s">
        <v>6481</v>
      </c>
      <c r="V1945" s="223">
        <v>43251</v>
      </c>
      <c r="W1945" s="210" t="s">
        <v>6482</v>
      </c>
      <c r="X1945" s="210" t="s">
        <v>4468</v>
      </c>
      <c r="Y1945" s="210" t="s">
        <v>4395</v>
      </c>
      <c r="Z1945" s="190"/>
      <c r="AA1945" s="185"/>
      <c r="AB1945" s="187"/>
      <c r="AC1945" s="187"/>
      <c r="AD1945" s="188"/>
    </row>
    <row r="1946" spans="1:30" x14ac:dyDescent="0.3">
      <c r="A1946" s="84"/>
      <c r="B1946" s="209" t="s">
        <v>539</v>
      </c>
      <c r="C1946" s="102" t="s">
        <v>1973</v>
      </c>
      <c r="D1946" s="109" t="s">
        <v>5785</v>
      </c>
      <c r="E1946" s="139" t="s">
        <v>5785</v>
      </c>
      <c r="F1946" s="113" t="s">
        <v>5785</v>
      </c>
      <c r="G1946" s="126"/>
      <c r="H1946" s="123"/>
      <c r="I1946" s="124"/>
      <c r="J1946" s="191" t="s">
        <v>5779</v>
      </c>
      <c r="K1946" s="210" t="s">
        <v>539</v>
      </c>
      <c r="L1946" s="210" t="s">
        <v>1973</v>
      </c>
      <c r="M1946" s="211">
        <v>-5260339.9836445674</v>
      </c>
      <c r="N1946" s="198">
        <v>-5035652.9008065797</v>
      </c>
      <c r="O1946" s="211">
        <v>-0.27323828963713975</v>
      </c>
      <c r="P1946" s="210">
        <v>0</v>
      </c>
      <c r="Q1946" s="210">
        <v>0</v>
      </c>
      <c r="R1946" s="210">
        <v>1</v>
      </c>
      <c r="S1946" s="210">
        <v>0</v>
      </c>
      <c r="T1946" s="210" t="s">
        <v>148</v>
      </c>
      <c r="U1946" s="210" t="s">
        <v>2675</v>
      </c>
      <c r="V1946" s="223">
        <v>43251</v>
      </c>
      <c r="W1946" s="210" t="s">
        <v>2055</v>
      </c>
      <c r="X1946" s="210" t="s">
        <v>4468</v>
      </c>
      <c r="Y1946" s="210" t="s">
        <v>4395</v>
      </c>
      <c r="Z1946" s="190"/>
      <c r="AA1946" s="185"/>
      <c r="AB1946" s="187"/>
      <c r="AC1946" s="187"/>
      <c r="AD1946" s="188"/>
    </row>
    <row r="1947" spans="1:30" x14ac:dyDescent="0.3">
      <c r="A1947" s="84"/>
      <c r="B1947" s="209" t="s">
        <v>6483</v>
      </c>
      <c r="C1947" s="102" t="s">
        <v>1975</v>
      </c>
      <c r="D1947" s="109">
        <v>2258678.5473441035</v>
      </c>
      <c r="E1947" s="139">
        <v>1609600.9740287822</v>
      </c>
      <c r="F1947" s="113">
        <v>0.18634671509541739</v>
      </c>
      <c r="G1947" s="126"/>
      <c r="H1947" s="123"/>
      <c r="I1947" s="124"/>
      <c r="J1947" s="191" t="s">
        <v>5776</v>
      </c>
      <c r="K1947" s="210" t="s">
        <v>6483</v>
      </c>
      <c r="L1947" s="210" t="s">
        <v>1975</v>
      </c>
      <c r="M1947" s="211">
        <v>2258678.5473441035</v>
      </c>
      <c r="N1947" s="198">
        <v>1609600.9740287822</v>
      </c>
      <c r="O1947" s="211">
        <v>0.18634671509541739</v>
      </c>
      <c r="P1947" s="210">
        <v>0</v>
      </c>
      <c r="Q1947" s="210">
        <v>0</v>
      </c>
      <c r="R1947" s="210">
        <v>1</v>
      </c>
      <c r="S1947" s="210">
        <v>0</v>
      </c>
      <c r="T1947" s="210" t="s">
        <v>5305</v>
      </c>
      <c r="U1947" s="210" t="s">
        <v>6484</v>
      </c>
      <c r="V1947" s="223">
        <v>43251</v>
      </c>
      <c r="W1947" s="210" t="s">
        <v>6485</v>
      </c>
      <c r="X1947" s="210" t="s">
        <v>4468</v>
      </c>
      <c r="Y1947" s="210" t="s">
        <v>4395</v>
      </c>
      <c r="Z1947" s="190"/>
      <c r="AA1947" s="186"/>
      <c r="AB1947" s="187"/>
      <c r="AC1947" s="187"/>
      <c r="AD1947" s="188"/>
    </row>
    <row r="1948" spans="1:30" x14ac:dyDescent="0.3">
      <c r="A1948" s="84"/>
      <c r="B1948" s="209" t="s">
        <v>6486</v>
      </c>
      <c r="C1948" s="102" t="s">
        <v>1975</v>
      </c>
      <c r="D1948" s="109">
        <v>2244328.6427716063</v>
      </c>
      <c r="E1948" s="139">
        <v>1886115.3121852777</v>
      </c>
      <c r="F1948" s="113">
        <v>4.9688025163556651E-2</v>
      </c>
      <c r="G1948" s="126"/>
      <c r="H1948" s="123"/>
      <c r="I1948" s="124"/>
      <c r="J1948" s="191" t="s">
        <v>5776</v>
      </c>
      <c r="K1948" s="210" t="s">
        <v>6486</v>
      </c>
      <c r="L1948" s="210" t="s">
        <v>1975</v>
      </c>
      <c r="M1948" s="211">
        <v>2244328.6427716063</v>
      </c>
      <c r="N1948" s="198">
        <v>1886115.3121852777</v>
      </c>
      <c r="O1948" s="211">
        <v>4.9688025163556651E-2</v>
      </c>
      <c r="P1948" s="210">
        <v>0</v>
      </c>
      <c r="Q1948" s="210">
        <v>0</v>
      </c>
      <c r="R1948" s="210">
        <v>1</v>
      </c>
      <c r="S1948" s="210">
        <v>0</v>
      </c>
      <c r="T1948" s="210" t="s">
        <v>148</v>
      </c>
      <c r="U1948" s="210" t="s">
        <v>6487</v>
      </c>
      <c r="V1948" s="223">
        <v>43251</v>
      </c>
      <c r="W1948" s="210" t="s">
        <v>6488</v>
      </c>
      <c r="X1948" s="210" t="s">
        <v>4468</v>
      </c>
      <c r="Y1948" s="210" t="s">
        <v>4395</v>
      </c>
      <c r="Z1948" s="190"/>
      <c r="AA1948" s="185"/>
      <c r="AB1948" s="187"/>
      <c r="AC1948" s="188"/>
      <c r="AD1948" s="188"/>
    </row>
    <row r="1949" spans="1:30" x14ac:dyDescent="0.3">
      <c r="A1949" s="84"/>
      <c r="B1949" s="209" t="s">
        <v>6489</v>
      </c>
      <c r="C1949" s="102" t="s">
        <v>1975</v>
      </c>
      <c r="D1949" s="109">
        <v>9992612.8067527395</v>
      </c>
      <c r="E1949" s="139">
        <v>5489127.8414107943</v>
      </c>
      <c r="F1949" s="113">
        <v>4.8790746654155205E-2</v>
      </c>
      <c r="G1949" s="126"/>
      <c r="H1949" s="123"/>
      <c r="I1949" s="124"/>
      <c r="J1949" s="191" t="s">
        <v>5776</v>
      </c>
      <c r="K1949" s="210" t="s">
        <v>6489</v>
      </c>
      <c r="L1949" s="210" t="s">
        <v>1975</v>
      </c>
      <c r="M1949" s="211">
        <v>9992612.8067527395</v>
      </c>
      <c r="N1949" s="198">
        <v>5489127.8414107943</v>
      </c>
      <c r="O1949" s="211">
        <v>4.8790746654155205E-2</v>
      </c>
      <c r="P1949" s="210">
        <v>0</v>
      </c>
      <c r="Q1949" s="210">
        <v>0</v>
      </c>
      <c r="R1949" s="210">
        <v>1</v>
      </c>
      <c r="S1949" s="210">
        <v>0</v>
      </c>
      <c r="T1949" s="210" t="s">
        <v>147</v>
      </c>
      <c r="U1949" s="210" t="s">
        <v>6490</v>
      </c>
      <c r="V1949" s="223">
        <v>43251</v>
      </c>
      <c r="W1949" s="210" t="s">
        <v>6491</v>
      </c>
      <c r="X1949" s="210" t="s">
        <v>4468</v>
      </c>
      <c r="Y1949" s="210" t="s">
        <v>4395</v>
      </c>
      <c r="Z1949" s="190"/>
      <c r="AA1949" s="185"/>
      <c r="AB1949" s="187"/>
      <c r="AC1949" s="188"/>
      <c r="AD1949" s="188"/>
    </row>
    <row r="1950" spans="1:30" x14ac:dyDescent="0.3">
      <c r="A1950" s="84"/>
      <c r="B1950" s="209" t="s">
        <v>6492</v>
      </c>
      <c r="C1950" s="102" t="s">
        <v>1975</v>
      </c>
      <c r="D1950" s="109">
        <v>13004932.803994576</v>
      </c>
      <c r="E1950" s="139">
        <v>1212213.3675592616</v>
      </c>
      <c r="F1950" s="113">
        <v>0.46981759211808932</v>
      </c>
      <c r="G1950" s="126"/>
      <c r="H1950" s="123"/>
      <c r="I1950" s="124"/>
      <c r="J1950" s="191" t="s">
        <v>5776</v>
      </c>
      <c r="K1950" s="210" t="s">
        <v>6492</v>
      </c>
      <c r="L1950" s="210" t="s">
        <v>1975</v>
      </c>
      <c r="M1950" s="211">
        <v>13004932.803994576</v>
      </c>
      <c r="N1950" s="198">
        <v>1212213.3675592616</v>
      </c>
      <c r="O1950" s="211">
        <v>0.46981759211808932</v>
      </c>
      <c r="P1950" s="210">
        <v>0</v>
      </c>
      <c r="Q1950" s="210">
        <v>0</v>
      </c>
      <c r="R1950" s="210">
        <v>1</v>
      </c>
      <c r="S1950" s="210">
        <v>0</v>
      </c>
      <c r="T1950" s="210" t="s">
        <v>149</v>
      </c>
      <c r="U1950" s="210" t="s">
        <v>6493</v>
      </c>
      <c r="V1950" s="223">
        <v>43251</v>
      </c>
      <c r="W1950" s="210" t="s">
        <v>6494</v>
      </c>
      <c r="X1950" s="210" t="s">
        <v>4468</v>
      </c>
      <c r="Y1950" s="210" t="s">
        <v>4395</v>
      </c>
      <c r="Z1950" s="190"/>
      <c r="AA1950" s="185"/>
      <c r="AB1950" s="187"/>
      <c r="AC1950" s="187"/>
      <c r="AD1950" s="188"/>
    </row>
    <row r="1951" spans="1:30" x14ac:dyDescent="0.3">
      <c r="A1951" s="84"/>
      <c r="B1951" s="209" t="s">
        <v>540</v>
      </c>
      <c r="C1951" s="102" t="s">
        <v>1973</v>
      </c>
      <c r="D1951" s="109">
        <v>-12543330.368327664</v>
      </c>
      <c r="E1951" s="139">
        <v>-5764754.5409121839</v>
      </c>
      <c r="F1951" s="113">
        <v>-0.5353920314487145</v>
      </c>
      <c r="G1951" s="126"/>
      <c r="H1951" s="123"/>
      <c r="I1951" s="124"/>
      <c r="J1951" s="191" t="s">
        <v>5776</v>
      </c>
      <c r="K1951" s="210" t="s">
        <v>540</v>
      </c>
      <c r="L1951" s="210" t="s">
        <v>1973</v>
      </c>
      <c r="M1951" s="211">
        <v>-12543330.368327664</v>
      </c>
      <c r="N1951" s="198">
        <v>-5764754.5409121839</v>
      </c>
      <c r="O1951" s="211">
        <v>-0.5353920314487145</v>
      </c>
      <c r="P1951" s="210">
        <v>0</v>
      </c>
      <c r="Q1951" s="210">
        <v>0</v>
      </c>
      <c r="R1951" s="210">
        <v>1</v>
      </c>
      <c r="S1951" s="210">
        <v>0</v>
      </c>
      <c r="T1951" s="210" t="s">
        <v>146</v>
      </c>
      <c r="U1951" s="210" t="s">
        <v>2676</v>
      </c>
      <c r="V1951" s="223">
        <v>43251</v>
      </c>
      <c r="W1951" s="210" t="s">
        <v>2056</v>
      </c>
      <c r="X1951" s="210" t="s">
        <v>4468</v>
      </c>
      <c r="Y1951" s="210" t="s">
        <v>4395</v>
      </c>
      <c r="Z1951" s="190"/>
      <c r="AA1951" s="185"/>
      <c r="AB1951" s="187"/>
      <c r="AC1951" s="187"/>
      <c r="AD1951" s="188"/>
    </row>
    <row r="1952" spans="1:30" x14ac:dyDescent="0.3">
      <c r="A1952" s="84"/>
      <c r="B1952" s="209" t="s">
        <v>6495</v>
      </c>
      <c r="C1952" s="102" t="s">
        <v>1975</v>
      </c>
      <c r="D1952" s="109">
        <v>4315361.2263022196</v>
      </c>
      <c r="E1952" s="139">
        <v>4433157.977958505</v>
      </c>
      <c r="F1952" s="113">
        <v>0.34110038563694661</v>
      </c>
      <c r="G1952" s="126"/>
      <c r="H1952" s="123"/>
      <c r="I1952" s="124"/>
      <c r="J1952" s="191" t="s">
        <v>5776</v>
      </c>
      <c r="K1952" s="210" t="s">
        <v>6495</v>
      </c>
      <c r="L1952" s="210" t="s">
        <v>1975</v>
      </c>
      <c r="M1952" s="211">
        <v>4315361.2263022196</v>
      </c>
      <c r="N1952" s="198">
        <v>4433157.977958505</v>
      </c>
      <c r="O1952" s="211">
        <v>0.34110038563694661</v>
      </c>
      <c r="P1952" s="210">
        <v>0</v>
      </c>
      <c r="Q1952" s="210">
        <v>0</v>
      </c>
      <c r="R1952" s="210">
        <v>1</v>
      </c>
      <c r="S1952" s="210">
        <v>0</v>
      </c>
      <c r="T1952" s="210" t="s">
        <v>148</v>
      </c>
      <c r="U1952" s="210" t="s">
        <v>6496</v>
      </c>
      <c r="V1952" s="223">
        <v>43251</v>
      </c>
      <c r="W1952" s="210" t="s">
        <v>6497</v>
      </c>
      <c r="X1952" s="210" t="s">
        <v>4468</v>
      </c>
      <c r="Y1952" s="210" t="s">
        <v>4395</v>
      </c>
      <c r="Z1952" s="190"/>
      <c r="AA1952" s="185"/>
      <c r="AB1952" s="187"/>
      <c r="AC1952" s="188"/>
      <c r="AD1952" s="188"/>
    </row>
    <row r="1953" spans="1:30" x14ac:dyDescent="0.3">
      <c r="A1953" s="84"/>
      <c r="B1953" s="209" t="s">
        <v>5469</v>
      </c>
      <c r="C1953" s="102" t="s">
        <v>1973</v>
      </c>
      <c r="D1953" s="109">
        <v>-7771674.9436531859</v>
      </c>
      <c r="E1953" s="139">
        <v>-16054132.997089894</v>
      </c>
      <c r="F1953" s="113">
        <v>-0.52643982798519795</v>
      </c>
      <c r="G1953" s="126"/>
      <c r="H1953" s="123"/>
      <c r="I1953" s="124"/>
      <c r="J1953" s="191" t="s">
        <v>5776</v>
      </c>
      <c r="K1953" s="210" t="s">
        <v>5469</v>
      </c>
      <c r="L1953" s="210" t="s">
        <v>1973</v>
      </c>
      <c r="M1953" s="211">
        <v>-7771674.9436531859</v>
      </c>
      <c r="N1953" s="198">
        <v>-16054132.997089894</v>
      </c>
      <c r="O1953" s="211">
        <v>-0.52643982798519795</v>
      </c>
      <c r="P1953" s="210">
        <v>0</v>
      </c>
      <c r="Q1953" s="210">
        <v>0</v>
      </c>
      <c r="R1953" s="210">
        <v>1</v>
      </c>
      <c r="S1953" s="210">
        <v>0</v>
      </c>
      <c r="T1953" s="210" t="s">
        <v>5305</v>
      </c>
      <c r="U1953" s="210" t="s">
        <v>5470</v>
      </c>
      <c r="V1953" s="223">
        <v>43251</v>
      </c>
      <c r="W1953" s="210" t="s">
        <v>5471</v>
      </c>
      <c r="X1953" s="210" t="s">
        <v>4468</v>
      </c>
      <c r="Y1953" s="210" t="s">
        <v>4395</v>
      </c>
      <c r="Z1953" s="190"/>
      <c r="AA1953" s="186"/>
      <c r="AB1953" s="187"/>
      <c r="AC1953" s="187"/>
      <c r="AD1953" s="188"/>
    </row>
    <row r="1954" spans="1:30" x14ac:dyDescent="0.3">
      <c r="A1954" s="84"/>
      <c r="B1954" s="209" t="s">
        <v>6498</v>
      </c>
      <c r="C1954" s="102" t="s">
        <v>1975</v>
      </c>
      <c r="D1954" s="109">
        <v>102303114.26629908</v>
      </c>
      <c r="E1954" s="139">
        <v>127468868.44633037</v>
      </c>
      <c r="F1954" s="113">
        <v>6.2524238355828539</v>
      </c>
      <c r="G1954" s="126"/>
      <c r="H1954" s="123"/>
      <c r="I1954" s="124"/>
      <c r="J1954" s="191" t="s">
        <v>5776</v>
      </c>
      <c r="K1954" s="210" t="s">
        <v>6498</v>
      </c>
      <c r="L1954" s="210" t="s">
        <v>1975</v>
      </c>
      <c r="M1954" s="211">
        <v>102303114.26629908</v>
      </c>
      <c r="N1954" s="198">
        <v>127468868.44633037</v>
      </c>
      <c r="O1954" s="211">
        <v>6.2524238355828539</v>
      </c>
      <c r="P1954" s="210">
        <v>0</v>
      </c>
      <c r="Q1954" s="210">
        <v>0</v>
      </c>
      <c r="R1954" s="210">
        <v>1</v>
      </c>
      <c r="S1954" s="210">
        <v>0</v>
      </c>
      <c r="T1954" s="210" t="s">
        <v>5305</v>
      </c>
      <c r="U1954" s="210" t="s">
        <v>6499</v>
      </c>
      <c r="V1954" s="223">
        <v>43251</v>
      </c>
      <c r="W1954" s="210" t="s">
        <v>6500</v>
      </c>
      <c r="X1954" s="210" t="s">
        <v>4468</v>
      </c>
      <c r="Y1954" s="210" t="s">
        <v>4395</v>
      </c>
      <c r="Z1954" s="190"/>
      <c r="AA1954" s="186"/>
      <c r="AB1954" s="187"/>
      <c r="AC1954" s="187"/>
      <c r="AD1954" s="188"/>
    </row>
    <row r="1955" spans="1:30" x14ac:dyDescent="0.3">
      <c r="A1955" s="84"/>
      <c r="B1955" s="209" t="s">
        <v>6501</v>
      </c>
      <c r="C1955" s="102" t="s">
        <v>1975</v>
      </c>
      <c r="D1955" s="109">
        <v>6500045.3831666717</v>
      </c>
      <c r="E1955" s="139">
        <v>1216240.7507831512</v>
      </c>
      <c r="F1955" s="113">
        <v>7.2890994043075003E-2</v>
      </c>
      <c r="G1955" s="126"/>
      <c r="H1955" s="123"/>
      <c r="I1955" s="124"/>
      <c r="J1955" s="191" t="s">
        <v>5776</v>
      </c>
      <c r="K1955" s="210" t="s">
        <v>6501</v>
      </c>
      <c r="L1955" s="210" t="s">
        <v>1975</v>
      </c>
      <c r="M1955" s="211">
        <v>6500045.3831666717</v>
      </c>
      <c r="N1955" s="198">
        <v>1216240.7507831512</v>
      </c>
      <c r="O1955" s="211">
        <v>7.2890994043075003E-2</v>
      </c>
      <c r="P1955" s="210">
        <v>0</v>
      </c>
      <c r="Q1955" s="210">
        <v>0</v>
      </c>
      <c r="R1955" s="210">
        <v>1</v>
      </c>
      <c r="S1955" s="210">
        <v>0</v>
      </c>
      <c r="T1955" s="210" t="s">
        <v>5305</v>
      </c>
      <c r="U1955" s="210" t="s">
        <v>6502</v>
      </c>
      <c r="V1955" s="223">
        <v>43251</v>
      </c>
      <c r="W1955" s="210" t="s">
        <v>6503</v>
      </c>
      <c r="X1955" s="210" t="s">
        <v>4468</v>
      </c>
      <c r="Y1955" s="210" t="s">
        <v>4395</v>
      </c>
      <c r="Z1955" s="190"/>
      <c r="AA1955" s="186"/>
      <c r="AB1955" s="187"/>
      <c r="AC1955" s="187"/>
      <c r="AD1955" s="188"/>
    </row>
    <row r="1956" spans="1:30" x14ac:dyDescent="0.3">
      <c r="A1956" s="84"/>
      <c r="B1956" s="209" t="s">
        <v>5472</v>
      </c>
      <c r="C1956" s="102" t="s">
        <v>1973</v>
      </c>
      <c r="D1956" s="109">
        <v>-4432840.7575222999</v>
      </c>
      <c r="E1956" s="139">
        <v>-1175563.9100121849</v>
      </c>
      <c r="F1956" s="113">
        <v>-0.7181800590061953</v>
      </c>
      <c r="G1956" s="126"/>
      <c r="H1956" s="123"/>
      <c r="I1956" s="124"/>
      <c r="J1956" s="191" t="s">
        <v>5776</v>
      </c>
      <c r="K1956" s="210" t="s">
        <v>5472</v>
      </c>
      <c r="L1956" s="210" t="s">
        <v>1973</v>
      </c>
      <c r="M1956" s="211">
        <v>-4432840.7575222999</v>
      </c>
      <c r="N1956" s="198">
        <v>-1175563.9100121849</v>
      </c>
      <c r="O1956" s="211">
        <v>-0.7181800590061953</v>
      </c>
      <c r="P1956" s="210">
        <v>0</v>
      </c>
      <c r="Q1956" s="210">
        <v>0</v>
      </c>
      <c r="R1956" s="210">
        <v>1</v>
      </c>
      <c r="S1956" s="210">
        <v>0</v>
      </c>
      <c r="T1956" s="210" t="s">
        <v>144</v>
      </c>
      <c r="U1956" s="210" t="s">
        <v>5473</v>
      </c>
      <c r="V1956" s="223">
        <v>43251</v>
      </c>
      <c r="W1956" s="210" t="s">
        <v>5474</v>
      </c>
      <c r="X1956" s="210" t="s">
        <v>4468</v>
      </c>
      <c r="Y1956" s="210" t="s">
        <v>4395</v>
      </c>
      <c r="Z1956" s="190"/>
      <c r="AA1956" s="186"/>
      <c r="AB1956" s="187"/>
      <c r="AC1956" s="187"/>
      <c r="AD1956" s="188"/>
    </row>
    <row r="1957" spans="1:30" x14ac:dyDescent="0.3">
      <c r="A1957" s="84"/>
      <c r="B1957" s="209" t="s">
        <v>6504</v>
      </c>
      <c r="C1957" s="102" t="s">
        <v>1975</v>
      </c>
      <c r="D1957" s="109">
        <v>4218702.6979903663</v>
      </c>
      <c r="E1957" s="139">
        <v>1078649.8375065753</v>
      </c>
      <c r="F1957" s="113">
        <v>8.2662846023290409E-2</v>
      </c>
      <c r="G1957" s="126"/>
      <c r="H1957" s="123"/>
      <c r="I1957" s="124"/>
      <c r="J1957" s="191" t="s">
        <v>5776</v>
      </c>
      <c r="K1957" s="210" t="s">
        <v>6504</v>
      </c>
      <c r="L1957" s="210" t="s">
        <v>1975</v>
      </c>
      <c r="M1957" s="211">
        <v>4218702.6979903663</v>
      </c>
      <c r="N1957" s="198">
        <v>1078649.8375065753</v>
      </c>
      <c r="O1957" s="211">
        <v>8.2662846023290409E-2</v>
      </c>
      <c r="P1957" s="210">
        <v>0</v>
      </c>
      <c r="Q1957" s="210">
        <v>0</v>
      </c>
      <c r="R1957" s="210">
        <v>1</v>
      </c>
      <c r="S1957" s="210">
        <v>0</v>
      </c>
      <c r="T1957" s="210" t="s">
        <v>144</v>
      </c>
      <c r="U1957" s="210" t="s">
        <v>6505</v>
      </c>
      <c r="V1957" s="223">
        <v>43251</v>
      </c>
      <c r="W1957" s="210" t="s">
        <v>6506</v>
      </c>
      <c r="X1957" s="210" t="s">
        <v>4468</v>
      </c>
      <c r="Y1957" s="210" t="s">
        <v>4395</v>
      </c>
      <c r="Z1957" s="190"/>
      <c r="AA1957" s="185"/>
      <c r="AB1957" s="188"/>
      <c r="AC1957" s="187"/>
      <c r="AD1957" s="187"/>
    </row>
    <row r="1958" spans="1:30" x14ac:dyDescent="0.3">
      <c r="A1958" s="84"/>
      <c r="B1958" s="209" t="s">
        <v>542</v>
      </c>
      <c r="C1958" s="102" t="s">
        <v>1973</v>
      </c>
      <c r="D1958" s="109">
        <v>-3634407.1675358587</v>
      </c>
      <c r="E1958" s="139">
        <v>-30030723.856173273</v>
      </c>
      <c r="F1958" s="113">
        <v>-0.37825257888024166</v>
      </c>
      <c r="G1958" s="126"/>
      <c r="H1958" s="123"/>
      <c r="I1958" s="124"/>
      <c r="J1958" s="191" t="s">
        <v>5776</v>
      </c>
      <c r="K1958" s="210" t="s">
        <v>542</v>
      </c>
      <c r="L1958" s="210" t="s">
        <v>1973</v>
      </c>
      <c r="M1958" s="211">
        <v>-3634407.1675358587</v>
      </c>
      <c r="N1958" s="198">
        <v>-30030723.856173273</v>
      </c>
      <c r="O1958" s="211">
        <v>-0.37825257888024166</v>
      </c>
      <c r="P1958" s="210">
        <v>0</v>
      </c>
      <c r="Q1958" s="210">
        <v>0</v>
      </c>
      <c r="R1958" s="210">
        <v>1</v>
      </c>
      <c r="S1958" s="210">
        <v>0</v>
      </c>
      <c r="T1958" s="210" t="s">
        <v>147</v>
      </c>
      <c r="U1958" s="210" t="s">
        <v>2677</v>
      </c>
      <c r="V1958" s="223">
        <v>43251</v>
      </c>
      <c r="W1958" s="210" t="s">
        <v>2058</v>
      </c>
      <c r="X1958" s="210" t="s">
        <v>4468</v>
      </c>
      <c r="Y1958" s="210" t="s">
        <v>4395</v>
      </c>
      <c r="Z1958" s="190"/>
      <c r="AA1958" s="186"/>
      <c r="AB1958" s="187"/>
      <c r="AC1958" s="187"/>
      <c r="AD1958" s="188"/>
    </row>
    <row r="1959" spans="1:30" x14ac:dyDescent="0.3">
      <c r="A1959" s="84"/>
      <c r="B1959" s="209" t="s">
        <v>6507</v>
      </c>
      <c r="C1959" s="102" t="s">
        <v>1975</v>
      </c>
      <c r="D1959" s="109">
        <v>148658857.48054436</v>
      </c>
      <c r="E1959" s="139">
        <v>4216076.5025679059</v>
      </c>
      <c r="F1959" s="113">
        <v>6.9333111807446661</v>
      </c>
      <c r="G1959" s="126"/>
      <c r="H1959" s="123"/>
      <c r="I1959" s="124"/>
      <c r="J1959" s="191" t="s">
        <v>5776</v>
      </c>
      <c r="K1959" s="210" t="s">
        <v>6507</v>
      </c>
      <c r="L1959" s="210" t="s">
        <v>1975</v>
      </c>
      <c r="M1959" s="211">
        <v>148658857.48054436</v>
      </c>
      <c r="N1959" s="198">
        <v>4216076.5025679059</v>
      </c>
      <c r="O1959" s="211">
        <v>6.9333111807446661</v>
      </c>
      <c r="P1959" s="210">
        <v>0</v>
      </c>
      <c r="Q1959" s="210">
        <v>0</v>
      </c>
      <c r="R1959" s="210">
        <v>1</v>
      </c>
      <c r="S1959" s="210">
        <v>0</v>
      </c>
      <c r="T1959" s="210" t="s">
        <v>147</v>
      </c>
      <c r="U1959" s="210" t="s">
        <v>6508</v>
      </c>
      <c r="V1959" s="223">
        <v>43251</v>
      </c>
      <c r="W1959" s="210" t="s">
        <v>6509</v>
      </c>
      <c r="X1959" s="210" t="s">
        <v>4468</v>
      </c>
      <c r="Y1959" s="210" t="s">
        <v>4395</v>
      </c>
      <c r="Z1959" s="190"/>
      <c r="AA1959" s="186"/>
      <c r="AB1959" s="187"/>
      <c r="AC1959" s="187"/>
      <c r="AD1959" s="188"/>
    </row>
    <row r="1960" spans="1:30" x14ac:dyDescent="0.3">
      <c r="A1960" s="84"/>
      <c r="B1960" s="209" t="s">
        <v>543</v>
      </c>
      <c r="C1960" s="102" t="s">
        <v>1973</v>
      </c>
      <c r="D1960" s="109">
        <v>-33973473.089395985</v>
      </c>
      <c r="E1960" s="139">
        <v>-11324130.377218094</v>
      </c>
      <c r="F1960" s="113">
        <v>-0.2219979603695465</v>
      </c>
      <c r="G1960" s="126"/>
      <c r="H1960" s="123"/>
      <c r="I1960" s="124"/>
      <c r="J1960" s="191" t="s">
        <v>5776</v>
      </c>
      <c r="K1960" s="210" t="s">
        <v>543</v>
      </c>
      <c r="L1960" s="210" t="s">
        <v>1973</v>
      </c>
      <c r="M1960" s="211">
        <v>-33973473.089395985</v>
      </c>
      <c r="N1960" s="198">
        <v>-11324130.377218094</v>
      </c>
      <c r="O1960" s="211">
        <v>-0.2219979603695465</v>
      </c>
      <c r="P1960" s="210">
        <v>0</v>
      </c>
      <c r="Q1960" s="210">
        <v>0</v>
      </c>
      <c r="R1960" s="210">
        <v>1</v>
      </c>
      <c r="S1960" s="210">
        <v>0</v>
      </c>
      <c r="T1960" s="210" t="s">
        <v>144</v>
      </c>
      <c r="U1960" s="210" t="s">
        <v>2678</v>
      </c>
      <c r="V1960" s="223">
        <v>43251</v>
      </c>
      <c r="W1960" s="210">
        <v>6531827</v>
      </c>
      <c r="X1960" s="210" t="s">
        <v>4468</v>
      </c>
      <c r="Y1960" s="210" t="s">
        <v>4395</v>
      </c>
      <c r="Z1960" s="190"/>
      <c r="AA1960" s="186"/>
      <c r="AB1960" s="187"/>
      <c r="AC1960" s="187"/>
      <c r="AD1960" s="188"/>
    </row>
    <row r="1961" spans="1:30" x14ac:dyDescent="0.3">
      <c r="A1961" s="84"/>
      <c r="B1961" s="209" t="s">
        <v>6510</v>
      </c>
      <c r="C1961" s="102" t="s">
        <v>1975</v>
      </c>
      <c r="D1961" s="109">
        <v>4352846.3605588255</v>
      </c>
      <c r="E1961" s="139">
        <v>2431197.2371200644</v>
      </c>
      <c r="F1961" s="113">
        <v>0.11328353343037421</v>
      </c>
      <c r="G1961" s="126"/>
      <c r="H1961" s="123"/>
      <c r="I1961" s="124"/>
      <c r="J1961" s="191" t="s">
        <v>5776</v>
      </c>
      <c r="K1961" s="210" t="s">
        <v>6510</v>
      </c>
      <c r="L1961" s="210" t="s">
        <v>1975</v>
      </c>
      <c r="M1961" s="211">
        <v>4352846.3605588255</v>
      </c>
      <c r="N1961" s="198">
        <v>2431197.2371200644</v>
      </c>
      <c r="O1961" s="211">
        <v>0.11328353343037421</v>
      </c>
      <c r="P1961" s="210">
        <v>0</v>
      </c>
      <c r="Q1961" s="210">
        <v>0</v>
      </c>
      <c r="R1961" s="210">
        <v>1</v>
      </c>
      <c r="S1961" s="210">
        <v>0</v>
      </c>
      <c r="T1961" s="210" t="s">
        <v>5305</v>
      </c>
      <c r="U1961" s="210" t="s">
        <v>6511</v>
      </c>
      <c r="V1961" s="223">
        <v>43251</v>
      </c>
      <c r="W1961" s="210" t="s">
        <v>6512</v>
      </c>
      <c r="X1961" s="210" t="s">
        <v>4468</v>
      </c>
      <c r="Y1961" s="210" t="s">
        <v>4395</v>
      </c>
      <c r="Z1961" s="190"/>
      <c r="AA1961" s="185"/>
      <c r="AB1961" s="187"/>
      <c r="AC1961" s="187"/>
      <c r="AD1961" s="188"/>
    </row>
    <row r="1962" spans="1:30" x14ac:dyDescent="0.3">
      <c r="A1962" s="84"/>
      <c r="B1962" s="209" t="s">
        <v>6513</v>
      </c>
      <c r="C1962" s="102" t="s">
        <v>1975</v>
      </c>
      <c r="D1962" s="109">
        <v>193666721.1922425</v>
      </c>
      <c r="E1962" s="139">
        <v>56200936.956702605</v>
      </c>
      <c r="F1962" s="113">
        <v>7.7176620016607274</v>
      </c>
      <c r="G1962" s="126"/>
      <c r="H1962" s="123"/>
      <c r="I1962" s="124"/>
      <c r="J1962" s="191" t="s">
        <v>5776</v>
      </c>
      <c r="K1962" s="210" t="s">
        <v>6513</v>
      </c>
      <c r="L1962" s="210" t="s">
        <v>1975</v>
      </c>
      <c r="M1962" s="211">
        <v>193666721.1922425</v>
      </c>
      <c r="N1962" s="198">
        <v>56200936.956702605</v>
      </c>
      <c r="O1962" s="211">
        <v>7.7176620016607274</v>
      </c>
      <c r="P1962" s="210">
        <v>0</v>
      </c>
      <c r="Q1962" s="210">
        <v>0</v>
      </c>
      <c r="R1962" s="210">
        <v>1</v>
      </c>
      <c r="S1962" s="210">
        <v>0</v>
      </c>
      <c r="T1962" s="210" t="s">
        <v>143</v>
      </c>
      <c r="U1962" s="210" t="s">
        <v>6514</v>
      </c>
      <c r="V1962" s="223">
        <v>43251</v>
      </c>
      <c r="W1962" s="210" t="s">
        <v>6515</v>
      </c>
      <c r="X1962" s="210" t="s">
        <v>4468</v>
      </c>
      <c r="Y1962" s="210" t="s">
        <v>4395</v>
      </c>
      <c r="Z1962" s="190"/>
      <c r="AA1962" s="186"/>
      <c r="AB1962" s="187"/>
      <c r="AC1962" s="187"/>
      <c r="AD1962" s="188"/>
    </row>
    <row r="1963" spans="1:30" x14ac:dyDescent="0.3">
      <c r="A1963" s="84"/>
      <c r="B1963" s="209" t="s">
        <v>6516</v>
      </c>
      <c r="C1963" s="102" t="s">
        <v>1975</v>
      </c>
      <c r="D1963" s="109">
        <v>7928667.1208772948</v>
      </c>
      <c r="E1963" s="139">
        <v>3187661.6798589365</v>
      </c>
      <c r="F1963" s="113">
        <v>0.15790585419915268</v>
      </c>
      <c r="G1963" s="126"/>
      <c r="H1963" s="123"/>
      <c r="I1963" s="124"/>
      <c r="J1963" s="191" t="s">
        <v>5776</v>
      </c>
      <c r="K1963" s="210" t="s">
        <v>6516</v>
      </c>
      <c r="L1963" s="210" t="s">
        <v>1975</v>
      </c>
      <c r="M1963" s="211">
        <v>7928667.1208772948</v>
      </c>
      <c r="N1963" s="198">
        <v>3187661.6798589365</v>
      </c>
      <c r="O1963" s="211">
        <v>0.15790585419915268</v>
      </c>
      <c r="P1963" s="210">
        <v>0</v>
      </c>
      <c r="Q1963" s="210">
        <v>0</v>
      </c>
      <c r="R1963" s="210">
        <v>1</v>
      </c>
      <c r="S1963" s="210">
        <v>0</v>
      </c>
      <c r="T1963" s="210" t="s">
        <v>148</v>
      </c>
      <c r="U1963" s="210" t="s">
        <v>6517</v>
      </c>
      <c r="V1963" s="223">
        <v>43251</v>
      </c>
      <c r="W1963" s="210" t="s">
        <v>6518</v>
      </c>
      <c r="X1963" s="210" t="s">
        <v>4468</v>
      </c>
      <c r="Y1963" s="210" t="s">
        <v>4395</v>
      </c>
      <c r="Z1963" s="190"/>
      <c r="AA1963" s="185"/>
      <c r="AB1963" s="188"/>
      <c r="AC1963" s="187"/>
      <c r="AD1963" s="187"/>
    </row>
    <row r="1964" spans="1:30" x14ac:dyDescent="0.3">
      <c r="A1964" s="84"/>
      <c r="B1964" s="209" t="s">
        <v>544</v>
      </c>
      <c r="C1964" s="102" t="s">
        <v>1977</v>
      </c>
      <c r="D1964" s="109">
        <v>5213853.6512408266</v>
      </c>
      <c r="E1964" s="139">
        <v>2944420.6977573871</v>
      </c>
      <c r="F1964" s="113">
        <v>0.71335200093172824</v>
      </c>
      <c r="G1964" s="126"/>
      <c r="H1964" s="123"/>
      <c r="I1964" s="124"/>
      <c r="J1964" s="191" t="s">
        <v>5776</v>
      </c>
      <c r="K1964" s="210" t="s">
        <v>544</v>
      </c>
      <c r="L1964" s="210" t="s">
        <v>1977</v>
      </c>
      <c r="M1964" s="211">
        <v>5213853.6512408266</v>
      </c>
      <c r="N1964" s="198">
        <v>2944420.6977573871</v>
      </c>
      <c r="O1964" s="211">
        <v>0.71335200093172824</v>
      </c>
      <c r="P1964" s="210">
        <v>0</v>
      </c>
      <c r="Q1964" s="210">
        <v>0</v>
      </c>
      <c r="R1964" s="210">
        <v>1</v>
      </c>
      <c r="S1964" s="210">
        <v>0</v>
      </c>
      <c r="T1964" s="210" t="s">
        <v>148</v>
      </c>
      <c r="U1964" s="210" t="s">
        <v>2679</v>
      </c>
      <c r="V1964" s="223">
        <v>43251</v>
      </c>
      <c r="W1964" s="210" t="s">
        <v>2059</v>
      </c>
      <c r="X1964" s="210" t="s">
        <v>4468</v>
      </c>
      <c r="Y1964" s="210" t="s">
        <v>4395</v>
      </c>
      <c r="Z1964" s="190"/>
      <c r="AA1964" s="186"/>
      <c r="AB1964" s="187"/>
      <c r="AC1964" s="187"/>
      <c r="AD1964" s="188"/>
    </row>
    <row r="1965" spans="1:30" x14ac:dyDescent="0.3">
      <c r="A1965" s="84"/>
      <c r="B1965" s="209" t="s">
        <v>6519</v>
      </c>
      <c r="C1965" s="102" t="s">
        <v>1975</v>
      </c>
      <c r="D1965" s="109">
        <v>2960802.2972795349</v>
      </c>
      <c r="E1965" s="139">
        <v>726780.4909825247</v>
      </c>
      <c r="F1965" s="113">
        <v>0.17171594301465387</v>
      </c>
      <c r="G1965" s="126"/>
      <c r="H1965" s="123"/>
      <c r="I1965" s="124"/>
      <c r="J1965" s="191" t="s">
        <v>5776</v>
      </c>
      <c r="K1965" s="210" t="s">
        <v>6519</v>
      </c>
      <c r="L1965" s="210" t="s">
        <v>1975</v>
      </c>
      <c r="M1965" s="211">
        <v>2960802.2972795349</v>
      </c>
      <c r="N1965" s="198">
        <v>726780.4909825247</v>
      </c>
      <c r="O1965" s="211">
        <v>0.17171594301465387</v>
      </c>
      <c r="P1965" s="210">
        <v>0</v>
      </c>
      <c r="Q1965" s="210">
        <v>0</v>
      </c>
      <c r="R1965" s="210">
        <v>1</v>
      </c>
      <c r="S1965" s="210">
        <v>0</v>
      </c>
      <c r="T1965" s="210" t="s">
        <v>147</v>
      </c>
      <c r="U1965" s="210" t="s">
        <v>6520</v>
      </c>
      <c r="V1965" s="223">
        <v>43251</v>
      </c>
      <c r="W1965" s="210" t="s">
        <v>6521</v>
      </c>
      <c r="X1965" s="210" t="s">
        <v>4468</v>
      </c>
      <c r="Y1965" s="210" t="s">
        <v>4395</v>
      </c>
      <c r="Z1965" s="190"/>
      <c r="AA1965" s="185"/>
      <c r="AB1965" s="188"/>
      <c r="AC1965" s="187"/>
      <c r="AD1965" s="187"/>
    </row>
    <row r="1966" spans="1:30" x14ac:dyDescent="0.3">
      <c r="A1966" s="84"/>
      <c r="B1966" s="209" t="s">
        <v>6522</v>
      </c>
      <c r="C1966" s="102" t="s">
        <v>1975</v>
      </c>
      <c r="D1966" s="109">
        <v>3197885.4560712189</v>
      </c>
      <c r="E1966" s="139">
        <v>1747556.0318512162</v>
      </c>
      <c r="F1966" s="113">
        <v>5.5091551005084866E-2</v>
      </c>
      <c r="G1966" s="126"/>
      <c r="H1966" s="123"/>
      <c r="I1966" s="124"/>
      <c r="J1966" s="191" t="s">
        <v>5776</v>
      </c>
      <c r="K1966" s="210" t="s">
        <v>6522</v>
      </c>
      <c r="L1966" s="210" t="s">
        <v>1975</v>
      </c>
      <c r="M1966" s="211">
        <v>3197885.4560712189</v>
      </c>
      <c r="N1966" s="198">
        <v>1747556.0318512162</v>
      </c>
      <c r="O1966" s="211">
        <v>5.5091551005084866E-2</v>
      </c>
      <c r="P1966" s="210">
        <v>0</v>
      </c>
      <c r="Q1966" s="210">
        <v>0</v>
      </c>
      <c r="R1966" s="210">
        <v>1</v>
      </c>
      <c r="S1966" s="210">
        <v>0</v>
      </c>
      <c r="T1966" s="210" t="s">
        <v>147</v>
      </c>
      <c r="U1966" s="210" t="s">
        <v>6523</v>
      </c>
      <c r="V1966" s="223">
        <v>43251</v>
      </c>
      <c r="W1966" s="210" t="s">
        <v>6524</v>
      </c>
      <c r="X1966" s="210" t="s">
        <v>4468</v>
      </c>
      <c r="Y1966" s="210" t="s">
        <v>4395</v>
      </c>
      <c r="Z1966" s="190"/>
      <c r="AA1966" s="185"/>
      <c r="AB1966" s="187"/>
      <c r="AC1966" s="188"/>
      <c r="AD1966" s="187"/>
    </row>
    <row r="1967" spans="1:30" x14ac:dyDescent="0.3">
      <c r="A1967" s="84"/>
      <c r="B1967" s="209" t="s">
        <v>545</v>
      </c>
      <c r="C1967" s="102" t="s">
        <v>1973</v>
      </c>
      <c r="D1967" s="109">
        <v>-2681679.0990796182</v>
      </c>
      <c r="E1967" s="139">
        <v>-25060131.557143137</v>
      </c>
      <c r="F1967" s="113">
        <v>-0.50553515385793657</v>
      </c>
      <c r="G1967" s="126"/>
      <c r="H1967" s="123"/>
      <c r="I1967" s="124"/>
      <c r="J1967" s="191" t="s">
        <v>5776</v>
      </c>
      <c r="K1967" s="210" t="s">
        <v>545</v>
      </c>
      <c r="L1967" s="210" t="s">
        <v>1973</v>
      </c>
      <c r="M1967" s="211">
        <v>-2681679.0990796182</v>
      </c>
      <c r="N1967" s="198">
        <v>-25060131.557143137</v>
      </c>
      <c r="O1967" s="211">
        <v>-0.50553515385793657</v>
      </c>
      <c r="P1967" s="210">
        <v>0</v>
      </c>
      <c r="Q1967" s="210">
        <v>0</v>
      </c>
      <c r="R1967" s="210">
        <v>1</v>
      </c>
      <c r="S1967" s="210">
        <v>0</v>
      </c>
      <c r="T1967" s="210" t="s">
        <v>144</v>
      </c>
      <c r="U1967" s="210" t="s">
        <v>5913</v>
      </c>
      <c r="V1967" s="223">
        <v>43251</v>
      </c>
      <c r="W1967" s="210" t="s">
        <v>2060</v>
      </c>
      <c r="X1967" s="210" t="s">
        <v>4468</v>
      </c>
      <c r="Y1967" s="210" t="s">
        <v>4395</v>
      </c>
      <c r="Z1967" s="190"/>
      <c r="AA1967" s="185"/>
      <c r="AB1967" s="187"/>
      <c r="AC1967" s="187"/>
      <c r="AD1967" s="188"/>
    </row>
    <row r="1968" spans="1:30" x14ac:dyDescent="0.3">
      <c r="A1968" s="84"/>
      <c r="B1968" s="209" t="s">
        <v>546</v>
      </c>
      <c r="C1968" s="102" t="s">
        <v>1973</v>
      </c>
      <c r="D1968" s="109">
        <v>-7399269.4386217427</v>
      </c>
      <c r="E1968" s="139">
        <v>-7206254.9970001262</v>
      </c>
      <c r="F1968" s="113">
        <v>-0.21616986053558584</v>
      </c>
      <c r="G1968" s="126"/>
      <c r="H1968" s="123"/>
      <c r="I1968" s="124"/>
      <c r="J1968" s="191" t="s">
        <v>5776</v>
      </c>
      <c r="K1968" s="210" t="s">
        <v>546</v>
      </c>
      <c r="L1968" s="210" t="s">
        <v>1973</v>
      </c>
      <c r="M1968" s="211">
        <v>-7399269.4386217427</v>
      </c>
      <c r="N1968" s="198">
        <v>-7206254.9970001262</v>
      </c>
      <c r="O1968" s="211">
        <v>-0.21616986053558584</v>
      </c>
      <c r="P1968" s="210">
        <v>0</v>
      </c>
      <c r="Q1968" s="210">
        <v>0</v>
      </c>
      <c r="R1968" s="210">
        <v>1</v>
      </c>
      <c r="S1968" s="210">
        <v>0</v>
      </c>
      <c r="T1968" s="210" t="s">
        <v>144</v>
      </c>
      <c r="U1968" s="210" t="s">
        <v>2680</v>
      </c>
      <c r="V1968" s="223">
        <v>43251</v>
      </c>
      <c r="W1968" s="210">
        <v>6718255</v>
      </c>
      <c r="X1968" s="210" t="s">
        <v>4468</v>
      </c>
      <c r="Y1968" s="210" t="s">
        <v>4395</v>
      </c>
      <c r="Z1968" s="190"/>
      <c r="AA1968" s="185"/>
      <c r="AB1968" s="187"/>
      <c r="AC1968" s="187"/>
      <c r="AD1968" s="188"/>
    </row>
    <row r="1969" spans="1:30" x14ac:dyDescent="0.3">
      <c r="A1969" s="84"/>
      <c r="B1969" s="209" t="s">
        <v>6525</v>
      </c>
      <c r="C1969" s="102" t="s">
        <v>1975</v>
      </c>
      <c r="D1969" s="109">
        <v>12158436.732892873</v>
      </c>
      <c r="E1969" s="139">
        <v>1619798.1349738112</v>
      </c>
      <c r="F1969" s="113">
        <v>1.7700171853959563E-2</v>
      </c>
      <c r="G1969" s="126"/>
      <c r="H1969" s="123"/>
      <c r="I1969" s="124"/>
      <c r="J1969" s="191" t="s">
        <v>5776</v>
      </c>
      <c r="K1969" s="210" t="s">
        <v>6525</v>
      </c>
      <c r="L1969" s="210" t="s">
        <v>1975</v>
      </c>
      <c r="M1969" s="211">
        <v>12158436.732892873</v>
      </c>
      <c r="N1969" s="198">
        <v>1619798.1349738112</v>
      </c>
      <c r="O1969" s="211">
        <v>1.7700171853959563E-2</v>
      </c>
      <c r="P1969" s="210">
        <v>0</v>
      </c>
      <c r="Q1969" s="210">
        <v>0</v>
      </c>
      <c r="R1969" s="210">
        <v>1</v>
      </c>
      <c r="S1969" s="210">
        <v>0</v>
      </c>
      <c r="T1969" s="210" t="s">
        <v>144</v>
      </c>
      <c r="U1969" s="210" t="s">
        <v>6526</v>
      </c>
      <c r="V1969" s="223">
        <v>43251</v>
      </c>
      <c r="W1969" s="210" t="s">
        <v>6527</v>
      </c>
      <c r="X1969" s="210" t="s">
        <v>4468</v>
      </c>
      <c r="Y1969" s="210" t="s">
        <v>4395</v>
      </c>
      <c r="Z1969" s="190"/>
      <c r="AA1969" s="186"/>
      <c r="AB1969" s="187"/>
      <c r="AC1969" s="187"/>
      <c r="AD1969" s="188"/>
    </row>
    <row r="1970" spans="1:30" x14ac:dyDescent="0.3">
      <c r="A1970" s="84"/>
      <c r="B1970" s="209" t="s">
        <v>6528</v>
      </c>
      <c r="C1970" s="102" t="s">
        <v>1975</v>
      </c>
      <c r="D1970" s="109">
        <v>5011823.9199841665</v>
      </c>
      <c r="E1970" s="139">
        <v>4368536.3001718735</v>
      </c>
      <c r="F1970" s="113">
        <v>8.7333478798730699E-2</v>
      </c>
      <c r="G1970" s="126"/>
      <c r="H1970" s="123"/>
      <c r="I1970" s="124"/>
      <c r="J1970" s="191" t="s">
        <v>5776</v>
      </c>
      <c r="K1970" s="210" t="s">
        <v>6528</v>
      </c>
      <c r="L1970" s="210" t="s">
        <v>1975</v>
      </c>
      <c r="M1970" s="211">
        <v>5011823.9199841665</v>
      </c>
      <c r="N1970" s="198">
        <v>4368536.3001718735</v>
      </c>
      <c r="O1970" s="211">
        <v>8.7333478798730699E-2</v>
      </c>
      <c r="P1970" s="210">
        <v>0</v>
      </c>
      <c r="Q1970" s="210">
        <v>0</v>
      </c>
      <c r="R1970" s="210">
        <v>1</v>
      </c>
      <c r="S1970" s="210">
        <v>0</v>
      </c>
      <c r="T1970" s="210" t="s">
        <v>5305</v>
      </c>
      <c r="U1970" s="210" t="s">
        <v>6529</v>
      </c>
      <c r="V1970" s="223">
        <v>43251</v>
      </c>
      <c r="W1970" s="210" t="s">
        <v>6530</v>
      </c>
      <c r="X1970" s="210" t="s">
        <v>4468</v>
      </c>
      <c r="Y1970" s="210" t="s">
        <v>4395</v>
      </c>
      <c r="Z1970" s="190"/>
      <c r="AA1970" s="185"/>
      <c r="AB1970" s="187"/>
      <c r="AC1970" s="188"/>
      <c r="AD1970" s="187"/>
    </row>
    <row r="1971" spans="1:30" x14ac:dyDescent="0.3">
      <c r="A1971" s="84"/>
      <c r="B1971" s="209" t="s">
        <v>6531</v>
      </c>
      <c r="C1971" s="102" t="s">
        <v>1975</v>
      </c>
      <c r="D1971" s="109">
        <v>91209200.407732844</v>
      </c>
      <c r="E1971" s="139">
        <v>62258210.513095729</v>
      </c>
      <c r="F1971" s="113">
        <v>12.816733550679018</v>
      </c>
      <c r="G1971" s="126"/>
      <c r="H1971" s="123"/>
      <c r="I1971" s="124"/>
      <c r="J1971" s="191" t="s">
        <v>5776</v>
      </c>
      <c r="K1971" s="210" t="s">
        <v>6531</v>
      </c>
      <c r="L1971" s="210" t="s">
        <v>1975</v>
      </c>
      <c r="M1971" s="211">
        <v>91209200.407732844</v>
      </c>
      <c r="N1971" s="198">
        <v>62258210.513095729</v>
      </c>
      <c r="O1971" s="211">
        <v>12.816733550679018</v>
      </c>
      <c r="P1971" s="210">
        <v>0</v>
      </c>
      <c r="Q1971" s="210">
        <v>0</v>
      </c>
      <c r="R1971" s="210">
        <v>1</v>
      </c>
      <c r="S1971" s="210">
        <v>0</v>
      </c>
      <c r="T1971" s="210" t="s">
        <v>5305</v>
      </c>
      <c r="U1971" s="210" t="s">
        <v>6532</v>
      </c>
      <c r="V1971" s="223">
        <v>43251</v>
      </c>
      <c r="W1971" s="210" t="s">
        <v>6533</v>
      </c>
      <c r="X1971" s="210" t="s">
        <v>4468</v>
      </c>
      <c r="Y1971" s="210" t="s">
        <v>4395</v>
      </c>
      <c r="Z1971" s="190"/>
      <c r="AA1971" s="185"/>
      <c r="AB1971" s="187"/>
      <c r="AC1971" s="187"/>
      <c r="AD1971" s="188"/>
    </row>
    <row r="1972" spans="1:30" x14ac:dyDescent="0.3">
      <c r="A1972" s="84"/>
      <c r="B1972" s="209" t="s">
        <v>547</v>
      </c>
      <c r="C1972" s="102" t="s">
        <v>1973</v>
      </c>
      <c r="D1972" s="109">
        <v>-11014104.626987187</v>
      </c>
      <c r="E1972" s="139">
        <v>-6840029.0977604957</v>
      </c>
      <c r="F1972" s="113">
        <v>-1.5392123473830184</v>
      </c>
      <c r="G1972" s="126"/>
      <c r="H1972" s="123"/>
      <c r="I1972" s="124"/>
      <c r="J1972" s="191" t="s">
        <v>5776</v>
      </c>
      <c r="K1972" s="210" t="s">
        <v>547</v>
      </c>
      <c r="L1972" s="210" t="s">
        <v>1973</v>
      </c>
      <c r="M1972" s="211">
        <v>-11014104.626987187</v>
      </c>
      <c r="N1972" s="198">
        <v>-6840029.0977604957</v>
      </c>
      <c r="O1972" s="211">
        <v>-1.5392123473830184</v>
      </c>
      <c r="P1972" s="210">
        <v>0</v>
      </c>
      <c r="Q1972" s="210">
        <v>0</v>
      </c>
      <c r="R1972" s="210">
        <v>1</v>
      </c>
      <c r="S1972" s="210">
        <v>0</v>
      </c>
      <c r="T1972" s="210" t="s">
        <v>150</v>
      </c>
      <c r="U1972" s="210" t="s">
        <v>2681</v>
      </c>
      <c r="V1972" s="223">
        <v>43251</v>
      </c>
      <c r="W1972" s="210">
        <v>6913168</v>
      </c>
      <c r="X1972" s="210" t="s">
        <v>4468</v>
      </c>
      <c r="Y1972" s="210" t="s">
        <v>4395</v>
      </c>
      <c r="Z1972" s="190"/>
      <c r="AA1972" s="185"/>
      <c r="AB1972" s="187"/>
      <c r="AC1972" s="188"/>
      <c r="AD1972" s="188"/>
    </row>
    <row r="1973" spans="1:30" x14ac:dyDescent="0.3">
      <c r="A1973" s="84"/>
      <c r="B1973" s="209" t="s">
        <v>6534</v>
      </c>
      <c r="C1973" s="102" t="s">
        <v>1975</v>
      </c>
      <c r="D1973" s="109">
        <v>2212605.1912433249</v>
      </c>
      <c r="E1973" s="139">
        <v>3043847.2915144451</v>
      </c>
      <c r="F1973" s="113">
        <v>0.1279394498411065</v>
      </c>
      <c r="G1973" s="126"/>
      <c r="H1973" s="123"/>
      <c r="I1973" s="124"/>
      <c r="J1973" s="191" t="s">
        <v>5776</v>
      </c>
      <c r="K1973" s="210" t="s">
        <v>6534</v>
      </c>
      <c r="L1973" s="210" t="s">
        <v>1975</v>
      </c>
      <c r="M1973" s="211">
        <v>2212605.1912433249</v>
      </c>
      <c r="N1973" s="198">
        <v>3043847.2915144451</v>
      </c>
      <c r="O1973" s="211">
        <v>0.1279394498411065</v>
      </c>
      <c r="P1973" s="210">
        <v>0</v>
      </c>
      <c r="Q1973" s="210">
        <v>0</v>
      </c>
      <c r="R1973" s="210">
        <v>1</v>
      </c>
      <c r="S1973" s="210">
        <v>0</v>
      </c>
      <c r="T1973" s="210" t="s">
        <v>146</v>
      </c>
      <c r="U1973" s="210" t="s">
        <v>6535</v>
      </c>
      <c r="V1973" s="223">
        <v>43251</v>
      </c>
      <c r="W1973" s="210" t="s">
        <v>6536</v>
      </c>
      <c r="X1973" s="210" t="s">
        <v>4468</v>
      </c>
      <c r="Y1973" s="210" t="s">
        <v>4395</v>
      </c>
      <c r="Z1973" s="190"/>
      <c r="AA1973" s="185"/>
      <c r="AB1973" s="187"/>
      <c r="AC1973" s="188"/>
      <c r="AD1973" s="187"/>
    </row>
    <row r="1974" spans="1:30" x14ac:dyDescent="0.3">
      <c r="A1974" s="84"/>
      <c r="B1974" s="209" t="s">
        <v>6537</v>
      </c>
      <c r="C1974" s="102" t="s">
        <v>1975</v>
      </c>
      <c r="D1974" s="109">
        <v>2352014.4547918215</v>
      </c>
      <c r="E1974" s="139">
        <v>820954.23453341785</v>
      </c>
      <c r="F1974" s="113">
        <v>0.11188037831732216</v>
      </c>
      <c r="G1974" s="126"/>
      <c r="H1974" s="123"/>
      <c r="I1974" s="124"/>
      <c r="J1974" s="191" t="s">
        <v>5776</v>
      </c>
      <c r="K1974" s="210" t="s">
        <v>6537</v>
      </c>
      <c r="L1974" s="210" t="s">
        <v>1975</v>
      </c>
      <c r="M1974" s="211">
        <v>2352014.4547918215</v>
      </c>
      <c r="N1974" s="198">
        <v>820954.23453341785</v>
      </c>
      <c r="O1974" s="211">
        <v>0.11188037831732216</v>
      </c>
      <c r="P1974" s="210">
        <v>0</v>
      </c>
      <c r="Q1974" s="210">
        <v>0</v>
      </c>
      <c r="R1974" s="210">
        <v>1</v>
      </c>
      <c r="S1974" s="210">
        <v>0</v>
      </c>
      <c r="T1974" s="210" t="s">
        <v>144</v>
      </c>
      <c r="U1974" s="210" t="s">
        <v>6538</v>
      </c>
      <c r="V1974" s="223">
        <v>43251</v>
      </c>
      <c r="W1974" s="210" t="s">
        <v>6539</v>
      </c>
      <c r="X1974" s="210" t="s">
        <v>4468</v>
      </c>
      <c r="Y1974" s="210" t="s">
        <v>4395</v>
      </c>
      <c r="Z1974" s="190"/>
      <c r="AA1974" s="185"/>
      <c r="AB1974" s="187"/>
      <c r="AC1974" s="187"/>
      <c r="AD1974" s="188"/>
    </row>
    <row r="1975" spans="1:30" x14ac:dyDescent="0.3">
      <c r="A1975" s="84"/>
      <c r="B1975" s="209" t="s">
        <v>548</v>
      </c>
      <c r="C1975" s="102" t="s">
        <v>1973</v>
      </c>
      <c r="D1975" s="109">
        <v>-8855642.6540253516</v>
      </c>
      <c r="E1975" s="139">
        <v>-4888507.8005228909</v>
      </c>
      <c r="F1975" s="113">
        <v>-0.20901109730744588</v>
      </c>
      <c r="G1975" s="126"/>
      <c r="H1975" s="123"/>
      <c r="I1975" s="124"/>
      <c r="J1975" s="191" t="s">
        <v>5776</v>
      </c>
      <c r="K1975" s="210" t="s">
        <v>548</v>
      </c>
      <c r="L1975" s="210" t="s">
        <v>1973</v>
      </c>
      <c r="M1975" s="211">
        <v>-8855642.6540253516</v>
      </c>
      <c r="N1975" s="198">
        <v>-4888507.8005228909</v>
      </c>
      <c r="O1975" s="211">
        <v>-0.20901109730744588</v>
      </c>
      <c r="P1975" s="210">
        <v>0</v>
      </c>
      <c r="Q1975" s="210">
        <v>0</v>
      </c>
      <c r="R1975" s="210">
        <v>1</v>
      </c>
      <c r="S1975" s="210">
        <v>0</v>
      </c>
      <c r="T1975" s="210" t="s">
        <v>144</v>
      </c>
      <c r="U1975" s="210" t="s">
        <v>2682</v>
      </c>
      <c r="V1975" s="223">
        <v>43251</v>
      </c>
      <c r="W1975" s="210" t="s">
        <v>2061</v>
      </c>
      <c r="X1975" s="210" t="s">
        <v>4468</v>
      </c>
      <c r="Y1975" s="210" t="s">
        <v>4395</v>
      </c>
      <c r="Z1975" s="190"/>
      <c r="AA1975" s="186"/>
      <c r="AB1975" s="187"/>
      <c r="AC1975" s="187"/>
      <c r="AD1975" s="188"/>
    </row>
    <row r="1976" spans="1:30" x14ac:dyDescent="0.3">
      <c r="A1976" s="84"/>
      <c r="B1976" s="209" t="s">
        <v>6540</v>
      </c>
      <c r="C1976" s="102" t="s">
        <v>1975</v>
      </c>
      <c r="D1976" s="109">
        <v>4592989.7770036487</v>
      </c>
      <c r="E1976" s="139">
        <v>757101.54356201191</v>
      </c>
      <c r="F1976" s="113">
        <v>3.6734758869478676E-2</v>
      </c>
      <c r="G1976" s="126"/>
      <c r="H1976" s="123"/>
      <c r="I1976" s="124"/>
      <c r="J1976" s="191" t="s">
        <v>5776</v>
      </c>
      <c r="K1976" s="210" t="s">
        <v>6540</v>
      </c>
      <c r="L1976" s="210" t="s">
        <v>1975</v>
      </c>
      <c r="M1976" s="211">
        <v>4592989.7770036487</v>
      </c>
      <c r="N1976" s="198">
        <v>757101.54356201191</v>
      </c>
      <c r="O1976" s="211">
        <v>3.6734758869478676E-2</v>
      </c>
      <c r="P1976" s="210">
        <v>0</v>
      </c>
      <c r="Q1976" s="210">
        <v>0</v>
      </c>
      <c r="R1976" s="210">
        <v>1</v>
      </c>
      <c r="S1976" s="210">
        <v>0</v>
      </c>
      <c r="T1976" s="210" t="s">
        <v>143</v>
      </c>
      <c r="U1976" s="210" t="s">
        <v>6541</v>
      </c>
      <c r="V1976" s="223">
        <v>43251</v>
      </c>
      <c r="W1976" s="210" t="s">
        <v>6542</v>
      </c>
      <c r="X1976" s="210" t="s">
        <v>4468</v>
      </c>
      <c r="Y1976" s="210" t="s">
        <v>4395</v>
      </c>
      <c r="Z1976" s="190"/>
      <c r="AA1976" s="186"/>
      <c r="AB1976" s="187"/>
      <c r="AC1976" s="187"/>
      <c r="AD1976" s="188"/>
    </row>
    <row r="1977" spans="1:30" x14ac:dyDescent="0.3">
      <c r="A1977" s="84"/>
      <c r="B1977" s="209" t="s">
        <v>6543</v>
      </c>
      <c r="C1977" s="102" t="s">
        <v>1975</v>
      </c>
      <c r="D1977" s="109">
        <v>2057828.2149306647</v>
      </c>
      <c r="E1977" s="139">
        <v>1242580.6887703708</v>
      </c>
      <c r="F1977" s="113">
        <v>3.4706463284069684E-2</v>
      </c>
      <c r="G1977" s="126"/>
      <c r="H1977" s="123"/>
      <c r="I1977" s="124"/>
      <c r="J1977" s="191" t="s">
        <v>5776</v>
      </c>
      <c r="K1977" s="210" t="s">
        <v>6543</v>
      </c>
      <c r="L1977" s="210" t="s">
        <v>1975</v>
      </c>
      <c r="M1977" s="211">
        <v>2057828.2149306647</v>
      </c>
      <c r="N1977" s="198">
        <v>1242580.6887703708</v>
      </c>
      <c r="O1977" s="211">
        <v>3.4706463284069684E-2</v>
      </c>
      <c r="P1977" s="210">
        <v>0</v>
      </c>
      <c r="Q1977" s="210">
        <v>0</v>
      </c>
      <c r="R1977" s="210">
        <v>1</v>
      </c>
      <c r="S1977" s="210">
        <v>0</v>
      </c>
      <c r="T1977" s="210" t="s">
        <v>147</v>
      </c>
      <c r="U1977" s="210" t="s">
        <v>6544</v>
      </c>
      <c r="V1977" s="223">
        <v>43251</v>
      </c>
      <c r="W1977" s="210" t="s">
        <v>6545</v>
      </c>
      <c r="X1977" s="210" t="s">
        <v>4468</v>
      </c>
      <c r="Y1977" s="210" t="s">
        <v>4395</v>
      </c>
      <c r="Z1977" s="190"/>
      <c r="AA1977" s="186"/>
      <c r="AB1977" s="187"/>
      <c r="AC1977" s="187"/>
      <c r="AD1977" s="188"/>
    </row>
    <row r="1978" spans="1:30" x14ac:dyDescent="0.3">
      <c r="A1978" s="84"/>
      <c r="B1978" s="209" t="s">
        <v>549</v>
      </c>
      <c r="C1978" s="102" t="s">
        <v>1973</v>
      </c>
      <c r="D1978" s="109">
        <v>-5410491.5901341429</v>
      </c>
      <c r="E1978" s="139">
        <v>-2242397.379073679</v>
      </c>
      <c r="F1978" s="113">
        <v>-0.52728757023531525</v>
      </c>
      <c r="G1978" s="126"/>
      <c r="H1978" s="123"/>
      <c r="I1978" s="124"/>
      <c r="J1978" s="191" t="s">
        <v>5776</v>
      </c>
      <c r="K1978" s="210" t="s">
        <v>549</v>
      </c>
      <c r="L1978" s="210" t="s">
        <v>1973</v>
      </c>
      <c r="M1978" s="211">
        <v>-5410491.5901341429</v>
      </c>
      <c r="N1978" s="198">
        <v>-2242397.379073679</v>
      </c>
      <c r="O1978" s="211">
        <v>-0.52728757023531525</v>
      </c>
      <c r="P1978" s="210">
        <v>0</v>
      </c>
      <c r="Q1978" s="210">
        <v>0</v>
      </c>
      <c r="R1978" s="210">
        <v>1</v>
      </c>
      <c r="S1978" s="210">
        <v>0</v>
      </c>
      <c r="T1978" s="210" t="s">
        <v>5305</v>
      </c>
      <c r="U1978" s="210" t="s">
        <v>2683</v>
      </c>
      <c r="V1978" s="223">
        <v>43251</v>
      </c>
      <c r="W1978" s="210" t="s">
        <v>2062</v>
      </c>
      <c r="X1978" s="210" t="s">
        <v>4468</v>
      </c>
      <c r="Y1978" s="210" t="s">
        <v>4395</v>
      </c>
      <c r="Z1978" s="190"/>
      <c r="AA1978" s="186"/>
      <c r="AB1978" s="187"/>
      <c r="AC1978" s="187"/>
      <c r="AD1978" s="188"/>
    </row>
    <row r="1979" spans="1:30" x14ac:dyDescent="0.3">
      <c r="A1979" s="84"/>
      <c r="B1979" s="209" t="s">
        <v>6546</v>
      </c>
      <c r="C1979" s="102" t="s">
        <v>1975</v>
      </c>
      <c r="D1979" s="109">
        <v>3761216.6437500897</v>
      </c>
      <c r="E1979" s="139">
        <v>2207935.3528893441</v>
      </c>
      <c r="F1979" s="113">
        <v>0.30152638104841167</v>
      </c>
      <c r="G1979" s="126"/>
      <c r="H1979" s="123"/>
      <c r="I1979" s="124"/>
      <c r="J1979" s="191" t="s">
        <v>5776</v>
      </c>
      <c r="K1979" s="210" t="s">
        <v>6546</v>
      </c>
      <c r="L1979" s="210" t="s">
        <v>1975</v>
      </c>
      <c r="M1979" s="211">
        <v>3761216.6437500897</v>
      </c>
      <c r="N1979" s="198">
        <v>2207935.3528893441</v>
      </c>
      <c r="O1979" s="211">
        <v>0.30152638104841167</v>
      </c>
      <c r="P1979" s="210">
        <v>0</v>
      </c>
      <c r="Q1979" s="210">
        <v>0</v>
      </c>
      <c r="R1979" s="210">
        <v>1</v>
      </c>
      <c r="S1979" s="210">
        <v>0</v>
      </c>
      <c r="T1979" s="210" t="s">
        <v>148</v>
      </c>
      <c r="U1979" s="210" t="s">
        <v>6547</v>
      </c>
      <c r="V1979" s="223">
        <v>43251</v>
      </c>
      <c r="W1979" s="210" t="s">
        <v>6548</v>
      </c>
      <c r="X1979" s="210" t="s">
        <v>4468</v>
      </c>
      <c r="Y1979" s="210" t="s">
        <v>4395</v>
      </c>
      <c r="Z1979" s="190"/>
      <c r="AA1979" s="185"/>
      <c r="AB1979" s="187"/>
      <c r="AC1979" s="187"/>
      <c r="AD1979" s="188"/>
    </row>
    <row r="1980" spans="1:30" x14ac:dyDescent="0.3">
      <c r="A1980" s="84"/>
      <c r="B1980" s="209" t="s">
        <v>6549</v>
      </c>
      <c r="C1980" s="102" t="s">
        <v>1975</v>
      </c>
      <c r="D1980" s="109">
        <v>11378751.472011704</v>
      </c>
      <c r="E1980" s="139">
        <v>4047579.8835081998</v>
      </c>
      <c r="F1980" s="113">
        <v>0.23652804045985465</v>
      </c>
      <c r="G1980" s="126"/>
      <c r="H1980" s="123"/>
      <c r="I1980" s="124"/>
      <c r="J1980" s="191" t="s">
        <v>5776</v>
      </c>
      <c r="K1980" s="210" t="s">
        <v>6549</v>
      </c>
      <c r="L1980" s="210" t="s">
        <v>1975</v>
      </c>
      <c r="M1980" s="211">
        <v>11378751.472011704</v>
      </c>
      <c r="N1980" s="198">
        <v>4047579.8835081998</v>
      </c>
      <c r="O1980" s="211">
        <v>0.23652804045985465</v>
      </c>
      <c r="P1980" s="210">
        <v>0</v>
      </c>
      <c r="Q1980" s="210">
        <v>0</v>
      </c>
      <c r="R1980" s="210">
        <v>1</v>
      </c>
      <c r="S1980" s="210">
        <v>0</v>
      </c>
      <c r="T1980" s="210" t="s">
        <v>148</v>
      </c>
      <c r="U1980" s="210" t="s">
        <v>6550</v>
      </c>
      <c r="V1980" s="223">
        <v>43251</v>
      </c>
      <c r="W1980" s="210" t="s">
        <v>6551</v>
      </c>
      <c r="X1980" s="210" t="s">
        <v>4468</v>
      </c>
      <c r="Y1980" s="210" t="s">
        <v>4395</v>
      </c>
      <c r="Z1980" s="190"/>
      <c r="AA1980" s="185"/>
      <c r="AB1980" s="187"/>
      <c r="AC1980" s="188"/>
      <c r="AD1980" s="188"/>
    </row>
    <row r="1981" spans="1:30" x14ac:dyDescent="0.3">
      <c r="A1981" s="84"/>
      <c r="B1981" s="209" t="s">
        <v>6552</v>
      </c>
      <c r="C1981" s="102" t="s">
        <v>1975</v>
      </c>
      <c r="D1981" s="109">
        <v>104088602.21088526</v>
      </c>
      <c r="E1981" s="139">
        <v>43003658.168678768</v>
      </c>
      <c r="F1981" s="113">
        <v>27.772253292970614</v>
      </c>
      <c r="G1981" s="126"/>
      <c r="H1981" s="123"/>
      <c r="I1981" s="124"/>
      <c r="J1981" s="191" t="s">
        <v>5776</v>
      </c>
      <c r="K1981" s="210" t="s">
        <v>6552</v>
      </c>
      <c r="L1981" s="210" t="s">
        <v>1975</v>
      </c>
      <c r="M1981" s="211">
        <v>104088602.21088526</v>
      </c>
      <c r="N1981" s="198">
        <v>43003658.168678768</v>
      </c>
      <c r="O1981" s="211">
        <v>27.772253292970614</v>
      </c>
      <c r="P1981" s="210">
        <v>0</v>
      </c>
      <c r="Q1981" s="210">
        <v>0</v>
      </c>
      <c r="R1981" s="210">
        <v>1</v>
      </c>
      <c r="S1981" s="210">
        <v>0</v>
      </c>
      <c r="T1981" s="210" t="s">
        <v>148</v>
      </c>
      <c r="U1981" s="210" t="s">
        <v>6553</v>
      </c>
      <c r="V1981" s="223">
        <v>43251</v>
      </c>
      <c r="W1981" s="210" t="s">
        <v>6554</v>
      </c>
      <c r="X1981" s="210" t="s">
        <v>4468</v>
      </c>
      <c r="Y1981" s="210" t="s">
        <v>4395</v>
      </c>
      <c r="Z1981" s="190"/>
      <c r="AA1981" s="185"/>
      <c r="AB1981" s="187"/>
      <c r="AC1981" s="188"/>
      <c r="AD1981" s="188"/>
    </row>
    <row r="1982" spans="1:30" x14ac:dyDescent="0.3">
      <c r="A1982" s="84"/>
      <c r="B1982" s="209" t="s">
        <v>6555</v>
      </c>
      <c r="C1982" s="102" t="s">
        <v>1975</v>
      </c>
      <c r="D1982" s="109">
        <v>2594756.9923601528</v>
      </c>
      <c r="E1982" s="139">
        <v>1812363.2959386203</v>
      </c>
      <c r="F1982" s="113">
        <v>0.10496786774836191</v>
      </c>
      <c r="G1982" s="126"/>
      <c r="H1982" s="123"/>
      <c r="I1982" s="124"/>
      <c r="J1982" s="191" t="s">
        <v>5776</v>
      </c>
      <c r="K1982" s="210" t="s">
        <v>6555</v>
      </c>
      <c r="L1982" s="210" t="s">
        <v>1975</v>
      </c>
      <c r="M1982" s="211">
        <v>2594756.9923601528</v>
      </c>
      <c r="N1982" s="198">
        <v>1812363.2959386203</v>
      </c>
      <c r="O1982" s="211">
        <v>0.10496786774836191</v>
      </c>
      <c r="P1982" s="210">
        <v>0</v>
      </c>
      <c r="Q1982" s="210">
        <v>0</v>
      </c>
      <c r="R1982" s="210">
        <v>1</v>
      </c>
      <c r="S1982" s="210">
        <v>0</v>
      </c>
      <c r="T1982" s="210" t="s">
        <v>148</v>
      </c>
      <c r="U1982" s="210" t="s">
        <v>6556</v>
      </c>
      <c r="V1982" s="223">
        <v>43251</v>
      </c>
      <c r="W1982" s="210" t="s">
        <v>6557</v>
      </c>
      <c r="X1982" s="210" t="s">
        <v>4468</v>
      </c>
      <c r="Y1982" s="210" t="s">
        <v>4395</v>
      </c>
      <c r="Z1982" s="190"/>
      <c r="AA1982" s="185"/>
      <c r="AB1982" s="187"/>
      <c r="AC1982" s="188"/>
      <c r="AD1982" s="187"/>
    </row>
    <row r="1983" spans="1:30" x14ac:dyDescent="0.3">
      <c r="A1983" s="84"/>
      <c r="B1983" s="209" t="s">
        <v>550</v>
      </c>
      <c r="C1983" s="102" t="s">
        <v>1973</v>
      </c>
      <c r="D1983" s="109">
        <v>-9962254.5130673684</v>
      </c>
      <c r="E1983" s="139">
        <v>-2869769.0775761679</v>
      </c>
      <c r="F1983" s="113">
        <v>-0.56855858119948566</v>
      </c>
      <c r="G1983" s="126"/>
      <c r="H1983" s="123"/>
      <c r="I1983" s="124"/>
      <c r="J1983" s="191" t="s">
        <v>5776</v>
      </c>
      <c r="K1983" s="210" t="s">
        <v>550</v>
      </c>
      <c r="L1983" s="210" t="s">
        <v>1973</v>
      </c>
      <c r="M1983" s="211">
        <v>-9962254.5130673684</v>
      </c>
      <c r="N1983" s="198">
        <v>-2869769.0775761679</v>
      </c>
      <c r="O1983" s="211">
        <v>-0.56855858119948566</v>
      </c>
      <c r="P1983" s="210">
        <v>0</v>
      </c>
      <c r="Q1983" s="210">
        <v>0</v>
      </c>
      <c r="R1983" s="210">
        <v>1</v>
      </c>
      <c r="S1983" s="210">
        <v>0</v>
      </c>
      <c r="T1983" s="210" t="s">
        <v>144</v>
      </c>
      <c r="U1983" s="210" t="s">
        <v>2684</v>
      </c>
      <c r="V1983" s="223">
        <v>43251</v>
      </c>
      <c r="W1983" s="210" t="s">
        <v>2063</v>
      </c>
      <c r="X1983" s="210" t="s">
        <v>4468</v>
      </c>
      <c r="Y1983" s="210" t="s">
        <v>4395</v>
      </c>
      <c r="Z1983" s="190"/>
      <c r="AA1983" s="186"/>
      <c r="AB1983" s="187"/>
      <c r="AC1983" s="187"/>
      <c r="AD1983" s="188"/>
    </row>
    <row r="1984" spans="1:30" x14ac:dyDescent="0.3">
      <c r="A1984" s="84"/>
      <c r="B1984" s="209" t="s">
        <v>551</v>
      </c>
      <c r="C1984" s="102" t="s">
        <v>1973</v>
      </c>
      <c r="D1984" s="109">
        <v>-3999077.3562229574</v>
      </c>
      <c r="E1984" s="139">
        <v>-1484243.8523409534</v>
      </c>
      <c r="F1984" s="113">
        <v>-0.92648847761033293</v>
      </c>
      <c r="G1984" s="126"/>
      <c r="H1984" s="123"/>
      <c r="I1984" s="124"/>
      <c r="J1984" s="191" t="s">
        <v>5776</v>
      </c>
      <c r="K1984" s="210" t="s">
        <v>551</v>
      </c>
      <c r="L1984" s="210" t="s">
        <v>1973</v>
      </c>
      <c r="M1984" s="211">
        <v>-3999077.3562229574</v>
      </c>
      <c r="N1984" s="198">
        <v>-1484243.8523409534</v>
      </c>
      <c r="O1984" s="211">
        <v>-0.92648847761033293</v>
      </c>
      <c r="P1984" s="210">
        <v>0</v>
      </c>
      <c r="Q1984" s="210">
        <v>0</v>
      </c>
      <c r="R1984" s="210">
        <v>1</v>
      </c>
      <c r="S1984" s="210">
        <v>0</v>
      </c>
      <c r="T1984" s="210" t="s">
        <v>146</v>
      </c>
      <c r="U1984" s="210" t="s">
        <v>2685</v>
      </c>
      <c r="V1984" s="223">
        <v>43251</v>
      </c>
      <c r="W1984" s="210" t="s">
        <v>2064</v>
      </c>
      <c r="X1984" s="210" t="s">
        <v>4468</v>
      </c>
      <c r="Y1984" s="210" t="s">
        <v>4395</v>
      </c>
      <c r="Z1984" s="190"/>
      <c r="AA1984" s="185"/>
      <c r="AB1984" s="187"/>
      <c r="AC1984" s="188"/>
      <c r="AD1984" s="188"/>
    </row>
    <row r="1985" spans="1:30" x14ac:dyDescent="0.3">
      <c r="A1985" s="84"/>
      <c r="B1985" s="209" t="s">
        <v>6558</v>
      </c>
      <c r="C1985" s="102" t="s">
        <v>1975</v>
      </c>
      <c r="D1985" s="109">
        <v>7988157.8173910733</v>
      </c>
      <c r="E1985" s="139">
        <v>4357781.1113899415</v>
      </c>
      <c r="F1985" s="113">
        <v>0.15473155935436417</v>
      </c>
      <c r="G1985" s="126"/>
      <c r="H1985" s="123"/>
      <c r="I1985" s="124"/>
      <c r="J1985" s="191" t="s">
        <v>5776</v>
      </c>
      <c r="K1985" s="210" t="s">
        <v>6558</v>
      </c>
      <c r="L1985" s="210" t="s">
        <v>1975</v>
      </c>
      <c r="M1985" s="211">
        <v>7988157.8173910733</v>
      </c>
      <c r="N1985" s="198">
        <v>4357781.1113899415</v>
      </c>
      <c r="O1985" s="211">
        <v>0.15473155935436417</v>
      </c>
      <c r="P1985" s="210">
        <v>0</v>
      </c>
      <c r="Q1985" s="210">
        <v>0</v>
      </c>
      <c r="R1985" s="210">
        <v>1</v>
      </c>
      <c r="S1985" s="210">
        <v>0</v>
      </c>
      <c r="T1985" s="210" t="s">
        <v>148</v>
      </c>
      <c r="U1985" s="210" t="s">
        <v>6559</v>
      </c>
      <c r="V1985" s="223">
        <v>43251</v>
      </c>
      <c r="W1985" s="210" t="s">
        <v>6560</v>
      </c>
      <c r="X1985" s="210" t="s">
        <v>4468</v>
      </c>
      <c r="Y1985" s="210" t="s">
        <v>4395</v>
      </c>
      <c r="Z1985" s="190"/>
      <c r="AA1985" s="185"/>
      <c r="AB1985" s="187"/>
      <c r="AC1985" s="188"/>
      <c r="AD1985" s="188"/>
    </row>
    <row r="1986" spans="1:30" x14ac:dyDescent="0.3">
      <c r="A1986" s="84"/>
      <c r="B1986" s="209" t="s">
        <v>552</v>
      </c>
      <c r="C1986" s="102" t="s">
        <v>1973</v>
      </c>
      <c r="D1986" s="109">
        <v>-10149982.390080405</v>
      </c>
      <c r="E1986" s="139">
        <v>-7530701.7265154691</v>
      </c>
      <c r="F1986" s="113">
        <v>-0.99008434529002765</v>
      </c>
      <c r="G1986" s="126"/>
      <c r="H1986" s="123"/>
      <c r="I1986" s="124"/>
      <c r="J1986" s="191" t="s">
        <v>5776</v>
      </c>
      <c r="K1986" s="210" t="s">
        <v>552</v>
      </c>
      <c r="L1986" s="210" t="s">
        <v>1973</v>
      </c>
      <c r="M1986" s="211">
        <v>-10149982.390080405</v>
      </c>
      <c r="N1986" s="198">
        <v>-7530701.7265154691</v>
      </c>
      <c r="O1986" s="211">
        <v>-0.99008434529002765</v>
      </c>
      <c r="P1986" s="210">
        <v>0</v>
      </c>
      <c r="Q1986" s="210">
        <v>0</v>
      </c>
      <c r="R1986" s="210">
        <v>1</v>
      </c>
      <c r="S1986" s="210">
        <v>0</v>
      </c>
      <c r="T1986" s="210" t="s">
        <v>148</v>
      </c>
      <c r="U1986" s="210" t="s">
        <v>2686</v>
      </c>
      <c r="V1986" s="223">
        <v>43251</v>
      </c>
      <c r="W1986" s="210" t="s">
        <v>2065</v>
      </c>
      <c r="X1986" s="210" t="s">
        <v>4468</v>
      </c>
      <c r="Y1986" s="210" t="s">
        <v>4395</v>
      </c>
      <c r="Z1986" s="190"/>
      <c r="AA1986" s="185"/>
      <c r="AB1986" s="187"/>
      <c r="AC1986" s="188"/>
      <c r="AD1986" s="188"/>
    </row>
    <row r="1987" spans="1:30" x14ac:dyDescent="0.3">
      <c r="A1987" s="84"/>
      <c r="B1987" s="209" t="s">
        <v>6561</v>
      </c>
      <c r="C1987" s="102" t="s">
        <v>1975</v>
      </c>
      <c r="D1987" s="109">
        <v>31399072.52741443</v>
      </c>
      <c r="E1987" s="139">
        <v>4969935.9883531174</v>
      </c>
      <c r="F1987" s="113">
        <v>0.14085643331771819</v>
      </c>
      <c r="G1987" s="126"/>
      <c r="H1987" s="123"/>
      <c r="I1987" s="124"/>
      <c r="J1987" s="191" t="s">
        <v>5776</v>
      </c>
      <c r="K1987" s="210" t="s">
        <v>6561</v>
      </c>
      <c r="L1987" s="210" t="s">
        <v>1975</v>
      </c>
      <c r="M1987" s="211">
        <v>31399072.52741443</v>
      </c>
      <c r="N1987" s="198">
        <v>4969935.9883531174</v>
      </c>
      <c r="O1987" s="211">
        <v>0.14085643331771819</v>
      </c>
      <c r="P1987" s="210">
        <v>0</v>
      </c>
      <c r="Q1987" s="210">
        <v>0</v>
      </c>
      <c r="R1987" s="210">
        <v>1</v>
      </c>
      <c r="S1987" s="210">
        <v>0</v>
      </c>
      <c r="T1987" s="210" t="s">
        <v>147</v>
      </c>
      <c r="U1987" s="210" t="s">
        <v>6562</v>
      </c>
      <c r="V1987" s="223">
        <v>43251</v>
      </c>
      <c r="W1987" s="210" t="s">
        <v>6563</v>
      </c>
      <c r="X1987" s="210" t="s">
        <v>4468</v>
      </c>
      <c r="Y1987" s="210" t="s">
        <v>4395</v>
      </c>
      <c r="Z1987" s="190"/>
      <c r="AA1987" s="186"/>
      <c r="AB1987" s="187"/>
      <c r="AC1987" s="187"/>
      <c r="AD1987" s="188"/>
    </row>
    <row r="1988" spans="1:30" x14ac:dyDescent="0.3">
      <c r="A1988" s="84"/>
      <c r="B1988" s="209" t="s">
        <v>6564</v>
      </c>
      <c r="C1988" s="102" t="s">
        <v>1975</v>
      </c>
      <c r="D1988" s="109">
        <v>3099644.848683225</v>
      </c>
      <c r="E1988" s="139">
        <v>511073.93301705969</v>
      </c>
      <c r="F1988" s="113">
        <v>4.5569461302134261E-2</v>
      </c>
      <c r="G1988" s="126"/>
      <c r="H1988" s="123"/>
      <c r="I1988" s="124"/>
      <c r="J1988" s="191" t="s">
        <v>5776</v>
      </c>
      <c r="K1988" s="210" t="s">
        <v>6564</v>
      </c>
      <c r="L1988" s="210" t="s">
        <v>1975</v>
      </c>
      <c r="M1988" s="211">
        <v>3099644.848683225</v>
      </c>
      <c r="N1988" s="198">
        <v>511073.93301705969</v>
      </c>
      <c r="O1988" s="211">
        <v>4.5569461302134261E-2</v>
      </c>
      <c r="P1988" s="210">
        <v>0</v>
      </c>
      <c r="Q1988" s="210">
        <v>0</v>
      </c>
      <c r="R1988" s="210">
        <v>1</v>
      </c>
      <c r="S1988" s="210">
        <v>0</v>
      </c>
      <c r="T1988" s="210" t="s">
        <v>144</v>
      </c>
      <c r="U1988" s="210" t="s">
        <v>6565</v>
      </c>
      <c r="V1988" s="223">
        <v>43251</v>
      </c>
      <c r="W1988" s="210" t="s">
        <v>6566</v>
      </c>
      <c r="X1988" s="210" t="s">
        <v>4468</v>
      </c>
      <c r="Y1988" s="210" t="s">
        <v>4395</v>
      </c>
      <c r="Z1988" s="190"/>
      <c r="AA1988" s="185"/>
      <c r="AB1988" s="187"/>
      <c r="AC1988" s="187"/>
      <c r="AD1988" s="188"/>
    </row>
    <row r="1989" spans="1:30" x14ac:dyDescent="0.3">
      <c r="A1989" s="84"/>
      <c r="B1989" s="209" t="s">
        <v>6567</v>
      </c>
      <c r="C1989" s="102" t="s">
        <v>1975</v>
      </c>
      <c r="D1989" s="109">
        <v>4705590.3355645742</v>
      </c>
      <c r="E1989" s="139">
        <v>574636.84835976386</v>
      </c>
      <c r="F1989" s="113">
        <v>3.3983125193470361E-2</v>
      </c>
      <c r="G1989" s="126"/>
      <c r="H1989" s="123"/>
      <c r="I1989" s="124"/>
      <c r="J1989" s="191" t="s">
        <v>5776</v>
      </c>
      <c r="K1989" s="210" t="s">
        <v>6567</v>
      </c>
      <c r="L1989" s="210" t="s">
        <v>1975</v>
      </c>
      <c r="M1989" s="211">
        <v>4705590.3355645742</v>
      </c>
      <c r="N1989" s="198">
        <v>574636.84835976386</v>
      </c>
      <c r="O1989" s="211">
        <v>3.3983125193470361E-2</v>
      </c>
      <c r="P1989" s="210">
        <v>0</v>
      </c>
      <c r="Q1989" s="210">
        <v>0</v>
      </c>
      <c r="R1989" s="210">
        <v>1</v>
      </c>
      <c r="S1989" s="210">
        <v>0</v>
      </c>
      <c r="T1989" s="210" t="s">
        <v>146</v>
      </c>
      <c r="U1989" s="210" t="s">
        <v>6568</v>
      </c>
      <c r="V1989" s="223">
        <v>43251</v>
      </c>
      <c r="W1989" s="210" t="s">
        <v>6569</v>
      </c>
      <c r="X1989" s="210" t="s">
        <v>4468</v>
      </c>
      <c r="Y1989" s="210" t="s">
        <v>4395</v>
      </c>
      <c r="Z1989" s="190"/>
      <c r="AA1989" s="185"/>
      <c r="AB1989" s="187"/>
      <c r="AC1989" s="187"/>
      <c r="AD1989" s="188"/>
    </row>
    <row r="1990" spans="1:30" x14ac:dyDescent="0.3">
      <c r="A1990" s="84"/>
      <c r="B1990" s="209" t="s">
        <v>6570</v>
      </c>
      <c r="C1990" s="102" t="s">
        <v>1975</v>
      </c>
      <c r="D1990" s="109">
        <v>2532938.4159363681</v>
      </c>
      <c r="E1990" s="139">
        <v>1209721.8291930361</v>
      </c>
      <c r="F1990" s="113">
        <v>8.157479860640339E-2</v>
      </c>
      <c r="G1990" s="126"/>
      <c r="H1990" s="123"/>
      <c r="I1990" s="124"/>
      <c r="J1990" s="191" t="s">
        <v>5776</v>
      </c>
      <c r="K1990" s="210" t="s">
        <v>6570</v>
      </c>
      <c r="L1990" s="210" t="s">
        <v>1975</v>
      </c>
      <c r="M1990" s="211">
        <v>2532938.4159363681</v>
      </c>
      <c r="N1990" s="198">
        <v>1209721.8291930361</v>
      </c>
      <c r="O1990" s="211">
        <v>8.157479860640339E-2</v>
      </c>
      <c r="P1990" s="210">
        <v>0</v>
      </c>
      <c r="Q1990" s="210">
        <v>0</v>
      </c>
      <c r="R1990" s="210">
        <v>1</v>
      </c>
      <c r="S1990" s="210">
        <v>0</v>
      </c>
      <c r="T1990" s="210" t="s">
        <v>144</v>
      </c>
      <c r="U1990" s="210" t="s">
        <v>6571</v>
      </c>
      <c r="V1990" s="223">
        <v>43251</v>
      </c>
      <c r="W1990" s="210" t="s">
        <v>6572</v>
      </c>
      <c r="X1990" s="210" t="s">
        <v>4468</v>
      </c>
      <c r="Y1990" s="210" t="s">
        <v>4395</v>
      </c>
      <c r="Z1990" s="190"/>
      <c r="AA1990" s="186"/>
      <c r="AB1990" s="187"/>
      <c r="AC1990" s="187"/>
      <c r="AD1990" s="188"/>
    </row>
    <row r="1991" spans="1:30" x14ac:dyDescent="0.3">
      <c r="A1991" s="84"/>
      <c r="B1991" s="209" t="s">
        <v>6573</v>
      </c>
      <c r="C1991" s="102" t="s">
        <v>1975</v>
      </c>
      <c r="D1991" s="109">
        <v>6118880.6607978558</v>
      </c>
      <c r="E1991" s="139">
        <v>1480734.0211712411</v>
      </c>
      <c r="F1991" s="113">
        <v>0.17950557505190487</v>
      </c>
      <c r="G1991" s="126"/>
      <c r="H1991" s="123"/>
      <c r="I1991" s="124"/>
      <c r="J1991" s="191" t="s">
        <v>5776</v>
      </c>
      <c r="K1991" s="210" t="s">
        <v>6573</v>
      </c>
      <c r="L1991" s="210" t="s">
        <v>1975</v>
      </c>
      <c r="M1991" s="211">
        <v>6118880.6607978558</v>
      </c>
      <c r="N1991" s="198">
        <v>1480734.0211712411</v>
      </c>
      <c r="O1991" s="211">
        <v>0.17950557505190487</v>
      </c>
      <c r="P1991" s="210">
        <v>0</v>
      </c>
      <c r="Q1991" s="210">
        <v>0</v>
      </c>
      <c r="R1991" s="210">
        <v>1</v>
      </c>
      <c r="S1991" s="210">
        <v>0</v>
      </c>
      <c r="T1991" s="210" t="s">
        <v>149</v>
      </c>
      <c r="U1991" s="210" t="s">
        <v>6574</v>
      </c>
      <c r="V1991" s="223">
        <v>43251</v>
      </c>
      <c r="W1991" s="210" t="s">
        <v>6575</v>
      </c>
      <c r="X1991" s="210" t="s">
        <v>4468</v>
      </c>
      <c r="Y1991" s="210" t="s">
        <v>4395</v>
      </c>
      <c r="Z1991" s="190"/>
      <c r="AA1991" s="185"/>
      <c r="AB1991" s="187"/>
      <c r="AC1991" s="188"/>
      <c r="AD1991" s="188"/>
    </row>
    <row r="1992" spans="1:30" x14ac:dyDescent="0.3">
      <c r="A1992" s="84"/>
      <c r="B1992" s="209" t="s">
        <v>553</v>
      </c>
      <c r="C1992" s="102" t="s">
        <v>1973</v>
      </c>
      <c r="D1992" s="109">
        <v>-14338453.427016661</v>
      </c>
      <c r="E1992" s="139">
        <v>-1625318.0474905998</v>
      </c>
      <c r="F1992" s="113">
        <v>-0.46605802915489924</v>
      </c>
      <c r="G1992" s="126"/>
      <c r="H1992" s="123"/>
      <c r="I1992" s="124"/>
      <c r="J1992" s="191" t="s">
        <v>5776</v>
      </c>
      <c r="K1992" s="210" t="s">
        <v>553</v>
      </c>
      <c r="L1992" s="210" t="s">
        <v>1973</v>
      </c>
      <c r="M1992" s="211">
        <v>-14338453.427016661</v>
      </c>
      <c r="N1992" s="198">
        <v>-1625318.0474905998</v>
      </c>
      <c r="O1992" s="211">
        <v>-0.46605802915489924</v>
      </c>
      <c r="P1992" s="210">
        <v>0</v>
      </c>
      <c r="Q1992" s="210">
        <v>0</v>
      </c>
      <c r="R1992" s="210">
        <v>1</v>
      </c>
      <c r="S1992" s="210">
        <v>0</v>
      </c>
      <c r="T1992" s="210" t="s">
        <v>149</v>
      </c>
      <c r="U1992" s="210" t="s">
        <v>2687</v>
      </c>
      <c r="V1992" s="223">
        <v>43251</v>
      </c>
      <c r="W1992" s="210">
        <v>6136233</v>
      </c>
      <c r="X1992" s="210" t="s">
        <v>4468</v>
      </c>
      <c r="Y1992" s="210" t="s">
        <v>4395</v>
      </c>
      <c r="Z1992" s="190"/>
      <c r="AA1992" s="185"/>
      <c r="AB1992" s="187"/>
      <c r="AC1992" s="187"/>
      <c r="AD1992" s="188"/>
    </row>
    <row r="1993" spans="1:30" x14ac:dyDescent="0.3">
      <c r="A1993" s="84"/>
      <c r="B1993" s="209" t="s">
        <v>6576</v>
      </c>
      <c r="C1993" s="102" t="s">
        <v>1975</v>
      </c>
      <c r="D1993" s="109">
        <v>64494691.787834883</v>
      </c>
      <c r="E1993" s="139">
        <v>1607197482.1001804</v>
      </c>
      <c r="F1993" s="113">
        <v>9.7091626881953825</v>
      </c>
      <c r="G1993" s="126"/>
      <c r="H1993" s="123"/>
      <c r="I1993" s="124"/>
      <c r="J1993" s="191" t="s">
        <v>5776</v>
      </c>
      <c r="K1993" s="210" t="s">
        <v>6576</v>
      </c>
      <c r="L1993" s="210" t="s">
        <v>1975</v>
      </c>
      <c r="M1993" s="211">
        <v>64494691.787834883</v>
      </c>
      <c r="N1993" s="198">
        <v>1607197482.1001804</v>
      </c>
      <c r="O1993" s="211">
        <v>9.7091626881953825</v>
      </c>
      <c r="P1993" s="210">
        <v>0</v>
      </c>
      <c r="Q1993" s="210">
        <v>0</v>
      </c>
      <c r="R1993" s="210">
        <v>1</v>
      </c>
      <c r="S1993" s="210">
        <v>0</v>
      </c>
      <c r="T1993" s="210" t="s">
        <v>144</v>
      </c>
      <c r="U1993" s="210" t="s">
        <v>6577</v>
      </c>
      <c r="V1993" s="223">
        <v>43251</v>
      </c>
      <c r="W1993" s="210" t="s">
        <v>6578</v>
      </c>
      <c r="X1993" s="210" t="s">
        <v>4468</v>
      </c>
      <c r="Y1993" s="210" t="s">
        <v>4395</v>
      </c>
      <c r="Z1993" s="190"/>
      <c r="AA1993" s="185"/>
      <c r="AB1993" s="187"/>
      <c r="AC1993" s="187"/>
      <c r="AD1993" s="188"/>
    </row>
    <row r="1994" spans="1:30" x14ac:dyDescent="0.3">
      <c r="A1994" s="84"/>
      <c r="B1994" s="209" t="s">
        <v>6579</v>
      </c>
      <c r="C1994" s="102" t="s">
        <v>1975</v>
      </c>
      <c r="D1994" s="109">
        <v>3893839.4422074538</v>
      </c>
      <c r="E1994" s="139">
        <v>732267.46110564924</v>
      </c>
      <c r="F1994" s="113">
        <v>2.7061647531750339E-2</v>
      </c>
      <c r="G1994" s="126"/>
      <c r="H1994" s="123"/>
      <c r="I1994" s="124"/>
      <c r="J1994" s="191" t="s">
        <v>5776</v>
      </c>
      <c r="K1994" s="210" t="s">
        <v>6579</v>
      </c>
      <c r="L1994" s="210" t="s">
        <v>1975</v>
      </c>
      <c r="M1994" s="211">
        <v>3893839.4422074538</v>
      </c>
      <c r="N1994" s="198">
        <v>732267.46110564924</v>
      </c>
      <c r="O1994" s="211">
        <v>2.7061647531750339E-2</v>
      </c>
      <c r="P1994" s="210">
        <v>0</v>
      </c>
      <c r="Q1994" s="210">
        <v>0</v>
      </c>
      <c r="R1994" s="210">
        <v>1</v>
      </c>
      <c r="S1994" s="210">
        <v>0</v>
      </c>
      <c r="T1994" s="210" t="s">
        <v>147</v>
      </c>
      <c r="U1994" s="210" t="s">
        <v>6580</v>
      </c>
      <c r="V1994" s="223">
        <v>43251</v>
      </c>
      <c r="W1994" s="210" t="s">
        <v>6581</v>
      </c>
      <c r="X1994" s="210" t="s">
        <v>4468</v>
      </c>
      <c r="Y1994" s="210" t="s">
        <v>4395</v>
      </c>
      <c r="Z1994" s="190"/>
      <c r="AA1994" s="186"/>
      <c r="AB1994" s="187"/>
      <c r="AC1994" s="187"/>
      <c r="AD1994" s="188"/>
    </row>
    <row r="1995" spans="1:30" x14ac:dyDescent="0.3">
      <c r="A1995" s="84"/>
      <c r="B1995" s="209" t="s">
        <v>6582</v>
      </c>
      <c r="C1995" s="102" t="s">
        <v>1975</v>
      </c>
      <c r="D1995" s="109">
        <v>2963924.4905533344</v>
      </c>
      <c r="E1995" s="139">
        <v>5718341.0868582567</v>
      </c>
      <c r="F1995" s="113">
        <v>0.16337633050222078</v>
      </c>
      <c r="G1995" s="126"/>
      <c r="H1995" s="123"/>
      <c r="I1995" s="124"/>
      <c r="J1995" s="191" t="s">
        <v>5776</v>
      </c>
      <c r="K1995" s="210" t="s">
        <v>6582</v>
      </c>
      <c r="L1995" s="210" t="s">
        <v>1975</v>
      </c>
      <c r="M1995" s="211">
        <v>2963924.4905533344</v>
      </c>
      <c r="N1995" s="198">
        <v>5718341.0868582567</v>
      </c>
      <c r="O1995" s="211">
        <v>0.16337633050222078</v>
      </c>
      <c r="P1995" s="210">
        <v>0</v>
      </c>
      <c r="Q1995" s="210">
        <v>0</v>
      </c>
      <c r="R1995" s="210">
        <v>1</v>
      </c>
      <c r="S1995" s="210">
        <v>0</v>
      </c>
      <c r="T1995" s="210" t="s">
        <v>145</v>
      </c>
      <c r="U1995" s="210" t="s">
        <v>6583</v>
      </c>
      <c r="V1995" s="223">
        <v>43251</v>
      </c>
      <c r="W1995" s="210" t="s">
        <v>6584</v>
      </c>
      <c r="X1995" s="210" t="s">
        <v>4468</v>
      </c>
      <c r="Y1995" s="210" t="s">
        <v>4395</v>
      </c>
      <c r="Z1995" s="190"/>
      <c r="AA1995" s="186"/>
      <c r="AB1995" s="187"/>
      <c r="AC1995" s="187"/>
      <c r="AD1995" s="188"/>
    </row>
    <row r="1996" spans="1:30" x14ac:dyDescent="0.3">
      <c r="A1996" s="84"/>
      <c r="B1996" s="209" t="s">
        <v>6585</v>
      </c>
      <c r="C1996" s="102" t="s">
        <v>1975</v>
      </c>
      <c r="D1996" s="109">
        <v>2079974.5894017555</v>
      </c>
      <c r="E1996" s="139">
        <v>1949983.8811737362</v>
      </c>
      <c r="F1996" s="113">
        <v>0.19787548380054976</v>
      </c>
      <c r="G1996" s="126"/>
      <c r="H1996" s="123"/>
      <c r="I1996" s="124"/>
      <c r="J1996" s="191" t="s">
        <v>5776</v>
      </c>
      <c r="K1996" s="210" t="s">
        <v>6585</v>
      </c>
      <c r="L1996" s="210" t="s">
        <v>1975</v>
      </c>
      <c r="M1996" s="211">
        <v>2079974.5894017555</v>
      </c>
      <c r="N1996" s="198">
        <v>1949983.8811737362</v>
      </c>
      <c r="O1996" s="211">
        <v>0.19787548380054976</v>
      </c>
      <c r="P1996" s="210">
        <v>0</v>
      </c>
      <c r="Q1996" s="210">
        <v>0</v>
      </c>
      <c r="R1996" s="210">
        <v>1</v>
      </c>
      <c r="S1996" s="210">
        <v>0</v>
      </c>
      <c r="T1996" s="210" t="s">
        <v>148</v>
      </c>
      <c r="U1996" s="210" t="s">
        <v>6586</v>
      </c>
      <c r="V1996" s="223">
        <v>43251</v>
      </c>
      <c r="W1996" s="210" t="s">
        <v>6587</v>
      </c>
      <c r="X1996" s="210" t="s">
        <v>4468</v>
      </c>
      <c r="Y1996" s="210" t="s">
        <v>4395</v>
      </c>
      <c r="Z1996" s="190"/>
      <c r="AA1996" s="186"/>
      <c r="AB1996" s="187"/>
      <c r="AC1996" s="187"/>
      <c r="AD1996" s="188"/>
    </row>
    <row r="1997" spans="1:30" x14ac:dyDescent="0.3">
      <c r="A1997" s="84"/>
      <c r="B1997" s="209" t="s">
        <v>6588</v>
      </c>
      <c r="C1997" s="102" t="s">
        <v>1975</v>
      </c>
      <c r="D1997" s="109">
        <v>2606419.3027608446</v>
      </c>
      <c r="E1997" s="139">
        <v>4386652.2103101164</v>
      </c>
      <c r="F1997" s="113">
        <v>0.20507169611287529</v>
      </c>
      <c r="G1997" s="126"/>
      <c r="H1997" s="123"/>
      <c r="I1997" s="124"/>
      <c r="J1997" s="191" t="s">
        <v>5776</v>
      </c>
      <c r="K1997" s="210" t="s">
        <v>6588</v>
      </c>
      <c r="L1997" s="210" t="s">
        <v>1975</v>
      </c>
      <c r="M1997" s="211">
        <v>2606419.3027608446</v>
      </c>
      <c r="N1997" s="198">
        <v>4386652.2103101164</v>
      </c>
      <c r="O1997" s="211">
        <v>0.20507169611287529</v>
      </c>
      <c r="P1997" s="210">
        <v>0</v>
      </c>
      <c r="Q1997" s="210">
        <v>0</v>
      </c>
      <c r="R1997" s="210">
        <v>1</v>
      </c>
      <c r="S1997" s="210">
        <v>0</v>
      </c>
      <c r="T1997" s="210" t="s">
        <v>150</v>
      </c>
      <c r="U1997" s="210" t="s">
        <v>6589</v>
      </c>
      <c r="V1997" s="223">
        <v>43251</v>
      </c>
      <c r="W1997" s="210" t="s">
        <v>6590</v>
      </c>
      <c r="X1997" s="210" t="s">
        <v>4468</v>
      </c>
      <c r="Y1997" s="210" t="s">
        <v>4395</v>
      </c>
      <c r="Z1997" s="190"/>
      <c r="AA1997" s="185"/>
      <c r="AB1997" s="187"/>
      <c r="AC1997" s="187"/>
      <c r="AD1997" s="188"/>
    </row>
    <row r="1998" spans="1:30" x14ac:dyDescent="0.3">
      <c r="A1998" s="84"/>
      <c r="B1998" s="209" t="s">
        <v>6591</v>
      </c>
      <c r="C1998" s="102" t="s">
        <v>1975</v>
      </c>
      <c r="D1998" s="109">
        <v>48646991.88116838</v>
      </c>
      <c r="E1998" s="139">
        <v>117137032.06110477</v>
      </c>
      <c r="F1998" s="113">
        <v>12.018101342432519</v>
      </c>
      <c r="G1998" s="126"/>
      <c r="H1998" s="123"/>
      <c r="I1998" s="124"/>
      <c r="J1998" s="191" t="s">
        <v>5776</v>
      </c>
      <c r="K1998" s="210" t="s">
        <v>6591</v>
      </c>
      <c r="L1998" s="210" t="s">
        <v>1975</v>
      </c>
      <c r="M1998" s="211">
        <v>48646991.88116838</v>
      </c>
      <c r="N1998" s="198">
        <v>117137032.06110477</v>
      </c>
      <c r="O1998" s="211">
        <v>12.018101342432519</v>
      </c>
      <c r="P1998" s="210">
        <v>0</v>
      </c>
      <c r="Q1998" s="210">
        <v>0</v>
      </c>
      <c r="R1998" s="210">
        <v>1</v>
      </c>
      <c r="S1998" s="210">
        <v>0</v>
      </c>
      <c r="T1998" s="210" t="s">
        <v>150</v>
      </c>
      <c r="U1998" s="210" t="s">
        <v>6592</v>
      </c>
      <c r="V1998" s="223">
        <v>43251</v>
      </c>
      <c r="W1998" s="210">
        <v>6142780</v>
      </c>
      <c r="X1998" s="210" t="s">
        <v>4468</v>
      </c>
      <c r="Y1998" s="210" t="s">
        <v>4395</v>
      </c>
      <c r="Z1998" s="190"/>
      <c r="AA1998" s="186"/>
      <c r="AB1998" s="187"/>
      <c r="AC1998" s="187"/>
      <c r="AD1998" s="188"/>
    </row>
    <row r="1999" spans="1:30" x14ac:dyDescent="0.3">
      <c r="A1999" s="84"/>
      <c r="B1999" s="209" t="s">
        <v>6593</v>
      </c>
      <c r="C1999" s="102" t="s">
        <v>1975</v>
      </c>
      <c r="D1999" s="109">
        <v>5850409.4340438042</v>
      </c>
      <c r="E1999" s="139">
        <v>523504.92731963098</v>
      </c>
      <c r="F1999" s="113">
        <v>7.482588937963712E-2</v>
      </c>
      <c r="G1999" s="126"/>
      <c r="H1999" s="123"/>
      <c r="I1999" s="124"/>
      <c r="J1999" s="191" t="s">
        <v>5776</v>
      </c>
      <c r="K1999" s="210" t="s">
        <v>6593</v>
      </c>
      <c r="L1999" s="210" t="s">
        <v>1975</v>
      </c>
      <c r="M1999" s="211">
        <v>5850409.4340438042</v>
      </c>
      <c r="N1999" s="198">
        <v>523504.92731963098</v>
      </c>
      <c r="O1999" s="211">
        <v>7.482588937963712E-2</v>
      </c>
      <c r="P1999" s="210">
        <v>0</v>
      </c>
      <c r="Q1999" s="210">
        <v>0</v>
      </c>
      <c r="R1999" s="210">
        <v>1</v>
      </c>
      <c r="S1999" s="210">
        <v>0</v>
      </c>
      <c r="T1999" s="210" t="s">
        <v>143</v>
      </c>
      <c r="U1999" s="210" t="s">
        <v>6594</v>
      </c>
      <c r="V1999" s="223">
        <v>43251</v>
      </c>
      <c r="W1999" s="210" t="s">
        <v>6595</v>
      </c>
      <c r="X1999" s="210" t="s">
        <v>4468</v>
      </c>
      <c r="Y1999" s="210" t="s">
        <v>4395</v>
      </c>
      <c r="Z1999" s="190"/>
      <c r="AA1999" s="186"/>
      <c r="AB1999" s="187"/>
      <c r="AC1999" s="187"/>
      <c r="AD1999" s="188"/>
    </row>
    <row r="2000" spans="1:30" x14ac:dyDescent="0.3">
      <c r="A2000" s="84"/>
      <c r="B2000" s="209" t="s">
        <v>6596</v>
      </c>
      <c r="C2000" s="102" t="s">
        <v>1975</v>
      </c>
      <c r="D2000" s="109">
        <v>2631183.7053285018</v>
      </c>
      <c r="E2000" s="139">
        <v>2638752.0071116574</v>
      </c>
      <c r="F2000" s="113">
        <v>0.22985571980392233</v>
      </c>
      <c r="G2000" s="126"/>
      <c r="H2000" s="123"/>
      <c r="I2000" s="124"/>
      <c r="J2000" s="191" t="s">
        <v>5776</v>
      </c>
      <c r="K2000" s="210" t="s">
        <v>6596</v>
      </c>
      <c r="L2000" s="210" t="s">
        <v>1975</v>
      </c>
      <c r="M2000" s="211">
        <v>2631183.7053285018</v>
      </c>
      <c r="N2000" s="198">
        <v>2638752.0071116574</v>
      </c>
      <c r="O2000" s="211">
        <v>0.22985571980392233</v>
      </c>
      <c r="P2000" s="210">
        <v>0</v>
      </c>
      <c r="Q2000" s="210">
        <v>0</v>
      </c>
      <c r="R2000" s="210">
        <v>1</v>
      </c>
      <c r="S2000" s="210">
        <v>0</v>
      </c>
      <c r="T2000" s="210" t="s">
        <v>150</v>
      </c>
      <c r="U2000" s="210" t="s">
        <v>6597</v>
      </c>
      <c r="V2000" s="223">
        <v>43251</v>
      </c>
      <c r="W2000" s="210" t="s">
        <v>6598</v>
      </c>
      <c r="X2000" s="210" t="s">
        <v>4468</v>
      </c>
      <c r="Y2000" s="210" t="s">
        <v>4395</v>
      </c>
      <c r="Z2000" s="190"/>
      <c r="AA2000" s="185"/>
      <c r="AB2000" s="187"/>
      <c r="AC2000" s="188"/>
      <c r="AD2000" s="187"/>
    </row>
    <row r="2001" spans="1:30" x14ac:dyDescent="0.3">
      <c r="A2001" s="84"/>
      <c r="B2001" s="209" t="s">
        <v>554</v>
      </c>
      <c r="C2001" s="102" t="s">
        <v>1973</v>
      </c>
      <c r="D2001" s="109">
        <v>-6640613.7682296149</v>
      </c>
      <c r="E2001" s="139">
        <v>-9835312.8164453637</v>
      </c>
      <c r="F2001" s="113">
        <v>-0.2566819709225418</v>
      </c>
      <c r="G2001" s="126"/>
      <c r="H2001" s="123"/>
      <c r="I2001" s="124"/>
      <c r="J2001" s="191" t="s">
        <v>5776</v>
      </c>
      <c r="K2001" s="210" t="s">
        <v>554</v>
      </c>
      <c r="L2001" s="210" t="s">
        <v>1973</v>
      </c>
      <c r="M2001" s="211">
        <v>-6640613.7682296149</v>
      </c>
      <c r="N2001" s="198">
        <v>-9835312.8164453637</v>
      </c>
      <c r="O2001" s="211">
        <v>-0.2566819709225418</v>
      </c>
      <c r="P2001" s="210">
        <v>0</v>
      </c>
      <c r="Q2001" s="210">
        <v>0</v>
      </c>
      <c r="R2001" s="210">
        <v>1</v>
      </c>
      <c r="S2001" s="210">
        <v>0</v>
      </c>
      <c r="T2001" s="210" t="s">
        <v>150</v>
      </c>
      <c r="U2001" s="210" t="s">
        <v>2688</v>
      </c>
      <c r="V2001" s="223">
        <v>43251</v>
      </c>
      <c r="W2001" s="210">
        <v>6099671</v>
      </c>
      <c r="X2001" s="210" t="s">
        <v>4468</v>
      </c>
      <c r="Y2001" s="210" t="s">
        <v>4395</v>
      </c>
      <c r="Z2001" s="190"/>
      <c r="AA2001" s="186"/>
      <c r="AB2001" s="187"/>
      <c r="AC2001" s="187"/>
      <c r="AD2001" s="188"/>
    </row>
    <row r="2002" spans="1:30" x14ac:dyDescent="0.3">
      <c r="A2002" s="84"/>
      <c r="B2002" s="209" t="s">
        <v>555</v>
      </c>
      <c r="C2002" s="102" t="s">
        <v>1973</v>
      </c>
      <c r="D2002" s="109">
        <v>-4643306.9890447734</v>
      </c>
      <c r="E2002" s="139">
        <v>-11112438.730870187</v>
      </c>
      <c r="F2002" s="113">
        <v>-0.34019265504411078</v>
      </c>
      <c r="G2002" s="126"/>
      <c r="H2002" s="123"/>
      <c r="I2002" s="124"/>
      <c r="J2002" s="191" t="s">
        <v>5776</v>
      </c>
      <c r="K2002" s="210" t="s">
        <v>555</v>
      </c>
      <c r="L2002" s="210" t="s">
        <v>1973</v>
      </c>
      <c r="M2002" s="211">
        <v>-4643306.9890447734</v>
      </c>
      <c r="N2002" s="198">
        <v>-11112438.730870187</v>
      </c>
      <c r="O2002" s="211">
        <v>-0.34019265504411078</v>
      </c>
      <c r="P2002" s="210">
        <v>0</v>
      </c>
      <c r="Q2002" s="210">
        <v>0</v>
      </c>
      <c r="R2002" s="210">
        <v>1</v>
      </c>
      <c r="S2002" s="210">
        <v>0</v>
      </c>
      <c r="T2002" s="210" t="s">
        <v>150</v>
      </c>
      <c r="U2002" s="210" t="s">
        <v>2689</v>
      </c>
      <c r="V2002" s="223">
        <v>43251</v>
      </c>
      <c r="W2002" s="210" t="s">
        <v>2066</v>
      </c>
      <c r="X2002" s="210" t="s">
        <v>4468</v>
      </c>
      <c r="Y2002" s="210" t="s">
        <v>4395</v>
      </c>
      <c r="Z2002" s="190"/>
      <c r="AA2002" s="186"/>
      <c r="AB2002" s="187"/>
      <c r="AC2002" s="187"/>
      <c r="AD2002" s="188"/>
    </row>
    <row r="2003" spans="1:30" x14ac:dyDescent="0.3">
      <c r="A2003" s="84"/>
      <c r="B2003" s="209" t="s">
        <v>6599</v>
      </c>
      <c r="C2003" s="102" t="s">
        <v>1975</v>
      </c>
      <c r="D2003" s="109">
        <v>8690696.5090583675</v>
      </c>
      <c r="E2003" s="139">
        <v>2931558.1617162954</v>
      </c>
      <c r="F2003" s="113">
        <v>6.4591824069989812E-2</v>
      </c>
      <c r="G2003" s="126"/>
      <c r="H2003" s="123"/>
      <c r="I2003" s="124"/>
      <c r="J2003" s="191" t="s">
        <v>5776</v>
      </c>
      <c r="K2003" s="210" t="s">
        <v>6599</v>
      </c>
      <c r="L2003" s="210" t="s">
        <v>1975</v>
      </c>
      <c r="M2003" s="211">
        <v>8690696.5090583675</v>
      </c>
      <c r="N2003" s="198">
        <v>2931558.1617162954</v>
      </c>
      <c r="O2003" s="211">
        <v>6.4591824069989812E-2</v>
      </c>
      <c r="P2003" s="210">
        <v>0</v>
      </c>
      <c r="Q2003" s="210">
        <v>0</v>
      </c>
      <c r="R2003" s="210">
        <v>1</v>
      </c>
      <c r="S2003" s="210">
        <v>0</v>
      </c>
      <c r="T2003" s="210" t="s">
        <v>148</v>
      </c>
      <c r="U2003" s="210" t="s">
        <v>6600</v>
      </c>
      <c r="V2003" s="223">
        <v>43251</v>
      </c>
      <c r="W2003" s="210" t="s">
        <v>6601</v>
      </c>
      <c r="X2003" s="210" t="s">
        <v>4468</v>
      </c>
      <c r="Y2003" s="210" t="s">
        <v>4395</v>
      </c>
      <c r="Z2003" s="190"/>
      <c r="AA2003" s="185"/>
      <c r="AB2003" s="187"/>
      <c r="AC2003" s="187"/>
      <c r="AD2003" s="188"/>
    </row>
    <row r="2004" spans="1:30" x14ac:dyDescent="0.3">
      <c r="A2004" s="84"/>
      <c r="B2004" s="209" t="s">
        <v>556</v>
      </c>
      <c r="C2004" s="102" t="s">
        <v>1973</v>
      </c>
      <c r="D2004" s="109">
        <v>-7613288.8186270008</v>
      </c>
      <c r="E2004" s="139">
        <v>-3796849.6762399813</v>
      </c>
      <c r="F2004" s="113">
        <v>-0.64969092579326082</v>
      </c>
      <c r="G2004" s="126"/>
      <c r="H2004" s="123"/>
      <c r="I2004" s="124"/>
      <c r="J2004" s="191" t="s">
        <v>5776</v>
      </c>
      <c r="K2004" s="210" t="s">
        <v>556</v>
      </c>
      <c r="L2004" s="210" t="s">
        <v>1973</v>
      </c>
      <c r="M2004" s="211">
        <v>-7613288.8186270008</v>
      </c>
      <c r="N2004" s="198">
        <v>-3796849.6762399813</v>
      </c>
      <c r="O2004" s="211">
        <v>-0.64969092579326082</v>
      </c>
      <c r="P2004" s="210">
        <v>0</v>
      </c>
      <c r="Q2004" s="210">
        <v>0</v>
      </c>
      <c r="R2004" s="210">
        <v>1</v>
      </c>
      <c r="S2004" s="210">
        <v>0</v>
      </c>
      <c r="T2004" s="210" t="s">
        <v>148</v>
      </c>
      <c r="U2004" s="210" t="s">
        <v>2690</v>
      </c>
      <c r="V2004" s="223">
        <v>43251</v>
      </c>
      <c r="W2004" s="210" t="s">
        <v>2067</v>
      </c>
      <c r="X2004" s="210" t="s">
        <v>4468</v>
      </c>
      <c r="Y2004" s="210" t="s">
        <v>4395</v>
      </c>
      <c r="Z2004" s="190"/>
      <c r="AA2004" s="185"/>
      <c r="AB2004" s="187"/>
      <c r="AC2004" s="187"/>
      <c r="AD2004" s="188"/>
    </row>
    <row r="2005" spans="1:30" x14ac:dyDescent="0.3">
      <c r="A2005" s="84"/>
      <c r="B2005" s="209" t="s">
        <v>6602</v>
      </c>
      <c r="C2005" s="102" t="s">
        <v>1975</v>
      </c>
      <c r="D2005" s="109">
        <v>9275208.6267087404</v>
      </c>
      <c r="E2005" s="139">
        <v>6905283.702483166</v>
      </c>
      <c r="F2005" s="113">
        <v>0.35494110599510614</v>
      </c>
      <c r="G2005" s="126"/>
      <c r="H2005" s="123"/>
      <c r="I2005" s="124"/>
      <c r="J2005" s="191" t="s">
        <v>5776</v>
      </c>
      <c r="K2005" s="210" t="s">
        <v>6602</v>
      </c>
      <c r="L2005" s="210" t="s">
        <v>1975</v>
      </c>
      <c r="M2005" s="211">
        <v>9275208.6267087404</v>
      </c>
      <c r="N2005" s="198">
        <v>6905283.702483166</v>
      </c>
      <c r="O2005" s="211">
        <v>0.35494110599510614</v>
      </c>
      <c r="P2005" s="210">
        <v>0</v>
      </c>
      <c r="Q2005" s="210">
        <v>0</v>
      </c>
      <c r="R2005" s="210">
        <v>1</v>
      </c>
      <c r="S2005" s="210">
        <v>0</v>
      </c>
      <c r="T2005" s="210" t="s">
        <v>148</v>
      </c>
      <c r="U2005" s="210" t="s">
        <v>6603</v>
      </c>
      <c r="V2005" s="223">
        <v>43251</v>
      </c>
      <c r="W2005" s="210" t="s">
        <v>6604</v>
      </c>
      <c r="X2005" s="210" t="s">
        <v>4468</v>
      </c>
      <c r="Y2005" s="210" t="s">
        <v>4395</v>
      </c>
      <c r="Z2005" s="190"/>
      <c r="AA2005" s="186"/>
      <c r="AB2005" s="187"/>
      <c r="AC2005" s="187"/>
      <c r="AD2005" s="188"/>
    </row>
    <row r="2006" spans="1:30" x14ac:dyDescent="0.3">
      <c r="A2006" s="84"/>
      <c r="B2006" s="209" t="s">
        <v>6605</v>
      </c>
      <c r="C2006" s="102" t="s">
        <v>1975</v>
      </c>
      <c r="D2006" s="109">
        <v>6591994.5368096093</v>
      </c>
      <c r="E2006" s="139">
        <v>1697807.4980916453</v>
      </c>
      <c r="F2006" s="113">
        <v>0.13358896395517245</v>
      </c>
      <c r="G2006" s="126"/>
      <c r="H2006" s="123"/>
      <c r="I2006" s="124"/>
      <c r="J2006" s="191" t="s">
        <v>5776</v>
      </c>
      <c r="K2006" s="210" t="s">
        <v>6605</v>
      </c>
      <c r="L2006" s="210" t="s">
        <v>1975</v>
      </c>
      <c r="M2006" s="211">
        <v>6591994.5368096093</v>
      </c>
      <c r="N2006" s="198">
        <v>1697807.4980916453</v>
      </c>
      <c r="O2006" s="211">
        <v>0.13358896395517245</v>
      </c>
      <c r="P2006" s="210">
        <v>0</v>
      </c>
      <c r="Q2006" s="210">
        <v>0</v>
      </c>
      <c r="R2006" s="210">
        <v>1</v>
      </c>
      <c r="S2006" s="210">
        <v>0</v>
      </c>
      <c r="T2006" s="210" t="s">
        <v>144</v>
      </c>
      <c r="U2006" s="210" t="s">
        <v>6606</v>
      </c>
      <c r="V2006" s="223">
        <v>43251</v>
      </c>
      <c r="W2006" s="210" t="s">
        <v>6607</v>
      </c>
      <c r="X2006" s="210" t="s">
        <v>4468</v>
      </c>
      <c r="Y2006" s="210" t="s">
        <v>4395</v>
      </c>
      <c r="Z2006" s="190"/>
      <c r="AA2006" s="185"/>
      <c r="AB2006" s="187"/>
      <c r="AC2006" s="187"/>
      <c r="AD2006" s="188"/>
    </row>
    <row r="2007" spans="1:30" x14ac:dyDescent="0.3">
      <c r="A2007" s="84"/>
      <c r="B2007" s="209" t="s">
        <v>6608</v>
      </c>
      <c r="C2007" s="102" t="s">
        <v>1975</v>
      </c>
      <c r="D2007" s="109">
        <v>2729381.2327914862</v>
      </c>
      <c r="E2007" s="139">
        <v>2217193.0485609039</v>
      </c>
      <c r="F2007" s="113">
        <v>0.21655102870860168</v>
      </c>
      <c r="G2007" s="126"/>
      <c r="H2007" s="123"/>
      <c r="I2007" s="124"/>
      <c r="J2007" s="191" t="s">
        <v>5776</v>
      </c>
      <c r="K2007" s="210" t="s">
        <v>6608</v>
      </c>
      <c r="L2007" s="210" t="s">
        <v>1975</v>
      </c>
      <c r="M2007" s="211">
        <v>2729381.2327914862</v>
      </c>
      <c r="N2007" s="198">
        <v>2217193.0485609039</v>
      </c>
      <c r="O2007" s="211">
        <v>0.21655102870860168</v>
      </c>
      <c r="P2007" s="210">
        <v>0</v>
      </c>
      <c r="Q2007" s="210">
        <v>0</v>
      </c>
      <c r="R2007" s="210">
        <v>1</v>
      </c>
      <c r="S2007" s="210">
        <v>0</v>
      </c>
      <c r="T2007" s="210" t="s">
        <v>148</v>
      </c>
      <c r="U2007" s="210" t="s">
        <v>6609</v>
      </c>
      <c r="V2007" s="223">
        <v>43251</v>
      </c>
      <c r="W2007" s="210" t="s">
        <v>6610</v>
      </c>
      <c r="X2007" s="210" t="s">
        <v>4468</v>
      </c>
      <c r="Y2007" s="210" t="s">
        <v>4395</v>
      </c>
      <c r="Z2007" s="190"/>
      <c r="AA2007" s="185"/>
      <c r="AB2007" s="187"/>
      <c r="AC2007" s="188"/>
      <c r="AD2007" s="188"/>
    </row>
    <row r="2008" spans="1:30" x14ac:dyDescent="0.3">
      <c r="A2008" s="84"/>
      <c r="B2008" s="209" t="s">
        <v>6611</v>
      </c>
      <c r="C2008" s="102" t="s">
        <v>1975</v>
      </c>
      <c r="D2008" s="109">
        <v>1609651.1621017938</v>
      </c>
      <c r="E2008" s="139">
        <v>2336264.6792326756</v>
      </c>
      <c r="F2008" s="113">
        <v>0.3000581205855114</v>
      </c>
      <c r="G2008" s="126"/>
      <c r="H2008" s="123"/>
      <c r="I2008" s="124"/>
      <c r="J2008" s="191" t="s">
        <v>5776</v>
      </c>
      <c r="K2008" s="210" t="s">
        <v>6611</v>
      </c>
      <c r="L2008" s="210" t="s">
        <v>1975</v>
      </c>
      <c r="M2008" s="211">
        <v>1609651.1621017938</v>
      </c>
      <c r="N2008" s="198">
        <v>2336264.6792326756</v>
      </c>
      <c r="O2008" s="211">
        <v>0.3000581205855114</v>
      </c>
      <c r="P2008" s="210">
        <v>0</v>
      </c>
      <c r="Q2008" s="210">
        <v>0</v>
      </c>
      <c r="R2008" s="210">
        <v>1</v>
      </c>
      <c r="S2008" s="210">
        <v>0</v>
      </c>
      <c r="T2008" s="210" t="s">
        <v>150</v>
      </c>
      <c r="U2008" s="210" t="s">
        <v>6612</v>
      </c>
      <c r="V2008" s="223">
        <v>43251</v>
      </c>
      <c r="W2008" s="210" t="s">
        <v>6613</v>
      </c>
      <c r="X2008" s="210" t="s">
        <v>4468</v>
      </c>
      <c r="Y2008" s="210" t="s">
        <v>4395</v>
      </c>
      <c r="Z2008" s="190"/>
      <c r="AA2008" s="185"/>
      <c r="AB2008" s="187"/>
      <c r="AC2008" s="188"/>
      <c r="AD2008" s="188"/>
    </row>
    <row r="2009" spans="1:30" x14ac:dyDescent="0.3">
      <c r="A2009" s="84"/>
      <c r="B2009" s="209" t="s">
        <v>6614</v>
      </c>
      <c r="C2009" s="102" t="s">
        <v>1975</v>
      </c>
      <c r="D2009" s="109">
        <v>3153959.7958756718</v>
      </c>
      <c r="E2009" s="139">
        <v>332700.9615314324</v>
      </c>
      <c r="F2009" s="113">
        <v>1.4341263881261558E-2</v>
      </c>
      <c r="G2009" s="126"/>
      <c r="H2009" s="123"/>
      <c r="I2009" s="124"/>
      <c r="J2009" s="191" t="s">
        <v>5776</v>
      </c>
      <c r="K2009" s="210" t="s">
        <v>6614</v>
      </c>
      <c r="L2009" s="210" t="s">
        <v>1975</v>
      </c>
      <c r="M2009" s="211">
        <v>3153959.7958756718</v>
      </c>
      <c r="N2009" s="198">
        <v>332700.9615314324</v>
      </c>
      <c r="O2009" s="211">
        <v>1.4341263881261558E-2</v>
      </c>
      <c r="P2009" s="210">
        <v>0</v>
      </c>
      <c r="Q2009" s="210">
        <v>0</v>
      </c>
      <c r="R2009" s="210">
        <v>1</v>
      </c>
      <c r="S2009" s="210">
        <v>0</v>
      </c>
      <c r="T2009" s="210" t="s">
        <v>147</v>
      </c>
      <c r="U2009" s="210" t="s">
        <v>6615</v>
      </c>
      <c r="V2009" s="223">
        <v>43251</v>
      </c>
      <c r="W2009" s="210" t="s">
        <v>6616</v>
      </c>
      <c r="X2009" s="210" t="s">
        <v>4468</v>
      </c>
      <c r="Y2009" s="210" t="s">
        <v>4395</v>
      </c>
      <c r="Z2009" s="190"/>
      <c r="AA2009" s="185"/>
      <c r="AB2009" s="187"/>
      <c r="AC2009" s="188"/>
      <c r="AD2009" s="187"/>
    </row>
    <row r="2010" spans="1:30" x14ac:dyDescent="0.3">
      <c r="A2010" s="84"/>
      <c r="B2010" s="209" t="s">
        <v>6617</v>
      </c>
      <c r="C2010" s="102" t="s">
        <v>1975</v>
      </c>
      <c r="D2010" s="109">
        <v>27853769.591160923</v>
      </c>
      <c r="E2010" s="139">
        <v>29038357.831681214</v>
      </c>
      <c r="F2010" s="113">
        <v>0.12403430564947132</v>
      </c>
      <c r="G2010" s="126"/>
      <c r="H2010" s="123"/>
      <c r="I2010" s="124"/>
      <c r="J2010" s="191" t="s">
        <v>5777</v>
      </c>
      <c r="K2010" s="210" t="s">
        <v>6617</v>
      </c>
      <c r="L2010" s="210" t="s">
        <v>1975</v>
      </c>
      <c r="M2010" s="211">
        <v>27853769.591160923</v>
      </c>
      <c r="N2010" s="198">
        <v>29038357.831681214</v>
      </c>
      <c r="O2010" s="211">
        <v>0.12403430564947132</v>
      </c>
      <c r="P2010" s="210">
        <v>0</v>
      </c>
      <c r="Q2010" s="210">
        <v>0</v>
      </c>
      <c r="R2010" s="210">
        <v>1</v>
      </c>
      <c r="S2010" s="210">
        <v>0</v>
      </c>
      <c r="T2010" s="210" t="s">
        <v>148</v>
      </c>
      <c r="U2010" s="210" t="s">
        <v>6618</v>
      </c>
      <c r="V2010" s="223">
        <v>43251</v>
      </c>
      <c r="W2010" s="210" t="s">
        <v>6619</v>
      </c>
      <c r="X2010" s="210" t="s">
        <v>4468</v>
      </c>
      <c r="Y2010" s="210" t="s">
        <v>4395</v>
      </c>
      <c r="Z2010" s="190"/>
      <c r="AA2010" s="185"/>
      <c r="AB2010" s="187"/>
      <c r="AC2010" s="187"/>
      <c r="AD2010" s="188"/>
    </row>
    <row r="2011" spans="1:30" x14ac:dyDescent="0.3">
      <c r="A2011" s="84"/>
      <c r="B2011" s="209" t="s">
        <v>557</v>
      </c>
      <c r="C2011" s="102" t="s">
        <v>1978</v>
      </c>
      <c r="D2011" s="109">
        <v>-421594031.58835959</v>
      </c>
      <c r="E2011" s="139">
        <v>-483125218.89937609</v>
      </c>
      <c r="F2011" s="113">
        <v>-2.2271753103987462</v>
      </c>
      <c r="G2011" s="126"/>
      <c r="H2011" s="123"/>
      <c r="I2011" s="124"/>
      <c r="J2011" s="191" t="s">
        <v>5777</v>
      </c>
      <c r="K2011" s="210" t="s">
        <v>557</v>
      </c>
      <c r="L2011" s="210" t="s">
        <v>1978</v>
      </c>
      <c r="M2011" s="211">
        <v>-421594031.58835959</v>
      </c>
      <c r="N2011" s="198">
        <v>-483125218.89937609</v>
      </c>
      <c r="O2011" s="211">
        <v>-2.2271753103987462</v>
      </c>
      <c r="P2011" s="210">
        <v>0</v>
      </c>
      <c r="Q2011" s="210">
        <v>0</v>
      </c>
      <c r="R2011" s="210">
        <v>1</v>
      </c>
      <c r="S2011" s="210">
        <v>0</v>
      </c>
      <c r="T2011" s="210" t="s">
        <v>148</v>
      </c>
      <c r="U2011" s="210" t="s">
        <v>2691</v>
      </c>
      <c r="V2011" s="223">
        <v>43251</v>
      </c>
      <c r="W2011" s="210" t="s">
        <v>2068</v>
      </c>
      <c r="X2011" s="210" t="s">
        <v>4468</v>
      </c>
      <c r="Y2011" s="210" t="s">
        <v>4395</v>
      </c>
      <c r="Z2011" s="190"/>
      <c r="AA2011" s="185"/>
      <c r="AB2011" s="187"/>
      <c r="AC2011" s="187"/>
      <c r="AD2011" s="188"/>
    </row>
    <row r="2012" spans="1:30" x14ac:dyDescent="0.3">
      <c r="A2012" s="84"/>
      <c r="B2012" s="209" t="s">
        <v>6620</v>
      </c>
      <c r="C2012" s="102" t="s">
        <v>1975</v>
      </c>
      <c r="D2012" s="109">
        <v>6546993.9432409359</v>
      </c>
      <c r="E2012" s="139">
        <v>747840.42819350411</v>
      </c>
      <c r="F2012" s="113">
        <v>1.7539494272071719E-2</v>
      </c>
      <c r="G2012" s="126"/>
      <c r="H2012" s="123"/>
      <c r="I2012" s="124"/>
      <c r="J2012" s="191" t="s">
        <v>5776</v>
      </c>
      <c r="K2012" s="210" t="s">
        <v>6620</v>
      </c>
      <c r="L2012" s="210" t="s">
        <v>1975</v>
      </c>
      <c r="M2012" s="211">
        <v>6546993.9432409359</v>
      </c>
      <c r="N2012" s="198">
        <v>747840.42819350411</v>
      </c>
      <c r="O2012" s="211">
        <v>1.7539494272071719E-2</v>
      </c>
      <c r="P2012" s="210">
        <v>0</v>
      </c>
      <c r="Q2012" s="210">
        <v>0</v>
      </c>
      <c r="R2012" s="210">
        <v>1</v>
      </c>
      <c r="S2012" s="210">
        <v>0</v>
      </c>
      <c r="T2012" s="210" t="s">
        <v>147</v>
      </c>
      <c r="U2012" s="210" t="s">
        <v>6621</v>
      </c>
      <c r="V2012" s="223">
        <v>43251</v>
      </c>
      <c r="W2012" s="210" t="s">
        <v>6622</v>
      </c>
      <c r="X2012" s="210" t="s">
        <v>4468</v>
      </c>
      <c r="Y2012" s="210" t="s">
        <v>4395</v>
      </c>
      <c r="Z2012" s="190"/>
      <c r="AA2012" s="186"/>
      <c r="AB2012" s="187"/>
      <c r="AC2012" s="188"/>
      <c r="AD2012" s="188"/>
    </row>
    <row r="2013" spans="1:30" x14ac:dyDescent="0.3">
      <c r="A2013" s="84"/>
      <c r="B2013" s="209" t="s">
        <v>6623</v>
      </c>
      <c r="C2013" s="102" t="s">
        <v>1975</v>
      </c>
      <c r="D2013" s="109">
        <v>28851606.55354993</v>
      </c>
      <c r="E2013" s="139">
        <v>11187334.191902388</v>
      </c>
      <c r="F2013" s="113">
        <v>0.21412961409698889</v>
      </c>
      <c r="G2013" s="126"/>
      <c r="H2013" s="123"/>
      <c r="I2013" s="124"/>
      <c r="J2013" s="191" t="s">
        <v>5776</v>
      </c>
      <c r="K2013" s="210" t="s">
        <v>6623</v>
      </c>
      <c r="L2013" s="210" t="s">
        <v>1975</v>
      </c>
      <c r="M2013" s="211">
        <v>28851606.55354993</v>
      </c>
      <c r="N2013" s="198">
        <v>11187334.191902388</v>
      </c>
      <c r="O2013" s="211">
        <v>0.21412961409698889</v>
      </c>
      <c r="P2013" s="210">
        <v>0</v>
      </c>
      <c r="Q2013" s="210">
        <v>0</v>
      </c>
      <c r="R2013" s="210">
        <v>1</v>
      </c>
      <c r="S2013" s="210">
        <v>0</v>
      </c>
      <c r="T2013" s="210" t="s">
        <v>148</v>
      </c>
      <c r="U2013" s="210" t="s">
        <v>6624</v>
      </c>
      <c r="V2013" s="223">
        <v>43251</v>
      </c>
      <c r="W2013" s="210" t="s">
        <v>6625</v>
      </c>
      <c r="X2013" s="210" t="s">
        <v>4468</v>
      </c>
      <c r="Y2013" s="210" t="s">
        <v>4395</v>
      </c>
      <c r="Z2013" s="190"/>
      <c r="AA2013" s="186"/>
      <c r="AB2013" s="187"/>
      <c r="AC2013" s="187"/>
      <c r="AD2013" s="188"/>
    </row>
    <row r="2014" spans="1:30" x14ac:dyDescent="0.3">
      <c r="A2014" s="84"/>
      <c r="B2014" s="209" t="s">
        <v>6626</v>
      </c>
      <c r="C2014" s="102" t="s">
        <v>1975</v>
      </c>
      <c r="D2014" s="109">
        <v>3670038.3784194342</v>
      </c>
      <c r="E2014" s="139">
        <v>3606297.1062725065</v>
      </c>
      <c r="F2014" s="113">
        <v>0.21302111757138945</v>
      </c>
      <c r="G2014" s="126"/>
      <c r="H2014" s="123"/>
      <c r="I2014" s="124"/>
      <c r="J2014" s="191" t="s">
        <v>5776</v>
      </c>
      <c r="K2014" s="210" t="s">
        <v>6626</v>
      </c>
      <c r="L2014" s="210" t="s">
        <v>1975</v>
      </c>
      <c r="M2014" s="211">
        <v>3670038.3784194342</v>
      </c>
      <c r="N2014" s="198">
        <v>3606297.1062725065</v>
      </c>
      <c r="O2014" s="211">
        <v>0.21302111757138945</v>
      </c>
      <c r="P2014" s="210">
        <v>0</v>
      </c>
      <c r="Q2014" s="210">
        <v>0</v>
      </c>
      <c r="R2014" s="210">
        <v>1</v>
      </c>
      <c r="S2014" s="210">
        <v>0</v>
      </c>
      <c r="T2014" s="210" t="s">
        <v>148</v>
      </c>
      <c r="U2014" s="210" t="s">
        <v>6627</v>
      </c>
      <c r="V2014" s="223">
        <v>43251</v>
      </c>
      <c r="W2014" s="210" t="s">
        <v>6628</v>
      </c>
      <c r="X2014" s="210" t="s">
        <v>4468</v>
      </c>
      <c r="Y2014" s="210" t="s">
        <v>4395</v>
      </c>
      <c r="Z2014" s="190"/>
      <c r="AA2014" s="186"/>
      <c r="AB2014" s="187"/>
      <c r="AC2014" s="187"/>
      <c r="AD2014" s="188"/>
    </row>
    <row r="2015" spans="1:30" x14ac:dyDescent="0.3">
      <c r="A2015" s="84"/>
      <c r="B2015" s="209" t="s">
        <v>6629</v>
      </c>
      <c r="C2015" s="102" t="s">
        <v>1975</v>
      </c>
      <c r="D2015" s="109">
        <v>6530074.3373216167</v>
      </c>
      <c r="E2015" s="139">
        <v>20457074.216693953</v>
      </c>
      <c r="F2015" s="113">
        <v>0.36192015224910162</v>
      </c>
      <c r="G2015" s="126"/>
      <c r="H2015" s="123"/>
      <c r="I2015" s="124"/>
      <c r="J2015" s="191" t="s">
        <v>5776</v>
      </c>
      <c r="K2015" s="210" t="s">
        <v>6629</v>
      </c>
      <c r="L2015" s="210" t="s">
        <v>1975</v>
      </c>
      <c r="M2015" s="211">
        <v>6530074.3373216167</v>
      </c>
      <c r="N2015" s="198">
        <v>20457074.216693953</v>
      </c>
      <c r="O2015" s="211">
        <v>0.36192015224910162</v>
      </c>
      <c r="P2015" s="210">
        <v>0</v>
      </c>
      <c r="Q2015" s="210">
        <v>0</v>
      </c>
      <c r="R2015" s="210">
        <v>1</v>
      </c>
      <c r="S2015" s="210">
        <v>0</v>
      </c>
      <c r="T2015" s="210" t="s">
        <v>145</v>
      </c>
      <c r="U2015" s="210" t="s">
        <v>6630</v>
      </c>
      <c r="V2015" s="223">
        <v>43251</v>
      </c>
      <c r="W2015" s="210" t="s">
        <v>6631</v>
      </c>
      <c r="X2015" s="210" t="s">
        <v>4468</v>
      </c>
      <c r="Y2015" s="210" t="s">
        <v>4395</v>
      </c>
      <c r="Z2015" s="190"/>
      <c r="AA2015" s="185"/>
      <c r="AB2015" s="187"/>
      <c r="AC2015" s="187"/>
      <c r="AD2015" s="188"/>
    </row>
    <row r="2016" spans="1:30" x14ac:dyDescent="0.3">
      <c r="A2016" s="84"/>
      <c r="B2016" s="209" t="s">
        <v>6632</v>
      </c>
      <c r="C2016" s="102" t="s">
        <v>1975</v>
      </c>
      <c r="D2016" s="109">
        <v>13402599.421652734</v>
      </c>
      <c r="E2016" s="139">
        <v>3273394.810117011</v>
      </c>
      <c r="F2016" s="113">
        <v>3.7308584684036146E-2</v>
      </c>
      <c r="G2016" s="126"/>
      <c r="H2016" s="123"/>
      <c r="I2016" s="124"/>
      <c r="J2016" s="191" t="s">
        <v>5776</v>
      </c>
      <c r="K2016" s="210" t="s">
        <v>6632</v>
      </c>
      <c r="L2016" s="210" t="s">
        <v>1975</v>
      </c>
      <c r="M2016" s="211">
        <v>13402599.421652734</v>
      </c>
      <c r="N2016" s="198">
        <v>3273394.810117011</v>
      </c>
      <c r="O2016" s="211">
        <v>3.7308584684036146E-2</v>
      </c>
      <c r="P2016" s="210">
        <v>0</v>
      </c>
      <c r="Q2016" s="210">
        <v>0</v>
      </c>
      <c r="R2016" s="210">
        <v>1</v>
      </c>
      <c r="S2016" s="210">
        <v>0</v>
      </c>
      <c r="T2016" s="210" t="s">
        <v>149</v>
      </c>
      <c r="U2016" s="210" t="s">
        <v>6633</v>
      </c>
      <c r="V2016" s="223">
        <v>43251</v>
      </c>
      <c r="W2016" s="210" t="s">
        <v>6634</v>
      </c>
      <c r="X2016" s="210" t="s">
        <v>4468</v>
      </c>
      <c r="Y2016" s="210" t="s">
        <v>4395</v>
      </c>
      <c r="Z2016" s="190"/>
      <c r="AA2016" s="186"/>
      <c r="AB2016" s="187"/>
      <c r="AC2016" s="187"/>
      <c r="AD2016" s="188"/>
    </row>
    <row r="2017" spans="1:30" x14ac:dyDescent="0.3">
      <c r="A2017" s="84"/>
      <c r="B2017" s="209" t="s">
        <v>6635</v>
      </c>
      <c r="C2017" s="102" t="s">
        <v>1975</v>
      </c>
      <c r="D2017" s="109">
        <v>101761880.72277932</v>
      </c>
      <c r="E2017" s="139">
        <v>76283268.907630667</v>
      </c>
      <c r="F2017" s="113">
        <v>22.105131419888167</v>
      </c>
      <c r="G2017" s="126"/>
      <c r="H2017" s="123"/>
      <c r="I2017" s="124"/>
      <c r="J2017" s="191" t="s">
        <v>5776</v>
      </c>
      <c r="K2017" s="210" t="s">
        <v>6635</v>
      </c>
      <c r="L2017" s="210" t="s">
        <v>1975</v>
      </c>
      <c r="M2017" s="211">
        <v>101761880.72277932</v>
      </c>
      <c r="N2017" s="198">
        <v>76283268.907630667</v>
      </c>
      <c r="O2017" s="211">
        <v>22.105131419888167</v>
      </c>
      <c r="P2017" s="210">
        <v>0</v>
      </c>
      <c r="Q2017" s="210">
        <v>0</v>
      </c>
      <c r="R2017" s="210">
        <v>1</v>
      </c>
      <c r="S2017" s="210">
        <v>0</v>
      </c>
      <c r="T2017" s="210" t="s">
        <v>151</v>
      </c>
      <c r="U2017" s="210" t="s">
        <v>6636</v>
      </c>
      <c r="V2017" s="223">
        <v>43251</v>
      </c>
      <c r="W2017" s="210">
        <v>6019011</v>
      </c>
      <c r="X2017" s="210" t="s">
        <v>4468</v>
      </c>
      <c r="Y2017" s="210" t="s">
        <v>4395</v>
      </c>
      <c r="Z2017" s="190"/>
      <c r="AA2017" s="186"/>
      <c r="AB2017" s="187"/>
      <c r="AC2017" s="187"/>
      <c r="AD2017" s="188"/>
    </row>
    <row r="2018" spans="1:30" x14ac:dyDescent="0.3">
      <c r="A2018" s="84"/>
      <c r="B2018" s="209" t="s">
        <v>4451</v>
      </c>
      <c r="C2018" s="102" t="s">
        <v>1973</v>
      </c>
      <c r="D2018" s="109">
        <v>-41012601.776640825</v>
      </c>
      <c r="E2018" s="139">
        <v>-1109948.627243324</v>
      </c>
      <c r="F2018" s="113">
        <v>-8.6033968863766574E-2</v>
      </c>
      <c r="G2018" s="126"/>
      <c r="H2018" s="123"/>
      <c r="I2018" s="124"/>
      <c r="J2018" s="191" t="s">
        <v>5776</v>
      </c>
      <c r="K2018" s="210" t="s">
        <v>4451</v>
      </c>
      <c r="L2018" s="210" t="s">
        <v>1973</v>
      </c>
      <c r="M2018" s="211">
        <v>-41012601.776640825</v>
      </c>
      <c r="N2018" s="198">
        <v>-1109948.627243324</v>
      </c>
      <c r="O2018" s="211">
        <v>-8.6033968863766574E-2</v>
      </c>
      <c r="P2018" s="210">
        <v>0</v>
      </c>
      <c r="Q2018" s="210">
        <v>0</v>
      </c>
      <c r="R2018" s="210">
        <v>1</v>
      </c>
      <c r="S2018" s="210">
        <v>0</v>
      </c>
      <c r="T2018" s="210" t="s">
        <v>144</v>
      </c>
      <c r="U2018" s="210" t="s">
        <v>4479</v>
      </c>
      <c r="V2018" s="223">
        <v>43251</v>
      </c>
      <c r="W2018" s="210" t="s">
        <v>4545</v>
      </c>
      <c r="X2018" s="210" t="s">
        <v>4468</v>
      </c>
      <c r="Y2018" s="210" t="s">
        <v>4395</v>
      </c>
      <c r="Z2018" s="190"/>
      <c r="AA2018" s="186"/>
      <c r="AB2018" s="187"/>
      <c r="AC2018" s="187"/>
      <c r="AD2018" s="188"/>
    </row>
    <row r="2019" spans="1:30" x14ac:dyDescent="0.3">
      <c r="A2019" s="84"/>
      <c r="B2019" s="209" t="s">
        <v>558</v>
      </c>
      <c r="C2019" s="102" t="s">
        <v>1973</v>
      </c>
      <c r="D2019" s="109">
        <v>-4220134.6815390997</v>
      </c>
      <c r="E2019" s="139">
        <v>-2841080.8075824655</v>
      </c>
      <c r="F2019" s="113">
        <v>-1.0695289653531279</v>
      </c>
      <c r="G2019" s="126"/>
      <c r="H2019" s="123"/>
      <c r="I2019" s="124"/>
      <c r="J2019" s="191" t="s">
        <v>5776</v>
      </c>
      <c r="K2019" s="210" t="s">
        <v>558</v>
      </c>
      <c r="L2019" s="210" t="s">
        <v>1973</v>
      </c>
      <c r="M2019" s="211">
        <v>-4220134.6815390997</v>
      </c>
      <c r="N2019" s="198">
        <v>-2841080.8075824655</v>
      </c>
      <c r="O2019" s="211">
        <v>-1.0695289653531279</v>
      </c>
      <c r="P2019" s="210">
        <v>0</v>
      </c>
      <c r="Q2019" s="210">
        <v>0</v>
      </c>
      <c r="R2019" s="210">
        <v>1</v>
      </c>
      <c r="S2019" s="210">
        <v>0</v>
      </c>
      <c r="T2019" s="210" t="s">
        <v>146</v>
      </c>
      <c r="U2019" s="210" t="s">
        <v>2692</v>
      </c>
      <c r="V2019" s="223">
        <v>43251</v>
      </c>
      <c r="W2019" s="210">
        <v>6005504</v>
      </c>
      <c r="X2019" s="210" t="s">
        <v>4468</v>
      </c>
      <c r="Y2019" s="210" t="s">
        <v>4395</v>
      </c>
      <c r="Z2019" s="190"/>
      <c r="AA2019" s="185"/>
      <c r="AB2019" s="187"/>
      <c r="AC2019" s="188"/>
      <c r="AD2019" s="188"/>
    </row>
    <row r="2020" spans="1:30" x14ac:dyDescent="0.3">
      <c r="A2020" s="84"/>
      <c r="B2020" s="209" t="s">
        <v>6637</v>
      </c>
      <c r="C2020" s="102" t="s">
        <v>1975</v>
      </c>
      <c r="D2020" s="109">
        <v>21569710.838610627</v>
      </c>
      <c r="E2020" s="139">
        <v>1525439.9379006911</v>
      </c>
      <c r="F2020" s="113">
        <v>0.10758213658162212</v>
      </c>
      <c r="G2020" s="126"/>
      <c r="H2020" s="123"/>
      <c r="I2020" s="124"/>
      <c r="J2020" s="191" t="s">
        <v>5776</v>
      </c>
      <c r="K2020" s="210" t="s">
        <v>6637</v>
      </c>
      <c r="L2020" s="210" t="s">
        <v>1975</v>
      </c>
      <c r="M2020" s="211">
        <v>21569710.838610627</v>
      </c>
      <c r="N2020" s="198">
        <v>1525439.9379006911</v>
      </c>
      <c r="O2020" s="211">
        <v>0.10758213658162212</v>
      </c>
      <c r="P2020" s="210">
        <v>0</v>
      </c>
      <c r="Q2020" s="210">
        <v>0</v>
      </c>
      <c r="R2020" s="210">
        <v>1</v>
      </c>
      <c r="S2020" s="210">
        <v>0</v>
      </c>
      <c r="T2020" s="210" t="s">
        <v>143</v>
      </c>
      <c r="U2020" s="210" t="s">
        <v>6638</v>
      </c>
      <c r="V2020" s="223">
        <v>43251</v>
      </c>
      <c r="W2020" s="210" t="s">
        <v>6639</v>
      </c>
      <c r="X2020" s="210" t="s">
        <v>4468</v>
      </c>
      <c r="Y2020" s="210" t="s">
        <v>4395</v>
      </c>
      <c r="Z2020" s="190"/>
      <c r="AA2020" s="186"/>
      <c r="AB2020" s="187"/>
      <c r="AC2020" s="187"/>
      <c r="AD2020" s="188"/>
    </row>
    <row r="2021" spans="1:30" x14ac:dyDescent="0.3">
      <c r="A2021" s="84"/>
      <c r="B2021" s="209" t="s">
        <v>6640</v>
      </c>
      <c r="C2021" s="102" t="s">
        <v>1975</v>
      </c>
      <c r="D2021" s="109">
        <v>16671661.278318346</v>
      </c>
      <c r="E2021" s="139">
        <v>811544.41014146328</v>
      </c>
      <c r="F2021" s="113">
        <v>0.20772132529894574</v>
      </c>
      <c r="G2021" s="126"/>
      <c r="H2021" s="123"/>
      <c r="I2021" s="124"/>
      <c r="J2021" s="191" t="s">
        <v>5776</v>
      </c>
      <c r="K2021" s="210" t="s">
        <v>6640</v>
      </c>
      <c r="L2021" s="210" t="s">
        <v>1975</v>
      </c>
      <c r="M2021" s="211">
        <v>16671661.278318346</v>
      </c>
      <c r="N2021" s="198">
        <v>811544.41014146328</v>
      </c>
      <c r="O2021" s="211">
        <v>0.20772132529894574</v>
      </c>
      <c r="P2021" s="210">
        <v>0</v>
      </c>
      <c r="Q2021" s="210">
        <v>0</v>
      </c>
      <c r="R2021" s="210">
        <v>1</v>
      </c>
      <c r="S2021" s="210">
        <v>0</v>
      </c>
      <c r="T2021" s="210" t="s">
        <v>149</v>
      </c>
      <c r="U2021" s="210" t="s">
        <v>6641</v>
      </c>
      <c r="V2021" s="223">
        <v>43251</v>
      </c>
      <c r="W2021" s="210" t="s">
        <v>6642</v>
      </c>
      <c r="X2021" s="210" t="s">
        <v>4468</v>
      </c>
      <c r="Y2021" s="210" t="s">
        <v>4395</v>
      </c>
      <c r="Z2021" s="190"/>
      <c r="AA2021" s="186"/>
      <c r="AB2021" s="187"/>
      <c r="AC2021" s="187"/>
      <c r="AD2021" s="188"/>
    </row>
    <row r="2022" spans="1:30" x14ac:dyDescent="0.3">
      <c r="A2022" s="84"/>
      <c r="B2022" s="209" t="s">
        <v>6643</v>
      </c>
      <c r="C2022" s="102" t="s">
        <v>1975</v>
      </c>
      <c r="D2022" s="109">
        <v>3124089.3258786011</v>
      </c>
      <c r="E2022" s="139">
        <v>1117563.9269394386</v>
      </c>
      <c r="F2022" s="113">
        <v>4.8804133360508879E-2</v>
      </c>
      <c r="G2022" s="126"/>
      <c r="H2022" s="123"/>
      <c r="I2022" s="124"/>
      <c r="J2022" s="191" t="s">
        <v>5776</v>
      </c>
      <c r="K2022" s="210" t="s">
        <v>6643</v>
      </c>
      <c r="L2022" s="210" t="s">
        <v>1975</v>
      </c>
      <c r="M2022" s="211">
        <v>3124089.3258786011</v>
      </c>
      <c r="N2022" s="198">
        <v>1117563.9269394386</v>
      </c>
      <c r="O2022" s="211">
        <v>4.8804133360508879E-2</v>
      </c>
      <c r="P2022" s="210">
        <v>0</v>
      </c>
      <c r="Q2022" s="210">
        <v>0</v>
      </c>
      <c r="R2022" s="210">
        <v>1</v>
      </c>
      <c r="S2022" s="210">
        <v>0</v>
      </c>
      <c r="T2022" s="210" t="s">
        <v>145</v>
      </c>
      <c r="U2022" s="210" t="s">
        <v>6644</v>
      </c>
      <c r="V2022" s="223">
        <v>43251</v>
      </c>
      <c r="W2022" s="210" t="s">
        <v>6645</v>
      </c>
      <c r="X2022" s="210" t="s">
        <v>4468</v>
      </c>
      <c r="Y2022" s="210" t="s">
        <v>4395</v>
      </c>
      <c r="Z2022" s="190"/>
      <c r="AA2022" s="186"/>
      <c r="AB2022" s="187"/>
      <c r="AC2022" s="187"/>
      <c r="AD2022" s="188"/>
    </row>
    <row r="2023" spans="1:30" x14ac:dyDescent="0.3">
      <c r="A2023" s="84"/>
      <c r="B2023" s="209" t="s">
        <v>559</v>
      </c>
      <c r="C2023" s="102" t="s">
        <v>1973</v>
      </c>
      <c r="D2023" s="109">
        <v>-4201503.7298997752</v>
      </c>
      <c r="E2023" s="139">
        <v>-2903235.3788539404</v>
      </c>
      <c r="F2023" s="113">
        <v>-0.34894008443568553</v>
      </c>
      <c r="G2023" s="126"/>
      <c r="H2023" s="123"/>
      <c r="I2023" s="124"/>
      <c r="J2023" s="191" t="s">
        <v>5776</v>
      </c>
      <c r="K2023" s="210" t="s">
        <v>559</v>
      </c>
      <c r="L2023" s="210" t="s">
        <v>1973</v>
      </c>
      <c r="M2023" s="211">
        <v>-4201503.7298997752</v>
      </c>
      <c r="N2023" s="198">
        <v>-2903235.3788539404</v>
      </c>
      <c r="O2023" s="211">
        <v>-0.34894008443568553</v>
      </c>
      <c r="P2023" s="210">
        <v>0</v>
      </c>
      <c r="Q2023" s="210">
        <v>0</v>
      </c>
      <c r="R2023" s="210">
        <v>1</v>
      </c>
      <c r="S2023" s="210">
        <v>0</v>
      </c>
      <c r="T2023" s="210" t="s">
        <v>145</v>
      </c>
      <c r="U2023" s="210" t="s">
        <v>2693</v>
      </c>
      <c r="V2023" s="223">
        <v>43251</v>
      </c>
      <c r="W2023" s="210">
        <v>6000305</v>
      </c>
      <c r="X2023" s="210" t="s">
        <v>4468</v>
      </c>
      <c r="Y2023" s="210" t="s">
        <v>4395</v>
      </c>
      <c r="Z2023" s="190"/>
      <c r="AA2023" s="186"/>
      <c r="AB2023" s="187"/>
      <c r="AC2023" s="187"/>
      <c r="AD2023" s="188"/>
    </row>
    <row r="2024" spans="1:30" x14ac:dyDescent="0.3">
      <c r="A2024" s="84"/>
      <c r="B2024" s="209" t="s">
        <v>6646</v>
      </c>
      <c r="C2024" s="102" t="s">
        <v>1975</v>
      </c>
      <c r="D2024" s="109">
        <v>4507698.2575319391</v>
      </c>
      <c r="E2024" s="139">
        <v>399459.3296233124</v>
      </c>
      <c r="F2024" s="113">
        <v>1.5456535895386045E-2</v>
      </c>
      <c r="G2024" s="126"/>
      <c r="H2024" s="123"/>
      <c r="I2024" s="124"/>
      <c r="J2024" s="191" t="s">
        <v>5776</v>
      </c>
      <c r="K2024" s="210" t="s">
        <v>6646</v>
      </c>
      <c r="L2024" s="210" t="s">
        <v>1975</v>
      </c>
      <c r="M2024" s="211">
        <v>4507698.2575319391</v>
      </c>
      <c r="N2024" s="198">
        <v>399459.3296233124</v>
      </c>
      <c r="O2024" s="211">
        <v>1.5456535895386045E-2</v>
      </c>
      <c r="P2024" s="210">
        <v>0</v>
      </c>
      <c r="Q2024" s="210">
        <v>0</v>
      </c>
      <c r="R2024" s="210">
        <v>1</v>
      </c>
      <c r="S2024" s="210">
        <v>0</v>
      </c>
      <c r="T2024" s="210" t="s">
        <v>145</v>
      </c>
      <c r="U2024" s="210" t="s">
        <v>6647</v>
      </c>
      <c r="V2024" s="223">
        <v>43251</v>
      </c>
      <c r="W2024" s="210" t="s">
        <v>6648</v>
      </c>
      <c r="X2024" s="210" t="s">
        <v>4468</v>
      </c>
      <c r="Y2024" s="210" t="s">
        <v>4395</v>
      </c>
      <c r="Z2024" s="190"/>
      <c r="AA2024" s="185"/>
      <c r="AB2024" s="187"/>
      <c r="AC2024" s="188"/>
      <c r="AD2024" s="188"/>
    </row>
    <row r="2025" spans="1:30" x14ac:dyDescent="0.3">
      <c r="A2025" s="84"/>
      <c r="B2025" s="209" t="s">
        <v>6649</v>
      </c>
      <c r="C2025" s="102" t="s">
        <v>1975</v>
      </c>
      <c r="D2025" s="109">
        <v>137264203.93976456</v>
      </c>
      <c r="E2025" s="139">
        <v>70424162.410206988</v>
      </c>
      <c r="F2025" s="113">
        <v>20.06788065520265</v>
      </c>
      <c r="G2025" s="126"/>
      <c r="H2025" s="123"/>
      <c r="I2025" s="124"/>
      <c r="J2025" s="191" t="s">
        <v>5776</v>
      </c>
      <c r="K2025" s="210" t="s">
        <v>6649</v>
      </c>
      <c r="L2025" s="210" t="s">
        <v>1975</v>
      </c>
      <c r="M2025" s="211">
        <v>137264203.93976456</v>
      </c>
      <c r="N2025" s="198">
        <v>70424162.410206988</v>
      </c>
      <c r="O2025" s="211">
        <v>20.06788065520265</v>
      </c>
      <c r="P2025" s="210">
        <v>0</v>
      </c>
      <c r="Q2025" s="210">
        <v>0</v>
      </c>
      <c r="R2025" s="210">
        <v>1</v>
      </c>
      <c r="S2025" s="210">
        <v>0</v>
      </c>
      <c r="T2025" s="210" t="s">
        <v>5305</v>
      </c>
      <c r="U2025" s="210" t="s">
        <v>6650</v>
      </c>
      <c r="V2025" s="223">
        <v>43251</v>
      </c>
      <c r="W2025" s="210" t="s">
        <v>6651</v>
      </c>
      <c r="X2025" s="210" t="s">
        <v>4468</v>
      </c>
      <c r="Y2025" s="210" t="s">
        <v>4395</v>
      </c>
      <c r="Z2025" s="190"/>
      <c r="AA2025" s="186"/>
      <c r="AB2025" s="187"/>
      <c r="AC2025" s="187"/>
      <c r="AD2025" s="188"/>
    </row>
    <row r="2026" spans="1:30" x14ac:dyDescent="0.3">
      <c r="A2026" s="84"/>
      <c r="B2026" s="209" t="s">
        <v>6652</v>
      </c>
      <c r="C2026" s="102" t="s">
        <v>1975</v>
      </c>
      <c r="D2026" s="109">
        <v>1482439.9922269024</v>
      </c>
      <c r="E2026" s="139">
        <v>1970819.8816829144</v>
      </c>
      <c r="F2026" s="113">
        <v>0.16959976058026405</v>
      </c>
      <c r="G2026" s="126"/>
      <c r="H2026" s="123"/>
      <c r="I2026" s="124"/>
      <c r="J2026" s="191" t="s">
        <v>5776</v>
      </c>
      <c r="K2026" s="210" t="s">
        <v>6652</v>
      </c>
      <c r="L2026" s="210" t="s">
        <v>1975</v>
      </c>
      <c r="M2026" s="211">
        <v>1482439.9922269024</v>
      </c>
      <c r="N2026" s="198">
        <v>1970819.8816829144</v>
      </c>
      <c r="O2026" s="211">
        <v>0.16959976058026405</v>
      </c>
      <c r="P2026" s="210">
        <v>0</v>
      </c>
      <c r="Q2026" s="210">
        <v>0</v>
      </c>
      <c r="R2026" s="210">
        <v>1</v>
      </c>
      <c r="S2026" s="210">
        <v>0</v>
      </c>
      <c r="T2026" s="210" t="s">
        <v>146</v>
      </c>
      <c r="U2026" s="210" t="s">
        <v>6653</v>
      </c>
      <c r="V2026" s="223">
        <v>43251</v>
      </c>
      <c r="W2026" s="210" t="s">
        <v>6654</v>
      </c>
      <c r="X2026" s="210" t="s">
        <v>4468</v>
      </c>
      <c r="Y2026" s="210" t="s">
        <v>4395</v>
      </c>
      <c r="Z2026" s="190"/>
      <c r="AA2026" s="186"/>
      <c r="AB2026" s="187"/>
      <c r="AC2026" s="187"/>
      <c r="AD2026" s="188"/>
    </row>
    <row r="2027" spans="1:30" x14ac:dyDescent="0.3">
      <c r="A2027" s="84"/>
      <c r="B2027" s="209" t="s">
        <v>6655</v>
      </c>
      <c r="C2027" s="102" t="s">
        <v>1975</v>
      </c>
      <c r="D2027" s="109">
        <v>1585708.8203933691</v>
      </c>
      <c r="E2027" s="139">
        <v>1447994.7001114429</v>
      </c>
      <c r="F2027" s="113">
        <v>0.18090338635780617</v>
      </c>
      <c r="G2027" s="126"/>
      <c r="H2027" s="123"/>
      <c r="I2027" s="124"/>
      <c r="J2027" s="191" t="s">
        <v>5776</v>
      </c>
      <c r="K2027" s="210" t="s">
        <v>6655</v>
      </c>
      <c r="L2027" s="210" t="s">
        <v>1975</v>
      </c>
      <c r="M2027" s="211">
        <v>1585708.8203933691</v>
      </c>
      <c r="N2027" s="198">
        <v>1447994.7001114429</v>
      </c>
      <c r="O2027" s="211">
        <v>0.18090338635780617</v>
      </c>
      <c r="P2027" s="210">
        <v>0</v>
      </c>
      <c r="Q2027" s="210">
        <v>0</v>
      </c>
      <c r="R2027" s="210">
        <v>1</v>
      </c>
      <c r="S2027" s="210">
        <v>0</v>
      </c>
      <c r="T2027" s="210" t="s">
        <v>145</v>
      </c>
      <c r="U2027" s="210" t="s">
        <v>6656</v>
      </c>
      <c r="V2027" s="223">
        <v>43251</v>
      </c>
      <c r="W2027" s="210" t="s">
        <v>6657</v>
      </c>
      <c r="X2027" s="210" t="s">
        <v>4468</v>
      </c>
      <c r="Y2027" s="210" t="s">
        <v>4395</v>
      </c>
      <c r="Z2027" s="190"/>
      <c r="AA2027" s="185"/>
      <c r="AB2027" s="187"/>
      <c r="AC2027" s="188"/>
      <c r="AD2027" s="188"/>
    </row>
    <row r="2028" spans="1:30" x14ac:dyDescent="0.3">
      <c r="A2028" s="84"/>
      <c r="B2028" s="209" t="s">
        <v>6658</v>
      </c>
      <c r="C2028" s="102" t="s">
        <v>1975</v>
      </c>
      <c r="D2028" s="109">
        <v>2485599.7818948911</v>
      </c>
      <c r="E2028" s="139">
        <v>2875548.1279338491</v>
      </c>
      <c r="F2028" s="113">
        <v>0.13880798677476477</v>
      </c>
      <c r="G2028" s="126"/>
      <c r="H2028" s="123"/>
      <c r="I2028" s="124"/>
      <c r="J2028" s="191" t="s">
        <v>5776</v>
      </c>
      <c r="K2028" s="210" t="s">
        <v>6658</v>
      </c>
      <c r="L2028" s="210" t="s">
        <v>1975</v>
      </c>
      <c r="M2028" s="211">
        <v>2485599.7818948911</v>
      </c>
      <c r="N2028" s="198">
        <v>2875548.1279338491</v>
      </c>
      <c r="O2028" s="211">
        <v>0.13880798677476477</v>
      </c>
      <c r="P2028" s="210">
        <v>0</v>
      </c>
      <c r="Q2028" s="210">
        <v>0</v>
      </c>
      <c r="R2028" s="210">
        <v>1</v>
      </c>
      <c r="S2028" s="210">
        <v>0</v>
      </c>
      <c r="T2028" s="210" t="s">
        <v>5305</v>
      </c>
      <c r="U2028" s="210" t="s">
        <v>6659</v>
      </c>
      <c r="V2028" s="223">
        <v>43251</v>
      </c>
      <c r="W2028" s="210" t="s">
        <v>6660</v>
      </c>
      <c r="X2028" s="210" t="s">
        <v>4468</v>
      </c>
      <c r="Y2028" s="210" t="s">
        <v>4395</v>
      </c>
      <c r="Z2028" s="190"/>
      <c r="AA2028" s="186"/>
      <c r="AB2028" s="187"/>
      <c r="AC2028" s="187"/>
      <c r="AD2028" s="188"/>
    </row>
    <row r="2029" spans="1:30" x14ac:dyDescent="0.3">
      <c r="A2029" s="84"/>
      <c r="B2029" s="209" t="s">
        <v>6661</v>
      </c>
      <c r="C2029" s="102" t="s">
        <v>1975</v>
      </c>
      <c r="D2029" s="109">
        <v>2876441.631005778</v>
      </c>
      <c r="E2029" s="139">
        <v>1011815.1254724411</v>
      </c>
      <c r="F2029" s="113">
        <v>0.24259674994564936</v>
      </c>
      <c r="G2029" s="126"/>
      <c r="H2029" s="123"/>
      <c r="I2029" s="124"/>
      <c r="J2029" s="191" t="s">
        <v>5776</v>
      </c>
      <c r="K2029" s="210" t="s">
        <v>6661</v>
      </c>
      <c r="L2029" s="210" t="s">
        <v>1975</v>
      </c>
      <c r="M2029" s="211">
        <v>2876441.631005778</v>
      </c>
      <c r="N2029" s="198">
        <v>1011815.1254724411</v>
      </c>
      <c r="O2029" s="211">
        <v>0.24259674994564936</v>
      </c>
      <c r="P2029" s="210">
        <v>0</v>
      </c>
      <c r="Q2029" s="210">
        <v>0</v>
      </c>
      <c r="R2029" s="210">
        <v>1</v>
      </c>
      <c r="S2029" s="210">
        <v>0</v>
      </c>
      <c r="T2029" s="210" t="s">
        <v>143</v>
      </c>
      <c r="U2029" s="210" t="s">
        <v>6662</v>
      </c>
      <c r="V2029" s="223">
        <v>43251</v>
      </c>
      <c r="W2029" s="210" t="s">
        <v>6663</v>
      </c>
      <c r="X2029" s="210" t="s">
        <v>4468</v>
      </c>
      <c r="Y2029" s="210" t="s">
        <v>4395</v>
      </c>
      <c r="Z2029" s="190"/>
      <c r="AA2029" s="185"/>
      <c r="AB2029" s="187"/>
      <c r="AC2029" s="188"/>
      <c r="AD2029" s="188"/>
    </row>
    <row r="2030" spans="1:30" x14ac:dyDescent="0.3">
      <c r="A2030" s="84"/>
      <c r="B2030" s="209" t="s">
        <v>6664</v>
      </c>
      <c r="C2030" s="102" t="s">
        <v>1975</v>
      </c>
      <c r="D2030" s="109">
        <v>84252551.204511285</v>
      </c>
      <c r="E2030" s="139">
        <v>152387434.05935773</v>
      </c>
      <c r="F2030" s="113">
        <v>18.27532389049086</v>
      </c>
      <c r="G2030" s="126"/>
      <c r="H2030" s="123"/>
      <c r="I2030" s="124"/>
      <c r="J2030" s="191" t="s">
        <v>5776</v>
      </c>
      <c r="K2030" s="210" t="s">
        <v>6664</v>
      </c>
      <c r="L2030" s="210" t="s">
        <v>1975</v>
      </c>
      <c r="M2030" s="211">
        <v>84252551.204511285</v>
      </c>
      <c r="N2030" s="198">
        <v>152387434.05935773</v>
      </c>
      <c r="O2030" s="211">
        <v>18.27532389049086</v>
      </c>
      <c r="P2030" s="210">
        <v>0</v>
      </c>
      <c r="Q2030" s="210">
        <v>0</v>
      </c>
      <c r="R2030" s="210">
        <v>1</v>
      </c>
      <c r="S2030" s="210">
        <v>0</v>
      </c>
      <c r="T2030" s="210" t="s">
        <v>5305</v>
      </c>
      <c r="U2030" s="210" t="s">
        <v>6665</v>
      </c>
      <c r="V2030" s="223">
        <v>43251</v>
      </c>
      <c r="W2030" s="210" t="s">
        <v>6666</v>
      </c>
      <c r="X2030" s="210" t="s">
        <v>4468</v>
      </c>
      <c r="Y2030" s="210" t="s">
        <v>4395</v>
      </c>
      <c r="Z2030" s="190"/>
      <c r="AA2030" s="185"/>
      <c r="AB2030" s="188"/>
      <c r="AC2030" s="187"/>
      <c r="AD2030" s="187"/>
    </row>
    <row r="2031" spans="1:30" x14ac:dyDescent="0.3">
      <c r="A2031" s="84"/>
      <c r="B2031" s="209" t="s">
        <v>6667</v>
      </c>
      <c r="C2031" s="102" t="s">
        <v>1975</v>
      </c>
      <c r="D2031" s="109">
        <v>10455639.827646777</v>
      </c>
      <c r="E2031" s="139">
        <v>2678739.1568956664</v>
      </c>
      <c r="F2031" s="113">
        <v>0.20942306332668431</v>
      </c>
      <c r="G2031" s="126"/>
      <c r="H2031" s="123"/>
      <c r="I2031" s="124"/>
      <c r="J2031" s="191" t="s">
        <v>5776</v>
      </c>
      <c r="K2031" s="210" t="s">
        <v>6667</v>
      </c>
      <c r="L2031" s="210" t="s">
        <v>1975</v>
      </c>
      <c r="M2031" s="211">
        <v>10455639.827646777</v>
      </c>
      <c r="N2031" s="198">
        <v>2678739.1568956664</v>
      </c>
      <c r="O2031" s="211">
        <v>0.20942306332668431</v>
      </c>
      <c r="P2031" s="210">
        <v>0</v>
      </c>
      <c r="Q2031" s="210">
        <v>0</v>
      </c>
      <c r="R2031" s="210">
        <v>1</v>
      </c>
      <c r="S2031" s="210">
        <v>0</v>
      </c>
      <c r="T2031" s="210" t="s">
        <v>143</v>
      </c>
      <c r="U2031" s="210" t="s">
        <v>6668</v>
      </c>
      <c r="V2031" s="223">
        <v>43251</v>
      </c>
      <c r="W2031" s="210" t="s">
        <v>6669</v>
      </c>
      <c r="X2031" s="210" t="s">
        <v>4468</v>
      </c>
      <c r="Y2031" s="210" t="s">
        <v>4395</v>
      </c>
      <c r="Z2031" s="190"/>
      <c r="AA2031" s="186"/>
      <c r="AB2031" s="187"/>
      <c r="AC2031" s="187"/>
      <c r="AD2031" s="188"/>
    </row>
    <row r="2032" spans="1:30" x14ac:dyDescent="0.3">
      <c r="A2032" s="84"/>
      <c r="B2032" s="209" t="s">
        <v>5914</v>
      </c>
      <c r="C2032" s="102" t="s">
        <v>1977</v>
      </c>
      <c r="D2032" s="109">
        <v>9125900.1931155045</v>
      </c>
      <c r="E2032" s="139">
        <v>2341046.8967617135</v>
      </c>
      <c r="F2032" s="113">
        <v>0.9059796542801799</v>
      </c>
      <c r="G2032" s="126"/>
      <c r="H2032" s="123"/>
      <c r="I2032" s="124"/>
      <c r="J2032" s="191" t="s">
        <v>5776</v>
      </c>
      <c r="K2032" s="210" t="s">
        <v>5914</v>
      </c>
      <c r="L2032" s="210" t="s">
        <v>1977</v>
      </c>
      <c r="M2032" s="211">
        <v>9125900.1931155045</v>
      </c>
      <c r="N2032" s="198">
        <v>2341046.8967617135</v>
      </c>
      <c r="O2032" s="211">
        <v>0.9059796542801799</v>
      </c>
      <c r="P2032" s="210">
        <v>0</v>
      </c>
      <c r="Q2032" s="210">
        <v>0</v>
      </c>
      <c r="R2032" s="210">
        <v>1</v>
      </c>
      <c r="S2032" s="210">
        <v>0</v>
      </c>
      <c r="T2032" s="210" t="s">
        <v>147</v>
      </c>
      <c r="U2032" s="210" t="s">
        <v>5915</v>
      </c>
      <c r="V2032" s="223">
        <v>43251</v>
      </c>
      <c r="W2032" s="210">
        <v>6491318</v>
      </c>
      <c r="X2032" s="210" t="s">
        <v>4468</v>
      </c>
      <c r="Y2032" s="210" t="s">
        <v>4395</v>
      </c>
      <c r="Z2032" s="190"/>
      <c r="AA2032" s="186"/>
      <c r="AB2032" s="187"/>
      <c r="AC2032" s="187"/>
      <c r="AD2032" s="188"/>
    </row>
    <row r="2033" spans="1:30" x14ac:dyDescent="0.3">
      <c r="A2033" s="84"/>
      <c r="B2033" s="209" t="s">
        <v>6670</v>
      </c>
      <c r="C2033" s="102" t="s">
        <v>1975</v>
      </c>
      <c r="D2033" s="109">
        <v>139382246.55623671</v>
      </c>
      <c r="E2033" s="139">
        <v>142092959.7278986</v>
      </c>
      <c r="F2033" s="113">
        <v>4.1313230645426771</v>
      </c>
      <c r="G2033" s="126"/>
      <c r="H2033" s="123"/>
      <c r="I2033" s="124"/>
      <c r="J2033" s="191" t="s">
        <v>5776</v>
      </c>
      <c r="K2033" s="210" t="s">
        <v>6670</v>
      </c>
      <c r="L2033" s="210" t="s">
        <v>1975</v>
      </c>
      <c r="M2033" s="211">
        <v>139382246.55623671</v>
      </c>
      <c r="N2033" s="198">
        <v>142092959.7278986</v>
      </c>
      <c r="O2033" s="211">
        <v>4.1313230645426771</v>
      </c>
      <c r="P2033" s="210">
        <v>0</v>
      </c>
      <c r="Q2033" s="210">
        <v>0</v>
      </c>
      <c r="R2033" s="210">
        <v>1</v>
      </c>
      <c r="S2033" s="210">
        <v>0</v>
      </c>
      <c r="T2033" s="210" t="s">
        <v>147</v>
      </c>
      <c r="U2033" s="210" t="s">
        <v>6671</v>
      </c>
      <c r="V2033" s="223">
        <v>43251</v>
      </c>
      <c r="W2033" s="210">
        <v>6327587</v>
      </c>
      <c r="X2033" s="210" t="s">
        <v>4468</v>
      </c>
      <c r="Y2033" s="210" t="s">
        <v>4395</v>
      </c>
      <c r="Z2033" s="190"/>
      <c r="AA2033" s="186"/>
      <c r="AB2033" s="187"/>
      <c r="AC2033" s="187"/>
      <c r="AD2033" s="188"/>
    </row>
    <row r="2034" spans="1:30" x14ac:dyDescent="0.3">
      <c r="A2034" s="84"/>
      <c r="B2034" s="209" t="s">
        <v>560</v>
      </c>
      <c r="C2034" s="102" t="s">
        <v>1976</v>
      </c>
      <c r="D2034" s="109">
        <v>2876693.5350389909</v>
      </c>
      <c r="E2034" s="139">
        <v>892542.4931491036</v>
      </c>
      <c r="F2034" s="113">
        <v>0.1273889535955417</v>
      </c>
      <c r="G2034" s="126"/>
      <c r="H2034" s="123"/>
      <c r="I2034" s="124"/>
      <c r="J2034" s="191" t="s">
        <v>5776</v>
      </c>
      <c r="K2034" s="210" t="s">
        <v>560</v>
      </c>
      <c r="L2034" s="210" t="s">
        <v>1976</v>
      </c>
      <c r="M2034" s="211">
        <v>2876693.5350389909</v>
      </c>
      <c r="N2034" s="198">
        <v>892542.4931491036</v>
      </c>
      <c r="O2034" s="211">
        <v>0.1273889535955417</v>
      </c>
      <c r="P2034" s="210">
        <v>0</v>
      </c>
      <c r="Q2034" s="210">
        <v>0</v>
      </c>
      <c r="R2034" s="210">
        <v>1</v>
      </c>
      <c r="S2034" s="210">
        <v>0</v>
      </c>
      <c r="T2034" s="210" t="s">
        <v>147</v>
      </c>
      <c r="U2034" s="210" t="s">
        <v>2694</v>
      </c>
      <c r="V2034" s="223">
        <v>43251</v>
      </c>
      <c r="W2034" s="210" t="s">
        <v>2069</v>
      </c>
      <c r="X2034" s="210" t="s">
        <v>4468</v>
      </c>
      <c r="Y2034" s="210" t="s">
        <v>4395</v>
      </c>
      <c r="Z2034" s="190"/>
      <c r="AA2034" s="186"/>
      <c r="AB2034" s="187"/>
      <c r="AC2034" s="187"/>
      <c r="AD2034" s="188"/>
    </row>
    <row r="2035" spans="1:30" x14ac:dyDescent="0.3">
      <c r="A2035" s="84"/>
      <c r="B2035" s="209" t="s">
        <v>6672</v>
      </c>
      <c r="C2035" s="102" t="s">
        <v>1975</v>
      </c>
      <c r="D2035" s="109">
        <v>106726535.34300229</v>
      </c>
      <c r="E2035" s="139">
        <v>77428523.180104643</v>
      </c>
      <c r="F2035" s="113">
        <v>10.509045617417003</v>
      </c>
      <c r="G2035" s="126"/>
      <c r="H2035" s="123"/>
      <c r="I2035" s="124"/>
      <c r="J2035" s="191" t="s">
        <v>5776</v>
      </c>
      <c r="K2035" s="210" t="s">
        <v>6672</v>
      </c>
      <c r="L2035" s="210" t="s">
        <v>1975</v>
      </c>
      <c r="M2035" s="211">
        <v>106726535.34300229</v>
      </c>
      <c r="N2035" s="198">
        <v>77428523.180104643</v>
      </c>
      <c r="O2035" s="211">
        <v>10.509045617417003</v>
      </c>
      <c r="P2035" s="210">
        <v>0</v>
      </c>
      <c r="Q2035" s="210">
        <v>0</v>
      </c>
      <c r="R2035" s="210">
        <v>1</v>
      </c>
      <c r="S2035" s="210">
        <v>0</v>
      </c>
      <c r="T2035" s="210" t="s">
        <v>147</v>
      </c>
      <c r="U2035" s="210" t="s">
        <v>6673</v>
      </c>
      <c r="V2035" s="223">
        <v>43251</v>
      </c>
      <c r="W2035" s="210" t="s">
        <v>6674</v>
      </c>
      <c r="X2035" s="210" t="s">
        <v>4468</v>
      </c>
      <c r="Y2035" s="210" t="s">
        <v>4395</v>
      </c>
      <c r="Z2035" s="190"/>
      <c r="AA2035" s="185"/>
      <c r="AB2035" s="187"/>
      <c r="AC2035" s="188"/>
      <c r="AD2035" s="188"/>
    </row>
    <row r="2036" spans="1:30" x14ac:dyDescent="0.3">
      <c r="A2036" s="84"/>
      <c r="B2036" s="209" t="s">
        <v>561</v>
      </c>
      <c r="C2036" s="102" t="s">
        <v>1973</v>
      </c>
      <c r="D2036" s="109">
        <v>-6579715.8175192494</v>
      </c>
      <c r="E2036" s="139">
        <v>-7507140.1509551937</v>
      </c>
      <c r="F2036" s="113">
        <v>-0.47491226637021067</v>
      </c>
      <c r="G2036" s="126"/>
      <c r="H2036" s="123"/>
      <c r="I2036" s="124"/>
      <c r="J2036" s="191" t="s">
        <v>5776</v>
      </c>
      <c r="K2036" s="210" t="s">
        <v>561</v>
      </c>
      <c r="L2036" s="210" t="s">
        <v>1973</v>
      </c>
      <c r="M2036" s="211">
        <v>-6579715.8175192494</v>
      </c>
      <c r="N2036" s="198">
        <v>-7507140.1509551937</v>
      </c>
      <c r="O2036" s="211">
        <v>-0.47491226637021067</v>
      </c>
      <c r="P2036" s="210">
        <v>0</v>
      </c>
      <c r="Q2036" s="210">
        <v>0</v>
      </c>
      <c r="R2036" s="210">
        <v>1</v>
      </c>
      <c r="S2036" s="210">
        <v>0</v>
      </c>
      <c r="T2036" s="210" t="s">
        <v>151</v>
      </c>
      <c r="U2036" s="210" t="s">
        <v>2695</v>
      </c>
      <c r="V2036" s="223">
        <v>43251</v>
      </c>
      <c r="W2036" s="210">
        <v>6340078</v>
      </c>
      <c r="X2036" s="210" t="s">
        <v>4468</v>
      </c>
      <c r="Y2036" s="210" t="s">
        <v>4395</v>
      </c>
      <c r="Z2036" s="190"/>
      <c r="AA2036" s="185"/>
      <c r="AB2036" s="187"/>
      <c r="AC2036" s="187"/>
      <c r="AD2036" s="188"/>
    </row>
    <row r="2037" spans="1:30" x14ac:dyDescent="0.3">
      <c r="A2037" s="84"/>
      <c r="B2037" s="209" t="s">
        <v>6675</v>
      </c>
      <c r="C2037" s="102" t="s">
        <v>1975</v>
      </c>
      <c r="D2037" s="109">
        <v>76757408.145179808</v>
      </c>
      <c r="E2037" s="139">
        <v>676488.66654678085</v>
      </c>
      <c r="F2037" s="113">
        <v>0.15100415068519835</v>
      </c>
      <c r="G2037" s="126"/>
      <c r="H2037" s="123"/>
      <c r="I2037" s="124"/>
      <c r="J2037" s="191" t="s">
        <v>5776</v>
      </c>
      <c r="K2037" s="210" t="s">
        <v>6675</v>
      </c>
      <c r="L2037" s="210" t="s">
        <v>1975</v>
      </c>
      <c r="M2037" s="211">
        <v>76757408.145179808</v>
      </c>
      <c r="N2037" s="198">
        <v>676488.66654678085</v>
      </c>
      <c r="O2037" s="211">
        <v>0.15100415068519835</v>
      </c>
      <c r="P2037" s="210">
        <v>0</v>
      </c>
      <c r="Q2037" s="210">
        <v>0</v>
      </c>
      <c r="R2037" s="210">
        <v>1</v>
      </c>
      <c r="S2037" s="210">
        <v>0</v>
      </c>
      <c r="T2037" s="210" t="s">
        <v>149</v>
      </c>
      <c r="U2037" s="210" t="s">
        <v>6676</v>
      </c>
      <c r="V2037" s="223">
        <v>43251</v>
      </c>
      <c r="W2037" s="210" t="s">
        <v>6677</v>
      </c>
      <c r="X2037" s="210" t="s">
        <v>4468</v>
      </c>
      <c r="Y2037" s="210" t="s">
        <v>4395</v>
      </c>
      <c r="Z2037" s="190"/>
      <c r="AA2037" s="185"/>
      <c r="AB2037" s="187"/>
      <c r="AC2037" s="187"/>
      <c r="AD2037" s="188"/>
    </row>
    <row r="2038" spans="1:30" x14ac:dyDescent="0.3">
      <c r="A2038" s="84"/>
      <c r="B2038" s="209" t="s">
        <v>6678</v>
      </c>
      <c r="C2038" s="102" t="s">
        <v>1975</v>
      </c>
      <c r="D2038" s="109">
        <v>128141287.91583253</v>
      </c>
      <c r="E2038" s="139">
        <v>90619556.289847419</v>
      </c>
      <c r="F2038" s="113">
        <v>13.280592468251804</v>
      </c>
      <c r="G2038" s="126"/>
      <c r="H2038" s="123"/>
      <c r="I2038" s="124"/>
      <c r="J2038" s="191" t="s">
        <v>5776</v>
      </c>
      <c r="K2038" s="210" t="s">
        <v>6678</v>
      </c>
      <c r="L2038" s="210" t="s">
        <v>1975</v>
      </c>
      <c r="M2038" s="211">
        <v>128141287.91583253</v>
      </c>
      <c r="N2038" s="198">
        <v>90619556.289847419</v>
      </c>
      <c r="O2038" s="211">
        <v>13.280592468251804</v>
      </c>
      <c r="P2038" s="210">
        <v>0</v>
      </c>
      <c r="Q2038" s="210">
        <v>0</v>
      </c>
      <c r="R2038" s="210">
        <v>1</v>
      </c>
      <c r="S2038" s="210">
        <v>0</v>
      </c>
      <c r="T2038" s="210" t="s">
        <v>5305</v>
      </c>
      <c r="U2038" s="210" t="s">
        <v>6679</v>
      </c>
      <c r="V2038" s="223">
        <v>43251</v>
      </c>
      <c r="W2038" s="210" t="s">
        <v>6680</v>
      </c>
      <c r="X2038" s="210" t="s">
        <v>4468</v>
      </c>
      <c r="Y2038" s="210" t="s">
        <v>4395</v>
      </c>
      <c r="Z2038" s="190"/>
      <c r="AA2038" s="185"/>
      <c r="AB2038" s="187"/>
      <c r="AC2038" s="187"/>
      <c r="AD2038" s="188"/>
    </row>
    <row r="2039" spans="1:30" x14ac:dyDescent="0.3">
      <c r="A2039" s="84"/>
      <c r="B2039" s="209" t="s">
        <v>5916</v>
      </c>
      <c r="C2039" s="102" t="s">
        <v>1974</v>
      </c>
      <c r="D2039" s="109">
        <v>-4808066.7724378826</v>
      </c>
      <c r="E2039" s="139">
        <v>-4093505.6558507886</v>
      </c>
      <c r="F2039" s="113">
        <v>-0.67268133315097023</v>
      </c>
      <c r="G2039" s="126"/>
      <c r="H2039" s="123"/>
      <c r="I2039" s="124"/>
      <c r="J2039" s="191" t="s">
        <v>5776</v>
      </c>
      <c r="K2039" s="210" t="s">
        <v>5916</v>
      </c>
      <c r="L2039" s="210" t="s">
        <v>1974</v>
      </c>
      <c r="M2039" s="211">
        <v>-4808066.7724378826</v>
      </c>
      <c r="N2039" s="198">
        <v>-4093505.6558507886</v>
      </c>
      <c r="O2039" s="211">
        <v>-0.67268133315097023</v>
      </c>
      <c r="P2039" s="210">
        <v>0</v>
      </c>
      <c r="Q2039" s="210">
        <v>0</v>
      </c>
      <c r="R2039" s="210">
        <v>1</v>
      </c>
      <c r="S2039" s="210">
        <v>0</v>
      </c>
      <c r="T2039" s="210" t="s">
        <v>145</v>
      </c>
      <c r="U2039" s="210" t="s">
        <v>5917</v>
      </c>
      <c r="V2039" s="223">
        <v>43251</v>
      </c>
      <c r="W2039" s="210">
        <v>6693772</v>
      </c>
      <c r="X2039" s="210" t="s">
        <v>4468</v>
      </c>
      <c r="Y2039" s="210" t="s">
        <v>4395</v>
      </c>
      <c r="Z2039" s="190"/>
      <c r="AA2039" s="185"/>
      <c r="AB2039" s="188"/>
      <c r="AC2039" s="187"/>
      <c r="AD2039" s="187"/>
    </row>
    <row r="2040" spans="1:30" x14ac:dyDescent="0.3">
      <c r="A2040" s="84"/>
      <c r="B2040" s="209" t="s">
        <v>6681</v>
      </c>
      <c r="C2040" s="102" t="s">
        <v>1975</v>
      </c>
      <c r="D2040" s="109">
        <v>77842990.373399496</v>
      </c>
      <c r="E2040" s="139">
        <v>23915773.529690515</v>
      </c>
      <c r="F2040" s="113">
        <v>19.992496915800885</v>
      </c>
      <c r="G2040" s="126"/>
      <c r="H2040" s="123"/>
      <c r="I2040" s="124"/>
      <c r="J2040" s="191" t="s">
        <v>5776</v>
      </c>
      <c r="K2040" s="210" t="s">
        <v>6681</v>
      </c>
      <c r="L2040" s="210" t="s">
        <v>1975</v>
      </c>
      <c r="M2040" s="211">
        <v>77842990.373399496</v>
      </c>
      <c r="N2040" s="198">
        <v>23915773.529690515</v>
      </c>
      <c r="O2040" s="211">
        <v>19.992496915800885</v>
      </c>
      <c r="P2040" s="210">
        <v>0</v>
      </c>
      <c r="Q2040" s="210">
        <v>0</v>
      </c>
      <c r="R2040" s="210">
        <v>1</v>
      </c>
      <c r="S2040" s="210">
        <v>0</v>
      </c>
      <c r="T2040" s="210" t="s">
        <v>147</v>
      </c>
      <c r="U2040" s="210" t="s">
        <v>6682</v>
      </c>
      <c r="V2040" s="223">
        <v>43251</v>
      </c>
      <c r="W2040" s="210" t="s">
        <v>6683</v>
      </c>
      <c r="X2040" s="210" t="s">
        <v>4468</v>
      </c>
      <c r="Y2040" s="210" t="s">
        <v>4395</v>
      </c>
      <c r="Z2040" s="190"/>
      <c r="AA2040" s="186"/>
      <c r="AB2040" s="187"/>
      <c r="AC2040" s="187"/>
      <c r="AD2040" s="188"/>
    </row>
    <row r="2041" spans="1:30" x14ac:dyDescent="0.3">
      <c r="A2041" s="84"/>
      <c r="B2041" s="209" t="s">
        <v>562</v>
      </c>
      <c r="C2041" s="102" t="s">
        <v>1973</v>
      </c>
      <c r="D2041" s="109">
        <v>-8134840.1556780012</v>
      </c>
      <c r="E2041" s="139">
        <v>-16760226.118643934</v>
      </c>
      <c r="F2041" s="113">
        <v>-0.33749916332184315</v>
      </c>
      <c r="G2041" s="126"/>
      <c r="H2041" s="123"/>
      <c r="I2041" s="124"/>
      <c r="J2041" s="191" t="s">
        <v>5776</v>
      </c>
      <c r="K2041" s="210" t="s">
        <v>562</v>
      </c>
      <c r="L2041" s="210" t="s">
        <v>1973</v>
      </c>
      <c r="M2041" s="211">
        <v>-8134840.1556780012</v>
      </c>
      <c r="N2041" s="198">
        <v>-16760226.118643934</v>
      </c>
      <c r="O2041" s="211">
        <v>-0.33749916332184315</v>
      </c>
      <c r="P2041" s="210">
        <v>0</v>
      </c>
      <c r="Q2041" s="210">
        <v>0</v>
      </c>
      <c r="R2041" s="210">
        <v>1</v>
      </c>
      <c r="S2041" s="210">
        <v>0</v>
      </c>
      <c r="T2041" s="210" t="s">
        <v>147</v>
      </c>
      <c r="U2041" s="210" t="s">
        <v>2696</v>
      </c>
      <c r="V2041" s="223">
        <v>43251</v>
      </c>
      <c r="W2041" s="210">
        <v>6218089</v>
      </c>
      <c r="X2041" s="210" t="s">
        <v>4468</v>
      </c>
      <c r="Y2041" s="210" t="s">
        <v>4395</v>
      </c>
      <c r="Z2041" s="190"/>
      <c r="AA2041" s="186"/>
      <c r="AB2041" s="187"/>
      <c r="AC2041" s="187"/>
      <c r="AD2041" s="188"/>
    </row>
    <row r="2042" spans="1:30" x14ac:dyDescent="0.3">
      <c r="A2042" s="84"/>
      <c r="B2042" s="209" t="s">
        <v>6684</v>
      </c>
      <c r="C2042" s="102" t="s">
        <v>1975</v>
      </c>
      <c r="D2042" s="109">
        <v>2220822.3119146386</v>
      </c>
      <c r="E2042" s="139">
        <v>823780.58107518288</v>
      </c>
      <c r="F2042" s="113">
        <v>0.20888438883677632</v>
      </c>
      <c r="G2042" s="126"/>
      <c r="H2042" s="123"/>
      <c r="I2042" s="124"/>
      <c r="J2042" s="191" t="s">
        <v>5776</v>
      </c>
      <c r="K2042" s="210" t="s">
        <v>6684</v>
      </c>
      <c r="L2042" s="210" t="s">
        <v>1975</v>
      </c>
      <c r="M2042" s="211">
        <v>2220822.3119146386</v>
      </c>
      <c r="N2042" s="198">
        <v>823780.58107518288</v>
      </c>
      <c r="O2042" s="211">
        <v>0.20888438883677632</v>
      </c>
      <c r="P2042" s="210">
        <v>0</v>
      </c>
      <c r="Q2042" s="210">
        <v>0</v>
      </c>
      <c r="R2042" s="210">
        <v>1</v>
      </c>
      <c r="S2042" s="210">
        <v>0</v>
      </c>
      <c r="T2042" s="210" t="s">
        <v>144</v>
      </c>
      <c r="U2042" s="210" t="s">
        <v>6685</v>
      </c>
      <c r="V2042" s="223">
        <v>43251</v>
      </c>
      <c r="W2042" s="210" t="s">
        <v>6686</v>
      </c>
      <c r="X2042" s="210" t="s">
        <v>4468</v>
      </c>
      <c r="Y2042" s="210" t="s">
        <v>4395</v>
      </c>
      <c r="Z2042" s="190"/>
      <c r="AA2042" s="185"/>
      <c r="AB2042" s="187"/>
      <c r="AC2042" s="187"/>
      <c r="AD2042" s="188"/>
    </row>
    <row r="2043" spans="1:30" x14ac:dyDescent="0.3">
      <c r="A2043" s="84"/>
      <c r="B2043" s="209" t="s">
        <v>6687</v>
      </c>
      <c r="C2043" s="102" t="s">
        <v>1975</v>
      </c>
      <c r="D2043" s="109">
        <v>147200604.06002149</v>
      </c>
      <c r="E2043" s="139">
        <v>98591121.307180345</v>
      </c>
      <c r="F2043" s="113">
        <v>17.383748505948315</v>
      </c>
      <c r="G2043" s="126"/>
      <c r="H2043" s="123"/>
      <c r="I2043" s="124"/>
      <c r="J2043" s="191" t="s">
        <v>5776</v>
      </c>
      <c r="K2043" s="210" t="s">
        <v>6687</v>
      </c>
      <c r="L2043" s="210" t="s">
        <v>1975</v>
      </c>
      <c r="M2043" s="211">
        <v>147200604.06002149</v>
      </c>
      <c r="N2043" s="198">
        <v>98591121.307180345</v>
      </c>
      <c r="O2043" s="211">
        <v>17.383748505948315</v>
      </c>
      <c r="P2043" s="210">
        <v>0</v>
      </c>
      <c r="Q2043" s="210">
        <v>0</v>
      </c>
      <c r="R2043" s="210">
        <v>1</v>
      </c>
      <c r="S2043" s="210">
        <v>0</v>
      </c>
      <c r="T2043" s="210" t="s">
        <v>5305</v>
      </c>
      <c r="U2043" s="210" t="s">
        <v>6688</v>
      </c>
      <c r="V2043" s="223">
        <v>43251</v>
      </c>
      <c r="W2043" s="210" t="s">
        <v>6689</v>
      </c>
      <c r="X2043" s="210" t="s">
        <v>4468</v>
      </c>
      <c r="Y2043" s="210" t="s">
        <v>4395</v>
      </c>
      <c r="Z2043" s="190"/>
      <c r="AA2043" s="185"/>
      <c r="AB2043" s="188"/>
      <c r="AC2043" s="187"/>
      <c r="AD2043" s="187"/>
    </row>
    <row r="2044" spans="1:30" x14ac:dyDescent="0.3">
      <c r="A2044" s="84"/>
      <c r="B2044" s="209" t="s">
        <v>563</v>
      </c>
      <c r="C2044" s="102" t="s">
        <v>1973</v>
      </c>
      <c r="D2044" s="109">
        <v>-9267809.1960278563</v>
      </c>
      <c r="E2044" s="139">
        <v>-3095744.0526178582</v>
      </c>
      <c r="F2044" s="113">
        <v>-0.87530992240393601</v>
      </c>
      <c r="G2044" s="126"/>
      <c r="H2044" s="123"/>
      <c r="I2044" s="124"/>
      <c r="J2044" s="191" t="s">
        <v>5776</v>
      </c>
      <c r="K2044" s="210" t="s">
        <v>563</v>
      </c>
      <c r="L2044" s="210" t="s">
        <v>1973</v>
      </c>
      <c r="M2044" s="211">
        <v>-9267809.1960278563</v>
      </c>
      <c r="N2044" s="198">
        <v>-3095744.0526178582</v>
      </c>
      <c r="O2044" s="211">
        <v>-0.87530992240393601</v>
      </c>
      <c r="P2044" s="210">
        <v>0</v>
      </c>
      <c r="Q2044" s="210">
        <v>0</v>
      </c>
      <c r="R2044" s="210">
        <v>1</v>
      </c>
      <c r="S2044" s="210">
        <v>0</v>
      </c>
      <c r="T2044" s="210" t="s">
        <v>5305</v>
      </c>
      <c r="U2044" s="210" t="s">
        <v>2697</v>
      </c>
      <c r="V2044" s="223">
        <v>43251</v>
      </c>
      <c r="W2044" s="210" t="s">
        <v>2070</v>
      </c>
      <c r="X2044" s="210" t="s">
        <v>4468</v>
      </c>
      <c r="Y2044" s="210" t="s">
        <v>4395</v>
      </c>
      <c r="Z2044" s="190"/>
      <c r="AA2044" s="185"/>
      <c r="AB2044" s="188"/>
      <c r="AC2044" s="187"/>
      <c r="AD2044" s="187"/>
    </row>
    <row r="2045" spans="1:30" x14ac:dyDescent="0.3">
      <c r="A2045" s="84"/>
      <c r="B2045" s="209" t="s">
        <v>6690</v>
      </c>
      <c r="C2045" s="102" t="s">
        <v>1975</v>
      </c>
      <c r="D2045" s="109">
        <v>6437925.6635477338</v>
      </c>
      <c r="E2045" s="139">
        <v>1073804.9364201264</v>
      </c>
      <c r="F2045" s="113">
        <v>5.7914979206882773E-2</v>
      </c>
      <c r="G2045" s="126"/>
      <c r="H2045" s="123"/>
      <c r="I2045" s="124"/>
      <c r="J2045" s="191" t="s">
        <v>5776</v>
      </c>
      <c r="K2045" s="210" t="s">
        <v>6690</v>
      </c>
      <c r="L2045" s="210" t="s">
        <v>1975</v>
      </c>
      <c r="M2045" s="211">
        <v>6437925.6635477338</v>
      </c>
      <c r="N2045" s="198">
        <v>1073804.9364201264</v>
      </c>
      <c r="O2045" s="211">
        <v>5.7914979206882773E-2</v>
      </c>
      <c r="P2045" s="210">
        <v>0</v>
      </c>
      <c r="Q2045" s="210">
        <v>0</v>
      </c>
      <c r="R2045" s="210">
        <v>1</v>
      </c>
      <c r="S2045" s="210">
        <v>0</v>
      </c>
      <c r="T2045" s="210" t="s">
        <v>147</v>
      </c>
      <c r="U2045" s="210" t="s">
        <v>6691</v>
      </c>
      <c r="V2045" s="223">
        <v>43251</v>
      </c>
      <c r="W2045" s="210" t="s">
        <v>6692</v>
      </c>
      <c r="X2045" s="210" t="s">
        <v>4468</v>
      </c>
      <c r="Y2045" s="210" t="s">
        <v>4395</v>
      </c>
      <c r="Z2045" s="190"/>
      <c r="AA2045" s="186"/>
      <c r="AB2045" s="187"/>
      <c r="AC2045" s="187"/>
      <c r="AD2045" s="188"/>
    </row>
    <row r="2046" spans="1:30" x14ac:dyDescent="0.3">
      <c r="A2046" s="84"/>
      <c r="B2046" s="209" t="s">
        <v>6693</v>
      </c>
      <c r="C2046" s="102" t="s">
        <v>1975</v>
      </c>
      <c r="D2046" s="109">
        <v>6237385.8320625098</v>
      </c>
      <c r="E2046" s="139">
        <v>1708706.1971067693</v>
      </c>
      <c r="F2046" s="113">
        <v>9.3943277368476061E-2</v>
      </c>
      <c r="G2046" s="126"/>
      <c r="H2046" s="123"/>
      <c r="I2046" s="124"/>
      <c r="J2046" s="191" t="s">
        <v>5776</v>
      </c>
      <c r="K2046" s="210" t="s">
        <v>6693</v>
      </c>
      <c r="L2046" s="210" t="s">
        <v>1975</v>
      </c>
      <c r="M2046" s="211">
        <v>6237385.8320625098</v>
      </c>
      <c r="N2046" s="198">
        <v>1708706.1971067693</v>
      </c>
      <c r="O2046" s="211">
        <v>9.3943277368476061E-2</v>
      </c>
      <c r="P2046" s="210">
        <v>0</v>
      </c>
      <c r="Q2046" s="210">
        <v>0</v>
      </c>
      <c r="R2046" s="210">
        <v>1</v>
      </c>
      <c r="S2046" s="210">
        <v>0</v>
      </c>
      <c r="T2046" s="210" t="s">
        <v>146</v>
      </c>
      <c r="U2046" s="210" t="s">
        <v>6694</v>
      </c>
      <c r="V2046" s="223">
        <v>43251</v>
      </c>
      <c r="W2046" s="210" t="s">
        <v>6695</v>
      </c>
      <c r="X2046" s="210" t="s">
        <v>4468</v>
      </c>
      <c r="Y2046" s="210" t="s">
        <v>4395</v>
      </c>
      <c r="Z2046" s="190"/>
      <c r="AA2046" s="186"/>
      <c r="AB2046" s="187"/>
      <c r="AC2046" s="187"/>
      <c r="AD2046" s="188"/>
    </row>
    <row r="2047" spans="1:30" x14ac:dyDescent="0.3">
      <c r="A2047" s="84"/>
      <c r="B2047" s="209" t="s">
        <v>6696</v>
      </c>
      <c r="C2047" s="102" t="s">
        <v>1975</v>
      </c>
      <c r="D2047" s="109">
        <v>92685634.124266773</v>
      </c>
      <c r="E2047" s="139">
        <v>82303060.686308041</v>
      </c>
      <c r="F2047" s="113">
        <v>3.2938453523161391</v>
      </c>
      <c r="G2047" s="126"/>
      <c r="H2047" s="123"/>
      <c r="I2047" s="124"/>
      <c r="J2047" s="191" t="s">
        <v>5776</v>
      </c>
      <c r="K2047" s="210" t="s">
        <v>6696</v>
      </c>
      <c r="L2047" s="210" t="s">
        <v>1975</v>
      </c>
      <c r="M2047" s="211">
        <v>92685634.124266773</v>
      </c>
      <c r="N2047" s="198">
        <v>82303060.686308041</v>
      </c>
      <c r="O2047" s="211">
        <v>3.2938453523161391</v>
      </c>
      <c r="P2047" s="210">
        <v>0</v>
      </c>
      <c r="Q2047" s="210">
        <v>0</v>
      </c>
      <c r="R2047" s="210">
        <v>1</v>
      </c>
      <c r="S2047" s="210">
        <v>0</v>
      </c>
      <c r="T2047" s="210" t="s">
        <v>143</v>
      </c>
      <c r="U2047" s="210" t="s">
        <v>6697</v>
      </c>
      <c r="V2047" s="223">
        <v>43251</v>
      </c>
      <c r="W2047" s="210" t="s">
        <v>6698</v>
      </c>
      <c r="X2047" s="210" t="s">
        <v>4468</v>
      </c>
      <c r="Y2047" s="210" t="s">
        <v>4395</v>
      </c>
      <c r="Z2047" s="190"/>
      <c r="AA2047" s="186"/>
      <c r="AB2047" s="187"/>
      <c r="AC2047" s="187"/>
      <c r="AD2047" s="188"/>
    </row>
    <row r="2048" spans="1:30" x14ac:dyDescent="0.3">
      <c r="A2048" s="84"/>
      <c r="B2048" s="209" t="s">
        <v>6699</v>
      </c>
      <c r="C2048" s="102" t="s">
        <v>1975</v>
      </c>
      <c r="D2048" s="109">
        <v>8089742.0964782638</v>
      </c>
      <c r="E2048" s="139">
        <v>788799.71414220217</v>
      </c>
      <c r="F2048" s="113">
        <v>8.9789566230318849E-2</v>
      </c>
      <c r="G2048" s="126"/>
      <c r="H2048" s="123"/>
      <c r="I2048" s="124"/>
      <c r="J2048" s="191" t="s">
        <v>5776</v>
      </c>
      <c r="K2048" s="210" t="s">
        <v>6699</v>
      </c>
      <c r="L2048" s="210" t="s">
        <v>1975</v>
      </c>
      <c r="M2048" s="211">
        <v>8089742.0964782638</v>
      </c>
      <c r="N2048" s="198">
        <v>788799.71414220217</v>
      </c>
      <c r="O2048" s="211">
        <v>8.9789566230318849E-2</v>
      </c>
      <c r="P2048" s="210">
        <v>0</v>
      </c>
      <c r="Q2048" s="210">
        <v>0</v>
      </c>
      <c r="R2048" s="210">
        <v>1</v>
      </c>
      <c r="S2048" s="210">
        <v>0</v>
      </c>
      <c r="T2048" s="210" t="s">
        <v>149</v>
      </c>
      <c r="U2048" s="210" t="s">
        <v>6700</v>
      </c>
      <c r="V2048" s="223">
        <v>43251</v>
      </c>
      <c r="W2048" s="210" t="s">
        <v>6701</v>
      </c>
      <c r="X2048" s="210" t="s">
        <v>4468</v>
      </c>
      <c r="Y2048" s="210" t="s">
        <v>4395</v>
      </c>
      <c r="Z2048" s="190"/>
      <c r="AA2048" s="185"/>
      <c r="AB2048" s="187"/>
      <c r="AC2048" s="188"/>
      <c r="AD2048" s="188"/>
    </row>
    <row r="2049" spans="1:30" x14ac:dyDescent="0.3">
      <c r="A2049" s="84"/>
      <c r="B2049" s="209" t="s">
        <v>6702</v>
      </c>
      <c r="C2049" s="102" t="s">
        <v>1975</v>
      </c>
      <c r="D2049" s="109">
        <v>1950148.4169991023</v>
      </c>
      <c r="E2049" s="139">
        <v>3213758.2565189768</v>
      </c>
      <c r="F2049" s="113">
        <v>7.410361247164865E-2</v>
      </c>
      <c r="G2049" s="126"/>
      <c r="H2049" s="123"/>
      <c r="I2049" s="124"/>
      <c r="J2049" s="191" t="s">
        <v>5776</v>
      </c>
      <c r="K2049" s="210" t="s">
        <v>6702</v>
      </c>
      <c r="L2049" s="210" t="s">
        <v>1975</v>
      </c>
      <c r="M2049" s="211">
        <v>1950148.4169991023</v>
      </c>
      <c r="N2049" s="198">
        <v>3213758.2565189768</v>
      </c>
      <c r="O2049" s="211">
        <v>7.410361247164865E-2</v>
      </c>
      <c r="P2049" s="210">
        <v>0</v>
      </c>
      <c r="Q2049" s="210">
        <v>0</v>
      </c>
      <c r="R2049" s="210">
        <v>1</v>
      </c>
      <c r="S2049" s="210">
        <v>0</v>
      </c>
      <c r="T2049" s="210" t="s">
        <v>145</v>
      </c>
      <c r="U2049" s="210" t="s">
        <v>6703</v>
      </c>
      <c r="V2049" s="223">
        <v>43251</v>
      </c>
      <c r="W2049" s="210" t="s">
        <v>6704</v>
      </c>
      <c r="X2049" s="210" t="s">
        <v>4468</v>
      </c>
      <c r="Y2049" s="210" t="s">
        <v>4395</v>
      </c>
      <c r="Z2049" s="190"/>
      <c r="AA2049" s="185"/>
      <c r="AB2049" s="187"/>
      <c r="AC2049" s="187"/>
      <c r="AD2049" s="188"/>
    </row>
    <row r="2050" spans="1:30" x14ac:dyDescent="0.3">
      <c r="A2050" s="84"/>
      <c r="B2050" s="209" t="s">
        <v>6705</v>
      </c>
      <c r="C2050" s="102" t="s">
        <v>1975</v>
      </c>
      <c r="D2050" s="109">
        <v>6213832.6620967742</v>
      </c>
      <c r="E2050" s="139">
        <v>1400857.3267063664</v>
      </c>
      <c r="F2050" s="113">
        <v>0.15768737366666</v>
      </c>
      <c r="G2050" s="126"/>
      <c r="H2050" s="123"/>
      <c r="I2050" s="124"/>
      <c r="J2050" s="191" t="s">
        <v>5776</v>
      </c>
      <c r="K2050" s="210" t="s">
        <v>6705</v>
      </c>
      <c r="L2050" s="210" t="s">
        <v>1975</v>
      </c>
      <c r="M2050" s="211">
        <v>6213832.6620967742</v>
      </c>
      <c r="N2050" s="198">
        <v>1400857.3267063664</v>
      </c>
      <c r="O2050" s="211">
        <v>0.15768737366666</v>
      </c>
      <c r="P2050" s="210">
        <v>0</v>
      </c>
      <c r="Q2050" s="210">
        <v>0</v>
      </c>
      <c r="R2050" s="210">
        <v>1</v>
      </c>
      <c r="S2050" s="210">
        <v>0</v>
      </c>
      <c r="T2050" s="210" t="s">
        <v>143</v>
      </c>
      <c r="U2050" s="210" t="s">
        <v>6706</v>
      </c>
      <c r="V2050" s="223">
        <v>43251</v>
      </c>
      <c r="W2050" s="210" t="s">
        <v>6707</v>
      </c>
      <c r="X2050" s="210" t="s">
        <v>4468</v>
      </c>
      <c r="Y2050" s="210" t="s">
        <v>4395</v>
      </c>
      <c r="Z2050" s="190"/>
      <c r="AA2050" s="185"/>
      <c r="AB2050" s="187"/>
      <c r="AC2050" s="188"/>
      <c r="AD2050" s="188"/>
    </row>
    <row r="2051" spans="1:30" x14ac:dyDescent="0.3">
      <c r="A2051" s="84"/>
      <c r="B2051" s="209" t="s">
        <v>5918</v>
      </c>
      <c r="C2051" s="102" t="s">
        <v>1977</v>
      </c>
      <c r="D2051" s="109">
        <v>29573390.452557534</v>
      </c>
      <c r="E2051" s="139">
        <v>27801643.317959707</v>
      </c>
      <c r="F2051" s="113">
        <v>2.7199472030713965</v>
      </c>
      <c r="G2051" s="126"/>
      <c r="H2051" s="123"/>
      <c r="I2051" s="124"/>
      <c r="J2051" s="191" t="s">
        <v>5776</v>
      </c>
      <c r="K2051" s="210" t="s">
        <v>5918</v>
      </c>
      <c r="L2051" s="210" t="s">
        <v>1977</v>
      </c>
      <c r="M2051" s="211">
        <v>29573390.452557534</v>
      </c>
      <c r="N2051" s="198">
        <v>27801643.317959707</v>
      </c>
      <c r="O2051" s="211">
        <v>2.7199472030713965</v>
      </c>
      <c r="P2051" s="210">
        <v>0</v>
      </c>
      <c r="Q2051" s="210">
        <v>0</v>
      </c>
      <c r="R2051" s="210">
        <v>1</v>
      </c>
      <c r="S2051" s="210">
        <v>0</v>
      </c>
      <c r="T2051" s="210" t="s">
        <v>147</v>
      </c>
      <c r="U2051" s="210" t="s">
        <v>5919</v>
      </c>
      <c r="V2051" s="223">
        <v>43251</v>
      </c>
      <c r="W2051" s="210" t="s">
        <v>5920</v>
      </c>
      <c r="X2051" s="210" t="s">
        <v>4468</v>
      </c>
      <c r="Y2051" s="210" t="s">
        <v>4395</v>
      </c>
      <c r="Z2051" s="190"/>
      <c r="AA2051" s="185"/>
      <c r="AB2051" s="187"/>
      <c r="AC2051" s="187"/>
      <c r="AD2051" s="188"/>
    </row>
    <row r="2052" spans="1:30" x14ac:dyDescent="0.3">
      <c r="A2052" s="84"/>
      <c r="B2052" s="209" t="s">
        <v>6708</v>
      </c>
      <c r="C2052" s="102" t="s">
        <v>1975</v>
      </c>
      <c r="D2052" s="109">
        <v>5651589.5354327783</v>
      </c>
      <c r="E2052" s="139">
        <v>9614007.0749056265</v>
      </c>
      <c r="F2052" s="113">
        <v>0.34510597169083956</v>
      </c>
      <c r="G2052" s="126"/>
      <c r="H2052" s="123"/>
      <c r="I2052" s="124"/>
      <c r="J2052" s="191" t="s">
        <v>5776</v>
      </c>
      <c r="K2052" s="210" t="s">
        <v>6708</v>
      </c>
      <c r="L2052" s="210" t="s">
        <v>1975</v>
      </c>
      <c r="M2052" s="211">
        <v>5651589.5354327783</v>
      </c>
      <c r="N2052" s="198">
        <v>9614007.0749056265</v>
      </c>
      <c r="O2052" s="211">
        <v>0.34510597169083956</v>
      </c>
      <c r="P2052" s="210">
        <v>0</v>
      </c>
      <c r="Q2052" s="210">
        <v>0</v>
      </c>
      <c r="R2052" s="210">
        <v>1</v>
      </c>
      <c r="S2052" s="210">
        <v>0</v>
      </c>
      <c r="T2052" s="210" t="s">
        <v>146</v>
      </c>
      <c r="U2052" s="210" t="s">
        <v>6709</v>
      </c>
      <c r="V2052" s="223">
        <v>43251</v>
      </c>
      <c r="W2052" s="210" t="s">
        <v>6710</v>
      </c>
      <c r="X2052" s="210" t="s">
        <v>4468</v>
      </c>
      <c r="Y2052" s="210" t="s">
        <v>4395</v>
      </c>
      <c r="Z2052" s="190"/>
      <c r="AA2052" s="186"/>
      <c r="AB2052" s="187"/>
      <c r="AC2052" s="187"/>
      <c r="AD2052" s="188"/>
    </row>
    <row r="2053" spans="1:30" x14ac:dyDescent="0.3">
      <c r="A2053" s="84"/>
      <c r="B2053" s="209" t="s">
        <v>6711</v>
      </c>
      <c r="C2053" s="102" t="s">
        <v>1975</v>
      </c>
      <c r="D2053" s="109">
        <v>65390995.244814992</v>
      </c>
      <c r="E2053" s="139">
        <v>206145769.04537606</v>
      </c>
      <c r="F2053" s="113">
        <v>27.284075781322283</v>
      </c>
      <c r="G2053" s="126"/>
      <c r="H2053" s="123"/>
      <c r="I2053" s="124"/>
      <c r="J2053" s="191" t="s">
        <v>5776</v>
      </c>
      <c r="K2053" s="210" t="s">
        <v>6711</v>
      </c>
      <c r="L2053" s="210" t="s">
        <v>1975</v>
      </c>
      <c r="M2053" s="211">
        <v>65390995.244814992</v>
      </c>
      <c r="N2053" s="198">
        <v>206145769.04537606</v>
      </c>
      <c r="O2053" s="211">
        <v>27.284075781322283</v>
      </c>
      <c r="P2053" s="210">
        <v>0</v>
      </c>
      <c r="Q2053" s="210">
        <v>0</v>
      </c>
      <c r="R2053" s="210">
        <v>1</v>
      </c>
      <c r="S2053" s="210">
        <v>0</v>
      </c>
      <c r="T2053" s="210" t="s">
        <v>146</v>
      </c>
      <c r="U2053" s="210" t="s">
        <v>6712</v>
      </c>
      <c r="V2053" s="223">
        <v>43251</v>
      </c>
      <c r="W2053" s="210" t="s">
        <v>6713</v>
      </c>
      <c r="X2053" s="210" t="s">
        <v>4468</v>
      </c>
      <c r="Y2053" s="210" t="s">
        <v>4395</v>
      </c>
      <c r="Z2053" s="190"/>
      <c r="AA2053" s="185"/>
      <c r="AB2053" s="187"/>
      <c r="AC2053" s="188"/>
      <c r="AD2053" s="188"/>
    </row>
    <row r="2054" spans="1:30" x14ac:dyDescent="0.3">
      <c r="A2054" s="84"/>
      <c r="B2054" s="209" t="s">
        <v>6714</v>
      </c>
      <c r="C2054" s="102" t="s">
        <v>1975</v>
      </c>
      <c r="D2054" s="109">
        <v>30076652.270716116</v>
      </c>
      <c r="E2054" s="139">
        <v>3541015.2012452497</v>
      </c>
      <c r="F2054" s="113">
        <v>0.10794948207389252</v>
      </c>
      <c r="G2054" s="126"/>
      <c r="H2054" s="123"/>
      <c r="I2054" s="124"/>
      <c r="J2054" s="191" t="s">
        <v>5776</v>
      </c>
      <c r="K2054" s="210" t="s">
        <v>6714</v>
      </c>
      <c r="L2054" s="210" t="s">
        <v>1975</v>
      </c>
      <c r="M2054" s="211">
        <v>30076652.270716116</v>
      </c>
      <c r="N2054" s="198">
        <v>3541015.2012452497</v>
      </c>
      <c r="O2054" s="211">
        <v>0.10794948207389252</v>
      </c>
      <c r="P2054" s="210">
        <v>0</v>
      </c>
      <c r="Q2054" s="210">
        <v>0</v>
      </c>
      <c r="R2054" s="210">
        <v>1</v>
      </c>
      <c r="S2054" s="210">
        <v>0</v>
      </c>
      <c r="T2054" s="210" t="s">
        <v>144</v>
      </c>
      <c r="U2054" s="210" t="s">
        <v>6715</v>
      </c>
      <c r="V2054" s="223">
        <v>43251</v>
      </c>
      <c r="W2054" s="210" t="s">
        <v>6716</v>
      </c>
      <c r="X2054" s="210" t="s">
        <v>4468</v>
      </c>
      <c r="Y2054" s="210" t="s">
        <v>4395</v>
      </c>
      <c r="Z2054" s="190"/>
      <c r="AA2054" s="185"/>
      <c r="AB2054" s="187"/>
      <c r="AC2054" s="188"/>
      <c r="AD2054" s="188"/>
    </row>
    <row r="2055" spans="1:30" x14ac:dyDescent="0.3">
      <c r="A2055" s="84"/>
      <c r="B2055" s="209" t="s">
        <v>6717</v>
      </c>
      <c r="C2055" s="102" t="s">
        <v>1975</v>
      </c>
      <c r="D2055" s="109">
        <v>136041344.53019664</v>
      </c>
      <c r="E2055" s="139">
        <v>173077883.99123356</v>
      </c>
      <c r="F2055" s="113">
        <v>9.8909882949245311</v>
      </c>
      <c r="G2055" s="126"/>
      <c r="H2055" s="123"/>
      <c r="I2055" s="124"/>
      <c r="J2055" s="191" t="s">
        <v>5776</v>
      </c>
      <c r="K2055" s="210" t="s">
        <v>6717</v>
      </c>
      <c r="L2055" s="210" t="s">
        <v>1975</v>
      </c>
      <c r="M2055" s="211">
        <v>136041344.53019664</v>
      </c>
      <c r="N2055" s="198">
        <v>173077883.99123356</v>
      </c>
      <c r="O2055" s="211">
        <v>9.8909882949245311</v>
      </c>
      <c r="P2055" s="210">
        <v>0</v>
      </c>
      <c r="Q2055" s="210">
        <v>0</v>
      </c>
      <c r="R2055" s="210">
        <v>1</v>
      </c>
      <c r="S2055" s="210">
        <v>0</v>
      </c>
      <c r="T2055" s="210" t="s">
        <v>145</v>
      </c>
      <c r="U2055" s="210" t="s">
        <v>6718</v>
      </c>
      <c r="V2055" s="223">
        <v>43251</v>
      </c>
      <c r="W2055" s="210">
        <v>6728793</v>
      </c>
      <c r="X2055" s="210" t="s">
        <v>4468</v>
      </c>
      <c r="Y2055" s="210" t="s">
        <v>4395</v>
      </c>
      <c r="Z2055" s="190"/>
      <c r="AA2055" s="186"/>
      <c r="AB2055" s="187"/>
      <c r="AC2055" s="187"/>
      <c r="AD2055" s="188"/>
    </row>
    <row r="2056" spans="1:30" x14ac:dyDescent="0.3">
      <c r="A2056" s="84"/>
      <c r="B2056" s="209" t="s">
        <v>5668</v>
      </c>
      <c r="C2056" s="102" t="s">
        <v>1977</v>
      </c>
      <c r="D2056" s="109">
        <v>14307760.756327052</v>
      </c>
      <c r="E2056" s="139">
        <v>379214.43828060041</v>
      </c>
      <c r="F2056" s="113">
        <v>0.1251758570582451</v>
      </c>
      <c r="G2056" s="126"/>
      <c r="H2056" s="123"/>
      <c r="I2056" s="124"/>
      <c r="J2056" s="191" t="s">
        <v>5776</v>
      </c>
      <c r="K2056" s="210" t="s">
        <v>5668</v>
      </c>
      <c r="L2056" s="210" t="s">
        <v>1977</v>
      </c>
      <c r="M2056" s="211">
        <v>14307760.756327052</v>
      </c>
      <c r="N2056" s="198">
        <v>379214.43828060041</v>
      </c>
      <c r="O2056" s="211">
        <v>0.1251758570582451</v>
      </c>
      <c r="P2056" s="210">
        <v>0</v>
      </c>
      <c r="Q2056" s="210">
        <v>0</v>
      </c>
      <c r="R2056" s="210">
        <v>1</v>
      </c>
      <c r="S2056" s="210">
        <v>0</v>
      </c>
      <c r="T2056" s="210" t="s">
        <v>147</v>
      </c>
      <c r="U2056" s="210" t="s">
        <v>5669</v>
      </c>
      <c r="V2056" s="223">
        <v>43251</v>
      </c>
      <c r="W2056" s="210" t="s">
        <v>5670</v>
      </c>
      <c r="X2056" s="210" t="s">
        <v>4468</v>
      </c>
      <c r="Y2056" s="210" t="s">
        <v>4395</v>
      </c>
      <c r="Z2056" s="190"/>
      <c r="AA2056" s="185"/>
      <c r="AB2056" s="188"/>
      <c r="AC2056" s="188"/>
      <c r="AD2056" s="187"/>
    </row>
    <row r="2057" spans="1:30" x14ac:dyDescent="0.3">
      <c r="A2057" s="84"/>
      <c r="B2057" s="209" t="s">
        <v>6719</v>
      </c>
      <c r="C2057" s="102" t="s">
        <v>1975</v>
      </c>
      <c r="D2057" s="109">
        <v>4148758.952140667</v>
      </c>
      <c r="E2057" s="139">
        <v>519880.57352453389</v>
      </c>
      <c r="F2057" s="113">
        <v>0.19743896766913271</v>
      </c>
      <c r="G2057" s="126"/>
      <c r="H2057" s="123"/>
      <c r="I2057" s="124"/>
      <c r="J2057" s="191" t="s">
        <v>5776</v>
      </c>
      <c r="K2057" s="210" t="s">
        <v>6719</v>
      </c>
      <c r="L2057" s="210" t="s">
        <v>1975</v>
      </c>
      <c r="M2057" s="211">
        <v>4148758.952140667</v>
      </c>
      <c r="N2057" s="198">
        <v>519880.57352453389</v>
      </c>
      <c r="O2057" s="211">
        <v>0.19743896766913271</v>
      </c>
      <c r="P2057" s="210">
        <v>0</v>
      </c>
      <c r="Q2057" s="210">
        <v>0</v>
      </c>
      <c r="R2057" s="210">
        <v>1</v>
      </c>
      <c r="S2057" s="210">
        <v>0</v>
      </c>
      <c r="T2057" s="210" t="s">
        <v>149</v>
      </c>
      <c r="U2057" s="210" t="s">
        <v>6720</v>
      </c>
      <c r="V2057" s="223">
        <v>43251</v>
      </c>
      <c r="W2057" s="210" t="s">
        <v>6721</v>
      </c>
      <c r="X2057" s="210" t="s">
        <v>4468</v>
      </c>
      <c r="Y2057" s="210" t="s">
        <v>4395</v>
      </c>
      <c r="Z2057" s="190"/>
      <c r="AA2057" s="186"/>
      <c r="AB2057" s="187"/>
      <c r="AC2057" s="187"/>
      <c r="AD2057" s="188"/>
    </row>
    <row r="2058" spans="1:30" x14ac:dyDescent="0.3">
      <c r="A2058" s="84"/>
      <c r="B2058" s="209" t="s">
        <v>4452</v>
      </c>
      <c r="C2058" s="102" t="s">
        <v>1973</v>
      </c>
      <c r="D2058" s="109">
        <v>-49330830.772942744</v>
      </c>
      <c r="E2058" s="139">
        <v>-184276.54379134384</v>
      </c>
      <c r="F2058" s="113">
        <v>-0.20518687108019401</v>
      </c>
      <c r="G2058" s="126"/>
      <c r="H2058" s="123"/>
      <c r="I2058" s="124"/>
      <c r="J2058" s="191" t="s">
        <v>5776</v>
      </c>
      <c r="K2058" s="210" t="s">
        <v>4452</v>
      </c>
      <c r="L2058" s="210" t="s">
        <v>1973</v>
      </c>
      <c r="M2058" s="211">
        <v>-49330830.772942744</v>
      </c>
      <c r="N2058" s="198">
        <v>-184276.54379134384</v>
      </c>
      <c r="O2058" s="211">
        <v>-0.20518687108019401</v>
      </c>
      <c r="P2058" s="210">
        <v>0</v>
      </c>
      <c r="Q2058" s="210">
        <v>0</v>
      </c>
      <c r="R2058" s="210">
        <v>1</v>
      </c>
      <c r="S2058" s="210">
        <v>0</v>
      </c>
      <c r="T2058" s="210" t="s">
        <v>147</v>
      </c>
      <c r="U2058" s="210" t="s">
        <v>4480</v>
      </c>
      <c r="V2058" s="223">
        <v>43251</v>
      </c>
      <c r="W2058" s="210">
        <v>2606440</v>
      </c>
      <c r="X2058" s="210" t="s">
        <v>4468</v>
      </c>
      <c r="Y2058" s="210" t="s">
        <v>4395</v>
      </c>
      <c r="Z2058" s="190"/>
      <c r="AA2058" s="185"/>
      <c r="AB2058" s="187"/>
      <c r="AC2058" s="188"/>
      <c r="AD2058" s="188"/>
    </row>
    <row r="2059" spans="1:30" x14ac:dyDescent="0.3">
      <c r="A2059" s="84"/>
      <c r="B2059" s="209" t="s">
        <v>6722</v>
      </c>
      <c r="C2059" s="102" t="s">
        <v>1975</v>
      </c>
      <c r="D2059" s="109">
        <v>8289592.3339910973</v>
      </c>
      <c r="E2059" s="139">
        <v>1123052.5311142318</v>
      </c>
      <c r="F2059" s="113">
        <v>5.1397782254846029E-2</v>
      </c>
      <c r="G2059" s="126"/>
      <c r="H2059" s="123"/>
      <c r="I2059" s="124"/>
      <c r="J2059" s="191" t="s">
        <v>5776</v>
      </c>
      <c r="K2059" s="210" t="s">
        <v>6722</v>
      </c>
      <c r="L2059" s="210" t="s">
        <v>1975</v>
      </c>
      <c r="M2059" s="211">
        <v>8289592.3339910973</v>
      </c>
      <c r="N2059" s="198">
        <v>1123052.5311142318</v>
      </c>
      <c r="O2059" s="211">
        <v>5.1397782254846029E-2</v>
      </c>
      <c r="P2059" s="210">
        <v>0</v>
      </c>
      <c r="Q2059" s="210">
        <v>0</v>
      </c>
      <c r="R2059" s="210">
        <v>1</v>
      </c>
      <c r="S2059" s="210">
        <v>0</v>
      </c>
      <c r="T2059" s="210" t="s">
        <v>148</v>
      </c>
      <c r="U2059" s="210" t="s">
        <v>6723</v>
      </c>
      <c r="V2059" s="223">
        <v>43251</v>
      </c>
      <c r="W2059" s="210" t="s">
        <v>6724</v>
      </c>
      <c r="X2059" s="210" t="s">
        <v>4468</v>
      </c>
      <c r="Y2059" s="210" t="s">
        <v>4395</v>
      </c>
      <c r="Z2059" s="190"/>
      <c r="AA2059" s="185"/>
      <c r="AB2059" s="187"/>
      <c r="AC2059" s="187"/>
      <c r="AD2059" s="188"/>
    </row>
    <row r="2060" spans="1:30" x14ac:dyDescent="0.3">
      <c r="A2060" s="84"/>
      <c r="B2060" s="209" t="s">
        <v>564</v>
      </c>
      <c r="C2060" s="102" t="s">
        <v>1973</v>
      </c>
      <c r="D2060" s="109">
        <v>-9323238.414386807</v>
      </c>
      <c r="E2060" s="139">
        <v>-1923392.6607971839</v>
      </c>
      <c r="F2060" s="113">
        <v>-0.27395918305914274</v>
      </c>
      <c r="G2060" s="126"/>
      <c r="H2060" s="123"/>
      <c r="I2060" s="124"/>
      <c r="J2060" s="191" t="s">
        <v>5776</v>
      </c>
      <c r="K2060" s="210" t="s">
        <v>564</v>
      </c>
      <c r="L2060" s="210" t="s">
        <v>1973</v>
      </c>
      <c r="M2060" s="211">
        <v>-9323238.414386807</v>
      </c>
      <c r="N2060" s="198">
        <v>-1923392.6607971839</v>
      </c>
      <c r="O2060" s="211">
        <v>-0.27395918305914274</v>
      </c>
      <c r="P2060" s="210">
        <v>0</v>
      </c>
      <c r="Q2060" s="210">
        <v>0</v>
      </c>
      <c r="R2060" s="210">
        <v>1</v>
      </c>
      <c r="S2060" s="210">
        <v>0</v>
      </c>
      <c r="T2060" s="210" t="s">
        <v>148</v>
      </c>
      <c r="U2060" s="210" t="s">
        <v>2698</v>
      </c>
      <c r="V2060" s="223">
        <v>43251</v>
      </c>
      <c r="W2060" s="210" t="s">
        <v>2071</v>
      </c>
      <c r="X2060" s="210" t="s">
        <v>4468</v>
      </c>
      <c r="Y2060" s="210" t="s">
        <v>4395</v>
      </c>
      <c r="Z2060" s="190"/>
      <c r="AA2060" s="185"/>
      <c r="AB2060" s="187"/>
      <c r="AC2060" s="188"/>
      <c r="AD2060" s="188"/>
    </row>
    <row r="2061" spans="1:30" x14ac:dyDescent="0.3">
      <c r="A2061" s="84"/>
      <c r="B2061" s="209" t="s">
        <v>6725</v>
      </c>
      <c r="C2061" s="102" t="s">
        <v>1975</v>
      </c>
      <c r="D2061" s="109">
        <v>2550923.7702043899</v>
      </c>
      <c r="E2061" s="139">
        <v>2270411.8504105359</v>
      </c>
      <c r="F2061" s="113">
        <v>0.17766254477163615</v>
      </c>
      <c r="G2061" s="126"/>
      <c r="H2061" s="123"/>
      <c r="I2061" s="124"/>
      <c r="J2061" s="191" t="s">
        <v>5776</v>
      </c>
      <c r="K2061" s="210" t="s">
        <v>6725</v>
      </c>
      <c r="L2061" s="210" t="s">
        <v>1975</v>
      </c>
      <c r="M2061" s="211">
        <v>2550923.7702043899</v>
      </c>
      <c r="N2061" s="198">
        <v>2270411.8504105359</v>
      </c>
      <c r="O2061" s="211">
        <v>0.17766254477163615</v>
      </c>
      <c r="P2061" s="210">
        <v>0</v>
      </c>
      <c r="Q2061" s="210">
        <v>0</v>
      </c>
      <c r="R2061" s="210">
        <v>1</v>
      </c>
      <c r="S2061" s="210">
        <v>0</v>
      </c>
      <c r="T2061" s="210" t="s">
        <v>149</v>
      </c>
      <c r="U2061" s="210" t="s">
        <v>6726</v>
      </c>
      <c r="V2061" s="223">
        <v>43251</v>
      </c>
      <c r="W2061" s="210" t="s">
        <v>6727</v>
      </c>
      <c r="X2061" s="210" t="s">
        <v>4468</v>
      </c>
      <c r="Y2061" s="210" t="s">
        <v>4395</v>
      </c>
      <c r="Z2061" s="190"/>
      <c r="AA2061" s="186"/>
      <c r="AB2061" s="187"/>
      <c r="AC2061" s="187"/>
      <c r="AD2061" s="188"/>
    </row>
    <row r="2062" spans="1:30" x14ac:dyDescent="0.3">
      <c r="A2062" s="84"/>
      <c r="B2062" s="209" t="s">
        <v>4442</v>
      </c>
      <c r="C2062" s="102" t="s">
        <v>1977</v>
      </c>
      <c r="D2062" s="109">
        <v>23796985.933259875</v>
      </c>
      <c r="E2062" s="139">
        <v>255195.55960600401</v>
      </c>
      <c r="F2062" s="113">
        <v>0.18531523971038039</v>
      </c>
      <c r="G2062" s="126"/>
      <c r="H2062" s="123"/>
      <c r="I2062" s="124"/>
      <c r="J2062" s="191" t="s">
        <v>5776</v>
      </c>
      <c r="K2062" s="210" t="s">
        <v>4442</v>
      </c>
      <c r="L2062" s="210" t="s">
        <v>1977</v>
      </c>
      <c r="M2062" s="211">
        <v>23796985.933259875</v>
      </c>
      <c r="N2062" s="198">
        <v>255195.55960600401</v>
      </c>
      <c r="O2062" s="211">
        <v>0.18531523971038039</v>
      </c>
      <c r="P2062" s="210">
        <v>0</v>
      </c>
      <c r="Q2062" s="210">
        <v>0</v>
      </c>
      <c r="R2062" s="210">
        <v>1</v>
      </c>
      <c r="S2062" s="210">
        <v>0</v>
      </c>
      <c r="T2062" s="210" t="s">
        <v>144</v>
      </c>
      <c r="U2062" s="210" t="s">
        <v>4481</v>
      </c>
      <c r="V2062" s="223">
        <v>43251</v>
      </c>
      <c r="W2062" s="210" t="s">
        <v>4546</v>
      </c>
      <c r="X2062" s="210" t="s">
        <v>4468</v>
      </c>
      <c r="Y2062" s="210" t="s">
        <v>4395</v>
      </c>
      <c r="Z2062" s="190"/>
      <c r="AA2062" s="186"/>
      <c r="AB2062" s="187"/>
      <c r="AC2062" s="187"/>
      <c r="AD2062" s="188"/>
    </row>
    <row r="2063" spans="1:30" x14ac:dyDescent="0.3">
      <c r="A2063" s="84"/>
      <c r="B2063" s="209" t="s">
        <v>5921</v>
      </c>
      <c r="C2063" s="102" t="s">
        <v>1973</v>
      </c>
      <c r="D2063" s="109">
        <v>-3017979.7784195682</v>
      </c>
      <c r="E2063" s="139">
        <v>-2024819.3816794024</v>
      </c>
      <c r="F2063" s="113">
        <v>-0.35635916278880059</v>
      </c>
      <c r="G2063" s="126"/>
      <c r="H2063" s="123"/>
      <c r="I2063" s="124"/>
      <c r="J2063" s="191" t="s">
        <v>5776</v>
      </c>
      <c r="K2063" s="210" t="s">
        <v>5921</v>
      </c>
      <c r="L2063" s="210" t="s">
        <v>1973</v>
      </c>
      <c r="M2063" s="211">
        <v>-3017979.7784195682</v>
      </c>
      <c r="N2063" s="198">
        <v>-2024819.3816794024</v>
      </c>
      <c r="O2063" s="211">
        <v>-0.35635916278880059</v>
      </c>
      <c r="P2063" s="210">
        <v>0</v>
      </c>
      <c r="Q2063" s="210">
        <v>0</v>
      </c>
      <c r="R2063" s="210">
        <v>1</v>
      </c>
      <c r="S2063" s="210">
        <v>0</v>
      </c>
      <c r="T2063" s="210" t="s">
        <v>144</v>
      </c>
      <c r="U2063" s="210" t="s">
        <v>5922</v>
      </c>
      <c r="V2063" s="223">
        <v>43251</v>
      </c>
      <c r="W2063" s="210" t="s">
        <v>5923</v>
      </c>
      <c r="X2063" s="210" t="s">
        <v>4468</v>
      </c>
      <c r="Y2063" s="210" t="s">
        <v>4395</v>
      </c>
      <c r="Z2063" s="190"/>
      <c r="AA2063" s="185"/>
      <c r="AB2063" s="187"/>
      <c r="AC2063" s="188"/>
      <c r="AD2063" s="188"/>
    </row>
    <row r="2064" spans="1:30" x14ac:dyDescent="0.3">
      <c r="A2064" s="84"/>
      <c r="B2064" s="209" t="s">
        <v>565</v>
      </c>
      <c r="C2064" s="102" t="s">
        <v>1973</v>
      </c>
      <c r="D2064" s="109">
        <v>-6415371.479488438</v>
      </c>
      <c r="E2064" s="139">
        <v>-3803554.5521989702</v>
      </c>
      <c r="F2064" s="113">
        <v>-0.30355908744758803</v>
      </c>
      <c r="G2064" s="126"/>
      <c r="H2064" s="123"/>
      <c r="I2064" s="124"/>
      <c r="J2064" s="191" t="s">
        <v>5776</v>
      </c>
      <c r="K2064" s="210" t="s">
        <v>565</v>
      </c>
      <c r="L2064" s="210" t="s">
        <v>1973</v>
      </c>
      <c r="M2064" s="211">
        <v>-6415371.479488438</v>
      </c>
      <c r="N2064" s="198">
        <v>-3803554.5521989702</v>
      </c>
      <c r="O2064" s="211">
        <v>-0.30355908744758803</v>
      </c>
      <c r="P2064" s="210">
        <v>0</v>
      </c>
      <c r="Q2064" s="210">
        <v>0</v>
      </c>
      <c r="R2064" s="210">
        <v>1</v>
      </c>
      <c r="S2064" s="210">
        <v>0</v>
      </c>
      <c r="T2064" s="210" t="s">
        <v>145</v>
      </c>
      <c r="U2064" s="210" t="s">
        <v>2699</v>
      </c>
      <c r="V2064" s="223">
        <v>43251</v>
      </c>
      <c r="W2064" s="210" t="s">
        <v>2072</v>
      </c>
      <c r="X2064" s="210" t="s">
        <v>4468</v>
      </c>
      <c r="Y2064" s="210" t="s">
        <v>4395</v>
      </c>
      <c r="Z2064" s="190"/>
      <c r="AA2064" s="185"/>
      <c r="AB2064" s="187"/>
      <c r="AC2064" s="187"/>
      <c r="AD2064" s="188"/>
    </row>
    <row r="2065" spans="1:30" x14ac:dyDescent="0.3">
      <c r="A2065" s="84"/>
      <c r="B2065" s="209" t="s">
        <v>6728</v>
      </c>
      <c r="C2065" s="102" t="s">
        <v>1975</v>
      </c>
      <c r="D2065" s="109">
        <v>1822882.1879175184</v>
      </c>
      <c r="E2065" s="139">
        <v>381842.83076697262</v>
      </c>
      <c r="F2065" s="113">
        <v>5.3786615477587112E-2</v>
      </c>
      <c r="G2065" s="126"/>
      <c r="H2065" s="123"/>
      <c r="I2065" s="124"/>
      <c r="J2065" s="191" t="s">
        <v>5776</v>
      </c>
      <c r="K2065" s="210" t="s">
        <v>6728</v>
      </c>
      <c r="L2065" s="210" t="s">
        <v>1975</v>
      </c>
      <c r="M2065" s="211">
        <v>1822882.1879175184</v>
      </c>
      <c r="N2065" s="198">
        <v>381842.83076697262</v>
      </c>
      <c r="O2065" s="211">
        <v>5.3786615477587112E-2</v>
      </c>
      <c r="P2065" s="210">
        <v>0</v>
      </c>
      <c r="Q2065" s="210">
        <v>0</v>
      </c>
      <c r="R2065" s="210">
        <v>1</v>
      </c>
      <c r="S2065" s="210">
        <v>0</v>
      </c>
      <c r="T2065" s="210" t="s">
        <v>147</v>
      </c>
      <c r="U2065" s="210" t="s">
        <v>6729</v>
      </c>
      <c r="V2065" s="223">
        <v>43251</v>
      </c>
      <c r="W2065" s="210" t="s">
        <v>6730</v>
      </c>
      <c r="X2065" s="210" t="s">
        <v>4468</v>
      </c>
      <c r="Y2065" s="210" t="s">
        <v>4395</v>
      </c>
      <c r="Z2065" s="190"/>
      <c r="AA2065" s="185"/>
      <c r="AB2065" s="187"/>
      <c r="AC2065" s="188"/>
      <c r="AD2065" s="188"/>
    </row>
    <row r="2066" spans="1:30" x14ac:dyDescent="0.3">
      <c r="A2066" s="84"/>
      <c r="B2066" s="209" t="s">
        <v>6731</v>
      </c>
      <c r="C2066" s="102" t="s">
        <v>1975</v>
      </c>
      <c r="D2066" s="109">
        <v>2667978.7305085864</v>
      </c>
      <c r="E2066" s="139">
        <v>3310464.6281309631</v>
      </c>
      <c r="F2066" s="113">
        <v>0.39903918198986127</v>
      </c>
      <c r="G2066" s="126"/>
      <c r="H2066" s="123"/>
      <c r="I2066" s="124"/>
      <c r="J2066" s="191" t="s">
        <v>5776</v>
      </c>
      <c r="K2066" s="210" t="s">
        <v>6731</v>
      </c>
      <c r="L2066" s="210" t="s">
        <v>1975</v>
      </c>
      <c r="M2066" s="211">
        <v>2667978.7305085864</v>
      </c>
      <c r="N2066" s="198">
        <v>3310464.6281309631</v>
      </c>
      <c r="O2066" s="211">
        <v>0.39903918198986127</v>
      </c>
      <c r="P2066" s="210">
        <v>0</v>
      </c>
      <c r="Q2066" s="210">
        <v>0</v>
      </c>
      <c r="R2066" s="210">
        <v>1</v>
      </c>
      <c r="S2066" s="210">
        <v>0</v>
      </c>
      <c r="T2066" s="210" t="s">
        <v>146</v>
      </c>
      <c r="U2066" s="210" t="s">
        <v>6732</v>
      </c>
      <c r="V2066" s="223">
        <v>43251</v>
      </c>
      <c r="W2066" s="210" t="s">
        <v>6733</v>
      </c>
      <c r="X2066" s="210" t="s">
        <v>4468</v>
      </c>
      <c r="Y2066" s="210" t="s">
        <v>4395</v>
      </c>
      <c r="Z2066" s="190"/>
      <c r="AA2066" s="186"/>
      <c r="AB2066" s="187"/>
      <c r="AC2066" s="187"/>
      <c r="AD2066" s="188"/>
    </row>
    <row r="2067" spans="1:30" x14ac:dyDescent="0.3">
      <c r="A2067" s="84"/>
      <c r="B2067" s="209" t="s">
        <v>6734</v>
      </c>
      <c r="C2067" s="102" t="s">
        <v>1975</v>
      </c>
      <c r="D2067" s="109">
        <v>121132652.95378707</v>
      </c>
      <c r="E2067" s="139">
        <v>2046159.6782734301</v>
      </c>
      <c r="F2067" s="113">
        <v>5.8521572662360164</v>
      </c>
      <c r="G2067" s="126"/>
      <c r="H2067" s="123"/>
      <c r="I2067" s="124"/>
      <c r="J2067" s="191" t="s">
        <v>5776</v>
      </c>
      <c r="K2067" s="210" t="s">
        <v>6734</v>
      </c>
      <c r="L2067" s="210" t="s">
        <v>1975</v>
      </c>
      <c r="M2067" s="211">
        <v>121132652.95378707</v>
      </c>
      <c r="N2067" s="198">
        <v>2046159.6782734301</v>
      </c>
      <c r="O2067" s="211">
        <v>5.8521572662360164</v>
      </c>
      <c r="P2067" s="210">
        <v>0</v>
      </c>
      <c r="Q2067" s="210">
        <v>0</v>
      </c>
      <c r="R2067" s="210">
        <v>1</v>
      </c>
      <c r="S2067" s="210">
        <v>0</v>
      </c>
      <c r="T2067" s="210" t="s">
        <v>148</v>
      </c>
      <c r="U2067" s="210" t="s">
        <v>6735</v>
      </c>
      <c r="V2067" s="223">
        <v>43251</v>
      </c>
      <c r="W2067" s="210" t="s">
        <v>6736</v>
      </c>
      <c r="X2067" s="210" t="s">
        <v>4468</v>
      </c>
      <c r="Y2067" s="210" t="s">
        <v>4395</v>
      </c>
      <c r="Z2067" s="190"/>
      <c r="AA2067" s="185"/>
      <c r="AB2067" s="187"/>
      <c r="AC2067" s="187"/>
      <c r="AD2067" s="188"/>
    </row>
    <row r="2068" spans="1:30" x14ac:dyDescent="0.3">
      <c r="A2068" s="84"/>
      <c r="B2068" s="209" t="s">
        <v>6737</v>
      </c>
      <c r="C2068" s="102" t="s">
        <v>1975</v>
      </c>
      <c r="D2068" s="109">
        <v>4351989.4364930904</v>
      </c>
      <c r="E2068" s="139">
        <v>1461785.6662708998</v>
      </c>
      <c r="F2068" s="113">
        <v>3.8120191881864884E-2</v>
      </c>
      <c r="G2068" s="126"/>
      <c r="H2068" s="123"/>
      <c r="I2068" s="124"/>
      <c r="J2068" s="191" t="s">
        <v>5776</v>
      </c>
      <c r="K2068" s="210" t="s">
        <v>6737</v>
      </c>
      <c r="L2068" s="210" t="s">
        <v>1975</v>
      </c>
      <c r="M2068" s="211">
        <v>4351989.4364930904</v>
      </c>
      <c r="N2068" s="198">
        <v>1461785.6662708998</v>
      </c>
      <c r="O2068" s="211">
        <v>3.8120191881864884E-2</v>
      </c>
      <c r="P2068" s="210">
        <v>0</v>
      </c>
      <c r="Q2068" s="210">
        <v>0</v>
      </c>
      <c r="R2068" s="210">
        <v>1</v>
      </c>
      <c r="S2068" s="210">
        <v>0</v>
      </c>
      <c r="T2068" s="210" t="s">
        <v>147</v>
      </c>
      <c r="U2068" s="210" t="s">
        <v>6738</v>
      </c>
      <c r="V2068" s="223">
        <v>43251</v>
      </c>
      <c r="W2068" s="210" t="s">
        <v>6739</v>
      </c>
      <c r="X2068" s="210" t="s">
        <v>4468</v>
      </c>
      <c r="Y2068" s="210" t="s">
        <v>4395</v>
      </c>
      <c r="Z2068" s="190"/>
      <c r="AA2068" s="185"/>
      <c r="AB2068" s="187"/>
      <c r="AC2068" s="187"/>
      <c r="AD2068" s="188"/>
    </row>
    <row r="2069" spans="1:30" x14ac:dyDescent="0.3">
      <c r="A2069" s="84"/>
      <c r="B2069" s="209" t="s">
        <v>6740</v>
      </c>
      <c r="C2069" s="102" t="s">
        <v>1975</v>
      </c>
      <c r="D2069" s="109">
        <v>2189798.1443278627</v>
      </c>
      <c r="E2069" s="139">
        <v>2380991.602582193</v>
      </c>
      <c r="F2069" s="113">
        <v>0.13809018578784618</v>
      </c>
      <c r="G2069" s="126"/>
      <c r="H2069" s="123"/>
      <c r="I2069" s="124"/>
      <c r="J2069" s="191" t="s">
        <v>5776</v>
      </c>
      <c r="K2069" s="210" t="s">
        <v>6740</v>
      </c>
      <c r="L2069" s="210" t="s">
        <v>1975</v>
      </c>
      <c r="M2069" s="211">
        <v>2189798.1443278627</v>
      </c>
      <c r="N2069" s="198">
        <v>2380991.602582193</v>
      </c>
      <c r="O2069" s="211">
        <v>0.13809018578784618</v>
      </c>
      <c r="P2069" s="210">
        <v>0</v>
      </c>
      <c r="Q2069" s="210">
        <v>0</v>
      </c>
      <c r="R2069" s="210">
        <v>1</v>
      </c>
      <c r="S2069" s="210">
        <v>0</v>
      </c>
      <c r="T2069" s="210" t="s">
        <v>151</v>
      </c>
      <c r="U2069" s="210" t="s">
        <v>6741</v>
      </c>
      <c r="V2069" s="223">
        <v>43251</v>
      </c>
      <c r="W2069" s="210" t="s">
        <v>6742</v>
      </c>
      <c r="X2069" s="210" t="s">
        <v>4468</v>
      </c>
      <c r="Y2069" s="210" t="s">
        <v>4395</v>
      </c>
      <c r="Z2069" s="190"/>
      <c r="AA2069" s="185"/>
      <c r="AB2069" s="187"/>
      <c r="AC2069" s="187"/>
      <c r="AD2069" s="188"/>
    </row>
    <row r="2070" spans="1:30" x14ac:dyDescent="0.3">
      <c r="A2070" s="84"/>
      <c r="B2070" s="209" t="s">
        <v>6743</v>
      </c>
      <c r="C2070" s="102" t="s">
        <v>1975</v>
      </c>
      <c r="D2070" s="109">
        <v>6087935.9870382743</v>
      </c>
      <c r="E2070" s="139">
        <v>3213125.2807653258</v>
      </c>
      <c r="F2070" s="113">
        <v>0.28467275093354943</v>
      </c>
      <c r="G2070" s="126"/>
      <c r="H2070" s="123"/>
      <c r="I2070" s="124"/>
      <c r="J2070" s="191" t="s">
        <v>5776</v>
      </c>
      <c r="K2070" s="210" t="s">
        <v>6743</v>
      </c>
      <c r="L2070" s="210" t="s">
        <v>1975</v>
      </c>
      <c r="M2070" s="211">
        <v>6087935.9870382743</v>
      </c>
      <c r="N2070" s="198">
        <v>3213125.2807653258</v>
      </c>
      <c r="O2070" s="211">
        <v>0.28467275093354943</v>
      </c>
      <c r="P2070" s="210">
        <v>0</v>
      </c>
      <c r="Q2070" s="210">
        <v>0</v>
      </c>
      <c r="R2070" s="210">
        <v>1</v>
      </c>
      <c r="S2070" s="210">
        <v>0</v>
      </c>
      <c r="T2070" s="210" t="s">
        <v>148</v>
      </c>
      <c r="U2070" s="210" t="s">
        <v>6744</v>
      </c>
      <c r="V2070" s="223">
        <v>43251</v>
      </c>
      <c r="W2070" s="210" t="s">
        <v>6745</v>
      </c>
      <c r="X2070" s="210" t="s">
        <v>4468</v>
      </c>
      <c r="Y2070" s="210" t="s">
        <v>4395</v>
      </c>
      <c r="Z2070" s="190"/>
      <c r="AA2070" s="185"/>
      <c r="AB2070" s="187"/>
      <c r="AC2070" s="187"/>
      <c r="AD2070" s="188"/>
    </row>
    <row r="2071" spans="1:30" x14ac:dyDescent="0.3">
      <c r="A2071" s="84"/>
      <c r="B2071" s="209" t="s">
        <v>6746</v>
      </c>
      <c r="C2071" s="102" t="s">
        <v>1975</v>
      </c>
      <c r="D2071" s="109">
        <v>3976156.3692925153</v>
      </c>
      <c r="E2071" s="139">
        <v>1422369.3571700638</v>
      </c>
      <c r="F2071" s="113">
        <v>0.19851949434556018</v>
      </c>
      <c r="G2071" s="126"/>
      <c r="H2071" s="123"/>
      <c r="I2071" s="124"/>
      <c r="J2071" s="191" t="s">
        <v>5776</v>
      </c>
      <c r="K2071" s="210" t="s">
        <v>6746</v>
      </c>
      <c r="L2071" s="210" t="s">
        <v>1975</v>
      </c>
      <c r="M2071" s="211">
        <v>3976156.3692925153</v>
      </c>
      <c r="N2071" s="198">
        <v>1422369.3571700638</v>
      </c>
      <c r="O2071" s="211">
        <v>0.19851949434556018</v>
      </c>
      <c r="P2071" s="210">
        <v>0</v>
      </c>
      <c r="Q2071" s="210">
        <v>0</v>
      </c>
      <c r="R2071" s="210">
        <v>1</v>
      </c>
      <c r="S2071" s="210">
        <v>0</v>
      </c>
      <c r="T2071" s="210" t="s">
        <v>144</v>
      </c>
      <c r="U2071" s="210" t="s">
        <v>6747</v>
      </c>
      <c r="V2071" s="223">
        <v>43251</v>
      </c>
      <c r="W2071" s="210" t="s">
        <v>6748</v>
      </c>
      <c r="X2071" s="210" t="s">
        <v>4468</v>
      </c>
      <c r="Y2071" s="210" t="s">
        <v>4395</v>
      </c>
      <c r="Z2071" s="190"/>
      <c r="AA2071" s="185"/>
      <c r="AB2071" s="187"/>
      <c r="AC2071" s="188"/>
      <c r="AD2071" s="188"/>
    </row>
    <row r="2072" spans="1:30" x14ac:dyDescent="0.3">
      <c r="A2072" s="84"/>
      <c r="B2072" s="209" t="s">
        <v>566</v>
      </c>
      <c r="C2072" s="102" t="s">
        <v>1977</v>
      </c>
      <c r="D2072" s="109">
        <v>7193412.1444542073</v>
      </c>
      <c r="E2072" s="139">
        <v>15097991.171371501</v>
      </c>
      <c r="F2072" s="113">
        <v>0.42736041228691457</v>
      </c>
      <c r="G2072" s="126"/>
      <c r="H2072" s="123"/>
      <c r="I2072" s="124"/>
      <c r="J2072" s="191" t="s">
        <v>5776</v>
      </c>
      <c r="K2072" s="210" t="s">
        <v>566</v>
      </c>
      <c r="L2072" s="210" t="s">
        <v>1977</v>
      </c>
      <c r="M2072" s="211">
        <v>7193412.1444542073</v>
      </c>
      <c r="N2072" s="198">
        <v>15097991.171371501</v>
      </c>
      <c r="O2072" s="211">
        <v>0.42736041228691457</v>
      </c>
      <c r="P2072" s="210">
        <v>0</v>
      </c>
      <c r="Q2072" s="210">
        <v>0</v>
      </c>
      <c r="R2072" s="210">
        <v>1</v>
      </c>
      <c r="S2072" s="210">
        <v>0</v>
      </c>
      <c r="T2072" s="210" t="s">
        <v>148</v>
      </c>
      <c r="U2072" s="210" t="s">
        <v>2700</v>
      </c>
      <c r="V2072" s="223">
        <v>43251</v>
      </c>
      <c r="W2072" s="210" t="s">
        <v>2073</v>
      </c>
      <c r="X2072" s="210" t="s">
        <v>4468</v>
      </c>
      <c r="Y2072" s="210" t="s">
        <v>4395</v>
      </c>
      <c r="Z2072" s="190"/>
      <c r="AA2072" s="186"/>
      <c r="AB2072" s="187"/>
      <c r="AC2072" s="187"/>
      <c r="AD2072" s="188"/>
    </row>
    <row r="2073" spans="1:30" x14ac:dyDescent="0.3">
      <c r="A2073" s="84"/>
      <c r="B2073" s="209" t="s">
        <v>6749</v>
      </c>
      <c r="C2073" s="102" t="s">
        <v>1975</v>
      </c>
      <c r="D2073" s="109">
        <v>2666446.3217444704</v>
      </c>
      <c r="E2073" s="139">
        <v>471990.83331321034</v>
      </c>
      <c r="F2073" s="113">
        <v>7.9786405162525831E-2</v>
      </c>
      <c r="G2073" s="126"/>
      <c r="H2073" s="123"/>
      <c r="I2073" s="124"/>
      <c r="J2073" s="191" t="s">
        <v>5776</v>
      </c>
      <c r="K2073" s="210" t="s">
        <v>6749</v>
      </c>
      <c r="L2073" s="210" t="s">
        <v>1975</v>
      </c>
      <c r="M2073" s="211">
        <v>2666446.3217444704</v>
      </c>
      <c r="N2073" s="198">
        <v>471990.83331321034</v>
      </c>
      <c r="O2073" s="211">
        <v>7.9786405162525831E-2</v>
      </c>
      <c r="P2073" s="210">
        <v>0</v>
      </c>
      <c r="Q2073" s="210">
        <v>0</v>
      </c>
      <c r="R2073" s="210">
        <v>1</v>
      </c>
      <c r="S2073" s="210">
        <v>0</v>
      </c>
      <c r="T2073" s="210" t="s">
        <v>147</v>
      </c>
      <c r="U2073" s="210" t="s">
        <v>6750</v>
      </c>
      <c r="V2073" s="223">
        <v>43251</v>
      </c>
      <c r="W2073" s="210" t="s">
        <v>6751</v>
      </c>
      <c r="X2073" s="210" t="s">
        <v>4468</v>
      </c>
      <c r="Y2073" s="210" t="s">
        <v>4395</v>
      </c>
      <c r="Z2073" s="190"/>
      <c r="AA2073" s="185"/>
      <c r="AB2073" s="187"/>
      <c r="AC2073" s="187"/>
      <c r="AD2073" s="188"/>
    </row>
    <row r="2074" spans="1:30" x14ac:dyDescent="0.3">
      <c r="A2074" s="84"/>
      <c r="B2074" s="209" t="s">
        <v>6752</v>
      </c>
      <c r="C2074" s="102" t="s">
        <v>1975</v>
      </c>
      <c r="D2074" s="109">
        <v>10995998.985961806</v>
      </c>
      <c r="E2074" s="139">
        <v>8719840.9753150623</v>
      </c>
      <c r="F2074" s="113">
        <v>0.2507578914549326</v>
      </c>
      <c r="G2074" s="126"/>
      <c r="H2074" s="123"/>
      <c r="I2074" s="124"/>
      <c r="J2074" s="191" t="s">
        <v>5776</v>
      </c>
      <c r="K2074" s="210" t="s">
        <v>6752</v>
      </c>
      <c r="L2074" s="210" t="s">
        <v>1975</v>
      </c>
      <c r="M2074" s="211">
        <v>10995998.985961806</v>
      </c>
      <c r="N2074" s="198">
        <v>8719840.9753150623</v>
      </c>
      <c r="O2074" s="211">
        <v>0.2507578914549326</v>
      </c>
      <c r="P2074" s="210">
        <v>0</v>
      </c>
      <c r="Q2074" s="210">
        <v>0</v>
      </c>
      <c r="R2074" s="210">
        <v>1</v>
      </c>
      <c r="S2074" s="210">
        <v>0</v>
      </c>
      <c r="T2074" s="210" t="s">
        <v>151</v>
      </c>
      <c r="U2074" s="210" t="s">
        <v>6753</v>
      </c>
      <c r="V2074" s="223">
        <v>43251</v>
      </c>
      <c r="W2074" s="210" t="s">
        <v>6754</v>
      </c>
      <c r="X2074" s="210" t="s">
        <v>4468</v>
      </c>
      <c r="Y2074" s="210" t="s">
        <v>4395</v>
      </c>
      <c r="Z2074" s="190"/>
      <c r="AA2074" s="186"/>
      <c r="AB2074" s="187"/>
      <c r="AC2074" s="187"/>
      <c r="AD2074" s="188"/>
    </row>
    <row r="2075" spans="1:30" x14ac:dyDescent="0.3">
      <c r="A2075" s="84"/>
      <c r="B2075" s="209" t="s">
        <v>567</v>
      </c>
      <c r="C2075" s="102" t="s">
        <v>1973</v>
      </c>
      <c r="D2075" s="109">
        <v>-37681980.632216319</v>
      </c>
      <c r="E2075" s="139">
        <v>-49053752.482212283</v>
      </c>
      <c r="F2075" s="113">
        <v>-0.30589434616265343</v>
      </c>
      <c r="G2075" s="126"/>
      <c r="H2075" s="123"/>
      <c r="I2075" s="124"/>
      <c r="J2075" s="191" t="s">
        <v>5776</v>
      </c>
      <c r="K2075" s="210" t="s">
        <v>567</v>
      </c>
      <c r="L2075" s="210" t="s">
        <v>1973</v>
      </c>
      <c r="M2075" s="211">
        <v>-37681980.632216319</v>
      </c>
      <c r="N2075" s="198">
        <v>-49053752.482212283</v>
      </c>
      <c r="O2075" s="211">
        <v>-0.30589434616265343</v>
      </c>
      <c r="P2075" s="210">
        <v>0</v>
      </c>
      <c r="Q2075" s="210">
        <v>0</v>
      </c>
      <c r="R2075" s="210">
        <v>1</v>
      </c>
      <c r="S2075" s="210">
        <v>0</v>
      </c>
      <c r="T2075" s="210" t="s">
        <v>151</v>
      </c>
      <c r="U2075" s="210" t="s">
        <v>2701</v>
      </c>
      <c r="V2075" s="223">
        <v>43251</v>
      </c>
      <c r="W2075" s="210">
        <v>6226576</v>
      </c>
      <c r="X2075" s="210" t="s">
        <v>4468</v>
      </c>
      <c r="Y2075" s="210" t="s">
        <v>4395</v>
      </c>
      <c r="Z2075" s="190"/>
      <c r="AA2075" s="185"/>
      <c r="AB2075" s="187"/>
      <c r="AC2075" s="188"/>
      <c r="AD2075" s="188"/>
    </row>
    <row r="2076" spans="1:30" x14ac:dyDescent="0.3">
      <c r="A2076" s="84"/>
      <c r="B2076" s="209" t="s">
        <v>568</v>
      </c>
      <c r="C2076" s="102" t="s">
        <v>1973</v>
      </c>
      <c r="D2076" s="109">
        <v>-19780467.591668114</v>
      </c>
      <c r="E2076" s="139">
        <v>-10693645.005351018</v>
      </c>
      <c r="F2076" s="113">
        <v>-0.37807811660611129</v>
      </c>
      <c r="G2076" s="126"/>
      <c r="H2076" s="123"/>
      <c r="I2076" s="124"/>
      <c r="J2076" s="191" t="s">
        <v>5776</v>
      </c>
      <c r="K2076" s="210" t="s">
        <v>568</v>
      </c>
      <c r="L2076" s="210" t="s">
        <v>1973</v>
      </c>
      <c r="M2076" s="211">
        <v>-19780467.591668114</v>
      </c>
      <c r="N2076" s="198">
        <v>-10693645.005351018</v>
      </c>
      <c r="O2076" s="211">
        <v>-0.37807811660611129</v>
      </c>
      <c r="P2076" s="210">
        <v>0</v>
      </c>
      <c r="Q2076" s="210">
        <v>0</v>
      </c>
      <c r="R2076" s="210">
        <v>1</v>
      </c>
      <c r="S2076" s="210">
        <v>0</v>
      </c>
      <c r="T2076" s="210" t="s">
        <v>148</v>
      </c>
      <c r="U2076" s="210" t="s">
        <v>2702</v>
      </c>
      <c r="V2076" s="223">
        <v>43251</v>
      </c>
      <c r="W2076" s="210">
        <v>6706250</v>
      </c>
      <c r="X2076" s="210" t="s">
        <v>4468</v>
      </c>
      <c r="Y2076" s="210" t="s">
        <v>4395</v>
      </c>
      <c r="Z2076" s="190"/>
      <c r="AA2076" s="185"/>
      <c r="AB2076" s="187"/>
      <c r="AC2076" s="187"/>
      <c r="AD2076" s="188"/>
    </row>
    <row r="2077" spans="1:30" x14ac:dyDescent="0.3">
      <c r="A2077" s="84"/>
      <c r="B2077" s="209" t="s">
        <v>6755</v>
      </c>
      <c r="C2077" s="102" t="s">
        <v>1975</v>
      </c>
      <c r="D2077" s="109">
        <v>16087692.351298604</v>
      </c>
      <c r="E2077" s="139">
        <v>9246624.0102516133</v>
      </c>
      <c r="F2077" s="113">
        <v>8.1537532306303923E-2</v>
      </c>
      <c r="G2077" s="126"/>
      <c r="H2077" s="123"/>
      <c r="I2077" s="124"/>
      <c r="J2077" s="191" t="s">
        <v>5776</v>
      </c>
      <c r="K2077" s="210" t="s">
        <v>6755</v>
      </c>
      <c r="L2077" s="210" t="s">
        <v>1975</v>
      </c>
      <c r="M2077" s="211">
        <v>16087692.351298604</v>
      </c>
      <c r="N2077" s="198">
        <v>9246624.0102516133</v>
      </c>
      <c r="O2077" s="211">
        <v>8.1537532306303923E-2</v>
      </c>
      <c r="P2077" s="210">
        <v>0</v>
      </c>
      <c r="Q2077" s="210">
        <v>0</v>
      </c>
      <c r="R2077" s="210">
        <v>1</v>
      </c>
      <c r="S2077" s="210">
        <v>0</v>
      </c>
      <c r="T2077" s="210" t="s">
        <v>148</v>
      </c>
      <c r="U2077" s="210" t="s">
        <v>6756</v>
      </c>
      <c r="V2077" s="223">
        <v>43251</v>
      </c>
      <c r="W2077" s="210" t="s">
        <v>6757</v>
      </c>
      <c r="X2077" s="210" t="s">
        <v>4468</v>
      </c>
      <c r="Y2077" s="210" t="s">
        <v>4395</v>
      </c>
      <c r="Z2077" s="190"/>
      <c r="AA2077" s="186"/>
      <c r="AB2077" s="187"/>
      <c r="AC2077" s="187"/>
      <c r="AD2077" s="188"/>
    </row>
    <row r="2078" spans="1:30" x14ac:dyDescent="0.3">
      <c r="A2078" s="84"/>
      <c r="B2078" s="209" t="s">
        <v>6758</v>
      </c>
      <c r="C2078" s="102" t="s">
        <v>1975</v>
      </c>
      <c r="D2078" s="109">
        <v>58168836.846065596</v>
      </c>
      <c r="E2078" s="139">
        <v>5833615.2914014263</v>
      </c>
      <c r="F2078" s="113">
        <v>7.537829681145064E-2</v>
      </c>
      <c r="G2078" s="126"/>
      <c r="H2078" s="123"/>
      <c r="I2078" s="124"/>
      <c r="J2078" s="191" t="s">
        <v>5777</v>
      </c>
      <c r="K2078" s="210" t="s">
        <v>6758</v>
      </c>
      <c r="L2078" s="210" t="s">
        <v>1975</v>
      </c>
      <c r="M2078" s="211">
        <v>58168836.846065596</v>
      </c>
      <c r="N2078" s="198">
        <v>5833615.2914014263</v>
      </c>
      <c r="O2078" s="211">
        <v>7.537829681145064E-2</v>
      </c>
      <c r="P2078" s="210">
        <v>0</v>
      </c>
      <c r="Q2078" s="210">
        <v>0</v>
      </c>
      <c r="R2078" s="210">
        <v>1</v>
      </c>
      <c r="S2078" s="210">
        <v>0</v>
      </c>
      <c r="T2078" s="210" t="s">
        <v>148</v>
      </c>
      <c r="U2078" s="210" t="s">
        <v>6759</v>
      </c>
      <c r="V2078" s="223">
        <v>43251</v>
      </c>
      <c r="W2078" s="210" t="s">
        <v>6760</v>
      </c>
      <c r="X2078" s="210" t="s">
        <v>4468</v>
      </c>
      <c r="Y2078" s="210" t="s">
        <v>4395</v>
      </c>
      <c r="Z2078" s="190"/>
      <c r="AA2078" s="186"/>
      <c r="AB2078" s="187"/>
      <c r="AC2078" s="187"/>
      <c r="AD2078" s="188"/>
    </row>
    <row r="2079" spans="1:30" x14ac:dyDescent="0.3">
      <c r="A2079" s="84"/>
      <c r="B2079" s="209" t="s">
        <v>569</v>
      </c>
      <c r="C2079" s="102" t="s">
        <v>1973</v>
      </c>
      <c r="D2079" s="109">
        <v>-120283774.98895083</v>
      </c>
      <c r="E2079" s="139">
        <v>-12120636.235167095</v>
      </c>
      <c r="F2079" s="113">
        <v>-0.21784939560291031</v>
      </c>
      <c r="G2079" s="126"/>
      <c r="H2079" s="123"/>
      <c r="I2079" s="124"/>
      <c r="J2079" s="191" t="s">
        <v>5777</v>
      </c>
      <c r="K2079" s="210" t="s">
        <v>569</v>
      </c>
      <c r="L2079" s="210" t="s">
        <v>1973</v>
      </c>
      <c r="M2079" s="211">
        <v>-120283774.98895083</v>
      </c>
      <c r="N2079" s="198">
        <v>-12120636.235167095</v>
      </c>
      <c r="O2079" s="211">
        <v>-0.21784939560291031</v>
      </c>
      <c r="P2079" s="210">
        <v>0</v>
      </c>
      <c r="Q2079" s="210">
        <v>0</v>
      </c>
      <c r="R2079" s="210">
        <v>1</v>
      </c>
      <c r="S2079" s="210">
        <v>0</v>
      </c>
      <c r="T2079" s="210" t="s">
        <v>148</v>
      </c>
      <c r="U2079" s="210" t="s">
        <v>2703</v>
      </c>
      <c r="V2079" s="223">
        <v>43251</v>
      </c>
      <c r="W2079" s="210" t="s">
        <v>2074</v>
      </c>
      <c r="X2079" s="210" t="s">
        <v>4468</v>
      </c>
      <c r="Y2079" s="210" t="s">
        <v>4395</v>
      </c>
      <c r="Z2079" s="190"/>
      <c r="AA2079" s="186"/>
      <c r="AB2079" s="187"/>
      <c r="AC2079" s="187"/>
      <c r="AD2079" s="188"/>
    </row>
    <row r="2080" spans="1:30" x14ac:dyDescent="0.3">
      <c r="A2080" s="84"/>
      <c r="B2080" s="209" t="s">
        <v>6761</v>
      </c>
      <c r="C2080" s="102" t="s">
        <v>1975</v>
      </c>
      <c r="D2080" s="109">
        <v>13825278.805819422</v>
      </c>
      <c r="E2080" s="139">
        <v>6386017.3777405964</v>
      </c>
      <c r="F2080" s="113">
        <v>7.0082848925997324E-2</v>
      </c>
      <c r="G2080" s="126"/>
      <c r="H2080" s="123"/>
      <c r="I2080" s="124"/>
      <c r="J2080" s="191" t="s">
        <v>5776</v>
      </c>
      <c r="K2080" s="210" t="s">
        <v>6761</v>
      </c>
      <c r="L2080" s="210" t="s">
        <v>1975</v>
      </c>
      <c r="M2080" s="211">
        <v>13825278.805819422</v>
      </c>
      <c r="N2080" s="198">
        <v>6386017.3777405964</v>
      </c>
      <c r="O2080" s="211">
        <v>7.0082848925997324E-2</v>
      </c>
      <c r="P2080" s="210">
        <v>0</v>
      </c>
      <c r="Q2080" s="210">
        <v>0</v>
      </c>
      <c r="R2080" s="210">
        <v>1</v>
      </c>
      <c r="S2080" s="210">
        <v>0</v>
      </c>
      <c r="T2080" s="210" t="s">
        <v>5305</v>
      </c>
      <c r="U2080" s="210" t="s">
        <v>6762</v>
      </c>
      <c r="V2080" s="223">
        <v>43251</v>
      </c>
      <c r="W2080" s="210" t="s">
        <v>6763</v>
      </c>
      <c r="X2080" s="210" t="s">
        <v>4468</v>
      </c>
      <c r="Y2080" s="210" t="s">
        <v>4395</v>
      </c>
      <c r="Z2080" s="190"/>
      <c r="AA2080" s="185"/>
      <c r="AB2080" s="187"/>
      <c r="AC2080" s="187"/>
      <c r="AD2080" s="188"/>
    </row>
    <row r="2081" spans="1:30" x14ac:dyDescent="0.3">
      <c r="A2081" s="84"/>
      <c r="B2081" s="209" t="s">
        <v>6764</v>
      </c>
      <c r="C2081" s="102" t="s">
        <v>1975</v>
      </c>
      <c r="D2081" s="109" t="s">
        <v>5785</v>
      </c>
      <c r="E2081" s="139" t="s">
        <v>5785</v>
      </c>
      <c r="F2081" s="113" t="s">
        <v>5785</v>
      </c>
      <c r="G2081" s="126"/>
      <c r="H2081" s="123"/>
      <c r="I2081" s="124"/>
      <c r="J2081" s="191" t="s">
        <v>5779</v>
      </c>
      <c r="K2081" s="210" t="s">
        <v>6764</v>
      </c>
      <c r="L2081" s="210" t="s">
        <v>1975</v>
      </c>
      <c r="M2081" s="211">
        <v>136293031.01877192</v>
      </c>
      <c r="N2081" s="198">
        <v>199601906.76112029</v>
      </c>
      <c r="O2081" s="211">
        <v>4.9277478651611588</v>
      </c>
      <c r="P2081" s="210">
        <v>0</v>
      </c>
      <c r="Q2081" s="210">
        <v>0</v>
      </c>
      <c r="R2081" s="210">
        <v>1</v>
      </c>
      <c r="S2081" s="210">
        <v>0</v>
      </c>
      <c r="T2081" s="210" t="s">
        <v>148</v>
      </c>
      <c r="U2081" s="210" t="s">
        <v>6765</v>
      </c>
      <c r="V2081" s="223">
        <v>43251</v>
      </c>
      <c r="W2081" s="210" t="s">
        <v>6766</v>
      </c>
      <c r="X2081" s="210" t="s">
        <v>4468</v>
      </c>
      <c r="Y2081" s="210" t="s">
        <v>4395</v>
      </c>
      <c r="Z2081" s="190"/>
      <c r="AA2081" s="186"/>
      <c r="AB2081" s="187"/>
      <c r="AC2081" s="187"/>
      <c r="AD2081" s="188"/>
    </row>
    <row r="2082" spans="1:30" x14ac:dyDescent="0.3">
      <c r="A2082" s="84"/>
      <c r="B2082" s="209" t="s">
        <v>6767</v>
      </c>
      <c r="C2082" s="102" t="s">
        <v>1975</v>
      </c>
      <c r="D2082" s="109">
        <v>5450773.7487035207</v>
      </c>
      <c r="E2082" s="139">
        <v>5492565.9073022585</v>
      </c>
      <c r="F2082" s="113">
        <v>0.60555856148511611</v>
      </c>
      <c r="G2082" s="126"/>
      <c r="H2082" s="123"/>
      <c r="I2082" s="124"/>
      <c r="J2082" s="191" t="s">
        <v>5776</v>
      </c>
      <c r="K2082" s="210" t="s">
        <v>6767</v>
      </c>
      <c r="L2082" s="210" t="s">
        <v>1975</v>
      </c>
      <c r="M2082" s="211">
        <v>5450773.7487035207</v>
      </c>
      <c r="N2082" s="198">
        <v>5492565.9073022585</v>
      </c>
      <c r="O2082" s="211">
        <v>0.60555856148511611</v>
      </c>
      <c r="P2082" s="210">
        <v>0</v>
      </c>
      <c r="Q2082" s="210">
        <v>0</v>
      </c>
      <c r="R2082" s="210">
        <v>1</v>
      </c>
      <c r="S2082" s="210">
        <v>0</v>
      </c>
      <c r="T2082" s="210" t="s">
        <v>146</v>
      </c>
      <c r="U2082" s="210" t="s">
        <v>6768</v>
      </c>
      <c r="V2082" s="223">
        <v>43251</v>
      </c>
      <c r="W2082" s="210" t="s">
        <v>6769</v>
      </c>
      <c r="X2082" s="210" t="s">
        <v>4468</v>
      </c>
      <c r="Y2082" s="210" t="s">
        <v>4395</v>
      </c>
      <c r="Z2082" s="190"/>
      <c r="AA2082" s="185"/>
      <c r="AB2082" s="187"/>
      <c r="AC2082" s="187"/>
      <c r="AD2082" s="188"/>
    </row>
    <row r="2083" spans="1:30" x14ac:dyDescent="0.3">
      <c r="A2083" s="84"/>
      <c r="B2083" s="209" t="s">
        <v>6770</v>
      </c>
      <c r="C2083" s="102" t="s">
        <v>1975</v>
      </c>
      <c r="D2083" s="109">
        <v>9313974.9431397207</v>
      </c>
      <c r="E2083" s="139">
        <v>3283578.3028651602</v>
      </c>
      <c r="F2083" s="113">
        <v>9.1105246044316857E-2</v>
      </c>
      <c r="G2083" s="126"/>
      <c r="H2083" s="123"/>
      <c r="I2083" s="124"/>
      <c r="J2083" s="191" t="s">
        <v>5776</v>
      </c>
      <c r="K2083" s="210" t="s">
        <v>6770</v>
      </c>
      <c r="L2083" s="210" t="s">
        <v>1975</v>
      </c>
      <c r="M2083" s="211">
        <v>9313974.9431397207</v>
      </c>
      <c r="N2083" s="198">
        <v>3283578.3028651602</v>
      </c>
      <c r="O2083" s="211">
        <v>9.1105246044316857E-2</v>
      </c>
      <c r="P2083" s="210">
        <v>0</v>
      </c>
      <c r="Q2083" s="210">
        <v>0</v>
      </c>
      <c r="R2083" s="210">
        <v>1</v>
      </c>
      <c r="S2083" s="210">
        <v>0</v>
      </c>
      <c r="T2083" s="210" t="s">
        <v>144</v>
      </c>
      <c r="U2083" s="210" t="s">
        <v>6771</v>
      </c>
      <c r="V2083" s="223">
        <v>43251</v>
      </c>
      <c r="W2083" s="210" t="s">
        <v>6772</v>
      </c>
      <c r="X2083" s="210" t="s">
        <v>4468</v>
      </c>
      <c r="Y2083" s="210" t="s">
        <v>4395</v>
      </c>
      <c r="Z2083" s="190"/>
      <c r="AA2083" s="185"/>
      <c r="AB2083" s="188"/>
      <c r="AC2083" s="187"/>
      <c r="AD2083" s="187"/>
    </row>
    <row r="2084" spans="1:30" x14ac:dyDescent="0.3">
      <c r="A2084" s="84"/>
      <c r="B2084" s="209" t="s">
        <v>6773</v>
      </c>
      <c r="C2084" s="102" t="s">
        <v>1975</v>
      </c>
      <c r="D2084" s="109">
        <v>3065628.2657458745</v>
      </c>
      <c r="E2084" s="139">
        <v>1500367.7888538095</v>
      </c>
      <c r="F2084" s="113">
        <v>6.8587968521707551E-2</v>
      </c>
      <c r="G2084" s="126"/>
      <c r="H2084" s="123"/>
      <c r="I2084" s="124"/>
      <c r="J2084" s="191" t="s">
        <v>5776</v>
      </c>
      <c r="K2084" s="210" t="s">
        <v>6773</v>
      </c>
      <c r="L2084" s="210" t="s">
        <v>1975</v>
      </c>
      <c r="M2084" s="211">
        <v>3065628.2657458745</v>
      </c>
      <c r="N2084" s="198">
        <v>1500367.7888538095</v>
      </c>
      <c r="O2084" s="211">
        <v>6.8587968521707551E-2</v>
      </c>
      <c r="P2084" s="210">
        <v>0</v>
      </c>
      <c r="Q2084" s="210">
        <v>0</v>
      </c>
      <c r="R2084" s="210">
        <v>1</v>
      </c>
      <c r="S2084" s="210">
        <v>0</v>
      </c>
      <c r="T2084" s="210" t="s">
        <v>145</v>
      </c>
      <c r="U2084" s="210" t="s">
        <v>6774</v>
      </c>
      <c r="V2084" s="223">
        <v>43251</v>
      </c>
      <c r="W2084" s="210" t="s">
        <v>6775</v>
      </c>
      <c r="X2084" s="210" t="s">
        <v>4468</v>
      </c>
      <c r="Y2084" s="210" t="s">
        <v>4395</v>
      </c>
      <c r="Z2084" s="190"/>
      <c r="AA2084" s="185"/>
      <c r="AB2084" s="188"/>
      <c r="AC2084" s="187"/>
      <c r="AD2084" s="187"/>
    </row>
    <row r="2085" spans="1:30" x14ac:dyDescent="0.3">
      <c r="A2085" s="84"/>
      <c r="B2085" s="209" t="s">
        <v>6776</v>
      </c>
      <c r="C2085" s="102" t="s">
        <v>1975</v>
      </c>
      <c r="D2085" s="109">
        <v>3874166.794810168</v>
      </c>
      <c r="E2085" s="139">
        <v>2341576.7528727758</v>
      </c>
      <c r="F2085" s="113">
        <v>6.421043130126762E-2</v>
      </c>
      <c r="G2085" s="126"/>
      <c r="H2085" s="123"/>
      <c r="I2085" s="124"/>
      <c r="J2085" s="191" t="s">
        <v>5776</v>
      </c>
      <c r="K2085" s="210" t="s">
        <v>6776</v>
      </c>
      <c r="L2085" s="210" t="s">
        <v>1975</v>
      </c>
      <c r="M2085" s="211">
        <v>3874166.794810168</v>
      </c>
      <c r="N2085" s="198">
        <v>2341576.7528727758</v>
      </c>
      <c r="O2085" s="211">
        <v>6.421043130126762E-2</v>
      </c>
      <c r="P2085" s="210">
        <v>0</v>
      </c>
      <c r="Q2085" s="210">
        <v>0</v>
      </c>
      <c r="R2085" s="210">
        <v>1</v>
      </c>
      <c r="S2085" s="210">
        <v>0</v>
      </c>
      <c r="T2085" s="210" t="s">
        <v>5305</v>
      </c>
      <c r="U2085" s="210" t="s">
        <v>6777</v>
      </c>
      <c r="V2085" s="223">
        <v>43251</v>
      </c>
      <c r="W2085" s="210" t="s">
        <v>6778</v>
      </c>
      <c r="X2085" s="210" t="s">
        <v>4468</v>
      </c>
      <c r="Y2085" s="210" t="s">
        <v>4395</v>
      </c>
      <c r="Z2085" s="190"/>
      <c r="AA2085" s="186"/>
      <c r="AB2085" s="187"/>
      <c r="AC2085" s="187"/>
      <c r="AD2085" s="188"/>
    </row>
    <row r="2086" spans="1:30" x14ac:dyDescent="0.3">
      <c r="A2086" s="84"/>
      <c r="B2086" s="209" t="s">
        <v>6779</v>
      </c>
      <c r="C2086" s="102" t="s">
        <v>1975</v>
      </c>
      <c r="D2086" s="109">
        <v>2530526.6106508994</v>
      </c>
      <c r="E2086" s="139">
        <v>1541246.5804803164</v>
      </c>
      <c r="F2086" s="113">
        <v>0.14096537597600828</v>
      </c>
      <c r="G2086" s="126"/>
      <c r="H2086" s="123"/>
      <c r="I2086" s="124"/>
      <c r="J2086" s="191" t="s">
        <v>5776</v>
      </c>
      <c r="K2086" s="210" t="s">
        <v>6779</v>
      </c>
      <c r="L2086" s="210" t="s">
        <v>1975</v>
      </c>
      <c r="M2086" s="211">
        <v>2530526.6106508994</v>
      </c>
      <c r="N2086" s="198">
        <v>1541246.5804803164</v>
      </c>
      <c r="O2086" s="211">
        <v>0.14096537597600828</v>
      </c>
      <c r="P2086" s="210">
        <v>0</v>
      </c>
      <c r="Q2086" s="210">
        <v>0</v>
      </c>
      <c r="R2086" s="210">
        <v>1</v>
      </c>
      <c r="S2086" s="210">
        <v>0</v>
      </c>
      <c r="T2086" s="210" t="s">
        <v>145</v>
      </c>
      <c r="U2086" s="210" t="s">
        <v>6780</v>
      </c>
      <c r="V2086" s="223">
        <v>43251</v>
      </c>
      <c r="W2086" s="210" t="s">
        <v>6781</v>
      </c>
      <c r="X2086" s="210" t="s">
        <v>4468</v>
      </c>
      <c r="Y2086" s="210" t="s">
        <v>4395</v>
      </c>
      <c r="Z2086" s="190"/>
      <c r="AA2086" s="186"/>
      <c r="AB2086" s="187"/>
      <c r="AC2086" s="187"/>
      <c r="AD2086" s="188"/>
    </row>
    <row r="2087" spans="1:30" x14ac:dyDescent="0.3">
      <c r="A2087" s="84"/>
      <c r="B2087" s="209" t="s">
        <v>6782</v>
      </c>
      <c r="C2087" s="102" t="s">
        <v>1975</v>
      </c>
      <c r="D2087" s="109">
        <v>22940749.288038474</v>
      </c>
      <c r="E2087" s="139">
        <v>4194524.7791707786</v>
      </c>
      <c r="F2087" s="113">
        <v>0.26072737093777082</v>
      </c>
      <c r="G2087" s="126"/>
      <c r="H2087" s="123"/>
      <c r="I2087" s="124"/>
      <c r="J2087" s="191" t="s">
        <v>5776</v>
      </c>
      <c r="K2087" s="210" t="s">
        <v>6782</v>
      </c>
      <c r="L2087" s="210" t="s">
        <v>1975</v>
      </c>
      <c r="M2087" s="211">
        <v>22940749.288038474</v>
      </c>
      <c r="N2087" s="198">
        <v>4194524.7791707786</v>
      </c>
      <c r="O2087" s="211">
        <v>0.26072737093777082</v>
      </c>
      <c r="P2087" s="210">
        <v>0</v>
      </c>
      <c r="Q2087" s="210">
        <v>0</v>
      </c>
      <c r="R2087" s="210">
        <v>1</v>
      </c>
      <c r="S2087" s="210">
        <v>0</v>
      </c>
      <c r="T2087" s="210" t="s">
        <v>144</v>
      </c>
      <c r="U2087" s="210" t="s">
        <v>6783</v>
      </c>
      <c r="V2087" s="223">
        <v>43251</v>
      </c>
      <c r="W2087" s="210" t="s">
        <v>6784</v>
      </c>
      <c r="X2087" s="210" t="s">
        <v>4468</v>
      </c>
      <c r="Y2087" s="210" t="s">
        <v>4395</v>
      </c>
      <c r="Z2087" s="190"/>
      <c r="AA2087" s="186"/>
      <c r="AB2087" s="187"/>
      <c r="AC2087" s="187"/>
      <c r="AD2087" s="188"/>
    </row>
    <row r="2088" spans="1:30" x14ac:dyDescent="0.3">
      <c r="A2088" s="84"/>
      <c r="B2088" s="209" t="s">
        <v>6785</v>
      </c>
      <c r="C2088" s="102" t="s">
        <v>1975</v>
      </c>
      <c r="D2088" s="109">
        <v>7180896.9590483289</v>
      </c>
      <c r="E2088" s="139">
        <v>2196316.7274722899</v>
      </c>
      <c r="F2088" s="113">
        <v>3.2580708975664639E-2</v>
      </c>
      <c r="G2088" s="126"/>
      <c r="H2088" s="123"/>
      <c r="I2088" s="124"/>
      <c r="J2088" s="191" t="s">
        <v>5776</v>
      </c>
      <c r="K2088" s="210" t="s">
        <v>6785</v>
      </c>
      <c r="L2088" s="210" t="s">
        <v>1975</v>
      </c>
      <c r="M2088" s="211">
        <v>7180896.9590483289</v>
      </c>
      <c r="N2088" s="198">
        <v>2196316.7274722899</v>
      </c>
      <c r="O2088" s="211">
        <v>3.2580708975664639E-2</v>
      </c>
      <c r="P2088" s="210">
        <v>0</v>
      </c>
      <c r="Q2088" s="210">
        <v>0</v>
      </c>
      <c r="R2088" s="210">
        <v>1</v>
      </c>
      <c r="S2088" s="210">
        <v>0</v>
      </c>
      <c r="T2088" s="210" t="s">
        <v>147</v>
      </c>
      <c r="U2088" s="210" t="s">
        <v>6786</v>
      </c>
      <c r="V2088" s="223">
        <v>43251</v>
      </c>
      <c r="W2088" s="210" t="s">
        <v>6787</v>
      </c>
      <c r="X2088" s="210" t="s">
        <v>4468</v>
      </c>
      <c r="Y2088" s="210" t="s">
        <v>4395</v>
      </c>
      <c r="Z2088" s="190"/>
      <c r="AA2088" s="185"/>
      <c r="AB2088" s="187"/>
      <c r="AC2088" s="188"/>
      <c r="AD2088" s="188"/>
    </row>
    <row r="2089" spans="1:30" x14ac:dyDescent="0.3">
      <c r="A2089" s="84"/>
      <c r="B2089" s="209" t="s">
        <v>6788</v>
      </c>
      <c r="C2089" s="102" t="s">
        <v>1975</v>
      </c>
      <c r="D2089" s="109">
        <v>5591874.7166099669</v>
      </c>
      <c r="E2089" s="139">
        <v>4148443.3749021525</v>
      </c>
      <c r="F2089" s="113">
        <v>5.6786984272131462E-2</v>
      </c>
      <c r="G2089" s="126"/>
      <c r="H2089" s="123"/>
      <c r="I2089" s="124"/>
      <c r="J2089" s="191" t="s">
        <v>5776</v>
      </c>
      <c r="K2089" s="210" t="s">
        <v>6788</v>
      </c>
      <c r="L2089" s="210" t="s">
        <v>1975</v>
      </c>
      <c r="M2089" s="211">
        <v>5591874.7166099669</v>
      </c>
      <c r="N2089" s="198">
        <v>4148443.3749021525</v>
      </c>
      <c r="O2089" s="211">
        <v>5.6786984272131462E-2</v>
      </c>
      <c r="P2089" s="210">
        <v>0</v>
      </c>
      <c r="Q2089" s="210">
        <v>0</v>
      </c>
      <c r="R2089" s="210">
        <v>1</v>
      </c>
      <c r="S2089" s="210">
        <v>0</v>
      </c>
      <c r="T2089" s="210" t="s">
        <v>146</v>
      </c>
      <c r="U2089" s="210" t="s">
        <v>6789</v>
      </c>
      <c r="V2089" s="223">
        <v>43251</v>
      </c>
      <c r="W2089" s="210" t="s">
        <v>6790</v>
      </c>
      <c r="X2089" s="210" t="s">
        <v>4468</v>
      </c>
      <c r="Y2089" s="210" t="s">
        <v>4395</v>
      </c>
      <c r="Z2089" s="190"/>
      <c r="AA2089" s="186"/>
      <c r="AB2089" s="187"/>
      <c r="AC2089" s="187"/>
      <c r="AD2089" s="188"/>
    </row>
    <row r="2090" spans="1:30" x14ac:dyDescent="0.3">
      <c r="A2090" s="84"/>
      <c r="B2090" s="209" t="s">
        <v>6791</v>
      </c>
      <c r="C2090" s="102" t="s">
        <v>1975</v>
      </c>
      <c r="D2090" s="109">
        <v>2088326.8347056329</v>
      </c>
      <c r="E2090" s="139">
        <v>1062318.7668040555</v>
      </c>
      <c r="F2090" s="113">
        <v>0.26929911303445031</v>
      </c>
      <c r="G2090" s="126"/>
      <c r="H2090" s="123"/>
      <c r="I2090" s="124"/>
      <c r="J2090" s="191" t="s">
        <v>5776</v>
      </c>
      <c r="K2090" s="210" t="s">
        <v>6791</v>
      </c>
      <c r="L2090" s="210" t="s">
        <v>1975</v>
      </c>
      <c r="M2090" s="211">
        <v>2088326.8347056329</v>
      </c>
      <c r="N2090" s="198">
        <v>1062318.7668040555</v>
      </c>
      <c r="O2090" s="211">
        <v>0.26929911303445031</v>
      </c>
      <c r="P2090" s="210">
        <v>0</v>
      </c>
      <c r="Q2090" s="210">
        <v>0</v>
      </c>
      <c r="R2090" s="210">
        <v>1</v>
      </c>
      <c r="S2090" s="210">
        <v>0</v>
      </c>
      <c r="T2090" s="210" t="s">
        <v>148</v>
      </c>
      <c r="U2090" s="210" t="s">
        <v>6792</v>
      </c>
      <c r="V2090" s="223">
        <v>43251</v>
      </c>
      <c r="W2090" s="210" t="s">
        <v>6793</v>
      </c>
      <c r="X2090" s="210" t="s">
        <v>4468</v>
      </c>
      <c r="Y2090" s="210" t="s">
        <v>4395</v>
      </c>
      <c r="Z2090" s="190"/>
      <c r="AA2090" s="185"/>
      <c r="AB2090" s="187"/>
      <c r="AC2090" s="187"/>
      <c r="AD2090" s="188"/>
    </row>
    <row r="2091" spans="1:30" x14ac:dyDescent="0.3">
      <c r="A2091" s="84"/>
      <c r="B2091" s="209" t="s">
        <v>6794</v>
      </c>
      <c r="C2091" s="102" t="s">
        <v>1975</v>
      </c>
      <c r="D2091" s="109">
        <v>4123246.4137555645</v>
      </c>
      <c r="E2091" s="139">
        <v>3654414.8169758087</v>
      </c>
      <c r="F2091" s="113">
        <v>0.3006108042251826</v>
      </c>
      <c r="G2091" s="126"/>
      <c r="H2091" s="123"/>
      <c r="I2091" s="124"/>
      <c r="J2091" s="191" t="s">
        <v>5776</v>
      </c>
      <c r="K2091" s="210" t="s">
        <v>6794</v>
      </c>
      <c r="L2091" s="210" t="s">
        <v>1975</v>
      </c>
      <c r="M2091" s="211">
        <v>4123246.4137555645</v>
      </c>
      <c r="N2091" s="198">
        <v>3654414.8169758087</v>
      </c>
      <c r="O2091" s="211">
        <v>0.3006108042251826</v>
      </c>
      <c r="P2091" s="210">
        <v>0</v>
      </c>
      <c r="Q2091" s="210">
        <v>0</v>
      </c>
      <c r="R2091" s="210">
        <v>1</v>
      </c>
      <c r="S2091" s="210">
        <v>0</v>
      </c>
      <c r="T2091" s="210" t="s">
        <v>150</v>
      </c>
      <c r="U2091" s="210" t="s">
        <v>6795</v>
      </c>
      <c r="V2091" s="223">
        <v>43251</v>
      </c>
      <c r="W2091" s="210" t="s">
        <v>6796</v>
      </c>
      <c r="X2091" s="210" t="s">
        <v>4468</v>
      </c>
      <c r="Y2091" s="210" t="s">
        <v>4395</v>
      </c>
      <c r="Z2091" s="190"/>
      <c r="AA2091" s="185"/>
      <c r="AB2091" s="187"/>
      <c r="AC2091" s="187"/>
      <c r="AD2091" s="188"/>
    </row>
    <row r="2092" spans="1:30" x14ac:dyDescent="0.3">
      <c r="A2092" s="84"/>
      <c r="B2092" s="209" t="s">
        <v>6797</v>
      </c>
      <c r="C2092" s="102" t="s">
        <v>1975</v>
      </c>
      <c r="D2092" s="109">
        <v>4867677.0899702543</v>
      </c>
      <c r="E2092" s="139">
        <v>3590138.7851859285</v>
      </c>
      <c r="F2092" s="113">
        <v>5.2190734078817191E-2</v>
      </c>
      <c r="G2092" s="126"/>
      <c r="H2092" s="123"/>
      <c r="I2092" s="124"/>
      <c r="J2092" s="191" t="s">
        <v>5776</v>
      </c>
      <c r="K2092" s="210" t="s">
        <v>6797</v>
      </c>
      <c r="L2092" s="210" t="s">
        <v>1975</v>
      </c>
      <c r="M2092" s="211">
        <v>4867677.0899702543</v>
      </c>
      <c r="N2092" s="198">
        <v>3590138.7851859285</v>
      </c>
      <c r="O2092" s="211">
        <v>5.2190734078817191E-2</v>
      </c>
      <c r="P2092" s="210">
        <v>0</v>
      </c>
      <c r="Q2092" s="210">
        <v>0</v>
      </c>
      <c r="R2092" s="210">
        <v>1</v>
      </c>
      <c r="S2092" s="210">
        <v>0</v>
      </c>
      <c r="T2092" s="210" t="s">
        <v>151</v>
      </c>
      <c r="U2092" s="210" t="s">
        <v>6798</v>
      </c>
      <c r="V2092" s="223">
        <v>43251</v>
      </c>
      <c r="W2092" s="210" t="s">
        <v>6799</v>
      </c>
      <c r="X2092" s="210" t="s">
        <v>4468</v>
      </c>
      <c r="Y2092" s="210" t="s">
        <v>4395</v>
      </c>
      <c r="Z2092" s="190"/>
      <c r="AA2092" s="185"/>
      <c r="AB2092" s="187"/>
      <c r="AC2092" s="188"/>
      <c r="AD2092" s="187"/>
    </row>
    <row r="2093" spans="1:30" x14ac:dyDescent="0.3">
      <c r="A2093" s="84"/>
      <c r="B2093" s="209" t="s">
        <v>6800</v>
      </c>
      <c r="C2093" s="102" t="s">
        <v>1975</v>
      </c>
      <c r="D2093" s="109">
        <v>2896971.979725352</v>
      </c>
      <c r="E2093" s="139">
        <v>367163.49356096506</v>
      </c>
      <c r="F2093" s="113">
        <v>0.12296112307787457</v>
      </c>
      <c r="G2093" s="126"/>
      <c r="H2093" s="123"/>
      <c r="I2093" s="124"/>
      <c r="J2093" s="191" t="s">
        <v>5776</v>
      </c>
      <c r="K2093" s="210" t="s">
        <v>6800</v>
      </c>
      <c r="L2093" s="210" t="s">
        <v>1975</v>
      </c>
      <c r="M2093" s="211">
        <v>2896971.979725352</v>
      </c>
      <c r="N2093" s="198">
        <v>367163.49356096506</v>
      </c>
      <c r="O2093" s="211">
        <v>0.12296112307787457</v>
      </c>
      <c r="P2093" s="210">
        <v>0</v>
      </c>
      <c r="Q2093" s="210">
        <v>0</v>
      </c>
      <c r="R2093" s="210">
        <v>1</v>
      </c>
      <c r="S2093" s="210">
        <v>0</v>
      </c>
      <c r="T2093" s="210" t="s">
        <v>143</v>
      </c>
      <c r="U2093" s="210" t="s">
        <v>6801</v>
      </c>
      <c r="V2093" s="223">
        <v>43251</v>
      </c>
      <c r="W2093" s="210" t="s">
        <v>6802</v>
      </c>
      <c r="X2093" s="210" t="s">
        <v>4468</v>
      </c>
      <c r="Y2093" s="210" t="s">
        <v>4395</v>
      </c>
      <c r="Z2093" s="190"/>
      <c r="AA2093" s="185"/>
      <c r="AB2093" s="188"/>
      <c r="AC2093" s="187"/>
      <c r="AD2093" s="187"/>
    </row>
    <row r="2094" spans="1:30" x14ac:dyDescent="0.3">
      <c r="A2094" s="84"/>
      <c r="B2094" s="209" t="s">
        <v>6803</v>
      </c>
      <c r="C2094" s="102" t="s">
        <v>1975</v>
      </c>
      <c r="D2094" s="109">
        <v>4542052.8584084325</v>
      </c>
      <c r="E2094" s="139">
        <v>1000097.1397333795</v>
      </c>
      <c r="F2094" s="113">
        <v>4.97143892332641E-2</v>
      </c>
      <c r="G2094" s="126"/>
      <c r="H2094" s="123"/>
      <c r="I2094" s="124"/>
      <c r="J2094" s="191" t="s">
        <v>5776</v>
      </c>
      <c r="K2094" s="210" t="s">
        <v>6803</v>
      </c>
      <c r="L2094" s="210" t="s">
        <v>1975</v>
      </c>
      <c r="M2094" s="211">
        <v>4542052.8584084325</v>
      </c>
      <c r="N2094" s="198">
        <v>1000097.1397333795</v>
      </c>
      <c r="O2094" s="211">
        <v>4.97143892332641E-2</v>
      </c>
      <c r="P2094" s="210">
        <v>0</v>
      </c>
      <c r="Q2094" s="210">
        <v>0</v>
      </c>
      <c r="R2094" s="210">
        <v>1</v>
      </c>
      <c r="S2094" s="210">
        <v>0</v>
      </c>
      <c r="T2094" s="210" t="s">
        <v>145</v>
      </c>
      <c r="U2094" s="210" t="s">
        <v>6804</v>
      </c>
      <c r="V2094" s="223">
        <v>43251</v>
      </c>
      <c r="W2094" s="210" t="s">
        <v>6805</v>
      </c>
      <c r="X2094" s="210" t="s">
        <v>4468</v>
      </c>
      <c r="Y2094" s="210" t="s">
        <v>4395</v>
      </c>
      <c r="Z2094" s="190"/>
      <c r="AA2094" s="185"/>
      <c r="AB2094" s="187"/>
      <c r="AC2094" s="187"/>
      <c r="AD2094" s="188"/>
    </row>
    <row r="2095" spans="1:30" x14ac:dyDescent="0.3">
      <c r="A2095" s="84"/>
      <c r="B2095" s="209" t="s">
        <v>570</v>
      </c>
      <c r="C2095" s="102" t="s">
        <v>1973</v>
      </c>
      <c r="D2095" s="109">
        <v>-2906788.7345215832</v>
      </c>
      <c r="E2095" s="139">
        <v>-4379570.9920942029</v>
      </c>
      <c r="F2095" s="113">
        <v>-0.65824278239458867</v>
      </c>
      <c r="G2095" s="126"/>
      <c r="H2095" s="123"/>
      <c r="I2095" s="124"/>
      <c r="J2095" s="191" t="s">
        <v>5776</v>
      </c>
      <c r="K2095" s="210" t="s">
        <v>570</v>
      </c>
      <c r="L2095" s="210" t="s">
        <v>1973</v>
      </c>
      <c r="M2095" s="211">
        <v>-2906788.7345215832</v>
      </c>
      <c r="N2095" s="198">
        <v>-4379570.9920942029</v>
      </c>
      <c r="O2095" s="211">
        <v>-0.65824278239458867</v>
      </c>
      <c r="P2095" s="210">
        <v>0</v>
      </c>
      <c r="Q2095" s="210">
        <v>0</v>
      </c>
      <c r="R2095" s="210">
        <v>1</v>
      </c>
      <c r="S2095" s="210">
        <v>0</v>
      </c>
      <c r="T2095" s="210" t="s">
        <v>143</v>
      </c>
      <c r="U2095" s="210" t="s">
        <v>2704</v>
      </c>
      <c r="V2095" s="223">
        <v>43251</v>
      </c>
      <c r="W2095" s="210">
        <v>6742340</v>
      </c>
      <c r="X2095" s="210" t="s">
        <v>4468</v>
      </c>
      <c r="Y2095" s="210" t="s">
        <v>4395</v>
      </c>
      <c r="Z2095" s="190"/>
      <c r="AA2095" s="186"/>
      <c r="AB2095" s="187"/>
      <c r="AC2095" s="187"/>
      <c r="AD2095" s="188"/>
    </row>
    <row r="2096" spans="1:30" x14ac:dyDescent="0.3">
      <c r="A2096" s="84"/>
      <c r="B2096" s="209" t="s">
        <v>6806</v>
      </c>
      <c r="C2096" s="102" t="s">
        <v>1975</v>
      </c>
      <c r="D2096" s="109">
        <v>1918426.1933508739</v>
      </c>
      <c r="E2096" s="139">
        <v>1839407.381129293</v>
      </c>
      <c r="F2096" s="113">
        <v>1.3285739411492492E-2</v>
      </c>
      <c r="G2096" s="126"/>
      <c r="H2096" s="123"/>
      <c r="I2096" s="124"/>
      <c r="J2096" s="191" t="s">
        <v>5776</v>
      </c>
      <c r="K2096" s="210" t="s">
        <v>6806</v>
      </c>
      <c r="L2096" s="210" t="s">
        <v>1975</v>
      </c>
      <c r="M2096" s="211">
        <v>1918426.1933508739</v>
      </c>
      <c r="N2096" s="198">
        <v>1839407.381129293</v>
      </c>
      <c r="O2096" s="211">
        <v>1.3285739411492492E-2</v>
      </c>
      <c r="P2096" s="210">
        <v>0</v>
      </c>
      <c r="Q2096" s="210">
        <v>0</v>
      </c>
      <c r="R2096" s="210">
        <v>1</v>
      </c>
      <c r="S2096" s="210">
        <v>0</v>
      </c>
      <c r="T2096" s="210" t="s">
        <v>147</v>
      </c>
      <c r="U2096" s="210" t="s">
        <v>6807</v>
      </c>
      <c r="V2096" s="223">
        <v>43251</v>
      </c>
      <c r="W2096" s="210" t="s">
        <v>6808</v>
      </c>
      <c r="X2096" s="210" t="s">
        <v>4468</v>
      </c>
      <c r="Y2096" s="210" t="s">
        <v>4395</v>
      </c>
      <c r="Z2096" s="190"/>
      <c r="AA2096" s="186"/>
      <c r="AB2096" s="187"/>
      <c r="AC2096" s="187"/>
      <c r="AD2096" s="188"/>
    </row>
    <row r="2097" spans="1:30" x14ac:dyDescent="0.3">
      <c r="A2097" s="84"/>
      <c r="B2097" s="209" t="s">
        <v>6809</v>
      </c>
      <c r="C2097" s="102" t="s">
        <v>1975</v>
      </c>
      <c r="D2097" s="109">
        <v>2765815.1187950335</v>
      </c>
      <c r="E2097" s="139">
        <v>4795203.5463021351</v>
      </c>
      <c r="F2097" s="113">
        <v>0.34027482822737809</v>
      </c>
      <c r="G2097" s="126"/>
      <c r="H2097" s="123"/>
      <c r="I2097" s="124"/>
      <c r="J2097" s="191" t="s">
        <v>5776</v>
      </c>
      <c r="K2097" s="210" t="s">
        <v>6809</v>
      </c>
      <c r="L2097" s="210" t="s">
        <v>1975</v>
      </c>
      <c r="M2097" s="211">
        <v>2765815.1187950335</v>
      </c>
      <c r="N2097" s="198">
        <v>4795203.5463021351</v>
      </c>
      <c r="O2097" s="211">
        <v>0.34027482822737809</v>
      </c>
      <c r="P2097" s="210">
        <v>0</v>
      </c>
      <c r="Q2097" s="210">
        <v>0</v>
      </c>
      <c r="R2097" s="210">
        <v>1</v>
      </c>
      <c r="S2097" s="210">
        <v>0</v>
      </c>
      <c r="T2097" s="210" t="s">
        <v>146</v>
      </c>
      <c r="U2097" s="210" t="s">
        <v>6810</v>
      </c>
      <c r="V2097" s="223">
        <v>43251</v>
      </c>
      <c r="W2097" s="210" t="s">
        <v>6811</v>
      </c>
      <c r="X2097" s="210" t="s">
        <v>4468</v>
      </c>
      <c r="Y2097" s="210" t="s">
        <v>4395</v>
      </c>
      <c r="Z2097" s="190"/>
      <c r="AA2097" s="185"/>
      <c r="AB2097" s="187"/>
      <c r="AC2097" s="188"/>
      <c r="AD2097" s="187"/>
    </row>
    <row r="2098" spans="1:30" x14ac:dyDescent="0.3">
      <c r="A2098" s="84"/>
      <c r="B2098" s="209" t="s">
        <v>6812</v>
      </c>
      <c r="C2098" s="102" t="s">
        <v>1975</v>
      </c>
      <c r="D2098" s="109">
        <v>3920428.2604224617</v>
      </c>
      <c r="E2098" s="139">
        <v>4219227.56737966</v>
      </c>
      <c r="F2098" s="113">
        <v>0.48797989203118275</v>
      </c>
      <c r="G2098" s="126"/>
      <c r="H2098" s="123"/>
      <c r="I2098" s="124"/>
      <c r="J2098" s="191" t="s">
        <v>5776</v>
      </c>
      <c r="K2098" s="210" t="s">
        <v>6812</v>
      </c>
      <c r="L2098" s="210" t="s">
        <v>1975</v>
      </c>
      <c r="M2098" s="211">
        <v>3920428.2604224617</v>
      </c>
      <c r="N2098" s="198">
        <v>4219227.56737966</v>
      </c>
      <c r="O2098" s="211">
        <v>0.48797989203118275</v>
      </c>
      <c r="P2098" s="210">
        <v>0</v>
      </c>
      <c r="Q2098" s="210">
        <v>0</v>
      </c>
      <c r="R2098" s="210">
        <v>1</v>
      </c>
      <c r="S2098" s="210">
        <v>0</v>
      </c>
      <c r="T2098" s="210" t="s">
        <v>146</v>
      </c>
      <c r="U2098" s="210" t="s">
        <v>6813</v>
      </c>
      <c r="V2098" s="223">
        <v>43251</v>
      </c>
      <c r="W2098" s="210" t="s">
        <v>6814</v>
      </c>
      <c r="X2098" s="210" t="s">
        <v>4468</v>
      </c>
      <c r="Y2098" s="210" t="s">
        <v>4395</v>
      </c>
      <c r="Z2098" s="190"/>
      <c r="AA2098" s="185"/>
      <c r="AB2098" s="187"/>
      <c r="AC2098" s="188"/>
      <c r="AD2098" s="188"/>
    </row>
    <row r="2099" spans="1:30" x14ac:dyDescent="0.3">
      <c r="A2099" s="84"/>
      <c r="B2099" s="209" t="s">
        <v>571</v>
      </c>
      <c r="C2099" s="102" t="s">
        <v>1978</v>
      </c>
      <c r="D2099" s="109">
        <v>-6281061.0222890936</v>
      </c>
      <c r="E2099" s="139">
        <v>-17239426.139760073</v>
      </c>
      <c r="F2099" s="113">
        <v>-2.1117626898191433</v>
      </c>
      <c r="G2099" s="126"/>
      <c r="H2099" s="123"/>
      <c r="I2099" s="124"/>
      <c r="J2099" s="191" t="s">
        <v>5776</v>
      </c>
      <c r="K2099" s="210" t="s">
        <v>571</v>
      </c>
      <c r="L2099" s="210" t="s">
        <v>1978</v>
      </c>
      <c r="M2099" s="211">
        <v>-6281061.0222890936</v>
      </c>
      <c r="N2099" s="198">
        <v>-17239426.139760073</v>
      </c>
      <c r="O2099" s="211">
        <v>-2.1117626898191433</v>
      </c>
      <c r="P2099" s="210">
        <v>0</v>
      </c>
      <c r="Q2099" s="210">
        <v>0</v>
      </c>
      <c r="R2099" s="210">
        <v>1</v>
      </c>
      <c r="S2099" s="210">
        <v>0</v>
      </c>
      <c r="T2099" s="210" t="s">
        <v>146</v>
      </c>
      <c r="U2099" s="210" t="s">
        <v>2705</v>
      </c>
      <c r="V2099" s="223">
        <v>43251</v>
      </c>
      <c r="W2099" s="210" t="s">
        <v>2075</v>
      </c>
      <c r="X2099" s="210" t="s">
        <v>4468</v>
      </c>
      <c r="Y2099" s="210" t="s">
        <v>4395</v>
      </c>
      <c r="Z2099" s="190"/>
      <c r="AA2099" s="185"/>
      <c r="AB2099" s="188"/>
      <c r="AC2099" s="187"/>
      <c r="AD2099" s="187"/>
    </row>
    <row r="2100" spans="1:30" x14ac:dyDescent="0.3">
      <c r="A2100" s="84"/>
      <c r="B2100" s="209" t="s">
        <v>6815</v>
      </c>
      <c r="C2100" s="102" t="s">
        <v>1975</v>
      </c>
      <c r="D2100" s="109" t="s">
        <v>5785</v>
      </c>
      <c r="E2100" s="139" t="s">
        <v>5785</v>
      </c>
      <c r="F2100" s="113" t="s">
        <v>5785</v>
      </c>
      <c r="G2100" s="126"/>
      <c r="H2100" s="123"/>
      <c r="I2100" s="124"/>
      <c r="J2100" s="191" t="s">
        <v>5779</v>
      </c>
      <c r="K2100" s="210" t="s">
        <v>6815</v>
      </c>
      <c r="L2100" s="210" t="s">
        <v>1975</v>
      </c>
      <c r="M2100" s="211">
        <v>7154103.7172986344</v>
      </c>
      <c r="N2100" s="198">
        <v>1083067.9770005587</v>
      </c>
      <c r="O2100" s="211">
        <v>3.882122476999416E-2</v>
      </c>
      <c r="P2100" s="210">
        <v>0</v>
      </c>
      <c r="Q2100" s="210">
        <v>0</v>
      </c>
      <c r="R2100" s="210">
        <v>1</v>
      </c>
      <c r="S2100" s="210">
        <v>0</v>
      </c>
      <c r="T2100" s="210" t="s">
        <v>143</v>
      </c>
      <c r="U2100" s="210" t="s">
        <v>6816</v>
      </c>
      <c r="V2100" s="223">
        <v>43251</v>
      </c>
      <c r="W2100" s="210" t="s">
        <v>6817</v>
      </c>
      <c r="X2100" s="210" t="s">
        <v>4468</v>
      </c>
      <c r="Y2100" s="210" t="s">
        <v>4395</v>
      </c>
      <c r="Z2100" s="190"/>
      <c r="AA2100" s="186"/>
      <c r="AB2100" s="187"/>
      <c r="AC2100" s="187"/>
      <c r="AD2100" s="188"/>
    </row>
    <row r="2101" spans="1:30" x14ac:dyDescent="0.3">
      <c r="A2101" s="84"/>
      <c r="B2101" s="209" t="s">
        <v>572</v>
      </c>
      <c r="C2101" s="102" t="s">
        <v>1973</v>
      </c>
      <c r="D2101" s="109" t="s">
        <v>5785</v>
      </c>
      <c r="E2101" s="139" t="s">
        <v>5785</v>
      </c>
      <c r="F2101" s="113" t="s">
        <v>5785</v>
      </c>
      <c r="G2101" s="126"/>
      <c r="H2101" s="123"/>
      <c r="I2101" s="124"/>
      <c r="J2101" s="191" t="s">
        <v>5779</v>
      </c>
      <c r="K2101" s="210" t="s">
        <v>572</v>
      </c>
      <c r="L2101" s="210" t="s">
        <v>1973</v>
      </c>
      <c r="M2101" s="211">
        <v>-6528853.2213612301</v>
      </c>
      <c r="N2101" s="198">
        <v>-1125134.2606889203</v>
      </c>
      <c r="O2101" s="211">
        <v>-0.36787613525335883</v>
      </c>
      <c r="P2101" s="210">
        <v>0</v>
      </c>
      <c r="Q2101" s="210">
        <v>0</v>
      </c>
      <c r="R2101" s="210">
        <v>1</v>
      </c>
      <c r="S2101" s="210">
        <v>0</v>
      </c>
      <c r="T2101" s="210" t="s">
        <v>143</v>
      </c>
      <c r="U2101" s="210" t="s">
        <v>2706</v>
      </c>
      <c r="V2101" s="223">
        <v>43251</v>
      </c>
      <c r="W2101" s="210" t="s">
        <v>2076</v>
      </c>
      <c r="X2101" s="210" t="s">
        <v>4468</v>
      </c>
      <c r="Y2101" s="210" t="s">
        <v>4395</v>
      </c>
      <c r="Z2101" s="190"/>
      <c r="AA2101" s="185"/>
      <c r="AB2101" s="187"/>
      <c r="AC2101" s="187"/>
      <c r="AD2101" s="188"/>
    </row>
    <row r="2102" spans="1:30" x14ac:dyDescent="0.3">
      <c r="A2102" s="84"/>
      <c r="B2102" s="209" t="s">
        <v>573</v>
      </c>
      <c r="C2102" s="102" t="s">
        <v>1973</v>
      </c>
      <c r="D2102" s="109">
        <v>-3057493.9156314889</v>
      </c>
      <c r="E2102" s="139">
        <v>-1137467.4343236152</v>
      </c>
      <c r="F2102" s="113">
        <v>-0.80788991495720153</v>
      </c>
      <c r="G2102" s="126"/>
      <c r="H2102" s="123"/>
      <c r="I2102" s="124"/>
      <c r="J2102" s="191" t="s">
        <v>5776</v>
      </c>
      <c r="K2102" s="210" t="s">
        <v>573</v>
      </c>
      <c r="L2102" s="210" t="s">
        <v>1973</v>
      </c>
      <c r="M2102" s="211">
        <v>-3057493.9156314889</v>
      </c>
      <c r="N2102" s="198">
        <v>-1137467.4343236152</v>
      </c>
      <c r="O2102" s="211">
        <v>-0.80788991495720153</v>
      </c>
      <c r="P2102" s="210">
        <v>0</v>
      </c>
      <c r="Q2102" s="210">
        <v>0</v>
      </c>
      <c r="R2102" s="210">
        <v>1</v>
      </c>
      <c r="S2102" s="210">
        <v>0</v>
      </c>
      <c r="T2102" s="210" t="s">
        <v>146</v>
      </c>
      <c r="U2102" s="210" t="s">
        <v>2707</v>
      </c>
      <c r="V2102" s="223">
        <v>43251</v>
      </c>
      <c r="W2102" s="210">
        <v>6810010</v>
      </c>
      <c r="X2102" s="210" t="s">
        <v>4468</v>
      </c>
      <c r="Y2102" s="210" t="s">
        <v>4395</v>
      </c>
      <c r="Z2102" s="190"/>
      <c r="AA2102" s="186"/>
      <c r="AB2102" s="187"/>
      <c r="AC2102" s="187"/>
      <c r="AD2102" s="188"/>
    </row>
    <row r="2103" spans="1:30" x14ac:dyDescent="0.3">
      <c r="A2103" s="84"/>
      <c r="B2103" s="209" t="s">
        <v>6818</v>
      </c>
      <c r="C2103" s="102" t="s">
        <v>1975</v>
      </c>
      <c r="D2103" s="109">
        <v>4311925.6958483011</v>
      </c>
      <c r="E2103" s="139">
        <v>518853.63362202741</v>
      </c>
      <c r="F2103" s="113">
        <v>8.8187074948864894E-2</v>
      </c>
      <c r="G2103" s="126"/>
      <c r="H2103" s="123"/>
      <c r="I2103" s="124"/>
      <c r="J2103" s="191" t="s">
        <v>5776</v>
      </c>
      <c r="K2103" s="210" t="s">
        <v>6818</v>
      </c>
      <c r="L2103" s="210" t="s">
        <v>1975</v>
      </c>
      <c r="M2103" s="211">
        <v>4311925.6958483011</v>
      </c>
      <c r="N2103" s="198">
        <v>518853.63362202741</v>
      </c>
      <c r="O2103" s="211">
        <v>8.8187074948864894E-2</v>
      </c>
      <c r="P2103" s="210">
        <v>0</v>
      </c>
      <c r="Q2103" s="210">
        <v>0</v>
      </c>
      <c r="R2103" s="210">
        <v>1</v>
      </c>
      <c r="S2103" s="210">
        <v>0</v>
      </c>
      <c r="T2103" s="210" t="s">
        <v>146</v>
      </c>
      <c r="U2103" s="210" t="s">
        <v>6819</v>
      </c>
      <c r="V2103" s="223">
        <v>43251</v>
      </c>
      <c r="W2103" s="210" t="s">
        <v>6820</v>
      </c>
      <c r="X2103" s="210" t="s">
        <v>4468</v>
      </c>
      <c r="Y2103" s="210" t="s">
        <v>4395</v>
      </c>
      <c r="Z2103" s="190"/>
      <c r="AA2103" s="185"/>
      <c r="AB2103" s="187"/>
      <c r="AC2103" s="188"/>
      <c r="AD2103" s="187"/>
    </row>
    <row r="2104" spans="1:30" x14ac:dyDescent="0.3">
      <c r="A2104" s="84"/>
      <c r="B2104" s="209" t="s">
        <v>6821</v>
      </c>
      <c r="C2104" s="102" t="s">
        <v>1975</v>
      </c>
      <c r="D2104" s="109">
        <v>3993426.2236174317</v>
      </c>
      <c r="E2104" s="139">
        <v>3743851.8751088372</v>
      </c>
      <c r="F2104" s="113">
        <v>0.15957391546539298</v>
      </c>
      <c r="G2104" s="126"/>
      <c r="H2104" s="123"/>
      <c r="I2104" s="124"/>
      <c r="J2104" s="191" t="s">
        <v>5778</v>
      </c>
      <c r="K2104" s="210" t="s">
        <v>6821</v>
      </c>
      <c r="L2104" s="210" t="s">
        <v>1975</v>
      </c>
      <c r="M2104" s="211">
        <v>3993426.2236174317</v>
      </c>
      <c r="N2104" s="198">
        <v>3743851.8751088372</v>
      </c>
      <c r="O2104" s="211">
        <v>0.15957391546539298</v>
      </c>
      <c r="P2104" s="210">
        <v>0</v>
      </c>
      <c r="Q2104" s="210">
        <v>0</v>
      </c>
      <c r="R2104" s="210">
        <v>1</v>
      </c>
      <c r="S2104" s="210">
        <v>0</v>
      </c>
      <c r="T2104" s="210" t="s">
        <v>146</v>
      </c>
      <c r="U2104" s="210" t="s">
        <v>6822</v>
      </c>
      <c r="V2104" s="223">
        <v>43251</v>
      </c>
      <c r="W2104" s="210" t="s">
        <v>6823</v>
      </c>
      <c r="X2104" s="210" t="s">
        <v>4468</v>
      </c>
      <c r="Y2104" s="210" t="s">
        <v>4395</v>
      </c>
      <c r="Z2104" s="190"/>
      <c r="AA2104" s="185"/>
      <c r="AB2104" s="187"/>
      <c r="AC2104" s="188"/>
      <c r="AD2104" s="187"/>
    </row>
    <row r="2105" spans="1:30" x14ac:dyDescent="0.3">
      <c r="A2105" s="84"/>
      <c r="B2105" s="209" t="s">
        <v>4422</v>
      </c>
      <c r="C2105" s="102" t="s">
        <v>1973</v>
      </c>
      <c r="D2105" s="109">
        <v>-3066713.4004678866</v>
      </c>
      <c r="E2105" s="139">
        <v>-2132624.0615214789</v>
      </c>
      <c r="F2105" s="113">
        <v>-4.9699659335854935</v>
      </c>
      <c r="G2105" s="126"/>
      <c r="H2105" s="123"/>
      <c r="I2105" s="124"/>
      <c r="J2105" s="191" t="s">
        <v>5776</v>
      </c>
      <c r="K2105" s="210" t="s">
        <v>4422</v>
      </c>
      <c r="L2105" s="210" t="s">
        <v>1973</v>
      </c>
      <c r="M2105" s="211">
        <v>-3066713.4004678866</v>
      </c>
      <c r="N2105" s="198">
        <v>-2132624.0615214789</v>
      </c>
      <c r="O2105" s="211">
        <v>-4.9699659335854935</v>
      </c>
      <c r="P2105" s="210">
        <v>0</v>
      </c>
      <c r="Q2105" s="210">
        <v>0</v>
      </c>
      <c r="R2105" s="210">
        <v>1</v>
      </c>
      <c r="S2105" s="210">
        <v>0</v>
      </c>
      <c r="T2105" s="210" t="s">
        <v>5305</v>
      </c>
      <c r="U2105" s="210" t="s">
        <v>4482</v>
      </c>
      <c r="V2105" s="223">
        <v>43251</v>
      </c>
      <c r="W2105" s="210">
        <v>6798666</v>
      </c>
      <c r="X2105" s="210" t="s">
        <v>4468</v>
      </c>
      <c r="Y2105" s="210" t="s">
        <v>4395</v>
      </c>
      <c r="Z2105" s="190"/>
      <c r="AA2105" s="185"/>
      <c r="AB2105" s="187"/>
      <c r="AC2105" s="187"/>
      <c r="AD2105" s="188"/>
    </row>
    <row r="2106" spans="1:30" x14ac:dyDescent="0.3">
      <c r="A2106" s="84"/>
      <c r="B2106" s="209" t="s">
        <v>6824</v>
      </c>
      <c r="C2106" s="102" t="s">
        <v>1975</v>
      </c>
      <c r="D2106" s="109">
        <v>4073180.5899284813</v>
      </c>
      <c r="E2106" s="139">
        <v>1035584.4817258304</v>
      </c>
      <c r="F2106" s="113">
        <v>7.6208228367208794E-2</v>
      </c>
      <c r="G2106" s="126"/>
      <c r="H2106" s="123"/>
      <c r="I2106" s="124"/>
      <c r="J2106" s="191" t="s">
        <v>5776</v>
      </c>
      <c r="K2106" s="210" t="s">
        <v>6824</v>
      </c>
      <c r="L2106" s="210" t="s">
        <v>1975</v>
      </c>
      <c r="M2106" s="211">
        <v>4073180.5899284813</v>
      </c>
      <c r="N2106" s="198">
        <v>1035584.4817258304</v>
      </c>
      <c r="O2106" s="211">
        <v>7.6208228367208794E-2</v>
      </c>
      <c r="P2106" s="210">
        <v>0</v>
      </c>
      <c r="Q2106" s="210">
        <v>0</v>
      </c>
      <c r="R2106" s="210">
        <v>1</v>
      </c>
      <c r="S2106" s="210">
        <v>0</v>
      </c>
      <c r="T2106" s="210" t="s">
        <v>143</v>
      </c>
      <c r="U2106" s="210" t="s">
        <v>6825</v>
      </c>
      <c r="V2106" s="223">
        <v>43251</v>
      </c>
      <c r="W2106" s="210" t="s">
        <v>6826</v>
      </c>
      <c r="X2106" s="210" t="s">
        <v>4468</v>
      </c>
      <c r="Y2106" s="210" t="s">
        <v>4395</v>
      </c>
      <c r="Z2106" s="190"/>
      <c r="AA2106" s="185"/>
      <c r="AB2106" s="187"/>
      <c r="AC2106" s="187"/>
      <c r="AD2106" s="188"/>
    </row>
    <row r="2107" spans="1:30" x14ac:dyDescent="0.3">
      <c r="A2107" s="84"/>
      <c r="B2107" s="209" t="s">
        <v>574</v>
      </c>
      <c r="C2107" s="102" t="s">
        <v>1973</v>
      </c>
      <c r="D2107" s="109">
        <v>-5728009.884769449</v>
      </c>
      <c r="E2107" s="139">
        <v>-2029952.3969737692</v>
      </c>
      <c r="F2107" s="113">
        <v>-0.40736811280495655</v>
      </c>
      <c r="G2107" s="126"/>
      <c r="H2107" s="123"/>
      <c r="I2107" s="124"/>
      <c r="J2107" s="191" t="s">
        <v>5776</v>
      </c>
      <c r="K2107" s="210" t="s">
        <v>574</v>
      </c>
      <c r="L2107" s="210" t="s">
        <v>1973</v>
      </c>
      <c r="M2107" s="211">
        <v>-5728009.884769449</v>
      </c>
      <c r="N2107" s="198">
        <v>-2029952.3969737692</v>
      </c>
      <c r="O2107" s="211">
        <v>-0.40736811280495655</v>
      </c>
      <c r="P2107" s="210">
        <v>0</v>
      </c>
      <c r="Q2107" s="210">
        <v>0</v>
      </c>
      <c r="R2107" s="210">
        <v>1</v>
      </c>
      <c r="S2107" s="210">
        <v>0</v>
      </c>
      <c r="T2107" s="210" t="s">
        <v>143</v>
      </c>
      <c r="U2107" s="210" t="s">
        <v>2708</v>
      </c>
      <c r="V2107" s="223">
        <v>43251</v>
      </c>
      <c r="W2107" s="210" t="s">
        <v>2077</v>
      </c>
      <c r="X2107" s="210" t="s">
        <v>4468</v>
      </c>
      <c r="Y2107" s="210" t="s">
        <v>4395</v>
      </c>
      <c r="Z2107" s="190"/>
      <c r="AA2107" s="186"/>
      <c r="AB2107" s="187"/>
      <c r="AC2107" s="187"/>
      <c r="AD2107" s="188"/>
    </row>
    <row r="2108" spans="1:30" x14ac:dyDescent="0.3">
      <c r="A2108" s="84"/>
      <c r="B2108" s="209" t="s">
        <v>6827</v>
      </c>
      <c r="C2108" s="102" t="s">
        <v>1975</v>
      </c>
      <c r="D2108" s="109">
        <v>27351348.247225292</v>
      </c>
      <c r="E2108" s="139">
        <v>15806706.33887477</v>
      </c>
      <c r="F2108" s="113">
        <v>0.65014689394837855</v>
      </c>
      <c r="G2108" s="126"/>
      <c r="H2108" s="123"/>
      <c r="I2108" s="124"/>
      <c r="J2108" s="191" t="s">
        <v>5776</v>
      </c>
      <c r="K2108" s="210" t="s">
        <v>6827</v>
      </c>
      <c r="L2108" s="210" t="s">
        <v>1975</v>
      </c>
      <c r="M2108" s="211">
        <v>27351348.247225292</v>
      </c>
      <c r="N2108" s="198">
        <v>15806706.33887477</v>
      </c>
      <c r="O2108" s="211">
        <v>0.65014689394837855</v>
      </c>
      <c r="P2108" s="210">
        <v>0</v>
      </c>
      <c r="Q2108" s="210">
        <v>0</v>
      </c>
      <c r="R2108" s="210">
        <v>1</v>
      </c>
      <c r="S2108" s="210">
        <v>0</v>
      </c>
      <c r="T2108" s="210" t="s">
        <v>148</v>
      </c>
      <c r="U2108" s="210" t="s">
        <v>6828</v>
      </c>
      <c r="V2108" s="223">
        <v>43251</v>
      </c>
      <c r="W2108" s="210" t="s">
        <v>6829</v>
      </c>
      <c r="X2108" s="210" t="s">
        <v>4468</v>
      </c>
      <c r="Y2108" s="210" t="s">
        <v>4395</v>
      </c>
      <c r="Z2108" s="190"/>
      <c r="AA2108" s="185"/>
      <c r="AB2108" s="187"/>
      <c r="AC2108" s="187"/>
      <c r="AD2108" s="188"/>
    </row>
    <row r="2109" spans="1:30" x14ac:dyDescent="0.3">
      <c r="A2109" s="84"/>
      <c r="B2109" s="209" t="s">
        <v>6830</v>
      </c>
      <c r="C2109" s="102" t="s">
        <v>1975</v>
      </c>
      <c r="D2109" s="109">
        <v>1886299.5473806891</v>
      </c>
      <c r="E2109" s="139">
        <v>1693161.2029442706</v>
      </c>
      <c r="F2109" s="113">
        <v>0.19855278451469394</v>
      </c>
      <c r="G2109" s="126"/>
      <c r="H2109" s="123"/>
      <c r="I2109" s="124"/>
      <c r="J2109" s="191" t="s">
        <v>5776</v>
      </c>
      <c r="K2109" s="210" t="s">
        <v>6830</v>
      </c>
      <c r="L2109" s="210" t="s">
        <v>1975</v>
      </c>
      <c r="M2109" s="211">
        <v>1886299.5473806891</v>
      </c>
      <c r="N2109" s="198">
        <v>1693161.2029442706</v>
      </c>
      <c r="O2109" s="211">
        <v>0.19855278451469394</v>
      </c>
      <c r="P2109" s="210">
        <v>0</v>
      </c>
      <c r="Q2109" s="210">
        <v>0</v>
      </c>
      <c r="R2109" s="210">
        <v>1</v>
      </c>
      <c r="S2109" s="210">
        <v>0</v>
      </c>
      <c r="T2109" s="210" t="s">
        <v>146</v>
      </c>
      <c r="U2109" s="210" t="s">
        <v>6831</v>
      </c>
      <c r="V2109" s="223">
        <v>43251</v>
      </c>
      <c r="W2109" s="210" t="s">
        <v>6832</v>
      </c>
      <c r="X2109" s="210" t="s">
        <v>4468</v>
      </c>
      <c r="Y2109" s="210" t="s">
        <v>4395</v>
      </c>
      <c r="Z2109" s="190"/>
      <c r="AA2109" s="185"/>
      <c r="AB2109" s="187"/>
      <c r="AC2109" s="187"/>
      <c r="AD2109" s="188"/>
    </row>
    <row r="2110" spans="1:30" x14ac:dyDescent="0.3">
      <c r="A2110" s="84"/>
      <c r="B2110" s="209" t="s">
        <v>6833</v>
      </c>
      <c r="C2110" s="102" t="s">
        <v>1975</v>
      </c>
      <c r="D2110" s="109">
        <v>2713680.7964191674</v>
      </c>
      <c r="E2110" s="139">
        <v>1610936.1286923033</v>
      </c>
      <c r="F2110" s="113">
        <v>3.7428760569124045E-2</v>
      </c>
      <c r="G2110" s="126"/>
      <c r="H2110" s="123"/>
      <c r="I2110" s="124"/>
      <c r="J2110" s="191" t="s">
        <v>5776</v>
      </c>
      <c r="K2110" s="210" t="s">
        <v>6833</v>
      </c>
      <c r="L2110" s="210" t="s">
        <v>1975</v>
      </c>
      <c r="M2110" s="211">
        <v>2713680.7964191674</v>
      </c>
      <c r="N2110" s="198">
        <v>1610936.1286923033</v>
      </c>
      <c r="O2110" s="211">
        <v>3.7428760569124045E-2</v>
      </c>
      <c r="P2110" s="210">
        <v>0</v>
      </c>
      <c r="Q2110" s="210">
        <v>0</v>
      </c>
      <c r="R2110" s="210">
        <v>1</v>
      </c>
      <c r="S2110" s="210">
        <v>0</v>
      </c>
      <c r="T2110" s="210" t="s">
        <v>151</v>
      </c>
      <c r="U2110" s="210" t="s">
        <v>6834</v>
      </c>
      <c r="V2110" s="223">
        <v>43251</v>
      </c>
      <c r="W2110" s="210" t="s">
        <v>6835</v>
      </c>
      <c r="X2110" s="210" t="s">
        <v>4468</v>
      </c>
      <c r="Y2110" s="210" t="s">
        <v>4395</v>
      </c>
      <c r="Z2110" s="190"/>
      <c r="AA2110" s="185"/>
      <c r="AB2110" s="187"/>
      <c r="AC2110" s="187"/>
      <c r="AD2110" s="188"/>
    </row>
    <row r="2111" spans="1:30" x14ac:dyDescent="0.3">
      <c r="A2111" s="84"/>
      <c r="B2111" s="209" t="s">
        <v>6836</v>
      </c>
      <c r="C2111" s="102" t="s">
        <v>1975</v>
      </c>
      <c r="D2111" s="109">
        <v>1961887.4661155178</v>
      </c>
      <c r="E2111" s="139">
        <v>1523327.3826624434</v>
      </c>
      <c r="F2111" s="113">
        <v>3.6280973640610038E-2</v>
      </c>
      <c r="G2111" s="126"/>
      <c r="H2111" s="123"/>
      <c r="I2111" s="124"/>
      <c r="J2111" s="191" t="s">
        <v>5776</v>
      </c>
      <c r="K2111" s="210" t="s">
        <v>6836</v>
      </c>
      <c r="L2111" s="210" t="s">
        <v>1975</v>
      </c>
      <c r="M2111" s="211">
        <v>1961887.4661155178</v>
      </c>
      <c r="N2111" s="198">
        <v>1523327.3826624434</v>
      </c>
      <c r="O2111" s="211">
        <v>3.6280973640610038E-2</v>
      </c>
      <c r="P2111" s="210">
        <v>0</v>
      </c>
      <c r="Q2111" s="210">
        <v>0</v>
      </c>
      <c r="R2111" s="210">
        <v>1</v>
      </c>
      <c r="S2111" s="210">
        <v>0</v>
      </c>
      <c r="T2111" s="210" t="s">
        <v>148</v>
      </c>
      <c r="U2111" s="210" t="s">
        <v>6837</v>
      </c>
      <c r="V2111" s="223">
        <v>43251</v>
      </c>
      <c r="W2111" s="210" t="s">
        <v>6838</v>
      </c>
      <c r="X2111" s="210" t="s">
        <v>4468</v>
      </c>
      <c r="Y2111" s="210" t="s">
        <v>4395</v>
      </c>
      <c r="Z2111" s="190"/>
      <c r="AA2111" s="186"/>
      <c r="AB2111" s="187"/>
      <c r="AC2111" s="187"/>
      <c r="AD2111" s="188"/>
    </row>
    <row r="2112" spans="1:30" x14ac:dyDescent="0.3">
      <c r="A2112" s="84"/>
      <c r="B2112" s="209" t="s">
        <v>6839</v>
      </c>
      <c r="C2112" s="102" t="s">
        <v>1975</v>
      </c>
      <c r="D2112" s="109">
        <v>2908478.4875720381</v>
      </c>
      <c r="E2112" s="139">
        <v>3067548.0235214988</v>
      </c>
      <c r="F2112" s="113">
        <v>2.9162218592646793E-2</v>
      </c>
      <c r="G2112" s="126"/>
      <c r="H2112" s="123"/>
      <c r="I2112" s="124"/>
      <c r="J2112" s="191" t="s">
        <v>5776</v>
      </c>
      <c r="K2112" s="210" t="s">
        <v>6839</v>
      </c>
      <c r="L2112" s="210" t="s">
        <v>1975</v>
      </c>
      <c r="M2112" s="211">
        <v>2908478.4875720381</v>
      </c>
      <c r="N2112" s="198">
        <v>3067548.0235214988</v>
      </c>
      <c r="O2112" s="211">
        <v>2.9162218592646793E-2</v>
      </c>
      <c r="P2112" s="210">
        <v>0</v>
      </c>
      <c r="Q2112" s="210">
        <v>0</v>
      </c>
      <c r="R2112" s="210">
        <v>1</v>
      </c>
      <c r="S2112" s="210">
        <v>0</v>
      </c>
      <c r="T2112" s="210" t="s">
        <v>145</v>
      </c>
      <c r="U2112" s="210" t="s">
        <v>6840</v>
      </c>
      <c r="V2112" s="223">
        <v>43251</v>
      </c>
      <c r="W2112" s="210" t="s">
        <v>6841</v>
      </c>
      <c r="X2112" s="210" t="s">
        <v>4468</v>
      </c>
      <c r="Y2112" s="210" t="s">
        <v>4395</v>
      </c>
      <c r="Z2112" s="190"/>
      <c r="AA2112" s="185"/>
      <c r="AB2112" s="188"/>
      <c r="AC2112" s="187"/>
      <c r="AD2112" s="187"/>
    </row>
    <row r="2113" spans="1:30" x14ac:dyDescent="0.3">
      <c r="A2113" s="84"/>
      <c r="B2113" s="209" t="s">
        <v>6842</v>
      </c>
      <c r="C2113" s="102" t="s">
        <v>1975</v>
      </c>
      <c r="D2113" s="109">
        <v>4441613.1859606253</v>
      </c>
      <c r="E2113" s="139">
        <v>466277.28073551308</v>
      </c>
      <c r="F2113" s="113">
        <v>0.10264708554489836</v>
      </c>
      <c r="G2113" s="126"/>
      <c r="H2113" s="123"/>
      <c r="I2113" s="124"/>
      <c r="J2113" s="191" t="s">
        <v>5776</v>
      </c>
      <c r="K2113" s="210" t="s">
        <v>6842</v>
      </c>
      <c r="L2113" s="210" t="s">
        <v>1975</v>
      </c>
      <c r="M2113" s="211">
        <v>4441613.1859606253</v>
      </c>
      <c r="N2113" s="198">
        <v>466277.28073551308</v>
      </c>
      <c r="O2113" s="211">
        <v>0.10264708554489836</v>
      </c>
      <c r="P2113" s="210">
        <v>0</v>
      </c>
      <c r="Q2113" s="210">
        <v>0</v>
      </c>
      <c r="R2113" s="210">
        <v>1</v>
      </c>
      <c r="S2113" s="210">
        <v>0</v>
      </c>
      <c r="T2113" s="210" t="s">
        <v>149</v>
      </c>
      <c r="U2113" s="210" t="s">
        <v>6843</v>
      </c>
      <c r="V2113" s="223">
        <v>43251</v>
      </c>
      <c r="W2113" s="210" t="s">
        <v>6844</v>
      </c>
      <c r="X2113" s="210" t="s">
        <v>4468</v>
      </c>
      <c r="Y2113" s="210" t="s">
        <v>4395</v>
      </c>
      <c r="Z2113" s="190"/>
      <c r="AA2113" s="185"/>
      <c r="AB2113" s="187"/>
      <c r="AC2113" s="188"/>
      <c r="AD2113" s="187"/>
    </row>
    <row r="2114" spans="1:30" x14ac:dyDescent="0.3">
      <c r="A2114" s="84"/>
      <c r="B2114" s="209" t="s">
        <v>6845</v>
      </c>
      <c r="C2114" s="102" t="s">
        <v>1975</v>
      </c>
      <c r="D2114" s="109">
        <v>2161407.9337424585</v>
      </c>
      <c r="E2114" s="139">
        <v>1696986.8009816795</v>
      </c>
      <c r="F2114" s="113">
        <v>7.6642491387105646E-2</v>
      </c>
      <c r="G2114" s="126"/>
      <c r="H2114" s="123"/>
      <c r="I2114" s="124"/>
      <c r="J2114" s="191" t="s">
        <v>5776</v>
      </c>
      <c r="K2114" s="210" t="s">
        <v>6845</v>
      </c>
      <c r="L2114" s="210" t="s">
        <v>1975</v>
      </c>
      <c r="M2114" s="211">
        <v>2161407.9337424585</v>
      </c>
      <c r="N2114" s="198">
        <v>1696986.8009816795</v>
      </c>
      <c r="O2114" s="211">
        <v>7.6642491387105646E-2</v>
      </c>
      <c r="P2114" s="210">
        <v>0</v>
      </c>
      <c r="Q2114" s="210">
        <v>0</v>
      </c>
      <c r="R2114" s="210">
        <v>1</v>
      </c>
      <c r="S2114" s="210">
        <v>0</v>
      </c>
      <c r="T2114" s="210" t="s">
        <v>151</v>
      </c>
      <c r="U2114" s="210" t="s">
        <v>6846</v>
      </c>
      <c r="V2114" s="223">
        <v>43251</v>
      </c>
      <c r="W2114" s="210" t="s">
        <v>6847</v>
      </c>
      <c r="X2114" s="210" t="s">
        <v>4468</v>
      </c>
      <c r="Y2114" s="210" t="s">
        <v>4395</v>
      </c>
      <c r="Z2114" s="190"/>
      <c r="AA2114" s="185"/>
      <c r="AB2114" s="188"/>
      <c r="AC2114" s="187"/>
      <c r="AD2114" s="187"/>
    </row>
    <row r="2115" spans="1:30" x14ac:dyDescent="0.3">
      <c r="A2115" s="84"/>
      <c r="B2115" s="209" t="s">
        <v>6848</v>
      </c>
      <c r="C2115" s="102" t="s">
        <v>1975</v>
      </c>
      <c r="D2115" s="109">
        <v>2134436.4952120646</v>
      </c>
      <c r="E2115" s="139">
        <v>2451367.3878722736</v>
      </c>
      <c r="F2115" s="113">
        <v>0.35247146336408364</v>
      </c>
      <c r="G2115" s="126"/>
      <c r="H2115" s="123"/>
      <c r="I2115" s="124"/>
      <c r="J2115" s="191" t="s">
        <v>5776</v>
      </c>
      <c r="K2115" s="210" t="s">
        <v>6848</v>
      </c>
      <c r="L2115" s="210" t="s">
        <v>1975</v>
      </c>
      <c r="M2115" s="211">
        <v>2134436.4952120646</v>
      </c>
      <c r="N2115" s="198">
        <v>2451367.3878722736</v>
      </c>
      <c r="O2115" s="211">
        <v>0.35247146336408364</v>
      </c>
      <c r="P2115" s="210">
        <v>0</v>
      </c>
      <c r="Q2115" s="210">
        <v>0</v>
      </c>
      <c r="R2115" s="210">
        <v>1</v>
      </c>
      <c r="S2115" s="210">
        <v>0</v>
      </c>
      <c r="T2115" s="210" t="s">
        <v>150</v>
      </c>
      <c r="U2115" s="210" t="s">
        <v>6849</v>
      </c>
      <c r="V2115" s="223">
        <v>43251</v>
      </c>
      <c r="W2115" s="210" t="s">
        <v>6850</v>
      </c>
      <c r="X2115" s="210" t="s">
        <v>4468</v>
      </c>
      <c r="Y2115" s="210" t="s">
        <v>4395</v>
      </c>
      <c r="Z2115" s="190"/>
      <c r="AA2115" s="185"/>
      <c r="AB2115" s="187"/>
      <c r="AC2115" s="188"/>
      <c r="AD2115" s="188"/>
    </row>
    <row r="2116" spans="1:30" x14ac:dyDescent="0.3">
      <c r="A2116" s="84"/>
      <c r="B2116" s="209" t="s">
        <v>6851</v>
      </c>
      <c r="C2116" s="102" t="s">
        <v>1975</v>
      </c>
      <c r="D2116" s="109">
        <v>7830983.9029436512</v>
      </c>
      <c r="E2116" s="139">
        <v>10113396.078655686</v>
      </c>
      <c r="F2116" s="113">
        <v>0.45898130009259286</v>
      </c>
      <c r="G2116" s="126"/>
      <c r="H2116" s="123"/>
      <c r="I2116" s="124"/>
      <c r="J2116" s="191" t="s">
        <v>5776</v>
      </c>
      <c r="K2116" s="210" t="s">
        <v>6851</v>
      </c>
      <c r="L2116" s="210" t="s">
        <v>1975</v>
      </c>
      <c r="M2116" s="211">
        <v>7830983.9029436512</v>
      </c>
      <c r="N2116" s="198">
        <v>10113396.078655686</v>
      </c>
      <c r="O2116" s="211">
        <v>0.45898130009259286</v>
      </c>
      <c r="P2116" s="210">
        <v>0</v>
      </c>
      <c r="Q2116" s="210">
        <v>0</v>
      </c>
      <c r="R2116" s="210">
        <v>1</v>
      </c>
      <c r="S2116" s="210">
        <v>0</v>
      </c>
      <c r="T2116" s="210" t="s">
        <v>148</v>
      </c>
      <c r="U2116" s="210" t="s">
        <v>6852</v>
      </c>
      <c r="V2116" s="223">
        <v>43251</v>
      </c>
      <c r="W2116" s="210" t="s">
        <v>6853</v>
      </c>
      <c r="X2116" s="210" t="s">
        <v>4468</v>
      </c>
      <c r="Y2116" s="210" t="s">
        <v>4395</v>
      </c>
      <c r="Z2116" s="190"/>
      <c r="AA2116" s="185"/>
      <c r="AB2116" s="187"/>
      <c r="AC2116" s="188"/>
      <c r="AD2116" s="188"/>
    </row>
    <row r="2117" spans="1:30" x14ac:dyDescent="0.3">
      <c r="A2117" s="84"/>
      <c r="B2117" s="209" t="s">
        <v>6854</v>
      </c>
      <c r="C2117" s="102" t="s">
        <v>1975</v>
      </c>
      <c r="D2117" s="109">
        <v>1605343.9495010341</v>
      </c>
      <c r="E2117" s="139">
        <v>1779134.3807416759</v>
      </c>
      <c r="F2117" s="113">
        <v>0.39801171158689919</v>
      </c>
      <c r="G2117" s="126"/>
      <c r="H2117" s="123"/>
      <c r="I2117" s="124"/>
      <c r="J2117" s="191" t="s">
        <v>5776</v>
      </c>
      <c r="K2117" s="210" t="s">
        <v>6854</v>
      </c>
      <c r="L2117" s="210" t="s">
        <v>1975</v>
      </c>
      <c r="M2117" s="211">
        <v>1605343.9495010341</v>
      </c>
      <c r="N2117" s="198">
        <v>1779134.3807416759</v>
      </c>
      <c r="O2117" s="211">
        <v>0.39801171158689919</v>
      </c>
      <c r="P2117" s="210">
        <v>0</v>
      </c>
      <c r="Q2117" s="210">
        <v>0</v>
      </c>
      <c r="R2117" s="210">
        <v>1</v>
      </c>
      <c r="S2117" s="210">
        <v>0</v>
      </c>
      <c r="T2117" s="210" t="s">
        <v>150</v>
      </c>
      <c r="U2117" s="210" t="s">
        <v>6855</v>
      </c>
      <c r="V2117" s="223">
        <v>43251</v>
      </c>
      <c r="W2117" s="210" t="s">
        <v>6856</v>
      </c>
      <c r="X2117" s="210" t="s">
        <v>4468</v>
      </c>
      <c r="Y2117" s="210" t="s">
        <v>4395</v>
      </c>
      <c r="Z2117" s="190"/>
      <c r="AA2117" s="186"/>
      <c r="AB2117" s="187"/>
      <c r="AC2117" s="187"/>
      <c r="AD2117" s="188"/>
    </row>
    <row r="2118" spans="1:30" x14ac:dyDescent="0.3">
      <c r="A2118" s="84"/>
      <c r="B2118" s="209" t="s">
        <v>6857</v>
      </c>
      <c r="C2118" s="102" t="s">
        <v>1975</v>
      </c>
      <c r="D2118" s="109">
        <v>148052944.58884829</v>
      </c>
      <c r="E2118" s="139">
        <v>65734083.811442979</v>
      </c>
      <c r="F2118" s="113">
        <v>22.884684270837344</v>
      </c>
      <c r="G2118" s="126"/>
      <c r="H2118" s="123"/>
      <c r="I2118" s="124"/>
      <c r="J2118" s="191" t="s">
        <v>5776</v>
      </c>
      <c r="K2118" s="210" t="s">
        <v>6857</v>
      </c>
      <c r="L2118" s="210" t="s">
        <v>1975</v>
      </c>
      <c r="M2118" s="211">
        <v>148052944.58884829</v>
      </c>
      <c r="N2118" s="198">
        <v>65734083.811442979</v>
      </c>
      <c r="O2118" s="211">
        <v>22.884684270837344</v>
      </c>
      <c r="P2118" s="210">
        <v>0</v>
      </c>
      <c r="Q2118" s="210">
        <v>0</v>
      </c>
      <c r="R2118" s="210">
        <v>1</v>
      </c>
      <c r="S2118" s="210">
        <v>0</v>
      </c>
      <c r="T2118" s="210" t="s">
        <v>146</v>
      </c>
      <c r="U2118" s="210" t="s">
        <v>6858</v>
      </c>
      <c r="V2118" s="223">
        <v>43251</v>
      </c>
      <c r="W2118" s="210" t="s">
        <v>6859</v>
      </c>
      <c r="X2118" s="210" t="s">
        <v>4468</v>
      </c>
      <c r="Y2118" s="210" t="s">
        <v>4395</v>
      </c>
      <c r="Z2118" s="190"/>
      <c r="AA2118" s="186"/>
      <c r="AB2118" s="187"/>
      <c r="AC2118" s="187"/>
      <c r="AD2118" s="188"/>
    </row>
    <row r="2119" spans="1:30" x14ac:dyDescent="0.3">
      <c r="A2119" s="84"/>
      <c r="B2119" s="209" t="s">
        <v>6860</v>
      </c>
      <c r="C2119" s="102" t="s">
        <v>1975</v>
      </c>
      <c r="D2119" s="109">
        <v>94647986.05063808</v>
      </c>
      <c r="E2119" s="139">
        <v>231452656.85389292</v>
      </c>
      <c r="F2119" s="113">
        <v>20.279544405475288</v>
      </c>
      <c r="G2119" s="126"/>
      <c r="H2119" s="123"/>
      <c r="I2119" s="124"/>
      <c r="J2119" s="191" t="s">
        <v>5776</v>
      </c>
      <c r="K2119" s="210" t="s">
        <v>6860</v>
      </c>
      <c r="L2119" s="210" t="s">
        <v>1975</v>
      </c>
      <c r="M2119" s="211">
        <v>94647986.05063808</v>
      </c>
      <c r="N2119" s="198">
        <v>231452656.85389292</v>
      </c>
      <c r="O2119" s="211">
        <v>20.279544405475288</v>
      </c>
      <c r="P2119" s="210">
        <v>0</v>
      </c>
      <c r="Q2119" s="210">
        <v>0</v>
      </c>
      <c r="R2119" s="210">
        <v>1</v>
      </c>
      <c r="S2119" s="210">
        <v>0</v>
      </c>
      <c r="T2119" s="210" t="s">
        <v>5305</v>
      </c>
      <c r="U2119" s="210" t="s">
        <v>6861</v>
      </c>
      <c r="V2119" s="223">
        <v>43251</v>
      </c>
      <c r="W2119" s="210">
        <v>6535261</v>
      </c>
      <c r="X2119" s="210" t="s">
        <v>4468</v>
      </c>
      <c r="Y2119" s="210" t="s">
        <v>4395</v>
      </c>
      <c r="Z2119" s="190"/>
      <c r="AA2119" s="186"/>
      <c r="AB2119" s="187"/>
      <c r="AC2119" s="187"/>
      <c r="AD2119" s="188"/>
    </row>
    <row r="2120" spans="1:30" x14ac:dyDescent="0.3">
      <c r="A2120" s="84"/>
      <c r="B2120" s="209" t="s">
        <v>6862</v>
      </c>
      <c r="C2120" s="102" t="s">
        <v>1975</v>
      </c>
      <c r="D2120" s="109">
        <v>5690013.5674226731</v>
      </c>
      <c r="E2120" s="139">
        <v>4418068.6327221822</v>
      </c>
      <c r="F2120" s="113">
        <v>0.15226825600510308</v>
      </c>
      <c r="G2120" s="126"/>
      <c r="H2120" s="123"/>
      <c r="I2120" s="124"/>
      <c r="J2120" s="191" t="s">
        <v>5776</v>
      </c>
      <c r="K2120" s="210" t="s">
        <v>6862</v>
      </c>
      <c r="L2120" s="210" t="s">
        <v>1975</v>
      </c>
      <c r="M2120" s="211">
        <v>5690013.5674226731</v>
      </c>
      <c r="N2120" s="198">
        <v>4418068.6327221822</v>
      </c>
      <c r="O2120" s="211">
        <v>0.15226825600510308</v>
      </c>
      <c r="P2120" s="210">
        <v>0</v>
      </c>
      <c r="Q2120" s="210">
        <v>0</v>
      </c>
      <c r="R2120" s="210">
        <v>1</v>
      </c>
      <c r="S2120" s="210">
        <v>0</v>
      </c>
      <c r="T2120" s="210" t="s">
        <v>144</v>
      </c>
      <c r="U2120" s="210" t="s">
        <v>6863</v>
      </c>
      <c r="V2120" s="223">
        <v>43251</v>
      </c>
      <c r="W2120" s="210" t="s">
        <v>6864</v>
      </c>
      <c r="X2120" s="210" t="s">
        <v>4468</v>
      </c>
      <c r="Y2120" s="210" t="s">
        <v>4395</v>
      </c>
      <c r="Z2120" s="190"/>
      <c r="AA2120" s="186"/>
      <c r="AB2120" s="187"/>
      <c r="AC2120" s="187"/>
      <c r="AD2120" s="188"/>
    </row>
    <row r="2121" spans="1:30" x14ac:dyDescent="0.3">
      <c r="A2121" s="84"/>
      <c r="B2121" s="209" t="s">
        <v>6865</v>
      </c>
      <c r="C2121" s="102" t="s">
        <v>1975</v>
      </c>
      <c r="D2121" s="109">
        <v>3048769.8089820705</v>
      </c>
      <c r="E2121" s="139">
        <v>469417.8264406299</v>
      </c>
      <c r="F2121" s="113">
        <v>7.7597424121334288E-2</v>
      </c>
      <c r="G2121" s="126"/>
      <c r="H2121" s="123"/>
      <c r="I2121" s="124"/>
      <c r="J2121" s="191" t="s">
        <v>5776</v>
      </c>
      <c r="K2121" s="210" t="s">
        <v>6865</v>
      </c>
      <c r="L2121" s="210" t="s">
        <v>1975</v>
      </c>
      <c r="M2121" s="211">
        <v>3048769.8089820705</v>
      </c>
      <c r="N2121" s="198">
        <v>469417.8264406299</v>
      </c>
      <c r="O2121" s="211">
        <v>7.7597424121334288E-2</v>
      </c>
      <c r="P2121" s="210">
        <v>0</v>
      </c>
      <c r="Q2121" s="210">
        <v>0</v>
      </c>
      <c r="R2121" s="210">
        <v>1</v>
      </c>
      <c r="S2121" s="210">
        <v>0</v>
      </c>
      <c r="T2121" s="210" t="s">
        <v>143</v>
      </c>
      <c r="U2121" s="210" t="s">
        <v>6866</v>
      </c>
      <c r="V2121" s="223">
        <v>43251</v>
      </c>
      <c r="W2121" s="210" t="s">
        <v>6867</v>
      </c>
      <c r="X2121" s="210" t="s">
        <v>4468</v>
      </c>
      <c r="Y2121" s="210" t="s">
        <v>4395</v>
      </c>
      <c r="Z2121" s="190"/>
      <c r="AA2121" s="186"/>
      <c r="AB2121" s="187"/>
      <c r="AC2121" s="187"/>
      <c r="AD2121" s="188"/>
    </row>
    <row r="2122" spans="1:30" x14ac:dyDescent="0.3">
      <c r="A2122" s="84"/>
      <c r="B2122" s="209" t="s">
        <v>6868</v>
      </c>
      <c r="C2122" s="102" t="s">
        <v>1975</v>
      </c>
      <c r="D2122" s="109">
        <v>1952277.0124934495</v>
      </c>
      <c r="E2122" s="139">
        <v>1281566.5743371807</v>
      </c>
      <c r="F2122" s="113">
        <v>7.9116155554936757E-2</v>
      </c>
      <c r="G2122" s="126"/>
      <c r="H2122" s="123"/>
      <c r="I2122" s="124"/>
      <c r="J2122" s="191" t="s">
        <v>5776</v>
      </c>
      <c r="K2122" s="210" t="s">
        <v>6868</v>
      </c>
      <c r="L2122" s="210" t="s">
        <v>1975</v>
      </c>
      <c r="M2122" s="211">
        <v>1952277.0124934495</v>
      </c>
      <c r="N2122" s="198">
        <v>1281566.5743371807</v>
      </c>
      <c r="O2122" s="211">
        <v>7.9116155554936757E-2</v>
      </c>
      <c r="P2122" s="210">
        <v>0</v>
      </c>
      <c r="Q2122" s="210">
        <v>0</v>
      </c>
      <c r="R2122" s="210">
        <v>1</v>
      </c>
      <c r="S2122" s="210">
        <v>0</v>
      </c>
      <c r="T2122" s="210" t="s">
        <v>145</v>
      </c>
      <c r="U2122" s="210" t="s">
        <v>6869</v>
      </c>
      <c r="V2122" s="223">
        <v>43251</v>
      </c>
      <c r="W2122" s="210" t="s">
        <v>6870</v>
      </c>
      <c r="X2122" s="210" t="s">
        <v>4468</v>
      </c>
      <c r="Y2122" s="210" t="s">
        <v>4395</v>
      </c>
      <c r="Z2122" s="190"/>
      <c r="AA2122" s="185"/>
      <c r="AB2122" s="187"/>
      <c r="AC2122" s="187"/>
      <c r="AD2122" s="188"/>
    </row>
    <row r="2123" spans="1:30" x14ac:dyDescent="0.3">
      <c r="A2123" s="84"/>
      <c r="B2123" s="209" t="s">
        <v>575</v>
      </c>
      <c r="C2123" s="102" t="s">
        <v>1973</v>
      </c>
      <c r="D2123" s="109">
        <v>-19990614.016536959</v>
      </c>
      <c r="E2123" s="139">
        <v>-1747453.4785780734</v>
      </c>
      <c r="F2123" s="113">
        <v>-0.75892151345185543</v>
      </c>
      <c r="G2123" s="126"/>
      <c r="H2123" s="123"/>
      <c r="I2123" s="124"/>
      <c r="J2123" s="191" t="s">
        <v>5776</v>
      </c>
      <c r="K2123" s="210" t="s">
        <v>575</v>
      </c>
      <c r="L2123" s="210" t="s">
        <v>1973</v>
      </c>
      <c r="M2123" s="211">
        <v>-19990614.016536959</v>
      </c>
      <c r="N2123" s="198">
        <v>-1747453.4785780734</v>
      </c>
      <c r="O2123" s="211">
        <v>-0.75892151345185543</v>
      </c>
      <c r="P2123" s="210">
        <v>0</v>
      </c>
      <c r="Q2123" s="210">
        <v>0</v>
      </c>
      <c r="R2123" s="210">
        <v>1</v>
      </c>
      <c r="S2123" s="210">
        <v>0</v>
      </c>
      <c r="T2123" s="210" t="s">
        <v>144</v>
      </c>
      <c r="U2123" s="210" t="s">
        <v>2709</v>
      </c>
      <c r="V2123" s="223">
        <v>43251</v>
      </c>
      <c r="W2123" s="210" t="s">
        <v>2078</v>
      </c>
      <c r="X2123" s="210" t="s">
        <v>4468</v>
      </c>
      <c r="Y2123" s="210" t="s">
        <v>4395</v>
      </c>
      <c r="Z2123" s="190"/>
      <c r="AA2123" s="185"/>
      <c r="AB2123" s="187"/>
      <c r="AC2123" s="187"/>
      <c r="AD2123" s="188"/>
    </row>
    <row r="2124" spans="1:30" x14ac:dyDescent="0.3">
      <c r="A2124" s="84"/>
      <c r="B2124" s="209" t="s">
        <v>576</v>
      </c>
      <c r="C2124" s="102" t="s">
        <v>1973</v>
      </c>
      <c r="D2124" s="109">
        <v>-7548855.9183883918</v>
      </c>
      <c r="E2124" s="139">
        <v>-2756122.4067613618</v>
      </c>
      <c r="F2124" s="113">
        <v>-0.52898580186499167</v>
      </c>
      <c r="G2124" s="126"/>
      <c r="H2124" s="123"/>
      <c r="I2124" s="124"/>
      <c r="J2124" s="191" t="s">
        <v>5776</v>
      </c>
      <c r="K2124" s="210" t="s">
        <v>576</v>
      </c>
      <c r="L2124" s="210" t="s">
        <v>1973</v>
      </c>
      <c r="M2124" s="211">
        <v>-7548855.9183883918</v>
      </c>
      <c r="N2124" s="198">
        <v>-2756122.4067613618</v>
      </c>
      <c r="O2124" s="211">
        <v>-0.52898580186499167</v>
      </c>
      <c r="P2124" s="210">
        <v>0</v>
      </c>
      <c r="Q2124" s="210">
        <v>0</v>
      </c>
      <c r="R2124" s="210">
        <v>1</v>
      </c>
      <c r="S2124" s="210">
        <v>0</v>
      </c>
      <c r="T2124" s="210" t="s">
        <v>5305</v>
      </c>
      <c r="U2124" s="210" t="s">
        <v>2710</v>
      </c>
      <c r="V2124" s="223">
        <v>43251</v>
      </c>
      <c r="W2124" s="210" t="s">
        <v>2079</v>
      </c>
      <c r="X2124" s="210" t="s">
        <v>4468</v>
      </c>
      <c r="Y2124" s="210" t="s">
        <v>4395</v>
      </c>
      <c r="Z2124" s="190"/>
      <c r="AA2124" s="185"/>
      <c r="AB2124" s="187"/>
      <c r="AC2124" s="188"/>
      <c r="AD2124" s="188"/>
    </row>
    <row r="2125" spans="1:30" x14ac:dyDescent="0.3">
      <c r="A2125" s="84"/>
      <c r="B2125" s="209" t="s">
        <v>6871</v>
      </c>
      <c r="C2125" s="102" t="s">
        <v>1975</v>
      </c>
      <c r="D2125" s="109">
        <v>70351217.243364125</v>
      </c>
      <c r="E2125" s="139">
        <v>260490314.88495165</v>
      </c>
      <c r="F2125" s="113">
        <v>25.989534815970035</v>
      </c>
      <c r="G2125" s="126"/>
      <c r="H2125" s="123"/>
      <c r="I2125" s="124"/>
      <c r="J2125" s="191" t="s">
        <v>5776</v>
      </c>
      <c r="K2125" s="210" t="s">
        <v>6871</v>
      </c>
      <c r="L2125" s="210" t="s">
        <v>1975</v>
      </c>
      <c r="M2125" s="211">
        <v>70351217.243364125</v>
      </c>
      <c r="N2125" s="198">
        <v>260490314.88495165</v>
      </c>
      <c r="O2125" s="211">
        <v>25.989534815970035</v>
      </c>
      <c r="P2125" s="210">
        <v>0</v>
      </c>
      <c r="Q2125" s="210">
        <v>0</v>
      </c>
      <c r="R2125" s="210">
        <v>1</v>
      </c>
      <c r="S2125" s="210">
        <v>0</v>
      </c>
      <c r="T2125" s="210" t="s">
        <v>5305</v>
      </c>
      <c r="U2125" s="210" t="s">
        <v>6872</v>
      </c>
      <c r="V2125" s="223">
        <v>43251</v>
      </c>
      <c r="W2125" s="210" t="s">
        <v>6873</v>
      </c>
      <c r="X2125" s="210" t="s">
        <v>4468</v>
      </c>
      <c r="Y2125" s="210" t="s">
        <v>4395</v>
      </c>
      <c r="Z2125" s="190"/>
      <c r="AA2125" s="186"/>
      <c r="AB2125" s="187"/>
      <c r="AC2125" s="187"/>
      <c r="AD2125" s="188"/>
    </row>
    <row r="2126" spans="1:30" x14ac:dyDescent="0.3">
      <c r="A2126" s="84"/>
      <c r="B2126" s="209" t="s">
        <v>6874</v>
      </c>
      <c r="C2126" s="102" t="s">
        <v>1975</v>
      </c>
      <c r="D2126" s="109">
        <v>3412777.6839881572</v>
      </c>
      <c r="E2126" s="139">
        <v>2370644.2481810818</v>
      </c>
      <c r="F2126" s="113">
        <v>0.24269637873592315</v>
      </c>
      <c r="G2126" s="126"/>
      <c r="H2126" s="123"/>
      <c r="I2126" s="124"/>
      <c r="J2126" s="191" t="s">
        <v>5776</v>
      </c>
      <c r="K2126" s="210" t="s">
        <v>6874</v>
      </c>
      <c r="L2126" s="210" t="s">
        <v>1975</v>
      </c>
      <c r="M2126" s="211">
        <v>3412777.6839881572</v>
      </c>
      <c r="N2126" s="198">
        <v>2370644.2481810818</v>
      </c>
      <c r="O2126" s="211">
        <v>0.24269637873592315</v>
      </c>
      <c r="P2126" s="210">
        <v>0</v>
      </c>
      <c r="Q2126" s="210">
        <v>0</v>
      </c>
      <c r="R2126" s="210">
        <v>1</v>
      </c>
      <c r="S2126" s="210">
        <v>0</v>
      </c>
      <c r="T2126" s="210" t="s">
        <v>150</v>
      </c>
      <c r="U2126" s="210" t="s">
        <v>6875</v>
      </c>
      <c r="V2126" s="223">
        <v>43251</v>
      </c>
      <c r="W2126" s="210" t="s">
        <v>6876</v>
      </c>
      <c r="X2126" s="210" t="s">
        <v>4468</v>
      </c>
      <c r="Y2126" s="210" t="s">
        <v>4395</v>
      </c>
      <c r="Z2126" s="190"/>
      <c r="AA2126" s="185"/>
      <c r="AB2126" s="187"/>
      <c r="AC2126" s="188"/>
      <c r="AD2126" s="188"/>
    </row>
    <row r="2127" spans="1:30" x14ac:dyDescent="0.3">
      <c r="A2127" s="84"/>
      <c r="B2127" s="209" t="s">
        <v>6877</v>
      </c>
      <c r="C2127" s="102" t="s">
        <v>1975</v>
      </c>
      <c r="D2127" s="109">
        <v>4111314.9575287239</v>
      </c>
      <c r="E2127" s="139">
        <v>775469.97760016087</v>
      </c>
      <c r="F2127" s="113">
        <v>5.2021492248771666E-2</v>
      </c>
      <c r="G2127" s="126"/>
      <c r="H2127" s="123"/>
      <c r="I2127" s="124"/>
      <c r="J2127" s="191" t="s">
        <v>5776</v>
      </c>
      <c r="K2127" s="210" t="s">
        <v>6877</v>
      </c>
      <c r="L2127" s="210" t="s">
        <v>1975</v>
      </c>
      <c r="M2127" s="211">
        <v>4111314.9575287239</v>
      </c>
      <c r="N2127" s="198">
        <v>775469.97760016087</v>
      </c>
      <c r="O2127" s="211">
        <v>5.2021492248771666E-2</v>
      </c>
      <c r="P2127" s="210">
        <v>0</v>
      </c>
      <c r="Q2127" s="210">
        <v>0</v>
      </c>
      <c r="R2127" s="210">
        <v>1</v>
      </c>
      <c r="S2127" s="210">
        <v>0</v>
      </c>
      <c r="T2127" s="210" t="s">
        <v>143</v>
      </c>
      <c r="U2127" s="210" t="s">
        <v>6878</v>
      </c>
      <c r="V2127" s="223">
        <v>43251</v>
      </c>
      <c r="W2127" s="210" t="s">
        <v>6879</v>
      </c>
      <c r="X2127" s="210" t="s">
        <v>4468</v>
      </c>
      <c r="Y2127" s="210" t="s">
        <v>4395</v>
      </c>
      <c r="Z2127" s="190"/>
      <c r="AA2127" s="185"/>
      <c r="AB2127" s="187"/>
      <c r="AC2127" s="187"/>
      <c r="AD2127" s="188"/>
    </row>
    <row r="2128" spans="1:30" x14ac:dyDescent="0.3">
      <c r="A2128" s="84"/>
      <c r="B2128" s="209" t="s">
        <v>5671</v>
      </c>
      <c r="C2128" s="102" t="s">
        <v>1973</v>
      </c>
      <c r="D2128" s="109">
        <v>-2176796.7600604696</v>
      </c>
      <c r="E2128" s="139">
        <v>-8807891.9418993164</v>
      </c>
      <c r="F2128" s="113">
        <v>-0.4783873840257854</v>
      </c>
      <c r="G2128" s="126"/>
      <c r="H2128" s="123"/>
      <c r="I2128" s="124"/>
      <c r="J2128" s="191" t="s">
        <v>5776</v>
      </c>
      <c r="K2128" s="210" t="s">
        <v>5671</v>
      </c>
      <c r="L2128" s="210" t="s">
        <v>1973</v>
      </c>
      <c r="M2128" s="211">
        <v>-2176796.7600604696</v>
      </c>
      <c r="N2128" s="198">
        <v>-8807891.9418993164</v>
      </c>
      <c r="O2128" s="211">
        <v>-0.4783873840257854</v>
      </c>
      <c r="P2128" s="210">
        <v>0</v>
      </c>
      <c r="Q2128" s="210">
        <v>0</v>
      </c>
      <c r="R2128" s="210">
        <v>1</v>
      </c>
      <c r="S2128" s="210">
        <v>0</v>
      </c>
      <c r="T2128" s="210" t="s">
        <v>143</v>
      </c>
      <c r="U2128" s="210" t="s">
        <v>5672</v>
      </c>
      <c r="V2128" s="223">
        <v>43251</v>
      </c>
      <c r="W2128" s="210" t="s">
        <v>5673</v>
      </c>
      <c r="X2128" s="210" t="s">
        <v>4468</v>
      </c>
      <c r="Y2128" s="210" t="s">
        <v>4395</v>
      </c>
      <c r="Z2128" s="190"/>
      <c r="AA2128" s="185"/>
      <c r="AB2128" s="188"/>
      <c r="AC2128" s="187"/>
      <c r="AD2128" s="187"/>
    </row>
    <row r="2129" spans="1:30" x14ac:dyDescent="0.3">
      <c r="A2129" s="84"/>
      <c r="B2129" s="209" t="s">
        <v>5475</v>
      </c>
      <c r="C2129" s="102" t="s">
        <v>1977</v>
      </c>
      <c r="D2129" s="109">
        <v>34890115.128511325</v>
      </c>
      <c r="E2129" s="139">
        <v>380481.08100884757</v>
      </c>
      <c r="F2129" s="113">
        <v>0.33169893177507082</v>
      </c>
      <c r="G2129" s="126"/>
      <c r="H2129" s="123"/>
      <c r="I2129" s="124"/>
      <c r="J2129" s="191" t="s">
        <v>5776</v>
      </c>
      <c r="K2129" s="210" t="s">
        <v>5475</v>
      </c>
      <c r="L2129" s="210" t="s">
        <v>1977</v>
      </c>
      <c r="M2129" s="211">
        <v>34890115.128511325</v>
      </c>
      <c r="N2129" s="198">
        <v>380481.08100884757</v>
      </c>
      <c r="O2129" s="211">
        <v>0.33169893177507082</v>
      </c>
      <c r="P2129" s="210">
        <v>0</v>
      </c>
      <c r="Q2129" s="210">
        <v>0</v>
      </c>
      <c r="R2129" s="210">
        <v>1</v>
      </c>
      <c r="S2129" s="210">
        <v>0</v>
      </c>
      <c r="T2129" s="210" t="s">
        <v>147</v>
      </c>
      <c r="U2129" s="210" t="s">
        <v>5476</v>
      </c>
      <c r="V2129" s="223">
        <v>43251</v>
      </c>
      <c r="W2129" s="210">
        <v>2579230</v>
      </c>
      <c r="X2129" s="210" t="s">
        <v>4468</v>
      </c>
      <c r="Y2129" s="210" t="s">
        <v>4395</v>
      </c>
      <c r="Z2129" s="190"/>
      <c r="AA2129" s="186"/>
      <c r="AB2129" s="187"/>
      <c r="AC2129" s="187"/>
      <c r="AD2129" s="188"/>
    </row>
    <row r="2130" spans="1:30" x14ac:dyDescent="0.3">
      <c r="A2130" s="84"/>
      <c r="B2130" s="209" t="s">
        <v>577</v>
      </c>
      <c r="C2130" s="102" t="s">
        <v>1973</v>
      </c>
      <c r="D2130" s="109">
        <v>-24289322.139460631</v>
      </c>
      <c r="E2130" s="139">
        <v>-10339756.315847673</v>
      </c>
      <c r="F2130" s="113">
        <v>-0.36201781835042424</v>
      </c>
      <c r="G2130" s="126"/>
      <c r="H2130" s="123"/>
      <c r="I2130" s="124"/>
      <c r="J2130" s="191" t="s">
        <v>5776</v>
      </c>
      <c r="K2130" s="210" t="s">
        <v>577</v>
      </c>
      <c r="L2130" s="210" t="s">
        <v>1973</v>
      </c>
      <c r="M2130" s="211">
        <v>-24289322.139460631</v>
      </c>
      <c r="N2130" s="198">
        <v>-10339756.315847673</v>
      </c>
      <c r="O2130" s="211">
        <v>-0.36201781835042424</v>
      </c>
      <c r="P2130" s="210">
        <v>0</v>
      </c>
      <c r="Q2130" s="210">
        <v>0</v>
      </c>
      <c r="R2130" s="210">
        <v>1</v>
      </c>
      <c r="S2130" s="210">
        <v>0</v>
      </c>
      <c r="T2130" s="210" t="s">
        <v>143</v>
      </c>
      <c r="U2130" s="210" t="s">
        <v>2711</v>
      </c>
      <c r="V2130" s="223">
        <v>43251</v>
      </c>
      <c r="W2130" s="210" t="s">
        <v>2080</v>
      </c>
      <c r="X2130" s="210" t="s">
        <v>4468</v>
      </c>
      <c r="Y2130" s="210" t="s">
        <v>4395</v>
      </c>
      <c r="Z2130" s="190"/>
      <c r="AA2130" s="185"/>
      <c r="AB2130" s="187"/>
      <c r="AC2130" s="187"/>
      <c r="AD2130" s="188"/>
    </row>
    <row r="2131" spans="1:30" x14ac:dyDescent="0.3">
      <c r="A2131" s="84"/>
      <c r="B2131" s="209" t="s">
        <v>578</v>
      </c>
      <c r="C2131" s="102" t="s">
        <v>1973</v>
      </c>
      <c r="D2131" s="109">
        <v>-4518149.0456200195</v>
      </c>
      <c r="E2131" s="139">
        <v>-6277228.401921371</v>
      </c>
      <c r="F2131" s="113">
        <v>-0.54819704594997132</v>
      </c>
      <c r="G2131" s="126"/>
      <c r="H2131" s="123"/>
      <c r="I2131" s="124"/>
      <c r="J2131" s="191" t="s">
        <v>5776</v>
      </c>
      <c r="K2131" s="210" t="s">
        <v>578</v>
      </c>
      <c r="L2131" s="210" t="s">
        <v>1973</v>
      </c>
      <c r="M2131" s="211">
        <v>-4518149.0456200195</v>
      </c>
      <c r="N2131" s="198">
        <v>-6277228.401921371</v>
      </c>
      <c r="O2131" s="211">
        <v>-0.54819704594997132</v>
      </c>
      <c r="P2131" s="210">
        <v>0</v>
      </c>
      <c r="Q2131" s="210">
        <v>0</v>
      </c>
      <c r="R2131" s="210">
        <v>1</v>
      </c>
      <c r="S2131" s="210">
        <v>0</v>
      </c>
      <c r="T2131" s="210" t="s">
        <v>5305</v>
      </c>
      <c r="U2131" s="210" t="s">
        <v>5341</v>
      </c>
      <c r="V2131" s="223">
        <v>43251</v>
      </c>
      <c r="W2131" s="210" t="s">
        <v>2081</v>
      </c>
      <c r="X2131" s="210" t="s">
        <v>4468</v>
      </c>
      <c r="Y2131" s="210" t="s">
        <v>4395</v>
      </c>
      <c r="Z2131" s="190"/>
      <c r="AA2131" s="185"/>
      <c r="AB2131" s="187"/>
      <c r="AC2131" s="187"/>
      <c r="AD2131" s="188"/>
    </row>
    <row r="2132" spans="1:30" x14ac:dyDescent="0.3">
      <c r="A2132" s="84"/>
      <c r="B2132" s="209" t="s">
        <v>6880</v>
      </c>
      <c r="C2132" s="102" t="s">
        <v>1975</v>
      </c>
      <c r="D2132" s="109">
        <v>2172208.7795814178</v>
      </c>
      <c r="E2132" s="139">
        <v>1628680.4488753732</v>
      </c>
      <c r="F2132" s="113">
        <v>5.1437824510450862E-2</v>
      </c>
      <c r="G2132" s="126"/>
      <c r="H2132" s="123"/>
      <c r="I2132" s="124"/>
      <c r="J2132" s="191" t="s">
        <v>5776</v>
      </c>
      <c r="K2132" s="210" t="s">
        <v>6880</v>
      </c>
      <c r="L2132" s="210" t="s">
        <v>1975</v>
      </c>
      <c r="M2132" s="211">
        <v>2172208.7795814178</v>
      </c>
      <c r="N2132" s="198">
        <v>1628680.4488753732</v>
      </c>
      <c r="O2132" s="211">
        <v>5.1437824510450862E-2</v>
      </c>
      <c r="P2132" s="210">
        <v>0</v>
      </c>
      <c r="Q2132" s="210">
        <v>0</v>
      </c>
      <c r="R2132" s="210">
        <v>1</v>
      </c>
      <c r="S2132" s="210">
        <v>0</v>
      </c>
      <c r="T2132" s="210" t="s">
        <v>148</v>
      </c>
      <c r="U2132" s="210" t="s">
        <v>6881</v>
      </c>
      <c r="V2132" s="223">
        <v>43251</v>
      </c>
      <c r="W2132" s="210" t="s">
        <v>6882</v>
      </c>
      <c r="X2132" s="210" t="s">
        <v>4468</v>
      </c>
      <c r="Y2132" s="210" t="s">
        <v>4395</v>
      </c>
      <c r="Z2132" s="190"/>
      <c r="AA2132" s="186"/>
      <c r="AB2132" s="187"/>
      <c r="AC2132" s="187"/>
      <c r="AD2132" s="188"/>
    </row>
    <row r="2133" spans="1:30" x14ac:dyDescent="0.3">
      <c r="A2133" s="84"/>
      <c r="B2133" s="209" t="s">
        <v>6883</v>
      </c>
      <c r="C2133" s="102" t="s">
        <v>1975</v>
      </c>
      <c r="D2133" s="109">
        <v>93200958.739735872</v>
      </c>
      <c r="E2133" s="139">
        <v>94400545.273192465</v>
      </c>
      <c r="F2133" s="113">
        <v>18.593977857653339</v>
      </c>
      <c r="G2133" s="126"/>
      <c r="H2133" s="123"/>
      <c r="I2133" s="124"/>
      <c r="J2133" s="191" t="s">
        <v>5776</v>
      </c>
      <c r="K2133" s="210" t="s">
        <v>6883</v>
      </c>
      <c r="L2133" s="210" t="s">
        <v>1975</v>
      </c>
      <c r="M2133" s="211">
        <v>93200958.739735872</v>
      </c>
      <c r="N2133" s="198">
        <v>94400545.273192465</v>
      </c>
      <c r="O2133" s="211">
        <v>18.593977857653339</v>
      </c>
      <c r="P2133" s="210">
        <v>0</v>
      </c>
      <c r="Q2133" s="210">
        <v>0</v>
      </c>
      <c r="R2133" s="210">
        <v>1</v>
      </c>
      <c r="S2133" s="210">
        <v>0</v>
      </c>
      <c r="T2133" s="210" t="s">
        <v>146</v>
      </c>
      <c r="U2133" s="210" t="s">
        <v>6884</v>
      </c>
      <c r="V2133" s="223">
        <v>43251</v>
      </c>
      <c r="W2133" s="210" t="s">
        <v>6885</v>
      </c>
      <c r="X2133" s="210" t="s">
        <v>4468</v>
      </c>
      <c r="Y2133" s="210" t="s">
        <v>4395</v>
      </c>
      <c r="Z2133" s="190"/>
      <c r="AA2133" s="185"/>
      <c r="AB2133" s="187"/>
      <c r="AC2133" s="188"/>
      <c r="AD2133" s="188"/>
    </row>
    <row r="2134" spans="1:30" x14ac:dyDescent="0.3">
      <c r="A2134" s="84"/>
      <c r="B2134" s="209" t="s">
        <v>6886</v>
      </c>
      <c r="C2134" s="102" t="s">
        <v>1975</v>
      </c>
      <c r="D2134" s="109">
        <v>2444812.0013428275</v>
      </c>
      <c r="E2134" s="139">
        <v>2631145.759574424</v>
      </c>
      <c r="F2134" s="113">
        <v>0.20763051066790608</v>
      </c>
      <c r="G2134" s="126"/>
      <c r="H2134" s="123"/>
      <c r="I2134" s="124"/>
      <c r="J2134" s="191" t="s">
        <v>5776</v>
      </c>
      <c r="K2134" s="210" t="s">
        <v>6886</v>
      </c>
      <c r="L2134" s="210" t="s">
        <v>1975</v>
      </c>
      <c r="M2134" s="211">
        <v>2444812.0013428275</v>
      </c>
      <c r="N2134" s="198">
        <v>2631145.759574424</v>
      </c>
      <c r="O2134" s="211">
        <v>0.20763051066790608</v>
      </c>
      <c r="P2134" s="210">
        <v>0</v>
      </c>
      <c r="Q2134" s="210">
        <v>0</v>
      </c>
      <c r="R2134" s="210">
        <v>1</v>
      </c>
      <c r="S2134" s="210">
        <v>0</v>
      </c>
      <c r="T2134" s="210" t="s">
        <v>145</v>
      </c>
      <c r="U2134" s="210" t="s">
        <v>6887</v>
      </c>
      <c r="V2134" s="223">
        <v>43251</v>
      </c>
      <c r="W2134" s="210" t="s">
        <v>6888</v>
      </c>
      <c r="X2134" s="210" t="s">
        <v>4468</v>
      </c>
      <c r="Y2134" s="210" t="s">
        <v>4395</v>
      </c>
      <c r="Z2134" s="190"/>
      <c r="AA2134" s="186"/>
      <c r="AB2134" s="187"/>
      <c r="AC2134" s="187"/>
      <c r="AD2134" s="188"/>
    </row>
    <row r="2135" spans="1:30" x14ac:dyDescent="0.3">
      <c r="A2135" s="84"/>
      <c r="B2135" s="209" t="s">
        <v>579</v>
      </c>
      <c r="C2135" s="102" t="s">
        <v>1978</v>
      </c>
      <c r="D2135" s="109">
        <v>-13694793.239120394</v>
      </c>
      <c r="E2135" s="139">
        <v>-20673212.159381788</v>
      </c>
      <c r="F2135" s="113">
        <v>-1.8725014551981984</v>
      </c>
      <c r="G2135" s="126"/>
      <c r="H2135" s="123"/>
      <c r="I2135" s="124"/>
      <c r="J2135" s="191" t="s">
        <v>5776</v>
      </c>
      <c r="K2135" s="210" t="s">
        <v>579</v>
      </c>
      <c r="L2135" s="210" t="s">
        <v>1978</v>
      </c>
      <c r="M2135" s="211">
        <v>-13694793.239120394</v>
      </c>
      <c r="N2135" s="198">
        <v>-20673212.159381788</v>
      </c>
      <c r="O2135" s="211">
        <v>-1.8725014551981984</v>
      </c>
      <c r="P2135" s="210">
        <v>0</v>
      </c>
      <c r="Q2135" s="210">
        <v>0</v>
      </c>
      <c r="R2135" s="210">
        <v>1</v>
      </c>
      <c r="S2135" s="210">
        <v>0</v>
      </c>
      <c r="T2135" s="210" t="s">
        <v>145</v>
      </c>
      <c r="U2135" s="210" t="s">
        <v>2712</v>
      </c>
      <c r="V2135" s="223">
        <v>43251</v>
      </c>
      <c r="W2135" s="210">
        <v>6797458</v>
      </c>
      <c r="X2135" s="210" t="s">
        <v>4468</v>
      </c>
      <c r="Y2135" s="210" t="s">
        <v>4395</v>
      </c>
      <c r="Z2135" s="190"/>
      <c r="AA2135" s="185"/>
      <c r="AB2135" s="187"/>
      <c r="AC2135" s="188"/>
      <c r="AD2135" s="187"/>
    </row>
    <row r="2136" spans="1:30" x14ac:dyDescent="0.3">
      <c r="A2136" s="84"/>
      <c r="B2136" s="209" t="s">
        <v>580</v>
      </c>
      <c r="C2136" s="102" t="s">
        <v>1973</v>
      </c>
      <c r="D2136" s="109">
        <v>-11799797.724795492</v>
      </c>
      <c r="E2136" s="139">
        <v>-2773217.4308447135</v>
      </c>
      <c r="F2136" s="113">
        <v>-0.43137130271521318</v>
      </c>
      <c r="G2136" s="126"/>
      <c r="H2136" s="123"/>
      <c r="I2136" s="124"/>
      <c r="J2136" s="191" t="s">
        <v>5776</v>
      </c>
      <c r="K2136" s="210" t="s">
        <v>580</v>
      </c>
      <c r="L2136" s="210" t="s">
        <v>1973</v>
      </c>
      <c r="M2136" s="211">
        <v>-11799797.724795492</v>
      </c>
      <c r="N2136" s="198">
        <v>-2773217.4308447135</v>
      </c>
      <c r="O2136" s="211">
        <v>-0.43137130271521318</v>
      </c>
      <c r="P2136" s="210">
        <v>0</v>
      </c>
      <c r="Q2136" s="210">
        <v>0</v>
      </c>
      <c r="R2136" s="210">
        <v>1</v>
      </c>
      <c r="S2136" s="210">
        <v>0</v>
      </c>
      <c r="T2136" s="210" t="s">
        <v>143</v>
      </c>
      <c r="U2136" s="210" t="s">
        <v>2713</v>
      </c>
      <c r="V2136" s="223">
        <v>43251</v>
      </c>
      <c r="W2136" s="210" t="s">
        <v>2082</v>
      </c>
      <c r="X2136" s="210" t="s">
        <v>4468</v>
      </c>
      <c r="Y2136" s="210" t="s">
        <v>4395</v>
      </c>
      <c r="Z2136" s="190"/>
      <c r="AA2136" s="185"/>
      <c r="AB2136" s="187"/>
      <c r="AC2136" s="188"/>
      <c r="AD2136" s="188"/>
    </row>
    <row r="2137" spans="1:30" x14ac:dyDescent="0.3">
      <c r="A2137" s="84"/>
      <c r="B2137" s="209" t="s">
        <v>6889</v>
      </c>
      <c r="C2137" s="102" t="s">
        <v>1975</v>
      </c>
      <c r="D2137" s="109">
        <v>85923974.079188615</v>
      </c>
      <c r="E2137" s="139">
        <v>146308398.16227999</v>
      </c>
      <c r="F2137" s="113">
        <v>19.681355243860661</v>
      </c>
      <c r="G2137" s="126"/>
      <c r="H2137" s="123"/>
      <c r="I2137" s="124"/>
      <c r="J2137" s="191" t="s">
        <v>5778</v>
      </c>
      <c r="K2137" s="210" t="s">
        <v>6889</v>
      </c>
      <c r="L2137" s="210" t="s">
        <v>1975</v>
      </c>
      <c r="M2137" s="211">
        <v>85923974.079188615</v>
      </c>
      <c r="N2137" s="198">
        <v>146308398.16227999</v>
      </c>
      <c r="O2137" s="211">
        <v>19.681355243860661</v>
      </c>
      <c r="P2137" s="210">
        <v>0</v>
      </c>
      <c r="Q2137" s="210">
        <v>0</v>
      </c>
      <c r="R2137" s="210">
        <v>1</v>
      </c>
      <c r="S2137" s="210">
        <v>0</v>
      </c>
      <c r="T2137" s="210" t="s">
        <v>146</v>
      </c>
      <c r="U2137" s="210" t="s">
        <v>6890</v>
      </c>
      <c r="V2137" s="223">
        <v>43251</v>
      </c>
      <c r="W2137" s="210">
        <v>6579010</v>
      </c>
      <c r="X2137" s="210" t="s">
        <v>4468</v>
      </c>
      <c r="Y2137" s="210" t="s">
        <v>4395</v>
      </c>
      <c r="Z2137" s="190"/>
      <c r="AA2137" s="186"/>
      <c r="AB2137" s="187"/>
      <c r="AC2137" s="187"/>
      <c r="AD2137" s="188"/>
    </row>
    <row r="2138" spans="1:30" x14ac:dyDescent="0.3">
      <c r="A2138" s="84"/>
      <c r="B2138" s="209" t="s">
        <v>6891</v>
      </c>
      <c r="C2138" s="102" t="s">
        <v>1975</v>
      </c>
      <c r="D2138" s="109">
        <v>61875233.520457469</v>
      </c>
      <c r="E2138" s="139">
        <v>49561746.359919488</v>
      </c>
      <c r="F2138" s="113">
        <v>9.8762044377446845</v>
      </c>
      <c r="G2138" s="126"/>
      <c r="H2138" s="123"/>
      <c r="I2138" s="124"/>
      <c r="J2138" s="191" t="s">
        <v>5776</v>
      </c>
      <c r="K2138" s="210" t="s">
        <v>6891</v>
      </c>
      <c r="L2138" s="210" t="s">
        <v>1975</v>
      </c>
      <c r="M2138" s="211">
        <v>61875233.520457469</v>
      </c>
      <c r="N2138" s="198">
        <v>49561746.359919488</v>
      </c>
      <c r="O2138" s="211">
        <v>9.8762044377446845</v>
      </c>
      <c r="P2138" s="210">
        <v>0</v>
      </c>
      <c r="Q2138" s="210">
        <v>0</v>
      </c>
      <c r="R2138" s="210">
        <v>1</v>
      </c>
      <c r="S2138" s="210">
        <v>0</v>
      </c>
      <c r="T2138" s="210" t="s">
        <v>146</v>
      </c>
      <c r="U2138" s="210" t="s">
        <v>6892</v>
      </c>
      <c r="V2138" s="223">
        <v>43251</v>
      </c>
      <c r="W2138" s="210" t="s">
        <v>6893</v>
      </c>
      <c r="X2138" s="210" t="s">
        <v>4468</v>
      </c>
      <c r="Y2138" s="210" t="s">
        <v>4395</v>
      </c>
      <c r="Z2138" s="190"/>
      <c r="AA2138" s="186"/>
      <c r="AB2138" s="187"/>
      <c r="AC2138" s="187"/>
      <c r="AD2138" s="188"/>
    </row>
    <row r="2139" spans="1:30" x14ac:dyDescent="0.3">
      <c r="A2139" s="84"/>
      <c r="B2139" s="209" t="s">
        <v>6894</v>
      </c>
      <c r="C2139" s="102" t="s">
        <v>1975</v>
      </c>
      <c r="D2139" s="109">
        <v>59637348.564596236</v>
      </c>
      <c r="E2139" s="139">
        <v>131869937.15350404</v>
      </c>
      <c r="F2139" s="113">
        <v>14.560881221981719</v>
      </c>
      <c r="G2139" s="126"/>
      <c r="H2139" s="123"/>
      <c r="I2139" s="124"/>
      <c r="J2139" s="191" t="s">
        <v>5776</v>
      </c>
      <c r="K2139" s="210" t="s">
        <v>6894</v>
      </c>
      <c r="L2139" s="210" t="s">
        <v>1975</v>
      </c>
      <c r="M2139" s="211">
        <v>59637348.564596236</v>
      </c>
      <c r="N2139" s="198">
        <v>131869937.15350404</v>
      </c>
      <c r="O2139" s="211">
        <v>14.560881221981719</v>
      </c>
      <c r="P2139" s="210">
        <v>0</v>
      </c>
      <c r="Q2139" s="210">
        <v>0</v>
      </c>
      <c r="R2139" s="210">
        <v>1</v>
      </c>
      <c r="S2139" s="210">
        <v>0</v>
      </c>
      <c r="T2139" s="210" t="s">
        <v>144</v>
      </c>
      <c r="U2139" s="210" t="s">
        <v>6895</v>
      </c>
      <c r="V2139" s="223">
        <v>43251</v>
      </c>
      <c r="W2139" s="210">
        <v>6228828</v>
      </c>
      <c r="X2139" s="210" t="s">
        <v>4468</v>
      </c>
      <c r="Y2139" s="210" t="s">
        <v>4395</v>
      </c>
      <c r="Z2139" s="190"/>
      <c r="AA2139" s="186"/>
      <c r="AB2139" s="187"/>
      <c r="AC2139" s="187"/>
      <c r="AD2139" s="188"/>
    </row>
    <row r="2140" spans="1:30" x14ac:dyDescent="0.3">
      <c r="A2140" s="84"/>
      <c r="B2140" s="209" t="s">
        <v>581</v>
      </c>
      <c r="C2140" s="102" t="s">
        <v>1973</v>
      </c>
      <c r="D2140" s="109">
        <v>-8789819.8510671929</v>
      </c>
      <c r="E2140" s="139">
        <v>-6533890.944688892</v>
      </c>
      <c r="F2140" s="113">
        <v>-0.12493434397883728</v>
      </c>
      <c r="G2140" s="126"/>
      <c r="H2140" s="123"/>
      <c r="I2140" s="124"/>
      <c r="J2140" s="191" t="s">
        <v>5776</v>
      </c>
      <c r="K2140" s="210" t="s">
        <v>581</v>
      </c>
      <c r="L2140" s="210" t="s">
        <v>1973</v>
      </c>
      <c r="M2140" s="211">
        <v>-8789819.8510671929</v>
      </c>
      <c r="N2140" s="198">
        <v>-6533890.944688892</v>
      </c>
      <c r="O2140" s="211">
        <v>-0.12493434397883728</v>
      </c>
      <c r="P2140" s="210">
        <v>0</v>
      </c>
      <c r="Q2140" s="210">
        <v>0</v>
      </c>
      <c r="R2140" s="210">
        <v>1</v>
      </c>
      <c r="S2140" s="210">
        <v>0</v>
      </c>
      <c r="T2140" s="210" t="s">
        <v>147</v>
      </c>
      <c r="U2140" s="210" t="s">
        <v>2714</v>
      </c>
      <c r="V2140" s="223">
        <v>43251</v>
      </c>
      <c r="W2140" s="210" t="s">
        <v>5553</v>
      </c>
      <c r="X2140" s="210" t="s">
        <v>4468</v>
      </c>
      <c r="Y2140" s="210" t="s">
        <v>4395</v>
      </c>
      <c r="Z2140" s="190"/>
      <c r="AA2140" s="185"/>
      <c r="AB2140" s="187"/>
      <c r="AC2140" s="188"/>
      <c r="AD2140" s="188"/>
    </row>
    <row r="2141" spans="1:30" x14ac:dyDescent="0.3">
      <c r="A2141" s="84"/>
      <c r="B2141" s="209" t="s">
        <v>582</v>
      </c>
      <c r="C2141" s="102" t="s">
        <v>1973</v>
      </c>
      <c r="D2141" s="109">
        <v>-2427036.7802812648</v>
      </c>
      <c r="E2141" s="139">
        <v>-4835439.5852824515</v>
      </c>
      <c r="F2141" s="113">
        <v>-0.68300275595619631</v>
      </c>
      <c r="G2141" s="126"/>
      <c r="H2141" s="123"/>
      <c r="I2141" s="124"/>
      <c r="J2141" s="191" t="s">
        <v>5776</v>
      </c>
      <c r="K2141" s="210" t="s">
        <v>582</v>
      </c>
      <c r="L2141" s="210" t="s">
        <v>1973</v>
      </c>
      <c r="M2141" s="211">
        <v>-2427036.7802812648</v>
      </c>
      <c r="N2141" s="198">
        <v>-4835439.5852824515</v>
      </c>
      <c r="O2141" s="211">
        <v>-0.68300275595619631</v>
      </c>
      <c r="P2141" s="210">
        <v>0</v>
      </c>
      <c r="Q2141" s="210">
        <v>0</v>
      </c>
      <c r="R2141" s="210">
        <v>1</v>
      </c>
      <c r="S2141" s="210">
        <v>0</v>
      </c>
      <c r="T2141" s="210" t="s">
        <v>5305</v>
      </c>
      <c r="U2141" s="210" t="s">
        <v>2715</v>
      </c>
      <c r="V2141" s="223">
        <v>43251</v>
      </c>
      <c r="W2141" s="210" t="s">
        <v>2083</v>
      </c>
      <c r="X2141" s="210" t="s">
        <v>4468</v>
      </c>
      <c r="Y2141" s="210" t="s">
        <v>4395</v>
      </c>
      <c r="Z2141" s="190"/>
      <c r="AA2141" s="186"/>
      <c r="AB2141" s="187"/>
      <c r="AC2141" s="187"/>
      <c r="AD2141" s="188"/>
    </row>
    <row r="2142" spans="1:30" x14ac:dyDescent="0.3">
      <c r="A2142" s="84"/>
      <c r="B2142" s="209" t="s">
        <v>6896</v>
      </c>
      <c r="C2142" s="102" t="s">
        <v>1975</v>
      </c>
      <c r="D2142" s="109">
        <v>2024511.1533285317</v>
      </c>
      <c r="E2142" s="139">
        <v>1615562.4533336631</v>
      </c>
      <c r="F2142" s="113">
        <v>0.160240285608233</v>
      </c>
      <c r="G2142" s="126"/>
      <c r="H2142" s="123"/>
      <c r="I2142" s="124"/>
      <c r="J2142" s="191" t="s">
        <v>5776</v>
      </c>
      <c r="K2142" s="210" t="s">
        <v>6896</v>
      </c>
      <c r="L2142" s="210" t="s">
        <v>1975</v>
      </c>
      <c r="M2142" s="211">
        <v>2024511.1533285317</v>
      </c>
      <c r="N2142" s="198">
        <v>1615562.4533336631</v>
      </c>
      <c r="O2142" s="211">
        <v>0.160240285608233</v>
      </c>
      <c r="P2142" s="210">
        <v>0</v>
      </c>
      <c r="Q2142" s="210">
        <v>0</v>
      </c>
      <c r="R2142" s="210">
        <v>1</v>
      </c>
      <c r="S2142" s="210">
        <v>0</v>
      </c>
      <c r="T2142" s="210" t="s">
        <v>148</v>
      </c>
      <c r="U2142" s="210" t="s">
        <v>6897</v>
      </c>
      <c r="V2142" s="223">
        <v>43251</v>
      </c>
      <c r="W2142" s="210" t="s">
        <v>6898</v>
      </c>
      <c r="X2142" s="210" t="s">
        <v>4468</v>
      </c>
      <c r="Y2142" s="210" t="s">
        <v>4395</v>
      </c>
      <c r="Z2142" s="190"/>
      <c r="AA2142" s="186"/>
      <c r="AB2142" s="187"/>
      <c r="AC2142" s="187"/>
      <c r="AD2142" s="188"/>
    </row>
    <row r="2143" spans="1:30" x14ac:dyDescent="0.3">
      <c r="A2143" s="84"/>
      <c r="B2143" s="209" t="s">
        <v>6899</v>
      </c>
      <c r="C2143" s="102" t="s">
        <v>1975</v>
      </c>
      <c r="D2143" s="109">
        <v>2137755.754756677</v>
      </c>
      <c r="E2143" s="139">
        <v>3040008.7819019021</v>
      </c>
      <c r="F2143" s="113">
        <v>0.21601252385137507</v>
      </c>
      <c r="G2143" s="126"/>
      <c r="H2143" s="123"/>
      <c r="I2143" s="124"/>
      <c r="J2143" s="191" t="s">
        <v>5776</v>
      </c>
      <c r="K2143" s="210" t="s">
        <v>6899</v>
      </c>
      <c r="L2143" s="210" t="s">
        <v>1975</v>
      </c>
      <c r="M2143" s="211">
        <v>2137755.754756677</v>
      </c>
      <c r="N2143" s="198">
        <v>3040008.7819019021</v>
      </c>
      <c r="O2143" s="211">
        <v>0.21601252385137507</v>
      </c>
      <c r="P2143" s="210">
        <v>0</v>
      </c>
      <c r="Q2143" s="210">
        <v>0</v>
      </c>
      <c r="R2143" s="210">
        <v>1</v>
      </c>
      <c r="S2143" s="210">
        <v>0</v>
      </c>
      <c r="T2143" s="210" t="s">
        <v>148</v>
      </c>
      <c r="U2143" s="210" t="s">
        <v>6900</v>
      </c>
      <c r="V2143" s="223">
        <v>43251</v>
      </c>
      <c r="W2143" s="210" t="s">
        <v>6901</v>
      </c>
      <c r="X2143" s="210" t="s">
        <v>4468</v>
      </c>
      <c r="Y2143" s="210" t="s">
        <v>4395</v>
      </c>
      <c r="Z2143" s="190"/>
      <c r="AA2143" s="186"/>
      <c r="AB2143" s="187"/>
      <c r="AC2143" s="187"/>
      <c r="AD2143" s="188"/>
    </row>
    <row r="2144" spans="1:30" x14ac:dyDescent="0.3">
      <c r="A2144" s="84"/>
      <c r="B2144" s="209" t="s">
        <v>6902</v>
      </c>
      <c r="C2144" s="102" t="s">
        <v>1975</v>
      </c>
      <c r="D2144" s="109">
        <v>1855489.3733545018</v>
      </c>
      <c r="E2144" s="139">
        <v>329179.0041489568</v>
      </c>
      <c r="F2144" s="113">
        <v>0.13690007850587271</v>
      </c>
      <c r="G2144" s="126"/>
      <c r="H2144" s="123"/>
      <c r="I2144" s="124"/>
      <c r="J2144" s="191" t="s">
        <v>5776</v>
      </c>
      <c r="K2144" s="210" t="s">
        <v>6902</v>
      </c>
      <c r="L2144" s="210" t="s">
        <v>1975</v>
      </c>
      <c r="M2144" s="211">
        <v>1855489.3733545018</v>
      </c>
      <c r="N2144" s="198">
        <v>329179.0041489568</v>
      </c>
      <c r="O2144" s="211">
        <v>0.13690007850587271</v>
      </c>
      <c r="P2144" s="210">
        <v>0</v>
      </c>
      <c r="Q2144" s="210">
        <v>0</v>
      </c>
      <c r="R2144" s="210">
        <v>1</v>
      </c>
      <c r="S2144" s="210">
        <v>0</v>
      </c>
      <c r="T2144" s="210" t="s">
        <v>146</v>
      </c>
      <c r="U2144" s="210" t="s">
        <v>6903</v>
      </c>
      <c r="V2144" s="223">
        <v>43251</v>
      </c>
      <c r="W2144" s="210" t="s">
        <v>6904</v>
      </c>
      <c r="X2144" s="210" t="s">
        <v>4468</v>
      </c>
      <c r="Y2144" s="210" t="s">
        <v>4395</v>
      </c>
      <c r="Z2144" s="190"/>
      <c r="AA2144" s="186"/>
      <c r="AB2144" s="187"/>
      <c r="AC2144" s="187"/>
      <c r="AD2144" s="188"/>
    </row>
    <row r="2145" spans="1:30" x14ac:dyDescent="0.3">
      <c r="A2145" s="84"/>
      <c r="B2145" s="209" t="s">
        <v>6905</v>
      </c>
      <c r="C2145" s="102" t="s">
        <v>1975</v>
      </c>
      <c r="D2145" s="109">
        <v>110830263.70413883</v>
      </c>
      <c r="E2145" s="139">
        <v>108207694.34223431</v>
      </c>
      <c r="F2145" s="113">
        <v>17.249176897319661</v>
      </c>
      <c r="G2145" s="126"/>
      <c r="H2145" s="123"/>
      <c r="I2145" s="124"/>
      <c r="J2145" s="191" t="s">
        <v>5776</v>
      </c>
      <c r="K2145" s="210" t="s">
        <v>6905</v>
      </c>
      <c r="L2145" s="210" t="s">
        <v>1975</v>
      </c>
      <c r="M2145" s="211">
        <v>110830263.70413883</v>
      </c>
      <c r="N2145" s="198">
        <v>108207694.34223431</v>
      </c>
      <c r="O2145" s="211">
        <v>17.249176897319661</v>
      </c>
      <c r="P2145" s="210">
        <v>0</v>
      </c>
      <c r="Q2145" s="210">
        <v>0</v>
      </c>
      <c r="R2145" s="210">
        <v>1</v>
      </c>
      <c r="S2145" s="210">
        <v>0</v>
      </c>
      <c r="T2145" s="210" t="s">
        <v>143</v>
      </c>
      <c r="U2145" s="210" t="s">
        <v>6906</v>
      </c>
      <c r="V2145" s="223">
        <v>43251</v>
      </c>
      <c r="W2145" s="210" t="s">
        <v>6907</v>
      </c>
      <c r="X2145" s="210" t="s">
        <v>4468</v>
      </c>
      <c r="Y2145" s="210" t="s">
        <v>4395</v>
      </c>
      <c r="Z2145" s="190"/>
      <c r="AA2145" s="185"/>
      <c r="AB2145" s="187"/>
      <c r="AC2145" s="188"/>
      <c r="AD2145" s="188"/>
    </row>
    <row r="2146" spans="1:30" x14ac:dyDescent="0.3">
      <c r="A2146" s="84"/>
      <c r="B2146" s="209" t="s">
        <v>583</v>
      </c>
      <c r="C2146" s="102" t="s">
        <v>1973</v>
      </c>
      <c r="D2146" s="109">
        <v>-6498592.7597432192</v>
      </c>
      <c r="E2146" s="139">
        <v>-5544818.3169341683</v>
      </c>
      <c r="F2146" s="113">
        <v>-1.2273648774599637</v>
      </c>
      <c r="G2146" s="126"/>
      <c r="H2146" s="123"/>
      <c r="I2146" s="124"/>
      <c r="J2146" s="191" t="s">
        <v>5776</v>
      </c>
      <c r="K2146" s="210" t="s">
        <v>583</v>
      </c>
      <c r="L2146" s="210" t="s">
        <v>1973</v>
      </c>
      <c r="M2146" s="211">
        <v>-6498592.7597432192</v>
      </c>
      <c r="N2146" s="198">
        <v>-5544818.3169341683</v>
      </c>
      <c r="O2146" s="211">
        <v>-1.2273648774599637</v>
      </c>
      <c r="P2146" s="210">
        <v>0</v>
      </c>
      <c r="Q2146" s="210">
        <v>0</v>
      </c>
      <c r="R2146" s="210">
        <v>1</v>
      </c>
      <c r="S2146" s="210">
        <v>0</v>
      </c>
      <c r="T2146" s="210" t="s">
        <v>149</v>
      </c>
      <c r="U2146" s="210" t="s">
        <v>2716</v>
      </c>
      <c r="V2146" s="223">
        <v>43251</v>
      </c>
      <c r="W2146" s="210" t="s">
        <v>2084</v>
      </c>
      <c r="X2146" s="210" t="s">
        <v>4468</v>
      </c>
      <c r="Y2146" s="210" t="s">
        <v>4395</v>
      </c>
      <c r="Z2146" s="190"/>
      <c r="AA2146" s="185"/>
      <c r="AB2146" s="187"/>
      <c r="AC2146" s="188"/>
      <c r="AD2146" s="188"/>
    </row>
    <row r="2147" spans="1:30" x14ac:dyDescent="0.3">
      <c r="A2147" s="84"/>
      <c r="B2147" s="209" t="s">
        <v>584</v>
      </c>
      <c r="C2147" s="102" t="s">
        <v>1973</v>
      </c>
      <c r="D2147" s="109">
        <v>-24170523.504051711</v>
      </c>
      <c r="E2147" s="139">
        <v>-5436463.2342673335</v>
      </c>
      <c r="F2147" s="113">
        <v>-0.404556257331945</v>
      </c>
      <c r="G2147" s="126"/>
      <c r="H2147" s="123"/>
      <c r="I2147" s="124"/>
      <c r="J2147" s="191" t="s">
        <v>5776</v>
      </c>
      <c r="K2147" s="210" t="s">
        <v>584</v>
      </c>
      <c r="L2147" s="210" t="s">
        <v>1973</v>
      </c>
      <c r="M2147" s="211">
        <v>-24170523.504051711</v>
      </c>
      <c r="N2147" s="198">
        <v>-5436463.2342673335</v>
      </c>
      <c r="O2147" s="211">
        <v>-0.404556257331945</v>
      </c>
      <c r="P2147" s="210">
        <v>0</v>
      </c>
      <c r="Q2147" s="210">
        <v>0</v>
      </c>
      <c r="R2147" s="210">
        <v>1</v>
      </c>
      <c r="S2147" s="210">
        <v>0</v>
      </c>
      <c r="T2147" s="210" t="s">
        <v>5305</v>
      </c>
      <c r="U2147" s="210" t="s">
        <v>2717</v>
      </c>
      <c r="V2147" s="223">
        <v>43251</v>
      </c>
      <c r="W2147" s="210" t="s">
        <v>2085</v>
      </c>
      <c r="X2147" s="210" t="s">
        <v>4468</v>
      </c>
      <c r="Y2147" s="210" t="s">
        <v>4395</v>
      </c>
      <c r="Z2147" s="190"/>
      <c r="AA2147" s="186"/>
      <c r="AB2147" s="187"/>
      <c r="AC2147" s="187"/>
      <c r="AD2147" s="188"/>
    </row>
    <row r="2148" spans="1:30" x14ac:dyDescent="0.3">
      <c r="A2148" s="84"/>
      <c r="B2148" s="209" t="s">
        <v>6908</v>
      </c>
      <c r="C2148" s="102" t="s">
        <v>1975</v>
      </c>
      <c r="D2148" s="109">
        <v>10624439.806313787</v>
      </c>
      <c r="E2148" s="139">
        <v>5013650.1685551517</v>
      </c>
      <c r="F2148" s="113">
        <v>0.12268731398313805</v>
      </c>
      <c r="G2148" s="126"/>
      <c r="H2148" s="123"/>
      <c r="I2148" s="124"/>
      <c r="J2148" s="191" t="s">
        <v>5776</v>
      </c>
      <c r="K2148" s="210" t="s">
        <v>6908</v>
      </c>
      <c r="L2148" s="210" t="s">
        <v>1975</v>
      </c>
      <c r="M2148" s="211">
        <v>10624439.806313787</v>
      </c>
      <c r="N2148" s="198">
        <v>5013650.1685551517</v>
      </c>
      <c r="O2148" s="211">
        <v>0.12268731398313805</v>
      </c>
      <c r="P2148" s="210">
        <v>0</v>
      </c>
      <c r="Q2148" s="210">
        <v>0</v>
      </c>
      <c r="R2148" s="210">
        <v>1</v>
      </c>
      <c r="S2148" s="210">
        <v>0</v>
      </c>
      <c r="T2148" s="210" t="s">
        <v>144</v>
      </c>
      <c r="U2148" s="210" t="s">
        <v>6909</v>
      </c>
      <c r="V2148" s="223">
        <v>43251</v>
      </c>
      <c r="W2148" s="210" t="s">
        <v>6910</v>
      </c>
      <c r="X2148" s="210" t="s">
        <v>4468</v>
      </c>
      <c r="Y2148" s="210" t="s">
        <v>4395</v>
      </c>
      <c r="Z2148" s="190"/>
      <c r="AA2148" s="186"/>
      <c r="AB2148" s="187"/>
      <c r="AC2148" s="187"/>
      <c r="AD2148" s="188"/>
    </row>
    <row r="2149" spans="1:30" x14ac:dyDescent="0.3">
      <c r="A2149" s="84"/>
      <c r="B2149" s="209" t="s">
        <v>5477</v>
      </c>
      <c r="C2149" s="102" t="s">
        <v>1973</v>
      </c>
      <c r="D2149" s="109">
        <v>-30052557.671515737</v>
      </c>
      <c r="E2149" s="139">
        <v>-1657800.8754882687</v>
      </c>
      <c r="F2149" s="113">
        <v>-0.19553529690529683</v>
      </c>
      <c r="G2149" s="126"/>
      <c r="H2149" s="123"/>
      <c r="I2149" s="124"/>
      <c r="J2149" s="191" t="s">
        <v>5776</v>
      </c>
      <c r="K2149" s="210" t="s">
        <v>5477</v>
      </c>
      <c r="L2149" s="210" t="s">
        <v>1973</v>
      </c>
      <c r="M2149" s="211">
        <v>-30052557.671515737</v>
      </c>
      <c r="N2149" s="198">
        <v>-1657800.8754882687</v>
      </c>
      <c r="O2149" s="211">
        <v>-0.19553529690529683</v>
      </c>
      <c r="P2149" s="210">
        <v>0</v>
      </c>
      <c r="Q2149" s="210">
        <v>0</v>
      </c>
      <c r="R2149" s="210">
        <v>1</v>
      </c>
      <c r="S2149" s="210">
        <v>0</v>
      </c>
      <c r="T2149" s="210" t="s">
        <v>147</v>
      </c>
      <c r="U2149" s="210" t="s">
        <v>5478</v>
      </c>
      <c r="V2149" s="223">
        <v>43251</v>
      </c>
      <c r="W2149" s="210" t="s">
        <v>5479</v>
      </c>
      <c r="X2149" s="210" t="s">
        <v>4468</v>
      </c>
      <c r="Y2149" s="210" t="s">
        <v>4395</v>
      </c>
      <c r="Z2149" s="190"/>
      <c r="AA2149" s="186"/>
      <c r="AB2149" s="187"/>
      <c r="AC2149" s="187"/>
      <c r="AD2149" s="188"/>
    </row>
    <row r="2150" spans="1:30" x14ac:dyDescent="0.3">
      <c r="A2150" s="84"/>
      <c r="B2150" s="209" t="s">
        <v>6911</v>
      </c>
      <c r="C2150" s="102" t="s">
        <v>1975</v>
      </c>
      <c r="D2150" s="109">
        <v>2922017.2835584735</v>
      </c>
      <c r="E2150" s="139">
        <v>1423476.8031524676</v>
      </c>
      <c r="F2150" s="113">
        <v>0.10464950077275874</v>
      </c>
      <c r="G2150" s="126"/>
      <c r="H2150" s="123"/>
      <c r="I2150" s="124"/>
      <c r="J2150" s="191" t="s">
        <v>5776</v>
      </c>
      <c r="K2150" s="210" t="s">
        <v>6911</v>
      </c>
      <c r="L2150" s="210" t="s">
        <v>1975</v>
      </c>
      <c r="M2150" s="211">
        <v>2922017.2835584735</v>
      </c>
      <c r="N2150" s="198">
        <v>1423476.8031524676</v>
      </c>
      <c r="O2150" s="211">
        <v>0.10464950077275874</v>
      </c>
      <c r="P2150" s="210">
        <v>0</v>
      </c>
      <c r="Q2150" s="210">
        <v>0</v>
      </c>
      <c r="R2150" s="210">
        <v>1</v>
      </c>
      <c r="S2150" s="210">
        <v>0</v>
      </c>
      <c r="T2150" s="210" t="s">
        <v>146</v>
      </c>
      <c r="U2150" s="210" t="s">
        <v>6912</v>
      </c>
      <c r="V2150" s="223">
        <v>43251</v>
      </c>
      <c r="W2150" s="210" t="s">
        <v>6913</v>
      </c>
      <c r="X2150" s="210" t="s">
        <v>4468</v>
      </c>
      <c r="Y2150" s="210" t="s">
        <v>4395</v>
      </c>
      <c r="Z2150" s="190"/>
      <c r="AA2150" s="186"/>
      <c r="AB2150" s="187"/>
      <c r="AC2150" s="187"/>
      <c r="AD2150" s="188"/>
    </row>
    <row r="2151" spans="1:30" x14ac:dyDescent="0.3">
      <c r="A2151" s="84"/>
      <c r="B2151" s="209" t="s">
        <v>5554</v>
      </c>
      <c r="C2151" s="102" t="s">
        <v>1976</v>
      </c>
      <c r="D2151" s="109">
        <v>2042680.9403169381</v>
      </c>
      <c r="E2151" s="139">
        <v>49700.266187760048</v>
      </c>
      <c r="F2151" s="113">
        <v>1.3701742126588323E-2</v>
      </c>
      <c r="G2151" s="126"/>
      <c r="H2151" s="123"/>
      <c r="I2151" s="124"/>
      <c r="J2151" s="191" t="s">
        <v>5776</v>
      </c>
      <c r="K2151" s="210" t="s">
        <v>5554</v>
      </c>
      <c r="L2151" s="210" t="s">
        <v>1976</v>
      </c>
      <c r="M2151" s="211">
        <v>2042680.9403169381</v>
      </c>
      <c r="N2151" s="198">
        <v>49700.266187760048</v>
      </c>
      <c r="O2151" s="211">
        <v>1.3701742126588323E-2</v>
      </c>
      <c r="P2151" s="210">
        <v>0</v>
      </c>
      <c r="Q2151" s="210">
        <v>0</v>
      </c>
      <c r="R2151" s="210">
        <v>1</v>
      </c>
      <c r="S2151" s="210">
        <v>0</v>
      </c>
      <c r="T2151" s="210" t="s">
        <v>144</v>
      </c>
      <c r="U2151" s="210" t="s">
        <v>4483</v>
      </c>
      <c r="V2151" s="223">
        <v>43251</v>
      </c>
      <c r="W2151" s="210" t="s">
        <v>4547</v>
      </c>
      <c r="X2151" s="210" t="s">
        <v>4468</v>
      </c>
      <c r="Y2151" s="210" t="s">
        <v>4395</v>
      </c>
      <c r="Z2151" s="190"/>
      <c r="AA2151" s="185"/>
      <c r="AB2151" s="187"/>
      <c r="AC2151" s="188"/>
      <c r="AD2151" s="188"/>
    </row>
    <row r="2152" spans="1:30" x14ac:dyDescent="0.3">
      <c r="A2152" s="84"/>
      <c r="B2152" s="209" t="s">
        <v>6914</v>
      </c>
      <c r="C2152" s="102" t="s">
        <v>1975</v>
      </c>
      <c r="D2152" s="109">
        <v>3943636.3616358084</v>
      </c>
      <c r="E2152" s="139">
        <v>581858.76525730104</v>
      </c>
      <c r="F2152" s="113">
        <v>5.7748985240242835E-2</v>
      </c>
      <c r="G2152" s="126"/>
      <c r="H2152" s="123"/>
      <c r="I2152" s="124"/>
      <c r="J2152" s="191" t="s">
        <v>5776</v>
      </c>
      <c r="K2152" s="210" t="s">
        <v>6914</v>
      </c>
      <c r="L2152" s="210" t="s">
        <v>1975</v>
      </c>
      <c r="M2152" s="211">
        <v>3943636.3616358084</v>
      </c>
      <c r="N2152" s="198">
        <v>581858.76525730104</v>
      </c>
      <c r="O2152" s="211">
        <v>5.7748985240242835E-2</v>
      </c>
      <c r="P2152" s="210">
        <v>0</v>
      </c>
      <c r="Q2152" s="210">
        <v>0</v>
      </c>
      <c r="R2152" s="210">
        <v>1</v>
      </c>
      <c r="S2152" s="210">
        <v>0</v>
      </c>
      <c r="T2152" s="210" t="s">
        <v>143</v>
      </c>
      <c r="U2152" s="210" t="s">
        <v>6915</v>
      </c>
      <c r="V2152" s="223">
        <v>43251</v>
      </c>
      <c r="W2152" s="210" t="s">
        <v>6916</v>
      </c>
      <c r="X2152" s="210" t="s">
        <v>4468</v>
      </c>
      <c r="Y2152" s="210" t="s">
        <v>4395</v>
      </c>
      <c r="Z2152" s="190"/>
      <c r="AA2152" s="186"/>
      <c r="AB2152" s="187"/>
      <c r="AC2152" s="187"/>
      <c r="AD2152" s="188"/>
    </row>
    <row r="2153" spans="1:30" x14ac:dyDescent="0.3">
      <c r="A2153" s="84"/>
      <c r="B2153" s="209" t="s">
        <v>6917</v>
      </c>
      <c r="C2153" s="102" t="s">
        <v>1975</v>
      </c>
      <c r="D2153" s="109">
        <v>2569607.6017138758</v>
      </c>
      <c r="E2153" s="139">
        <v>2002569.2542839488</v>
      </c>
      <c r="F2153" s="113">
        <v>0.13407677573812554</v>
      </c>
      <c r="G2153" s="126"/>
      <c r="H2153" s="123"/>
      <c r="I2153" s="124"/>
      <c r="J2153" s="191" t="s">
        <v>5776</v>
      </c>
      <c r="K2153" s="210" t="s">
        <v>6917</v>
      </c>
      <c r="L2153" s="210" t="s">
        <v>1975</v>
      </c>
      <c r="M2153" s="211">
        <v>2569607.6017138758</v>
      </c>
      <c r="N2153" s="198">
        <v>2002569.2542839488</v>
      </c>
      <c r="O2153" s="211">
        <v>0.13407677573812554</v>
      </c>
      <c r="P2153" s="210">
        <v>0</v>
      </c>
      <c r="Q2153" s="210">
        <v>0</v>
      </c>
      <c r="R2153" s="210">
        <v>1</v>
      </c>
      <c r="S2153" s="210">
        <v>0</v>
      </c>
      <c r="T2153" s="210" t="s">
        <v>146</v>
      </c>
      <c r="U2153" s="210" t="s">
        <v>6918</v>
      </c>
      <c r="V2153" s="223">
        <v>43251</v>
      </c>
      <c r="W2153" s="210" t="s">
        <v>6919</v>
      </c>
      <c r="X2153" s="210" t="s">
        <v>4468</v>
      </c>
      <c r="Y2153" s="210" t="s">
        <v>4395</v>
      </c>
      <c r="Z2153" s="190"/>
      <c r="AA2153" s="186"/>
      <c r="AB2153" s="187"/>
      <c r="AC2153" s="187"/>
      <c r="AD2153" s="188"/>
    </row>
    <row r="2154" spans="1:30" x14ac:dyDescent="0.3">
      <c r="A2154" s="84"/>
      <c r="B2154" s="209" t="s">
        <v>585</v>
      </c>
      <c r="C2154" s="102" t="s">
        <v>1973</v>
      </c>
      <c r="D2154" s="109">
        <v>-689056244.42215836</v>
      </c>
      <c r="E2154" s="139">
        <v>-13231211.483984437</v>
      </c>
      <c r="F2154" s="113">
        <v>-0.53785597725145173</v>
      </c>
      <c r="G2154" s="126"/>
      <c r="H2154" s="123"/>
      <c r="I2154" s="124"/>
      <c r="J2154" s="191" t="s">
        <v>5776</v>
      </c>
      <c r="K2154" s="210" t="s">
        <v>585</v>
      </c>
      <c r="L2154" s="210" t="s">
        <v>1973</v>
      </c>
      <c r="M2154" s="211">
        <v>-689056244.42215836</v>
      </c>
      <c r="N2154" s="198">
        <v>-13231211.483984437</v>
      </c>
      <c r="O2154" s="211">
        <v>-0.53785597725145173</v>
      </c>
      <c r="P2154" s="210">
        <v>0</v>
      </c>
      <c r="Q2154" s="210">
        <v>0</v>
      </c>
      <c r="R2154" s="210">
        <v>1</v>
      </c>
      <c r="S2154" s="210">
        <v>0</v>
      </c>
      <c r="T2154" s="210" t="s">
        <v>147</v>
      </c>
      <c r="U2154" s="210" t="s">
        <v>2718</v>
      </c>
      <c r="V2154" s="223">
        <v>43251</v>
      </c>
      <c r="W2154" s="210" t="s">
        <v>2086</v>
      </c>
      <c r="X2154" s="210" t="s">
        <v>4468</v>
      </c>
      <c r="Y2154" s="210" t="s">
        <v>4395</v>
      </c>
      <c r="Z2154" s="190"/>
      <c r="AA2154" s="185"/>
      <c r="AB2154" s="187"/>
      <c r="AC2154" s="187"/>
      <c r="AD2154" s="188"/>
    </row>
    <row r="2155" spans="1:30" x14ac:dyDescent="0.3">
      <c r="A2155" s="84"/>
      <c r="B2155" s="209" t="s">
        <v>6920</v>
      </c>
      <c r="C2155" s="102" t="s">
        <v>1975</v>
      </c>
      <c r="D2155" s="109">
        <v>2750355.0727912425</v>
      </c>
      <c r="E2155" s="139">
        <v>1102956.8728697023</v>
      </c>
      <c r="F2155" s="113">
        <v>7.0926772771932531E-2</v>
      </c>
      <c r="G2155" s="126"/>
      <c r="H2155" s="123"/>
      <c r="I2155" s="124"/>
      <c r="J2155" s="191" t="s">
        <v>5776</v>
      </c>
      <c r="K2155" s="210" t="s">
        <v>6920</v>
      </c>
      <c r="L2155" s="210" t="s">
        <v>1975</v>
      </c>
      <c r="M2155" s="211">
        <v>2750355.0727912425</v>
      </c>
      <c r="N2155" s="198">
        <v>1102956.8728697023</v>
      </c>
      <c r="O2155" s="211">
        <v>7.0926772771932531E-2</v>
      </c>
      <c r="P2155" s="210">
        <v>0</v>
      </c>
      <c r="Q2155" s="210">
        <v>0</v>
      </c>
      <c r="R2155" s="210">
        <v>1</v>
      </c>
      <c r="S2155" s="210">
        <v>0</v>
      </c>
      <c r="T2155" s="210" t="s">
        <v>147</v>
      </c>
      <c r="U2155" s="210" t="s">
        <v>6921</v>
      </c>
      <c r="V2155" s="223">
        <v>43251</v>
      </c>
      <c r="W2155" s="210" t="s">
        <v>6922</v>
      </c>
      <c r="X2155" s="210" t="s">
        <v>4468</v>
      </c>
      <c r="Y2155" s="210" t="s">
        <v>4395</v>
      </c>
      <c r="Z2155" s="190"/>
      <c r="AA2155" s="185"/>
      <c r="AB2155" s="187"/>
      <c r="AC2155" s="187"/>
      <c r="AD2155" s="188"/>
    </row>
    <row r="2156" spans="1:30" x14ac:dyDescent="0.3">
      <c r="A2156" s="84"/>
      <c r="B2156" s="209" t="s">
        <v>6923</v>
      </c>
      <c r="C2156" s="102" t="s">
        <v>1975</v>
      </c>
      <c r="D2156" s="109" t="s">
        <v>5785</v>
      </c>
      <c r="E2156" s="139" t="s">
        <v>5785</v>
      </c>
      <c r="F2156" s="113" t="s">
        <v>5785</v>
      </c>
      <c r="G2156" s="126"/>
      <c r="H2156" s="123"/>
      <c r="I2156" s="124"/>
      <c r="J2156" s="191" t="s">
        <v>5779</v>
      </c>
      <c r="K2156" s="210" t="s">
        <v>6923</v>
      </c>
      <c r="L2156" s="210" t="s">
        <v>1975</v>
      </c>
      <c r="M2156" s="211">
        <v>5839045.4800829096</v>
      </c>
      <c r="N2156" s="198">
        <v>615019.23526608967</v>
      </c>
      <c r="O2156" s="211">
        <v>3.5373838038683013E-2</v>
      </c>
      <c r="P2156" s="210">
        <v>0</v>
      </c>
      <c r="Q2156" s="210">
        <v>0</v>
      </c>
      <c r="R2156" s="210">
        <v>1</v>
      </c>
      <c r="S2156" s="210">
        <v>0</v>
      </c>
      <c r="T2156" s="210" t="s">
        <v>145</v>
      </c>
      <c r="U2156" s="210" t="s">
        <v>6924</v>
      </c>
      <c r="V2156" s="223">
        <v>43251</v>
      </c>
      <c r="W2156" s="210" t="s">
        <v>6925</v>
      </c>
      <c r="X2156" s="210" t="s">
        <v>4468</v>
      </c>
      <c r="Y2156" s="210" t="s">
        <v>4395</v>
      </c>
      <c r="Z2156" s="190"/>
      <c r="AA2156" s="185"/>
      <c r="AB2156" s="187"/>
      <c r="AC2156" s="187"/>
      <c r="AD2156" s="188"/>
    </row>
    <row r="2157" spans="1:30" x14ac:dyDescent="0.3">
      <c r="A2157" s="84"/>
      <c r="B2157" s="209" t="s">
        <v>586</v>
      </c>
      <c r="C2157" s="102" t="s">
        <v>1973</v>
      </c>
      <c r="D2157" s="109">
        <v>-8565227.4127156977</v>
      </c>
      <c r="E2157" s="139">
        <v>-4304410.6199081345</v>
      </c>
      <c r="F2157" s="113">
        <v>-0.83093480966456323</v>
      </c>
      <c r="G2157" s="126"/>
      <c r="H2157" s="123"/>
      <c r="I2157" s="124"/>
      <c r="J2157" s="191" t="s">
        <v>5776</v>
      </c>
      <c r="K2157" s="210" t="s">
        <v>586</v>
      </c>
      <c r="L2157" s="210" t="s">
        <v>1973</v>
      </c>
      <c r="M2157" s="211">
        <v>-8565227.4127156977</v>
      </c>
      <c r="N2157" s="198">
        <v>-4304410.6199081345</v>
      </c>
      <c r="O2157" s="211">
        <v>-0.83093480966456323</v>
      </c>
      <c r="P2157" s="210">
        <v>0</v>
      </c>
      <c r="Q2157" s="210">
        <v>0</v>
      </c>
      <c r="R2157" s="210">
        <v>1</v>
      </c>
      <c r="S2157" s="210">
        <v>0</v>
      </c>
      <c r="T2157" s="210" t="s">
        <v>149</v>
      </c>
      <c r="U2157" s="210" t="s">
        <v>2719</v>
      </c>
      <c r="V2157" s="223">
        <v>43251</v>
      </c>
      <c r="W2157" s="210">
        <v>6903556</v>
      </c>
      <c r="X2157" s="210" t="s">
        <v>4468</v>
      </c>
      <c r="Y2157" s="210" t="s">
        <v>4395</v>
      </c>
      <c r="Z2157" s="190"/>
      <c r="AA2157" s="185"/>
      <c r="AB2157" s="187"/>
      <c r="AC2157" s="187"/>
      <c r="AD2157" s="188"/>
    </row>
    <row r="2158" spans="1:30" x14ac:dyDescent="0.3">
      <c r="A2158" s="84"/>
      <c r="B2158" s="209" t="s">
        <v>6926</v>
      </c>
      <c r="C2158" s="102" t="s">
        <v>1975</v>
      </c>
      <c r="D2158" s="109">
        <v>64697001.602642775</v>
      </c>
      <c r="E2158" s="139">
        <v>40628423.066427611</v>
      </c>
      <c r="F2158" s="113">
        <v>17.907641233844092</v>
      </c>
      <c r="G2158" s="126"/>
      <c r="H2158" s="123"/>
      <c r="I2158" s="124"/>
      <c r="J2158" s="191" t="s">
        <v>5776</v>
      </c>
      <c r="K2158" s="210" t="s">
        <v>6926</v>
      </c>
      <c r="L2158" s="210" t="s">
        <v>1975</v>
      </c>
      <c r="M2158" s="211">
        <v>64697001.602642775</v>
      </c>
      <c r="N2158" s="198">
        <v>40628423.066427611</v>
      </c>
      <c r="O2158" s="211">
        <v>17.907641233844092</v>
      </c>
      <c r="P2158" s="210">
        <v>0</v>
      </c>
      <c r="Q2158" s="210">
        <v>0</v>
      </c>
      <c r="R2158" s="210">
        <v>1</v>
      </c>
      <c r="S2158" s="210">
        <v>0</v>
      </c>
      <c r="T2158" s="210" t="s">
        <v>143</v>
      </c>
      <c r="U2158" s="210" t="s">
        <v>6927</v>
      </c>
      <c r="V2158" s="223">
        <v>43251</v>
      </c>
      <c r="W2158" s="210">
        <v>6295048</v>
      </c>
      <c r="X2158" s="210" t="s">
        <v>4468</v>
      </c>
      <c r="Y2158" s="210" t="s">
        <v>4395</v>
      </c>
      <c r="Z2158" s="190"/>
      <c r="AA2158" s="185"/>
      <c r="AB2158" s="187"/>
      <c r="AC2158" s="188"/>
      <c r="AD2158" s="187"/>
    </row>
    <row r="2159" spans="1:30" x14ac:dyDescent="0.3">
      <c r="A2159" s="84"/>
      <c r="B2159" s="209" t="s">
        <v>6928</v>
      </c>
      <c r="C2159" s="102" t="s">
        <v>1975</v>
      </c>
      <c r="D2159" s="109">
        <v>4204339.4254124351</v>
      </c>
      <c r="E2159" s="139">
        <v>921568.77502333571</v>
      </c>
      <c r="F2159" s="113">
        <v>5.8732337632888938E-2</v>
      </c>
      <c r="G2159" s="126"/>
      <c r="H2159" s="123"/>
      <c r="I2159" s="124"/>
      <c r="J2159" s="191" t="s">
        <v>5776</v>
      </c>
      <c r="K2159" s="210" t="s">
        <v>6928</v>
      </c>
      <c r="L2159" s="210" t="s">
        <v>1975</v>
      </c>
      <c r="M2159" s="211">
        <v>4204339.4254124351</v>
      </c>
      <c r="N2159" s="198">
        <v>921568.77502333571</v>
      </c>
      <c r="O2159" s="211">
        <v>5.8732337632888938E-2</v>
      </c>
      <c r="P2159" s="210">
        <v>0</v>
      </c>
      <c r="Q2159" s="210">
        <v>0</v>
      </c>
      <c r="R2159" s="210">
        <v>1</v>
      </c>
      <c r="S2159" s="210">
        <v>0</v>
      </c>
      <c r="T2159" s="210" t="s">
        <v>143</v>
      </c>
      <c r="U2159" s="210" t="s">
        <v>6929</v>
      </c>
      <c r="V2159" s="223">
        <v>43251</v>
      </c>
      <c r="W2159" s="210" t="s">
        <v>6930</v>
      </c>
      <c r="X2159" s="210" t="s">
        <v>4468</v>
      </c>
      <c r="Y2159" s="210" t="s">
        <v>4395</v>
      </c>
      <c r="Z2159" s="190"/>
      <c r="AA2159" s="186"/>
      <c r="AB2159" s="187"/>
      <c r="AC2159" s="187"/>
      <c r="AD2159" s="188"/>
    </row>
    <row r="2160" spans="1:30" x14ac:dyDescent="0.3">
      <c r="A2160" s="84"/>
      <c r="B2160" s="209" t="s">
        <v>6931</v>
      </c>
      <c r="C2160" s="102" t="s">
        <v>1975</v>
      </c>
      <c r="D2160" s="109">
        <v>2329080.2281891047</v>
      </c>
      <c r="E2160" s="139">
        <v>5668757.3253903398</v>
      </c>
      <c r="F2160" s="113">
        <v>0.15434951610458894</v>
      </c>
      <c r="G2160" s="126"/>
      <c r="H2160" s="123"/>
      <c r="I2160" s="124"/>
      <c r="J2160" s="191" t="s">
        <v>5776</v>
      </c>
      <c r="K2160" s="210" t="s">
        <v>6931</v>
      </c>
      <c r="L2160" s="210" t="s">
        <v>1975</v>
      </c>
      <c r="M2160" s="211">
        <v>2329080.2281891047</v>
      </c>
      <c r="N2160" s="198">
        <v>5668757.3253903398</v>
      </c>
      <c r="O2160" s="211">
        <v>0.15434951610458894</v>
      </c>
      <c r="P2160" s="210">
        <v>0</v>
      </c>
      <c r="Q2160" s="210">
        <v>0</v>
      </c>
      <c r="R2160" s="210">
        <v>1</v>
      </c>
      <c r="S2160" s="210">
        <v>0</v>
      </c>
      <c r="T2160" s="210" t="s">
        <v>145</v>
      </c>
      <c r="U2160" s="210" t="s">
        <v>6932</v>
      </c>
      <c r="V2160" s="223">
        <v>43251</v>
      </c>
      <c r="W2160" s="210" t="s">
        <v>6933</v>
      </c>
      <c r="X2160" s="210" t="s">
        <v>4468</v>
      </c>
      <c r="Y2160" s="210" t="s">
        <v>4395</v>
      </c>
      <c r="Z2160" s="190"/>
      <c r="AA2160" s="185"/>
      <c r="AB2160" s="187"/>
      <c r="AC2160" s="188"/>
      <c r="AD2160" s="187"/>
    </row>
    <row r="2161" spans="1:30" x14ac:dyDescent="0.3">
      <c r="A2161" s="84"/>
      <c r="B2161" s="209" t="s">
        <v>6934</v>
      </c>
      <c r="C2161" s="102" t="s">
        <v>1975</v>
      </c>
      <c r="D2161" s="109">
        <v>4169483.4788914421</v>
      </c>
      <c r="E2161" s="139">
        <v>2090738.2628325578</v>
      </c>
      <c r="F2161" s="113">
        <v>5.8172899484834749E-2</v>
      </c>
      <c r="G2161" s="126"/>
      <c r="H2161" s="123"/>
      <c r="I2161" s="124"/>
      <c r="J2161" s="191" t="s">
        <v>5776</v>
      </c>
      <c r="K2161" s="210" t="s">
        <v>6934</v>
      </c>
      <c r="L2161" s="210" t="s">
        <v>1975</v>
      </c>
      <c r="M2161" s="211">
        <v>4169483.4788914421</v>
      </c>
      <c r="N2161" s="198">
        <v>2090738.2628325578</v>
      </c>
      <c r="O2161" s="211">
        <v>5.8172899484834749E-2</v>
      </c>
      <c r="P2161" s="210">
        <v>0</v>
      </c>
      <c r="Q2161" s="210">
        <v>0</v>
      </c>
      <c r="R2161" s="210">
        <v>1</v>
      </c>
      <c r="S2161" s="210">
        <v>0</v>
      </c>
      <c r="T2161" s="210" t="s">
        <v>149</v>
      </c>
      <c r="U2161" s="210" t="s">
        <v>6935</v>
      </c>
      <c r="V2161" s="223">
        <v>43251</v>
      </c>
      <c r="W2161" s="210" t="s">
        <v>6936</v>
      </c>
      <c r="X2161" s="210" t="s">
        <v>4468</v>
      </c>
      <c r="Y2161" s="210" t="s">
        <v>4395</v>
      </c>
      <c r="Z2161" s="190"/>
      <c r="AA2161" s="185"/>
      <c r="AB2161" s="187"/>
      <c r="AC2161" s="187"/>
      <c r="AD2161" s="188"/>
    </row>
    <row r="2162" spans="1:30" x14ac:dyDescent="0.3">
      <c r="A2162" s="84"/>
      <c r="B2162" s="209" t="s">
        <v>6937</v>
      </c>
      <c r="C2162" s="102" t="s">
        <v>1975</v>
      </c>
      <c r="D2162" s="109">
        <v>64529617.69648993</v>
      </c>
      <c r="E2162" s="139">
        <v>69579858.037503004</v>
      </c>
      <c r="F2162" s="113">
        <v>27.20412957711607</v>
      </c>
      <c r="G2162" s="126"/>
      <c r="H2162" s="123"/>
      <c r="I2162" s="124"/>
      <c r="J2162" s="191" t="s">
        <v>5776</v>
      </c>
      <c r="K2162" s="210" t="s">
        <v>6937</v>
      </c>
      <c r="L2162" s="210" t="s">
        <v>1975</v>
      </c>
      <c r="M2162" s="211">
        <v>64529617.69648993</v>
      </c>
      <c r="N2162" s="198">
        <v>69579858.037503004</v>
      </c>
      <c r="O2162" s="211">
        <v>27.20412957711607</v>
      </c>
      <c r="P2162" s="210">
        <v>0</v>
      </c>
      <c r="Q2162" s="210">
        <v>0</v>
      </c>
      <c r="R2162" s="210">
        <v>1</v>
      </c>
      <c r="S2162" s="210">
        <v>0</v>
      </c>
      <c r="T2162" s="210" t="s">
        <v>150</v>
      </c>
      <c r="U2162" s="210" t="s">
        <v>6938</v>
      </c>
      <c r="V2162" s="223">
        <v>43251</v>
      </c>
      <c r="W2162" s="210">
        <v>6345460</v>
      </c>
      <c r="X2162" s="210" t="s">
        <v>4468</v>
      </c>
      <c r="Y2162" s="210" t="s">
        <v>4395</v>
      </c>
      <c r="Z2162" s="190"/>
      <c r="AA2162" s="186"/>
      <c r="AB2162" s="187"/>
      <c r="AC2162" s="187"/>
      <c r="AD2162" s="188"/>
    </row>
    <row r="2163" spans="1:30" x14ac:dyDescent="0.3">
      <c r="A2163" s="84"/>
      <c r="B2163" s="209" t="s">
        <v>4423</v>
      </c>
      <c r="C2163" s="102" t="s">
        <v>1973</v>
      </c>
      <c r="D2163" s="109">
        <v>-6628961.7260775995</v>
      </c>
      <c r="E2163" s="139">
        <v>-2168153.8462199015</v>
      </c>
      <c r="F2163" s="113">
        <v>-0.86842228908800134</v>
      </c>
      <c r="G2163" s="126"/>
      <c r="H2163" s="123"/>
      <c r="I2163" s="124"/>
      <c r="J2163" s="191" t="s">
        <v>5776</v>
      </c>
      <c r="K2163" s="210" t="s">
        <v>4423</v>
      </c>
      <c r="L2163" s="210" t="s">
        <v>1973</v>
      </c>
      <c r="M2163" s="211">
        <v>-6628961.7260775995</v>
      </c>
      <c r="N2163" s="198">
        <v>-2168153.8462199015</v>
      </c>
      <c r="O2163" s="211">
        <v>-0.86842228908800134</v>
      </c>
      <c r="P2163" s="210">
        <v>0</v>
      </c>
      <c r="Q2163" s="210">
        <v>0</v>
      </c>
      <c r="R2163" s="210">
        <v>1</v>
      </c>
      <c r="S2163" s="210">
        <v>0</v>
      </c>
      <c r="T2163" s="210" t="s">
        <v>147</v>
      </c>
      <c r="U2163" s="210" t="s">
        <v>4484</v>
      </c>
      <c r="V2163" s="223">
        <v>43251</v>
      </c>
      <c r="W2163" s="210">
        <v>6321954</v>
      </c>
      <c r="X2163" s="210" t="s">
        <v>4468</v>
      </c>
      <c r="Y2163" s="210" t="s">
        <v>4395</v>
      </c>
      <c r="Z2163" s="190"/>
      <c r="AA2163" s="185"/>
      <c r="AB2163" s="187"/>
      <c r="AC2163" s="188"/>
      <c r="AD2163" s="188"/>
    </row>
    <row r="2164" spans="1:30" x14ac:dyDescent="0.3">
      <c r="A2164" s="84"/>
      <c r="B2164" s="209" t="s">
        <v>6939</v>
      </c>
      <c r="C2164" s="102" t="s">
        <v>1975</v>
      </c>
      <c r="D2164" s="109">
        <v>2878880.9254778377</v>
      </c>
      <c r="E2164" s="139">
        <v>261940.9105472693</v>
      </c>
      <c r="F2164" s="113">
        <v>3.5162755990057387E-2</v>
      </c>
      <c r="G2164" s="126"/>
      <c r="H2164" s="123"/>
      <c r="I2164" s="124"/>
      <c r="J2164" s="191" t="s">
        <v>5776</v>
      </c>
      <c r="K2164" s="210" t="s">
        <v>6939</v>
      </c>
      <c r="L2164" s="210" t="s">
        <v>1975</v>
      </c>
      <c r="M2164" s="211">
        <v>2878880.9254778377</v>
      </c>
      <c r="N2164" s="198">
        <v>261940.9105472693</v>
      </c>
      <c r="O2164" s="211">
        <v>3.5162755990057387E-2</v>
      </c>
      <c r="P2164" s="210">
        <v>0</v>
      </c>
      <c r="Q2164" s="210">
        <v>0</v>
      </c>
      <c r="R2164" s="210">
        <v>1</v>
      </c>
      <c r="S2164" s="210">
        <v>0</v>
      </c>
      <c r="T2164" s="210" t="s">
        <v>147</v>
      </c>
      <c r="U2164" s="210" t="s">
        <v>6940</v>
      </c>
      <c r="V2164" s="223">
        <v>43251</v>
      </c>
      <c r="W2164" s="210" t="s">
        <v>6941</v>
      </c>
      <c r="X2164" s="210" t="s">
        <v>4468</v>
      </c>
      <c r="Y2164" s="210" t="s">
        <v>4395</v>
      </c>
      <c r="Z2164" s="190"/>
      <c r="AA2164" s="185"/>
      <c r="AB2164" s="187"/>
      <c r="AC2164" s="188"/>
      <c r="AD2164" s="188"/>
    </row>
    <row r="2165" spans="1:30" x14ac:dyDescent="0.3">
      <c r="A2165" s="84"/>
      <c r="B2165" s="209" t="s">
        <v>6942</v>
      </c>
      <c r="C2165" s="102" t="s">
        <v>1975</v>
      </c>
      <c r="D2165" s="109">
        <v>2901272.3934561475</v>
      </c>
      <c r="E2165" s="139">
        <v>374763.97012960847</v>
      </c>
      <c r="F2165" s="113">
        <v>5.0487921146722244E-2</v>
      </c>
      <c r="G2165" s="126"/>
      <c r="H2165" s="123"/>
      <c r="I2165" s="124"/>
      <c r="J2165" s="191" t="s">
        <v>5776</v>
      </c>
      <c r="K2165" s="210" t="s">
        <v>6942</v>
      </c>
      <c r="L2165" s="210" t="s">
        <v>1975</v>
      </c>
      <c r="M2165" s="211">
        <v>2901272.3934561475</v>
      </c>
      <c r="N2165" s="198">
        <v>374763.97012960847</v>
      </c>
      <c r="O2165" s="211">
        <v>5.0487921146722244E-2</v>
      </c>
      <c r="P2165" s="210">
        <v>0</v>
      </c>
      <c r="Q2165" s="210">
        <v>0</v>
      </c>
      <c r="R2165" s="210">
        <v>1</v>
      </c>
      <c r="S2165" s="210">
        <v>0</v>
      </c>
      <c r="T2165" s="210" t="s">
        <v>149</v>
      </c>
      <c r="U2165" s="210" t="s">
        <v>6943</v>
      </c>
      <c r="V2165" s="223">
        <v>43251</v>
      </c>
      <c r="W2165" s="210" t="s">
        <v>6944</v>
      </c>
      <c r="X2165" s="210" t="s">
        <v>4468</v>
      </c>
      <c r="Y2165" s="210" t="s">
        <v>4395</v>
      </c>
      <c r="Z2165" s="190"/>
      <c r="AA2165" s="186"/>
      <c r="AB2165" s="187"/>
      <c r="AC2165" s="188"/>
      <c r="AD2165" s="188"/>
    </row>
    <row r="2166" spans="1:30" x14ac:dyDescent="0.3">
      <c r="A2166" s="84"/>
      <c r="B2166" s="209" t="s">
        <v>587</v>
      </c>
      <c r="C2166" s="102" t="s">
        <v>1973</v>
      </c>
      <c r="D2166" s="109">
        <v>-4930016.6463920865</v>
      </c>
      <c r="E2166" s="139">
        <v>-837649.31103931344</v>
      </c>
      <c r="F2166" s="113">
        <v>-0.4828626623029697</v>
      </c>
      <c r="G2166" s="126"/>
      <c r="H2166" s="123"/>
      <c r="I2166" s="124"/>
      <c r="J2166" s="191" t="s">
        <v>5776</v>
      </c>
      <c r="K2166" s="210" t="s">
        <v>587</v>
      </c>
      <c r="L2166" s="210" t="s">
        <v>1973</v>
      </c>
      <c r="M2166" s="211">
        <v>-4930016.6463920865</v>
      </c>
      <c r="N2166" s="198">
        <v>-837649.31103931344</v>
      </c>
      <c r="O2166" s="211">
        <v>-0.4828626623029697</v>
      </c>
      <c r="P2166" s="210">
        <v>0</v>
      </c>
      <c r="Q2166" s="210">
        <v>0</v>
      </c>
      <c r="R2166" s="210">
        <v>1</v>
      </c>
      <c r="S2166" s="210">
        <v>0</v>
      </c>
      <c r="T2166" s="210" t="s">
        <v>149</v>
      </c>
      <c r="U2166" s="210" t="s">
        <v>2720</v>
      </c>
      <c r="V2166" s="223">
        <v>43251</v>
      </c>
      <c r="W2166" s="210">
        <v>6905808</v>
      </c>
      <c r="X2166" s="210" t="s">
        <v>4468</v>
      </c>
      <c r="Y2166" s="210" t="s">
        <v>4395</v>
      </c>
      <c r="Z2166" s="190"/>
      <c r="AA2166" s="185"/>
      <c r="AB2166" s="188"/>
      <c r="AC2166" s="187"/>
      <c r="AD2166" s="187"/>
    </row>
    <row r="2167" spans="1:30" x14ac:dyDescent="0.3">
      <c r="A2167" s="84"/>
      <c r="B2167" s="209" t="s">
        <v>6945</v>
      </c>
      <c r="C2167" s="102" t="s">
        <v>1975</v>
      </c>
      <c r="D2167" s="109">
        <v>2647001.1152464198</v>
      </c>
      <c r="E2167" s="139">
        <v>550283.18355606531</v>
      </c>
      <c r="F2167" s="113">
        <v>5.9733381413916174E-2</v>
      </c>
      <c r="G2167" s="126"/>
      <c r="H2167" s="123"/>
      <c r="I2167" s="124"/>
      <c r="J2167" s="191" t="s">
        <v>5776</v>
      </c>
      <c r="K2167" s="210" t="s">
        <v>6945</v>
      </c>
      <c r="L2167" s="210" t="s">
        <v>1975</v>
      </c>
      <c r="M2167" s="211">
        <v>2647001.1152464198</v>
      </c>
      <c r="N2167" s="198">
        <v>550283.18355606531</v>
      </c>
      <c r="O2167" s="211">
        <v>5.9733381413916174E-2</v>
      </c>
      <c r="P2167" s="210">
        <v>0</v>
      </c>
      <c r="Q2167" s="210">
        <v>0</v>
      </c>
      <c r="R2167" s="210">
        <v>1</v>
      </c>
      <c r="S2167" s="210">
        <v>0</v>
      </c>
      <c r="T2167" s="210" t="s">
        <v>146</v>
      </c>
      <c r="U2167" s="210" t="s">
        <v>6946</v>
      </c>
      <c r="V2167" s="223">
        <v>43251</v>
      </c>
      <c r="W2167" s="210" t="s">
        <v>6947</v>
      </c>
      <c r="X2167" s="210" t="s">
        <v>4468</v>
      </c>
      <c r="Y2167" s="210" t="s">
        <v>4395</v>
      </c>
      <c r="Z2167" s="190"/>
      <c r="AA2167" s="185"/>
      <c r="AB2167" s="187"/>
      <c r="AC2167" s="187"/>
      <c r="AD2167" s="188"/>
    </row>
    <row r="2168" spans="1:30" x14ac:dyDescent="0.3">
      <c r="A2168" s="84"/>
      <c r="B2168" s="209" t="s">
        <v>6948</v>
      </c>
      <c r="C2168" s="102" t="s">
        <v>1975</v>
      </c>
      <c r="D2168" s="109">
        <v>94822944.544662565</v>
      </c>
      <c r="E2168" s="139">
        <v>93042051.117433131</v>
      </c>
      <c r="F2168" s="113">
        <v>12.81120327660962</v>
      </c>
      <c r="G2168" s="126"/>
      <c r="H2168" s="123"/>
      <c r="I2168" s="124"/>
      <c r="J2168" s="191" t="s">
        <v>5776</v>
      </c>
      <c r="K2168" s="210" t="s">
        <v>6948</v>
      </c>
      <c r="L2168" s="210" t="s">
        <v>1975</v>
      </c>
      <c r="M2168" s="211">
        <v>94822944.544662565</v>
      </c>
      <c r="N2168" s="198">
        <v>93042051.117433131</v>
      </c>
      <c r="O2168" s="211">
        <v>12.81120327660962</v>
      </c>
      <c r="P2168" s="210">
        <v>0</v>
      </c>
      <c r="Q2168" s="210">
        <v>0</v>
      </c>
      <c r="R2168" s="210">
        <v>1</v>
      </c>
      <c r="S2168" s="210">
        <v>0</v>
      </c>
      <c r="T2168" s="210" t="s">
        <v>149</v>
      </c>
      <c r="U2168" s="210" t="s">
        <v>6949</v>
      </c>
      <c r="V2168" s="223">
        <v>43251</v>
      </c>
      <c r="W2168" s="210" t="s">
        <v>6950</v>
      </c>
      <c r="X2168" s="210" t="s">
        <v>4468</v>
      </c>
      <c r="Y2168" s="210" t="s">
        <v>4395</v>
      </c>
      <c r="Z2168" s="190"/>
      <c r="AA2168" s="186"/>
      <c r="AB2168" s="187"/>
      <c r="AC2168" s="187"/>
      <c r="AD2168" s="188"/>
    </row>
    <row r="2169" spans="1:30" x14ac:dyDescent="0.3">
      <c r="A2169" s="84"/>
      <c r="B2169" s="209" t="s">
        <v>4443</v>
      </c>
      <c r="C2169" s="102" t="s">
        <v>1976</v>
      </c>
      <c r="D2169" s="109">
        <v>11941898.524221333</v>
      </c>
      <c r="E2169" s="139">
        <v>790330.8090153099</v>
      </c>
      <c r="F2169" s="113">
        <v>0.10888637880166249</v>
      </c>
      <c r="G2169" s="126"/>
      <c r="H2169" s="123"/>
      <c r="I2169" s="124"/>
      <c r="J2169" s="191" t="s">
        <v>5776</v>
      </c>
      <c r="K2169" s="210" t="s">
        <v>4443</v>
      </c>
      <c r="L2169" s="210" t="s">
        <v>1976</v>
      </c>
      <c r="M2169" s="211">
        <v>11941898.524221333</v>
      </c>
      <c r="N2169" s="198">
        <v>790330.8090153099</v>
      </c>
      <c r="O2169" s="211">
        <v>0.10888637880166249</v>
      </c>
      <c r="P2169" s="210">
        <v>0</v>
      </c>
      <c r="Q2169" s="210">
        <v>0</v>
      </c>
      <c r="R2169" s="210">
        <v>1</v>
      </c>
      <c r="S2169" s="210">
        <v>0</v>
      </c>
      <c r="T2169" s="210" t="s">
        <v>144</v>
      </c>
      <c r="U2169" s="210" t="s">
        <v>4485</v>
      </c>
      <c r="V2169" s="223">
        <v>43251</v>
      </c>
      <c r="W2169" s="210" t="s">
        <v>4548</v>
      </c>
      <c r="X2169" s="210" t="s">
        <v>4468</v>
      </c>
      <c r="Y2169" s="210" t="s">
        <v>4395</v>
      </c>
      <c r="Z2169" s="190"/>
      <c r="AA2169" s="186"/>
      <c r="AB2169" s="187"/>
      <c r="AC2169" s="187"/>
      <c r="AD2169" s="188"/>
    </row>
    <row r="2170" spans="1:30" x14ac:dyDescent="0.3">
      <c r="A2170" s="84"/>
      <c r="B2170" s="209" t="s">
        <v>588</v>
      </c>
      <c r="C2170" s="102" t="s">
        <v>1974</v>
      </c>
      <c r="D2170" s="109">
        <v>-11457849.038812079</v>
      </c>
      <c r="E2170" s="139">
        <v>-12491840.346168766</v>
      </c>
      <c r="F2170" s="113">
        <v>-0.66704426166338326</v>
      </c>
      <c r="G2170" s="126"/>
      <c r="H2170" s="123"/>
      <c r="I2170" s="124"/>
      <c r="J2170" s="191" t="s">
        <v>5776</v>
      </c>
      <c r="K2170" s="210" t="s">
        <v>588</v>
      </c>
      <c r="L2170" s="210" t="s">
        <v>1974</v>
      </c>
      <c r="M2170" s="211">
        <v>-11457849.038812079</v>
      </c>
      <c r="N2170" s="198">
        <v>-12491840.346168766</v>
      </c>
      <c r="O2170" s="211">
        <v>-0.66704426166338326</v>
      </c>
      <c r="P2170" s="210">
        <v>0</v>
      </c>
      <c r="Q2170" s="210">
        <v>0</v>
      </c>
      <c r="R2170" s="210">
        <v>1</v>
      </c>
      <c r="S2170" s="210">
        <v>0</v>
      </c>
      <c r="T2170" s="210" t="s">
        <v>149</v>
      </c>
      <c r="U2170" s="210" t="s">
        <v>2721</v>
      </c>
      <c r="V2170" s="223">
        <v>43251</v>
      </c>
      <c r="W2170" s="210" t="s">
        <v>2087</v>
      </c>
      <c r="X2170" s="210" t="s">
        <v>4468</v>
      </c>
      <c r="Y2170" s="210" t="s">
        <v>4395</v>
      </c>
      <c r="Z2170" s="190"/>
      <c r="AA2170" s="186"/>
      <c r="AB2170" s="187"/>
      <c r="AC2170" s="187"/>
      <c r="AD2170" s="188"/>
    </row>
    <row r="2171" spans="1:30" x14ac:dyDescent="0.3">
      <c r="A2171" s="84"/>
      <c r="B2171" s="209" t="s">
        <v>6951</v>
      </c>
      <c r="C2171" s="102" t="s">
        <v>1975</v>
      </c>
      <c r="D2171" s="109">
        <v>1956336.6231959737</v>
      </c>
      <c r="E2171" s="139">
        <v>1482633.7247997129</v>
      </c>
      <c r="F2171" s="113">
        <v>0.27069694036154263</v>
      </c>
      <c r="G2171" s="126"/>
      <c r="H2171" s="123"/>
      <c r="I2171" s="124"/>
      <c r="J2171" s="191" t="s">
        <v>5776</v>
      </c>
      <c r="K2171" s="210" t="s">
        <v>6951</v>
      </c>
      <c r="L2171" s="210" t="s">
        <v>1975</v>
      </c>
      <c r="M2171" s="211">
        <v>1956336.6231959737</v>
      </c>
      <c r="N2171" s="198">
        <v>1482633.7247997129</v>
      </c>
      <c r="O2171" s="211">
        <v>0.27069694036154263</v>
      </c>
      <c r="P2171" s="210">
        <v>0</v>
      </c>
      <c r="Q2171" s="210">
        <v>0</v>
      </c>
      <c r="R2171" s="210">
        <v>1</v>
      </c>
      <c r="S2171" s="210">
        <v>0</v>
      </c>
      <c r="T2171" s="210" t="s">
        <v>144</v>
      </c>
      <c r="U2171" s="210" t="s">
        <v>6952</v>
      </c>
      <c r="V2171" s="223">
        <v>43251</v>
      </c>
      <c r="W2171" s="210" t="s">
        <v>6953</v>
      </c>
      <c r="X2171" s="210" t="s">
        <v>4468</v>
      </c>
      <c r="Y2171" s="210" t="s">
        <v>4395</v>
      </c>
      <c r="Z2171" s="190"/>
      <c r="AA2171" s="185"/>
      <c r="AB2171" s="187"/>
      <c r="AC2171" s="187"/>
      <c r="AD2171" s="188"/>
    </row>
    <row r="2172" spans="1:30" x14ac:dyDescent="0.3">
      <c r="A2172" s="84"/>
      <c r="B2172" s="209" t="s">
        <v>5480</v>
      </c>
      <c r="C2172" s="102" t="s">
        <v>1973</v>
      </c>
      <c r="D2172" s="109">
        <v>-11601674.054683251</v>
      </c>
      <c r="E2172" s="139">
        <v>-108103.55995791327</v>
      </c>
      <c r="F2172" s="113">
        <v>-3.8618488179171191E-2</v>
      </c>
      <c r="G2172" s="126"/>
      <c r="H2172" s="123"/>
      <c r="I2172" s="124"/>
      <c r="J2172" s="191" t="s">
        <v>5776</v>
      </c>
      <c r="K2172" s="210" t="s">
        <v>5480</v>
      </c>
      <c r="L2172" s="210" t="s">
        <v>1973</v>
      </c>
      <c r="M2172" s="211">
        <v>-11601674.054683251</v>
      </c>
      <c r="N2172" s="198">
        <v>-108103.55995791327</v>
      </c>
      <c r="O2172" s="211">
        <v>-3.8618488179171191E-2</v>
      </c>
      <c r="P2172" s="210">
        <v>0</v>
      </c>
      <c r="Q2172" s="210">
        <v>0</v>
      </c>
      <c r="R2172" s="210">
        <v>1</v>
      </c>
      <c r="S2172" s="210">
        <v>0</v>
      </c>
      <c r="T2172" s="210" t="s">
        <v>147</v>
      </c>
      <c r="U2172" s="210" t="s">
        <v>5481</v>
      </c>
      <c r="V2172" s="223">
        <v>43251</v>
      </c>
      <c r="W2172" s="210" t="s">
        <v>5482</v>
      </c>
      <c r="X2172" s="210" t="s">
        <v>4468</v>
      </c>
      <c r="Y2172" s="210" t="s">
        <v>4395</v>
      </c>
      <c r="Z2172" s="190"/>
      <c r="AA2172" s="186"/>
      <c r="AB2172" s="187"/>
      <c r="AC2172" s="187"/>
      <c r="AD2172" s="188"/>
    </row>
    <row r="2173" spans="1:30" x14ac:dyDescent="0.3">
      <c r="A2173" s="84"/>
      <c r="B2173" s="209" t="s">
        <v>6954</v>
      </c>
      <c r="C2173" s="102" t="s">
        <v>1975</v>
      </c>
      <c r="D2173" s="109">
        <v>4271072.2923083445</v>
      </c>
      <c r="E2173" s="139">
        <v>3260311.9573668339</v>
      </c>
      <c r="F2173" s="113">
        <v>7.6078727638357865E-2</v>
      </c>
      <c r="G2173" s="126"/>
      <c r="H2173" s="123"/>
      <c r="I2173" s="124"/>
      <c r="J2173" s="191" t="s">
        <v>5776</v>
      </c>
      <c r="K2173" s="210" t="s">
        <v>6954</v>
      </c>
      <c r="L2173" s="210" t="s">
        <v>1975</v>
      </c>
      <c r="M2173" s="211">
        <v>4271072.2923083445</v>
      </c>
      <c r="N2173" s="198">
        <v>3260311.9573668339</v>
      </c>
      <c r="O2173" s="211">
        <v>7.6078727638357865E-2</v>
      </c>
      <c r="P2173" s="210">
        <v>0</v>
      </c>
      <c r="Q2173" s="210">
        <v>0</v>
      </c>
      <c r="R2173" s="210">
        <v>1</v>
      </c>
      <c r="S2173" s="210">
        <v>0</v>
      </c>
      <c r="T2173" s="210" t="s">
        <v>146</v>
      </c>
      <c r="U2173" s="210" t="s">
        <v>6955</v>
      </c>
      <c r="V2173" s="223">
        <v>43251</v>
      </c>
      <c r="W2173" s="210" t="s">
        <v>6956</v>
      </c>
      <c r="X2173" s="210" t="s">
        <v>4468</v>
      </c>
      <c r="Y2173" s="210" t="s">
        <v>4395</v>
      </c>
      <c r="Z2173" s="190"/>
      <c r="AA2173" s="185"/>
      <c r="AB2173" s="187"/>
      <c r="AC2173" s="188"/>
      <c r="AD2173" s="188"/>
    </row>
    <row r="2174" spans="1:30" x14ac:dyDescent="0.3">
      <c r="A2174" s="84"/>
      <c r="B2174" s="209" t="s">
        <v>589</v>
      </c>
      <c r="C2174" s="102" t="s">
        <v>1973</v>
      </c>
      <c r="D2174" s="109">
        <v>-5409612.4103560885</v>
      </c>
      <c r="E2174" s="139">
        <v>-4517457.9806587985</v>
      </c>
      <c r="F2174" s="113">
        <v>-0.44186217846250192</v>
      </c>
      <c r="G2174" s="126"/>
      <c r="H2174" s="123"/>
      <c r="I2174" s="124"/>
      <c r="J2174" s="191" t="s">
        <v>5776</v>
      </c>
      <c r="K2174" s="210" t="s">
        <v>589</v>
      </c>
      <c r="L2174" s="210" t="s">
        <v>1973</v>
      </c>
      <c r="M2174" s="211">
        <v>-5409612.4103560885</v>
      </c>
      <c r="N2174" s="198">
        <v>-4517457.9806587985</v>
      </c>
      <c r="O2174" s="211">
        <v>-0.44186217846250192</v>
      </c>
      <c r="P2174" s="210">
        <v>0</v>
      </c>
      <c r="Q2174" s="210">
        <v>0</v>
      </c>
      <c r="R2174" s="210">
        <v>1</v>
      </c>
      <c r="S2174" s="210">
        <v>0</v>
      </c>
      <c r="T2174" s="210" t="s">
        <v>146</v>
      </c>
      <c r="U2174" s="210" t="s">
        <v>2722</v>
      </c>
      <c r="V2174" s="223">
        <v>43251</v>
      </c>
      <c r="W2174" s="210">
        <v>6743956</v>
      </c>
      <c r="X2174" s="210" t="s">
        <v>4468</v>
      </c>
      <c r="Y2174" s="210" t="s">
        <v>4395</v>
      </c>
      <c r="Z2174" s="190"/>
      <c r="AA2174" s="185"/>
      <c r="AB2174" s="187"/>
      <c r="AC2174" s="187"/>
      <c r="AD2174" s="188"/>
    </row>
    <row r="2175" spans="1:30" x14ac:dyDescent="0.3">
      <c r="A2175" s="84"/>
      <c r="B2175" s="209" t="s">
        <v>6957</v>
      </c>
      <c r="C2175" s="102" t="s">
        <v>1975</v>
      </c>
      <c r="D2175" s="109">
        <v>1675848.6276254009</v>
      </c>
      <c r="E2175" s="139">
        <v>450510.68364093802</v>
      </c>
      <c r="F2175" s="113">
        <v>5.0606173287866443E-2</v>
      </c>
      <c r="G2175" s="126"/>
      <c r="H2175" s="123"/>
      <c r="I2175" s="124"/>
      <c r="J2175" s="191" t="s">
        <v>5776</v>
      </c>
      <c r="K2175" s="210" t="s">
        <v>6957</v>
      </c>
      <c r="L2175" s="210" t="s">
        <v>1975</v>
      </c>
      <c r="M2175" s="211">
        <v>1675848.6276254009</v>
      </c>
      <c r="N2175" s="198">
        <v>450510.68364093802</v>
      </c>
      <c r="O2175" s="211">
        <v>5.0606173287866443E-2</v>
      </c>
      <c r="P2175" s="210">
        <v>0</v>
      </c>
      <c r="Q2175" s="210">
        <v>0</v>
      </c>
      <c r="R2175" s="210">
        <v>1</v>
      </c>
      <c r="S2175" s="210">
        <v>0</v>
      </c>
      <c r="T2175" s="210" t="s">
        <v>144</v>
      </c>
      <c r="U2175" s="210" t="s">
        <v>6958</v>
      </c>
      <c r="V2175" s="223">
        <v>43251</v>
      </c>
      <c r="W2175" s="210" t="s">
        <v>6959</v>
      </c>
      <c r="X2175" s="210" t="s">
        <v>4468</v>
      </c>
      <c r="Y2175" s="210" t="s">
        <v>4395</v>
      </c>
      <c r="Z2175" s="190"/>
      <c r="AA2175" s="185"/>
      <c r="AB2175" s="187"/>
      <c r="AC2175" s="188"/>
      <c r="AD2175" s="187"/>
    </row>
    <row r="2176" spans="1:30" x14ac:dyDescent="0.3">
      <c r="A2176" s="84"/>
      <c r="B2176" s="209" t="s">
        <v>6960</v>
      </c>
      <c r="C2176" s="102" t="s">
        <v>1975</v>
      </c>
      <c r="D2176" s="109">
        <v>2789316.8543742048</v>
      </c>
      <c r="E2176" s="139">
        <v>1885813.6166675347</v>
      </c>
      <c r="F2176" s="113">
        <v>0.12092437241005481</v>
      </c>
      <c r="G2176" s="126"/>
      <c r="H2176" s="123"/>
      <c r="I2176" s="124"/>
      <c r="J2176" s="191" t="s">
        <v>5776</v>
      </c>
      <c r="K2176" s="210" t="s">
        <v>6960</v>
      </c>
      <c r="L2176" s="210" t="s">
        <v>1975</v>
      </c>
      <c r="M2176" s="211">
        <v>2789316.8543742048</v>
      </c>
      <c r="N2176" s="198">
        <v>1885813.6166675347</v>
      </c>
      <c r="O2176" s="211">
        <v>0.12092437241005481</v>
      </c>
      <c r="P2176" s="210">
        <v>0</v>
      </c>
      <c r="Q2176" s="210">
        <v>0</v>
      </c>
      <c r="R2176" s="210">
        <v>1</v>
      </c>
      <c r="S2176" s="210">
        <v>0</v>
      </c>
      <c r="T2176" s="210" t="s">
        <v>148</v>
      </c>
      <c r="U2176" s="210" t="s">
        <v>6961</v>
      </c>
      <c r="V2176" s="223">
        <v>43251</v>
      </c>
      <c r="W2176" s="210" t="s">
        <v>6962</v>
      </c>
      <c r="X2176" s="210" t="s">
        <v>4468</v>
      </c>
      <c r="Y2176" s="210" t="s">
        <v>4395</v>
      </c>
      <c r="Z2176" s="190"/>
      <c r="AA2176" s="185"/>
      <c r="AB2176" s="187"/>
      <c r="AC2176" s="188"/>
      <c r="AD2176" s="188"/>
    </row>
    <row r="2177" spans="1:30" x14ac:dyDescent="0.3">
      <c r="A2177" s="84"/>
      <c r="B2177" s="209" t="s">
        <v>6963</v>
      </c>
      <c r="C2177" s="102" t="s">
        <v>1975</v>
      </c>
      <c r="D2177" s="109">
        <v>1722000.6932545854</v>
      </c>
      <c r="E2177" s="139">
        <v>771201.6055922861</v>
      </c>
      <c r="F2177" s="113">
        <v>5.5114486535501522E-2</v>
      </c>
      <c r="G2177" s="126"/>
      <c r="H2177" s="123"/>
      <c r="I2177" s="124"/>
      <c r="J2177" s="191" t="s">
        <v>5776</v>
      </c>
      <c r="K2177" s="210" t="s">
        <v>6963</v>
      </c>
      <c r="L2177" s="210" t="s">
        <v>1975</v>
      </c>
      <c r="M2177" s="211">
        <v>1722000.6932545854</v>
      </c>
      <c r="N2177" s="198">
        <v>771201.6055922861</v>
      </c>
      <c r="O2177" s="211">
        <v>5.5114486535501522E-2</v>
      </c>
      <c r="P2177" s="210">
        <v>0</v>
      </c>
      <c r="Q2177" s="210">
        <v>0</v>
      </c>
      <c r="R2177" s="210">
        <v>1</v>
      </c>
      <c r="S2177" s="210">
        <v>0</v>
      </c>
      <c r="T2177" s="210" t="s">
        <v>144</v>
      </c>
      <c r="U2177" s="210" t="s">
        <v>6964</v>
      </c>
      <c r="V2177" s="223">
        <v>43251</v>
      </c>
      <c r="W2177" s="210" t="s">
        <v>6965</v>
      </c>
      <c r="X2177" s="210" t="s">
        <v>4468</v>
      </c>
      <c r="Y2177" s="210" t="s">
        <v>4395</v>
      </c>
      <c r="Z2177" s="190"/>
      <c r="AA2177" s="185"/>
      <c r="AB2177" s="187"/>
      <c r="AC2177" s="188"/>
      <c r="AD2177" s="187"/>
    </row>
    <row r="2178" spans="1:30" x14ac:dyDescent="0.3">
      <c r="A2178" s="84"/>
      <c r="B2178" s="209" t="s">
        <v>6966</v>
      </c>
      <c r="C2178" s="102" t="s">
        <v>1975</v>
      </c>
      <c r="D2178" s="109">
        <v>24892993.76187332</v>
      </c>
      <c r="E2178" s="139">
        <v>2044207.0915416381</v>
      </c>
      <c r="F2178" s="113">
        <v>7.717112504130591E-2</v>
      </c>
      <c r="G2178" s="126"/>
      <c r="H2178" s="123"/>
      <c r="I2178" s="124"/>
      <c r="J2178" s="191" t="s">
        <v>5776</v>
      </c>
      <c r="K2178" s="210" t="s">
        <v>6966</v>
      </c>
      <c r="L2178" s="210" t="s">
        <v>1975</v>
      </c>
      <c r="M2178" s="211">
        <v>24892993.76187332</v>
      </c>
      <c r="N2178" s="198">
        <v>2044207.0915416381</v>
      </c>
      <c r="O2178" s="211">
        <v>7.717112504130591E-2</v>
      </c>
      <c r="P2178" s="210">
        <v>0</v>
      </c>
      <c r="Q2178" s="210">
        <v>0</v>
      </c>
      <c r="R2178" s="210">
        <v>1</v>
      </c>
      <c r="S2178" s="210">
        <v>0</v>
      </c>
      <c r="T2178" s="210" t="s">
        <v>149</v>
      </c>
      <c r="U2178" s="210" t="s">
        <v>6967</v>
      </c>
      <c r="V2178" s="223">
        <v>43251</v>
      </c>
      <c r="W2178" s="210" t="s">
        <v>6968</v>
      </c>
      <c r="X2178" s="210" t="s">
        <v>4468</v>
      </c>
      <c r="Y2178" s="210" t="s">
        <v>4395</v>
      </c>
      <c r="Z2178" s="190"/>
      <c r="AA2178" s="185"/>
      <c r="AB2178" s="187"/>
      <c r="AC2178" s="187"/>
      <c r="AD2178" s="188"/>
    </row>
    <row r="2179" spans="1:30" x14ac:dyDescent="0.3">
      <c r="A2179" s="84"/>
      <c r="B2179" s="209" t="s">
        <v>6969</v>
      </c>
      <c r="C2179" s="102" t="s">
        <v>1975</v>
      </c>
      <c r="D2179" s="109">
        <v>344179839.54263705</v>
      </c>
      <c r="E2179" s="139">
        <v>35132973.933027506</v>
      </c>
      <c r="F2179" s="113">
        <v>7.9081967661628907</v>
      </c>
      <c r="G2179" s="126"/>
      <c r="H2179" s="123"/>
      <c r="I2179" s="124"/>
      <c r="J2179" s="191" t="s">
        <v>5776</v>
      </c>
      <c r="K2179" s="210" t="s">
        <v>6969</v>
      </c>
      <c r="L2179" s="210" t="s">
        <v>1975</v>
      </c>
      <c r="M2179" s="211">
        <v>344179839.54263705</v>
      </c>
      <c r="N2179" s="198">
        <v>35132973.933027506</v>
      </c>
      <c r="O2179" s="211">
        <v>7.9081967661628907</v>
      </c>
      <c r="P2179" s="210">
        <v>0</v>
      </c>
      <c r="Q2179" s="210">
        <v>0</v>
      </c>
      <c r="R2179" s="210">
        <v>1</v>
      </c>
      <c r="S2179" s="210">
        <v>0</v>
      </c>
      <c r="T2179" s="210" t="s">
        <v>143</v>
      </c>
      <c r="U2179" s="210" t="s">
        <v>6970</v>
      </c>
      <c r="V2179" s="223">
        <v>43251</v>
      </c>
      <c r="W2179" s="210" t="s">
        <v>6971</v>
      </c>
      <c r="X2179" s="210" t="s">
        <v>4468</v>
      </c>
      <c r="Y2179" s="210" t="s">
        <v>4395</v>
      </c>
      <c r="Z2179" s="190"/>
      <c r="AA2179" s="186"/>
      <c r="AB2179" s="187"/>
      <c r="AC2179" s="187"/>
      <c r="AD2179" s="188"/>
    </row>
    <row r="2180" spans="1:30" x14ac:dyDescent="0.3">
      <c r="A2180" s="84"/>
      <c r="B2180" s="209" t="s">
        <v>6972</v>
      </c>
      <c r="C2180" s="102" t="s">
        <v>1975</v>
      </c>
      <c r="D2180" s="109">
        <v>2576242.2229170669</v>
      </c>
      <c r="E2180" s="139">
        <v>3773807.2275353321</v>
      </c>
      <c r="F2180" s="113">
        <v>6.0853996164611304E-2</v>
      </c>
      <c r="G2180" s="126"/>
      <c r="H2180" s="123"/>
      <c r="I2180" s="124"/>
      <c r="J2180" s="191" t="s">
        <v>5776</v>
      </c>
      <c r="K2180" s="210" t="s">
        <v>6972</v>
      </c>
      <c r="L2180" s="210" t="s">
        <v>1975</v>
      </c>
      <c r="M2180" s="211">
        <v>2576242.2229170669</v>
      </c>
      <c r="N2180" s="198">
        <v>3773807.2275353321</v>
      </c>
      <c r="O2180" s="211">
        <v>6.0853996164611304E-2</v>
      </c>
      <c r="P2180" s="210">
        <v>0</v>
      </c>
      <c r="Q2180" s="210">
        <v>0</v>
      </c>
      <c r="R2180" s="210">
        <v>1</v>
      </c>
      <c r="S2180" s="210">
        <v>0</v>
      </c>
      <c r="T2180" s="210" t="s">
        <v>146</v>
      </c>
      <c r="U2180" s="210" t="s">
        <v>6973</v>
      </c>
      <c r="V2180" s="223">
        <v>43251</v>
      </c>
      <c r="W2180" s="210" t="s">
        <v>6974</v>
      </c>
      <c r="X2180" s="210" t="s">
        <v>4468</v>
      </c>
      <c r="Y2180" s="210" t="s">
        <v>4395</v>
      </c>
      <c r="Z2180" s="190"/>
      <c r="AA2180" s="185"/>
      <c r="AB2180" s="187"/>
      <c r="AC2180" s="188"/>
      <c r="AD2180" s="188"/>
    </row>
    <row r="2181" spans="1:30" x14ac:dyDescent="0.3">
      <c r="A2181" s="84"/>
      <c r="B2181" s="209" t="s">
        <v>6975</v>
      </c>
      <c r="C2181" s="102" t="s">
        <v>1975</v>
      </c>
      <c r="D2181" s="109">
        <v>2704675.2136643715</v>
      </c>
      <c r="E2181" s="139">
        <v>1526814.4918242809</v>
      </c>
      <c r="F2181" s="113">
        <v>0.16172131918076352</v>
      </c>
      <c r="G2181" s="126"/>
      <c r="H2181" s="123"/>
      <c r="I2181" s="124"/>
      <c r="J2181" s="191" t="s">
        <v>5776</v>
      </c>
      <c r="K2181" s="210" t="s">
        <v>6975</v>
      </c>
      <c r="L2181" s="210" t="s">
        <v>1975</v>
      </c>
      <c r="M2181" s="211">
        <v>2704675.2136643715</v>
      </c>
      <c r="N2181" s="198">
        <v>1526814.4918242809</v>
      </c>
      <c r="O2181" s="211">
        <v>0.16172131918076352</v>
      </c>
      <c r="P2181" s="210">
        <v>0</v>
      </c>
      <c r="Q2181" s="210">
        <v>0</v>
      </c>
      <c r="R2181" s="210">
        <v>1</v>
      </c>
      <c r="S2181" s="210">
        <v>0</v>
      </c>
      <c r="T2181" s="210" t="s">
        <v>146</v>
      </c>
      <c r="U2181" s="210" t="s">
        <v>6976</v>
      </c>
      <c r="V2181" s="223">
        <v>43251</v>
      </c>
      <c r="W2181" s="210" t="s">
        <v>6977</v>
      </c>
      <c r="X2181" s="210" t="s">
        <v>4468</v>
      </c>
      <c r="Y2181" s="210" t="s">
        <v>4395</v>
      </c>
      <c r="Z2181" s="190"/>
      <c r="AA2181" s="185"/>
      <c r="AB2181" s="187"/>
      <c r="AC2181" s="188"/>
      <c r="AD2181" s="188"/>
    </row>
    <row r="2182" spans="1:30" x14ac:dyDescent="0.3">
      <c r="A2182" s="84"/>
      <c r="B2182" s="209" t="s">
        <v>6978</v>
      </c>
      <c r="C2182" s="102" t="s">
        <v>1975</v>
      </c>
      <c r="D2182" s="109">
        <v>3219909.8331155595</v>
      </c>
      <c r="E2182" s="139">
        <v>4630925.5478250515</v>
      </c>
      <c r="F2182" s="113">
        <v>0.13766831665064533</v>
      </c>
      <c r="G2182" s="126"/>
      <c r="H2182" s="123"/>
      <c r="I2182" s="124"/>
      <c r="J2182" s="191" t="s">
        <v>5776</v>
      </c>
      <c r="K2182" s="210" t="s">
        <v>6978</v>
      </c>
      <c r="L2182" s="210" t="s">
        <v>1975</v>
      </c>
      <c r="M2182" s="211">
        <v>3219909.8331155595</v>
      </c>
      <c r="N2182" s="198">
        <v>4630925.5478250515</v>
      </c>
      <c r="O2182" s="211">
        <v>0.13766831665064533</v>
      </c>
      <c r="P2182" s="210">
        <v>0</v>
      </c>
      <c r="Q2182" s="210">
        <v>0</v>
      </c>
      <c r="R2182" s="210">
        <v>1</v>
      </c>
      <c r="S2182" s="210">
        <v>0</v>
      </c>
      <c r="T2182" s="210" t="s">
        <v>5305</v>
      </c>
      <c r="U2182" s="210" t="s">
        <v>6979</v>
      </c>
      <c r="V2182" s="223">
        <v>43251</v>
      </c>
      <c r="W2182" s="210" t="s">
        <v>6980</v>
      </c>
      <c r="X2182" s="210" t="s">
        <v>4468</v>
      </c>
      <c r="Y2182" s="210" t="s">
        <v>4395</v>
      </c>
      <c r="Z2182" s="190"/>
      <c r="AA2182" s="185"/>
      <c r="AB2182" s="187"/>
      <c r="AC2182" s="188"/>
      <c r="AD2182" s="188"/>
    </row>
    <row r="2183" spans="1:30" x14ac:dyDescent="0.3">
      <c r="A2183" s="84"/>
      <c r="B2183" s="209" t="s">
        <v>6981</v>
      </c>
      <c r="C2183" s="102" t="s">
        <v>1975</v>
      </c>
      <c r="D2183" s="109">
        <v>4372450.4042989183</v>
      </c>
      <c r="E2183" s="139">
        <v>1565018.2141382466</v>
      </c>
      <c r="F2183" s="113">
        <v>7.6089485392634423E-2</v>
      </c>
      <c r="G2183" s="126"/>
      <c r="H2183" s="123"/>
      <c r="I2183" s="124"/>
      <c r="J2183" s="191" t="s">
        <v>5776</v>
      </c>
      <c r="K2183" s="210" t="s">
        <v>6981</v>
      </c>
      <c r="L2183" s="210" t="s">
        <v>1975</v>
      </c>
      <c r="M2183" s="211">
        <v>4372450.4042989183</v>
      </c>
      <c r="N2183" s="198">
        <v>1565018.2141382466</v>
      </c>
      <c r="O2183" s="211">
        <v>7.6089485392634423E-2</v>
      </c>
      <c r="P2183" s="210">
        <v>0</v>
      </c>
      <c r="Q2183" s="210">
        <v>0</v>
      </c>
      <c r="R2183" s="210">
        <v>1</v>
      </c>
      <c r="S2183" s="210">
        <v>0</v>
      </c>
      <c r="T2183" s="210" t="s">
        <v>146</v>
      </c>
      <c r="U2183" s="210" t="s">
        <v>6982</v>
      </c>
      <c r="V2183" s="223">
        <v>43251</v>
      </c>
      <c r="W2183" s="210" t="s">
        <v>6983</v>
      </c>
      <c r="X2183" s="210" t="s">
        <v>4468</v>
      </c>
      <c r="Y2183" s="210" t="s">
        <v>4395</v>
      </c>
      <c r="Z2183" s="190"/>
      <c r="AA2183" s="185"/>
      <c r="AB2183" s="188"/>
      <c r="AC2183" s="187"/>
      <c r="AD2183" s="187"/>
    </row>
    <row r="2184" spans="1:30" x14ac:dyDescent="0.3">
      <c r="A2184" s="84"/>
      <c r="B2184" s="209" t="s">
        <v>6984</v>
      </c>
      <c r="C2184" s="102" t="s">
        <v>1975</v>
      </c>
      <c r="D2184" s="109">
        <v>80101241.731770486</v>
      </c>
      <c r="E2184" s="139">
        <v>44342364.053876266</v>
      </c>
      <c r="F2184" s="113">
        <v>6.0141879735790846</v>
      </c>
      <c r="G2184" s="126"/>
      <c r="H2184" s="123"/>
      <c r="I2184" s="124"/>
      <c r="J2184" s="191" t="s">
        <v>5776</v>
      </c>
      <c r="K2184" s="210" t="s">
        <v>6984</v>
      </c>
      <c r="L2184" s="210" t="s">
        <v>1975</v>
      </c>
      <c r="M2184" s="211">
        <v>80101241.731770486</v>
      </c>
      <c r="N2184" s="198">
        <v>44342364.053876266</v>
      </c>
      <c r="O2184" s="211">
        <v>6.0141879735790846</v>
      </c>
      <c r="P2184" s="210">
        <v>0</v>
      </c>
      <c r="Q2184" s="210">
        <v>0</v>
      </c>
      <c r="R2184" s="210">
        <v>1</v>
      </c>
      <c r="S2184" s="210">
        <v>0</v>
      </c>
      <c r="T2184" s="210" t="s">
        <v>146</v>
      </c>
      <c r="U2184" s="210" t="s">
        <v>6985</v>
      </c>
      <c r="V2184" s="223">
        <v>43251</v>
      </c>
      <c r="W2184" s="210" t="s">
        <v>6986</v>
      </c>
      <c r="X2184" s="210" t="s">
        <v>4468</v>
      </c>
      <c r="Y2184" s="210" t="s">
        <v>4395</v>
      </c>
      <c r="Z2184" s="190"/>
      <c r="AA2184" s="186"/>
      <c r="AB2184" s="187"/>
      <c r="AC2184" s="187"/>
      <c r="AD2184" s="188"/>
    </row>
    <row r="2185" spans="1:30" x14ac:dyDescent="0.3">
      <c r="A2185" s="84"/>
      <c r="B2185" s="209" t="s">
        <v>6987</v>
      </c>
      <c r="C2185" s="102" t="s">
        <v>1975</v>
      </c>
      <c r="D2185" s="109">
        <v>89663623.14730756</v>
      </c>
      <c r="E2185" s="139">
        <v>213283947.21229625</v>
      </c>
      <c r="F2185" s="113">
        <v>8.7092347770236973</v>
      </c>
      <c r="G2185" s="126"/>
      <c r="H2185" s="123"/>
      <c r="I2185" s="124"/>
      <c r="J2185" s="191" t="s">
        <v>5776</v>
      </c>
      <c r="K2185" s="210" t="s">
        <v>6987</v>
      </c>
      <c r="L2185" s="210" t="s">
        <v>1975</v>
      </c>
      <c r="M2185" s="211">
        <v>89663623.14730756</v>
      </c>
      <c r="N2185" s="198">
        <v>213283947.21229625</v>
      </c>
      <c r="O2185" s="211">
        <v>8.7092347770236973</v>
      </c>
      <c r="P2185" s="210">
        <v>0</v>
      </c>
      <c r="Q2185" s="210">
        <v>0</v>
      </c>
      <c r="R2185" s="210">
        <v>1</v>
      </c>
      <c r="S2185" s="210">
        <v>0</v>
      </c>
      <c r="T2185" s="210" t="s">
        <v>147</v>
      </c>
      <c r="U2185" s="210" t="s">
        <v>6988</v>
      </c>
      <c r="V2185" s="223">
        <v>43251</v>
      </c>
      <c r="W2185" s="210" t="s">
        <v>6989</v>
      </c>
      <c r="X2185" s="210" t="s">
        <v>4468</v>
      </c>
      <c r="Y2185" s="210" t="s">
        <v>4395</v>
      </c>
      <c r="Z2185" s="190"/>
      <c r="AA2185" s="186"/>
      <c r="AB2185" s="187"/>
      <c r="AC2185" s="187"/>
      <c r="AD2185" s="188"/>
    </row>
    <row r="2186" spans="1:30" x14ac:dyDescent="0.3">
      <c r="A2186" s="84"/>
      <c r="B2186" s="209" t="s">
        <v>590</v>
      </c>
      <c r="C2186" s="102" t="s">
        <v>1973</v>
      </c>
      <c r="D2186" s="109">
        <v>-6041659.1263110898</v>
      </c>
      <c r="E2186" s="139">
        <v>-4311410.3387964079</v>
      </c>
      <c r="F2186" s="113">
        <v>-0.15221536045800299</v>
      </c>
      <c r="G2186" s="126"/>
      <c r="H2186" s="123"/>
      <c r="I2186" s="124"/>
      <c r="J2186" s="191" t="s">
        <v>5776</v>
      </c>
      <c r="K2186" s="210" t="s">
        <v>590</v>
      </c>
      <c r="L2186" s="210" t="s">
        <v>1973</v>
      </c>
      <c r="M2186" s="211">
        <v>-6041659.1263110898</v>
      </c>
      <c r="N2186" s="198">
        <v>-4311410.3387964079</v>
      </c>
      <c r="O2186" s="211">
        <v>-0.15221536045800299</v>
      </c>
      <c r="P2186" s="210">
        <v>0</v>
      </c>
      <c r="Q2186" s="210">
        <v>0</v>
      </c>
      <c r="R2186" s="210">
        <v>1</v>
      </c>
      <c r="S2186" s="210">
        <v>0</v>
      </c>
      <c r="T2186" s="210" t="s">
        <v>151</v>
      </c>
      <c r="U2186" s="210" t="s">
        <v>2723</v>
      </c>
      <c r="V2186" s="223">
        <v>43251</v>
      </c>
      <c r="W2186" s="210">
        <v>6109893</v>
      </c>
      <c r="X2186" s="210" t="s">
        <v>4468</v>
      </c>
      <c r="Y2186" s="210" t="s">
        <v>4395</v>
      </c>
      <c r="Z2186" s="190"/>
      <c r="AA2186" s="185"/>
      <c r="AB2186" s="187"/>
      <c r="AC2186" s="187"/>
      <c r="AD2186" s="188"/>
    </row>
    <row r="2187" spans="1:30" x14ac:dyDescent="0.3">
      <c r="A2187" s="84"/>
      <c r="B2187" s="209" t="s">
        <v>6990</v>
      </c>
      <c r="C2187" s="102" t="s">
        <v>1975</v>
      </c>
      <c r="D2187" s="109">
        <v>7525417.7078025825</v>
      </c>
      <c r="E2187" s="139">
        <v>5153893.0809124364</v>
      </c>
      <c r="F2187" s="113">
        <v>0.11536739829486506</v>
      </c>
      <c r="G2187" s="126"/>
      <c r="H2187" s="123"/>
      <c r="I2187" s="124"/>
      <c r="J2187" s="191" t="s">
        <v>5776</v>
      </c>
      <c r="K2187" s="210" t="s">
        <v>6990</v>
      </c>
      <c r="L2187" s="210" t="s">
        <v>1975</v>
      </c>
      <c r="M2187" s="211">
        <v>7525417.7078025825</v>
      </c>
      <c r="N2187" s="198">
        <v>5153893.0809124364</v>
      </c>
      <c r="O2187" s="211">
        <v>0.11536739829486506</v>
      </c>
      <c r="P2187" s="210">
        <v>0</v>
      </c>
      <c r="Q2187" s="210">
        <v>0</v>
      </c>
      <c r="R2187" s="210">
        <v>1</v>
      </c>
      <c r="S2187" s="210">
        <v>0</v>
      </c>
      <c r="T2187" s="210" t="s">
        <v>149</v>
      </c>
      <c r="U2187" s="210" t="s">
        <v>6991</v>
      </c>
      <c r="V2187" s="223">
        <v>43251</v>
      </c>
      <c r="W2187" s="210" t="s">
        <v>6992</v>
      </c>
      <c r="X2187" s="210" t="s">
        <v>4468</v>
      </c>
      <c r="Y2187" s="210" t="s">
        <v>4395</v>
      </c>
      <c r="Z2187" s="190"/>
      <c r="AA2187" s="185"/>
      <c r="AB2187" s="187"/>
      <c r="AC2187" s="188"/>
      <c r="AD2187" s="187"/>
    </row>
    <row r="2188" spans="1:30" x14ac:dyDescent="0.3">
      <c r="A2188" s="84"/>
      <c r="B2188" s="209" t="s">
        <v>6993</v>
      </c>
      <c r="C2188" s="102" t="s">
        <v>1975</v>
      </c>
      <c r="D2188" s="109">
        <v>2502231.3456499861</v>
      </c>
      <c r="E2188" s="139">
        <v>1928683.957366012</v>
      </c>
      <c r="F2188" s="113">
        <v>0.22097882602804966</v>
      </c>
      <c r="G2188" s="126"/>
      <c r="H2188" s="123"/>
      <c r="I2188" s="124"/>
      <c r="J2188" s="191" t="s">
        <v>5776</v>
      </c>
      <c r="K2188" s="210" t="s">
        <v>6993</v>
      </c>
      <c r="L2188" s="210" t="s">
        <v>1975</v>
      </c>
      <c r="M2188" s="211">
        <v>2502231.3456499861</v>
      </c>
      <c r="N2188" s="198">
        <v>1928683.957366012</v>
      </c>
      <c r="O2188" s="211">
        <v>0.22097882602804966</v>
      </c>
      <c r="P2188" s="210">
        <v>0</v>
      </c>
      <c r="Q2188" s="210">
        <v>0</v>
      </c>
      <c r="R2188" s="210">
        <v>1</v>
      </c>
      <c r="S2188" s="210">
        <v>0</v>
      </c>
      <c r="T2188" s="210" t="s">
        <v>5305</v>
      </c>
      <c r="U2188" s="210" t="s">
        <v>6994</v>
      </c>
      <c r="V2188" s="223">
        <v>43251</v>
      </c>
      <c r="W2188" s="210" t="s">
        <v>6995</v>
      </c>
      <c r="X2188" s="210" t="s">
        <v>4468</v>
      </c>
      <c r="Y2188" s="210" t="s">
        <v>4395</v>
      </c>
      <c r="Z2188" s="190"/>
      <c r="AA2188" s="185"/>
      <c r="AB2188" s="187"/>
      <c r="AC2188" s="188"/>
      <c r="AD2188" s="188"/>
    </row>
    <row r="2189" spans="1:30" x14ac:dyDescent="0.3">
      <c r="A2189" s="84"/>
      <c r="B2189" s="209" t="s">
        <v>6996</v>
      </c>
      <c r="C2189" s="102" t="s">
        <v>1975</v>
      </c>
      <c r="D2189" s="109">
        <v>110430441.75159399</v>
      </c>
      <c r="E2189" s="139">
        <v>489746531.15230227</v>
      </c>
      <c r="F2189" s="113">
        <v>21.56435258443517</v>
      </c>
      <c r="G2189" s="126"/>
      <c r="H2189" s="123"/>
      <c r="I2189" s="124"/>
      <c r="J2189" s="191" t="s">
        <v>5776</v>
      </c>
      <c r="K2189" s="210" t="s">
        <v>6996</v>
      </c>
      <c r="L2189" s="210" t="s">
        <v>1975</v>
      </c>
      <c r="M2189" s="211">
        <v>110430441.75159399</v>
      </c>
      <c r="N2189" s="198">
        <v>489746531.15230227</v>
      </c>
      <c r="O2189" s="211">
        <v>21.56435258443517</v>
      </c>
      <c r="P2189" s="210">
        <v>0</v>
      </c>
      <c r="Q2189" s="210">
        <v>0</v>
      </c>
      <c r="R2189" s="210">
        <v>1</v>
      </c>
      <c r="S2189" s="210">
        <v>0</v>
      </c>
      <c r="T2189" s="210" t="s">
        <v>5305</v>
      </c>
      <c r="U2189" s="210" t="s">
        <v>6997</v>
      </c>
      <c r="V2189" s="223">
        <v>43251</v>
      </c>
      <c r="W2189" s="210">
        <v>6392422</v>
      </c>
      <c r="X2189" s="210" t="s">
        <v>4468</v>
      </c>
      <c r="Y2189" s="210" t="s">
        <v>4395</v>
      </c>
      <c r="Z2189" s="190"/>
      <c r="AA2189" s="186"/>
      <c r="AB2189" s="187"/>
      <c r="AC2189" s="187"/>
      <c r="AD2189" s="188"/>
    </row>
    <row r="2190" spans="1:30" x14ac:dyDescent="0.3">
      <c r="A2190" s="84"/>
      <c r="B2190" s="209" t="s">
        <v>5483</v>
      </c>
      <c r="C2190" s="102" t="s">
        <v>1978</v>
      </c>
      <c r="D2190" s="109">
        <v>-81321618.859792635</v>
      </c>
      <c r="E2190" s="139">
        <v>-2172632.0828157263</v>
      </c>
      <c r="F2190" s="113">
        <v>-0.68332475478175614</v>
      </c>
      <c r="G2190" s="126"/>
      <c r="H2190" s="123"/>
      <c r="I2190" s="124"/>
      <c r="J2190" s="191" t="s">
        <v>5776</v>
      </c>
      <c r="K2190" s="210" t="s">
        <v>5483</v>
      </c>
      <c r="L2190" s="210" t="s">
        <v>1978</v>
      </c>
      <c r="M2190" s="211">
        <v>-81321618.859792635</v>
      </c>
      <c r="N2190" s="198">
        <v>-2172632.0828157263</v>
      </c>
      <c r="O2190" s="211">
        <v>-0.68332475478175614</v>
      </c>
      <c r="P2190" s="210">
        <v>0</v>
      </c>
      <c r="Q2190" s="210">
        <v>0</v>
      </c>
      <c r="R2190" s="210">
        <v>1</v>
      </c>
      <c r="S2190" s="210">
        <v>0</v>
      </c>
      <c r="T2190" s="210" t="s">
        <v>144</v>
      </c>
      <c r="U2190" s="210" t="s">
        <v>5484</v>
      </c>
      <c r="V2190" s="223">
        <v>43251</v>
      </c>
      <c r="W2190" s="210" t="s">
        <v>5485</v>
      </c>
      <c r="X2190" s="210" t="s">
        <v>4468</v>
      </c>
      <c r="Y2190" s="210" t="s">
        <v>4395</v>
      </c>
      <c r="Z2190" s="190"/>
      <c r="AA2190" s="185"/>
      <c r="AB2190" s="187"/>
      <c r="AC2190" s="188"/>
      <c r="AD2190" s="188"/>
    </row>
    <row r="2191" spans="1:30" x14ac:dyDescent="0.3">
      <c r="A2191" s="84"/>
      <c r="B2191" s="209" t="s">
        <v>6998</v>
      </c>
      <c r="C2191" s="102" t="s">
        <v>1975</v>
      </c>
      <c r="D2191" s="109">
        <v>9304458.7666177675</v>
      </c>
      <c r="E2191" s="139">
        <v>560815.41807764757</v>
      </c>
      <c r="F2191" s="113">
        <v>0.11553388761176267</v>
      </c>
      <c r="G2191" s="126"/>
      <c r="H2191" s="123"/>
      <c r="I2191" s="124"/>
      <c r="J2191" s="191" t="s">
        <v>5776</v>
      </c>
      <c r="K2191" s="210" t="s">
        <v>6998</v>
      </c>
      <c r="L2191" s="210" t="s">
        <v>1975</v>
      </c>
      <c r="M2191" s="211">
        <v>9304458.7666177675</v>
      </c>
      <c r="N2191" s="198">
        <v>560815.41807764757</v>
      </c>
      <c r="O2191" s="211">
        <v>0.11553388761176267</v>
      </c>
      <c r="P2191" s="210">
        <v>0</v>
      </c>
      <c r="Q2191" s="210">
        <v>0</v>
      </c>
      <c r="R2191" s="210">
        <v>1</v>
      </c>
      <c r="S2191" s="210">
        <v>0</v>
      </c>
      <c r="T2191" s="210" t="s">
        <v>143</v>
      </c>
      <c r="U2191" s="210" t="s">
        <v>6999</v>
      </c>
      <c r="V2191" s="223">
        <v>43251</v>
      </c>
      <c r="W2191" s="210" t="s">
        <v>7000</v>
      </c>
      <c r="X2191" s="210" t="s">
        <v>4468</v>
      </c>
      <c r="Y2191" s="210" t="s">
        <v>4395</v>
      </c>
      <c r="Z2191" s="190"/>
      <c r="AA2191" s="185"/>
      <c r="AB2191" s="187"/>
      <c r="AC2191" s="187"/>
      <c r="AD2191" s="188"/>
    </row>
    <row r="2192" spans="1:30" x14ac:dyDescent="0.3">
      <c r="A2192" s="84"/>
      <c r="B2192" s="209" t="s">
        <v>7001</v>
      </c>
      <c r="C2192" s="102" t="s">
        <v>1975</v>
      </c>
      <c r="D2192" s="109">
        <v>89118120.989047036</v>
      </c>
      <c r="E2192" s="139">
        <v>120198448.49377525</v>
      </c>
      <c r="F2192" s="113">
        <v>10.632429444607281</v>
      </c>
      <c r="G2192" s="126"/>
      <c r="H2192" s="123"/>
      <c r="I2192" s="124"/>
      <c r="J2192" s="191" t="s">
        <v>5776</v>
      </c>
      <c r="K2192" s="210" t="s">
        <v>7001</v>
      </c>
      <c r="L2192" s="210" t="s">
        <v>1975</v>
      </c>
      <c r="M2192" s="211">
        <v>89118120.989047036</v>
      </c>
      <c r="N2192" s="198">
        <v>120198448.49377525</v>
      </c>
      <c r="O2192" s="211">
        <v>10.632429444607281</v>
      </c>
      <c r="P2192" s="210">
        <v>0</v>
      </c>
      <c r="Q2192" s="210">
        <v>0</v>
      </c>
      <c r="R2192" s="210">
        <v>1</v>
      </c>
      <c r="S2192" s="210">
        <v>0</v>
      </c>
      <c r="T2192" s="210" t="s">
        <v>5305</v>
      </c>
      <c r="U2192" s="210" t="s">
        <v>7002</v>
      </c>
      <c r="V2192" s="223">
        <v>43251</v>
      </c>
      <c r="W2192" s="210" t="s">
        <v>7003</v>
      </c>
      <c r="X2192" s="210" t="s">
        <v>4468</v>
      </c>
      <c r="Y2192" s="210" t="s">
        <v>4395</v>
      </c>
      <c r="Z2192" s="190"/>
      <c r="AA2192" s="186"/>
      <c r="AB2192" s="187"/>
      <c r="AC2192" s="187"/>
      <c r="AD2192" s="188"/>
    </row>
    <row r="2193" spans="1:30" x14ac:dyDescent="0.3">
      <c r="A2193" s="84"/>
      <c r="B2193" s="209" t="s">
        <v>4453</v>
      </c>
      <c r="C2193" s="102" t="s">
        <v>1977</v>
      </c>
      <c r="D2193" s="109" t="s">
        <v>5785</v>
      </c>
      <c r="E2193" s="139" t="s">
        <v>5785</v>
      </c>
      <c r="F2193" s="113" t="s">
        <v>5785</v>
      </c>
      <c r="G2193" s="126"/>
      <c r="H2193" s="123"/>
      <c r="I2193" s="124"/>
      <c r="J2193" s="191" t="s">
        <v>5779</v>
      </c>
      <c r="K2193" s="210" t="s">
        <v>4453</v>
      </c>
      <c r="L2193" s="210" t="s">
        <v>1977</v>
      </c>
      <c r="M2193" s="211">
        <v>6537105.7713531666</v>
      </c>
      <c r="N2193" s="198">
        <v>63739.330843927128</v>
      </c>
      <c r="O2193" s="211">
        <v>4.7840298822565457E-2</v>
      </c>
      <c r="P2193" s="210">
        <v>0</v>
      </c>
      <c r="Q2193" s="210">
        <v>0</v>
      </c>
      <c r="R2193" s="210">
        <v>1</v>
      </c>
      <c r="S2193" s="210">
        <v>0</v>
      </c>
      <c r="T2193" s="210" t="s">
        <v>147</v>
      </c>
      <c r="U2193" s="210" t="s">
        <v>4486</v>
      </c>
      <c r="V2193" s="223">
        <v>43251</v>
      </c>
      <c r="W2193" s="210" t="s">
        <v>4549</v>
      </c>
      <c r="X2193" s="210" t="s">
        <v>4468</v>
      </c>
      <c r="Y2193" s="210" t="s">
        <v>4395</v>
      </c>
      <c r="Z2193" s="190"/>
      <c r="AA2193" s="186"/>
      <c r="AB2193" s="187"/>
      <c r="AC2193" s="187"/>
      <c r="AD2193" s="188"/>
    </row>
    <row r="2194" spans="1:30" x14ac:dyDescent="0.3">
      <c r="A2194" s="84"/>
      <c r="B2194" s="209" t="s">
        <v>7004</v>
      </c>
      <c r="C2194" s="102" t="s">
        <v>1975</v>
      </c>
      <c r="D2194" s="109">
        <v>1767334.9396082938</v>
      </c>
      <c r="E2194" s="139">
        <v>834001.53602402855</v>
      </c>
      <c r="F2194" s="113">
        <v>0.12599134704262122</v>
      </c>
      <c r="G2194" s="126"/>
      <c r="H2194" s="123"/>
      <c r="I2194" s="124"/>
      <c r="J2194" s="191" t="s">
        <v>5776</v>
      </c>
      <c r="K2194" s="210" t="s">
        <v>7004</v>
      </c>
      <c r="L2194" s="210" t="s">
        <v>1975</v>
      </c>
      <c r="M2194" s="211">
        <v>1767334.9396082938</v>
      </c>
      <c r="N2194" s="198">
        <v>834001.53602402855</v>
      </c>
      <c r="O2194" s="211">
        <v>0.12599134704262122</v>
      </c>
      <c r="P2194" s="210">
        <v>0</v>
      </c>
      <c r="Q2194" s="210">
        <v>0</v>
      </c>
      <c r="R2194" s="210">
        <v>1</v>
      </c>
      <c r="S2194" s="210">
        <v>0</v>
      </c>
      <c r="T2194" s="210" t="s">
        <v>5305</v>
      </c>
      <c r="U2194" s="210" t="s">
        <v>7005</v>
      </c>
      <c r="V2194" s="223">
        <v>43251</v>
      </c>
      <c r="W2194" s="210" t="s">
        <v>7006</v>
      </c>
      <c r="X2194" s="210" t="s">
        <v>4468</v>
      </c>
      <c r="Y2194" s="210" t="s">
        <v>4395</v>
      </c>
      <c r="Z2194" s="190"/>
      <c r="AA2194" s="186"/>
      <c r="AB2194" s="187"/>
      <c r="AC2194" s="187"/>
      <c r="AD2194" s="188"/>
    </row>
    <row r="2195" spans="1:30" x14ac:dyDescent="0.3">
      <c r="A2195" s="84"/>
      <c r="B2195" s="209" t="s">
        <v>7007</v>
      </c>
      <c r="C2195" s="102" t="s">
        <v>1975</v>
      </c>
      <c r="D2195" s="109">
        <v>4989913.9526059916</v>
      </c>
      <c r="E2195" s="139">
        <v>324898.89884950721</v>
      </c>
      <c r="F2195" s="113">
        <v>6.2426397768963901E-2</v>
      </c>
      <c r="G2195" s="126"/>
      <c r="H2195" s="123"/>
      <c r="I2195" s="124"/>
      <c r="J2195" s="191" t="s">
        <v>5776</v>
      </c>
      <c r="K2195" s="210" t="s">
        <v>7007</v>
      </c>
      <c r="L2195" s="210" t="s">
        <v>1975</v>
      </c>
      <c r="M2195" s="211">
        <v>4989913.9526059916</v>
      </c>
      <c r="N2195" s="198">
        <v>324898.89884950721</v>
      </c>
      <c r="O2195" s="211">
        <v>6.2426397768963901E-2</v>
      </c>
      <c r="P2195" s="210">
        <v>0</v>
      </c>
      <c r="Q2195" s="210">
        <v>0</v>
      </c>
      <c r="R2195" s="210">
        <v>1</v>
      </c>
      <c r="S2195" s="210">
        <v>0</v>
      </c>
      <c r="T2195" s="210" t="s">
        <v>143</v>
      </c>
      <c r="U2195" s="210" t="s">
        <v>7008</v>
      </c>
      <c r="V2195" s="223">
        <v>43251</v>
      </c>
      <c r="W2195" s="210" t="s">
        <v>7009</v>
      </c>
      <c r="X2195" s="210" t="s">
        <v>4468</v>
      </c>
      <c r="Y2195" s="210" t="s">
        <v>4395</v>
      </c>
      <c r="Z2195" s="190"/>
      <c r="AA2195" s="185"/>
      <c r="AB2195" s="187"/>
      <c r="AC2195" s="187"/>
      <c r="AD2195" s="188"/>
    </row>
    <row r="2196" spans="1:30" x14ac:dyDescent="0.3">
      <c r="A2196" s="84"/>
      <c r="B2196" s="209" t="s">
        <v>7010</v>
      </c>
      <c r="C2196" s="102" t="s">
        <v>1975</v>
      </c>
      <c r="D2196" s="109">
        <v>57967802.520113587</v>
      </c>
      <c r="E2196" s="139">
        <v>75336549.309977084</v>
      </c>
      <c r="F2196" s="113">
        <v>16.320419939258155</v>
      </c>
      <c r="G2196" s="126"/>
      <c r="H2196" s="123"/>
      <c r="I2196" s="124"/>
      <c r="J2196" s="191" t="s">
        <v>5776</v>
      </c>
      <c r="K2196" s="210" t="s">
        <v>7010</v>
      </c>
      <c r="L2196" s="210" t="s">
        <v>1975</v>
      </c>
      <c r="M2196" s="211">
        <v>57967802.520113587</v>
      </c>
      <c r="N2196" s="198">
        <v>75336549.309977084</v>
      </c>
      <c r="O2196" s="211">
        <v>16.320419939258155</v>
      </c>
      <c r="P2196" s="210">
        <v>0</v>
      </c>
      <c r="Q2196" s="210">
        <v>0</v>
      </c>
      <c r="R2196" s="210">
        <v>1</v>
      </c>
      <c r="S2196" s="210">
        <v>0</v>
      </c>
      <c r="T2196" s="210" t="s">
        <v>145</v>
      </c>
      <c r="U2196" s="210" t="s">
        <v>7011</v>
      </c>
      <c r="V2196" s="223">
        <v>43251</v>
      </c>
      <c r="W2196" s="210" t="s">
        <v>7012</v>
      </c>
      <c r="X2196" s="210" t="s">
        <v>4468</v>
      </c>
      <c r="Y2196" s="210" t="s">
        <v>4395</v>
      </c>
      <c r="Z2196" s="190"/>
      <c r="AA2196" s="186"/>
      <c r="AB2196" s="187"/>
      <c r="AC2196" s="187"/>
      <c r="AD2196" s="188"/>
    </row>
    <row r="2197" spans="1:30" x14ac:dyDescent="0.3">
      <c r="A2197" s="84"/>
      <c r="B2197" s="209" t="s">
        <v>7013</v>
      </c>
      <c r="C2197" s="102" t="s">
        <v>1975</v>
      </c>
      <c r="D2197" s="109">
        <v>3593939.9807119151</v>
      </c>
      <c r="E2197" s="139">
        <v>654851.46239395649</v>
      </c>
      <c r="F2197" s="113">
        <v>0.29206154646208105</v>
      </c>
      <c r="G2197" s="126"/>
      <c r="H2197" s="123"/>
      <c r="I2197" s="124"/>
      <c r="J2197" s="191" t="s">
        <v>5776</v>
      </c>
      <c r="K2197" s="210" t="s">
        <v>7013</v>
      </c>
      <c r="L2197" s="210" t="s">
        <v>1975</v>
      </c>
      <c r="M2197" s="211">
        <v>3593939.9807119151</v>
      </c>
      <c r="N2197" s="198">
        <v>654851.46239395649</v>
      </c>
      <c r="O2197" s="211">
        <v>0.29206154646208105</v>
      </c>
      <c r="P2197" s="210">
        <v>0</v>
      </c>
      <c r="Q2197" s="210">
        <v>0</v>
      </c>
      <c r="R2197" s="210">
        <v>1</v>
      </c>
      <c r="S2197" s="210">
        <v>0</v>
      </c>
      <c r="T2197" s="210" t="s">
        <v>144</v>
      </c>
      <c r="U2197" s="210" t="s">
        <v>7014</v>
      </c>
      <c r="V2197" s="223">
        <v>43251</v>
      </c>
      <c r="W2197" s="210" t="s">
        <v>7015</v>
      </c>
      <c r="X2197" s="210" t="s">
        <v>4468</v>
      </c>
      <c r="Y2197" s="210" t="s">
        <v>4395</v>
      </c>
      <c r="Z2197" s="190"/>
      <c r="AA2197" s="185"/>
      <c r="AB2197" s="187"/>
      <c r="AC2197" s="187"/>
      <c r="AD2197" s="188"/>
    </row>
    <row r="2198" spans="1:30" x14ac:dyDescent="0.3">
      <c r="A2198" s="84"/>
      <c r="B2198" s="209" t="s">
        <v>7016</v>
      </c>
      <c r="C2198" s="102" t="s">
        <v>1975</v>
      </c>
      <c r="D2198" s="109">
        <v>2353124.2905036327</v>
      </c>
      <c r="E2198" s="139">
        <v>2931284.1493997169</v>
      </c>
      <c r="F2198" s="113">
        <v>0.35150681007502377</v>
      </c>
      <c r="G2198" s="126"/>
      <c r="H2198" s="123"/>
      <c r="I2198" s="124"/>
      <c r="J2198" s="191" t="s">
        <v>5776</v>
      </c>
      <c r="K2198" s="210" t="s">
        <v>7016</v>
      </c>
      <c r="L2198" s="210" t="s">
        <v>1975</v>
      </c>
      <c r="M2198" s="211">
        <v>2353124.2905036327</v>
      </c>
      <c r="N2198" s="198">
        <v>2931284.1493997169</v>
      </c>
      <c r="O2198" s="211">
        <v>0.35150681007502377</v>
      </c>
      <c r="P2198" s="210">
        <v>0</v>
      </c>
      <c r="Q2198" s="210">
        <v>0</v>
      </c>
      <c r="R2198" s="210">
        <v>1</v>
      </c>
      <c r="S2198" s="210">
        <v>0</v>
      </c>
      <c r="T2198" s="210" t="s">
        <v>5305</v>
      </c>
      <c r="U2198" s="210" t="s">
        <v>7017</v>
      </c>
      <c r="V2198" s="223">
        <v>43251</v>
      </c>
      <c r="W2198" s="210" t="s">
        <v>7018</v>
      </c>
      <c r="X2198" s="210" t="s">
        <v>4468</v>
      </c>
      <c r="Y2198" s="210" t="s">
        <v>4395</v>
      </c>
      <c r="Z2198" s="190"/>
      <c r="AA2198" s="186"/>
      <c r="AB2198" s="187"/>
      <c r="AC2198" s="187"/>
      <c r="AD2198" s="188"/>
    </row>
    <row r="2199" spans="1:30" x14ac:dyDescent="0.3">
      <c r="A2199" s="84"/>
      <c r="B2199" s="209" t="s">
        <v>7019</v>
      </c>
      <c r="C2199" s="102" t="s">
        <v>1975</v>
      </c>
      <c r="D2199" s="109">
        <v>5278339.1881564362</v>
      </c>
      <c r="E2199" s="139">
        <v>1158589.0438269912</v>
      </c>
      <c r="F2199" s="113">
        <v>9.2876520278359589E-2</v>
      </c>
      <c r="G2199" s="126"/>
      <c r="H2199" s="123"/>
      <c r="I2199" s="124"/>
      <c r="J2199" s="191" t="s">
        <v>5776</v>
      </c>
      <c r="K2199" s="210" t="s">
        <v>7019</v>
      </c>
      <c r="L2199" s="210" t="s">
        <v>1975</v>
      </c>
      <c r="M2199" s="211">
        <v>5278339.1881564362</v>
      </c>
      <c r="N2199" s="198">
        <v>1158589.0438269912</v>
      </c>
      <c r="O2199" s="211">
        <v>9.2876520278359589E-2</v>
      </c>
      <c r="P2199" s="210">
        <v>0</v>
      </c>
      <c r="Q2199" s="210">
        <v>0</v>
      </c>
      <c r="R2199" s="210">
        <v>1</v>
      </c>
      <c r="S2199" s="210">
        <v>0</v>
      </c>
      <c r="T2199" s="210" t="s">
        <v>146</v>
      </c>
      <c r="U2199" s="210" t="s">
        <v>7020</v>
      </c>
      <c r="V2199" s="223">
        <v>43251</v>
      </c>
      <c r="W2199" s="210" t="s">
        <v>7021</v>
      </c>
      <c r="X2199" s="210" t="s">
        <v>4468</v>
      </c>
      <c r="Y2199" s="210" t="s">
        <v>4395</v>
      </c>
      <c r="Z2199" s="190"/>
      <c r="AA2199" s="186"/>
      <c r="AB2199" s="187"/>
      <c r="AC2199" s="187"/>
      <c r="AD2199" s="188"/>
    </row>
    <row r="2200" spans="1:30" x14ac:dyDescent="0.3">
      <c r="A2200" s="84"/>
      <c r="B2200" s="209" t="s">
        <v>7022</v>
      </c>
      <c r="C2200" s="102" t="s">
        <v>1975</v>
      </c>
      <c r="D2200" s="109">
        <v>5920367.3301028712</v>
      </c>
      <c r="E2200" s="139">
        <v>1561040.52166627</v>
      </c>
      <c r="F2200" s="113">
        <v>5.6823218438412947E-2</v>
      </c>
      <c r="G2200" s="126"/>
      <c r="H2200" s="123"/>
      <c r="I2200" s="124"/>
      <c r="J2200" s="191" t="s">
        <v>5776</v>
      </c>
      <c r="K2200" s="210" t="s">
        <v>7022</v>
      </c>
      <c r="L2200" s="210" t="s">
        <v>1975</v>
      </c>
      <c r="M2200" s="211">
        <v>5920367.3301028712</v>
      </c>
      <c r="N2200" s="198">
        <v>1561040.52166627</v>
      </c>
      <c r="O2200" s="211">
        <v>5.6823218438412947E-2</v>
      </c>
      <c r="P2200" s="210">
        <v>0</v>
      </c>
      <c r="Q2200" s="210">
        <v>0</v>
      </c>
      <c r="R2200" s="210">
        <v>1</v>
      </c>
      <c r="S2200" s="210">
        <v>0</v>
      </c>
      <c r="T2200" s="210" t="s">
        <v>147</v>
      </c>
      <c r="U2200" s="210" t="s">
        <v>7023</v>
      </c>
      <c r="V2200" s="223">
        <v>43251</v>
      </c>
      <c r="W2200" s="210" t="s">
        <v>7024</v>
      </c>
      <c r="X2200" s="210" t="s">
        <v>4468</v>
      </c>
      <c r="Y2200" s="210" t="s">
        <v>4395</v>
      </c>
      <c r="Z2200" s="190"/>
      <c r="AA2200" s="186"/>
      <c r="AB2200" s="187"/>
      <c r="AC2200" s="187"/>
      <c r="AD2200" s="188"/>
    </row>
    <row r="2201" spans="1:30" x14ac:dyDescent="0.3">
      <c r="A2201" s="84"/>
      <c r="B2201" s="209" t="s">
        <v>591</v>
      </c>
      <c r="C2201" s="102" t="s">
        <v>1973</v>
      </c>
      <c r="D2201" s="109">
        <v>-3265787.9209693656</v>
      </c>
      <c r="E2201" s="139">
        <v>-3333630.5243991255</v>
      </c>
      <c r="F2201" s="113">
        <v>-0.62654355476690637</v>
      </c>
      <c r="G2201" s="126"/>
      <c r="H2201" s="123"/>
      <c r="I2201" s="124"/>
      <c r="J2201" s="191" t="s">
        <v>5776</v>
      </c>
      <c r="K2201" s="210" t="s">
        <v>591</v>
      </c>
      <c r="L2201" s="210" t="s">
        <v>1973</v>
      </c>
      <c r="M2201" s="211">
        <v>-3265787.9209693656</v>
      </c>
      <c r="N2201" s="198">
        <v>-3333630.5243991255</v>
      </c>
      <c r="O2201" s="211">
        <v>-0.62654355476690637</v>
      </c>
      <c r="P2201" s="210">
        <v>0</v>
      </c>
      <c r="Q2201" s="210">
        <v>0</v>
      </c>
      <c r="R2201" s="210">
        <v>1</v>
      </c>
      <c r="S2201" s="210">
        <v>0</v>
      </c>
      <c r="T2201" s="210" t="s">
        <v>146</v>
      </c>
      <c r="U2201" s="210" t="s">
        <v>2724</v>
      </c>
      <c r="V2201" s="223">
        <v>43251</v>
      </c>
      <c r="W2201" s="210">
        <v>6990763</v>
      </c>
      <c r="X2201" s="210" t="s">
        <v>4468</v>
      </c>
      <c r="Y2201" s="210" t="s">
        <v>4395</v>
      </c>
      <c r="Z2201" s="190"/>
      <c r="AA2201" s="185"/>
      <c r="AB2201" s="187"/>
      <c r="AC2201" s="188"/>
      <c r="AD2201" s="187"/>
    </row>
    <row r="2202" spans="1:30" x14ac:dyDescent="0.3">
      <c r="A2202" s="84"/>
      <c r="B2202" s="209" t="s">
        <v>7025</v>
      </c>
      <c r="C2202" s="102" t="s">
        <v>1975</v>
      </c>
      <c r="D2202" s="109">
        <v>5573215.2132842317</v>
      </c>
      <c r="E2202" s="139">
        <v>319168.70454248518</v>
      </c>
      <c r="F2202" s="113">
        <v>1.8282217926920457E-2</v>
      </c>
      <c r="G2202" s="126"/>
      <c r="H2202" s="123"/>
      <c r="I2202" s="124"/>
      <c r="J2202" s="191" t="s">
        <v>5776</v>
      </c>
      <c r="K2202" s="210" t="s">
        <v>7025</v>
      </c>
      <c r="L2202" s="210" t="s">
        <v>1975</v>
      </c>
      <c r="M2202" s="211">
        <v>5573215.2132842317</v>
      </c>
      <c r="N2202" s="198">
        <v>319168.70454248518</v>
      </c>
      <c r="O2202" s="211">
        <v>1.8282217926920457E-2</v>
      </c>
      <c r="P2202" s="210">
        <v>0</v>
      </c>
      <c r="Q2202" s="210">
        <v>0</v>
      </c>
      <c r="R2202" s="210">
        <v>1</v>
      </c>
      <c r="S2202" s="210">
        <v>0</v>
      </c>
      <c r="T2202" s="210" t="s">
        <v>145</v>
      </c>
      <c r="U2202" s="210" t="s">
        <v>7026</v>
      </c>
      <c r="V2202" s="223">
        <v>43251</v>
      </c>
      <c r="W2202" s="210" t="s">
        <v>7027</v>
      </c>
      <c r="X2202" s="210" t="s">
        <v>4468</v>
      </c>
      <c r="Y2202" s="210" t="s">
        <v>4395</v>
      </c>
      <c r="Z2202" s="190"/>
      <c r="AA2202" s="185"/>
      <c r="AB2202" s="187"/>
      <c r="AC2202" s="188"/>
      <c r="AD2202" s="188"/>
    </row>
    <row r="2203" spans="1:30" x14ac:dyDescent="0.3">
      <c r="A2203" s="84"/>
      <c r="B2203" s="209" t="s">
        <v>7028</v>
      </c>
      <c r="C2203" s="102" t="s">
        <v>1975</v>
      </c>
      <c r="D2203" s="109">
        <v>3352727.3796786154</v>
      </c>
      <c r="E2203" s="139">
        <v>1751986.9337500604</v>
      </c>
      <c r="F2203" s="113">
        <v>4.035534007442592E-2</v>
      </c>
      <c r="G2203" s="126"/>
      <c r="H2203" s="123"/>
      <c r="I2203" s="124"/>
      <c r="J2203" s="191" t="s">
        <v>5776</v>
      </c>
      <c r="K2203" s="210" t="s">
        <v>7028</v>
      </c>
      <c r="L2203" s="210" t="s">
        <v>1975</v>
      </c>
      <c r="M2203" s="211">
        <v>3352727.3796786154</v>
      </c>
      <c r="N2203" s="198">
        <v>1751986.9337500604</v>
      </c>
      <c r="O2203" s="211">
        <v>4.035534007442592E-2</v>
      </c>
      <c r="P2203" s="210">
        <v>0</v>
      </c>
      <c r="Q2203" s="210">
        <v>0</v>
      </c>
      <c r="R2203" s="210">
        <v>1</v>
      </c>
      <c r="S2203" s="210">
        <v>0</v>
      </c>
      <c r="T2203" s="210" t="s">
        <v>145</v>
      </c>
      <c r="U2203" s="210" t="s">
        <v>7029</v>
      </c>
      <c r="V2203" s="223">
        <v>43251</v>
      </c>
      <c r="W2203" s="210" t="s">
        <v>7030</v>
      </c>
      <c r="X2203" s="210" t="s">
        <v>4468</v>
      </c>
      <c r="Y2203" s="210" t="s">
        <v>4395</v>
      </c>
      <c r="Z2203" s="190"/>
      <c r="AA2203" s="186"/>
      <c r="AB2203" s="187"/>
      <c r="AC2203" s="187"/>
      <c r="AD2203" s="188"/>
    </row>
    <row r="2204" spans="1:30" x14ac:dyDescent="0.3">
      <c r="A2204" s="84"/>
      <c r="B2204" s="209" t="s">
        <v>7031</v>
      </c>
      <c r="C2204" s="102" t="s">
        <v>1975</v>
      </c>
      <c r="D2204" s="109">
        <v>3942905.0115061132</v>
      </c>
      <c r="E2204" s="139">
        <v>4882836.4674290428</v>
      </c>
      <c r="F2204" s="113">
        <v>0.45590238434513064</v>
      </c>
      <c r="G2204" s="126"/>
      <c r="H2204" s="123"/>
      <c r="I2204" s="124"/>
      <c r="J2204" s="191" t="s">
        <v>5776</v>
      </c>
      <c r="K2204" s="210" t="s">
        <v>7031</v>
      </c>
      <c r="L2204" s="210" t="s">
        <v>1975</v>
      </c>
      <c r="M2204" s="211">
        <v>3942905.0115061132</v>
      </c>
      <c r="N2204" s="198">
        <v>4882836.4674290428</v>
      </c>
      <c r="O2204" s="211">
        <v>0.45590238434513064</v>
      </c>
      <c r="P2204" s="210">
        <v>0</v>
      </c>
      <c r="Q2204" s="210">
        <v>0</v>
      </c>
      <c r="R2204" s="210">
        <v>1</v>
      </c>
      <c r="S2204" s="210">
        <v>0</v>
      </c>
      <c r="T2204" s="210" t="s">
        <v>150</v>
      </c>
      <c r="U2204" s="210" t="s">
        <v>7032</v>
      </c>
      <c r="V2204" s="223">
        <v>43251</v>
      </c>
      <c r="W2204" s="210" t="s">
        <v>7033</v>
      </c>
      <c r="X2204" s="210" t="s">
        <v>4468</v>
      </c>
      <c r="Y2204" s="210" t="s">
        <v>4395</v>
      </c>
      <c r="Z2204" s="190"/>
      <c r="AA2204" s="186"/>
      <c r="AB2204" s="187"/>
      <c r="AC2204" s="187"/>
      <c r="AD2204" s="188"/>
    </row>
    <row r="2205" spans="1:30" x14ac:dyDescent="0.3">
      <c r="A2205" s="84"/>
      <c r="B2205" s="209" t="s">
        <v>7034</v>
      </c>
      <c r="C2205" s="102" t="s">
        <v>1975</v>
      </c>
      <c r="D2205" s="109">
        <v>4099683.336084147</v>
      </c>
      <c r="E2205" s="139">
        <v>1192252.3484945262</v>
      </c>
      <c r="F2205" s="113">
        <v>0.10945204302377379</v>
      </c>
      <c r="G2205" s="126"/>
      <c r="H2205" s="123"/>
      <c r="I2205" s="124"/>
      <c r="J2205" s="191" t="s">
        <v>5776</v>
      </c>
      <c r="K2205" s="210" t="s">
        <v>7034</v>
      </c>
      <c r="L2205" s="210" t="s">
        <v>1975</v>
      </c>
      <c r="M2205" s="211">
        <v>4099683.336084147</v>
      </c>
      <c r="N2205" s="198">
        <v>1192252.3484945262</v>
      </c>
      <c r="O2205" s="211">
        <v>0.10945204302377379</v>
      </c>
      <c r="P2205" s="210">
        <v>0</v>
      </c>
      <c r="Q2205" s="210">
        <v>0</v>
      </c>
      <c r="R2205" s="210">
        <v>1</v>
      </c>
      <c r="S2205" s="210">
        <v>0</v>
      </c>
      <c r="T2205" s="210" t="s">
        <v>146</v>
      </c>
      <c r="U2205" s="210" t="s">
        <v>7035</v>
      </c>
      <c r="V2205" s="223">
        <v>43251</v>
      </c>
      <c r="W2205" s="210" t="s">
        <v>7036</v>
      </c>
      <c r="X2205" s="210" t="s">
        <v>4468</v>
      </c>
      <c r="Y2205" s="210" t="s">
        <v>4395</v>
      </c>
      <c r="Z2205" s="190"/>
      <c r="AA2205" s="186"/>
      <c r="AB2205" s="187"/>
      <c r="AC2205" s="187"/>
      <c r="AD2205" s="188"/>
    </row>
    <row r="2206" spans="1:30" x14ac:dyDescent="0.3">
      <c r="A2206" s="84"/>
      <c r="B2206" s="209" t="s">
        <v>7037</v>
      </c>
      <c r="C2206" s="102" t="s">
        <v>1975</v>
      </c>
      <c r="D2206" s="109">
        <v>81447329.724957675</v>
      </c>
      <c r="E2206" s="139">
        <v>11806854.598494673</v>
      </c>
      <c r="F2206" s="113">
        <v>8.3121891680250677</v>
      </c>
      <c r="G2206" s="126"/>
      <c r="H2206" s="123"/>
      <c r="I2206" s="124"/>
      <c r="J2206" s="191" t="s">
        <v>5776</v>
      </c>
      <c r="K2206" s="210" t="s">
        <v>7037</v>
      </c>
      <c r="L2206" s="210" t="s">
        <v>1975</v>
      </c>
      <c r="M2206" s="211">
        <v>81447329.724957675</v>
      </c>
      <c r="N2206" s="198">
        <v>11806854.598494673</v>
      </c>
      <c r="O2206" s="211">
        <v>8.3121891680250677</v>
      </c>
      <c r="P2206" s="210">
        <v>0</v>
      </c>
      <c r="Q2206" s="210">
        <v>0</v>
      </c>
      <c r="R2206" s="210">
        <v>1</v>
      </c>
      <c r="S2206" s="210">
        <v>0</v>
      </c>
      <c r="T2206" s="210" t="s">
        <v>148</v>
      </c>
      <c r="U2206" s="210" t="s">
        <v>7038</v>
      </c>
      <c r="V2206" s="223">
        <v>43251</v>
      </c>
      <c r="W2206" s="210" t="s">
        <v>7039</v>
      </c>
      <c r="X2206" s="210" t="s">
        <v>4468</v>
      </c>
      <c r="Y2206" s="210" t="s">
        <v>4395</v>
      </c>
      <c r="Z2206" s="190"/>
      <c r="AA2206" s="185"/>
      <c r="AB2206" s="187"/>
      <c r="AC2206" s="187"/>
      <c r="AD2206" s="188"/>
    </row>
    <row r="2207" spans="1:30" x14ac:dyDescent="0.3">
      <c r="A2207" s="84"/>
      <c r="B2207" s="209" t="s">
        <v>7040</v>
      </c>
      <c r="C2207" s="102" t="s">
        <v>1975</v>
      </c>
      <c r="D2207" s="109">
        <v>2619707.5375667396</v>
      </c>
      <c r="E2207" s="139">
        <v>1858509.2212839643</v>
      </c>
      <c r="F2207" s="113">
        <v>5.5195666159484749E-2</v>
      </c>
      <c r="G2207" s="126"/>
      <c r="H2207" s="123"/>
      <c r="I2207" s="124"/>
      <c r="J2207" s="191" t="s">
        <v>5776</v>
      </c>
      <c r="K2207" s="210" t="s">
        <v>7040</v>
      </c>
      <c r="L2207" s="210" t="s">
        <v>1975</v>
      </c>
      <c r="M2207" s="211">
        <v>2619707.5375667396</v>
      </c>
      <c r="N2207" s="198">
        <v>1858509.2212839643</v>
      </c>
      <c r="O2207" s="211">
        <v>5.5195666159484749E-2</v>
      </c>
      <c r="P2207" s="210">
        <v>0</v>
      </c>
      <c r="Q2207" s="210">
        <v>0</v>
      </c>
      <c r="R2207" s="210">
        <v>1</v>
      </c>
      <c r="S2207" s="210">
        <v>0</v>
      </c>
      <c r="T2207" s="210" t="s">
        <v>145</v>
      </c>
      <c r="U2207" s="210" t="s">
        <v>7041</v>
      </c>
      <c r="V2207" s="223">
        <v>43251</v>
      </c>
      <c r="W2207" s="210" t="s">
        <v>7042</v>
      </c>
      <c r="X2207" s="210" t="s">
        <v>4468</v>
      </c>
      <c r="Y2207" s="210" t="s">
        <v>4395</v>
      </c>
      <c r="Z2207" s="190"/>
      <c r="AA2207" s="185"/>
      <c r="AB2207" s="187"/>
      <c r="AC2207" s="187"/>
      <c r="AD2207" s="188"/>
    </row>
    <row r="2208" spans="1:30" x14ac:dyDescent="0.3">
      <c r="A2208" s="84"/>
      <c r="B2208" s="209" t="s">
        <v>7043</v>
      </c>
      <c r="C2208" s="102" t="s">
        <v>1975</v>
      </c>
      <c r="D2208" s="109">
        <v>123904517.28719363</v>
      </c>
      <c r="E2208" s="139">
        <v>40695375.923646368</v>
      </c>
      <c r="F2208" s="113">
        <v>7.7890387434340687</v>
      </c>
      <c r="G2208" s="126"/>
      <c r="H2208" s="123"/>
      <c r="I2208" s="124"/>
      <c r="J2208" s="191" t="s">
        <v>5776</v>
      </c>
      <c r="K2208" s="210" t="s">
        <v>7043</v>
      </c>
      <c r="L2208" s="210" t="s">
        <v>1975</v>
      </c>
      <c r="M2208" s="211">
        <v>123904517.28719363</v>
      </c>
      <c r="N2208" s="198">
        <v>40695375.923646368</v>
      </c>
      <c r="O2208" s="211">
        <v>7.7890387434340687</v>
      </c>
      <c r="P2208" s="210">
        <v>0</v>
      </c>
      <c r="Q2208" s="210">
        <v>0</v>
      </c>
      <c r="R2208" s="210">
        <v>1</v>
      </c>
      <c r="S2208" s="210">
        <v>0</v>
      </c>
      <c r="T2208" s="210" t="s">
        <v>144</v>
      </c>
      <c r="U2208" s="210" t="s">
        <v>7044</v>
      </c>
      <c r="V2208" s="223">
        <v>43251</v>
      </c>
      <c r="W2208" s="210" t="s">
        <v>7045</v>
      </c>
      <c r="X2208" s="210" t="s">
        <v>4468</v>
      </c>
      <c r="Y2208" s="210" t="s">
        <v>4395</v>
      </c>
      <c r="Z2208" s="190"/>
      <c r="AA2208" s="186"/>
      <c r="AB2208" s="187"/>
      <c r="AC2208" s="187"/>
      <c r="AD2208" s="188"/>
    </row>
    <row r="2209" spans="1:30" x14ac:dyDescent="0.3">
      <c r="A2209" s="84"/>
      <c r="B2209" s="209" t="s">
        <v>592</v>
      </c>
      <c r="C2209" s="102" t="s">
        <v>1973</v>
      </c>
      <c r="D2209" s="109">
        <v>-6678863.1988752838</v>
      </c>
      <c r="E2209" s="139">
        <v>-1272509.8639653218</v>
      </c>
      <c r="F2209" s="113">
        <v>-0.45201894748046656</v>
      </c>
      <c r="G2209" s="126"/>
      <c r="H2209" s="123"/>
      <c r="I2209" s="124"/>
      <c r="J2209" s="191" t="s">
        <v>5776</v>
      </c>
      <c r="K2209" s="210" t="s">
        <v>592</v>
      </c>
      <c r="L2209" s="210" t="s">
        <v>1973</v>
      </c>
      <c r="M2209" s="211">
        <v>-6678863.1988752838</v>
      </c>
      <c r="N2209" s="198">
        <v>-1272509.8639653218</v>
      </c>
      <c r="O2209" s="211">
        <v>-0.45201894748046656</v>
      </c>
      <c r="P2209" s="210">
        <v>0</v>
      </c>
      <c r="Q2209" s="210">
        <v>0</v>
      </c>
      <c r="R2209" s="210">
        <v>1</v>
      </c>
      <c r="S2209" s="210">
        <v>0</v>
      </c>
      <c r="T2209" s="210" t="s">
        <v>146</v>
      </c>
      <c r="U2209" s="210" t="s">
        <v>5086</v>
      </c>
      <c r="V2209" s="223">
        <v>43251</v>
      </c>
      <c r="W2209" s="210" t="s">
        <v>2088</v>
      </c>
      <c r="X2209" s="210" t="s">
        <v>4468</v>
      </c>
      <c r="Y2209" s="210" t="s">
        <v>4395</v>
      </c>
      <c r="Z2209" s="190"/>
      <c r="AA2209" s="185"/>
      <c r="AB2209" s="187"/>
      <c r="AC2209" s="188"/>
      <c r="AD2209" s="188"/>
    </row>
    <row r="2210" spans="1:30" x14ac:dyDescent="0.3">
      <c r="A2210" s="84"/>
      <c r="B2210" s="209" t="s">
        <v>7046</v>
      </c>
      <c r="C2210" s="102" t="s">
        <v>1975</v>
      </c>
      <c r="D2210" s="109">
        <v>6063528.2587157451</v>
      </c>
      <c r="E2210" s="139">
        <v>9313329.2112602051</v>
      </c>
      <c r="F2210" s="113">
        <v>6.6742619786744006E-2</v>
      </c>
      <c r="G2210" s="126"/>
      <c r="H2210" s="123"/>
      <c r="I2210" s="124"/>
      <c r="J2210" s="191" t="s">
        <v>5776</v>
      </c>
      <c r="K2210" s="210" t="s">
        <v>7046</v>
      </c>
      <c r="L2210" s="210" t="s">
        <v>1975</v>
      </c>
      <c r="M2210" s="211">
        <v>6063528.2587157451</v>
      </c>
      <c r="N2210" s="198">
        <v>9313329.2112602051</v>
      </c>
      <c r="O2210" s="211">
        <v>6.6742619786744006E-2</v>
      </c>
      <c r="P2210" s="210">
        <v>0</v>
      </c>
      <c r="Q2210" s="210">
        <v>0</v>
      </c>
      <c r="R2210" s="210">
        <v>1</v>
      </c>
      <c r="S2210" s="210">
        <v>0</v>
      </c>
      <c r="T2210" s="210" t="s">
        <v>145</v>
      </c>
      <c r="U2210" s="210" t="s">
        <v>7047</v>
      </c>
      <c r="V2210" s="223">
        <v>43251</v>
      </c>
      <c r="W2210" s="210" t="s">
        <v>7048</v>
      </c>
      <c r="X2210" s="210" t="s">
        <v>4468</v>
      </c>
      <c r="Y2210" s="210" t="s">
        <v>4395</v>
      </c>
      <c r="Z2210" s="190"/>
      <c r="AA2210" s="186"/>
      <c r="AB2210" s="187"/>
      <c r="AC2210" s="187"/>
      <c r="AD2210" s="188"/>
    </row>
    <row r="2211" spans="1:30" x14ac:dyDescent="0.3">
      <c r="A2211" s="84"/>
      <c r="B2211" s="209" t="s">
        <v>593</v>
      </c>
      <c r="C2211" s="102" t="s">
        <v>1973</v>
      </c>
      <c r="D2211" s="109">
        <v>-5981078.8277575048</v>
      </c>
      <c r="E2211" s="139">
        <v>-13338060.661417464</v>
      </c>
      <c r="F2211" s="113">
        <v>-0.48477256049672124</v>
      </c>
      <c r="G2211" s="126"/>
      <c r="H2211" s="123"/>
      <c r="I2211" s="124"/>
      <c r="J2211" s="191" t="s">
        <v>5776</v>
      </c>
      <c r="K2211" s="210" t="s">
        <v>593</v>
      </c>
      <c r="L2211" s="210" t="s">
        <v>1973</v>
      </c>
      <c r="M2211" s="211">
        <v>-5981078.8277575048</v>
      </c>
      <c r="N2211" s="198">
        <v>-13338060.661417464</v>
      </c>
      <c r="O2211" s="211">
        <v>-0.48477256049672124</v>
      </c>
      <c r="P2211" s="210">
        <v>0</v>
      </c>
      <c r="Q2211" s="210">
        <v>0</v>
      </c>
      <c r="R2211" s="210">
        <v>1</v>
      </c>
      <c r="S2211" s="210">
        <v>0</v>
      </c>
      <c r="T2211" s="210" t="s">
        <v>145</v>
      </c>
      <c r="U2211" s="210" t="s">
        <v>2725</v>
      </c>
      <c r="V2211" s="223">
        <v>43251</v>
      </c>
      <c r="W2211" s="210">
        <v>6725299</v>
      </c>
      <c r="X2211" s="210" t="s">
        <v>4468</v>
      </c>
      <c r="Y2211" s="210" t="s">
        <v>4395</v>
      </c>
      <c r="Z2211" s="190"/>
      <c r="AA2211" s="185"/>
      <c r="AB2211" s="187"/>
      <c r="AC2211" s="187"/>
      <c r="AD2211" s="188"/>
    </row>
    <row r="2212" spans="1:30" x14ac:dyDescent="0.3">
      <c r="A2212" s="84"/>
      <c r="B2212" s="209" t="s">
        <v>7049</v>
      </c>
      <c r="C2212" s="102" t="s">
        <v>1975</v>
      </c>
      <c r="D2212" s="109">
        <v>2311360.7936780797</v>
      </c>
      <c r="E2212" s="139">
        <v>3449678.7279514009</v>
      </c>
      <c r="F2212" s="113">
        <v>0.17458584345540867</v>
      </c>
      <c r="G2212" s="126"/>
      <c r="H2212" s="123"/>
      <c r="I2212" s="124"/>
      <c r="J2212" s="191" t="s">
        <v>5776</v>
      </c>
      <c r="K2212" s="210" t="s">
        <v>7049</v>
      </c>
      <c r="L2212" s="210" t="s">
        <v>1975</v>
      </c>
      <c r="M2212" s="211">
        <v>2311360.7936780797</v>
      </c>
      <c r="N2212" s="198">
        <v>3449678.7279514009</v>
      </c>
      <c r="O2212" s="211">
        <v>0.17458584345540867</v>
      </c>
      <c r="P2212" s="210">
        <v>0</v>
      </c>
      <c r="Q2212" s="210">
        <v>0</v>
      </c>
      <c r="R2212" s="210">
        <v>1</v>
      </c>
      <c r="S2212" s="210">
        <v>0</v>
      </c>
      <c r="T2212" s="210" t="s">
        <v>146</v>
      </c>
      <c r="U2212" s="210" t="s">
        <v>7050</v>
      </c>
      <c r="V2212" s="223">
        <v>43251</v>
      </c>
      <c r="W2212" s="210" t="s">
        <v>7051</v>
      </c>
      <c r="X2212" s="210" t="s">
        <v>4468</v>
      </c>
      <c r="Y2212" s="210" t="s">
        <v>4395</v>
      </c>
      <c r="Z2212" s="190"/>
      <c r="AA2212" s="186"/>
      <c r="AB2212" s="187"/>
      <c r="AC2212" s="187"/>
      <c r="AD2212" s="188"/>
    </row>
    <row r="2213" spans="1:30" x14ac:dyDescent="0.3">
      <c r="A2213" s="84"/>
      <c r="B2213" s="209" t="s">
        <v>7052</v>
      </c>
      <c r="C2213" s="102" t="s">
        <v>1975</v>
      </c>
      <c r="D2213" s="109">
        <v>9151111.2878304347</v>
      </c>
      <c r="E2213" s="139">
        <v>1849556.2087538859</v>
      </c>
      <c r="F2213" s="113">
        <v>6.0374616415073239E-2</v>
      </c>
      <c r="G2213" s="126"/>
      <c r="H2213" s="123"/>
      <c r="I2213" s="124"/>
      <c r="J2213" s="191" t="s">
        <v>5776</v>
      </c>
      <c r="K2213" s="210" t="s">
        <v>7052</v>
      </c>
      <c r="L2213" s="210" t="s">
        <v>1975</v>
      </c>
      <c r="M2213" s="211">
        <v>9151111.2878304347</v>
      </c>
      <c r="N2213" s="198">
        <v>1849556.2087538859</v>
      </c>
      <c r="O2213" s="211">
        <v>6.0374616415073239E-2</v>
      </c>
      <c r="P2213" s="210">
        <v>0</v>
      </c>
      <c r="Q2213" s="210">
        <v>0</v>
      </c>
      <c r="R2213" s="210">
        <v>1</v>
      </c>
      <c r="S2213" s="210">
        <v>0</v>
      </c>
      <c r="T2213" s="210" t="s">
        <v>147</v>
      </c>
      <c r="U2213" s="210" t="s">
        <v>7053</v>
      </c>
      <c r="V2213" s="223">
        <v>43251</v>
      </c>
      <c r="W2213" s="210" t="s">
        <v>7054</v>
      </c>
      <c r="X2213" s="210" t="s">
        <v>4468</v>
      </c>
      <c r="Y2213" s="210" t="s">
        <v>4395</v>
      </c>
      <c r="Z2213" s="190"/>
      <c r="AA2213" s="186"/>
      <c r="AB2213" s="187"/>
      <c r="AC2213" s="187"/>
      <c r="AD2213" s="188"/>
    </row>
    <row r="2214" spans="1:30" x14ac:dyDescent="0.3">
      <c r="A2214" s="84"/>
      <c r="B2214" s="209" t="s">
        <v>594</v>
      </c>
      <c r="C2214" s="102" t="s">
        <v>1977</v>
      </c>
      <c r="D2214" s="109">
        <v>3403714.4890988809</v>
      </c>
      <c r="E2214" s="139">
        <v>1043683.8988595289</v>
      </c>
      <c r="F2214" s="113">
        <v>0.20944890605248423</v>
      </c>
      <c r="G2214" s="126"/>
      <c r="H2214" s="123"/>
      <c r="I2214" s="124"/>
      <c r="J2214" s="191" t="s">
        <v>5776</v>
      </c>
      <c r="K2214" s="210" t="s">
        <v>594</v>
      </c>
      <c r="L2214" s="210" t="s">
        <v>1977</v>
      </c>
      <c r="M2214" s="211">
        <v>3403714.4890988809</v>
      </c>
      <c r="N2214" s="198">
        <v>1043683.8988595289</v>
      </c>
      <c r="O2214" s="211">
        <v>0.20944890605248423</v>
      </c>
      <c r="P2214" s="210">
        <v>0</v>
      </c>
      <c r="Q2214" s="210">
        <v>0</v>
      </c>
      <c r="R2214" s="210">
        <v>1</v>
      </c>
      <c r="S2214" s="210">
        <v>0</v>
      </c>
      <c r="T2214" s="210" t="s">
        <v>147</v>
      </c>
      <c r="U2214" s="210" t="s">
        <v>2726</v>
      </c>
      <c r="V2214" s="223">
        <v>43251</v>
      </c>
      <c r="W2214" s="210" t="s">
        <v>2089</v>
      </c>
      <c r="X2214" s="210" t="s">
        <v>4468</v>
      </c>
      <c r="Y2214" s="210" t="s">
        <v>4395</v>
      </c>
      <c r="Z2214" s="190"/>
      <c r="AA2214" s="186"/>
      <c r="AB2214" s="187"/>
      <c r="AC2214" s="187"/>
      <c r="AD2214" s="188"/>
    </row>
    <row r="2215" spans="1:30" x14ac:dyDescent="0.3">
      <c r="A2215" s="84"/>
      <c r="B2215" s="209" t="s">
        <v>5674</v>
      </c>
      <c r="C2215" s="102" t="s">
        <v>1973</v>
      </c>
      <c r="D2215" s="109">
        <v>-6401866.1988798743</v>
      </c>
      <c r="E2215" s="139">
        <v>-533265.43372556719</v>
      </c>
      <c r="F2215" s="113">
        <v>-1.5167765959414625</v>
      </c>
      <c r="G2215" s="126"/>
      <c r="H2215" s="123"/>
      <c r="I2215" s="124"/>
      <c r="J2215" s="191" t="s">
        <v>5776</v>
      </c>
      <c r="K2215" s="210" t="s">
        <v>5674</v>
      </c>
      <c r="L2215" s="210" t="s">
        <v>1973</v>
      </c>
      <c r="M2215" s="211">
        <v>-6401866.1988798743</v>
      </c>
      <c r="N2215" s="198">
        <v>-533265.43372556719</v>
      </c>
      <c r="O2215" s="211">
        <v>-1.5167765959414625</v>
      </c>
      <c r="P2215" s="210">
        <v>0</v>
      </c>
      <c r="Q2215" s="210">
        <v>0</v>
      </c>
      <c r="R2215" s="210">
        <v>1</v>
      </c>
      <c r="S2215" s="210">
        <v>0</v>
      </c>
      <c r="T2215" s="210" t="s">
        <v>148</v>
      </c>
      <c r="U2215" s="210" t="s">
        <v>5675</v>
      </c>
      <c r="V2215" s="223">
        <v>43251</v>
      </c>
      <c r="W2215" s="210" t="s">
        <v>5676</v>
      </c>
      <c r="X2215" s="210" t="s">
        <v>4467</v>
      </c>
      <c r="Y2215" s="210" t="s">
        <v>4396</v>
      </c>
      <c r="Z2215" s="190"/>
      <c r="AA2215" s="185"/>
      <c r="AB2215" s="187"/>
      <c r="AC2215" s="187"/>
      <c r="AD2215" s="188"/>
    </row>
    <row r="2216" spans="1:30" x14ac:dyDescent="0.3">
      <c r="A2216" s="84"/>
      <c r="B2216" s="209" t="s">
        <v>595</v>
      </c>
      <c r="C2216" s="102" t="s">
        <v>1973</v>
      </c>
      <c r="D2216" s="109">
        <v>-12529747.951710049</v>
      </c>
      <c r="E2216" s="139">
        <v>-1051159.0170011576</v>
      </c>
      <c r="F2216" s="113">
        <v>-1.1952665700756415</v>
      </c>
      <c r="G2216" s="126"/>
      <c r="H2216" s="123"/>
      <c r="I2216" s="124"/>
      <c r="J2216" s="191" t="s">
        <v>5776</v>
      </c>
      <c r="K2216" s="210" t="s">
        <v>595</v>
      </c>
      <c r="L2216" s="210" t="s">
        <v>1973</v>
      </c>
      <c r="M2216" s="211">
        <v>-12529747.951710049</v>
      </c>
      <c r="N2216" s="198">
        <v>-1051159.0170011576</v>
      </c>
      <c r="O2216" s="211">
        <v>-1.1952665700756415</v>
      </c>
      <c r="P2216" s="210">
        <v>0</v>
      </c>
      <c r="Q2216" s="210">
        <v>0</v>
      </c>
      <c r="R2216" s="210">
        <v>1</v>
      </c>
      <c r="S2216" s="210">
        <v>0</v>
      </c>
      <c r="T2216" s="210" t="s">
        <v>148</v>
      </c>
      <c r="U2216" s="210" t="s">
        <v>2727</v>
      </c>
      <c r="V2216" s="223">
        <v>43251</v>
      </c>
      <c r="W2216" s="210" t="s">
        <v>2090</v>
      </c>
      <c r="X2216" s="210" t="s">
        <v>4467</v>
      </c>
      <c r="Y2216" s="210" t="s">
        <v>4396</v>
      </c>
      <c r="Z2216" s="190"/>
      <c r="AA2216" s="186"/>
      <c r="AB2216" s="187"/>
      <c r="AC2216" s="187"/>
      <c r="AD2216" s="188"/>
    </row>
    <row r="2217" spans="1:30" x14ac:dyDescent="0.3">
      <c r="A2217" s="84"/>
      <c r="B2217" s="209" t="s">
        <v>596</v>
      </c>
      <c r="C2217" s="102" t="s">
        <v>1973</v>
      </c>
      <c r="D2217" s="109">
        <v>-3599861.8948201039</v>
      </c>
      <c r="E2217" s="139">
        <v>-1071029.1641784473</v>
      </c>
      <c r="F2217" s="113">
        <v>-1.5218790647482903</v>
      </c>
      <c r="G2217" s="126"/>
      <c r="H2217" s="123"/>
      <c r="I2217" s="124"/>
      <c r="J2217" s="191" t="s">
        <v>5776</v>
      </c>
      <c r="K2217" s="210" t="s">
        <v>596</v>
      </c>
      <c r="L2217" s="210" t="s">
        <v>1973</v>
      </c>
      <c r="M2217" s="211">
        <v>-3599861.8948201039</v>
      </c>
      <c r="N2217" s="198">
        <v>-1071029.1641784473</v>
      </c>
      <c r="O2217" s="211">
        <v>-1.5218790647482903</v>
      </c>
      <c r="P2217" s="210">
        <v>0</v>
      </c>
      <c r="Q2217" s="210">
        <v>0</v>
      </c>
      <c r="R2217" s="210">
        <v>1</v>
      </c>
      <c r="S2217" s="210">
        <v>0</v>
      </c>
      <c r="T2217" s="210" t="s">
        <v>145</v>
      </c>
      <c r="U2217" s="210" t="s">
        <v>2728</v>
      </c>
      <c r="V2217" s="223">
        <v>43251</v>
      </c>
      <c r="W2217" s="210" t="s">
        <v>2091</v>
      </c>
      <c r="X2217" s="210" t="s">
        <v>4467</v>
      </c>
      <c r="Y2217" s="210" t="s">
        <v>4396</v>
      </c>
      <c r="Z2217" s="190"/>
      <c r="AA2217" s="185"/>
      <c r="AB2217" s="188"/>
      <c r="AC2217" s="187"/>
      <c r="AD2217" s="187"/>
    </row>
    <row r="2218" spans="1:30" x14ac:dyDescent="0.3">
      <c r="A2218" s="84"/>
      <c r="B2218" s="209" t="s">
        <v>597</v>
      </c>
      <c r="C2218" s="102" t="s">
        <v>1973</v>
      </c>
      <c r="D2218" s="109">
        <v>-12750451.756353306</v>
      </c>
      <c r="E2218" s="139">
        <v>-11471278.44402493</v>
      </c>
      <c r="F2218" s="113">
        <v>-0.62425455132137087</v>
      </c>
      <c r="G2218" s="126"/>
      <c r="H2218" s="123"/>
      <c r="I2218" s="124"/>
      <c r="J2218" s="191" t="s">
        <v>5776</v>
      </c>
      <c r="K2218" s="210" t="s">
        <v>597</v>
      </c>
      <c r="L2218" s="210" t="s">
        <v>1973</v>
      </c>
      <c r="M2218" s="211">
        <v>-12750451.756353306</v>
      </c>
      <c r="N2218" s="198">
        <v>-11471278.44402493</v>
      </c>
      <c r="O2218" s="211">
        <v>-0.62425455132137087</v>
      </c>
      <c r="P2218" s="210">
        <v>0</v>
      </c>
      <c r="Q2218" s="210">
        <v>0</v>
      </c>
      <c r="R2218" s="210">
        <v>1</v>
      </c>
      <c r="S2218" s="210">
        <v>0</v>
      </c>
      <c r="T2218" s="210" t="s">
        <v>151</v>
      </c>
      <c r="U2218" s="210" t="s">
        <v>2729</v>
      </c>
      <c r="V2218" s="223">
        <v>43251</v>
      </c>
      <c r="W2218" s="210" t="s">
        <v>2092</v>
      </c>
      <c r="X2218" s="210" t="s">
        <v>4467</v>
      </c>
      <c r="Y2218" s="210" t="s">
        <v>4396</v>
      </c>
      <c r="Z2218" s="190"/>
      <c r="AA2218" s="185"/>
      <c r="AB2218" s="187"/>
      <c r="AC2218" s="188"/>
      <c r="AD2218" s="188"/>
    </row>
    <row r="2219" spans="1:30" x14ac:dyDescent="0.3">
      <c r="A2219" s="84"/>
      <c r="B2219" s="209" t="s">
        <v>598</v>
      </c>
      <c r="C2219" s="102" t="s">
        <v>1973</v>
      </c>
      <c r="D2219" s="109">
        <v>-7287981.8891463801</v>
      </c>
      <c r="E2219" s="139">
        <v>-545242.53577212279</v>
      </c>
      <c r="F2219" s="113">
        <v>-1.4977828548341423</v>
      </c>
      <c r="G2219" s="126"/>
      <c r="H2219" s="123"/>
      <c r="I2219" s="124"/>
      <c r="J2219" s="191" t="s">
        <v>5776</v>
      </c>
      <c r="K2219" s="210" t="s">
        <v>598</v>
      </c>
      <c r="L2219" s="210" t="s">
        <v>1973</v>
      </c>
      <c r="M2219" s="211">
        <v>-7287981.8891463801</v>
      </c>
      <c r="N2219" s="198">
        <v>-545242.53577212279</v>
      </c>
      <c r="O2219" s="211">
        <v>-1.4977828548341423</v>
      </c>
      <c r="P2219" s="210">
        <v>0</v>
      </c>
      <c r="Q2219" s="210">
        <v>0</v>
      </c>
      <c r="R2219" s="210">
        <v>1</v>
      </c>
      <c r="S2219" s="210">
        <v>0</v>
      </c>
      <c r="T2219" s="210" t="s">
        <v>148</v>
      </c>
      <c r="U2219" s="210" t="s">
        <v>2730</v>
      </c>
      <c r="V2219" s="223">
        <v>43251</v>
      </c>
      <c r="W2219" s="210" t="s">
        <v>2093</v>
      </c>
      <c r="X2219" s="210" t="s">
        <v>4467</v>
      </c>
      <c r="Y2219" s="210" t="s">
        <v>4396</v>
      </c>
      <c r="Z2219" s="190"/>
      <c r="AA2219" s="186"/>
      <c r="AB2219" s="187"/>
      <c r="AC2219" s="187"/>
      <c r="AD2219" s="188"/>
    </row>
    <row r="2220" spans="1:30" x14ac:dyDescent="0.3">
      <c r="A2220" s="84"/>
      <c r="B2220" s="209" t="s">
        <v>599</v>
      </c>
      <c r="C2220" s="102" t="s">
        <v>1973</v>
      </c>
      <c r="D2220" s="109">
        <v>-3319852.7077877955</v>
      </c>
      <c r="E2220" s="139">
        <v>-262579.77466418565</v>
      </c>
      <c r="F2220" s="113">
        <v>-3.7388122399885191</v>
      </c>
      <c r="G2220" s="126"/>
      <c r="H2220" s="123"/>
      <c r="I2220" s="124"/>
      <c r="J2220" s="191" t="s">
        <v>5776</v>
      </c>
      <c r="K2220" s="210" t="s">
        <v>599</v>
      </c>
      <c r="L2220" s="210" t="s">
        <v>1973</v>
      </c>
      <c r="M2220" s="211">
        <v>-3319852.7077877955</v>
      </c>
      <c r="N2220" s="198">
        <v>-262579.77466418565</v>
      </c>
      <c r="O2220" s="211">
        <v>-3.7388122399885191</v>
      </c>
      <c r="P2220" s="210">
        <v>0</v>
      </c>
      <c r="Q2220" s="210">
        <v>0</v>
      </c>
      <c r="R2220" s="210">
        <v>1</v>
      </c>
      <c r="S2220" s="210">
        <v>0</v>
      </c>
      <c r="T2220" s="210" t="s">
        <v>148</v>
      </c>
      <c r="U2220" s="210" t="s">
        <v>2731</v>
      </c>
      <c r="V2220" s="223">
        <v>43251</v>
      </c>
      <c r="W2220" s="210" t="s">
        <v>2094</v>
      </c>
      <c r="X2220" s="210" t="s">
        <v>4467</v>
      </c>
      <c r="Y2220" s="210" t="s">
        <v>4396</v>
      </c>
      <c r="Z2220" s="190"/>
      <c r="AA2220" s="185"/>
      <c r="AB2220" s="187"/>
      <c r="AC2220" s="187"/>
      <c r="AD2220" s="188"/>
    </row>
    <row r="2221" spans="1:30" x14ac:dyDescent="0.3">
      <c r="A2221" s="84"/>
      <c r="B2221" s="209" t="s">
        <v>600</v>
      </c>
      <c r="C2221" s="102" t="s">
        <v>1973</v>
      </c>
      <c r="D2221" s="109">
        <v>-4620482.9276631717</v>
      </c>
      <c r="E2221" s="139">
        <v>-675233.30519326741</v>
      </c>
      <c r="F2221" s="113">
        <v>-2.1548770363517589</v>
      </c>
      <c r="G2221" s="126"/>
      <c r="H2221" s="123"/>
      <c r="I2221" s="124"/>
      <c r="J2221" s="191" t="s">
        <v>5776</v>
      </c>
      <c r="K2221" s="210" t="s">
        <v>600</v>
      </c>
      <c r="L2221" s="210" t="s">
        <v>1973</v>
      </c>
      <c r="M2221" s="211">
        <v>-4620482.9276631717</v>
      </c>
      <c r="N2221" s="198">
        <v>-675233.30519326741</v>
      </c>
      <c r="O2221" s="211">
        <v>-2.1548770363517589</v>
      </c>
      <c r="P2221" s="210">
        <v>0</v>
      </c>
      <c r="Q2221" s="210">
        <v>0</v>
      </c>
      <c r="R2221" s="210">
        <v>1</v>
      </c>
      <c r="S2221" s="210">
        <v>0</v>
      </c>
      <c r="T2221" s="210" t="s">
        <v>145</v>
      </c>
      <c r="U2221" s="210" t="s">
        <v>2732</v>
      </c>
      <c r="V2221" s="223">
        <v>43251</v>
      </c>
      <c r="W2221" s="210" t="s">
        <v>2095</v>
      </c>
      <c r="X2221" s="210" t="s">
        <v>4467</v>
      </c>
      <c r="Y2221" s="210" t="s">
        <v>4396</v>
      </c>
      <c r="Z2221" s="190"/>
      <c r="AA2221" s="185"/>
      <c r="AB2221" s="187"/>
      <c r="AC2221" s="187"/>
      <c r="AD2221" s="188"/>
    </row>
    <row r="2222" spans="1:30" x14ac:dyDescent="0.3">
      <c r="A2222" s="84"/>
      <c r="B2222" s="209" t="s">
        <v>601</v>
      </c>
      <c r="C2222" s="102" t="s">
        <v>1977</v>
      </c>
      <c r="D2222" s="109">
        <v>8140505.1527579781</v>
      </c>
      <c r="E2222" s="139">
        <v>19054085.20811335</v>
      </c>
      <c r="F2222" s="113">
        <v>6.2050040975552765</v>
      </c>
      <c r="G2222" s="126"/>
      <c r="H2222" s="123"/>
      <c r="I2222" s="124"/>
      <c r="J2222" s="191" t="s">
        <v>5776</v>
      </c>
      <c r="K2222" s="210" t="s">
        <v>601</v>
      </c>
      <c r="L2222" s="210" t="s">
        <v>1977</v>
      </c>
      <c r="M2222" s="211">
        <v>8140505.1527579781</v>
      </c>
      <c r="N2222" s="198">
        <v>19054085.20811335</v>
      </c>
      <c r="O2222" s="211">
        <v>6.2050040975552765</v>
      </c>
      <c r="P2222" s="210">
        <v>0</v>
      </c>
      <c r="Q2222" s="210">
        <v>0</v>
      </c>
      <c r="R2222" s="210">
        <v>1</v>
      </c>
      <c r="S2222" s="210">
        <v>0</v>
      </c>
      <c r="T2222" s="210" t="s">
        <v>148</v>
      </c>
      <c r="U2222" s="210" t="s">
        <v>2733</v>
      </c>
      <c r="V2222" s="223">
        <v>43251</v>
      </c>
      <c r="W2222" s="210" t="s">
        <v>2096</v>
      </c>
      <c r="X2222" s="210" t="s">
        <v>4467</v>
      </c>
      <c r="Y2222" s="210" t="s">
        <v>4396</v>
      </c>
      <c r="Z2222" s="190"/>
      <c r="AA2222" s="186"/>
      <c r="AB2222" s="187"/>
      <c r="AC2222" s="187"/>
      <c r="AD2222" s="188"/>
    </row>
    <row r="2223" spans="1:30" x14ac:dyDescent="0.3">
      <c r="A2223" s="84"/>
      <c r="B2223" s="209" t="s">
        <v>602</v>
      </c>
      <c r="C2223" s="102" t="s">
        <v>1977</v>
      </c>
      <c r="D2223" s="109">
        <v>15221536.516558498</v>
      </c>
      <c r="E2223" s="139">
        <v>3075366.4342339183</v>
      </c>
      <c r="F2223" s="113">
        <v>7.607110339388619</v>
      </c>
      <c r="G2223" s="126"/>
      <c r="H2223" s="123"/>
      <c r="I2223" s="124"/>
      <c r="J2223" s="191" t="s">
        <v>5776</v>
      </c>
      <c r="K2223" s="210" t="s">
        <v>602</v>
      </c>
      <c r="L2223" s="210" t="s">
        <v>1977</v>
      </c>
      <c r="M2223" s="211">
        <v>15221536.516558498</v>
      </c>
      <c r="N2223" s="198">
        <v>3075366.4342339183</v>
      </c>
      <c r="O2223" s="211">
        <v>7.607110339388619</v>
      </c>
      <c r="P2223" s="210">
        <v>0</v>
      </c>
      <c r="Q2223" s="210">
        <v>0</v>
      </c>
      <c r="R2223" s="210">
        <v>1</v>
      </c>
      <c r="S2223" s="210">
        <v>0</v>
      </c>
      <c r="T2223" s="210" t="s">
        <v>150</v>
      </c>
      <c r="U2223" s="210" t="s">
        <v>2734</v>
      </c>
      <c r="V2223" s="223">
        <v>43251</v>
      </c>
      <c r="W2223" s="210">
        <v>2205706</v>
      </c>
      <c r="X2223" s="210" t="s">
        <v>4467</v>
      </c>
      <c r="Y2223" s="210" t="s">
        <v>4396</v>
      </c>
      <c r="Z2223" s="190"/>
      <c r="AA2223" s="185"/>
      <c r="AB2223" s="187"/>
      <c r="AC2223" s="188"/>
      <c r="AD2223" s="188"/>
    </row>
    <row r="2224" spans="1:30" x14ac:dyDescent="0.3">
      <c r="A2224" s="84"/>
      <c r="B2224" s="209" t="s">
        <v>603</v>
      </c>
      <c r="C2224" s="102" t="s">
        <v>1973</v>
      </c>
      <c r="D2224" s="109">
        <v>-9923741.2249889169</v>
      </c>
      <c r="E2224" s="139">
        <v>-375238.71824160923</v>
      </c>
      <c r="F2224" s="113">
        <v>-1.1811739860732462</v>
      </c>
      <c r="G2224" s="126"/>
      <c r="H2224" s="123"/>
      <c r="I2224" s="124"/>
      <c r="J2224" s="191" t="s">
        <v>5776</v>
      </c>
      <c r="K2224" s="210" t="s">
        <v>603</v>
      </c>
      <c r="L2224" s="210" t="s">
        <v>1973</v>
      </c>
      <c r="M2224" s="211">
        <v>-9923741.2249889169</v>
      </c>
      <c r="N2224" s="198">
        <v>-375238.71824160923</v>
      </c>
      <c r="O2224" s="211">
        <v>-1.1811739860732462</v>
      </c>
      <c r="P2224" s="210">
        <v>0</v>
      </c>
      <c r="Q2224" s="210">
        <v>0</v>
      </c>
      <c r="R2224" s="210">
        <v>1</v>
      </c>
      <c r="S2224" s="210">
        <v>0</v>
      </c>
      <c r="T2224" s="210" t="s">
        <v>150</v>
      </c>
      <c r="U2224" s="210" t="s">
        <v>2735</v>
      </c>
      <c r="V2224" s="223">
        <v>43251</v>
      </c>
      <c r="W2224" s="210">
        <v>5624030</v>
      </c>
      <c r="X2224" s="210" t="s">
        <v>4466</v>
      </c>
      <c r="Y2224" s="210" t="s">
        <v>4397</v>
      </c>
      <c r="Z2224" s="190"/>
      <c r="AA2224" s="186"/>
      <c r="AB2224" s="187"/>
      <c r="AC2224" s="187"/>
      <c r="AD2224" s="188"/>
    </row>
    <row r="2225" spans="1:30" x14ac:dyDescent="0.3">
      <c r="A2225" s="84"/>
      <c r="B2225" s="209" t="s">
        <v>604</v>
      </c>
      <c r="C2225" s="102" t="s">
        <v>1973</v>
      </c>
      <c r="D2225" s="109">
        <v>-7419085.9977909252</v>
      </c>
      <c r="E2225" s="139">
        <v>-176741.50739157063</v>
      </c>
      <c r="F2225" s="113">
        <v>-1.1358139334375952</v>
      </c>
      <c r="G2225" s="126"/>
      <c r="H2225" s="123"/>
      <c r="I2225" s="124"/>
      <c r="J2225" s="191" t="s">
        <v>5776</v>
      </c>
      <c r="K2225" s="210" t="s">
        <v>604</v>
      </c>
      <c r="L2225" s="210" t="s">
        <v>1973</v>
      </c>
      <c r="M2225" s="211">
        <v>-7419085.9977909252</v>
      </c>
      <c r="N2225" s="198">
        <v>-176741.50739157063</v>
      </c>
      <c r="O2225" s="211">
        <v>-1.1358139334375952</v>
      </c>
      <c r="P2225" s="210">
        <v>0</v>
      </c>
      <c r="Q2225" s="210">
        <v>0</v>
      </c>
      <c r="R2225" s="210">
        <v>1</v>
      </c>
      <c r="S2225" s="210">
        <v>0</v>
      </c>
      <c r="T2225" s="210" t="s">
        <v>148</v>
      </c>
      <c r="U2225" s="210" t="s">
        <v>2736</v>
      </c>
      <c r="V2225" s="223">
        <v>43251</v>
      </c>
      <c r="W2225" s="210">
        <v>4519449</v>
      </c>
      <c r="X2225" s="210" t="s">
        <v>4466</v>
      </c>
      <c r="Y2225" s="210" t="s">
        <v>4397</v>
      </c>
      <c r="Z2225" s="190"/>
      <c r="AA2225" s="185"/>
      <c r="AB2225" s="187"/>
      <c r="AC2225" s="188"/>
      <c r="AD2225" s="188"/>
    </row>
    <row r="2226" spans="1:30" x14ac:dyDescent="0.3">
      <c r="A2226" s="84"/>
      <c r="B2226" s="209" t="s">
        <v>5486</v>
      </c>
      <c r="C2226" s="102" t="s">
        <v>1973</v>
      </c>
      <c r="D2226" s="109">
        <v>-4013308.1091715102</v>
      </c>
      <c r="E2226" s="139">
        <v>-1128643.7627176004</v>
      </c>
      <c r="F2226" s="113">
        <v>-0.80426069386536314</v>
      </c>
      <c r="G2226" s="126"/>
      <c r="H2226" s="123"/>
      <c r="I2226" s="124"/>
      <c r="J2226" s="191" t="s">
        <v>5776</v>
      </c>
      <c r="K2226" s="210" t="s">
        <v>5486</v>
      </c>
      <c r="L2226" s="210" t="s">
        <v>1973</v>
      </c>
      <c r="M2226" s="211">
        <v>-4013308.1091715102</v>
      </c>
      <c r="N2226" s="198">
        <v>-1128643.7627176004</v>
      </c>
      <c r="O2226" s="211">
        <v>-0.80426069386536314</v>
      </c>
      <c r="P2226" s="210">
        <v>0</v>
      </c>
      <c r="Q2226" s="210">
        <v>0</v>
      </c>
      <c r="R2226" s="210">
        <v>1</v>
      </c>
      <c r="S2226" s="210">
        <v>0</v>
      </c>
      <c r="T2226" s="210" t="s">
        <v>148</v>
      </c>
      <c r="U2226" s="210" t="s">
        <v>5487</v>
      </c>
      <c r="V2226" s="223">
        <v>43251</v>
      </c>
      <c r="W2226" s="210" t="s">
        <v>5488</v>
      </c>
      <c r="X2226" s="210" t="s">
        <v>4466</v>
      </c>
      <c r="Y2226" s="210" t="s">
        <v>4397</v>
      </c>
      <c r="Z2226" s="190"/>
      <c r="AA2226" s="185"/>
      <c r="AB2226" s="187"/>
      <c r="AC2226" s="188"/>
      <c r="AD2226" s="188"/>
    </row>
    <row r="2227" spans="1:30" x14ac:dyDescent="0.3">
      <c r="A2227" s="84"/>
      <c r="B2227" s="209" t="s">
        <v>4424</v>
      </c>
      <c r="C2227" s="102" t="s">
        <v>1973</v>
      </c>
      <c r="D2227" s="109">
        <v>-1922641.7156907332</v>
      </c>
      <c r="E2227" s="139">
        <v>-144248.81343205165</v>
      </c>
      <c r="F2227" s="113">
        <v>-1.8016384544881359</v>
      </c>
      <c r="G2227" s="126"/>
      <c r="H2227" s="123"/>
      <c r="I2227" s="124"/>
      <c r="J2227" s="191" t="s">
        <v>5776</v>
      </c>
      <c r="K2227" s="210" t="s">
        <v>4424</v>
      </c>
      <c r="L2227" s="210" t="s">
        <v>1973</v>
      </c>
      <c r="M2227" s="211">
        <v>-1922641.7156907332</v>
      </c>
      <c r="N2227" s="198">
        <v>-144248.81343205165</v>
      </c>
      <c r="O2227" s="211">
        <v>-1.8016384544881359</v>
      </c>
      <c r="P2227" s="210">
        <v>0</v>
      </c>
      <c r="Q2227" s="210">
        <v>0</v>
      </c>
      <c r="R2227" s="210">
        <v>1</v>
      </c>
      <c r="S2227" s="210">
        <v>0</v>
      </c>
      <c r="T2227" s="210" t="s">
        <v>152</v>
      </c>
      <c r="U2227" s="210" t="s">
        <v>4487</v>
      </c>
      <c r="V2227" s="223">
        <v>43251</v>
      </c>
      <c r="W2227" s="210">
        <v>5272569</v>
      </c>
      <c r="X2227" s="210" t="s">
        <v>4466</v>
      </c>
      <c r="Y2227" s="210" t="s">
        <v>4397</v>
      </c>
      <c r="Z2227" s="190"/>
      <c r="AA2227" s="186"/>
      <c r="AB2227" s="187"/>
      <c r="AC2227" s="187"/>
      <c r="AD2227" s="188"/>
    </row>
    <row r="2228" spans="1:30" x14ac:dyDescent="0.3">
      <c r="A2228" s="84"/>
      <c r="B2228" s="209" t="s">
        <v>605</v>
      </c>
      <c r="C2228" s="102" t="s">
        <v>1973</v>
      </c>
      <c r="D2228" s="109">
        <v>-11981695.901001137</v>
      </c>
      <c r="E2228" s="139">
        <v>-2431009.3870680137</v>
      </c>
      <c r="F2228" s="113">
        <v>-3.7810492971148486</v>
      </c>
      <c r="G2228" s="126"/>
      <c r="H2228" s="123"/>
      <c r="I2228" s="124"/>
      <c r="J2228" s="191" t="s">
        <v>5776</v>
      </c>
      <c r="K2228" s="210" t="s">
        <v>605</v>
      </c>
      <c r="L2228" s="210" t="s">
        <v>1973</v>
      </c>
      <c r="M2228" s="211">
        <v>-11981695.901001137</v>
      </c>
      <c r="N2228" s="198">
        <v>-2431009.3870680137</v>
      </c>
      <c r="O2228" s="211">
        <v>-3.7810492971148486</v>
      </c>
      <c r="P2228" s="210">
        <v>0</v>
      </c>
      <c r="Q2228" s="210">
        <v>0</v>
      </c>
      <c r="R2228" s="210">
        <v>1</v>
      </c>
      <c r="S2228" s="210">
        <v>0</v>
      </c>
      <c r="T2228" s="210" t="s">
        <v>148</v>
      </c>
      <c r="U2228" s="210" t="s">
        <v>2737</v>
      </c>
      <c r="V2228" s="223">
        <v>43251</v>
      </c>
      <c r="W2228" s="210">
        <v>6243898</v>
      </c>
      <c r="X2228" s="210" t="s">
        <v>4466</v>
      </c>
      <c r="Y2228" s="210" t="s">
        <v>4398</v>
      </c>
      <c r="Z2228" s="190"/>
      <c r="AA2228" s="185"/>
      <c r="AB2228" s="187"/>
      <c r="AC2228" s="188"/>
      <c r="AD2228" s="187"/>
    </row>
    <row r="2229" spans="1:30" x14ac:dyDescent="0.3">
      <c r="A2229" s="84"/>
      <c r="B2229" s="209" t="s">
        <v>5992</v>
      </c>
      <c r="C2229" s="102" t="s">
        <v>1973</v>
      </c>
      <c r="D2229" s="109">
        <v>-2824864.947594733</v>
      </c>
      <c r="E2229" s="139">
        <v>-278993.20532724552</v>
      </c>
      <c r="F2229" s="113">
        <v>-1.814968883436773</v>
      </c>
      <c r="G2229" s="126"/>
      <c r="H2229" s="123"/>
      <c r="I2229" s="124"/>
      <c r="J2229" s="191" t="s">
        <v>5776</v>
      </c>
      <c r="K2229" s="210" t="s">
        <v>5992</v>
      </c>
      <c r="L2229" s="210" t="s">
        <v>1973</v>
      </c>
      <c r="M2229" s="211">
        <v>-2824864.947594733</v>
      </c>
      <c r="N2229" s="198">
        <v>-278993.20532724552</v>
      </c>
      <c r="O2229" s="211">
        <v>-1.814968883436773</v>
      </c>
      <c r="P2229" s="210">
        <v>0</v>
      </c>
      <c r="Q2229" s="210">
        <v>0</v>
      </c>
      <c r="R2229" s="210">
        <v>1</v>
      </c>
      <c r="S2229" s="210">
        <v>0</v>
      </c>
      <c r="T2229" s="210" t="s">
        <v>149</v>
      </c>
      <c r="U2229" s="210" t="s">
        <v>5993</v>
      </c>
      <c r="V2229" s="223">
        <v>43251</v>
      </c>
      <c r="W2229" s="210">
        <v>6298177</v>
      </c>
      <c r="X2229" s="210" t="s">
        <v>4466</v>
      </c>
      <c r="Y2229" s="210" t="s">
        <v>4398</v>
      </c>
      <c r="Z2229" s="190"/>
      <c r="AA2229" s="185"/>
      <c r="AB2229" s="187"/>
      <c r="AC2229" s="188"/>
      <c r="AD2229" s="187"/>
    </row>
    <row r="2230" spans="1:30" x14ac:dyDescent="0.3">
      <c r="A2230" s="84"/>
      <c r="B2230" s="209" t="s">
        <v>7055</v>
      </c>
      <c r="C2230" s="102" t="s">
        <v>1975</v>
      </c>
      <c r="D2230" s="109">
        <v>69160263.10182187</v>
      </c>
      <c r="E2230" s="139">
        <v>5489056.5322791776</v>
      </c>
      <c r="F2230" s="113">
        <v>15.249482414113993</v>
      </c>
      <c r="G2230" s="126"/>
      <c r="H2230" s="123"/>
      <c r="I2230" s="124"/>
      <c r="J2230" s="191" t="s">
        <v>5776</v>
      </c>
      <c r="K2230" s="210" t="s">
        <v>7055</v>
      </c>
      <c r="L2230" s="210" t="s">
        <v>1975</v>
      </c>
      <c r="M2230" s="211">
        <v>69160263.10182187</v>
      </c>
      <c r="N2230" s="198">
        <v>5489056.5322791776</v>
      </c>
      <c r="O2230" s="211">
        <v>15.249482414113993</v>
      </c>
      <c r="P2230" s="210">
        <v>0</v>
      </c>
      <c r="Q2230" s="210">
        <v>0</v>
      </c>
      <c r="R2230" s="210">
        <v>1</v>
      </c>
      <c r="S2230" s="210">
        <v>0</v>
      </c>
      <c r="T2230" s="210" t="s">
        <v>146</v>
      </c>
      <c r="U2230" s="210" t="s">
        <v>7056</v>
      </c>
      <c r="V2230" s="223">
        <v>43251</v>
      </c>
      <c r="W2230" s="210" t="s">
        <v>7057</v>
      </c>
      <c r="X2230" s="210" t="s">
        <v>4466</v>
      </c>
      <c r="Y2230" s="210" t="s">
        <v>4398</v>
      </c>
      <c r="Z2230" s="190"/>
      <c r="AA2230" s="186"/>
      <c r="AB2230" s="187"/>
      <c r="AC2230" s="187"/>
      <c r="AD2230" s="188"/>
    </row>
    <row r="2231" spans="1:30" x14ac:dyDescent="0.3">
      <c r="A2231" s="84"/>
      <c r="B2231" s="209" t="s">
        <v>606</v>
      </c>
      <c r="C2231" s="102" t="s">
        <v>1979</v>
      </c>
      <c r="D2231" s="109">
        <v>-45892505.839928314</v>
      </c>
      <c r="E2231" s="139">
        <v>-157484687.67035127</v>
      </c>
      <c r="F2231" s="113">
        <v>-11.312690321188647</v>
      </c>
      <c r="G2231" s="126"/>
      <c r="H2231" s="123"/>
      <c r="I2231" s="124"/>
      <c r="J2231" s="191" t="s">
        <v>5776</v>
      </c>
      <c r="K2231" s="210" t="s">
        <v>606</v>
      </c>
      <c r="L2231" s="210" t="s">
        <v>1979</v>
      </c>
      <c r="M2231" s="211">
        <v>-45892505.839928314</v>
      </c>
      <c r="N2231" s="198">
        <v>-157484687.67035127</v>
      </c>
      <c r="O2231" s="211">
        <v>-11.312690321188647</v>
      </c>
      <c r="P2231" s="210">
        <v>0</v>
      </c>
      <c r="Q2231" s="210">
        <v>0</v>
      </c>
      <c r="R2231" s="210">
        <v>1</v>
      </c>
      <c r="S2231" s="210">
        <v>0</v>
      </c>
      <c r="T2231" s="210" t="s">
        <v>152</v>
      </c>
      <c r="U2231" s="210" t="s">
        <v>2738</v>
      </c>
      <c r="V2231" s="223">
        <v>43251</v>
      </c>
      <c r="W2231" s="210" t="s">
        <v>2097</v>
      </c>
      <c r="X2231" s="210" t="s">
        <v>4466</v>
      </c>
      <c r="Y2231" s="210" t="s">
        <v>4398</v>
      </c>
      <c r="Z2231" s="190"/>
      <c r="AA2231" s="186"/>
      <c r="AB2231" s="187"/>
      <c r="AC2231" s="187"/>
      <c r="AD2231" s="188"/>
    </row>
    <row r="2232" spans="1:30" x14ac:dyDescent="0.3">
      <c r="A2232" s="84"/>
      <c r="B2232" s="209" t="s">
        <v>607</v>
      </c>
      <c r="C2232" s="102" t="s">
        <v>1973</v>
      </c>
      <c r="D2232" s="109">
        <v>-8603442.8397737909</v>
      </c>
      <c r="E2232" s="139">
        <v>-3230112.2877515787</v>
      </c>
      <c r="F2232" s="113">
        <v>-0.70194146625619613</v>
      </c>
      <c r="G2232" s="126"/>
      <c r="H2232" s="123"/>
      <c r="I2232" s="124"/>
      <c r="J2232" s="191" t="s">
        <v>5776</v>
      </c>
      <c r="K2232" s="210" t="s">
        <v>607</v>
      </c>
      <c r="L2232" s="210" t="s">
        <v>1973</v>
      </c>
      <c r="M2232" s="211">
        <v>-8603442.8397737909</v>
      </c>
      <c r="N2232" s="198">
        <v>-3230112.2877515787</v>
      </c>
      <c r="O2232" s="211">
        <v>-0.70194146625619613</v>
      </c>
      <c r="P2232" s="210">
        <v>0</v>
      </c>
      <c r="Q2232" s="210">
        <v>0</v>
      </c>
      <c r="R2232" s="210">
        <v>1</v>
      </c>
      <c r="S2232" s="210">
        <v>0</v>
      </c>
      <c r="T2232" s="210" t="s">
        <v>148</v>
      </c>
      <c r="U2232" s="210" t="s">
        <v>2739</v>
      </c>
      <c r="V2232" s="223">
        <v>43251</v>
      </c>
      <c r="W2232" s="210" t="s">
        <v>5087</v>
      </c>
      <c r="X2232" s="210" t="s">
        <v>4466</v>
      </c>
      <c r="Y2232" s="210" t="s">
        <v>4399</v>
      </c>
      <c r="Z2232" s="190"/>
      <c r="AA2232" s="186"/>
      <c r="AB2232" s="187"/>
      <c r="AC2232" s="187"/>
      <c r="AD2232" s="188"/>
    </row>
    <row r="2233" spans="1:30" x14ac:dyDescent="0.3">
      <c r="A2233" s="84"/>
      <c r="B2233" s="209" t="s">
        <v>608</v>
      </c>
      <c r="C2233" s="102" t="s">
        <v>1973</v>
      </c>
      <c r="D2233" s="109">
        <v>-5211375.7398999296</v>
      </c>
      <c r="E2233" s="139">
        <v>-4319974.849545341</v>
      </c>
      <c r="F2233" s="113">
        <v>-0.66834037132516311</v>
      </c>
      <c r="G2233" s="126"/>
      <c r="H2233" s="123"/>
      <c r="I2233" s="124"/>
      <c r="J2233" s="191" t="s">
        <v>5776</v>
      </c>
      <c r="K2233" s="210" t="s">
        <v>608</v>
      </c>
      <c r="L2233" s="210" t="s">
        <v>1973</v>
      </c>
      <c r="M2233" s="211">
        <v>-5211375.7398999296</v>
      </c>
      <c r="N2233" s="198">
        <v>-4319974.849545341</v>
      </c>
      <c r="O2233" s="211">
        <v>-0.66834037132516311</v>
      </c>
      <c r="P2233" s="210">
        <v>0</v>
      </c>
      <c r="Q2233" s="210">
        <v>0</v>
      </c>
      <c r="R2233" s="210">
        <v>1</v>
      </c>
      <c r="S2233" s="210">
        <v>0</v>
      </c>
      <c r="T2233" s="210" t="s">
        <v>148</v>
      </c>
      <c r="U2233" s="210" t="s">
        <v>2740</v>
      </c>
      <c r="V2233" s="223">
        <v>43251</v>
      </c>
      <c r="W2233" s="210" t="s">
        <v>5088</v>
      </c>
      <c r="X2233" s="210" t="s">
        <v>4466</v>
      </c>
      <c r="Y2233" s="210" t="s">
        <v>4399</v>
      </c>
      <c r="Z2233" s="190"/>
      <c r="AA2233" s="185"/>
      <c r="AB2233" s="187"/>
      <c r="AC2233" s="188"/>
      <c r="AD2233" s="188"/>
    </row>
    <row r="2234" spans="1:30" x14ac:dyDescent="0.3">
      <c r="A2234" s="84"/>
      <c r="B2234" s="209" t="s">
        <v>609</v>
      </c>
      <c r="C2234" s="102" t="s">
        <v>1979</v>
      </c>
      <c r="D2234" s="109">
        <v>-24599002.588616151</v>
      </c>
      <c r="E2234" s="139">
        <v>-2481359.0519428141</v>
      </c>
      <c r="F2234" s="113">
        <v>-4.6729120429333735</v>
      </c>
      <c r="G2234" s="126"/>
      <c r="H2234" s="123"/>
      <c r="I2234" s="124"/>
      <c r="J2234" s="191" t="s">
        <v>5776</v>
      </c>
      <c r="K2234" s="210" t="s">
        <v>609</v>
      </c>
      <c r="L2234" s="210" t="s">
        <v>1979</v>
      </c>
      <c r="M2234" s="211">
        <v>-24599002.588616151</v>
      </c>
      <c r="N2234" s="198">
        <v>-2481359.0519428141</v>
      </c>
      <c r="O2234" s="211">
        <v>-4.6729120429333735</v>
      </c>
      <c r="P2234" s="210">
        <v>0</v>
      </c>
      <c r="Q2234" s="210">
        <v>0</v>
      </c>
      <c r="R2234" s="210">
        <v>1</v>
      </c>
      <c r="S2234" s="210">
        <v>0</v>
      </c>
      <c r="T2234" s="210" t="s">
        <v>144</v>
      </c>
      <c r="U2234" s="210" t="s">
        <v>2741</v>
      </c>
      <c r="V2234" s="223">
        <v>43251</v>
      </c>
      <c r="W2234" s="210" t="s">
        <v>2098</v>
      </c>
      <c r="X2234" s="210" t="s">
        <v>4466</v>
      </c>
      <c r="Y2234" s="210" t="s">
        <v>4399</v>
      </c>
      <c r="Z2234" s="190"/>
      <c r="AA2234" s="185"/>
      <c r="AB2234" s="187"/>
      <c r="AC2234" s="188"/>
      <c r="AD2234" s="187"/>
    </row>
    <row r="2235" spans="1:30" x14ac:dyDescent="0.3">
      <c r="A2235" s="84"/>
      <c r="B2235" s="209" t="s">
        <v>610</v>
      </c>
      <c r="C2235" s="102" t="s">
        <v>1977</v>
      </c>
      <c r="D2235" s="109">
        <v>4554958.3046015203</v>
      </c>
      <c r="E2235" s="139">
        <v>251224.99114232228</v>
      </c>
      <c r="F2235" s="113">
        <v>2.6238789035566867</v>
      </c>
      <c r="G2235" s="126"/>
      <c r="H2235" s="123"/>
      <c r="I2235" s="124"/>
      <c r="J2235" s="191" t="s">
        <v>5776</v>
      </c>
      <c r="K2235" s="210" t="s">
        <v>610</v>
      </c>
      <c r="L2235" s="210" t="s">
        <v>1977</v>
      </c>
      <c r="M2235" s="211">
        <v>4554958.3046015203</v>
      </c>
      <c r="N2235" s="198">
        <v>251224.99114232228</v>
      </c>
      <c r="O2235" s="211">
        <v>2.6238789035566867</v>
      </c>
      <c r="P2235" s="210">
        <v>0</v>
      </c>
      <c r="Q2235" s="210">
        <v>0</v>
      </c>
      <c r="R2235" s="210">
        <v>1</v>
      </c>
      <c r="S2235" s="210">
        <v>0</v>
      </c>
      <c r="T2235" s="210" t="s">
        <v>144</v>
      </c>
      <c r="U2235" s="210" t="s">
        <v>2742</v>
      </c>
      <c r="V2235" s="223">
        <v>43251</v>
      </c>
      <c r="W2235" s="210">
        <v>7243530</v>
      </c>
      <c r="X2235" s="210" t="s">
        <v>4466</v>
      </c>
      <c r="Y2235" s="210" t="s">
        <v>4399</v>
      </c>
      <c r="Z2235" s="190"/>
      <c r="AA2235" s="186"/>
      <c r="AB2235" s="187"/>
      <c r="AC2235" s="187"/>
      <c r="AD2235" s="188"/>
    </row>
    <row r="2236" spans="1:30" x14ac:dyDescent="0.3">
      <c r="A2236" s="84"/>
      <c r="B2236" s="209" t="s">
        <v>611</v>
      </c>
      <c r="C2236" s="102" t="s">
        <v>1973</v>
      </c>
      <c r="D2236" s="109">
        <v>-4745892.6146798106</v>
      </c>
      <c r="E2236" s="139">
        <v>-12759965.620658681</v>
      </c>
      <c r="F2236" s="113">
        <v>-0.42834596747225884</v>
      </c>
      <c r="G2236" s="126"/>
      <c r="H2236" s="123"/>
      <c r="I2236" s="124"/>
      <c r="J2236" s="191" t="s">
        <v>5777</v>
      </c>
      <c r="K2236" s="210" t="s">
        <v>611</v>
      </c>
      <c r="L2236" s="210" t="s">
        <v>1973</v>
      </c>
      <c r="M2236" s="211">
        <v>-4745892.6146798106</v>
      </c>
      <c r="N2236" s="198">
        <v>-12759965.620658681</v>
      </c>
      <c r="O2236" s="211">
        <v>-0.42834596747225884</v>
      </c>
      <c r="P2236" s="210">
        <v>0</v>
      </c>
      <c r="Q2236" s="210">
        <v>0</v>
      </c>
      <c r="R2236" s="210">
        <v>1</v>
      </c>
      <c r="S2236" s="210">
        <v>0</v>
      </c>
      <c r="T2236" s="210" t="s">
        <v>148</v>
      </c>
      <c r="U2236" s="210" t="s">
        <v>2743</v>
      </c>
      <c r="V2236" s="223">
        <v>43251</v>
      </c>
      <c r="W2236" s="210" t="s">
        <v>5089</v>
      </c>
      <c r="X2236" s="210" t="s">
        <v>4466</v>
      </c>
      <c r="Y2236" s="210" t="s">
        <v>4399</v>
      </c>
      <c r="Z2236" s="190"/>
      <c r="AA2236" s="185"/>
      <c r="AB2236" s="187"/>
      <c r="AC2236" s="188"/>
      <c r="AD2236" s="187"/>
    </row>
    <row r="2237" spans="1:30" x14ac:dyDescent="0.3">
      <c r="A2237" s="84"/>
      <c r="B2237" s="209" t="s">
        <v>612</v>
      </c>
      <c r="C2237" s="102" t="s">
        <v>1973</v>
      </c>
      <c r="D2237" s="109">
        <v>-5838095.871611678</v>
      </c>
      <c r="E2237" s="139">
        <v>-519159.85624645167</v>
      </c>
      <c r="F2237" s="113">
        <v>-1.5669339782841278</v>
      </c>
      <c r="G2237" s="126"/>
      <c r="H2237" s="123"/>
      <c r="I2237" s="124"/>
      <c r="J2237" s="191" t="s">
        <v>5776</v>
      </c>
      <c r="K2237" s="210" t="s">
        <v>612</v>
      </c>
      <c r="L2237" s="210" t="s">
        <v>1973</v>
      </c>
      <c r="M2237" s="211">
        <v>-5838095.871611678</v>
      </c>
      <c r="N2237" s="198">
        <v>-519159.85624645167</v>
      </c>
      <c r="O2237" s="211">
        <v>-1.5669339782841278</v>
      </c>
      <c r="P2237" s="210">
        <v>0</v>
      </c>
      <c r="Q2237" s="210">
        <v>0</v>
      </c>
      <c r="R2237" s="210">
        <v>1</v>
      </c>
      <c r="S2237" s="210">
        <v>0</v>
      </c>
      <c r="T2237" s="210" t="s">
        <v>144</v>
      </c>
      <c r="U2237" s="210" t="s">
        <v>2744</v>
      </c>
      <c r="V2237" s="223">
        <v>43251</v>
      </c>
      <c r="W2237" s="210">
        <v>7107250</v>
      </c>
      <c r="X2237" s="210" t="s">
        <v>4466</v>
      </c>
      <c r="Y2237" s="210" t="s">
        <v>4399</v>
      </c>
      <c r="Z2237" s="190"/>
      <c r="AA2237" s="186"/>
      <c r="AB2237" s="187"/>
      <c r="AC2237" s="187"/>
      <c r="AD2237" s="188"/>
    </row>
    <row r="2238" spans="1:30" x14ac:dyDescent="0.3">
      <c r="A2238" s="84"/>
      <c r="B2238" s="209" t="s">
        <v>613</v>
      </c>
      <c r="C2238" s="102" t="s">
        <v>1973</v>
      </c>
      <c r="D2238" s="109">
        <v>-7656213.8168408936</v>
      </c>
      <c r="E2238" s="139">
        <v>-569785.95049794496</v>
      </c>
      <c r="F2238" s="113">
        <v>-1.0357923443240886</v>
      </c>
      <c r="G2238" s="126"/>
      <c r="H2238" s="123"/>
      <c r="I2238" s="124"/>
      <c r="J2238" s="191" t="s">
        <v>5776</v>
      </c>
      <c r="K2238" s="210" t="s">
        <v>613</v>
      </c>
      <c r="L2238" s="210" t="s">
        <v>1973</v>
      </c>
      <c r="M2238" s="211">
        <v>-7656213.8168408936</v>
      </c>
      <c r="N2238" s="198">
        <v>-569785.95049794496</v>
      </c>
      <c r="O2238" s="211">
        <v>-1.0357923443240886</v>
      </c>
      <c r="P2238" s="210">
        <v>0</v>
      </c>
      <c r="Q2238" s="210">
        <v>0</v>
      </c>
      <c r="R2238" s="210">
        <v>1</v>
      </c>
      <c r="S2238" s="210">
        <v>0</v>
      </c>
      <c r="T2238" s="210" t="s">
        <v>152</v>
      </c>
      <c r="U2238" s="210" t="s">
        <v>2745</v>
      </c>
      <c r="V2238" s="223">
        <v>43251</v>
      </c>
      <c r="W2238" s="210">
        <v>5051605</v>
      </c>
      <c r="X2238" s="210" t="s">
        <v>4466</v>
      </c>
      <c r="Y2238" s="210" t="s">
        <v>4399</v>
      </c>
      <c r="Z2238" s="190"/>
      <c r="AA2238" s="186"/>
      <c r="AB2238" s="187"/>
      <c r="AC2238" s="188"/>
      <c r="AD2238" s="188"/>
    </row>
    <row r="2239" spans="1:30" x14ac:dyDescent="0.3">
      <c r="A2239" s="84"/>
      <c r="B2239" s="209" t="s">
        <v>614</v>
      </c>
      <c r="C2239" s="102" t="s">
        <v>1973</v>
      </c>
      <c r="D2239" s="109">
        <v>-2556812.9441106245</v>
      </c>
      <c r="E2239" s="139">
        <v>-659885.0905826611</v>
      </c>
      <c r="F2239" s="113">
        <v>-0.37988950577593683</v>
      </c>
      <c r="G2239" s="126"/>
      <c r="H2239" s="123"/>
      <c r="I2239" s="124"/>
      <c r="J2239" s="191" t="s">
        <v>5776</v>
      </c>
      <c r="K2239" s="210" t="s">
        <v>614</v>
      </c>
      <c r="L2239" s="210" t="s">
        <v>1973</v>
      </c>
      <c r="M2239" s="211">
        <v>-2556812.9441106245</v>
      </c>
      <c r="N2239" s="198">
        <v>-659885.0905826611</v>
      </c>
      <c r="O2239" s="211">
        <v>-0.37988950577593683</v>
      </c>
      <c r="P2239" s="210">
        <v>0</v>
      </c>
      <c r="Q2239" s="210">
        <v>0</v>
      </c>
      <c r="R2239" s="210">
        <v>1</v>
      </c>
      <c r="S2239" s="210">
        <v>0</v>
      </c>
      <c r="T2239" s="210" t="s">
        <v>148</v>
      </c>
      <c r="U2239" s="210" t="s">
        <v>2746</v>
      </c>
      <c r="V2239" s="223">
        <v>43251</v>
      </c>
      <c r="W2239" s="210" t="s">
        <v>5766</v>
      </c>
      <c r="X2239" s="210" t="s">
        <v>4466</v>
      </c>
      <c r="Y2239" s="210" t="s">
        <v>4399</v>
      </c>
      <c r="Z2239" s="190"/>
      <c r="AA2239" s="185"/>
      <c r="AB2239" s="187"/>
      <c r="AC2239" s="188"/>
      <c r="AD2239" s="188"/>
    </row>
    <row r="2240" spans="1:30" x14ac:dyDescent="0.3">
      <c r="A2240" s="84"/>
      <c r="B2240" s="209" t="s">
        <v>615</v>
      </c>
      <c r="C2240" s="102" t="s">
        <v>1973</v>
      </c>
      <c r="D2240" s="109">
        <v>-2824783.8337364383</v>
      </c>
      <c r="E2240" s="139">
        <v>-107501.05925137139</v>
      </c>
      <c r="F2240" s="113">
        <v>-3.1568192276696565</v>
      </c>
      <c r="G2240" s="126"/>
      <c r="H2240" s="123"/>
      <c r="I2240" s="124"/>
      <c r="J2240" s="191" t="s">
        <v>5776</v>
      </c>
      <c r="K2240" s="210" t="s">
        <v>615</v>
      </c>
      <c r="L2240" s="210" t="s">
        <v>1973</v>
      </c>
      <c r="M2240" s="211">
        <v>-2824783.8337364383</v>
      </c>
      <c r="N2240" s="198">
        <v>-107501.05925137139</v>
      </c>
      <c r="O2240" s="211">
        <v>-3.1568192276696565</v>
      </c>
      <c r="P2240" s="210">
        <v>0</v>
      </c>
      <c r="Q2240" s="210">
        <v>0</v>
      </c>
      <c r="R2240" s="210">
        <v>1</v>
      </c>
      <c r="S2240" s="210">
        <v>0</v>
      </c>
      <c r="T2240" s="210" t="s">
        <v>145</v>
      </c>
      <c r="U2240" s="210" t="s">
        <v>2747</v>
      </c>
      <c r="V2240" s="223">
        <v>43251</v>
      </c>
      <c r="W2240" s="210" t="s">
        <v>2099</v>
      </c>
      <c r="X2240" s="210" t="s">
        <v>4466</v>
      </c>
      <c r="Y2240" s="210" t="s">
        <v>4399</v>
      </c>
      <c r="Z2240" s="190"/>
      <c r="AA2240" s="185"/>
      <c r="AB2240" s="187"/>
      <c r="AC2240" s="187"/>
      <c r="AD2240" s="188"/>
    </row>
    <row r="2241" spans="1:30" x14ac:dyDescent="0.3">
      <c r="A2241" s="84"/>
      <c r="B2241" s="209" t="s">
        <v>616</v>
      </c>
      <c r="C2241" s="102" t="s">
        <v>1973</v>
      </c>
      <c r="D2241" s="109">
        <v>-9133375.5215866137</v>
      </c>
      <c r="E2241" s="139">
        <v>-857302.34314678342</v>
      </c>
      <c r="F2241" s="113">
        <v>-1.2583530505793774</v>
      </c>
      <c r="G2241" s="126"/>
      <c r="H2241" s="123"/>
      <c r="I2241" s="124"/>
      <c r="J2241" s="191" t="s">
        <v>5776</v>
      </c>
      <c r="K2241" s="210" t="s">
        <v>616</v>
      </c>
      <c r="L2241" s="210" t="s">
        <v>1973</v>
      </c>
      <c r="M2241" s="211">
        <v>-9133375.5215866137</v>
      </c>
      <c r="N2241" s="198">
        <v>-857302.34314678342</v>
      </c>
      <c r="O2241" s="211">
        <v>-1.2583530505793774</v>
      </c>
      <c r="P2241" s="210">
        <v>0</v>
      </c>
      <c r="Q2241" s="210">
        <v>0</v>
      </c>
      <c r="R2241" s="210">
        <v>1</v>
      </c>
      <c r="S2241" s="210">
        <v>0</v>
      </c>
      <c r="T2241" s="210" t="s">
        <v>151</v>
      </c>
      <c r="U2241" s="210" t="s">
        <v>2748</v>
      </c>
      <c r="V2241" s="223">
        <v>43251</v>
      </c>
      <c r="W2241" s="210" t="s">
        <v>5924</v>
      </c>
      <c r="X2241" s="210" t="s">
        <v>4466</v>
      </c>
      <c r="Y2241" s="210" t="s">
        <v>4400</v>
      </c>
      <c r="Z2241" s="190"/>
      <c r="AA2241" s="186"/>
      <c r="AB2241" s="187"/>
      <c r="AC2241" s="187"/>
      <c r="AD2241" s="188"/>
    </row>
    <row r="2242" spans="1:30" x14ac:dyDescent="0.3">
      <c r="A2242" s="84"/>
      <c r="B2242" s="209" t="s">
        <v>617</v>
      </c>
      <c r="C2242" s="102" t="s">
        <v>1978</v>
      </c>
      <c r="D2242" s="109">
        <v>-64763356.717258558</v>
      </c>
      <c r="E2242" s="139">
        <v>-1558575.3837510906</v>
      </c>
      <c r="F2242" s="113">
        <v>-3.4737426038906727</v>
      </c>
      <c r="G2242" s="126"/>
      <c r="H2242" s="123"/>
      <c r="I2242" s="124"/>
      <c r="J2242" s="191" t="s">
        <v>5776</v>
      </c>
      <c r="K2242" s="210" t="s">
        <v>617</v>
      </c>
      <c r="L2242" s="210" t="s">
        <v>1978</v>
      </c>
      <c r="M2242" s="211">
        <v>-64763356.717258558</v>
      </c>
      <c r="N2242" s="198">
        <v>-1558575.3837510906</v>
      </c>
      <c r="O2242" s="211">
        <v>-3.4737426038906727</v>
      </c>
      <c r="P2242" s="210">
        <v>0</v>
      </c>
      <c r="Q2242" s="210">
        <v>0</v>
      </c>
      <c r="R2242" s="210">
        <v>1</v>
      </c>
      <c r="S2242" s="210">
        <v>0</v>
      </c>
      <c r="T2242" s="210" t="s">
        <v>148</v>
      </c>
      <c r="U2242" s="210" t="s">
        <v>2749</v>
      </c>
      <c r="V2242" s="223">
        <v>43251</v>
      </c>
      <c r="W2242" s="210">
        <v>7320154</v>
      </c>
      <c r="X2242" s="210" t="s">
        <v>4466</v>
      </c>
      <c r="Y2242" s="210" t="s">
        <v>4400</v>
      </c>
      <c r="Z2242" s="190"/>
      <c r="AA2242" s="185"/>
      <c r="AB2242" s="187"/>
      <c r="AC2242" s="187"/>
      <c r="AD2242" s="188"/>
    </row>
    <row r="2243" spans="1:30" x14ac:dyDescent="0.3">
      <c r="A2243" s="84"/>
      <c r="B2243" s="209" t="s">
        <v>618</v>
      </c>
      <c r="C2243" s="102" t="s">
        <v>1973</v>
      </c>
      <c r="D2243" s="109">
        <v>-6665753.0904616201</v>
      </c>
      <c r="E2243" s="139">
        <v>-324983.2473988561</v>
      </c>
      <c r="F2243" s="113">
        <v>-1.1815037770036829</v>
      </c>
      <c r="G2243" s="126"/>
      <c r="H2243" s="123"/>
      <c r="I2243" s="124"/>
      <c r="J2243" s="191" t="s">
        <v>5776</v>
      </c>
      <c r="K2243" s="210" t="s">
        <v>618</v>
      </c>
      <c r="L2243" s="210" t="s">
        <v>1973</v>
      </c>
      <c r="M2243" s="211">
        <v>-6665753.0904616201</v>
      </c>
      <c r="N2243" s="198">
        <v>-324983.2473988561</v>
      </c>
      <c r="O2243" s="211">
        <v>-1.1815037770036829</v>
      </c>
      <c r="P2243" s="210">
        <v>0</v>
      </c>
      <c r="Q2243" s="210">
        <v>0</v>
      </c>
      <c r="R2243" s="210">
        <v>1</v>
      </c>
      <c r="S2243" s="210">
        <v>0</v>
      </c>
      <c r="T2243" s="210" t="s">
        <v>143</v>
      </c>
      <c r="U2243" s="210" t="s">
        <v>2750</v>
      </c>
      <c r="V2243" s="223">
        <v>43251</v>
      </c>
      <c r="W2243" s="210" t="s">
        <v>2100</v>
      </c>
      <c r="X2243" s="210" t="s">
        <v>4466</v>
      </c>
      <c r="Y2243" s="210" t="s">
        <v>4400</v>
      </c>
      <c r="Z2243" s="190"/>
      <c r="AA2243" s="186"/>
      <c r="AB2243" s="187"/>
      <c r="AC2243" s="187"/>
      <c r="AD2243" s="188"/>
    </row>
    <row r="2244" spans="1:30" x14ac:dyDescent="0.3">
      <c r="A2244" s="84"/>
      <c r="B2244" s="209" t="s">
        <v>619</v>
      </c>
      <c r="C2244" s="102" t="s">
        <v>1973</v>
      </c>
      <c r="D2244" s="109">
        <v>-4114094.1665355237</v>
      </c>
      <c r="E2244" s="139">
        <v>-33464497.739458047</v>
      </c>
      <c r="F2244" s="113">
        <v>-0.30331397804412569</v>
      </c>
      <c r="G2244" s="126"/>
      <c r="H2244" s="123"/>
      <c r="I2244" s="124"/>
      <c r="J2244" s="191" t="s">
        <v>5776</v>
      </c>
      <c r="K2244" s="210" t="s">
        <v>619</v>
      </c>
      <c r="L2244" s="210" t="s">
        <v>1973</v>
      </c>
      <c r="M2244" s="211">
        <v>-4114094.1665355237</v>
      </c>
      <c r="N2244" s="198">
        <v>-33464497.739458047</v>
      </c>
      <c r="O2244" s="211">
        <v>-0.30331397804412569</v>
      </c>
      <c r="P2244" s="210">
        <v>0</v>
      </c>
      <c r="Q2244" s="210">
        <v>0</v>
      </c>
      <c r="R2244" s="210">
        <v>1</v>
      </c>
      <c r="S2244" s="210">
        <v>0</v>
      </c>
      <c r="T2244" s="210" t="s">
        <v>151</v>
      </c>
      <c r="U2244" s="210" t="s">
        <v>2751</v>
      </c>
      <c r="V2244" s="223">
        <v>43251</v>
      </c>
      <c r="W2244" s="210" t="s">
        <v>2101</v>
      </c>
      <c r="X2244" s="210" t="s">
        <v>4468</v>
      </c>
      <c r="Y2244" s="210" t="s">
        <v>4401</v>
      </c>
      <c r="Z2244" s="190"/>
      <c r="AA2244" s="186"/>
      <c r="AB2244" s="187"/>
      <c r="AC2244" s="187"/>
      <c r="AD2244" s="188"/>
    </row>
    <row r="2245" spans="1:30" x14ac:dyDescent="0.3">
      <c r="A2245" s="84"/>
      <c r="B2245" s="209" t="s">
        <v>4425</v>
      </c>
      <c r="C2245" s="102" t="s">
        <v>1973</v>
      </c>
      <c r="D2245" s="109">
        <v>-1442243.4664292303</v>
      </c>
      <c r="E2245" s="139">
        <v>-4191520.0743099502</v>
      </c>
      <c r="F2245" s="113">
        <v>-0.44123446889582435</v>
      </c>
      <c r="G2245" s="126"/>
      <c r="H2245" s="123"/>
      <c r="I2245" s="124"/>
      <c r="J2245" s="191" t="s">
        <v>5776</v>
      </c>
      <c r="K2245" s="210" t="s">
        <v>4425</v>
      </c>
      <c r="L2245" s="210" t="s">
        <v>1973</v>
      </c>
      <c r="M2245" s="211">
        <v>-1442243.4664292303</v>
      </c>
      <c r="N2245" s="198">
        <v>-4191520.0743099502</v>
      </c>
      <c r="O2245" s="211">
        <v>-0.44123446889582435</v>
      </c>
      <c r="P2245" s="210">
        <v>0</v>
      </c>
      <c r="Q2245" s="210">
        <v>0</v>
      </c>
      <c r="R2245" s="210">
        <v>1</v>
      </c>
      <c r="S2245" s="210">
        <v>0</v>
      </c>
      <c r="T2245" s="210" t="s">
        <v>146</v>
      </c>
      <c r="U2245" s="210" t="s">
        <v>4488</v>
      </c>
      <c r="V2245" s="223">
        <v>43251</v>
      </c>
      <c r="W2245" s="210">
        <v>6048156</v>
      </c>
      <c r="X2245" s="210" t="s">
        <v>4468</v>
      </c>
      <c r="Y2245" s="210" t="s">
        <v>4401</v>
      </c>
      <c r="Z2245" s="190"/>
      <c r="AA2245" s="186"/>
      <c r="AB2245" s="187"/>
      <c r="AC2245" s="187"/>
      <c r="AD2245" s="188"/>
    </row>
    <row r="2246" spans="1:30" x14ac:dyDescent="0.3">
      <c r="A2246" s="84"/>
      <c r="B2246" s="209" t="s">
        <v>620</v>
      </c>
      <c r="C2246" s="102" t="s">
        <v>1973</v>
      </c>
      <c r="D2246" s="109">
        <v>-23783506.395327743</v>
      </c>
      <c r="E2246" s="139">
        <v>-47060980.739691064</v>
      </c>
      <c r="F2246" s="113">
        <v>-1.779072283406095</v>
      </c>
      <c r="G2246" s="126"/>
      <c r="H2246" s="123"/>
      <c r="I2246" s="124"/>
      <c r="J2246" s="191" t="s">
        <v>5776</v>
      </c>
      <c r="K2246" s="210" t="s">
        <v>620</v>
      </c>
      <c r="L2246" s="210" t="s">
        <v>1973</v>
      </c>
      <c r="M2246" s="211">
        <v>-23783506.395327743</v>
      </c>
      <c r="N2246" s="198">
        <v>-47060980.739691064</v>
      </c>
      <c r="O2246" s="211">
        <v>-1.779072283406095</v>
      </c>
      <c r="P2246" s="210">
        <v>0</v>
      </c>
      <c r="Q2246" s="210">
        <v>0</v>
      </c>
      <c r="R2246" s="210">
        <v>1</v>
      </c>
      <c r="S2246" s="210">
        <v>0</v>
      </c>
      <c r="T2246" s="210" t="s">
        <v>144</v>
      </c>
      <c r="U2246" s="210" t="s">
        <v>2752</v>
      </c>
      <c r="V2246" s="223">
        <v>43251</v>
      </c>
      <c r="W2246" s="210" t="s">
        <v>2102</v>
      </c>
      <c r="X2246" s="210" t="s">
        <v>4468</v>
      </c>
      <c r="Y2246" s="210" t="s">
        <v>4401</v>
      </c>
      <c r="Z2246" s="190"/>
      <c r="AA2246" s="185"/>
      <c r="AB2246" s="187"/>
      <c r="AC2246" s="188"/>
      <c r="AD2246" s="188"/>
    </row>
    <row r="2247" spans="1:30" x14ac:dyDescent="0.3">
      <c r="A2247" s="84"/>
      <c r="B2247" s="209" t="s">
        <v>621</v>
      </c>
      <c r="C2247" s="102" t="s">
        <v>1973</v>
      </c>
      <c r="D2247" s="109">
        <v>-37392521.16619207</v>
      </c>
      <c r="E2247" s="139">
        <v>-22928600.890917774</v>
      </c>
      <c r="F2247" s="113">
        <v>-1.4876631519372934</v>
      </c>
      <c r="G2247" s="126"/>
      <c r="H2247" s="123"/>
      <c r="I2247" s="124"/>
      <c r="J2247" s="191" t="s">
        <v>5776</v>
      </c>
      <c r="K2247" s="210" t="s">
        <v>621</v>
      </c>
      <c r="L2247" s="210" t="s">
        <v>1973</v>
      </c>
      <c r="M2247" s="211">
        <v>-37392521.16619207</v>
      </c>
      <c r="N2247" s="198">
        <v>-22928600.890917774</v>
      </c>
      <c r="O2247" s="211">
        <v>-1.4876631519372934</v>
      </c>
      <c r="P2247" s="210">
        <v>0</v>
      </c>
      <c r="Q2247" s="210">
        <v>0</v>
      </c>
      <c r="R2247" s="210">
        <v>1</v>
      </c>
      <c r="S2247" s="210">
        <v>0</v>
      </c>
      <c r="T2247" s="210" t="s">
        <v>148</v>
      </c>
      <c r="U2247" s="210" t="s">
        <v>2753</v>
      </c>
      <c r="V2247" s="223">
        <v>43251</v>
      </c>
      <c r="W2247" s="210" t="s">
        <v>2103</v>
      </c>
      <c r="X2247" s="210" t="s">
        <v>4468</v>
      </c>
      <c r="Y2247" s="210" t="s">
        <v>4401</v>
      </c>
      <c r="Z2247" s="190"/>
      <c r="AA2247" s="186"/>
      <c r="AB2247" s="187"/>
      <c r="AC2247" s="187"/>
      <c r="AD2247" s="188"/>
    </row>
    <row r="2248" spans="1:30" x14ac:dyDescent="0.3">
      <c r="A2248" s="84"/>
      <c r="B2248" s="209" t="s">
        <v>622</v>
      </c>
      <c r="C2248" s="102" t="s">
        <v>1978</v>
      </c>
      <c r="D2248" s="109">
        <v>-18684139.478890281</v>
      </c>
      <c r="E2248" s="139">
        <v>-42209513.478626624</v>
      </c>
      <c r="F2248" s="113">
        <v>-17.20632066601442</v>
      </c>
      <c r="G2248" s="126"/>
      <c r="H2248" s="123"/>
      <c r="I2248" s="124"/>
      <c r="J2248" s="191" t="s">
        <v>5778</v>
      </c>
      <c r="K2248" s="210" t="s">
        <v>622</v>
      </c>
      <c r="L2248" s="210" t="s">
        <v>1978</v>
      </c>
      <c r="M2248" s="211">
        <v>-18684139.478890281</v>
      </c>
      <c r="N2248" s="198">
        <v>-42209513.478626624</v>
      </c>
      <c r="O2248" s="211">
        <v>-17.20632066601442</v>
      </c>
      <c r="P2248" s="210">
        <v>0</v>
      </c>
      <c r="Q2248" s="210">
        <v>0</v>
      </c>
      <c r="R2248" s="210">
        <v>1</v>
      </c>
      <c r="S2248" s="210">
        <v>0</v>
      </c>
      <c r="T2248" s="210" t="s">
        <v>148</v>
      </c>
      <c r="U2248" s="210" t="s">
        <v>2754</v>
      </c>
      <c r="V2248" s="223">
        <v>43251</v>
      </c>
      <c r="W2248" s="210">
        <v>6580034</v>
      </c>
      <c r="X2248" s="210" t="s">
        <v>4468</v>
      </c>
      <c r="Y2248" s="210" t="s">
        <v>4401</v>
      </c>
      <c r="Z2248" s="190"/>
      <c r="AA2248" s="186"/>
      <c r="AB2248" s="187"/>
      <c r="AC2248" s="187"/>
      <c r="AD2248" s="188"/>
    </row>
    <row r="2249" spans="1:30" x14ac:dyDescent="0.3">
      <c r="A2249" s="84"/>
      <c r="B2249" s="209" t="s">
        <v>623</v>
      </c>
      <c r="C2249" s="102" t="s">
        <v>1973</v>
      </c>
      <c r="D2249" s="109">
        <v>-22399454.477566566</v>
      </c>
      <c r="E2249" s="139">
        <v>-43398943.05028522</v>
      </c>
      <c r="F2249" s="113">
        <v>-0.91852375352413174</v>
      </c>
      <c r="G2249" s="126"/>
      <c r="H2249" s="123"/>
      <c r="I2249" s="124"/>
      <c r="J2249" s="191" t="s">
        <v>5776</v>
      </c>
      <c r="K2249" s="210" t="s">
        <v>623</v>
      </c>
      <c r="L2249" s="210" t="s">
        <v>1973</v>
      </c>
      <c r="M2249" s="211">
        <v>-22399454.477566566</v>
      </c>
      <c r="N2249" s="198">
        <v>-43398943.05028522</v>
      </c>
      <c r="O2249" s="211">
        <v>-0.91852375352413174</v>
      </c>
      <c r="P2249" s="210">
        <v>0</v>
      </c>
      <c r="Q2249" s="210">
        <v>0</v>
      </c>
      <c r="R2249" s="210">
        <v>1</v>
      </c>
      <c r="S2249" s="210">
        <v>0</v>
      </c>
      <c r="T2249" s="210" t="s">
        <v>148</v>
      </c>
      <c r="U2249" s="210" t="s">
        <v>2755</v>
      </c>
      <c r="V2249" s="223">
        <v>43251</v>
      </c>
      <c r="W2249" s="210">
        <v>6651048</v>
      </c>
      <c r="X2249" s="210" t="s">
        <v>4468</v>
      </c>
      <c r="Y2249" s="210" t="s">
        <v>4401</v>
      </c>
      <c r="Z2249" s="190"/>
      <c r="AA2249" s="185"/>
      <c r="AB2249" s="187"/>
      <c r="AC2249" s="187"/>
      <c r="AD2249" s="188"/>
    </row>
    <row r="2250" spans="1:30" x14ac:dyDescent="0.3">
      <c r="A2250" s="84"/>
      <c r="B2250" s="209" t="s">
        <v>624</v>
      </c>
      <c r="C2250" s="102" t="s">
        <v>1973</v>
      </c>
      <c r="D2250" s="109">
        <v>-10287591.599327454</v>
      </c>
      <c r="E2250" s="139">
        <v>-17342828.134213656</v>
      </c>
      <c r="F2250" s="113">
        <v>-0.8900310014994961</v>
      </c>
      <c r="G2250" s="126"/>
      <c r="H2250" s="123"/>
      <c r="I2250" s="124"/>
      <c r="J2250" s="191" t="s">
        <v>5776</v>
      </c>
      <c r="K2250" s="210" t="s">
        <v>624</v>
      </c>
      <c r="L2250" s="210" t="s">
        <v>1973</v>
      </c>
      <c r="M2250" s="211">
        <v>-10287591.599327454</v>
      </c>
      <c r="N2250" s="198">
        <v>-17342828.134213656</v>
      </c>
      <c r="O2250" s="211">
        <v>-0.8900310014994961</v>
      </c>
      <c r="P2250" s="210">
        <v>0</v>
      </c>
      <c r="Q2250" s="210">
        <v>0</v>
      </c>
      <c r="R2250" s="210">
        <v>1</v>
      </c>
      <c r="S2250" s="210">
        <v>0</v>
      </c>
      <c r="T2250" s="210" t="s">
        <v>148</v>
      </c>
      <c r="U2250" s="210" t="s">
        <v>2756</v>
      </c>
      <c r="V2250" s="223">
        <v>43251</v>
      </c>
      <c r="W2250" s="210">
        <v>6727121</v>
      </c>
      <c r="X2250" s="210" t="s">
        <v>4468</v>
      </c>
      <c r="Y2250" s="210" t="s">
        <v>4401</v>
      </c>
      <c r="Z2250" s="190"/>
      <c r="AA2250" s="186"/>
      <c r="AB2250" s="187"/>
      <c r="AC2250" s="187"/>
      <c r="AD2250" s="188"/>
    </row>
    <row r="2251" spans="1:30" x14ac:dyDescent="0.3">
      <c r="A2251" s="84"/>
      <c r="B2251" s="209" t="s">
        <v>625</v>
      </c>
      <c r="C2251" s="102" t="s">
        <v>1973</v>
      </c>
      <c r="D2251" s="109">
        <v>-29232245.040336058</v>
      </c>
      <c r="E2251" s="139">
        <v>-129047410.85844557</v>
      </c>
      <c r="F2251" s="113">
        <v>-0.99759737598754317</v>
      </c>
      <c r="G2251" s="126"/>
      <c r="H2251" s="123"/>
      <c r="I2251" s="124"/>
      <c r="J2251" s="191" t="s">
        <v>5776</v>
      </c>
      <c r="K2251" s="210" t="s">
        <v>625</v>
      </c>
      <c r="L2251" s="210" t="s">
        <v>1973</v>
      </c>
      <c r="M2251" s="211">
        <v>-29232245.040336058</v>
      </c>
      <c r="N2251" s="198">
        <v>-129047410.85844557</v>
      </c>
      <c r="O2251" s="211">
        <v>-0.99759737598754317</v>
      </c>
      <c r="P2251" s="210">
        <v>0</v>
      </c>
      <c r="Q2251" s="210">
        <v>0</v>
      </c>
      <c r="R2251" s="210">
        <v>1</v>
      </c>
      <c r="S2251" s="210">
        <v>0</v>
      </c>
      <c r="T2251" s="210" t="s">
        <v>148</v>
      </c>
      <c r="U2251" s="210" t="s">
        <v>2757</v>
      </c>
      <c r="V2251" s="223">
        <v>43251</v>
      </c>
      <c r="W2251" s="210">
        <v>6709099</v>
      </c>
      <c r="X2251" s="210" t="s">
        <v>4468</v>
      </c>
      <c r="Y2251" s="210" t="s">
        <v>4401</v>
      </c>
      <c r="Z2251" s="190"/>
      <c r="AA2251" s="185"/>
      <c r="AB2251" s="187"/>
      <c r="AC2251" s="188"/>
      <c r="AD2251" s="187"/>
    </row>
    <row r="2252" spans="1:30" x14ac:dyDescent="0.3">
      <c r="A2252" s="84"/>
      <c r="B2252" s="209" t="s">
        <v>5925</v>
      </c>
      <c r="C2252" s="102" t="s">
        <v>1973</v>
      </c>
      <c r="D2252" s="109">
        <v>-2160307.3873145934</v>
      </c>
      <c r="E2252" s="139">
        <v>-9848460.1480518226</v>
      </c>
      <c r="F2252" s="113">
        <v>-0.45188424577224057</v>
      </c>
      <c r="G2252" s="126"/>
      <c r="H2252" s="123"/>
      <c r="I2252" s="124"/>
      <c r="J2252" s="191" t="s">
        <v>5776</v>
      </c>
      <c r="K2252" s="210" t="s">
        <v>5925</v>
      </c>
      <c r="L2252" s="210" t="s">
        <v>1973</v>
      </c>
      <c r="M2252" s="211">
        <v>-2160307.3873145934</v>
      </c>
      <c r="N2252" s="198">
        <v>-9848460.1480518226</v>
      </c>
      <c r="O2252" s="211">
        <v>-0.45188424577224057</v>
      </c>
      <c r="P2252" s="210">
        <v>0</v>
      </c>
      <c r="Q2252" s="210">
        <v>0</v>
      </c>
      <c r="R2252" s="210">
        <v>1</v>
      </c>
      <c r="S2252" s="210">
        <v>0</v>
      </c>
      <c r="T2252" s="210" t="s">
        <v>148</v>
      </c>
      <c r="U2252" s="210" t="s">
        <v>5926</v>
      </c>
      <c r="V2252" s="223">
        <v>43251</v>
      </c>
      <c r="W2252" s="210" t="s">
        <v>5927</v>
      </c>
      <c r="X2252" s="210" t="s">
        <v>4468</v>
      </c>
      <c r="Y2252" s="210" t="s">
        <v>4401</v>
      </c>
      <c r="Z2252" s="190"/>
      <c r="AA2252" s="185"/>
      <c r="AB2252" s="187"/>
      <c r="AC2252" s="188"/>
      <c r="AD2252" s="188"/>
    </row>
    <row r="2253" spans="1:30" x14ac:dyDescent="0.3">
      <c r="A2253" s="84"/>
      <c r="B2253" s="209" t="s">
        <v>626</v>
      </c>
      <c r="C2253" s="102" t="s">
        <v>1973</v>
      </c>
      <c r="D2253" s="109" t="s">
        <v>5785</v>
      </c>
      <c r="E2253" s="139" t="s">
        <v>5785</v>
      </c>
      <c r="F2253" s="113" t="s">
        <v>5785</v>
      </c>
      <c r="G2253" s="126"/>
      <c r="H2253" s="123"/>
      <c r="I2253" s="124"/>
      <c r="J2253" s="191" t="s">
        <v>5779</v>
      </c>
      <c r="K2253" s="210" t="s">
        <v>626</v>
      </c>
      <c r="L2253" s="210" t="s">
        <v>1973</v>
      </c>
      <c r="M2253" s="211">
        <v>-2149162.0668572839</v>
      </c>
      <c r="N2253" s="198">
        <v>-17898991.541886035</v>
      </c>
      <c r="O2253" s="211">
        <v>-1.0913383727890258</v>
      </c>
      <c r="P2253" s="210">
        <v>0</v>
      </c>
      <c r="Q2253" s="210">
        <v>0</v>
      </c>
      <c r="R2253" s="210">
        <v>1</v>
      </c>
      <c r="S2253" s="210">
        <v>0</v>
      </c>
      <c r="T2253" s="210" t="s">
        <v>5305</v>
      </c>
      <c r="U2253" s="210" t="s">
        <v>2758</v>
      </c>
      <c r="V2253" s="223">
        <v>43251</v>
      </c>
      <c r="W2253" s="210" t="s">
        <v>2104</v>
      </c>
      <c r="X2253" s="210" t="s">
        <v>4468</v>
      </c>
      <c r="Y2253" s="210" t="s">
        <v>4401</v>
      </c>
      <c r="Z2253" s="190"/>
      <c r="AA2253" s="186"/>
      <c r="AB2253" s="187"/>
      <c r="AC2253" s="187"/>
      <c r="AD2253" s="188"/>
    </row>
    <row r="2254" spans="1:30" x14ac:dyDescent="0.3">
      <c r="A2254" s="84"/>
      <c r="B2254" s="209" t="s">
        <v>627</v>
      </c>
      <c r="C2254" s="102" t="s">
        <v>1973</v>
      </c>
      <c r="D2254" s="109">
        <v>-4230580.9673358472</v>
      </c>
      <c r="E2254" s="139">
        <v>-17155989.678585775</v>
      </c>
      <c r="F2254" s="113">
        <v>-2.5055793102037534</v>
      </c>
      <c r="G2254" s="126"/>
      <c r="H2254" s="123"/>
      <c r="I2254" s="124"/>
      <c r="J2254" s="191" t="s">
        <v>5776</v>
      </c>
      <c r="K2254" s="210" t="s">
        <v>627</v>
      </c>
      <c r="L2254" s="210" t="s">
        <v>1973</v>
      </c>
      <c r="M2254" s="211">
        <v>-4230580.9673358472</v>
      </c>
      <c r="N2254" s="198">
        <v>-17155989.678585775</v>
      </c>
      <c r="O2254" s="211">
        <v>-2.5055793102037534</v>
      </c>
      <c r="P2254" s="210">
        <v>0</v>
      </c>
      <c r="Q2254" s="210">
        <v>0</v>
      </c>
      <c r="R2254" s="210">
        <v>1</v>
      </c>
      <c r="S2254" s="210">
        <v>0</v>
      </c>
      <c r="T2254" s="210" t="s">
        <v>149</v>
      </c>
      <c r="U2254" s="210" t="s">
        <v>2759</v>
      </c>
      <c r="V2254" s="223">
        <v>43251</v>
      </c>
      <c r="W2254" s="210">
        <v>6315344</v>
      </c>
      <c r="X2254" s="210" t="s">
        <v>4468</v>
      </c>
      <c r="Y2254" s="210" t="s">
        <v>4401</v>
      </c>
      <c r="Z2254" s="190"/>
      <c r="AA2254" s="186"/>
      <c r="AB2254" s="187"/>
      <c r="AC2254" s="187"/>
      <c r="AD2254" s="188"/>
    </row>
    <row r="2255" spans="1:30" x14ac:dyDescent="0.3">
      <c r="A2255" s="84"/>
      <c r="B2255" s="209" t="s">
        <v>628</v>
      </c>
      <c r="C2255" s="102" t="s">
        <v>1973</v>
      </c>
      <c r="D2255" s="109">
        <v>-5627820.3386064479</v>
      </c>
      <c r="E2255" s="139">
        <v>-1118348.913441025</v>
      </c>
      <c r="F2255" s="113">
        <v>-1.4785640898245249</v>
      </c>
      <c r="G2255" s="126"/>
      <c r="H2255" s="123"/>
      <c r="I2255" s="124"/>
      <c r="J2255" s="191" t="s">
        <v>5776</v>
      </c>
      <c r="K2255" s="210" t="s">
        <v>628</v>
      </c>
      <c r="L2255" s="210" t="s">
        <v>1973</v>
      </c>
      <c r="M2255" s="211">
        <v>-5627820.3386064479</v>
      </c>
      <c r="N2255" s="198">
        <v>-1118348.913441025</v>
      </c>
      <c r="O2255" s="211">
        <v>-1.4785640898245249</v>
      </c>
      <c r="P2255" s="210">
        <v>0</v>
      </c>
      <c r="Q2255" s="210">
        <v>0</v>
      </c>
      <c r="R2255" s="210">
        <v>1</v>
      </c>
      <c r="S2255" s="210">
        <v>0</v>
      </c>
      <c r="T2255" s="210" t="s">
        <v>149</v>
      </c>
      <c r="U2255" s="210" t="s">
        <v>2760</v>
      </c>
      <c r="V2255" s="223">
        <v>43251</v>
      </c>
      <c r="W2255" s="210">
        <v>6366999</v>
      </c>
      <c r="X2255" s="210" t="s">
        <v>4468</v>
      </c>
      <c r="Y2255" s="210" t="s">
        <v>4401</v>
      </c>
      <c r="Z2255" s="190"/>
      <c r="AA2255" s="185"/>
      <c r="AB2255" s="187"/>
      <c r="AC2255" s="188"/>
      <c r="AD2255" s="187"/>
    </row>
    <row r="2256" spans="1:30" x14ac:dyDescent="0.3">
      <c r="A2256" s="84"/>
      <c r="B2256" s="209" t="s">
        <v>4426</v>
      </c>
      <c r="C2256" s="102" t="s">
        <v>1973</v>
      </c>
      <c r="D2256" s="109">
        <v>-5784744.8092306061</v>
      </c>
      <c r="E2256" s="139">
        <v>-21634635.412538059</v>
      </c>
      <c r="F2256" s="113">
        <v>-0.82831675092737089</v>
      </c>
      <c r="G2256" s="126"/>
      <c r="H2256" s="123"/>
      <c r="I2256" s="124"/>
      <c r="J2256" s="191" t="s">
        <v>5776</v>
      </c>
      <c r="K2256" s="210" t="s">
        <v>4426</v>
      </c>
      <c r="L2256" s="210" t="s">
        <v>1973</v>
      </c>
      <c r="M2256" s="211">
        <v>-5784744.8092306061</v>
      </c>
      <c r="N2256" s="198">
        <v>-21634635.412538059</v>
      </c>
      <c r="O2256" s="211">
        <v>-0.82831675092737089</v>
      </c>
      <c r="P2256" s="210">
        <v>0</v>
      </c>
      <c r="Q2256" s="210">
        <v>0</v>
      </c>
      <c r="R2256" s="210">
        <v>1</v>
      </c>
      <c r="S2256" s="210">
        <v>0</v>
      </c>
      <c r="T2256" s="210" t="s">
        <v>149</v>
      </c>
      <c r="U2256" s="210" t="s">
        <v>4489</v>
      </c>
      <c r="V2256" s="223">
        <v>43251</v>
      </c>
      <c r="W2256" s="210">
        <v>6404242</v>
      </c>
      <c r="X2256" s="210" t="s">
        <v>4468</v>
      </c>
      <c r="Y2256" s="210" t="s">
        <v>4401</v>
      </c>
      <c r="Z2256" s="190"/>
      <c r="AA2256" s="185"/>
      <c r="AB2256" s="187"/>
      <c r="AC2256" s="188"/>
      <c r="AD2256" s="188"/>
    </row>
    <row r="2257" spans="1:30" x14ac:dyDescent="0.3">
      <c r="A2257" s="84"/>
      <c r="B2257" s="209" t="s">
        <v>7058</v>
      </c>
      <c r="C2257" s="102" t="s">
        <v>1975</v>
      </c>
      <c r="D2257" s="109">
        <v>192895882.63739997</v>
      </c>
      <c r="E2257" s="139">
        <v>196415880.49574667</v>
      </c>
      <c r="F2257" s="113">
        <v>19.421580386951288</v>
      </c>
      <c r="G2257" s="126"/>
      <c r="H2257" s="123"/>
      <c r="I2257" s="124"/>
      <c r="J2257" s="191" t="s">
        <v>5776</v>
      </c>
      <c r="K2257" s="210" t="s">
        <v>7058</v>
      </c>
      <c r="L2257" s="210" t="s">
        <v>1975</v>
      </c>
      <c r="M2257" s="211">
        <v>192895882.63739997</v>
      </c>
      <c r="N2257" s="198">
        <v>196415880.49574667</v>
      </c>
      <c r="O2257" s="211">
        <v>19.421580386951288</v>
      </c>
      <c r="P2257" s="210">
        <v>0</v>
      </c>
      <c r="Q2257" s="210">
        <v>0</v>
      </c>
      <c r="R2257" s="210">
        <v>1</v>
      </c>
      <c r="S2257" s="210">
        <v>0</v>
      </c>
      <c r="T2257" s="210" t="s">
        <v>145</v>
      </c>
      <c r="U2257" s="210" t="s">
        <v>7059</v>
      </c>
      <c r="V2257" s="223">
        <v>43251</v>
      </c>
      <c r="W2257" s="210">
        <v>6462422</v>
      </c>
      <c r="X2257" s="210" t="s">
        <v>4468</v>
      </c>
      <c r="Y2257" s="210" t="s">
        <v>4401</v>
      </c>
      <c r="Z2257" s="190"/>
      <c r="AA2257" s="185"/>
      <c r="AB2257" s="187"/>
      <c r="AC2257" s="188"/>
      <c r="AD2257" s="188"/>
    </row>
    <row r="2258" spans="1:30" x14ac:dyDescent="0.3">
      <c r="A2258" s="84"/>
      <c r="B2258" s="209" t="s">
        <v>629</v>
      </c>
      <c r="C2258" s="102" t="s">
        <v>1973</v>
      </c>
      <c r="D2258" s="109">
        <v>-5790129.6789015085</v>
      </c>
      <c r="E2258" s="139">
        <v>-4279327.630234492</v>
      </c>
      <c r="F2258" s="113">
        <v>-2.9448731064239921</v>
      </c>
      <c r="G2258" s="126"/>
      <c r="H2258" s="123"/>
      <c r="I2258" s="124"/>
      <c r="J2258" s="191" t="s">
        <v>5776</v>
      </c>
      <c r="K2258" s="210" t="s">
        <v>629</v>
      </c>
      <c r="L2258" s="210" t="s">
        <v>1973</v>
      </c>
      <c r="M2258" s="211">
        <v>-5790129.6789015085</v>
      </c>
      <c r="N2258" s="198">
        <v>-4279327.630234492</v>
      </c>
      <c r="O2258" s="211">
        <v>-2.9448731064239921</v>
      </c>
      <c r="P2258" s="210">
        <v>0</v>
      </c>
      <c r="Q2258" s="210">
        <v>0</v>
      </c>
      <c r="R2258" s="210">
        <v>1</v>
      </c>
      <c r="S2258" s="210">
        <v>0</v>
      </c>
      <c r="T2258" s="210" t="s">
        <v>145</v>
      </c>
      <c r="U2258" s="210" t="s">
        <v>2761</v>
      </c>
      <c r="V2258" s="223">
        <v>43251</v>
      </c>
      <c r="W2258" s="210">
        <v>6454861</v>
      </c>
      <c r="X2258" s="210" t="s">
        <v>4468</v>
      </c>
      <c r="Y2258" s="210" t="s">
        <v>4401</v>
      </c>
      <c r="Z2258" s="190"/>
      <c r="AA2258" s="185"/>
      <c r="AB2258" s="187"/>
      <c r="AC2258" s="188"/>
      <c r="AD2258" s="188"/>
    </row>
    <row r="2259" spans="1:30" x14ac:dyDescent="0.3">
      <c r="A2259" s="84"/>
      <c r="B2259" s="209" t="s">
        <v>630</v>
      </c>
      <c r="C2259" s="102" t="s">
        <v>1973</v>
      </c>
      <c r="D2259" s="109">
        <v>-3255536.6882166495</v>
      </c>
      <c r="E2259" s="139">
        <v>-5422655.1403728081</v>
      </c>
      <c r="F2259" s="113">
        <v>-1.8414716207111013</v>
      </c>
      <c r="G2259" s="126"/>
      <c r="H2259" s="123"/>
      <c r="I2259" s="124"/>
      <c r="J2259" s="191" t="s">
        <v>5776</v>
      </c>
      <c r="K2259" s="210" t="s">
        <v>630</v>
      </c>
      <c r="L2259" s="210" t="s">
        <v>1973</v>
      </c>
      <c r="M2259" s="211">
        <v>-3255536.6882166495</v>
      </c>
      <c r="N2259" s="198">
        <v>-5422655.1403728081</v>
      </c>
      <c r="O2259" s="211">
        <v>-1.8414716207111013</v>
      </c>
      <c r="P2259" s="210">
        <v>0</v>
      </c>
      <c r="Q2259" s="210">
        <v>0</v>
      </c>
      <c r="R2259" s="210">
        <v>1</v>
      </c>
      <c r="S2259" s="210">
        <v>0</v>
      </c>
      <c r="T2259" s="210" t="s">
        <v>149</v>
      </c>
      <c r="U2259" s="210" t="s">
        <v>2762</v>
      </c>
      <c r="V2259" s="223">
        <v>43251</v>
      </c>
      <c r="W2259" s="210" t="s">
        <v>2105</v>
      </c>
      <c r="X2259" s="210" t="s">
        <v>4468</v>
      </c>
      <c r="Y2259" s="210" t="s">
        <v>4401</v>
      </c>
      <c r="Z2259" s="190"/>
      <c r="AA2259" s="185"/>
      <c r="AB2259" s="187"/>
      <c r="AC2259" s="187"/>
      <c r="AD2259" s="188"/>
    </row>
    <row r="2260" spans="1:30" x14ac:dyDescent="0.3">
      <c r="A2260" s="84"/>
      <c r="B2260" s="209" t="s">
        <v>631</v>
      </c>
      <c r="C2260" s="102" t="s">
        <v>1973</v>
      </c>
      <c r="D2260" s="109">
        <v>-4755948.5265649585</v>
      </c>
      <c r="E2260" s="139">
        <v>-10206997.222397104</v>
      </c>
      <c r="F2260" s="113">
        <v>-1.316342306146342</v>
      </c>
      <c r="G2260" s="126"/>
      <c r="H2260" s="123"/>
      <c r="I2260" s="124"/>
      <c r="J2260" s="191" t="s">
        <v>5776</v>
      </c>
      <c r="K2260" s="210" t="s">
        <v>631</v>
      </c>
      <c r="L2260" s="210" t="s">
        <v>1973</v>
      </c>
      <c r="M2260" s="211">
        <v>-4755948.5265649585</v>
      </c>
      <c r="N2260" s="198">
        <v>-10206997.222397104</v>
      </c>
      <c r="O2260" s="211">
        <v>-1.316342306146342</v>
      </c>
      <c r="P2260" s="210">
        <v>0</v>
      </c>
      <c r="Q2260" s="210">
        <v>0</v>
      </c>
      <c r="R2260" s="210">
        <v>1</v>
      </c>
      <c r="S2260" s="210">
        <v>0</v>
      </c>
      <c r="T2260" s="210" t="s">
        <v>149</v>
      </c>
      <c r="U2260" s="210" t="s">
        <v>2763</v>
      </c>
      <c r="V2260" s="223">
        <v>43251</v>
      </c>
      <c r="W2260" s="210">
        <v>6283979</v>
      </c>
      <c r="X2260" s="210" t="s">
        <v>4468</v>
      </c>
      <c r="Y2260" s="210" t="s">
        <v>4401</v>
      </c>
      <c r="Z2260" s="190"/>
      <c r="AA2260" s="185"/>
      <c r="AB2260" s="187"/>
      <c r="AC2260" s="188"/>
      <c r="AD2260" s="188"/>
    </row>
    <row r="2261" spans="1:30" x14ac:dyDescent="0.3">
      <c r="A2261" s="84"/>
      <c r="B2261" s="209" t="s">
        <v>632</v>
      </c>
      <c r="C2261" s="102" t="s">
        <v>1973</v>
      </c>
      <c r="D2261" s="109">
        <v>-1502342.7499557191</v>
      </c>
      <c r="E2261" s="139">
        <v>-5062241.8748507928</v>
      </c>
      <c r="F2261" s="113">
        <v>-1.1019054685270593</v>
      </c>
      <c r="G2261" s="126"/>
      <c r="H2261" s="123"/>
      <c r="I2261" s="124"/>
      <c r="J2261" s="191" t="s">
        <v>5776</v>
      </c>
      <c r="K2261" s="210" t="s">
        <v>632</v>
      </c>
      <c r="L2261" s="210" t="s">
        <v>1973</v>
      </c>
      <c r="M2261" s="211">
        <v>-1502342.7499557191</v>
      </c>
      <c r="N2261" s="198">
        <v>-5062241.8748507928</v>
      </c>
      <c r="O2261" s="211">
        <v>-1.1019054685270593</v>
      </c>
      <c r="P2261" s="210">
        <v>0</v>
      </c>
      <c r="Q2261" s="210">
        <v>0</v>
      </c>
      <c r="R2261" s="210">
        <v>1</v>
      </c>
      <c r="S2261" s="210">
        <v>0</v>
      </c>
      <c r="T2261" s="210" t="s">
        <v>146</v>
      </c>
      <c r="U2261" s="210" t="s">
        <v>2764</v>
      </c>
      <c r="V2261" s="223">
        <v>43251</v>
      </c>
      <c r="W2261" s="210" t="s">
        <v>2106</v>
      </c>
      <c r="X2261" s="210" t="s">
        <v>4468</v>
      </c>
      <c r="Y2261" s="210" t="s">
        <v>4401</v>
      </c>
      <c r="Z2261" s="190"/>
      <c r="AA2261" s="186"/>
      <c r="AB2261" s="187"/>
      <c r="AC2261" s="187"/>
      <c r="AD2261" s="188"/>
    </row>
    <row r="2262" spans="1:30" x14ac:dyDescent="0.3">
      <c r="A2262" s="84"/>
      <c r="B2262" s="209" t="s">
        <v>633</v>
      </c>
      <c r="C2262" s="102" t="s">
        <v>1973</v>
      </c>
      <c r="D2262" s="109">
        <v>-5097545.3825225029</v>
      </c>
      <c r="E2262" s="139">
        <v>-49041902.128406152</v>
      </c>
      <c r="F2262" s="113">
        <v>-2.471610323633135</v>
      </c>
      <c r="G2262" s="126"/>
      <c r="H2262" s="123"/>
      <c r="I2262" s="124"/>
      <c r="J2262" s="191" t="s">
        <v>5776</v>
      </c>
      <c r="K2262" s="210" t="s">
        <v>633</v>
      </c>
      <c r="L2262" s="210" t="s">
        <v>1973</v>
      </c>
      <c r="M2262" s="211">
        <v>-5097545.3825225029</v>
      </c>
      <c r="N2262" s="198">
        <v>-49041902.128406152</v>
      </c>
      <c r="O2262" s="211">
        <v>-2.471610323633135</v>
      </c>
      <c r="P2262" s="210">
        <v>0</v>
      </c>
      <c r="Q2262" s="210">
        <v>0</v>
      </c>
      <c r="R2262" s="210">
        <v>1</v>
      </c>
      <c r="S2262" s="210">
        <v>0</v>
      </c>
      <c r="T2262" s="210" t="s">
        <v>143</v>
      </c>
      <c r="U2262" s="210" t="s">
        <v>2765</v>
      </c>
      <c r="V2262" s="223">
        <v>43251</v>
      </c>
      <c r="W2262" s="210" t="s">
        <v>2107</v>
      </c>
      <c r="X2262" s="210" t="s">
        <v>4468</v>
      </c>
      <c r="Y2262" s="210" t="s">
        <v>4401</v>
      </c>
      <c r="Z2262" s="190"/>
      <c r="AA2262" s="185"/>
      <c r="AB2262" s="187"/>
      <c r="AC2262" s="188"/>
      <c r="AD2262" s="188"/>
    </row>
    <row r="2263" spans="1:30" x14ac:dyDescent="0.3">
      <c r="A2263" s="84"/>
      <c r="B2263" s="209" t="s">
        <v>634</v>
      </c>
      <c r="C2263" s="102" t="s">
        <v>1973</v>
      </c>
      <c r="D2263" s="109">
        <v>-3885599.6123010963</v>
      </c>
      <c r="E2263" s="139">
        <v>-5766395.1693191798</v>
      </c>
      <c r="F2263" s="113">
        <v>-1.0611870953547593</v>
      </c>
      <c r="G2263" s="126"/>
      <c r="H2263" s="123"/>
      <c r="I2263" s="124"/>
      <c r="J2263" s="191" t="s">
        <v>5776</v>
      </c>
      <c r="K2263" s="210" t="s">
        <v>634</v>
      </c>
      <c r="L2263" s="210" t="s">
        <v>1973</v>
      </c>
      <c r="M2263" s="211">
        <v>-3885599.6123010963</v>
      </c>
      <c r="N2263" s="198">
        <v>-5766395.1693191798</v>
      </c>
      <c r="O2263" s="211">
        <v>-1.0611870953547593</v>
      </c>
      <c r="P2263" s="210">
        <v>0</v>
      </c>
      <c r="Q2263" s="210">
        <v>0</v>
      </c>
      <c r="R2263" s="210">
        <v>1</v>
      </c>
      <c r="S2263" s="210">
        <v>0</v>
      </c>
      <c r="T2263" s="210" t="s">
        <v>144</v>
      </c>
      <c r="U2263" s="210" t="s">
        <v>2766</v>
      </c>
      <c r="V2263" s="223">
        <v>43251</v>
      </c>
      <c r="W2263" s="210">
        <v>6665878</v>
      </c>
      <c r="X2263" s="210" t="s">
        <v>4468</v>
      </c>
      <c r="Y2263" s="210" t="s">
        <v>4401</v>
      </c>
      <c r="Z2263" s="190"/>
      <c r="AA2263" s="186"/>
      <c r="AB2263" s="187"/>
      <c r="AC2263" s="187"/>
      <c r="AD2263" s="188"/>
    </row>
    <row r="2264" spans="1:30" x14ac:dyDescent="0.3">
      <c r="A2264" s="84"/>
      <c r="B2264" s="209" t="s">
        <v>5489</v>
      </c>
      <c r="C2264" s="102" t="s">
        <v>1978</v>
      </c>
      <c r="D2264" s="109">
        <v>-16188207.153689444</v>
      </c>
      <c r="E2264" s="139">
        <v>-396185069.81397849</v>
      </c>
      <c r="F2264" s="113">
        <v>-15.207991898002753</v>
      </c>
      <c r="G2264" s="126"/>
      <c r="H2264" s="123"/>
      <c r="I2264" s="124"/>
      <c r="J2264" s="191" t="s">
        <v>5776</v>
      </c>
      <c r="K2264" s="210" t="s">
        <v>5489</v>
      </c>
      <c r="L2264" s="210" t="s">
        <v>1978</v>
      </c>
      <c r="M2264" s="211">
        <v>-16188207.153689444</v>
      </c>
      <c r="N2264" s="198">
        <v>-396185069.81397849</v>
      </c>
      <c r="O2264" s="211">
        <v>-15.207991898002753</v>
      </c>
      <c r="P2264" s="210">
        <v>0</v>
      </c>
      <c r="Q2264" s="210">
        <v>0</v>
      </c>
      <c r="R2264" s="210">
        <v>1</v>
      </c>
      <c r="S2264" s="210">
        <v>0</v>
      </c>
      <c r="T2264" s="210" t="s">
        <v>5305</v>
      </c>
      <c r="U2264" s="210" t="s">
        <v>5490</v>
      </c>
      <c r="V2264" s="223">
        <v>43251</v>
      </c>
      <c r="W2264" s="210" t="s">
        <v>5491</v>
      </c>
      <c r="X2264" s="210" t="s">
        <v>4468</v>
      </c>
      <c r="Y2264" s="210" t="s">
        <v>4401</v>
      </c>
      <c r="Z2264" s="190"/>
      <c r="AA2264" s="185"/>
      <c r="AB2264" s="187"/>
      <c r="AC2264" s="188"/>
      <c r="AD2264" s="188"/>
    </row>
    <row r="2265" spans="1:30" x14ac:dyDescent="0.3">
      <c r="A2265" s="84"/>
      <c r="B2265" s="209" t="s">
        <v>635</v>
      </c>
      <c r="C2265" s="102" t="s">
        <v>1973</v>
      </c>
      <c r="D2265" s="109">
        <v>-3572505.2646673508</v>
      </c>
      <c r="E2265" s="139">
        <v>-25362060.275882717</v>
      </c>
      <c r="F2265" s="113">
        <v>-0.3300185636742281</v>
      </c>
      <c r="G2265" s="126"/>
      <c r="H2265" s="123"/>
      <c r="I2265" s="124"/>
      <c r="J2265" s="191" t="s">
        <v>5776</v>
      </c>
      <c r="K2265" s="210" t="s">
        <v>635</v>
      </c>
      <c r="L2265" s="210" t="s">
        <v>1973</v>
      </c>
      <c r="M2265" s="211">
        <v>-3572505.2646673508</v>
      </c>
      <c r="N2265" s="198">
        <v>-25362060.275882717</v>
      </c>
      <c r="O2265" s="211">
        <v>-0.3300185636742281</v>
      </c>
      <c r="P2265" s="210">
        <v>0</v>
      </c>
      <c r="Q2265" s="210">
        <v>0</v>
      </c>
      <c r="R2265" s="210">
        <v>1</v>
      </c>
      <c r="S2265" s="210">
        <v>0</v>
      </c>
      <c r="T2265" s="210" t="s">
        <v>150</v>
      </c>
      <c r="U2265" s="210" t="s">
        <v>2767</v>
      </c>
      <c r="V2265" s="223">
        <v>43251</v>
      </c>
      <c r="W2265" s="210">
        <v>6719764</v>
      </c>
      <c r="X2265" s="210" t="s">
        <v>4468</v>
      </c>
      <c r="Y2265" s="210" t="s">
        <v>4401</v>
      </c>
      <c r="Z2265" s="190"/>
      <c r="AA2265" s="186"/>
      <c r="AB2265" s="187"/>
      <c r="AC2265" s="187"/>
      <c r="AD2265" s="188"/>
    </row>
    <row r="2266" spans="1:30" x14ac:dyDescent="0.3">
      <c r="A2266" s="84"/>
      <c r="B2266" s="209" t="s">
        <v>636</v>
      </c>
      <c r="C2266" s="102" t="s">
        <v>1973</v>
      </c>
      <c r="D2266" s="109">
        <v>-4547387.9184040092</v>
      </c>
      <c r="E2266" s="139">
        <v>-6895224.0719278185</v>
      </c>
      <c r="F2266" s="113">
        <v>-1.5386437105497586</v>
      </c>
      <c r="G2266" s="126"/>
      <c r="H2266" s="123"/>
      <c r="I2266" s="124"/>
      <c r="J2266" s="191" t="s">
        <v>5776</v>
      </c>
      <c r="K2266" s="210" t="s">
        <v>636</v>
      </c>
      <c r="L2266" s="210" t="s">
        <v>1973</v>
      </c>
      <c r="M2266" s="211">
        <v>-4547387.9184040092</v>
      </c>
      <c r="N2266" s="198">
        <v>-6895224.0719278185</v>
      </c>
      <c r="O2266" s="211">
        <v>-1.5386437105497586</v>
      </c>
      <c r="P2266" s="210">
        <v>0</v>
      </c>
      <c r="Q2266" s="210">
        <v>0</v>
      </c>
      <c r="R2266" s="210">
        <v>1</v>
      </c>
      <c r="S2266" s="210">
        <v>0</v>
      </c>
      <c r="T2266" s="210" t="s">
        <v>145</v>
      </c>
      <c r="U2266" s="210" t="s">
        <v>2768</v>
      </c>
      <c r="V2266" s="223">
        <v>43251</v>
      </c>
      <c r="W2266" s="210">
        <v>6795236</v>
      </c>
      <c r="X2266" s="210" t="s">
        <v>4468</v>
      </c>
      <c r="Y2266" s="210" t="s">
        <v>4401</v>
      </c>
      <c r="Z2266" s="190"/>
      <c r="AA2266" s="186"/>
      <c r="AB2266" s="187"/>
      <c r="AC2266" s="187"/>
      <c r="AD2266" s="188"/>
    </row>
    <row r="2267" spans="1:30" x14ac:dyDescent="0.3">
      <c r="A2267" s="84"/>
      <c r="B2267" s="209" t="s">
        <v>637</v>
      </c>
      <c r="C2267" s="102" t="s">
        <v>1973</v>
      </c>
      <c r="D2267" s="109">
        <v>-2407631.7006109082</v>
      </c>
      <c r="E2267" s="139">
        <v>-13597757.985231647</v>
      </c>
      <c r="F2267" s="113">
        <v>-1.7594224500803386</v>
      </c>
      <c r="G2267" s="126"/>
      <c r="H2267" s="123"/>
      <c r="I2267" s="124"/>
      <c r="J2267" s="191" t="s">
        <v>5776</v>
      </c>
      <c r="K2267" s="210" t="s">
        <v>637</v>
      </c>
      <c r="L2267" s="210" t="s">
        <v>1973</v>
      </c>
      <c r="M2267" s="211">
        <v>-2407631.7006109082</v>
      </c>
      <c r="N2267" s="198">
        <v>-13597757.985231647</v>
      </c>
      <c r="O2267" s="211">
        <v>-1.7594224500803386</v>
      </c>
      <c r="P2267" s="210">
        <v>0</v>
      </c>
      <c r="Q2267" s="210">
        <v>0</v>
      </c>
      <c r="R2267" s="210">
        <v>1</v>
      </c>
      <c r="S2267" s="210">
        <v>0</v>
      </c>
      <c r="T2267" s="210" t="s">
        <v>144</v>
      </c>
      <c r="U2267" s="210" t="s">
        <v>2769</v>
      </c>
      <c r="V2267" s="223">
        <v>43251</v>
      </c>
      <c r="W2267" s="210" t="s">
        <v>2108</v>
      </c>
      <c r="X2267" s="210" t="s">
        <v>4468</v>
      </c>
      <c r="Y2267" s="210" t="s">
        <v>4401</v>
      </c>
      <c r="Z2267" s="190"/>
      <c r="AA2267" s="186"/>
      <c r="AB2267" s="187"/>
      <c r="AC2267" s="187"/>
      <c r="AD2267" s="188"/>
    </row>
    <row r="2268" spans="1:30" x14ac:dyDescent="0.3">
      <c r="A2268" s="84"/>
      <c r="B2268" s="209" t="s">
        <v>638</v>
      </c>
      <c r="C2268" s="102" t="s">
        <v>1973</v>
      </c>
      <c r="D2268" s="109">
        <v>-30491256.319049601</v>
      </c>
      <c r="E2268" s="139">
        <v>-117177142.05254599</v>
      </c>
      <c r="F2268" s="113">
        <v>-1.2916401468981196</v>
      </c>
      <c r="G2268" s="126"/>
      <c r="H2268" s="123"/>
      <c r="I2268" s="124"/>
      <c r="J2268" s="191" t="s">
        <v>5776</v>
      </c>
      <c r="K2268" s="210" t="s">
        <v>638</v>
      </c>
      <c r="L2268" s="210" t="s">
        <v>1973</v>
      </c>
      <c r="M2268" s="211">
        <v>-30491256.319049601</v>
      </c>
      <c r="N2268" s="198">
        <v>-117177142.05254599</v>
      </c>
      <c r="O2268" s="211">
        <v>-1.2916401468981196</v>
      </c>
      <c r="P2268" s="210">
        <v>0</v>
      </c>
      <c r="Q2268" s="210">
        <v>0</v>
      </c>
      <c r="R2268" s="210">
        <v>1</v>
      </c>
      <c r="S2268" s="210">
        <v>0</v>
      </c>
      <c r="T2268" s="210" t="s">
        <v>152</v>
      </c>
      <c r="U2268" s="210" t="s">
        <v>2770</v>
      </c>
      <c r="V2268" s="223">
        <v>43251</v>
      </c>
      <c r="W2268" s="210" t="s">
        <v>2109</v>
      </c>
      <c r="X2268" s="210" t="s">
        <v>4468</v>
      </c>
      <c r="Y2268" s="210" t="s">
        <v>4401</v>
      </c>
      <c r="Z2268" s="190"/>
      <c r="AA2268" s="185"/>
      <c r="AB2268" s="187"/>
      <c r="AC2268" s="187"/>
      <c r="AD2268" s="188"/>
    </row>
    <row r="2269" spans="1:30" x14ac:dyDescent="0.3">
      <c r="A2269" s="84"/>
      <c r="B2269" s="209" t="s">
        <v>639</v>
      </c>
      <c r="C2269" s="102" t="s">
        <v>1973</v>
      </c>
      <c r="D2269" s="109">
        <v>-1707729.7426746006</v>
      </c>
      <c r="E2269" s="139">
        <v>-4740861.6736936672</v>
      </c>
      <c r="F2269" s="113">
        <v>-2.8862902834891382</v>
      </c>
      <c r="G2269" s="126"/>
      <c r="H2269" s="123"/>
      <c r="I2269" s="124"/>
      <c r="J2269" s="191" t="s">
        <v>5776</v>
      </c>
      <c r="K2269" s="210" t="s">
        <v>639</v>
      </c>
      <c r="L2269" s="210" t="s">
        <v>1973</v>
      </c>
      <c r="M2269" s="211">
        <v>-1707729.7426746006</v>
      </c>
      <c r="N2269" s="198">
        <v>-4740861.6736936672</v>
      </c>
      <c r="O2269" s="211">
        <v>-2.8862902834891382</v>
      </c>
      <c r="P2269" s="210">
        <v>0</v>
      </c>
      <c r="Q2269" s="210">
        <v>0</v>
      </c>
      <c r="R2269" s="210">
        <v>1</v>
      </c>
      <c r="S2269" s="210">
        <v>0</v>
      </c>
      <c r="T2269" s="210" t="s">
        <v>152</v>
      </c>
      <c r="U2269" s="210" t="s">
        <v>2771</v>
      </c>
      <c r="V2269" s="223">
        <v>43251</v>
      </c>
      <c r="W2269" s="210" t="s">
        <v>2110</v>
      </c>
      <c r="X2269" s="210" t="s">
        <v>4468</v>
      </c>
      <c r="Y2269" s="210" t="s">
        <v>4401</v>
      </c>
      <c r="Z2269" s="190"/>
      <c r="AA2269" s="185"/>
      <c r="AB2269" s="187"/>
      <c r="AC2269" s="187"/>
      <c r="AD2269" s="188"/>
    </row>
    <row r="2270" spans="1:30" x14ac:dyDescent="0.3">
      <c r="A2270" s="84"/>
      <c r="B2270" s="209" t="s">
        <v>640</v>
      </c>
      <c r="C2270" s="102" t="s">
        <v>1973</v>
      </c>
      <c r="D2270" s="109">
        <v>-12462029.829832474</v>
      </c>
      <c r="E2270" s="139">
        <v>-3547863.59441149</v>
      </c>
      <c r="F2270" s="113">
        <v>-1.4256807583609228</v>
      </c>
      <c r="G2270" s="126"/>
      <c r="H2270" s="123"/>
      <c r="I2270" s="124"/>
      <c r="J2270" s="191" t="s">
        <v>5776</v>
      </c>
      <c r="K2270" s="210" t="s">
        <v>640</v>
      </c>
      <c r="L2270" s="210" t="s">
        <v>1973</v>
      </c>
      <c r="M2270" s="211">
        <v>-12462029.829832474</v>
      </c>
      <c r="N2270" s="198">
        <v>-3547863.59441149</v>
      </c>
      <c r="O2270" s="211">
        <v>-1.4256807583609228</v>
      </c>
      <c r="P2270" s="210">
        <v>0</v>
      </c>
      <c r="Q2270" s="210">
        <v>0</v>
      </c>
      <c r="R2270" s="210">
        <v>1</v>
      </c>
      <c r="S2270" s="210">
        <v>0</v>
      </c>
      <c r="T2270" s="210" t="s">
        <v>149</v>
      </c>
      <c r="U2270" s="210" t="s">
        <v>2772</v>
      </c>
      <c r="V2270" s="223">
        <v>43251</v>
      </c>
      <c r="W2270" s="210">
        <v>6687184</v>
      </c>
      <c r="X2270" s="210" t="s">
        <v>4468</v>
      </c>
      <c r="Y2270" s="210" t="s">
        <v>4401</v>
      </c>
      <c r="Z2270" s="190"/>
      <c r="AA2270" s="185"/>
      <c r="AB2270" s="187"/>
      <c r="AC2270" s="187"/>
      <c r="AD2270" s="188"/>
    </row>
    <row r="2271" spans="1:30" x14ac:dyDescent="0.3">
      <c r="A2271" s="84"/>
      <c r="B2271" s="209" t="s">
        <v>641</v>
      </c>
      <c r="C2271" s="102" t="s">
        <v>1973</v>
      </c>
      <c r="D2271" s="109">
        <v>-9896273.7636335418</v>
      </c>
      <c r="E2271" s="139">
        <v>-3902558.8410653826</v>
      </c>
      <c r="F2271" s="113">
        <v>-0.85573235355529409</v>
      </c>
      <c r="G2271" s="126"/>
      <c r="H2271" s="123"/>
      <c r="I2271" s="124"/>
      <c r="J2271" s="191" t="s">
        <v>5776</v>
      </c>
      <c r="K2271" s="210" t="s">
        <v>641</v>
      </c>
      <c r="L2271" s="210" t="s">
        <v>1973</v>
      </c>
      <c r="M2271" s="211">
        <v>-9896273.7636335418</v>
      </c>
      <c r="N2271" s="198">
        <v>-3902558.8410653826</v>
      </c>
      <c r="O2271" s="211">
        <v>-0.85573235355529409</v>
      </c>
      <c r="P2271" s="210">
        <v>0</v>
      </c>
      <c r="Q2271" s="210">
        <v>0</v>
      </c>
      <c r="R2271" s="210">
        <v>1</v>
      </c>
      <c r="S2271" s="210">
        <v>0</v>
      </c>
      <c r="T2271" s="210" t="s">
        <v>151</v>
      </c>
      <c r="U2271" s="210" t="s">
        <v>2773</v>
      </c>
      <c r="V2271" s="223">
        <v>43251</v>
      </c>
      <c r="W2271" s="210">
        <v>6230845</v>
      </c>
      <c r="X2271" s="210" t="s">
        <v>4468</v>
      </c>
      <c r="Y2271" s="210" t="s">
        <v>4401</v>
      </c>
      <c r="Z2271" s="190"/>
      <c r="AA2271" s="186"/>
      <c r="AB2271" s="187"/>
      <c r="AC2271" s="187"/>
      <c r="AD2271" s="188"/>
    </row>
    <row r="2272" spans="1:30" x14ac:dyDescent="0.3">
      <c r="A2272" s="84"/>
      <c r="B2272" s="209" t="s">
        <v>5090</v>
      </c>
      <c r="C2272" s="102" t="s">
        <v>1973</v>
      </c>
      <c r="D2272" s="109">
        <v>-1631090.905089811</v>
      </c>
      <c r="E2272" s="139">
        <v>-11045494.235923721</v>
      </c>
      <c r="F2272" s="113">
        <v>-0.29222090213045088</v>
      </c>
      <c r="G2272" s="126"/>
      <c r="H2272" s="123"/>
      <c r="I2272" s="124"/>
      <c r="J2272" s="191" t="s">
        <v>5776</v>
      </c>
      <c r="K2272" s="210" t="s">
        <v>5090</v>
      </c>
      <c r="L2272" s="210" t="s">
        <v>1973</v>
      </c>
      <c r="M2272" s="211">
        <v>-1631090.905089811</v>
      </c>
      <c r="N2272" s="198">
        <v>-11045494.235923721</v>
      </c>
      <c r="O2272" s="211">
        <v>-0.29222090213045088</v>
      </c>
      <c r="P2272" s="210">
        <v>0</v>
      </c>
      <c r="Q2272" s="210">
        <v>0</v>
      </c>
      <c r="R2272" s="210">
        <v>1</v>
      </c>
      <c r="S2272" s="210">
        <v>0</v>
      </c>
      <c r="T2272" s="210" t="s">
        <v>146</v>
      </c>
      <c r="U2272" s="210" t="s">
        <v>5091</v>
      </c>
      <c r="V2272" s="223">
        <v>43251</v>
      </c>
      <c r="W2272" s="210" t="s">
        <v>5092</v>
      </c>
      <c r="X2272" s="210" t="s">
        <v>4468</v>
      </c>
      <c r="Y2272" s="210" t="s">
        <v>4401</v>
      </c>
      <c r="Z2272" s="190"/>
      <c r="AA2272" s="185"/>
      <c r="AB2272" s="187"/>
      <c r="AC2272" s="188"/>
      <c r="AD2272" s="187"/>
    </row>
    <row r="2273" spans="1:30" x14ac:dyDescent="0.3">
      <c r="A2273" s="84"/>
      <c r="B2273" s="209" t="s">
        <v>642</v>
      </c>
      <c r="C2273" s="102" t="s">
        <v>1979</v>
      </c>
      <c r="D2273" s="109">
        <v>-33650352.739457205</v>
      </c>
      <c r="E2273" s="139">
        <v>-237682238.33692557</v>
      </c>
      <c r="F2273" s="113">
        <v>-22.621053650444399</v>
      </c>
      <c r="G2273" s="126"/>
      <c r="H2273" s="123"/>
      <c r="I2273" s="124"/>
      <c r="J2273" s="191" t="s">
        <v>5776</v>
      </c>
      <c r="K2273" s="210" t="s">
        <v>642</v>
      </c>
      <c r="L2273" s="210" t="s">
        <v>1979</v>
      </c>
      <c r="M2273" s="211">
        <v>-33650352.739457205</v>
      </c>
      <c r="N2273" s="198">
        <v>-237682238.33692557</v>
      </c>
      <c r="O2273" s="211">
        <v>-22.621053650444399</v>
      </c>
      <c r="P2273" s="210">
        <v>0</v>
      </c>
      <c r="Q2273" s="210">
        <v>0</v>
      </c>
      <c r="R2273" s="210">
        <v>1</v>
      </c>
      <c r="S2273" s="210">
        <v>0</v>
      </c>
      <c r="T2273" s="210" t="s">
        <v>152</v>
      </c>
      <c r="U2273" s="210" t="s">
        <v>2774</v>
      </c>
      <c r="V2273" s="223">
        <v>43251</v>
      </c>
      <c r="W2273" s="210" t="s">
        <v>2111</v>
      </c>
      <c r="X2273" s="210" t="s">
        <v>4468</v>
      </c>
      <c r="Y2273" s="210" t="s">
        <v>4401</v>
      </c>
      <c r="Z2273" s="190"/>
      <c r="AA2273" s="185"/>
      <c r="AB2273" s="188"/>
      <c r="AC2273" s="187"/>
      <c r="AD2273" s="187"/>
    </row>
    <row r="2274" spans="1:30" x14ac:dyDescent="0.3">
      <c r="A2274" s="84"/>
      <c r="B2274" s="209" t="s">
        <v>5093</v>
      </c>
      <c r="C2274" s="102" t="s">
        <v>1979</v>
      </c>
      <c r="D2274" s="109">
        <v>-72809529.052334473</v>
      </c>
      <c r="E2274" s="139">
        <v>-3340857.9548970107</v>
      </c>
      <c r="F2274" s="113">
        <v>-10.103942428660398</v>
      </c>
      <c r="G2274" s="126"/>
      <c r="H2274" s="123"/>
      <c r="I2274" s="124"/>
      <c r="J2274" s="191" t="s">
        <v>5776</v>
      </c>
      <c r="K2274" s="210" t="s">
        <v>5093</v>
      </c>
      <c r="L2274" s="210" t="s">
        <v>1979</v>
      </c>
      <c r="M2274" s="211">
        <v>-72809529.052334473</v>
      </c>
      <c r="N2274" s="198">
        <v>-3340857.9548970107</v>
      </c>
      <c r="O2274" s="211">
        <v>-10.103942428660398</v>
      </c>
      <c r="P2274" s="210">
        <v>0</v>
      </c>
      <c r="Q2274" s="210">
        <v>0</v>
      </c>
      <c r="R2274" s="210">
        <v>1</v>
      </c>
      <c r="S2274" s="210">
        <v>0</v>
      </c>
      <c r="T2274" s="210" t="s">
        <v>145</v>
      </c>
      <c r="U2274" s="210" t="s">
        <v>158</v>
      </c>
      <c r="V2274" s="223">
        <v>43251</v>
      </c>
      <c r="W2274" s="210">
        <v>6155915</v>
      </c>
      <c r="X2274" s="210" t="s">
        <v>4468</v>
      </c>
      <c r="Y2274" s="210" t="s">
        <v>4402</v>
      </c>
      <c r="Z2274" s="190"/>
      <c r="AA2274" s="185"/>
      <c r="AB2274" s="187"/>
      <c r="AC2274" s="188"/>
      <c r="AD2274" s="188"/>
    </row>
    <row r="2275" spans="1:30" x14ac:dyDescent="0.3">
      <c r="A2275" s="84"/>
      <c r="B2275" s="209" t="s">
        <v>5094</v>
      </c>
      <c r="C2275" s="102" t="s">
        <v>1978</v>
      </c>
      <c r="D2275" s="109">
        <v>-101531862.67938985</v>
      </c>
      <c r="E2275" s="139">
        <v>-16555204.432645582</v>
      </c>
      <c r="F2275" s="113">
        <v>-5.0007142075455278</v>
      </c>
      <c r="G2275" s="126"/>
      <c r="H2275" s="123"/>
      <c r="I2275" s="124"/>
      <c r="J2275" s="191" t="s">
        <v>5776</v>
      </c>
      <c r="K2275" s="210" t="s">
        <v>5094</v>
      </c>
      <c r="L2275" s="210" t="s">
        <v>1978</v>
      </c>
      <c r="M2275" s="211">
        <v>-101531862.67938985</v>
      </c>
      <c r="N2275" s="198">
        <v>-16555204.432645582</v>
      </c>
      <c r="O2275" s="211">
        <v>-5.0007142075455278</v>
      </c>
      <c r="P2275" s="210">
        <v>0</v>
      </c>
      <c r="Q2275" s="210">
        <v>0</v>
      </c>
      <c r="R2275" s="210">
        <v>1</v>
      </c>
      <c r="S2275" s="210">
        <v>0</v>
      </c>
      <c r="T2275" s="210" t="s">
        <v>146</v>
      </c>
      <c r="U2275" s="210" t="s">
        <v>2775</v>
      </c>
      <c r="V2275" s="223">
        <v>43251</v>
      </c>
      <c r="W2275" s="210" t="s">
        <v>2112</v>
      </c>
      <c r="X2275" s="210" t="s">
        <v>4468</v>
      </c>
      <c r="Y2275" s="210" t="s">
        <v>4402</v>
      </c>
      <c r="Z2275" s="190"/>
      <c r="AA2275" s="186"/>
      <c r="AB2275" s="187"/>
      <c r="AC2275" s="187"/>
      <c r="AD2275" s="188"/>
    </row>
    <row r="2276" spans="1:30" x14ac:dyDescent="0.3">
      <c r="A2276" s="84"/>
      <c r="B2276" s="209" t="s">
        <v>5095</v>
      </c>
      <c r="C2276" s="102" t="s">
        <v>1973</v>
      </c>
      <c r="D2276" s="109">
        <v>-4469186.3359861821</v>
      </c>
      <c r="E2276" s="139">
        <v>-1384953.8177036599</v>
      </c>
      <c r="F2276" s="113">
        <v>-0.6485521878331858</v>
      </c>
      <c r="G2276" s="126"/>
      <c r="H2276" s="123"/>
      <c r="I2276" s="124"/>
      <c r="J2276" s="191" t="s">
        <v>5776</v>
      </c>
      <c r="K2276" s="210" t="s">
        <v>5095</v>
      </c>
      <c r="L2276" s="210" t="s">
        <v>1973</v>
      </c>
      <c r="M2276" s="211">
        <v>-4469186.3359861821</v>
      </c>
      <c r="N2276" s="198">
        <v>-1384953.8177036599</v>
      </c>
      <c r="O2276" s="211">
        <v>-0.6485521878331858</v>
      </c>
      <c r="P2276" s="210">
        <v>0</v>
      </c>
      <c r="Q2276" s="210">
        <v>0</v>
      </c>
      <c r="R2276" s="210">
        <v>1</v>
      </c>
      <c r="S2276" s="210">
        <v>0</v>
      </c>
      <c r="T2276" s="210" t="s">
        <v>145</v>
      </c>
      <c r="U2276" s="210" t="s">
        <v>2776</v>
      </c>
      <c r="V2276" s="223">
        <v>43251</v>
      </c>
      <c r="W2276" s="210" t="s">
        <v>2113</v>
      </c>
      <c r="X2276" s="210" t="s">
        <v>4468</v>
      </c>
      <c r="Y2276" s="210" t="s">
        <v>4402</v>
      </c>
      <c r="Z2276" s="190"/>
      <c r="AA2276" s="186"/>
      <c r="AB2276" s="187"/>
      <c r="AC2276" s="187"/>
      <c r="AD2276" s="188"/>
    </row>
    <row r="2277" spans="1:30" x14ac:dyDescent="0.3">
      <c r="A2277" s="84"/>
      <c r="B2277" s="209" t="s">
        <v>5096</v>
      </c>
      <c r="C2277" s="102" t="s">
        <v>1973</v>
      </c>
      <c r="D2277" s="109">
        <v>-6547214.6654249411</v>
      </c>
      <c r="E2277" s="139">
        <v>-2722140.5182150588</v>
      </c>
      <c r="F2277" s="113">
        <v>-0.18413965330201137</v>
      </c>
      <c r="G2277" s="126"/>
      <c r="H2277" s="123"/>
      <c r="I2277" s="124"/>
      <c r="J2277" s="191" t="s">
        <v>5776</v>
      </c>
      <c r="K2277" s="210" t="s">
        <v>5096</v>
      </c>
      <c r="L2277" s="210" t="s">
        <v>1973</v>
      </c>
      <c r="M2277" s="211">
        <v>-6547214.6654249411</v>
      </c>
      <c r="N2277" s="198">
        <v>-2722140.5182150588</v>
      </c>
      <c r="O2277" s="211">
        <v>-0.18413965330201137</v>
      </c>
      <c r="P2277" s="210">
        <v>0</v>
      </c>
      <c r="Q2277" s="210">
        <v>0</v>
      </c>
      <c r="R2277" s="210">
        <v>1</v>
      </c>
      <c r="S2277" s="210">
        <v>0</v>
      </c>
      <c r="T2277" s="210" t="s">
        <v>146</v>
      </c>
      <c r="U2277" s="210" t="s">
        <v>4490</v>
      </c>
      <c r="V2277" s="223">
        <v>43251</v>
      </c>
      <c r="W2277" s="210" t="s">
        <v>4550</v>
      </c>
      <c r="X2277" s="210" t="s">
        <v>4468</v>
      </c>
      <c r="Y2277" s="210" t="s">
        <v>4402</v>
      </c>
      <c r="Z2277" s="190"/>
      <c r="AA2277" s="185"/>
      <c r="AB2277" s="187"/>
      <c r="AC2277" s="188"/>
      <c r="AD2277" s="187"/>
    </row>
    <row r="2278" spans="1:30" x14ac:dyDescent="0.3">
      <c r="A2278" s="84"/>
      <c r="B2278" s="209" t="s">
        <v>5097</v>
      </c>
      <c r="C2278" s="102" t="s">
        <v>1973</v>
      </c>
      <c r="D2278" s="109">
        <v>-12789926.618621117</v>
      </c>
      <c r="E2278" s="139">
        <v>-669024.16493727721</v>
      </c>
      <c r="F2278" s="113">
        <v>-0.60260335507095586</v>
      </c>
      <c r="G2278" s="126"/>
      <c r="H2278" s="123"/>
      <c r="I2278" s="124"/>
      <c r="J2278" s="191" t="s">
        <v>5776</v>
      </c>
      <c r="K2278" s="210" t="s">
        <v>5097</v>
      </c>
      <c r="L2278" s="210" t="s">
        <v>1973</v>
      </c>
      <c r="M2278" s="211">
        <v>-12789926.618621117</v>
      </c>
      <c r="N2278" s="198">
        <v>-669024.16493727721</v>
      </c>
      <c r="O2278" s="211">
        <v>-0.60260335507095586</v>
      </c>
      <c r="P2278" s="210">
        <v>0</v>
      </c>
      <c r="Q2278" s="210">
        <v>0</v>
      </c>
      <c r="R2278" s="210">
        <v>1</v>
      </c>
      <c r="S2278" s="210">
        <v>0</v>
      </c>
      <c r="T2278" s="210" t="s">
        <v>145</v>
      </c>
      <c r="U2278" s="210" t="s">
        <v>2777</v>
      </c>
      <c r="V2278" s="223">
        <v>43251</v>
      </c>
      <c r="W2278" s="210" t="s">
        <v>2114</v>
      </c>
      <c r="X2278" s="210" t="s">
        <v>4468</v>
      </c>
      <c r="Y2278" s="210" t="s">
        <v>4402</v>
      </c>
      <c r="Z2278" s="190"/>
      <c r="AA2278" s="186"/>
      <c r="AB2278" s="187"/>
      <c r="AC2278" s="188"/>
      <c r="AD2278" s="188"/>
    </row>
    <row r="2279" spans="1:30" x14ac:dyDescent="0.3">
      <c r="A2279" s="84"/>
      <c r="B2279" s="209" t="s">
        <v>5098</v>
      </c>
      <c r="C2279" s="102" t="s">
        <v>1973</v>
      </c>
      <c r="D2279" s="109">
        <v>-5568761.345239209</v>
      </c>
      <c r="E2279" s="139">
        <v>-612964.54211909533</v>
      </c>
      <c r="F2279" s="113">
        <v>-0.38041932523988076</v>
      </c>
      <c r="G2279" s="126"/>
      <c r="H2279" s="123"/>
      <c r="I2279" s="124"/>
      <c r="J2279" s="191" t="s">
        <v>5776</v>
      </c>
      <c r="K2279" s="210" t="s">
        <v>5098</v>
      </c>
      <c r="L2279" s="210" t="s">
        <v>1973</v>
      </c>
      <c r="M2279" s="211">
        <v>-5568761.345239209</v>
      </c>
      <c r="N2279" s="198">
        <v>-612964.54211909533</v>
      </c>
      <c r="O2279" s="211">
        <v>-0.38041932523988076</v>
      </c>
      <c r="P2279" s="210">
        <v>0</v>
      </c>
      <c r="Q2279" s="210">
        <v>0</v>
      </c>
      <c r="R2279" s="210">
        <v>1</v>
      </c>
      <c r="S2279" s="210">
        <v>0</v>
      </c>
      <c r="T2279" s="210" t="s">
        <v>143</v>
      </c>
      <c r="U2279" s="210" t="s">
        <v>2778</v>
      </c>
      <c r="V2279" s="223">
        <v>43251</v>
      </c>
      <c r="W2279" s="210">
        <v>6702634</v>
      </c>
      <c r="X2279" s="210" t="s">
        <v>4468</v>
      </c>
      <c r="Y2279" s="210" t="s">
        <v>4402</v>
      </c>
      <c r="Z2279" s="190"/>
      <c r="AA2279" s="186"/>
      <c r="AB2279" s="187"/>
      <c r="AC2279" s="187"/>
      <c r="AD2279" s="188"/>
    </row>
    <row r="2280" spans="1:30" x14ac:dyDescent="0.3">
      <c r="A2280" s="84"/>
      <c r="B2280" s="209" t="s">
        <v>7060</v>
      </c>
      <c r="C2280" s="102" t="s">
        <v>1975</v>
      </c>
      <c r="D2280" s="109">
        <v>193634388.75909805</v>
      </c>
      <c r="E2280" s="139">
        <v>8962199.6736856643</v>
      </c>
      <c r="F2280" s="113">
        <v>12.768940783092008</v>
      </c>
      <c r="G2280" s="126"/>
      <c r="H2280" s="123"/>
      <c r="I2280" s="124"/>
      <c r="J2280" s="191" t="s">
        <v>5776</v>
      </c>
      <c r="K2280" s="210" t="s">
        <v>7060</v>
      </c>
      <c r="L2280" s="210" t="s">
        <v>1975</v>
      </c>
      <c r="M2280" s="211">
        <v>193634388.75909805</v>
      </c>
      <c r="N2280" s="198">
        <v>8962199.6736856643</v>
      </c>
      <c r="O2280" s="211">
        <v>12.768940783092008</v>
      </c>
      <c r="P2280" s="210">
        <v>0</v>
      </c>
      <c r="Q2280" s="210">
        <v>0</v>
      </c>
      <c r="R2280" s="210">
        <v>1</v>
      </c>
      <c r="S2280" s="210">
        <v>0</v>
      </c>
      <c r="T2280" s="210" t="s">
        <v>149</v>
      </c>
      <c r="U2280" s="210" t="s">
        <v>7061</v>
      </c>
      <c r="V2280" s="223">
        <v>43251</v>
      </c>
      <c r="W2280" s="210" t="s">
        <v>7062</v>
      </c>
      <c r="X2280" s="210" t="s">
        <v>4468</v>
      </c>
      <c r="Y2280" s="210" t="s">
        <v>4402</v>
      </c>
      <c r="Z2280" s="190"/>
      <c r="AA2280" s="186"/>
      <c r="AB2280" s="187"/>
      <c r="AC2280" s="187"/>
      <c r="AD2280" s="188"/>
    </row>
    <row r="2281" spans="1:30" x14ac:dyDescent="0.3">
      <c r="A2281" s="84"/>
      <c r="B2281" s="209" t="s">
        <v>5099</v>
      </c>
      <c r="C2281" s="102" t="s">
        <v>1973</v>
      </c>
      <c r="D2281" s="109">
        <v>-33773696.638991453</v>
      </c>
      <c r="E2281" s="139">
        <v>-4107566.3854677915</v>
      </c>
      <c r="F2281" s="113">
        <v>-0.33802358352367201</v>
      </c>
      <c r="G2281" s="126"/>
      <c r="H2281" s="123"/>
      <c r="I2281" s="124"/>
      <c r="J2281" s="191" t="s">
        <v>5776</v>
      </c>
      <c r="K2281" s="210" t="s">
        <v>5099</v>
      </c>
      <c r="L2281" s="210" t="s">
        <v>1973</v>
      </c>
      <c r="M2281" s="211">
        <v>-33773696.638991453</v>
      </c>
      <c r="N2281" s="198">
        <v>-4107566.3854677915</v>
      </c>
      <c r="O2281" s="211">
        <v>-0.33802358352367201</v>
      </c>
      <c r="P2281" s="210">
        <v>0</v>
      </c>
      <c r="Q2281" s="210">
        <v>0</v>
      </c>
      <c r="R2281" s="210">
        <v>1</v>
      </c>
      <c r="S2281" s="210">
        <v>0</v>
      </c>
      <c r="T2281" s="210" t="s">
        <v>148</v>
      </c>
      <c r="U2281" s="210" t="s">
        <v>5100</v>
      </c>
      <c r="V2281" s="223">
        <v>43251</v>
      </c>
      <c r="W2281" s="210" t="s">
        <v>5101</v>
      </c>
      <c r="X2281" s="210" t="s">
        <v>4468</v>
      </c>
      <c r="Y2281" s="210" t="s">
        <v>4402</v>
      </c>
      <c r="Z2281" s="190"/>
      <c r="AA2281" s="185"/>
      <c r="AB2281" s="187"/>
      <c r="AC2281" s="187"/>
      <c r="AD2281" s="188"/>
    </row>
    <row r="2282" spans="1:30" x14ac:dyDescent="0.3">
      <c r="A2282" s="84"/>
      <c r="B2282" s="209" t="s">
        <v>5102</v>
      </c>
      <c r="C2282" s="102" t="s">
        <v>1973</v>
      </c>
      <c r="D2282" s="109">
        <v>-8162826.5052727619</v>
      </c>
      <c r="E2282" s="139">
        <v>-195100.96169566733</v>
      </c>
      <c r="F2282" s="113">
        <v>-0.60369020199748169</v>
      </c>
      <c r="G2282" s="126"/>
      <c r="H2282" s="123"/>
      <c r="I2282" s="124"/>
      <c r="J2282" s="191" t="s">
        <v>5776</v>
      </c>
      <c r="K2282" s="210" t="s">
        <v>5102</v>
      </c>
      <c r="L2282" s="210" t="s">
        <v>1973</v>
      </c>
      <c r="M2282" s="211">
        <v>-8162826.5052727619</v>
      </c>
      <c r="N2282" s="198">
        <v>-195100.96169566733</v>
      </c>
      <c r="O2282" s="211">
        <v>-0.60369020199748169</v>
      </c>
      <c r="P2282" s="210">
        <v>0</v>
      </c>
      <c r="Q2282" s="210">
        <v>0</v>
      </c>
      <c r="R2282" s="210">
        <v>1</v>
      </c>
      <c r="S2282" s="210">
        <v>0</v>
      </c>
      <c r="T2282" s="210" t="s">
        <v>144</v>
      </c>
      <c r="U2282" s="210" t="s">
        <v>2779</v>
      </c>
      <c r="V2282" s="223">
        <v>43251</v>
      </c>
      <c r="W2282" s="210" t="s">
        <v>2115</v>
      </c>
      <c r="X2282" s="210" t="s">
        <v>4468</v>
      </c>
      <c r="Y2282" s="210" t="s">
        <v>4402</v>
      </c>
      <c r="Z2282" s="190"/>
      <c r="AA2282" s="186"/>
      <c r="AB2282" s="187"/>
      <c r="AC2282" s="187"/>
      <c r="AD2282" s="188"/>
    </row>
    <row r="2283" spans="1:30" x14ac:dyDescent="0.3">
      <c r="A2283" s="84"/>
      <c r="B2283" s="209" t="s">
        <v>5103</v>
      </c>
      <c r="C2283" s="102" t="s">
        <v>1974</v>
      </c>
      <c r="D2283" s="109">
        <v>-11146762.462758804</v>
      </c>
      <c r="E2283" s="139">
        <v>-402951.12168960285</v>
      </c>
      <c r="F2283" s="113">
        <v>-0.56585715174970486</v>
      </c>
      <c r="G2283" s="126"/>
      <c r="H2283" s="123"/>
      <c r="I2283" s="124"/>
      <c r="J2283" s="191" t="s">
        <v>5776</v>
      </c>
      <c r="K2283" s="210" t="s">
        <v>5103</v>
      </c>
      <c r="L2283" s="210" t="s">
        <v>1974</v>
      </c>
      <c r="M2283" s="211">
        <v>-11146762.462758804</v>
      </c>
      <c r="N2283" s="198">
        <v>-402951.12168960285</v>
      </c>
      <c r="O2283" s="211">
        <v>-0.56585715174970486</v>
      </c>
      <c r="P2283" s="210">
        <v>0</v>
      </c>
      <c r="Q2283" s="210">
        <v>0</v>
      </c>
      <c r="R2283" s="210">
        <v>1</v>
      </c>
      <c r="S2283" s="210">
        <v>0</v>
      </c>
      <c r="T2283" s="210" t="s">
        <v>148</v>
      </c>
      <c r="U2283" s="210" t="s">
        <v>5104</v>
      </c>
      <c r="V2283" s="223">
        <v>43251</v>
      </c>
      <c r="W2283" s="210" t="s">
        <v>5492</v>
      </c>
      <c r="X2283" s="210" t="s">
        <v>4468</v>
      </c>
      <c r="Y2283" s="210" t="s">
        <v>4402</v>
      </c>
      <c r="Z2283" s="190"/>
      <c r="AA2283" s="185"/>
      <c r="AB2283" s="187"/>
      <c r="AC2283" s="188"/>
      <c r="AD2283" s="187"/>
    </row>
    <row r="2284" spans="1:30" x14ac:dyDescent="0.3">
      <c r="A2284" s="84"/>
      <c r="B2284" s="209" t="s">
        <v>5493</v>
      </c>
      <c r="C2284" s="102" t="s">
        <v>1973</v>
      </c>
      <c r="D2284" s="109">
        <v>-7053379.6232929062</v>
      </c>
      <c r="E2284" s="139">
        <v>-88793.188281704483</v>
      </c>
      <c r="F2284" s="113">
        <v>-0.88265054329126169</v>
      </c>
      <c r="G2284" s="126"/>
      <c r="H2284" s="123"/>
      <c r="I2284" s="124"/>
      <c r="J2284" s="191" t="s">
        <v>5776</v>
      </c>
      <c r="K2284" s="210" t="s">
        <v>5493</v>
      </c>
      <c r="L2284" s="210" t="s">
        <v>1973</v>
      </c>
      <c r="M2284" s="211">
        <v>-7053379.6232929062</v>
      </c>
      <c r="N2284" s="198">
        <v>-88793.188281704483</v>
      </c>
      <c r="O2284" s="211">
        <v>-0.88265054329126169</v>
      </c>
      <c r="P2284" s="210">
        <v>0</v>
      </c>
      <c r="Q2284" s="210">
        <v>0</v>
      </c>
      <c r="R2284" s="210">
        <v>1</v>
      </c>
      <c r="S2284" s="210">
        <v>0</v>
      </c>
      <c r="T2284" s="210" t="s">
        <v>148</v>
      </c>
      <c r="U2284" s="210" t="s">
        <v>5494</v>
      </c>
      <c r="V2284" s="223">
        <v>43251</v>
      </c>
      <c r="W2284" s="210" t="s">
        <v>5495</v>
      </c>
      <c r="X2284" s="210" t="s">
        <v>4468</v>
      </c>
      <c r="Y2284" s="210" t="s">
        <v>4402</v>
      </c>
      <c r="Z2284" s="190"/>
      <c r="AA2284" s="185"/>
      <c r="AB2284" s="187"/>
      <c r="AC2284" s="187"/>
      <c r="AD2284" s="188"/>
    </row>
    <row r="2285" spans="1:30" x14ac:dyDescent="0.3">
      <c r="A2285" s="84"/>
      <c r="B2285" s="209" t="s">
        <v>5105</v>
      </c>
      <c r="C2285" s="102" t="s">
        <v>1974</v>
      </c>
      <c r="D2285" s="109">
        <v>-5282924.7314929748</v>
      </c>
      <c r="E2285" s="139">
        <v>-489941.03155180602</v>
      </c>
      <c r="F2285" s="113">
        <v>-0.66328422957108579</v>
      </c>
      <c r="G2285" s="126"/>
      <c r="H2285" s="123"/>
      <c r="I2285" s="124"/>
      <c r="J2285" s="191" t="s">
        <v>5776</v>
      </c>
      <c r="K2285" s="210" t="s">
        <v>5105</v>
      </c>
      <c r="L2285" s="210" t="s">
        <v>1974</v>
      </c>
      <c r="M2285" s="211">
        <v>-5282924.7314929748</v>
      </c>
      <c r="N2285" s="198">
        <v>-489941.03155180602</v>
      </c>
      <c r="O2285" s="211">
        <v>-0.66328422957108579</v>
      </c>
      <c r="P2285" s="210">
        <v>0</v>
      </c>
      <c r="Q2285" s="210">
        <v>0</v>
      </c>
      <c r="R2285" s="210">
        <v>1</v>
      </c>
      <c r="S2285" s="210">
        <v>0</v>
      </c>
      <c r="T2285" s="210" t="s">
        <v>144</v>
      </c>
      <c r="U2285" s="210" t="s">
        <v>2780</v>
      </c>
      <c r="V2285" s="223">
        <v>43251</v>
      </c>
      <c r="W2285" s="210" t="s">
        <v>2116</v>
      </c>
      <c r="X2285" s="210" t="s">
        <v>4468</v>
      </c>
      <c r="Y2285" s="210" t="s">
        <v>4402</v>
      </c>
      <c r="Z2285" s="190"/>
      <c r="AA2285" s="186"/>
      <c r="AB2285" s="187"/>
      <c r="AC2285" s="187"/>
      <c r="AD2285" s="188"/>
    </row>
    <row r="2286" spans="1:30" x14ac:dyDescent="0.3">
      <c r="A2286" s="84"/>
      <c r="B2286" s="209" t="s">
        <v>5106</v>
      </c>
      <c r="C2286" s="102" t="s">
        <v>1973</v>
      </c>
      <c r="D2286" s="109">
        <v>-2455234.8180912067</v>
      </c>
      <c r="E2286" s="139">
        <v>-2048591.3080769039</v>
      </c>
      <c r="F2286" s="113">
        <v>-0.45003699004663028</v>
      </c>
      <c r="G2286" s="126"/>
      <c r="H2286" s="123"/>
      <c r="I2286" s="124"/>
      <c r="J2286" s="191" t="s">
        <v>5776</v>
      </c>
      <c r="K2286" s="210" t="s">
        <v>5106</v>
      </c>
      <c r="L2286" s="210" t="s">
        <v>1973</v>
      </c>
      <c r="M2286" s="211">
        <v>-2455234.8180912067</v>
      </c>
      <c r="N2286" s="198">
        <v>-2048591.3080769039</v>
      </c>
      <c r="O2286" s="211">
        <v>-0.45003699004663028</v>
      </c>
      <c r="P2286" s="210">
        <v>0</v>
      </c>
      <c r="Q2286" s="210">
        <v>0</v>
      </c>
      <c r="R2286" s="210">
        <v>1</v>
      </c>
      <c r="S2286" s="210">
        <v>0</v>
      </c>
      <c r="T2286" s="210" t="s">
        <v>146</v>
      </c>
      <c r="U2286" s="210" t="s">
        <v>2781</v>
      </c>
      <c r="V2286" s="223">
        <v>43251</v>
      </c>
      <c r="W2286" s="210" t="s">
        <v>2117</v>
      </c>
      <c r="X2286" s="210" t="s">
        <v>4468</v>
      </c>
      <c r="Y2286" s="210" t="s">
        <v>4402</v>
      </c>
      <c r="Z2286" s="190"/>
      <c r="AA2286" s="185"/>
      <c r="AB2286" s="187"/>
      <c r="AC2286" s="188"/>
      <c r="AD2286" s="188"/>
    </row>
    <row r="2287" spans="1:30" x14ac:dyDescent="0.3">
      <c r="A2287" s="84"/>
      <c r="B2287" s="209" t="s">
        <v>5107</v>
      </c>
      <c r="C2287" s="102" t="s">
        <v>1973</v>
      </c>
      <c r="D2287" s="109">
        <v>-10474257.038267745</v>
      </c>
      <c r="E2287" s="139">
        <v>-1765186.4306226678</v>
      </c>
      <c r="F2287" s="113">
        <v>-0.27590883828484136</v>
      </c>
      <c r="G2287" s="126"/>
      <c r="H2287" s="123"/>
      <c r="I2287" s="124"/>
      <c r="J2287" s="191" t="s">
        <v>5776</v>
      </c>
      <c r="K2287" s="210" t="s">
        <v>5107</v>
      </c>
      <c r="L2287" s="210" t="s">
        <v>1973</v>
      </c>
      <c r="M2287" s="211">
        <v>-10474257.038267745</v>
      </c>
      <c r="N2287" s="198">
        <v>-1765186.4306226678</v>
      </c>
      <c r="O2287" s="211">
        <v>-0.27590883828484136</v>
      </c>
      <c r="P2287" s="210">
        <v>0</v>
      </c>
      <c r="Q2287" s="210">
        <v>0</v>
      </c>
      <c r="R2287" s="210">
        <v>1</v>
      </c>
      <c r="S2287" s="210">
        <v>0</v>
      </c>
      <c r="T2287" s="210" t="s">
        <v>151</v>
      </c>
      <c r="U2287" s="210" t="s">
        <v>2782</v>
      </c>
      <c r="V2287" s="223">
        <v>43251</v>
      </c>
      <c r="W2287" s="210">
        <v>6099723</v>
      </c>
      <c r="X2287" s="210" t="s">
        <v>4468</v>
      </c>
      <c r="Y2287" s="210" t="s">
        <v>4402</v>
      </c>
      <c r="Z2287" s="190"/>
      <c r="AA2287" s="186"/>
      <c r="AB2287" s="187"/>
      <c r="AC2287" s="187"/>
      <c r="AD2287" s="188"/>
    </row>
    <row r="2288" spans="1:30" x14ac:dyDescent="0.3">
      <c r="A2288" s="84"/>
      <c r="B2288" s="209" t="s">
        <v>5108</v>
      </c>
      <c r="C2288" s="102" t="s">
        <v>1973</v>
      </c>
      <c r="D2288" s="109">
        <v>-18687587.128120355</v>
      </c>
      <c r="E2288" s="139">
        <v>-3252805.1133446381</v>
      </c>
      <c r="F2288" s="113">
        <v>-0.39547429370915083</v>
      </c>
      <c r="G2288" s="126"/>
      <c r="H2288" s="123"/>
      <c r="I2288" s="124"/>
      <c r="J2288" s="191" t="s">
        <v>5776</v>
      </c>
      <c r="K2288" s="210" t="s">
        <v>5108</v>
      </c>
      <c r="L2288" s="210" t="s">
        <v>1973</v>
      </c>
      <c r="M2288" s="211">
        <v>-18687587.128120355</v>
      </c>
      <c r="N2288" s="198">
        <v>-3252805.1133446381</v>
      </c>
      <c r="O2288" s="211">
        <v>-0.39547429370915083</v>
      </c>
      <c r="P2288" s="210">
        <v>0</v>
      </c>
      <c r="Q2288" s="210">
        <v>0</v>
      </c>
      <c r="R2288" s="210">
        <v>1</v>
      </c>
      <c r="S2288" s="210">
        <v>0</v>
      </c>
      <c r="T2288" s="210" t="s">
        <v>152</v>
      </c>
      <c r="U2288" s="210" t="s">
        <v>2783</v>
      </c>
      <c r="V2288" s="223">
        <v>43251</v>
      </c>
      <c r="W2288" s="210">
        <v>6442327</v>
      </c>
      <c r="X2288" s="210" t="s">
        <v>4468</v>
      </c>
      <c r="Y2288" s="210" t="s">
        <v>4402</v>
      </c>
      <c r="Z2288" s="190"/>
      <c r="AA2288" s="185"/>
      <c r="AB2288" s="187"/>
      <c r="AC2288" s="188"/>
      <c r="AD2288" s="187"/>
    </row>
    <row r="2289" spans="1:30" x14ac:dyDescent="0.3">
      <c r="A2289" s="84"/>
      <c r="B2289" s="209" t="s">
        <v>5109</v>
      </c>
      <c r="C2289" s="102" t="s">
        <v>1973</v>
      </c>
      <c r="D2289" s="109">
        <v>-3679123.1947489092</v>
      </c>
      <c r="E2289" s="139">
        <v>-774042.19972687389</v>
      </c>
      <c r="F2289" s="113">
        <v>-0.2004134401543135</v>
      </c>
      <c r="G2289" s="126"/>
      <c r="H2289" s="123"/>
      <c r="I2289" s="124"/>
      <c r="J2289" s="191" t="s">
        <v>5776</v>
      </c>
      <c r="K2289" s="210" t="s">
        <v>5109</v>
      </c>
      <c r="L2289" s="210" t="s">
        <v>1973</v>
      </c>
      <c r="M2289" s="211">
        <v>-3679123.1947489092</v>
      </c>
      <c r="N2289" s="198">
        <v>-774042.19972687389</v>
      </c>
      <c r="O2289" s="211">
        <v>-0.2004134401543135</v>
      </c>
      <c r="P2289" s="210">
        <v>0</v>
      </c>
      <c r="Q2289" s="210">
        <v>0</v>
      </c>
      <c r="R2289" s="210">
        <v>1</v>
      </c>
      <c r="S2289" s="210">
        <v>0</v>
      </c>
      <c r="T2289" s="210" t="s">
        <v>152</v>
      </c>
      <c r="U2289" s="210" t="s">
        <v>2784</v>
      </c>
      <c r="V2289" s="223">
        <v>43251</v>
      </c>
      <c r="W2289" s="210" t="s">
        <v>2118</v>
      </c>
      <c r="X2289" s="210" t="s">
        <v>4468</v>
      </c>
      <c r="Y2289" s="210" t="s">
        <v>4402</v>
      </c>
      <c r="Z2289" s="190"/>
      <c r="AA2289" s="185"/>
      <c r="AB2289" s="188"/>
      <c r="AC2289" s="187"/>
      <c r="AD2289" s="187"/>
    </row>
    <row r="2290" spans="1:30" x14ac:dyDescent="0.3">
      <c r="A2290" s="84"/>
      <c r="B2290" s="209" t="s">
        <v>5110</v>
      </c>
      <c r="C2290" s="102" t="s">
        <v>1973</v>
      </c>
      <c r="D2290" s="109">
        <v>-4721903.4960430134</v>
      </c>
      <c r="E2290" s="139">
        <v>-17030.158163118987</v>
      </c>
      <c r="F2290" s="113">
        <v>-1.3365425357279683</v>
      </c>
      <c r="G2290" s="126"/>
      <c r="H2290" s="123"/>
      <c r="I2290" s="124"/>
      <c r="J2290" s="191" t="s">
        <v>5776</v>
      </c>
      <c r="K2290" s="210" t="s">
        <v>5110</v>
      </c>
      <c r="L2290" s="210" t="s">
        <v>1973</v>
      </c>
      <c r="M2290" s="211">
        <v>-4721903.4960430134</v>
      </c>
      <c r="N2290" s="198">
        <v>-17030.158163118987</v>
      </c>
      <c r="O2290" s="211">
        <v>-1.3365425357279683</v>
      </c>
      <c r="P2290" s="210">
        <v>0</v>
      </c>
      <c r="Q2290" s="210">
        <v>0</v>
      </c>
      <c r="R2290" s="210">
        <v>1</v>
      </c>
      <c r="S2290" s="210">
        <v>0</v>
      </c>
      <c r="T2290" s="210" t="s">
        <v>144</v>
      </c>
      <c r="U2290" s="210" t="s">
        <v>2785</v>
      </c>
      <c r="V2290" s="223">
        <v>43251</v>
      </c>
      <c r="W2290" s="210" t="s">
        <v>2119</v>
      </c>
      <c r="X2290" s="210" t="s">
        <v>4468</v>
      </c>
      <c r="Y2290" s="210" t="s">
        <v>4402</v>
      </c>
      <c r="Z2290" s="190"/>
      <c r="AA2290" s="186"/>
      <c r="AB2290" s="187"/>
      <c r="AC2290" s="187"/>
      <c r="AD2290" s="188"/>
    </row>
    <row r="2291" spans="1:30" x14ac:dyDescent="0.3">
      <c r="A2291" s="84"/>
      <c r="B2291" s="209" t="s">
        <v>5928</v>
      </c>
      <c r="C2291" s="102" t="s">
        <v>1973</v>
      </c>
      <c r="D2291" s="109">
        <v>-5453187.8620046815</v>
      </c>
      <c r="E2291" s="139">
        <v>-66991.373058756333</v>
      </c>
      <c r="F2291" s="113">
        <v>-0.77506797826702944</v>
      </c>
      <c r="G2291" s="126"/>
      <c r="H2291" s="123"/>
      <c r="I2291" s="124"/>
      <c r="J2291" s="191" t="s">
        <v>5776</v>
      </c>
      <c r="K2291" s="210" t="s">
        <v>5928</v>
      </c>
      <c r="L2291" s="210" t="s">
        <v>1973</v>
      </c>
      <c r="M2291" s="211">
        <v>-5453187.8620046815</v>
      </c>
      <c r="N2291" s="198">
        <v>-66991.373058756333</v>
      </c>
      <c r="O2291" s="211">
        <v>-0.77506797826702944</v>
      </c>
      <c r="P2291" s="210">
        <v>0</v>
      </c>
      <c r="Q2291" s="210">
        <v>0</v>
      </c>
      <c r="R2291" s="210">
        <v>1</v>
      </c>
      <c r="S2291" s="210">
        <v>0</v>
      </c>
      <c r="T2291" s="210" t="s">
        <v>149</v>
      </c>
      <c r="U2291" s="210" t="s">
        <v>5929</v>
      </c>
      <c r="V2291" s="223">
        <v>43251</v>
      </c>
      <c r="W2291" s="210">
        <v>6124777</v>
      </c>
      <c r="X2291" s="210" t="s">
        <v>4468</v>
      </c>
      <c r="Y2291" s="210" t="s">
        <v>4402</v>
      </c>
      <c r="Z2291" s="190"/>
      <c r="AA2291" s="186"/>
      <c r="AB2291" s="187"/>
      <c r="AC2291" s="187"/>
      <c r="AD2291" s="188"/>
    </row>
    <row r="2292" spans="1:30" x14ac:dyDescent="0.3">
      <c r="A2292" s="84"/>
      <c r="B2292" s="209" t="s">
        <v>5111</v>
      </c>
      <c r="C2292" s="102" t="s">
        <v>1973</v>
      </c>
      <c r="D2292" s="109">
        <v>-2782920.7823445713</v>
      </c>
      <c r="E2292" s="139">
        <v>-476028.71567341592</v>
      </c>
      <c r="F2292" s="113">
        <v>-0.51588635327025223</v>
      </c>
      <c r="G2292" s="126"/>
      <c r="H2292" s="123"/>
      <c r="I2292" s="124"/>
      <c r="J2292" s="191" t="s">
        <v>5776</v>
      </c>
      <c r="K2292" s="210" t="s">
        <v>5111</v>
      </c>
      <c r="L2292" s="210" t="s">
        <v>1973</v>
      </c>
      <c r="M2292" s="211">
        <v>-2782920.7823445713</v>
      </c>
      <c r="N2292" s="198">
        <v>-476028.71567341592</v>
      </c>
      <c r="O2292" s="211">
        <v>-0.51588635327025223</v>
      </c>
      <c r="P2292" s="210">
        <v>0</v>
      </c>
      <c r="Q2292" s="210">
        <v>0</v>
      </c>
      <c r="R2292" s="210">
        <v>1</v>
      </c>
      <c r="S2292" s="210">
        <v>0</v>
      </c>
      <c r="T2292" s="210" t="s">
        <v>143</v>
      </c>
      <c r="U2292" s="210" t="s">
        <v>4491</v>
      </c>
      <c r="V2292" s="223">
        <v>43251</v>
      </c>
      <c r="W2292" s="210" t="s">
        <v>4551</v>
      </c>
      <c r="X2292" s="210" t="s">
        <v>4468</v>
      </c>
      <c r="Y2292" s="210" t="s">
        <v>4402</v>
      </c>
      <c r="Z2292" s="190"/>
      <c r="AA2292" s="186"/>
      <c r="AB2292" s="187"/>
      <c r="AC2292" s="187"/>
      <c r="AD2292" s="188"/>
    </row>
    <row r="2293" spans="1:30" x14ac:dyDescent="0.3">
      <c r="A2293" s="84"/>
      <c r="B2293" s="209" t="s">
        <v>5112</v>
      </c>
      <c r="C2293" s="102" t="s">
        <v>1973</v>
      </c>
      <c r="D2293" s="109">
        <v>-6786704.9891164145</v>
      </c>
      <c r="E2293" s="139">
        <v>-796050.80264966993</v>
      </c>
      <c r="F2293" s="113">
        <v>-0.40098055786470016</v>
      </c>
      <c r="G2293" s="126"/>
      <c r="H2293" s="123"/>
      <c r="I2293" s="124"/>
      <c r="J2293" s="191" t="s">
        <v>5776</v>
      </c>
      <c r="K2293" s="210" t="s">
        <v>5112</v>
      </c>
      <c r="L2293" s="210" t="s">
        <v>1973</v>
      </c>
      <c r="M2293" s="211">
        <v>-6786704.9891164145</v>
      </c>
      <c r="N2293" s="198">
        <v>-796050.80264966993</v>
      </c>
      <c r="O2293" s="211">
        <v>-0.40098055786470016</v>
      </c>
      <c r="P2293" s="210">
        <v>0</v>
      </c>
      <c r="Q2293" s="210">
        <v>0</v>
      </c>
      <c r="R2293" s="210">
        <v>1</v>
      </c>
      <c r="S2293" s="210">
        <v>0</v>
      </c>
      <c r="T2293" s="210" t="s">
        <v>143</v>
      </c>
      <c r="U2293" s="210" t="s">
        <v>2786</v>
      </c>
      <c r="V2293" s="223">
        <v>43251</v>
      </c>
      <c r="W2293" s="210" t="s">
        <v>2120</v>
      </c>
      <c r="X2293" s="210" t="s">
        <v>4468</v>
      </c>
      <c r="Y2293" s="210" t="s">
        <v>4402</v>
      </c>
      <c r="Z2293" s="190"/>
      <c r="AA2293" s="185"/>
      <c r="AB2293" s="188"/>
      <c r="AC2293" s="187"/>
      <c r="AD2293" s="187"/>
    </row>
    <row r="2294" spans="1:30" x14ac:dyDescent="0.3">
      <c r="A2294" s="84"/>
      <c r="B2294" s="209" t="s">
        <v>5113</v>
      </c>
      <c r="C2294" s="102" t="s">
        <v>1973</v>
      </c>
      <c r="D2294" s="109">
        <v>-6393196.7090545958</v>
      </c>
      <c r="E2294" s="139">
        <v>-1587506.2344799107</v>
      </c>
      <c r="F2294" s="113">
        <v>-0.57507699779104671</v>
      </c>
      <c r="G2294" s="126"/>
      <c r="H2294" s="123"/>
      <c r="I2294" s="124"/>
      <c r="J2294" s="191" t="s">
        <v>5776</v>
      </c>
      <c r="K2294" s="210" t="s">
        <v>5113</v>
      </c>
      <c r="L2294" s="210" t="s">
        <v>1973</v>
      </c>
      <c r="M2294" s="211">
        <v>-6393196.7090545958</v>
      </c>
      <c r="N2294" s="198">
        <v>-1587506.2344799107</v>
      </c>
      <c r="O2294" s="211">
        <v>-0.57507699779104671</v>
      </c>
      <c r="P2294" s="210">
        <v>0</v>
      </c>
      <c r="Q2294" s="210">
        <v>0</v>
      </c>
      <c r="R2294" s="210">
        <v>1</v>
      </c>
      <c r="S2294" s="210">
        <v>0</v>
      </c>
      <c r="T2294" s="210" t="s">
        <v>151</v>
      </c>
      <c r="U2294" s="210" t="s">
        <v>2787</v>
      </c>
      <c r="V2294" s="223">
        <v>43251</v>
      </c>
      <c r="W2294" s="210" t="s">
        <v>2121</v>
      </c>
      <c r="X2294" s="210" t="s">
        <v>4468</v>
      </c>
      <c r="Y2294" s="210" t="s">
        <v>4402</v>
      </c>
      <c r="Z2294" s="190"/>
      <c r="AA2294" s="186"/>
      <c r="AB2294" s="187"/>
      <c r="AC2294" s="187"/>
      <c r="AD2294" s="188"/>
    </row>
    <row r="2295" spans="1:30" x14ac:dyDescent="0.3">
      <c r="A2295" s="84"/>
      <c r="B2295" s="209" t="s">
        <v>5114</v>
      </c>
      <c r="C2295" s="102" t="s">
        <v>1977</v>
      </c>
      <c r="D2295" s="109">
        <v>60187971.960949905</v>
      </c>
      <c r="E2295" s="139">
        <v>2878606.3277769834</v>
      </c>
      <c r="F2295" s="113">
        <v>5.3784563788957493</v>
      </c>
      <c r="G2295" s="126"/>
      <c r="H2295" s="123"/>
      <c r="I2295" s="124"/>
      <c r="J2295" s="191" t="s">
        <v>5776</v>
      </c>
      <c r="K2295" s="210" t="s">
        <v>5114</v>
      </c>
      <c r="L2295" s="210" t="s">
        <v>1977</v>
      </c>
      <c r="M2295" s="211">
        <v>60187971.960949905</v>
      </c>
      <c r="N2295" s="198">
        <v>2878606.3277769834</v>
      </c>
      <c r="O2295" s="211">
        <v>5.3784563788957493</v>
      </c>
      <c r="P2295" s="210">
        <v>0</v>
      </c>
      <c r="Q2295" s="210">
        <v>0</v>
      </c>
      <c r="R2295" s="210">
        <v>1</v>
      </c>
      <c r="S2295" s="210">
        <v>0</v>
      </c>
      <c r="T2295" s="210" t="s">
        <v>146</v>
      </c>
      <c r="U2295" s="210" t="s">
        <v>2788</v>
      </c>
      <c r="V2295" s="223">
        <v>43251</v>
      </c>
      <c r="W2295" s="210">
        <v>6100982</v>
      </c>
      <c r="X2295" s="210" t="s">
        <v>4468</v>
      </c>
      <c r="Y2295" s="210" t="s">
        <v>4402</v>
      </c>
      <c r="Z2295" s="190"/>
      <c r="AA2295" s="185"/>
      <c r="AB2295" s="187"/>
      <c r="AC2295" s="187"/>
      <c r="AD2295" s="188"/>
    </row>
    <row r="2296" spans="1:30" x14ac:dyDescent="0.3">
      <c r="A2296" s="84"/>
      <c r="B2296" s="209" t="s">
        <v>5115</v>
      </c>
      <c r="C2296" s="102" t="s">
        <v>1973</v>
      </c>
      <c r="D2296" s="109">
        <v>-6690666.799214609</v>
      </c>
      <c r="E2296" s="139">
        <v>-1228630.6333364674</v>
      </c>
      <c r="F2296" s="113">
        <v>-0.8906468201754294</v>
      </c>
      <c r="G2296" s="126"/>
      <c r="H2296" s="123"/>
      <c r="I2296" s="124"/>
      <c r="J2296" s="191" t="s">
        <v>5776</v>
      </c>
      <c r="K2296" s="210" t="s">
        <v>5115</v>
      </c>
      <c r="L2296" s="210" t="s">
        <v>1973</v>
      </c>
      <c r="M2296" s="211">
        <v>-6690666.799214609</v>
      </c>
      <c r="N2296" s="198">
        <v>-1228630.6333364674</v>
      </c>
      <c r="O2296" s="211">
        <v>-0.8906468201754294</v>
      </c>
      <c r="P2296" s="210">
        <v>0</v>
      </c>
      <c r="Q2296" s="210">
        <v>0</v>
      </c>
      <c r="R2296" s="210">
        <v>1</v>
      </c>
      <c r="S2296" s="210">
        <v>0</v>
      </c>
      <c r="T2296" s="210" t="s">
        <v>149</v>
      </c>
      <c r="U2296" s="210" t="s">
        <v>2789</v>
      </c>
      <c r="V2296" s="223">
        <v>43251</v>
      </c>
      <c r="W2296" s="210">
        <v>6297356</v>
      </c>
      <c r="X2296" s="210" t="s">
        <v>4468</v>
      </c>
      <c r="Y2296" s="210" t="s">
        <v>4402</v>
      </c>
      <c r="Z2296" s="190"/>
      <c r="AA2296" s="185"/>
      <c r="AB2296" s="187"/>
      <c r="AC2296" s="187"/>
      <c r="AD2296" s="188"/>
    </row>
    <row r="2297" spans="1:30" x14ac:dyDescent="0.3">
      <c r="A2297" s="84"/>
      <c r="B2297" s="209" t="s">
        <v>5116</v>
      </c>
      <c r="C2297" s="102" t="s">
        <v>1973</v>
      </c>
      <c r="D2297" s="109">
        <v>-7859472.2238238258</v>
      </c>
      <c r="E2297" s="139">
        <v>-265703.86064891436</v>
      </c>
      <c r="F2297" s="113">
        <v>-0.53293618226857498</v>
      </c>
      <c r="G2297" s="126"/>
      <c r="H2297" s="123"/>
      <c r="I2297" s="124"/>
      <c r="J2297" s="191" t="s">
        <v>5776</v>
      </c>
      <c r="K2297" s="210" t="s">
        <v>5116</v>
      </c>
      <c r="L2297" s="210" t="s">
        <v>1973</v>
      </c>
      <c r="M2297" s="211">
        <v>-7859472.2238238258</v>
      </c>
      <c r="N2297" s="198">
        <v>-265703.86064891436</v>
      </c>
      <c r="O2297" s="211">
        <v>-0.53293618226857498</v>
      </c>
      <c r="P2297" s="210">
        <v>0</v>
      </c>
      <c r="Q2297" s="210">
        <v>0</v>
      </c>
      <c r="R2297" s="210">
        <v>1</v>
      </c>
      <c r="S2297" s="210">
        <v>0</v>
      </c>
      <c r="T2297" s="210" t="s">
        <v>143</v>
      </c>
      <c r="U2297" s="210" t="s">
        <v>2790</v>
      </c>
      <c r="V2297" s="223">
        <v>43251</v>
      </c>
      <c r="W2297" s="210">
        <v>6410959</v>
      </c>
      <c r="X2297" s="210" t="s">
        <v>4468</v>
      </c>
      <c r="Y2297" s="210" t="s">
        <v>4402</v>
      </c>
      <c r="Z2297" s="190"/>
      <c r="AA2297" s="185"/>
      <c r="AB2297" s="187"/>
      <c r="AC2297" s="187"/>
      <c r="AD2297" s="188"/>
    </row>
    <row r="2298" spans="1:30" x14ac:dyDescent="0.3">
      <c r="A2298" s="84"/>
      <c r="B2298" s="209" t="s">
        <v>5117</v>
      </c>
      <c r="C2298" s="102" t="s">
        <v>1973</v>
      </c>
      <c r="D2298" s="109">
        <v>-13991299.58883461</v>
      </c>
      <c r="E2298" s="139">
        <v>-30496.211174218624</v>
      </c>
      <c r="F2298" s="113">
        <v>-0.88865544803906538</v>
      </c>
      <c r="G2298" s="126"/>
      <c r="H2298" s="123"/>
      <c r="I2298" s="124"/>
      <c r="J2298" s="191" t="s">
        <v>5776</v>
      </c>
      <c r="K2298" s="210" t="s">
        <v>5117</v>
      </c>
      <c r="L2298" s="210" t="s">
        <v>1973</v>
      </c>
      <c r="M2298" s="211">
        <v>-13991299.58883461</v>
      </c>
      <c r="N2298" s="198">
        <v>-30496.211174218624</v>
      </c>
      <c r="O2298" s="211">
        <v>-0.88865544803906538</v>
      </c>
      <c r="P2298" s="210">
        <v>0</v>
      </c>
      <c r="Q2298" s="210">
        <v>0</v>
      </c>
      <c r="R2298" s="210">
        <v>1</v>
      </c>
      <c r="S2298" s="210">
        <v>0</v>
      </c>
      <c r="T2298" s="210" t="s">
        <v>146</v>
      </c>
      <c r="U2298" s="210" t="s">
        <v>2791</v>
      </c>
      <c r="V2298" s="223">
        <v>43251</v>
      </c>
      <c r="W2298" s="210">
        <v>6099819</v>
      </c>
      <c r="X2298" s="210" t="s">
        <v>4468</v>
      </c>
      <c r="Y2298" s="210" t="s">
        <v>4402</v>
      </c>
      <c r="Z2298" s="190"/>
      <c r="AA2298" s="186"/>
      <c r="AB2298" s="187"/>
      <c r="AC2298" s="187"/>
      <c r="AD2298" s="188"/>
    </row>
    <row r="2299" spans="1:30" x14ac:dyDescent="0.3">
      <c r="A2299" s="84"/>
      <c r="B2299" s="209" t="s">
        <v>5118</v>
      </c>
      <c r="C2299" s="102" t="s">
        <v>1977</v>
      </c>
      <c r="D2299" s="109">
        <v>33210687.295017779</v>
      </c>
      <c r="E2299" s="139">
        <v>6523147.0367775271</v>
      </c>
      <c r="F2299" s="113">
        <v>2.0289987989977436</v>
      </c>
      <c r="G2299" s="126"/>
      <c r="H2299" s="123"/>
      <c r="I2299" s="124"/>
      <c r="J2299" s="191" t="s">
        <v>5776</v>
      </c>
      <c r="K2299" s="210" t="s">
        <v>5118</v>
      </c>
      <c r="L2299" s="210" t="s">
        <v>1977</v>
      </c>
      <c r="M2299" s="211">
        <v>33210687.295017779</v>
      </c>
      <c r="N2299" s="198">
        <v>6523147.0367775271</v>
      </c>
      <c r="O2299" s="211">
        <v>2.0289987989977436</v>
      </c>
      <c r="P2299" s="210">
        <v>0</v>
      </c>
      <c r="Q2299" s="210">
        <v>0</v>
      </c>
      <c r="R2299" s="210">
        <v>1</v>
      </c>
      <c r="S2299" s="210">
        <v>0</v>
      </c>
      <c r="T2299" s="210" t="s">
        <v>150</v>
      </c>
      <c r="U2299" s="210" t="s">
        <v>2792</v>
      </c>
      <c r="V2299" s="223">
        <v>43251</v>
      </c>
      <c r="W2299" s="210">
        <v>6133405</v>
      </c>
      <c r="X2299" s="210" t="s">
        <v>4468</v>
      </c>
      <c r="Y2299" s="210" t="s">
        <v>4402</v>
      </c>
      <c r="Z2299" s="190"/>
      <c r="AA2299" s="185"/>
      <c r="AB2299" s="187"/>
      <c r="AC2299" s="188"/>
      <c r="AD2299" s="188"/>
    </row>
    <row r="2300" spans="1:30" x14ac:dyDescent="0.3">
      <c r="A2300" s="84"/>
      <c r="B2300" s="209" t="s">
        <v>5119</v>
      </c>
      <c r="C2300" s="102" t="s">
        <v>1973</v>
      </c>
      <c r="D2300" s="109">
        <v>-2463468.0196291986</v>
      </c>
      <c r="E2300" s="139">
        <v>-321452.24299185106</v>
      </c>
      <c r="F2300" s="113">
        <v>-0.49797348589209062</v>
      </c>
      <c r="G2300" s="126"/>
      <c r="H2300" s="123"/>
      <c r="I2300" s="124"/>
      <c r="J2300" s="191" t="s">
        <v>5776</v>
      </c>
      <c r="K2300" s="210" t="s">
        <v>5119</v>
      </c>
      <c r="L2300" s="210" t="s">
        <v>1973</v>
      </c>
      <c r="M2300" s="211">
        <v>-2463468.0196291986</v>
      </c>
      <c r="N2300" s="198">
        <v>-321452.24299185106</v>
      </c>
      <c r="O2300" s="211">
        <v>-0.49797348589209062</v>
      </c>
      <c r="P2300" s="210">
        <v>0</v>
      </c>
      <c r="Q2300" s="210">
        <v>0</v>
      </c>
      <c r="R2300" s="210">
        <v>1</v>
      </c>
      <c r="S2300" s="210">
        <v>0</v>
      </c>
      <c r="T2300" s="210" t="s">
        <v>143</v>
      </c>
      <c r="U2300" s="210" t="s">
        <v>2793</v>
      </c>
      <c r="V2300" s="223">
        <v>43251</v>
      </c>
      <c r="W2300" s="210">
        <v>6698755</v>
      </c>
      <c r="X2300" s="210" t="s">
        <v>4468</v>
      </c>
      <c r="Y2300" s="210" t="s">
        <v>4402</v>
      </c>
      <c r="Z2300" s="190"/>
      <c r="AA2300" s="186"/>
      <c r="AB2300" s="187"/>
      <c r="AC2300" s="187"/>
      <c r="AD2300" s="188"/>
    </row>
    <row r="2301" spans="1:30" x14ac:dyDescent="0.3">
      <c r="A2301" s="84"/>
      <c r="B2301" s="209" t="s">
        <v>5120</v>
      </c>
      <c r="C2301" s="102" t="s">
        <v>1973</v>
      </c>
      <c r="D2301" s="109">
        <v>-8891456.3961071521</v>
      </c>
      <c r="E2301" s="139">
        <v>-554418.39282342442</v>
      </c>
      <c r="F2301" s="113">
        <v>-0.85556354068938401</v>
      </c>
      <c r="G2301" s="126"/>
      <c r="H2301" s="123"/>
      <c r="I2301" s="124"/>
      <c r="J2301" s="191" t="s">
        <v>5776</v>
      </c>
      <c r="K2301" s="210" t="s">
        <v>5120</v>
      </c>
      <c r="L2301" s="210" t="s">
        <v>1973</v>
      </c>
      <c r="M2301" s="211">
        <v>-8891456.3961071521</v>
      </c>
      <c r="N2301" s="198">
        <v>-554418.39282342442</v>
      </c>
      <c r="O2301" s="211">
        <v>-0.85556354068938401</v>
      </c>
      <c r="P2301" s="210">
        <v>0</v>
      </c>
      <c r="Q2301" s="210">
        <v>0</v>
      </c>
      <c r="R2301" s="210">
        <v>1</v>
      </c>
      <c r="S2301" s="210">
        <v>0</v>
      </c>
      <c r="T2301" s="210" t="s">
        <v>149</v>
      </c>
      <c r="U2301" s="210" t="s">
        <v>2794</v>
      </c>
      <c r="V2301" s="223">
        <v>43251</v>
      </c>
      <c r="W2301" s="210" t="s">
        <v>2122</v>
      </c>
      <c r="X2301" s="210" t="s">
        <v>4468</v>
      </c>
      <c r="Y2301" s="210" t="s">
        <v>4402</v>
      </c>
      <c r="Z2301" s="190"/>
      <c r="AA2301" s="185"/>
      <c r="AB2301" s="187"/>
      <c r="AC2301" s="188"/>
      <c r="AD2301" s="187"/>
    </row>
    <row r="2302" spans="1:30" x14ac:dyDescent="0.3">
      <c r="A2302" s="84"/>
      <c r="B2302" s="209" t="s">
        <v>5555</v>
      </c>
      <c r="C2302" s="102" t="s">
        <v>1973</v>
      </c>
      <c r="D2302" s="109">
        <v>-12499430.078392576</v>
      </c>
      <c r="E2302" s="139">
        <v>-764131.63620279916</v>
      </c>
      <c r="F2302" s="113">
        <v>-0.87199462446620113</v>
      </c>
      <c r="G2302" s="126"/>
      <c r="H2302" s="123"/>
      <c r="I2302" s="124"/>
      <c r="J2302" s="191" t="s">
        <v>5776</v>
      </c>
      <c r="K2302" s="210" t="s">
        <v>5555</v>
      </c>
      <c r="L2302" s="210" t="s">
        <v>1973</v>
      </c>
      <c r="M2302" s="211">
        <v>-12499430.078392576</v>
      </c>
      <c r="N2302" s="198">
        <v>-764131.63620279916</v>
      </c>
      <c r="O2302" s="211">
        <v>-0.87199462446620113</v>
      </c>
      <c r="P2302" s="210">
        <v>0</v>
      </c>
      <c r="Q2302" s="210">
        <v>0</v>
      </c>
      <c r="R2302" s="210">
        <v>1</v>
      </c>
      <c r="S2302" s="210">
        <v>0</v>
      </c>
      <c r="T2302" s="210" t="s">
        <v>145</v>
      </c>
      <c r="U2302" s="210" t="s">
        <v>5556</v>
      </c>
      <c r="V2302" s="223">
        <v>43251</v>
      </c>
      <c r="W2302" s="210" t="s">
        <v>5557</v>
      </c>
      <c r="X2302" s="210" t="s">
        <v>4468</v>
      </c>
      <c r="Y2302" s="210" t="s">
        <v>4402</v>
      </c>
      <c r="Z2302" s="190"/>
      <c r="AA2302" s="186"/>
      <c r="AB2302" s="187"/>
      <c r="AC2302" s="187"/>
      <c r="AD2302" s="188"/>
    </row>
    <row r="2303" spans="1:30" x14ac:dyDescent="0.3">
      <c r="A2303" s="84"/>
      <c r="B2303" s="209" t="s">
        <v>5121</v>
      </c>
      <c r="C2303" s="102" t="s">
        <v>1973</v>
      </c>
      <c r="D2303" s="109">
        <v>-4730129.2376573868</v>
      </c>
      <c r="E2303" s="139">
        <v>-581373.92095901235</v>
      </c>
      <c r="F2303" s="113">
        <v>-0.42995146445124915</v>
      </c>
      <c r="G2303" s="126"/>
      <c r="H2303" s="123"/>
      <c r="I2303" s="124"/>
      <c r="J2303" s="191" t="s">
        <v>5776</v>
      </c>
      <c r="K2303" s="210" t="s">
        <v>5121</v>
      </c>
      <c r="L2303" s="210" t="s">
        <v>1973</v>
      </c>
      <c r="M2303" s="211">
        <v>-4730129.2376573868</v>
      </c>
      <c r="N2303" s="198">
        <v>-581373.92095901235</v>
      </c>
      <c r="O2303" s="211">
        <v>-0.42995146445124915</v>
      </c>
      <c r="P2303" s="210">
        <v>0</v>
      </c>
      <c r="Q2303" s="210">
        <v>0</v>
      </c>
      <c r="R2303" s="210">
        <v>1</v>
      </c>
      <c r="S2303" s="210">
        <v>0</v>
      </c>
      <c r="T2303" s="210" t="s">
        <v>146</v>
      </c>
      <c r="U2303" s="210" t="s">
        <v>5122</v>
      </c>
      <c r="V2303" s="223">
        <v>43251</v>
      </c>
      <c r="W2303" s="210" t="s">
        <v>5123</v>
      </c>
      <c r="X2303" s="210" t="s">
        <v>4468</v>
      </c>
      <c r="Y2303" s="210" t="s">
        <v>4402</v>
      </c>
      <c r="Z2303" s="190"/>
      <c r="AA2303" s="186"/>
      <c r="AB2303" s="187"/>
      <c r="AC2303" s="187"/>
      <c r="AD2303" s="188"/>
    </row>
    <row r="2304" spans="1:30" x14ac:dyDescent="0.3">
      <c r="A2304" s="84"/>
      <c r="B2304" s="209" t="s">
        <v>5124</v>
      </c>
      <c r="C2304" s="102" t="s">
        <v>1973</v>
      </c>
      <c r="D2304" s="109">
        <v>-17890183.128679108</v>
      </c>
      <c r="E2304" s="139">
        <v>-1290534.5427310255</v>
      </c>
      <c r="F2304" s="113">
        <v>-0.45548072744484885</v>
      </c>
      <c r="G2304" s="126"/>
      <c r="H2304" s="123"/>
      <c r="I2304" s="124"/>
      <c r="J2304" s="191" t="s">
        <v>5776</v>
      </c>
      <c r="K2304" s="210" t="s">
        <v>5124</v>
      </c>
      <c r="L2304" s="210" t="s">
        <v>1973</v>
      </c>
      <c r="M2304" s="211">
        <v>-17890183.128679108</v>
      </c>
      <c r="N2304" s="198">
        <v>-1290534.5427310255</v>
      </c>
      <c r="O2304" s="211">
        <v>-0.45548072744484885</v>
      </c>
      <c r="P2304" s="210">
        <v>0</v>
      </c>
      <c r="Q2304" s="210">
        <v>0</v>
      </c>
      <c r="R2304" s="210">
        <v>1</v>
      </c>
      <c r="S2304" s="210">
        <v>0</v>
      </c>
      <c r="T2304" s="210" t="s">
        <v>147</v>
      </c>
      <c r="U2304" s="210" t="s">
        <v>2795</v>
      </c>
      <c r="V2304" s="223">
        <v>43251</v>
      </c>
      <c r="W2304" s="210">
        <v>6294896</v>
      </c>
      <c r="X2304" s="210" t="s">
        <v>4468</v>
      </c>
      <c r="Y2304" s="210" t="s">
        <v>4402</v>
      </c>
      <c r="Z2304" s="190"/>
      <c r="AA2304" s="186"/>
      <c r="AB2304" s="187"/>
      <c r="AC2304" s="187"/>
      <c r="AD2304" s="188"/>
    </row>
    <row r="2305" spans="1:30" x14ac:dyDescent="0.3">
      <c r="A2305" s="84"/>
      <c r="B2305" s="209" t="s">
        <v>5125</v>
      </c>
      <c r="C2305" s="102" t="s">
        <v>1973</v>
      </c>
      <c r="D2305" s="109">
        <v>-6237143.4934588345</v>
      </c>
      <c r="E2305" s="139">
        <v>-115997.2856130166</v>
      </c>
      <c r="F2305" s="113">
        <v>-0.33869808304959387</v>
      </c>
      <c r="G2305" s="126"/>
      <c r="H2305" s="123"/>
      <c r="I2305" s="124"/>
      <c r="J2305" s="191" t="s">
        <v>5776</v>
      </c>
      <c r="K2305" s="210" t="s">
        <v>5125</v>
      </c>
      <c r="L2305" s="210" t="s">
        <v>1973</v>
      </c>
      <c r="M2305" s="211">
        <v>-6237143.4934588345</v>
      </c>
      <c r="N2305" s="198">
        <v>-115997.2856130166</v>
      </c>
      <c r="O2305" s="211">
        <v>-0.33869808304959387</v>
      </c>
      <c r="P2305" s="210">
        <v>0</v>
      </c>
      <c r="Q2305" s="210">
        <v>0</v>
      </c>
      <c r="R2305" s="210">
        <v>1</v>
      </c>
      <c r="S2305" s="210">
        <v>0</v>
      </c>
      <c r="T2305" s="210" t="s">
        <v>144</v>
      </c>
      <c r="U2305" s="210" t="s">
        <v>2796</v>
      </c>
      <c r="V2305" s="223">
        <v>43251</v>
      </c>
      <c r="W2305" s="210">
        <v>6327327</v>
      </c>
      <c r="X2305" s="210" t="s">
        <v>4468</v>
      </c>
      <c r="Y2305" s="210" t="s">
        <v>4402</v>
      </c>
      <c r="Z2305" s="190"/>
      <c r="AA2305" s="186"/>
      <c r="AB2305" s="187"/>
      <c r="AC2305" s="187"/>
      <c r="AD2305" s="188"/>
    </row>
    <row r="2306" spans="1:30" x14ac:dyDescent="0.3">
      <c r="A2306" s="84"/>
      <c r="B2306" s="209" t="s">
        <v>5126</v>
      </c>
      <c r="C2306" s="102" t="s">
        <v>1973</v>
      </c>
      <c r="D2306" s="109">
        <v>-9761964.0868680328</v>
      </c>
      <c r="E2306" s="139">
        <v>-2706662.4158037337</v>
      </c>
      <c r="F2306" s="113">
        <v>-0.1799149053764364</v>
      </c>
      <c r="G2306" s="126"/>
      <c r="H2306" s="123"/>
      <c r="I2306" s="124"/>
      <c r="J2306" s="191" t="s">
        <v>5776</v>
      </c>
      <c r="K2306" s="210" t="s">
        <v>5126</v>
      </c>
      <c r="L2306" s="210" t="s">
        <v>1973</v>
      </c>
      <c r="M2306" s="211">
        <v>-9761964.0868680328</v>
      </c>
      <c r="N2306" s="198">
        <v>-2706662.4158037337</v>
      </c>
      <c r="O2306" s="211">
        <v>-0.1799149053764364</v>
      </c>
      <c r="P2306" s="210">
        <v>0</v>
      </c>
      <c r="Q2306" s="210">
        <v>0</v>
      </c>
      <c r="R2306" s="210">
        <v>1</v>
      </c>
      <c r="S2306" s="210">
        <v>0</v>
      </c>
      <c r="T2306" s="210" t="s">
        <v>145</v>
      </c>
      <c r="U2306" s="210" t="s">
        <v>2797</v>
      </c>
      <c r="V2306" s="223">
        <v>43251</v>
      </c>
      <c r="W2306" s="210" t="s">
        <v>2123</v>
      </c>
      <c r="X2306" s="210" t="s">
        <v>4468</v>
      </c>
      <c r="Y2306" s="210" t="s">
        <v>4402</v>
      </c>
      <c r="Z2306" s="190"/>
      <c r="AA2306" s="185"/>
      <c r="AB2306" s="187"/>
      <c r="AC2306" s="188"/>
      <c r="AD2306" s="188"/>
    </row>
    <row r="2307" spans="1:30" x14ac:dyDescent="0.3">
      <c r="A2307" s="84"/>
      <c r="B2307" s="209" t="s">
        <v>5496</v>
      </c>
      <c r="C2307" s="102" t="s">
        <v>1973</v>
      </c>
      <c r="D2307" s="109">
        <v>-6712593.0587377818</v>
      </c>
      <c r="E2307" s="139">
        <v>-1417120.5283297617</v>
      </c>
      <c r="F2307" s="113">
        <v>-0.18392343952560536</v>
      </c>
      <c r="G2307" s="126"/>
      <c r="H2307" s="123"/>
      <c r="I2307" s="124"/>
      <c r="J2307" s="191" t="s">
        <v>5776</v>
      </c>
      <c r="K2307" s="210" t="s">
        <v>5496</v>
      </c>
      <c r="L2307" s="210" t="s">
        <v>1973</v>
      </c>
      <c r="M2307" s="211">
        <v>-6712593.0587377818</v>
      </c>
      <c r="N2307" s="198">
        <v>-1417120.5283297617</v>
      </c>
      <c r="O2307" s="211">
        <v>-0.18392343952560536</v>
      </c>
      <c r="P2307" s="210">
        <v>0</v>
      </c>
      <c r="Q2307" s="210">
        <v>0</v>
      </c>
      <c r="R2307" s="210">
        <v>1</v>
      </c>
      <c r="S2307" s="210">
        <v>0</v>
      </c>
      <c r="T2307" s="210" t="s">
        <v>151</v>
      </c>
      <c r="U2307" s="210" t="s">
        <v>5497</v>
      </c>
      <c r="V2307" s="223">
        <v>43251</v>
      </c>
      <c r="W2307" s="210">
        <v>6100476</v>
      </c>
      <c r="X2307" s="210" t="s">
        <v>4468</v>
      </c>
      <c r="Y2307" s="210" t="s">
        <v>4402</v>
      </c>
      <c r="Z2307" s="190"/>
      <c r="AA2307" s="185"/>
      <c r="AB2307" s="187"/>
      <c r="AC2307" s="188"/>
      <c r="AD2307" s="188"/>
    </row>
    <row r="2308" spans="1:30" x14ac:dyDescent="0.3">
      <c r="A2308" s="84"/>
      <c r="B2308" s="209" t="s">
        <v>5127</v>
      </c>
      <c r="C2308" s="102" t="s">
        <v>1973</v>
      </c>
      <c r="D2308" s="109">
        <v>-33744019.630229428</v>
      </c>
      <c r="E2308" s="139">
        <v>-1509686.4842545115</v>
      </c>
      <c r="F2308" s="113">
        <v>-1.6770735146813418</v>
      </c>
      <c r="G2308" s="126"/>
      <c r="H2308" s="123"/>
      <c r="I2308" s="124"/>
      <c r="J2308" s="191" t="s">
        <v>5776</v>
      </c>
      <c r="K2308" s="210" t="s">
        <v>5127</v>
      </c>
      <c r="L2308" s="210" t="s">
        <v>1973</v>
      </c>
      <c r="M2308" s="211">
        <v>-33744019.630229428</v>
      </c>
      <c r="N2308" s="198">
        <v>-1509686.4842545115</v>
      </c>
      <c r="O2308" s="211">
        <v>-1.6770735146813418</v>
      </c>
      <c r="P2308" s="210">
        <v>0</v>
      </c>
      <c r="Q2308" s="210">
        <v>0</v>
      </c>
      <c r="R2308" s="210">
        <v>1</v>
      </c>
      <c r="S2308" s="210">
        <v>0</v>
      </c>
      <c r="T2308" s="210" t="s">
        <v>149</v>
      </c>
      <c r="U2308" s="210" t="s">
        <v>2798</v>
      </c>
      <c r="V2308" s="223">
        <v>43251</v>
      </c>
      <c r="W2308" s="210">
        <v>6261674</v>
      </c>
      <c r="X2308" s="210" t="s">
        <v>4468</v>
      </c>
      <c r="Y2308" s="210" t="s">
        <v>4402</v>
      </c>
      <c r="Z2308" s="190"/>
      <c r="AA2308" s="185"/>
      <c r="AB2308" s="187"/>
      <c r="AC2308" s="188"/>
      <c r="AD2308" s="188"/>
    </row>
    <row r="2309" spans="1:30" x14ac:dyDescent="0.3">
      <c r="A2309" s="84"/>
      <c r="B2309" s="209" t="s">
        <v>5128</v>
      </c>
      <c r="C2309" s="102" t="s">
        <v>1976</v>
      </c>
      <c r="D2309" s="109">
        <v>30106099.148881681</v>
      </c>
      <c r="E2309" s="139">
        <v>1055273.8186145003</v>
      </c>
      <c r="F2309" s="113">
        <v>0.39531016279855535</v>
      </c>
      <c r="G2309" s="126"/>
      <c r="H2309" s="123"/>
      <c r="I2309" s="124"/>
      <c r="J2309" s="191" t="s">
        <v>5776</v>
      </c>
      <c r="K2309" s="210" t="s">
        <v>5128</v>
      </c>
      <c r="L2309" s="210" t="s">
        <v>1976</v>
      </c>
      <c r="M2309" s="211">
        <v>30106099.148881681</v>
      </c>
      <c r="N2309" s="198">
        <v>1055273.8186145003</v>
      </c>
      <c r="O2309" s="211">
        <v>0.39531016279855535</v>
      </c>
      <c r="P2309" s="210">
        <v>0</v>
      </c>
      <c r="Q2309" s="210">
        <v>0</v>
      </c>
      <c r="R2309" s="210">
        <v>1</v>
      </c>
      <c r="S2309" s="210">
        <v>0</v>
      </c>
      <c r="T2309" s="210" t="s">
        <v>148</v>
      </c>
      <c r="U2309" s="210" t="s">
        <v>2799</v>
      </c>
      <c r="V2309" s="223">
        <v>43251</v>
      </c>
      <c r="W2309" s="210">
        <v>6171900</v>
      </c>
      <c r="X2309" s="210" t="s">
        <v>4468</v>
      </c>
      <c r="Y2309" s="210" t="s">
        <v>4402</v>
      </c>
      <c r="Z2309" s="190"/>
      <c r="AA2309" s="185"/>
      <c r="AB2309" s="187"/>
      <c r="AC2309" s="188"/>
      <c r="AD2309" s="188"/>
    </row>
    <row r="2310" spans="1:30" x14ac:dyDescent="0.3">
      <c r="A2310" s="84"/>
      <c r="B2310" s="209" t="s">
        <v>5129</v>
      </c>
      <c r="C2310" s="102" t="s">
        <v>1973</v>
      </c>
      <c r="D2310" s="109">
        <v>-24968294.158872947</v>
      </c>
      <c r="E2310" s="139">
        <v>-5403373.322675528</v>
      </c>
      <c r="F2310" s="113">
        <v>-0.27582145375042927</v>
      </c>
      <c r="G2310" s="126"/>
      <c r="H2310" s="123"/>
      <c r="I2310" s="124"/>
      <c r="J2310" s="191" t="s">
        <v>5776</v>
      </c>
      <c r="K2310" s="210" t="s">
        <v>5129</v>
      </c>
      <c r="L2310" s="210" t="s">
        <v>1973</v>
      </c>
      <c r="M2310" s="211">
        <v>-24968294.158872947</v>
      </c>
      <c r="N2310" s="198">
        <v>-5403373.322675528</v>
      </c>
      <c r="O2310" s="211">
        <v>-0.27582145375042927</v>
      </c>
      <c r="P2310" s="210">
        <v>0</v>
      </c>
      <c r="Q2310" s="210">
        <v>0</v>
      </c>
      <c r="R2310" s="210">
        <v>1</v>
      </c>
      <c r="S2310" s="210">
        <v>0</v>
      </c>
      <c r="T2310" s="210" t="s">
        <v>148</v>
      </c>
      <c r="U2310" s="210" t="s">
        <v>2800</v>
      </c>
      <c r="V2310" s="223">
        <v>43251</v>
      </c>
      <c r="W2310" s="210" t="s">
        <v>2124</v>
      </c>
      <c r="X2310" s="210" t="s">
        <v>4468</v>
      </c>
      <c r="Y2310" s="210" t="s">
        <v>4402</v>
      </c>
      <c r="Z2310" s="190"/>
      <c r="AA2310" s="185"/>
      <c r="AB2310" s="187"/>
      <c r="AC2310" s="187"/>
      <c r="AD2310" s="188"/>
    </row>
    <row r="2311" spans="1:30" x14ac:dyDescent="0.3">
      <c r="A2311" s="84"/>
      <c r="B2311" s="209" t="s">
        <v>5130</v>
      </c>
      <c r="C2311" s="102" t="s">
        <v>1973</v>
      </c>
      <c r="D2311" s="109">
        <v>-3482760.5833012266</v>
      </c>
      <c r="E2311" s="139">
        <v>-4559604.4076225189</v>
      </c>
      <c r="F2311" s="113">
        <v>-0.18342004135529488</v>
      </c>
      <c r="G2311" s="126"/>
      <c r="H2311" s="123"/>
      <c r="I2311" s="124"/>
      <c r="J2311" s="191" t="s">
        <v>5778</v>
      </c>
      <c r="K2311" s="210" t="s">
        <v>5130</v>
      </c>
      <c r="L2311" s="210" t="s">
        <v>1973</v>
      </c>
      <c r="M2311" s="211">
        <v>-3482760.5833012266</v>
      </c>
      <c r="N2311" s="198">
        <v>-4559604.4076225189</v>
      </c>
      <c r="O2311" s="211">
        <v>-0.18342004135529488</v>
      </c>
      <c r="P2311" s="210">
        <v>0</v>
      </c>
      <c r="Q2311" s="210">
        <v>0</v>
      </c>
      <c r="R2311" s="210">
        <v>1</v>
      </c>
      <c r="S2311" s="210">
        <v>0</v>
      </c>
      <c r="T2311" s="210" t="s">
        <v>152</v>
      </c>
      <c r="U2311" s="210" t="s">
        <v>2801</v>
      </c>
      <c r="V2311" s="223">
        <v>43251</v>
      </c>
      <c r="W2311" s="210" t="s">
        <v>2125</v>
      </c>
      <c r="X2311" s="210" t="s">
        <v>4468</v>
      </c>
      <c r="Y2311" s="210" t="s">
        <v>4402</v>
      </c>
      <c r="Z2311" s="190"/>
      <c r="AA2311" s="185"/>
      <c r="AB2311" s="187"/>
      <c r="AC2311" s="187"/>
      <c r="AD2311" s="188"/>
    </row>
    <row r="2312" spans="1:30" x14ac:dyDescent="0.3">
      <c r="A2312" s="84"/>
      <c r="B2312" s="209" t="s">
        <v>5498</v>
      </c>
      <c r="C2312" s="102" t="s">
        <v>1979</v>
      </c>
      <c r="D2312" s="109">
        <v>-65813298.526611194</v>
      </c>
      <c r="E2312" s="139">
        <v>-100882491.82464641</v>
      </c>
      <c r="F2312" s="113">
        <v>-13.131093006738663</v>
      </c>
      <c r="G2312" s="126"/>
      <c r="H2312" s="123"/>
      <c r="I2312" s="124"/>
      <c r="J2312" s="191" t="s">
        <v>5776</v>
      </c>
      <c r="K2312" s="210" t="s">
        <v>5498</v>
      </c>
      <c r="L2312" s="210" t="s">
        <v>1979</v>
      </c>
      <c r="M2312" s="211">
        <v>-65813298.526611194</v>
      </c>
      <c r="N2312" s="198">
        <v>-100882491.82464641</v>
      </c>
      <c r="O2312" s="211">
        <v>-13.131093006738663</v>
      </c>
      <c r="P2312" s="210">
        <v>0</v>
      </c>
      <c r="Q2312" s="210">
        <v>0</v>
      </c>
      <c r="R2312" s="210">
        <v>1</v>
      </c>
      <c r="S2312" s="210">
        <v>0</v>
      </c>
      <c r="T2312" s="210" t="s">
        <v>148</v>
      </c>
      <c r="U2312" s="210" t="s">
        <v>5499</v>
      </c>
      <c r="V2312" s="223">
        <v>43251</v>
      </c>
      <c r="W2312" s="210" t="s">
        <v>5500</v>
      </c>
      <c r="X2312" s="210" t="s">
        <v>4468</v>
      </c>
      <c r="Y2312" s="210" t="s">
        <v>4402</v>
      </c>
      <c r="Z2312" s="190"/>
      <c r="AA2312" s="186"/>
      <c r="AB2312" s="187"/>
      <c r="AC2312" s="187"/>
      <c r="AD2312" s="188"/>
    </row>
    <row r="2313" spans="1:30" x14ac:dyDescent="0.3">
      <c r="A2313" s="84"/>
      <c r="B2313" s="209" t="s">
        <v>5131</v>
      </c>
      <c r="C2313" s="102" t="s">
        <v>1978</v>
      </c>
      <c r="D2313" s="109">
        <v>-69519978.272751302</v>
      </c>
      <c r="E2313" s="139">
        <v>-3772872.4044672046</v>
      </c>
      <c r="F2313" s="113">
        <v>-2.820267220174753</v>
      </c>
      <c r="G2313" s="126"/>
      <c r="H2313" s="123"/>
      <c r="I2313" s="124"/>
      <c r="J2313" s="191" t="s">
        <v>5776</v>
      </c>
      <c r="K2313" s="210" t="s">
        <v>5131</v>
      </c>
      <c r="L2313" s="210" t="s">
        <v>1978</v>
      </c>
      <c r="M2313" s="211">
        <v>-69519978.272751302</v>
      </c>
      <c r="N2313" s="198">
        <v>-3772872.4044672046</v>
      </c>
      <c r="O2313" s="211">
        <v>-2.820267220174753</v>
      </c>
      <c r="P2313" s="210">
        <v>0</v>
      </c>
      <c r="Q2313" s="210">
        <v>0</v>
      </c>
      <c r="R2313" s="210">
        <v>1</v>
      </c>
      <c r="S2313" s="210">
        <v>0</v>
      </c>
      <c r="T2313" s="210" t="s">
        <v>148</v>
      </c>
      <c r="U2313" s="210" t="s">
        <v>2802</v>
      </c>
      <c r="V2313" s="223">
        <v>43251</v>
      </c>
      <c r="W2313" s="210" t="s">
        <v>2126</v>
      </c>
      <c r="X2313" s="210" t="s">
        <v>4468</v>
      </c>
      <c r="Y2313" s="210" t="s">
        <v>4402</v>
      </c>
      <c r="Z2313" s="190"/>
      <c r="AA2313" s="186"/>
      <c r="AB2313" s="187"/>
      <c r="AC2313" s="187"/>
      <c r="AD2313" s="188"/>
    </row>
    <row r="2314" spans="1:30" x14ac:dyDescent="0.3">
      <c r="A2314" s="84"/>
      <c r="B2314" s="209" t="s">
        <v>5677</v>
      </c>
      <c r="C2314" s="102" t="s">
        <v>1977</v>
      </c>
      <c r="D2314" s="109">
        <v>45761394.618526541</v>
      </c>
      <c r="E2314" s="139">
        <v>18210518.316778198</v>
      </c>
      <c r="F2314" s="113">
        <v>1.7530872594927391</v>
      </c>
      <c r="G2314" s="126"/>
      <c r="H2314" s="123"/>
      <c r="I2314" s="124"/>
      <c r="J2314" s="191" t="s">
        <v>5776</v>
      </c>
      <c r="K2314" s="210" t="s">
        <v>5677</v>
      </c>
      <c r="L2314" s="210" t="s">
        <v>1977</v>
      </c>
      <c r="M2314" s="211">
        <v>45761394.618526541</v>
      </c>
      <c r="N2314" s="198">
        <v>18210518.316778198</v>
      </c>
      <c r="O2314" s="211">
        <v>1.7530872594927391</v>
      </c>
      <c r="P2314" s="210">
        <v>0</v>
      </c>
      <c r="Q2314" s="210">
        <v>0</v>
      </c>
      <c r="R2314" s="210">
        <v>1</v>
      </c>
      <c r="S2314" s="210">
        <v>0</v>
      </c>
      <c r="T2314" s="210" t="s">
        <v>151</v>
      </c>
      <c r="U2314" s="210" t="s">
        <v>5678</v>
      </c>
      <c r="V2314" s="223">
        <v>43251</v>
      </c>
      <c r="W2314" s="210">
        <v>6253767</v>
      </c>
      <c r="X2314" s="210" t="s">
        <v>4468</v>
      </c>
      <c r="Y2314" s="210" t="s">
        <v>4402</v>
      </c>
      <c r="Z2314" s="190"/>
      <c r="AA2314" s="186"/>
      <c r="AB2314" s="187"/>
      <c r="AC2314" s="187"/>
      <c r="AD2314" s="188"/>
    </row>
    <row r="2315" spans="1:30" x14ac:dyDescent="0.3">
      <c r="A2315" s="84"/>
      <c r="B2315" s="209" t="s">
        <v>5132</v>
      </c>
      <c r="C2315" s="102" t="s">
        <v>1973</v>
      </c>
      <c r="D2315" s="109">
        <v>-71110285.545033216</v>
      </c>
      <c r="E2315" s="139">
        <v>-4052668.9731434602</v>
      </c>
      <c r="F2315" s="113">
        <v>-0.81290639199876313</v>
      </c>
      <c r="G2315" s="126"/>
      <c r="H2315" s="123"/>
      <c r="I2315" s="124"/>
      <c r="J2315" s="191" t="s">
        <v>5776</v>
      </c>
      <c r="K2315" s="210" t="s">
        <v>5132</v>
      </c>
      <c r="L2315" s="210" t="s">
        <v>1973</v>
      </c>
      <c r="M2315" s="211">
        <v>-71110285.545033216</v>
      </c>
      <c r="N2315" s="198">
        <v>-4052668.9731434602</v>
      </c>
      <c r="O2315" s="211">
        <v>-0.81290639199876313</v>
      </c>
      <c r="P2315" s="210">
        <v>0</v>
      </c>
      <c r="Q2315" s="210">
        <v>0</v>
      </c>
      <c r="R2315" s="210">
        <v>1</v>
      </c>
      <c r="S2315" s="210">
        <v>0</v>
      </c>
      <c r="T2315" s="210" t="s">
        <v>147</v>
      </c>
      <c r="U2315" s="210" t="s">
        <v>2803</v>
      </c>
      <c r="V2315" s="223">
        <v>43251</v>
      </c>
      <c r="W2315" s="210">
        <v>6205122</v>
      </c>
      <c r="X2315" s="210" t="s">
        <v>4468</v>
      </c>
      <c r="Y2315" s="210" t="s">
        <v>4402</v>
      </c>
      <c r="Z2315" s="190"/>
      <c r="AA2315" s="185"/>
      <c r="AB2315" s="187"/>
      <c r="AC2315" s="187"/>
      <c r="AD2315" s="188"/>
    </row>
    <row r="2316" spans="1:30" x14ac:dyDescent="0.3">
      <c r="A2316" s="84"/>
      <c r="B2316" s="209" t="s">
        <v>7063</v>
      </c>
      <c r="C2316" s="102" t="s">
        <v>1975</v>
      </c>
      <c r="D2316" s="109">
        <v>114482198.05567847</v>
      </c>
      <c r="E2316" s="139">
        <v>6624354.7122935047</v>
      </c>
      <c r="F2316" s="113">
        <v>3.7442032814305142</v>
      </c>
      <c r="G2316" s="126"/>
      <c r="H2316" s="123"/>
      <c r="I2316" s="124"/>
      <c r="J2316" s="191" t="s">
        <v>5776</v>
      </c>
      <c r="K2316" s="210" t="s">
        <v>7063</v>
      </c>
      <c r="L2316" s="210" t="s">
        <v>1975</v>
      </c>
      <c r="M2316" s="211">
        <v>114482198.05567847</v>
      </c>
      <c r="N2316" s="198">
        <v>6624354.7122935047</v>
      </c>
      <c r="O2316" s="211">
        <v>3.7442032814305142</v>
      </c>
      <c r="P2316" s="210">
        <v>0</v>
      </c>
      <c r="Q2316" s="210">
        <v>0</v>
      </c>
      <c r="R2316" s="210">
        <v>1</v>
      </c>
      <c r="S2316" s="210">
        <v>0</v>
      </c>
      <c r="T2316" s="210" t="s">
        <v>146</v>
      </c>
      <c r="U2316" s="210" t="s">
        <v>7064</v>
      </c>
      <c r="V2316" s="223">
        <v>43251</v>
      </c>
      <c r="W2316" s="210" t="s">
        <v>7065</v>
      </c>
      <c r="X2316" s="210" t="s">
        <v>4468</v>
      </c>
      <c r="Y2316" s="210" t="s">
        <v>4402</v>
      </c>
      <c r="Z2316" s="190"/>
      <c r="AA2316" s="186"/>
      <c r="AB2316" s="187"/>
      <c r="AC2316" s="187"/>
      <c r="AD2316" s="188"/>
    </row>
    <row r="2317" spans="1:30" x14ac:dyDescent="0.3">
      <c r="A2317" s="84"/>
      <c r="B2317" s="209" t="s">
        <v>5133</v>
      </c>
      <c r="C2317" s="102" t="s">
        <v>1973</v>
      </c>
      <c r="D2317" s="109">
        <v>-32671616.712723698</v>
      </c>
      <c r="E2317" s="139">
        <v>-7750942.2444595685</v>
      </c>
      <c r="F2317" s="113">
        <v>-0.73911816866452018</v>
      </c>
      <c r="G2317" s="126"/>
      <c r="H2317" s="123"/>
      <c r="I2317" s="124"/>
      <c r="J2317" s="191" t="s">
        <v>5776</v>
      </c>
      <c r="K2317" s="210" t="s">
        <v>5133</v>
      </c>
      <c r="L2317" s="210" t="s">
        <v>1973</v>
      </c>
      <c r="M2317" s="211">
        <v>-32671616.712723698</v>
      </c>
      <c r="N2317" s="198">
        <v>-7750942.2444595685</v>
      </c>
      <c r="O2317" s="211">
        <v>-0.73911816866452018</v>
      </c>
      <c r="P2317" s="210">
        <v>0</v>
      </c>
      <c r="Q2317" s="210">
        <v>0</v>
      </c>
      <c r="R2317" s="210">
        <v>1</v>
      </c>
      <c r="S2317" s="210">
        <v>0</v>
      </c>
      <c r="T2317" s="210" t="s">
        <v>149</v>
      </c>
      <c r="U2317" s="210" t="s">
        <v>172</v>
      </c>
      <c r="V2317" s="223">
        <v>43251</v>
      </c>
      <c r="W2317" s="210" t="s">
        <v>2127</v>
      </c>
      <c r="X2317" s="210" t="s">
        <v>4468</v>
      </c>
      <c r="Y2317" s="210" t="s">
        <v>4402</v>
      </c>
      <c r="Z2317" s="190"/>
      <c r="AA2317" s="185"/>
      <c r="AB2317" s="187"/>
      <c r="AC2317" s="188"/>
      <c r="AD2317" s="187"/>
    </row>
    <row r="2318" spans="1:30" x14ac:dyDescent="0.3">
      <c r="A2318" s="84"/>
      <c r="B2318" s="209" t="s">
        <v>5134</v>
      </c>
      <c r="C2318" s="102" t="s">
        <v>1973</v>
      </c>
      <c r="D2318" s="109">
        <v>-9463238.7399973609</v>
      </c>
      <c r="E2318" s="139">
        <v>-1966965.2290695645</v>
      </c>
      <c r="F2318" s="113">
        <v>-0.52819434981283131</v>
      </c>
      <c r="G2318" s="126"/>
      <c r="H2318" s="123"/>
      <c r="I2318" s="124"/>
      <c r="J2318" s="191" t="s">
        <v>5776</v>
      </c>
      <c r="K2318" s="210" t="s">
        <v>5134</v>
      </c>
      <c r="L2318" s="210" t="s">
        <v>1973</v>
      </c>
      <c r="M2318" s="211">
        <v>-9463238.7399973609</v>
      </c>
      <c r="N2318" s="198">
        <v>-1966965.2290695645</v>
      </c>
      <c r="O2318" s="211">
        <v>-0.52819434981283131</v>
      </c>
      <c r="P2318" s="210">
        <v>0</v>
      </c>
      <c r="Q2318" s="210">
        <v>0</v>
      </c>
      <c r="R2318" s="210">
        <v>1</v>
      </c>
      <c r="S2318" s="210">
        <v>0</v>
      </c>
      <c r="T2318" s="210" t="s">
        <v>145</v>
      </c>
      <c r="U2318" s="210" t="s">
        <v>2804</v>
      </c>
      <c r="V2318" s="223">
        <v>43251</v>
      </c>
      <c r="W2318" s="210" t="s">
        <v>5558</v>
      </c>
      <c r="X2318" s="210" t="s">
        <v>4468</v>
      </c>
      <c r="Y2318" s="210" t="s">
        <v>4402</v>
      </c>
      <c r="Z2318" s="190"/>
      <c r="AA2318" s="186"/>
      <c r="AB2318" s="187"/>
      <c r="AC2318" s="187"/>
      <c r="AD2318" s="188"/>
    </row>
    <row r="2319" spans="1:30" x14ac:dyDescent="0.3">
      <c r="A2319" s="84"/>
      <c r="B2319" s="209" t="s">
        <v>5135</v>
      </c>
      <c r="C2319" s="102" t="s">
        <v>1973</v>
      </c>
      <c r="D2319" s="109">
        <v>-22663549.907786958</v>
      </c>
      <c r="E2319" s="139">
        <v>-1099240.9774900905</v>
      </c>
      <c r="F2319" s="113">
        <v>-0.62540907735606599</v>
      </c>
      <c r="G2319" s="126"/>
      <c r="H2319" s="123"/>
      <c r="I2319" s="124"/>
      <c r="J2319" s="191" t="s">
        <v>5776</v>
      </c>
      <c r="K2319" s="210" t="s">
        <v>5135</v>
      </c>
      <c r="L2319" s="210" t="s">
        <v>1973</v>
      </c>
      <c r="M2319" s="211">
        <v>-22663549.907786958</v>
      </c>
      <c r="N2319" s="198">
        <v>-1099240.9774900905</v>
      </c>
      <c r="O2319" s="211">
        <v>-0.62540907735606599</v>
      </c>
      <c r="P2319" s="210">
        <v>0</v>
      </c>
      <c r="Q2319" s="210">
        <v>0</v>
      </c>
      <c r="R2319" s="210">
        <v>1</v>
      </c>
      <c r="S2319" s="210">
        <v>0</v>
      </c>
      <c r="T2319" s="210" t="s">
        <v>146</v>
      </c>
      <c r="U2319" s="210" t="s">
        <v>2805</v>
      </c>
      <c r="V2319" s="223">
        <v>43251</v>
      </c>
      <c r="W2319" s="210" t="s">
        <v>2128</v>
      </c>
      <c r="X2319" s="210" t="s">
        <v>4468</v>
      </c>
      <c r="Y2319" s="210" t="s">
        <v>4402</v>
      </c>
      <c r="Z2319" s="190"/>
      <c r="AA2319" s="185"/>
      <c r="AB2319" s="187"/>
      <c r="AC2319" s="188"/>
      <c r="AD2319" s="188"/>
    </row>
    <row r="2320" spans="1:30" x14ac:dyDescent="0.3">
      <c r="A2320" s="84"/>
      <c r="B2320" s="209" t="s">
        <v>5136</v>
      </c>
      <c r="C2320" s="102" t="s">
        <v>1973</v>
      </c>
      <c r="D2320" s="109">
        <v>-5149281.7994128363</v>
      </c>
      <c r="E2320" s="139">
        <v>-692254.61090198334</v>
      </c>
      <c r="F2320" s="113">
        <v>-0.39165466325602655</v>
      </c>
      <c r="G2320" s="126"/>
      <c r="H2320" s="123"/>
      <c r="I2320" s="124"/>
      <c r="J2320" s="191" t="s">
        <v>5776</v>
      </c>
      <c r="K2320" s="210" t="s">
        <v>5136</v>
      </c>
      <c r="L2320" s="210" t="s">
        <v>1973</v>
      </c>
      <c r="M2320" s="211">
        <v>-5149281.7994128363</v>
      </c>
      <c r="N2320" s="198">
        <v>-692254.61090198334</v>
      </c>
      <c r="O2320" s="211">
        <v>-0.39165466325602655</v>
      </c>
      <c r="P2320" s="210">
        <v>0</v>
      </c>
      <c r="Q2320" s="210">
        <v>0</v>
      </c>
      <c r="R2320" s="210">
        <v>1</v>
      </c>
      <c r="S2320" s="210">
        <v>0</v>
      </c>
      <c r="T2320" s="210" t="s">
        <v>148</v>
      </c>
      <c r="U2320" s="210" t="s">
        <v>2806</v>
      </c>
      <c r="V2320" s="223">
        <v>43251</v>
      </c>
      <c r="W2320" s="210">
        <v>6101026</v>
      </c>
      <c r="X2320" s="210" t="s">
        <v>4468</v>
      </c>
      <c r="Y2320" s="210" t="s">
        <v>4402</v>
      </c>
      <c r="Z2320" s="190"/>
      <c r="AA2320" s="185"/>
      <c r="AB2320" s="187"/>
      <c r="AC2320" s="187"/>
      <c r="AD2320" s="188"/>
    </row>
    <row r="2321" spans="1:30" x14ac:dyDescent="0.3">
      <c r="A2321" s="84"/>
      <c r="B2321" s="209" t="s">
        <v>5137</v>
      </c>
      <c r="C2321" s="102" t="s">
        <v>1973</v>
      </c>
      <c r="D2321" s="109">
        <v>-5711556.7203440322</v>
      </c>
      <c r="E2321" s="139">
        <v>-510791.32248488301</v>
      </c>
      <c r="F2321" s="113">
        <v>-0.33848897589996607</v>
      </c>
      <c r="G2321" s="126"/>
      <c r="H2321" s="123"/>
      <c r="I2321" s="124"/>
      <c r="J2321" s="191" t="s">
        <v>5776</v>
      </c>
      <c r="K2321" s="210" t="s">
        <v>5137</v>
      </c>
      <c r="L2321" s="210" t="s">
        <v>1973</v>
      </c>
      <c r="M2321" s="211">
        <v>-5711556.7203440322</v>
      </c>
      <c r="N2321" s="198">
        <v>-510791.32248488301</v>
      </c>
      <c r="O2321" s="211">
        <v>-0.33848897589996607</v>
      </c>
      <c r="P2321" s="210">
        <v>0</v>
      </c>
      <c r="Q2321" s="210">
        <v>0</v>
      </c>
      <c r="R2321" s="210">
        <v>1</v>
      </c>
      <c r="S2321" s="210">
        <v>0</v>
      </c>
      <c r="T2321" s="210" t="s">
        <v>143</v>
      </c>
      <c r="U2321" s="210" t="s">
        <v>2807</v>
      </c>
      <c r="V2321" s="223">
        <v>43251</v>
      </c>
      <c r="W2321" s="210">
        <v>6143761</v>
      </c>
      <c r="X2321" s="210" t="s">
        <v>4468</v>
      </c>
      <c r="Y2321" s="210" t="s">
        <v>4402</v>
      </c>
      <c r="Z2321" s="190"/>
      <c r="AA2321" s="186"/>
      <c r="AB2321" s="187"/>
      <c r="AC2321" s="187"/>
      <c r="AD2321" s="188"/>
    </row>
    <row r="2322" spans="1:30" x14ac:dyDescent="0.3">
      <c r="A2322" s="84"/>
      <c r="B2322" s="209" t="s">
        <v>5138</v>
      </c>
      <c r="C2322" s="102" t="s">
        <v>1976</v>
      </c>
      <c r="D2322" s="109">
        <v>1253553.1838599425</v>
      </c>
      <c r="E2322" s="139">
        <v>167970.38555335536</v>
      </c>
      <c r="F2322" s="113">
        <v>9.2373798267380874E-2</v>
      </c>
      <c r="G2322" s="126"/>
      <c r="H2322" s="123"/>
      <c r="I2322" s="124"/>
      <c r="J2322" s="191" t="s">
        <v>5776</v>
      </c>
      <c r="K2322" s="210" t="s">
        <v>5138</v>
      </c>
      <c r="L2322" s="210" t="s">
        <v>1976</v>
      </c>
      <c r="M2322" s="211">
        <v>1253553.1838599425</v>
      </c>
      <c r="N2322" s="198">
        <v>167970.38555335536</v>
      </c>
      <c r="O2322" s="211">
        <v>9.2373798267380874E-2</v>
      </c>
      <c r="P2322" s="210">
        <v>0</v>
      </c>
      <c r="Q2322" s="210">
        <v>0</v>
      </c>
      <c r="R2322" s="210">
        <v>1</v>
      </c>
      <c r="S2322" s="210">
        <v>0</v>
      </c>
      <c r="T2322" s="210" t="s">
        <v>148</v>
      </c>
      <c r="U2322" s="210" t="s">
        <v>2808</v>
      </c>
      <c r="V2322" s="223">
        <v>43251</v>
      </c>
      <c r="W2322" s="210" t="s">
        <v>2129</v>
      </c>
      <c r="X2322" s="210" t="s">
        <v>4468</v>
      </c>
      <c r="Y2322" s="210" t="s">
        <v>4402</v>
      </c>
      <c r="Z2322" s="190"/>
      <c r="AA2322" s="185"/>
      <c r="AB2322" s="187"/>
      <c r="AC2322" s="187"/>
      <c r="AD2322" s="188"/>
    </row>
    <row r="2323" spans="1:30" x14ac:dyDescent="0.3">
      <c r="A2323" s="84"/>
      <c r="B2323" s="209" t="s">
        <v>5139</v>
      </c>
      <c r="C2323" s="102" t="s">
        <v>1973</v>
      </c>
      <c r="D2323" s="109">
        <v>-22397787.284194484</v>
      </c>
      <c r="E2323" s="139">
        <v>-1734211.3690273331</v>
      </c>
      <c r="F2323" s="113">
        <v>-0.7387890525179136</v>
      </c>
      <c r="G2323" s="126"/>
      <c r="H2323" s="123"/>
      <c r="I2323" s="124"/>
      <c r="J2323" s="191" t="s">
        <v>5776</v>
      </c>
      <c r="K2323" s="210" t="s">
        <v>5139</v>
      </c>
      <c r="L2323" s="210" t="s">
        <v>1973</v>
      </c>
      <c r="M2323" s="211">
        <v>-22397787.284194484</v>
      </c>
      <c r="N2323" s="198">
        <v>-1734211.3690273331</v>
      </c>
      <c r="O2323" s="211">
        <v>-0.7387890525179136</v>
      </c>
      <c r="P2323" s="210">
        <v>0</v>
      </c>
      <c r="Q2323" s="210">
        <v>0</v>
      </c>
      <c r="R2323" s="210">
        <v>1</v>
      </c>
      <c r="S2323" s="210">
        <v>0</v>
      </c>
      <c r="T2323" s="210" t="s">
        <v>144</v>
      </c>
      <c r="U2323" s="210" t="s">
        <v>2809</v>
      </c>
      <c r="V2323" s="223">
        <v>43251</v>
      </c>
      <c r="W2323" s="210">
        <v>6100186</v>
      </c>
      <c r="X2323" s="210" t="s">
        <v>4468</v>
      </c>
      <c r="Y2323" s="210" t="s">
        <v>4402</v>
      </c>
      <c r="Z2323" s="190"/>
      <c r="AA2323" s="186"/>
      <c r="AB2323" s="187"/>
      <c r="AC2323" s="187"/>
      <c r="AD2323" s="188"/>
    </row>
    <row r="2324" spans="1:30" x14ac:dyDescent="0.3">
      <c r="A2324" s="84"/>
      <c r="B2324" s="209" t="s">
        <v>5140</v>
      </c>
      <c r="C2324" s="102" t="s">
        <v>1973</v>
      </c>
      <c r="D2324" s="109">
        <v>-4837875.2830860354</v>
      </c>
      <c r="E2324" s="139">
        <v>-1050339.4821328169</v>
      </c>
      <c r="F2324" s="113">
        <v>-0.53819673932202405</v>
      </c>
      <c r="G2324" s="126"/>
      <c r="H2324" s="123"/>
      <c r="I2324" s="124"/>
      <c r="J2324" s="191" t="s">
        <v>5776</v>
      </c>
      <c r="K2324" s="210" t="s">
        <v>5140</v>
      </c>
      <c r="L2324" s="210" t="s">
        <v>1973</v>
      </c>
      <c r="M2324" s="211">
        <v>-4837875.2830860354</v>
      </c>
      <c r="N2324" s="198">
        <v>-1050339.4821328169</v>
      </c>
      <c r="O2324" s="211">
        <v>-0.53819673932202405</v>
      </c>
      <c r="P2324" s="210">
        <v>0</v>
      </c>
      <c r="Q2324" s="210">
        <v>0</v>
      </c>
      <c r="R2324" s="210">
        <v>1</v>
      </c>
      <c r="S2324" s="210">
        <v>0</v>
      </c>
      <c r="T2324" s="210" t="s">
        <v>149</v>
      </c>
      <c r="U2324" s="210" t="s">
        <v>2810</v>
      </c>
      <c r="V2324" s="223">
        <v>43251</v>
      </c>
      <c r="W2324" s="210" t="s">
        <v>2130</v>
      </c>
      <c r="X2324" s="210" t="s">
        <v>4468</v>
      </c>
      <c r="Y2324" s="210" t="s">
        <v>4402</v>
      </c>
      <c r="Z2324" s="190"/>
      <c r="AA2324" s="185"/>
      <c r="AB2324" s="187"/>
      <c r="AC2324" s="188"/>
      <c r="AD2324" s="188"/>
    </row>
    <row r="2325" spans="1:30" x14ac:dyDescent="0.3">
      <c r="A2325" s="84"/>
      <c r="B2325" s="209" t="s">
        <v>5141</v>
      </c>
      <c r="C2325" s="102" t="s">
        <v>1973</v>
      </c>
      <c r="D2325" s="109">
        <v>-31963826.404277928</v>
      </c>
      <c r="E2325" s="139">
        <v>-245811.66226413604</v>
      </c>
      <c r="F2325" s="113">
        <v>-0.49592622844941342</v>
      </c>
      <c r="G2325" s="126"/>
      <c r="H2325" s="123"/>
      <c r="I2325" s="124"/>
      <c r="J2325" s="191" t="s">
        <v>5776</v>
      </c>
      <c r="K2325" s="210" t="s">
        <v>5141</v>
      </c>
      <c r="L2325" s="210" t="s">
        <v>1973</v>
      </c>
      <c r="M2325" s="211">
        <v>-31963826.404277928</v>
      </c>
      <c r="N2325" s="198">
        <v>-245811.66226413604</v>
      </c>
      <c r="O2325" s="211">
        <v>-0.49592622844941342</v>
      </c>
      <c r="P2325" s="210">
        <v>0</v>
      </c>
      <c r="Q2325" s="210">
        <v>0</v>
      </c>
      <c r="R2325" s="210">
        <v>1</v>
      </c>
      <c r="S2325" s="210">
        <v>0</v>
      </c>
      <c r="T2325" s="210" t="s">
        <v>144</v>
      </c>
      <c r="U2325" s="210" t="s">
        <v>4492</v>
      </c>
      <c r="V2325" s="223">
        <v>43251</v>
      </c>
      <c r="W2325" s="210">
        <v>6633712</v>
      </c>
      <c r="X2325" s="210" t="s">
        <v>4468</v>
      </c>
      <c r="Y2325" s="210" t="s">
        <v>4402</v>
      </c>
      <c r="Z2325" s="190"/>
      <c r="AA2325" s="185"/>
      <c r="AB2325" s="187"/>
      <c r="AC2325" s="188"/>
      <c r="AD2325" s="188"/>
    </row>
    <row r="2326" spans="1:30" x14ac:dyDescent="0.3">
      <c r="A2326" s="84"/>
      <c r="B2326" s="209" t="s">
        <v>5142</v>
      </c>
      <c r="C2326" s="102" t="s">
        <v>1973</v>
      </c>
      <c r="D2326" s="109">
        <v>-7396962.2999250712</v>
      </c>
      <c r="E2326" s="139">
        <v>-1468318.8364829118</v>
      </c>
      <c r="F2326" s="113">
        <v>-0.73386719232547204</v>
      </c>
      <c r="G2326" s="126"/>
      <c r="H2326" s="123"/>
      <c r="I2326" s="124"/>
      <c r="J2326" s="191" t="s">
        <v>5776</v>
      </c>
      <c r="K2326" s="210" t="s">
        <v>5142</v>
      </c>
      <c r="L2326" s="210" t="s">
        <v>1973</v>
      </c>
      <c r="M2326" s="211">
        <v>-7396962.2999250712</v>
      </c>
      <c r="N2326" s="198">
        <v>-1468318.8364829118</v>
      </c>
      <c r="O2326" s="211">
        <v>-0.73386719232547204</v>
      </c>
      <c r="P2326" s="210">
        <v>0</v>
      </c>
      <c r="Q2326" s="210">
        <v>0</v>
      </c>
      <c r="R2326" s="210">
        <v>1</v>
      </c>
      <c r="S2326" s="210">
        <v>0</v>
      </c>
      <c r="T2326" s="210" t="s">
        <v>144</v>
      </c>
      <c r="U2326" s="210" t="s">
        <v>2811</v>
      </c>
      <c r="V2326" s="223">
        <v>43251</v>
      </c>
      <c r="W2326" s="210">
        <v>6743990</v>
      </c>
      <c r="X2326" s="210" t="s">
        <v>4468</v>
      </c>
      <c r="Y2326" s="210" t="s">
        <v>4402</v>
      </c>
      <c r="Z2326" s="190"/>
      <c r="AA2326" s="185"/>
      <c r="AB2326" s="187"/>
      <c r="AC2326" s="188"/>
      <c r="AD2326" s="188"/>
    </row>
    <row r="2327" spans="1:30" x14ac:dyDescent="0.3">
      <c r="A2327" s="84"/>
      <c r="B2327" s="209" t="s">
        <v>5143</v>
      </c>
      <c r="C2327" s="102" t="s">
        <v>1973</v>
      </c>
      <c r="D2327" s="109">
        <v>-7613398.7075588657</v>
      </c>
      <c r="E2327" s="139">
        <v>-53798.659301523068</v>
      </c>
      <c r="F2327" s="113">
        <v>-0.70735402638473999</v>
      </c>
      <c r="G2327" s="126"/>
      <c r="H2327" s="123"/>
      <c r="I2327" s="124"/>
      <c r="J2327" s="191" t="s">
        <v>5776</v>
      </c>
      <c r="K2327" s="210" t="s">
        <v>5143</v>
      </c>
      <c r="L2327" s="210" t="s">
        <v>1973</v>
      </c>
      <c r="M2327" s="211">
        <v>-7613398.7075588657</v>
      </c>
      <c r="N2327" s="198">
        <v>-53798.659301523068</v>
      </c>
      <c r="O2327" s="211">
        <v>-0.70735402638473999</v>
      </c>
      <c r="P2327" s="210">
        <v>0</v>
      </c>
      <c r="Q2327" s="210">
        <v>0</v>
      </c>
      <c r="R2327" s="210">
        <v>1</v>
      </c>
      <c r="S2327" s="210">
        <v>0</v>
      </c>
      <c r="T2327" s="210" t="s">
        <v>149</v>
      </c>
      <c r="U2327" s="210" t="s">
        <v>2812</v>
      </c>
      <c r="V2327" s="223">
        <v>43251</v>
      </c>
      <c r="W2327" s="210">
        <v>6128605</v>
      </c>
      <c r="X2327" s="210" t="s">
        <v>4468</v>
      </c>
      <c r="Y2327" s="210" t="s">
        <v>4402</v>
      </c>
      <c r="Z2327" s="190"/>
      <c r="AA2327" s="186"/>
      <c r="AB2327" s="187"/>
      <c r="AC2327" s="187"/>
      <c r="AD2327" s="188"/>
    </row>
    <row r="2328" spans="1:30" x14ac:dyDescent="0.3">
      <c r="A2328" s="84"/>
      <c r="B2328" s="209" t="s">
        <v>5144</v>
      </c>
      <c r="C2328" s="102" t="s">
        <v>1977</v>
      </c>
      <c r="D2328" s="109">
        <v>49389175.417418182</v>
      </c>
      <c r="E2328" s="139">
        <v>19847841.664834928</v>
      </c>
      <c r="F2328" s="113">
        <v>3.8904808105246595</v>
      </c>
      <c r="G2328" s="126"/>
      <c r="H2328" s="123"/>
      <c r="I2328" s="124"/>
      <c r="J2328" s="191" t="s">
        <v>5776</v>
      </c>
      <c r="K2328" s="210" t="s">
        <v>5144</v>
      </c>
      <c r="L2328" s="210" t="s">
        <v>1977</v>
      </c>
      <c r="M2328" s="211">
        <v>49389175.417418182</v>
      </c>
      <c r="N2328" s="198">
        <v>19847841.664834928</v>
      </c>
      <c r="O2328" s="211">
        <v>3.8904808105246595</v>
      </c>
      <c r="P2328" s="210">
        <v>0</v>
      </c>
      <c r="Q2328" s="210">
        <v>0</v>
      </c>
      <c r="R2328" s="210">
        <v>1</v>
      </c>
      <c r="S2328" s="210">
        <v>0</v>
      </c>
      <c r="T2328" s="210" t="s">
        <v>150</v>
      </c>
      <c r="U2328" s="210" t="s">
        <v>2813</v>
      </c>
      <c r="V2328" s="223">
        <v>43251</v>
      </c>
      <c r="W2328" s="210" t="s">
        <v>2131</v>
      </c>
      <c r="X2328" s="210" t="s">
        <v>4468</v>
      </c>
      <c r="Y2328" s="210" t="s">
        <v>4402</v>
      </c>
      <c r="Z2328" s="190"/>
      <c r="AA2328" s="186"/>
      <c r="AB2328" s="187"/>
      <c r="AC2328" s="187"/>
      <c r="AD2328" s="188"/>
    </row>
    <row r="2329" spans="1:30" x14ac:dyDescent="0.3">
      <c r="A2329" s="84"/>
      <c r="B2329" s="209" t="s">
        <v>5145</v>
      </c>
      <c r="C2329" s="102" t="s">
        <v>1977</v>
      </c>
      <c r="D2329" s="109">
        <v>17361605.743128482</v>
      </c>
      <c r="E2329" s="139">
        <v>6230964.5571705159</v>
      </c>
      <c r="F2329" s="113">
        <v>1.3687203311778409</v>
      </c>
      <c r="G2329" s="126"/>
      <c r="H2329" s="123"/>
      <c r="I2329" s="124"/>
      <c r="J2329" s="191" t="s">
        <v>5776</v>
      </c>
      <c r="K2329" s="210" t="s">
        <v>5145</v>
      </c>
      <c r="L2329" s="210" t="s">
        <v>1977</v>
      </c>
      <c r="M2329" s="211">
        <v>17361605.743128482</v>
      </c>
      <c r="N2329" s="198">
        <v>6230964.5571705159</v>
      </c>
      <c r="O2329" s="211">
        <v>1.3687203311778409</v>
      </c>
      <c r="P2329" s="210">
        <v>0</v>
      </c>
      <c r="Q2329" s="210">
        <v>0</v>
      </c>
      <c r="R2329" s="210">
        <v>1</v>
      </c>
      <c r="S2329" s="210">
        <v>0</v>
      </c>
      <c r="T2329" s="210" t="s">
        <v>151</v>
      </c>
      <c r="U2329" s="210" t="s">
        <v>2814</v>
      </c>
      <c r="V2329" s="223">
        <v>43251</v>
      </c>
      <c r="W2329" s="210">
        <v>6139362</v>
      </c>
      <c r="X2329" s="210" t="s">
        <v>4468</v>
      </c>
      <c r="Y2329" s="210" t="s">
        <v>4402</v>
      </c>
      <c r="Z2329" s="190"/>
      <c r="AA2329" s="186"/>
      <c r="AB2329" s="187"/>
      <c r="AC2329" s="188"/>
      <c r="AD2329" s="188"/>
    </row>
    <row r="2330" spans="1:30" x14ac:dyDescent="0.3">
      <c r="A2330" s="84"/>
      <c r="B2330" s="209" t="s">
        <v>5930</v>
      </c>
      <c r="C2330" s="102" t="s">
        <v>1973</v>
      </c>
      <c r="D2330" s="109">
        <v>-4452780.3261918873</v>
      </c>
      <c r="E2330" s="139">
        <v>-1394966.1084742418</v>
      </c>
      <c r="F2330" s="113">
        <v>-0.44848879987726281</v>
      </c>
      <c r="G2330" s="126"/>
      <c r="H2330" s="123"/>
      <c r="I2330" s="124"/>
      <c r="J2330" s="191" t="s">
        <v>5776</v>
      </c>
      <c r="K2330" s="210" t="s">
        <v>5930</v>
      </c>
      <c r="L2330" s="210" t="s">
        <v>1973</v>
      </c>
      <c r="M2330" s="211">
        <v>-4452780.3261918873</v>
      </c>
      <c r="N2330" s="198">
        <v>-1394966.1084742418</v>
      </c>
      <c r="O2330" s="211">
        <v>-0.44848879987726281</v>
      </c>
      <c r="P2330" s="210">
        <v>0</v>
      </c>
      <c r="Q2330" s="210">
        <v>0</v>
      </c>
      <c r="R2330" s="210">
        <v>1</v>
      </c>
      <c r="S2330" s="210">
        <v>0</v>
      </c>
      <c r="T2330" s="210" t="s">
        <v>151</v>
      </c>
      <c r="U2330" s="210" t="s">
        <v>5931</v>
      </c>
      <c r="V2330" s="223">
        <v>43251</v>
      </c>
      <c r="W2330" s="210" t="s">
        <v>5932</v>
      </c>
      <c r="X2330" s="210" t="s">
        <v>4468</v>
      </c>
      <c r="Y2330" s="210" t="s">
        <v>4402</v>
      </c>
      <c r="Z2330" s="190"/>
      <c r="AA2330" s="186"/>
      <c r="AB2330" s="187"/>
      <c r="AC2330" s="187"/>
      <c r="AD2330" s="188"/>
    </row>
    <row r="2331" spans="1:30" x14ac:dyDescent="0.3">
      <c r="A2331" s="84"/>
      <c r="B2331" s="209" t="s">
        <v>7066</v>
      </c>
      <c r="C2331" s="102" t="s">
        <v>1975</v>
      </c>
      <c r="D2331" s="109">
        <v>143457055.39208275</v>
      </c>
      <c r="E2331" s="139">
        <v>8750925.8940050881</v>
      </c>
      <c r="F2331" s="113">
        <v>16.598567693282362</v>
      </c>
      <c r="G2331" s="126"/>
      <c r="H2331" s="123"/>
      <c r="I2331" s="124"/>
      <c r="J2331" s="191" t="s">
        <v>5776</v>
      </c>
      <c r="K2331" s="210" t="s">
        <v>7066</v>
      </c>
      <c r="L2331" s="210" t="s">
        <v>1975</v>
      </c>
      <c r="M2331" s="211">
        <v>143457055.39208275</v>
      </c>
      <c r="N2331" s="198">
        <v>8750925.8940050881</v>
      </c>
      <c r="O2331" s="211">
        <v>16.598567693282362</v>
      </c>
      <c r="P2331" s="210">
        <v>0</v>
      </c>
      <c r="Q2331" s="210">
        <v>0</v>
      </c>
      <c r="R2331" s="210">
        <v>1</v>
      </c>
      <c r="S2331" s="210">
        <v>0</v>
      </c>
      <c r="T2331" s="210" t="s">
        <v>145</v>
      </c>
      <c r="U2331" s="210" t="s">
        <v>7067</v>
      </c>
      <c r="V2331" s="223">
        <v>43251</v>
      </c>
      <c r="W2331" s="210" t="s">
        <v>7068</v>
      </c>
      <c r="X2331" s="210" t="s">
        <v>4468</v>
      </c>
      <c r="Y2331" s="210" t="s">
        <v>4402</v>
      </c>
      <c r="Z2331" s="190"/>
      <c r="AA2331" s="186"/>
      <c r="AB2331" s="187"/>
      <c r="AC2331" s="187"/>
      <c r="AD2331" s="188"/>
    </row>
    <row r="2332" spans="1:30" x14ac:dyDescent="0.3">
      <c r="A2332" s="84"/>
      <c r="B2332" s="209" t="s">
        <v>5146</v>
      </c>
      <c r="C2332" s="102" t="s">
        <v>1973</v>
      </c>
      <c r="D2332" s="109">
        <v>-6635903.0171633074</v>
      </c>
      <c r="E2332" s="139">
        <v>-183473.30516772243</v>
      </c>
      <c r="F2332" s="113">
        <v>-1.3563939450024021</v>
      </c>
      <c r="G2332" s="126"/>
      <c r="H2332" s="123"/>
      <c r="I2332" s="124"/>
      <c r="J2332" s="191" t="s">
        <v>5776</v>
      </c>
      <c r="K2332" s="210" t="s">
        <v>5146</v>
      </c>
      <c r="L2332" s="210" t="s">
        <v>1973</v>
      </c>
      <c r="M2332" s="211">
        <v>-6635903.0171633074</v>
      </c>
      <c r="N2332" s="198">
        <v>-183473.30516772243</v>
      </c>
      <c r="O2332" s="211">
        <v>-1.3563939450024021</v>
      </c>
      <c r="P2332" s="210">
        <v>0</v>
      </c>
      <c r="Q2332" s="210">
        <v>0</v>
      </c>
      <c r="R2332" s="210">
        <v>1</v>
      </c>
      <c r="S2332" s="210">
        <v>0</v>
      </c>
      <c r="T2332" s="210" t="s">
        <v>143</v>
      </c>
      <c r="U2332" s="210" t="s">
        <v>2815</v>
      </c>
      <c r="V2332" s="223">
        <v>43251</v>
      </c>
      <c r="W2332" s="210" t="s">
        <v>2132</v>
      </c>
      <c r="X2332" s="210" t="s">
        <v>4468</v>
      </c>
      <c r="Y2332" s="210" t="s">
        <v>4402</v>
      </c>
      <c r="Z2332" s="190"/>
      <c r="AA2332" s="185"/>
      <c r="AB2332" s="187"/>
      <c r="AC2332" s="188"/>
      <c r="AD2332" s="187"/>
    </row>
    <row r="2333" spans="1:30" x14ac:dyDescent="0.3">
      <c r="A2333" s="84"/>
      <c r="B2333" s="209" t="s">
        <v>5147</v>
      </c>
      <c r="C2333" s="102" t="s">
        <v>1979</v>
      </c>
      <c r="D2333" s="109">
        <v>-57827583.855311684</v>
      </c>
      <c r="E2333" s="139">
        <v>-46968771.111449078</v>
      </c>
      <c r="F2333" s="113">
        <v>-10.258427651261178</v>
      </c>
      <c r="G2333" s="126"/>
      <c r="H2333" s="123"/>
      <c r="I2333" s="124"/>
      <c r="J2333" s="191" t="s">
        <v>5776</v>
      </c>
      <c r="K2333" s="210" t="s">
        <v>5147</v>
      </c>
      <c r="L2333" s="210" t="s">
        <v>1979</v>
      </c>
      <c r="M2333" s="211">
        <v>-57827583.855311684</v>
      </c>
      <c r="N2333" s="198">
        <v>-46968771.111449078</v>
      </c>
      <c r="O2333" s="211">
        <v>-10.258427651261178</v>
      </c>
      <c r="P2333" s="210">
        <v>0</v>
      </c>
      <c r="Q2333" s="210">
        <v>0</v>
      </c>
      <c r="R2333" s="210">
        <v>1</v>
      </c>
      <c r="S2333" s="210">
        <v>0</v>
      </c>
      <c r="T2333" s="210" t="s">
        <v>148</v>
      </c>
      <c r="U2333" s="210" t="s">
        <v>2816</v>
      </c>
      <c r="V2333" s="223">
        <v>43251</v>
      </c>
      <c r="W2333" s="210" t="s">
        <v>2133</v>
      </c>
      <c r="X2333" s="210" t="s">
        <v>4468</v>
      </c>
      <c r="Y2333" s="210" t="s">
        <v>4402</v>
      </c>
      <c r="Z2333" s="190"/>
      <c r="AA2333" s="186"/>
      <c r="AB2333" s="187"/>
      <c r="AC2333" s="187"/>
      <c r="AD2333" s="188"/>
    </row>
    <row r="2334" spans="1:30" x14ac:dyDescent="0.3">
      <c r="A2334" s="84"/>
      <c r="B2334" s="209" t="s">
        <v>7069</v>
      </c>
      <c r="C2334" s="102" t="s">
        <v>1975</v>
      </c>
      <c r="D2334" s="109">
        <v>346405693.7472477</v>
      </c>
      <c r="E2334" s="139">
        <v>112692797.42077173</v>
      </c>
      <c r="F2334" s="113">
        <v>17.84094500054864</v>
      </c>
      <c r="G2334" s="126"/>
      <c r="H2334" s="123"/>
      <c r="I2334" s="124"/>
      <c r="J2334" s="191" t="s">
        <v>5776</v>
      </c>
      <c r="K2334" s="210" t="s">
        <v>7069</v>
      </c>
      <c r="L2334" s="210" t="s">
        <v>1975</v>
      </c>
      <c r="M2334" s="211">
        <v>346405693.7472477</v>
      </c>
      <c r="N2334" s="198">
        <v>112692797.42077173</v>
      </c>
      <c r="O2334" s="211">
        <v>17.84094500054864</v>
      </c>
      <c r="P2334" s="210">
        <v>0</v>
      </c>
      <c r="Q2334" s="210">
        <v>0</v>
      </c>
      <c r="R2334" s="210">
        <v>1</v>
      </c>
      <c r="S2334" s="210">
        <v>0</v>
      </c>
      <c r="T2334" s="210" t="s">
        <v>150</v>
      </c>
      <c r="U2334" s="210" t="s">
        <v>7070</v>
      </c>
      <c r="V2334" s="223">
        <v>43251</v>
      </c>
      <c r="W2334" s="210" t="s">
        <v>7071</v>
      </c>
      <c r="X2334" s="210" t="s">
        <v>4468</v>
      </c>
      <c r="Y2334" s="210" t="s">
        <v>4402</v>
      </c>
      <c r="Z2334" s="190"/>
      <c r="AA2334" s="186"/>
      <c r="AB2334" s="187"/>
      <c r="AC2334" s="187"/>
      <c r="AD2334" s="188"/>
    </row>
    <row r="2335" spans="1:30" x14ac:dyDescent="0.3">
      <c r="A2335" s="84"/>
      <c r="B2335" s="209" t="s">
        <v>5148</v>
      </c>
      <c r="C2335" s="102" t="s">
        <v>1973</v>
      </c>
      <c r="D2335" s="109">
        <v>-97113477.298551217</v>
      </c>
      <c r="E2335" s="139">
        <v>-6606023.4229090204</v>
      </c>
      <c r="F2335" s="113">
        <v>-1.1057408608078423</v>
      </c>
      <c r="G2335" s="126"/>
      <c r="H2335" s="123"/>
      <c r="I2335" s="124"/>
      <c r="J2335" s="191" t="s">
        <v>5776</v>
      </c>
      <c r="K2335" s="210" t="s">
        <v>5148</v>
      </c>
      <c r="L2335" s="210" t="s">
        <v>1973</v>
      </c>
      <c r="M2335" s="211">
        <v>-97113477.298551217</v>
      </c>
      <c r="N2335" s="198">
        <v>-6606023.4229090204</v>
      </c>
      <c r="O2335" s="211">
        <v>-1.1057408608078423</v>
      </c>
      <c r="P2335" s="210">
        <v>0</v>
      </c>
      <c r="Q2335" s="210">
        <v>0</v>
      </c>
      <c r="R2335" s="210">
        <v>1</v>
      </c>
      <c r="S2335" s="210">
        <v>0</v>
      </c>
      <c r="T2335" s="210" t="s">
        <v>151</v>
      </c>
      <c r="U2335" s="210" t="s">
        <v>2817</v>
      </c>
      <c r="V2335" s="223">
        <v>43251</v>
      </c>
      <c r="W2335" s="210">
        <v>6099626</v>
      </c>
      <c r="X2335" s="210" t="s">
        <v>4468</v>
      </c>
      <c r="Y2335" s="210" t="s">
        <v>4402</v>
      </c>
      <c r="Z2335" s="190"/>
      <c r="AA2335" s="186"/>
      <c r="AB2335" s="187"/>
      <c r="AC2335" s="187"/>
      <c r="AD2335" s="188"/>
    </row>
    <row r="2336" spans="1:30" x14ac:dyDescent="0.3">
      <c r="A2336" s="84"/>
      <c r="B2336" s="209" t="s">
        <v>5679</v>
      </c>
      <c r="C2336" s="102" t="s">
        <v>1973</v>
      </c>
      <c r="D2336" s="109">
        <v>-2844294.6945333341</v>
      </c>
      <c r="E2336" s="139">
        <v>-1607050.3839788761</v>
      </c>
      <c r="F2336" s="113">
        <v>-0.64882458391496645</v>
      </c>
      <c r="G2336" s="126"/>
      <c r="H2336" s="123"/>
      <c r="I2336" s="124"/>
      <c r="J2336" s="191" t="s">
        <v>5776</v>
      </c>
      <c r="K2336" s="210" t="s">
        <v>5679</v>
      </c>
      <c r="L2336" s="210" t="s">
        <v>1973</v>
      </c>
      <c r="M2336" s="211">
        <v>-2844294.6945333341</v>
      </c>
      <c r="N2336" s="198">
        <v>-1607050.3839788761</v>
      </c>
      <c r="O2336" s="211">
        <v>-0.64882458391496645</v>
      </c>
      <c r="P2336" s="210">
        <v>0</v>
      </c>
      <c r="Q2336" s="210">
        <v>0</v>
      </c>
      <c r="R2336" s="210">
        <v>1</v>
      </c>
      <c r="S2336" s="210">
        <v>0</v>
      </c>
      <c r="T2336" s="210" t="s">
        <v>148</v>
      </c>
      <c r="U2336" s="210" t="s">
        <v>5680</v>
      </c>
      <c r="V2336" s="223">
        <v>43251</v>
      </c>
      <c r="W2336" s="210" t="s">
        <v>5681</v>
      </c>
      <c r="X2336" s="210" t="s">
        <v>4468</v>
      </c>
      <c r="Y2336" s="210" t="s">
        <v>4402</v>
      </c>
      <c r="Z2336" s="190"/>
      <c r="AA2336" s="185"/>
      <c r="AB2336" s="187"/>
      <c r="AC2336" s="187"/>
      <c r="AD2336" s="188"/>
    </row>
    <row r="2337" spans="1:30" x14ac:dyDescent="0.3">
      <c r="A2337" s="84"/>
      <c r="B2337" s="209" t="s">
        <v>5149</v>
      </c>
      <c r="C2337" s="102" t="s">
        <v>1973</v>
      </c>
      <c r="D2337" s="109">
        <v>-4681753.069244897</v>
      </c>
      <c r="E2337" s="139">
        <v>-19438.698134912989</v>
      </c>
      <c r="F2337" s="113">
        <v>-1.2086074364747204</v>
      </c>
      <c r="G2337" s="126"/>
      <c r="H2337" s="123"/>
      <c r="I2337" s="124"/>
      <c r="J2337" s="191" t="s">
        <v>5777</v>
      </c>
      <c r="K2337" s="210" t="s">
        <v>5149</v>
      </c>
      <c r="L2337" s="210" t="s">
        <v>1973</v>
      </c>
      <c r="M2337" s="211">
        <v>-4681753.069244897</v>
      </c>
      <c r="N2337" s="198">
        <v>-19438.698134912989</v>
      </c>
      <c r="O2337" s="211">
        <v>-1.2086074364747204</v>
      </c>
      <c r="P2337" s="210">
        <v>0</v>
      </c>
      <c r="Q2337" s="210">
        <v>0</v>
      </c>
      <c r="R2337" s="210">
        <v>1</v>
      </c>
      <c r="S2337" s="210">
        <v>0</v>
      </c>
      <c r="T2337" s="210" t="s">
        <v>145</v>
      </c>
      <c r="U2337" s="210" t="s">
        <v>2818</v>
      </c>
      <c r="V2337" s="223">
        <v>43251</v>
      </c>
      <c r="W2337" s="210">
        <v>6100357</v>
      </c>
      <c r="X2337" s="210" t="s">
        <v>4468</v>
      </c>
      <c r="Y2337" s="210" t="s">
        <v>4402</v>
      </c>
      <c r="Z2337" s="190"/>
      <c r="AA2337" s="186"/>
      <c r="AB2337" s="187"/>
      <c r="AC2337" s="187"/>
      <c r="AD2337" s="188"/>
    </row>
    <row r="2338" spans="1:30" x14ac:dyDescent="0.3">
      <c r="A2338" s="84"/>
      <c r="B2338" s="209" t="s">
        <v>5150</v>
      </c>
      <c r="C2338" s="102" t="s">
        <v>1973</v>
      </c>
      <c r="D2338" s="109">
        <v>-7579725.6082062852</v>
      </c>
      <c r="E2338" s="139">
        <v>-342896.59528754337</v>
      </c>
      <c r="F2338" s="113">
        <v>-0.37068990496454635</v>
      </c>
      <c r="G2338" s="126"/>
      <c r="H2338" s="123"/>
      <c r="I2338" s="124"/>
      <c r="J2338" s="191" t="s">
        <v>5776</v>
      </c>
      <c r="K2338" s="210" t="s">
        <v>5150</v>
      </c>
      <c r="L2338" s="210" t="s">
        <v>1973</v>
      </c>
      <c r="M2338" s="211">
        <v>-7579725.6082062852</v>
      </c>
      <c r="N2338" s="198">
        <v>-342896.59528754337</v>
      </c>
      <c r="O2338" s="211">
        <v>-0.37068990496454635</v>
      </c>
      <c r="P2338" s="210">
        <v>0</v>
      </c>
      <c r="Q2338" s="210">
        <v>0</v>
      </c>
      <c r="R2338" s="210">
        <v>1</v>
      </c>
      <c r="S2338" s="210">
        <v>0</v>
      </c>
      <c r="T2338" s="210" t="s">
        <v>148</v>
      </c>
      <c r="U2338" s="210" t="s">
        <v>2819</v>
      </c>
      <c r="V2338" s="223">
        <v>43251</v>
      </c>
      <c r="W2338" s="210">
        <v>6802608</v>
      </c>
      <c r="X2338" s="210" t="s">
        <v>4468</v>
      </c>
      <c r="Y2338" s="210" t="s">
        <v>4402</v>
      </c>
      <c r="Z2338" s="190"/>
      <c r="AA2338" s="185"/>
      <c r="AB2338" s="187"/>
      <c r="AC2338" s="187"/>
      <c r="AD2338" s="188"/>
    </row>
    <row r="2339" spans="1:30" x14ac:dyDescent="0.3">
      <c r="A2339" s="84"/>
      <c r="B2339" s="209" t="s">
        <v>5151</v>
      </c>
      <c r="C2339" s="102" t="s">
        <v>1973</v>
      </c>
      <c r="D2339" s="109">
        <v>-2553302.9774483168</v>
      </c>
      <c r="E2339" s="139">
        <v>-165591.88570734448</v>
      </c>
      <c r="F2339" s="113">
        <v>-0.49336504920513091</v>
      </c>
      <c r="G2339" s="126"/>
      <c r="H2339" s="123"/>
      <c r="I2339" s="124"/>
      <c r="J2339" s="191" t="s">
        <v>5776</v>
      </c>
      <c r="K2339" s="210" t="s">
        <v>5151</v>
      </c>
      <c r="L2339" s="210" t="s">
        <v>1973</v>
      </c>
      <c r="M2339" s="211">
        <v>-2553302.9774483168</v>
      </c>
      <c r="N2339" s="198">
        <v>-165591.88570734448</v>
      </c>
      <c r="O2339" s="211">
        <v>-0.49336504920513091</v>
      </c>
      <c r="P2339" s="210">
        <v>0</v>
      </c>
      <c r="Q2339" s="210">
        <v>0</v>
      </c>
      <c r="R2339" s="210">
        <v>1</v>
      </c>
      <c r="S2339" s="210">
        <v>0</v>
      </c>
      <c r="T2339" s="210" t="s">
        <v>146</v>
      </c>
      <c r="U2339" s="210" t="s">
        <v>2820</v>
      </c>
      <c r="V2339" s="223">
        <v>43251</v>
      </c>
      <c r="W2339" s="210" t="s">
        <v>2134</v>
      </c>
      <c r="X2339" s="210" t="s">
        <v>4468</v>
      </c>
      <c r="Y2339" s="210" t="s">
        <v>4402</v>
      </c>
      <c r="Z2339" s="190"/>
      <c r="AA2339" s="185"/>
      <c r="AB2339" s="187"/>
      <c r="AC2339" s="188"/>
      <c r="AD2339" s="187"/>
    </row>
    <row r="2340" spans="1:30" x14ac:dyDescent="0.3">
      <c r="A2340" s="84"/>
      <c r="B2340" s="209" t="s">
        <v>5152</v>
      </c>
      <c r="C2340" s="102" t="s">
        <v>1973</v>
      </c>
      <c r="D2340" s="109">
        <v>-14932669.281897848</v>
      </c>
      <c r="E2340" s="139">
        <v>-4013807.2604438169</v>
      </c>
      <c r="F2340" s="113">
        <v>-0.23374040759394391</v>
      </c>
      <c r="G2340" s="126"/>
      <c r="H2340" s="123"/>
      <c r="I2340" s="124"/>
      <c r="J2340" s="191" t="s">
        <v>5776</v>
      </c>
      <c r="K2340" s="210" t="s">
        <v>5152</v>
      </c>
      <c r="L2340" s="210" t="s">
        <v>1973</v>
      </c>
      <c r="M2340" s="211">
        <v>-14932669.281897848</v>
      </c>
      <c r="N2340" s="198">
        <v>-4013807.2604438169</v>
      </c>
      <c r="O2340" s="211">
        <v>-0.23374040759394391</v>
      </c>
      <c r="P2340" s="210">
        <v>0</v>
      </c>
      <c r="Q2340" s="210">
        <v>0</v>
      </c>
      <c r="R2340" s="210">
        <v>1</v>
      </c>
      <c r="S2340" s="210">
        <v>0</v>
      </c>
      <c r="T2340" s="210" t="s">
        <v>148</v>
      </c>
      <c r="U2340" s="210" t="s">
        <v>2821</v>
      </c>
      <c r="V2340" s="223">
        <v>43251</v>
      </c>
      <c r="W2340" s="210" t="s">
        <v>2135</v>
      </c>
      <c r="X2340" s="210" t="s">
        <v>4468</v>
      </c>
      <c r="Y2340" s="210" t="s">
        <v>4402</v>
      </c>
      <c r="Z2340" s="190"/>
      <c r="AA2340" s="186"/>
      <c r="AB2340" s="187"/>
      <c r="AC2340" s="187"/>
      <c r="AD2340" s="188"/>
    </row>
    <row r="2341" spans="1:30" x14ac:dyDescent="0.3">
      <c r="A2341" s="84"/>
      <c r="B2341" s="209" t="s">
        <v>5153</v>
      </c>
      <c r="C2341" s="102" t="s">
        <v>1978</v>
      </c>
      <c r="D2341" s="109">
        <v>-76075506.390910342</v>
      </c>
      <c r="E2341" s="139">
        <v>-10844849.091855368</v>
      </c>
      <c r="F2341" s="113">
        <v>-2.530393013501758</v>
      </c>
      <c r="G2341" s="126"/>
      <c r="H2341" s="123"/>
      <c r="I2341" s="124"/>
      <c r="J2341" s="191" t="s">
        <v>5776</v>
      </c>
      <c r="K2341" s="210" t="s">
        <v>5153</v>
      </c>
      <c r="L2341" s="210" t="s">
        <v>1978</v>
      </c>
      <c r="M2341" s="211">
        <v>-76075506.390910342</v>
      </c>
      <c r="N2341" s="198">
        <v>-10844849.091855368</v>
      </c>
      <c r="O2341" s="211">
        <v>-2.530393013501758</v>
      </c>
      <c r="P2341" s="210">
        <v>0</v>
      </c>
      <c r="Q2341" s="210">
        <v>0</v>
      </c>
      <c r="R2341" s="210">
        <v>1</v>
      </c>
      <c r="S2341" s="210">
        <v>0</v>
      </c>
      <c r="T2341" s="210" t="s">
        <v>143</v>
      </c>
      <c r="U2341" s="210" t="s">
        <v>2822</v>
      </c>
      <c r="V2341" s="223">
        <v>43251</v>
      </c>
      <c r="W2341" s="210">
        <v>6582483</v>
      </c>
      <c r="X2341" s="210" t="s">
        <v>4468</v>
      </c>
      <c r="Y2341" s="210" t="s">
        <v>4402</v>
      </c>
      <c r="Z2341" s="190"/>
      <c r="AA2341" s="185"/>
      <c r="AB2341" s="187"/>
      <c r="AC2341" s="188"/>
      <c r="AD2341" s="188"/>
    </row>
    <row r="2342" spans="1:30" x14ac:dyDescent="0.3">
      <c r="A2342" s="84"/>
      <c r="B2342" s="209" t="s">
        <v>5154</v>
      </c>
      <c r="C2342" s="102" t="s">
        <v>1973</v>
      </c>
      <c r="D2342" s="109">
        <v>-54872815.118113667</v>
      </c>
      <c r="E2342" s="139">
        <v>-1068146.4618625259</v>
      </c>
      <c r="F2342" s="113">
        <v>-0.35401914038423399</v>
      </c>
      <c r="G2342" s="126"/>
      <c r="H2342" s="123"/>
      <c r="I2342" s="124"/>
      <c r="J2342" s="191" t="s">
        <v>5776</v>
      </c>
      <c r="K2342" s="210" t="s">
        <v>5154</v>
      </c>
      <c r="L2342" s="210" t="s">
        <v>1973</v>
      </c>
      <c r="M2342" s="211">
        <v>-54872815.118113667</v>
      </c>
      <c r="N2342" s="198">
        <v>-1068146.4618625259</v>
      </c>
      <c r="O2342" s="211">
        <v>-0.35401914038423399</v>
      </c>
      <c r="P2342" s="210">
        <v>0</v>
      </c>
      <c r="Q2342" s="210">
        <v>0</v>
      </c>
      <c r="R2342" s="210">
        <v>1</v>
      </c>
      <c r="S2342" s="210">
        <v>0</v>
      </c>
      <c r="T2342" s="210" t="s">
        <v>147</v>
      </c>
      <c r="U2342" s="210" t="s">
        <v>2823</v>
      </c>
      <c r="V2342" s="223">
        <v>43251</v>
      </c>
      <c r="W2342" s="210" t="s">
        <v>2136</v>
      </c>
      <c r="X2342" s="210" t="s">
        <v>4468</v>
      </c>
      <c r="Y2342" s="210" t="s">
        <v>4402</v>
      </c>
      <c r="Z2342" s="190"/>
      <c r="AA2342" s="186"/>
      <c r="AB2342" s="187"/>
      <c r="AC2342" s="187"/>
      <c r="AD2342" s="188"/>
    </row>
    <row r="2343" spans="1:30" x14ac:dyDescent="0.3">
      <c r="A2343" s="84"/>
      <c r="B2343" s="209" t="s">
        <v>5155</v>
      </c>
      <c r="C2343" s="102" t="s">
        <v>1973</v>
      </c>
      <c r="D2343" s="109">
        <v>-18149852.615875348</v>
      </c>
      <c r="E2343" s="139">
        <v>-3692106.8837780841</v>
      </c>
      <c r="F2343" s="113">
        <v>-0.34356726411471172</v>
      </c>
      <c r="G2343" s="126"/>
      <c r="H2343" s="123"/>
      <c r="I2343" s="124"/>
      <c r="J2343" s="191" t="s">
        <v>5776</v>
      </c>
      <c r="K2343" s="210" t="s">
        <v>5155</v>
      </c>
      <c r="L2343" s="210" t="s">
        <v>1973</v>
      </c>
      <c r="M2343" s="211">
        <v>-18149852.615875348</v>
      </c>
      <c r="N2343" s="198">
        <v>-3692106.8837780841</v>
      </c>
      <c r="O2343" s="211">
        <v>-0.34356726411471172</v>
      </c>
      <c r="P2343" s="210">
        <v>0</v>
      </c>
      <c r="Q2343" s="210">
        <v>0</v>
      </c>
      <c r="R2343" s="210">
        <v>1</v>
      </c>
      <c r="S2343" s="210">
        <v>0</v>
      </c>
      <c r="T2343" s="210" t="s">
        <v>144</v>
      </c>
      <c r="U2343" s="210" t="s">
        <v>2824</v>
      </c>
      <c r="V2343" s="223">
        <v>43251</v>
      </c>
      <c r="W2343" s="210" t="s">
        <v>2137</v>
      </c>
      <c r="X2343" s="210" t="s">
        <v>4468</v>
      </c>
      <c r="Y2343" s="210" t="s">
        <v>4402</v>
      </c>
      <c r="Z2343" s="190"/>
      <c r="AA2343" s="185"/>
      <c r="AB2343" s="187"/>
      <c r="AC2343" s="188"/>
      <c r="AD2343" s="188"/>
    </row>
    <row r="2344" spans="1:30" x14ac:dyDescent="0.3">
      <c r="A2344" s="84"/>
      <c r="B2344" s="209" t="s">
        <v>5156</v>
      </c>
      <c r="C2344" s="102" t="s">
        <v>1979</v>
      </c>
      <c r="D2344" s="109">
        <v>-82048452.526286095</v>
      </c>
      <c r="E2344" s="139">
        <v>-28270586.234639522</v>
      </c>
      <c r="F2344" s="113">
        <v>-11.487609612162457</v>
      </c>
      <c r="G2344" s="126"/>
      <c r="H2344" s="123"/>
      <c r="I2344" s="124"/>
      <c r="J2344" s="191" t="s">
        <v>5776</v>
      </c>
      <c r="K2344" s="210" t="s">
        <v>5156</v>
      </c>
      <c r="L2344" s="210" t="s">
        <v>1979</v>
      </c>
      <c r="M2344" s="211">
        <v>-82048452.526286095</v>
      </c>
      <c r="N2344" s="198">
        <v>-28270586.234639522</v>
      </c>
      <c r="O2344" s="211">
        <v>-11.487609612162457</v>
      </c>
      <c r="P2344" s="210">
        <v>0</v>
      </c>
      <c r="Q2344" s="210">
        <v>0</v>
      </c>
      <c r="R2344" s="210">
        <v>1</v>
      </c>
      <c r="S2344" s="210">
        <v>0</v>
      </c>
      <c r="T2344" s="210" t="s">
        <v>144</v>
      </c>
      <c r="U2344" s="210" t="s">
        <v>4493</v>
      </c>
      <c r="V2344" s="223">
        <v>43251</v>
      </c>
      <c r="W2344" s="210" t="s">
        <v>4552</v>
      </c>
      <c r="X2344" s="210" t="s">
        <v>4468</v>
      </c>
      <c r="Y2344" s="210" t="s">
        <v>4402</v>
      </c>
      <c r="Z2344" s="190"/>
      <c r="AA2344" s="185"/>
      <c r="AB2344" s="187"/>
      <c r="AC2344" s="187"/>
      <c r="AD2344" s="188"/>
    </row>
    <row r="2345" spans="1:30" x14ac:dyDescent="0.3">
      <c r="A2345" s="84"/>
      <c r="B2345" s="209" t="s">
        <v>5157</v>
      </c>
      <c r="C2345" s="102" t="s">
        <v>1973</v>
      </c>
      <c r="D2345" s="109">
        <v>-3137938.1565031623</v>
      </c>
      <c r="E2345" s="139">
        <v>-2578262.5567336841</v>
      </c>
      <c r="F2345" s="113">
        <v>-0.45284014205818662</v>
      </c>
      <c r="G2345" s="126"/>
      <c r="H2345" s="123"/>
      <c r="I2345" s="124"/>
      <c r="J2345" s="191" t="s">
        <v>5776</v>
      </c>
      <c r="K2345" s="210" t="s">
        <v>5157</v>
      </c>
      <c r="L2345" s="210" t="s">
        <v>1973</v>
      </c>
      <c r="M2345" s="211">
        <v>-3137938.1565031623</v>
      </c>
      <c r="N2345" s="198">
        <v>-2578262.5567336841</v>
      </c>
      <c r="O2345" s="211">
        <v>-0.45284014205818662</v>
      </c>
      <c r="P2345" s="210">
        <v>0</v>
      </c>
      <c r="Q2345" s="210">
        <v>0</v>
      </c>
      <c r="R2345" s="210">
        <v>1</v>
      </c>
      <c r="S2345" s="210">
        <v>0</v>
      </c>
      <c r="T2345" s="210" t="s">
        <v>150</v>
      </c>
      <c r="U2345" s="210" t="s">
        <v>2825</v>
      </c>
      <c r="V2345" s="223">
        <v>43251</v>
      </c>
      <c r="W2345" s="210" t="s">
        <v>2138</v>
      </c>
      <c r="X2345" s="210" t="s">
        <v>4468</v>
      </c>
      <c r="Y2345" s="210" t="s">
        <v>4402</v>
      </c>
      <c r="Z2345" s="190"/>
      <c r="AA2345" s="186"/>
      <c r="AB2345" s="187"/>
      <c r="AC2345" s="187"/>
      <c r="AD2345" s="188"/>
    </row>
    <row r="2346" spans="1:30" x14ac:dyDescent="0.3">
      <c r="A2346" s="84"/>
      <c r="B2346" s="209" t="s">
        <v>5158</v>
      </c>
      <c r="C2346" s="102" t="s">
        <v>1973</v>
      </c>
      <c r="D2346" s="109">
        <v>-7327379.7932594437</v>
      </c>
      <c r="E2346" s="139">
        <v>-811984.69285781879</v>
      </c>
      <c r="F2346" s="113">
        <v>-0.14057164691182053</v>
      </c>
      <c r="G2346" s="126"/>
      <c r="H2346" s="123"/>
      <c r="I2346" s="124"/>
      <c r="J2346" s="191" t="s">
        <v>5776</v>
      </c>
      <c r="K2346" s="210" t="s">
        <v>5158</v>
      </c>
      <c r="L2346" s="210" t="s">
        <v>1973</v>
      </c>
      <c r="M2346" s="211">
        <v>-7327379.7932594437</v>
      </c>
      <c r="N2346" s="198">
        <v>-811984.69285781879</v>
      </c>
      <c r="O2346" s="211">
        <v>-0.14057164691182053</v>
      </c>
      <c r="P2346" s="210">
        <v>0</v>
      </c>
      <c r="Q2346" s="210">
        <v>0</v>
      </c>
      <c r="R2346" s="210">
        <v>1</v>
      </c>
      <c r="S2346" s="210">
        <v>0</v>
      </c>
      <c r="T2346" s="210" t="s">
        <v>145</v>
      </c>
      <c r="U2346" s="210" t="s">
        <v>2826</v>
      </c>
      <c r="V2346" s="223">
        <v>43251</v>
      </c>
      <c r="W2346" s="210">
        <v>6101156</v>
      </c>
      <c r="X2346" s="210" t="s">
        <v>4468</v>
      </c>
      <c r="Y2346" s="210" t="s">
        <v>4402</v>
      </c>
      <c r="Z2346" s="190"/>
      <c r="AA2346" s="186"/>
      <c r="AB2346" s="187"/>
      <c r="AC2346" s="187"/>
      <c r="AD2346" s="188"/>
    </row>
    <row r="2347" spans="1:30" x14ac:dyDescent="0.3">
      <c r="A2347" s="84"/>
      <c r="B2347" s="209" t="s">
        <v>5159</v>
      </c>
      <c r="C2347" s="102" t="s">
        <v>1973</v>
      </c>
      <c r="D2347" s="109">
        <v>-9771615.9462326225</v>
      </c>
      <c r="E2347" s="139">
        <v>-986655.36208546441</v>
      </c>
      <c r="F2347" s="113">
        <v>-0.30967967014012421</v>
      </c>
      <c r="G2347" s="126"/>
      <c r="H2347" s="123"/>
      <c r="I2347" s="124"/>
      <c r="J2347" s="191" t="s">
        <v>5776</v>
      </c>
      <c r="K2347" s="210" t="s">
        <v>5159</v>
      </c>
      <c r="L2347" s="210" t="s">
        <v>1973</v>
      </c>
      <c r="M2347" s="211">
        <v>-9771615.9462326225</v>
      </c>
      <c r="N2347" s="198">
        <v>-986655.36208546441</v>
      </c>
      <c r="O2347" s="211">
        <v>-0.30967967014012421</v>
      </c>
      <c r="P2347" s="210">
        <v>0</v>
      </c>
      <c r="Q2347" s="210">
        <v>0</v>
      </c>
      <c r="R2347" s="210">
        <v>1</v>
      </c>
      <c r="S2347" s="210">
        <v>0</v>
      </c>
      <c r="T2347" s="210" t="s">
        <v>147</v>
      </c>
      <c r="U2347" s="210" t="s">
        <v>2827</v>
      </c>
      <c r="V2347" s="223">
        <v>43251</v>
      </c>
      <c r="W2347" s="210" t="s">
        <v>2139</v>
      </c>
      <c r="X2347" s="210" t="s">
        <v>4468</v>
      </c>
      <c r="Y2347" s="210" t="s">
        <v>4402</v>
      </c>
      <c r="Z2347" s="190"/>
      <c r="AA2347" s="186"/>
      <c r="AB2347" s="187"/>
      <c r="AC2347" s="187"/>
      <c r="AD2347" s="188"/>
    </row>
    <row r="2348" spans="1:30" x14ac:dyDescent="0.3">
      <c r="A2348" s="84"/>
      <c r="B2348" s="209" t="s">
        <v>5160</v>
      </c>
      <c r="C2348" s="102" t="s">
        <v>1973</v>
      </c>
      <c r="D2348" s="109">
        <v>-10263671.365021894</v>
      </c>
      <c r="E2348" s="139">
        <v>-722418.39373540587</v>
      </c>
      <c r="F2348" s="113">
        <v>-0.28656595769396354</v>
      </c>
      <c r="G2348" s="126"/>
      <c r="H2348" s="123"/>
      <c r="I2348" s="124"/>
      <c r="J2348" s="191" t="s">
        <v>5776</v>
      </c>
      <c r="K2348" s="210" t="s">
        <v>5160</v>
      </c>
      <c r="L2348" s="210" t="s">
        <v>1973</v>
      </c>
      <c r="M2348" s="211">
        <v>-10263671.365021894</v>
      </c>
      <c r="N2348" s="198">
        <v>-722418.39373540587</v>
      </c>
      <c r="O2348" s="211">
        <v>-0.28656595769396354</v>
      </c>
      <c r="P2348" s="210">
        <v>0</v>
      </c>
      <c r="Q2348" s="210">
        <v>0</v>
      </c>
      <c r="R2348" s="210">
        <v>1</v>
      </c>
      <c r="S2348" s="210">
        <v>0</v>
      </c>
      <c r="T2348" s="210" t="s">
        <v>144</v>
      </c>
      <c r="U2348" s="210" t="s">
        <v>5161</v>
      </c>
      <c r="V2348" s="223">
        <v>43251</v>
      </c>
      <c r="W2348" s="210">
        <v>6139340</v>
      </c>
      <c r="X2348" s="210" t="s">
        <v>4468</v>
      </c>
      <c r="Y2348" s="210" t="s">
        <v>4402</v>
      </c>
      <c r="Z2348" s="190"/>
      <c r="AA2348" s="185"/>
      <c r="AB2348" s="188"/>
      <c r="AC2348" s="187"/>
      <c r="AD2348" s="187"/>
    </row>
    <row r="2349" spans="1:30" x14ac:dyDescent="0.3">
      <c r="A2349" s="84"/>
      <c r="B2349" s="209" t="s">
        <v>5162</v>
      </c>
      <c r="C2349" s="102" t="s">
        <v>1977</v>
      </c>
      <c r="D2349" s="109">
        <v>23525932.245276928</v>
      </c>
      <c r="E2349" s="139">
        <v>388819.82405327033</v>
      </c>
      <c r="F2349" s="113">
        <v>1.583198366120266</v>
      </c>
      <c r="G2349" s="126"/>
      <c r="H2349" s="123"/>
      <c r="I2349" s="124"/>
      <c r="J2349" s="191" t="s">
        <v>5776</v>
      </c>
      <c r="K2349" s="210" t="s">
        <v>5162</v>
      </c>
      <c r="L2349" s="210" t="s">
        <v>1977</v>
      </c>
      <c r="M2349" s="211">
        <v>23525932.245276928</v>
      </c>
      <c r="N2349" s="198">
        <v>388819.82405327033</v>
      </c>
      <c r="O2349" s="211">
        <v>1.583198366120266</v>
      </c>
      <c r="P2349" s="210">
        <v>0</v>
      </c>
      <c r="Q2349" s="210">
        <v>0</v>
      </c>
      <c r="R2349" s="210">
        <v>1</v>
      </c>
      <c r="S2349" s="210">
        <v>0</v>
      </c>
      <c r="T2349" s="210" t="s">
        <v>145</v>
      </c>
      <c r="U2349" s="210" t="s">
        <v>2828</v>
      </c>
      <c r="V2349" s="223">
        <v>43251</v>
      </c>
      <c r="W2349" s="210" t="s">
        <v>2140</v>
      </c>
      <c r="X2349" s="210" t="s">
        <v>4468</v>
      </c>
      <c r="Y2349" s="210" t="s">
        <v>4402</v>
      </c>
      <c r="Z2349" s="190"/>
      <c r="AA2349" s="186"/>
      <c r="AB2349" s="187"/>
      <c r="AC2349" s="187"/>
      <c r="AD2349" s="188"/>
    </row>
    <row r="2350" spans="1:30" x14ac:dyDescent="0.3">
      <c r="A2350" s="84"/>
      <c r="B2350" s="209" t="s">
        <v>5163</v>
      </c>
      <c r="C2350" s="102" t="s">
        <v>1973</v>
      </c>
      <c r="D2350" s="109">
        <v>-6506874.6204641387</v>
      </c>
      <c r="E2350" s="139">
        <v>-135151.50947514735</v>
      </c>
      <c r="F2350" s="113">
        <v>-0.43421920604201286</v>
      </c>
      <c r="G2350" s="126"/>
      <c r="H2350" s="123"/>
      <c r="I2350" s="124"/>
      <c r="J2350" s="191" t="s">
        <v>5776</v>
      </c>
      <c r="K2350" s="210" t="s">
        <v>5163</v>
      </c>
      <c r="L2350" s="210" t="s">
        <v>1973</v>
      </c>
      <c r="M2350" s="211">
        <v>-6506874.6204641387</v>
      </c>
      <c r="N2350" s="198">
        <v>-135151.50947514735</v>
      </c>
      <c r="O2350" s="211">
        <v>-0.43421920604201286</v>
      </c>
      <c r="P2350" s="210">
        <v>0</v>
      </c>
      <c r="Q2350" s="210">
        <v>0</v>
      </c>
      <c r="R2350" s="210">
        <v>1</v>
      </c>
      <c r="S2350" s="210">
        <v>0</v>
      </c>
      <c r="T2350" s="210" t="s">
        <v>149</v>
      </c>
      <c r="U2350" s="210" t="s">
        <v>2829</v>
      </c>
      <c r="V2350" s="223">
        <v>43251</v>
      </c>
      <c r="W2350" s="210">
        <v>6576992</v>
      </c>
      <c r="X2350" s="210" t="s">
        <v>4468</v>
      </c>
      <c r="Y2350" s="210" t="s">
        <v>4402</v>
      </c>
      <c r="Z2350" s="190"/>
      <c r="AA2350" s="185"/>
      <c r="AB2350" s="187"/>
      <c r="AC2350" s="187"/>
      <c r="AD2350" s="188"/>
    </row>
    <row r="2351" spans="1:30" x14ac:dyDescent="0.3">
      <c r="A2351" s="84"/>
      <c r="B2351" s="209" t="s">
        <v>5164</v>
      </c>
      <c r="C2351" s="102" t="s">
        <v>1973</v>
      </c>
      <c r="D2351" s="109">
        <v>-9031719.7246156111</v>
      </c>
      <c r="E2351" s="139">
        <v>-826612.71617639589</v>
      </c>
      <c r="F2351" s="113">
        <v>-0.69290051621920201</v>
      </c>
      <c r="G2351" s="126"/>
      <c r="H2351" s="123"/>
      <c r="I2351" s="124"/>
      <c r="J2351" s="191" t="s">
        <v>5776</v>
      </c>
      <c r="K2351" s="210" t="s">
        <v>5164</v>
      </c>
      <c r="L2351" s="210" t="s">
        <v>1973</v>
      </c>
      <c r="M2351" s="211">
        <v>-9031719.7246156111</v>
      </c>
      <c r="N2351" s="198">
        <v>-826612.71617639589</v>
      </c>
      <c r="O2351" s="211">
        <v>-0.69290051621920201</v>
      </c>
      <c r="P2351" s="210">
        <v>0</v>
      </c>
      <c r="Q2351" s="210">
        <v>0</v>
      </c>
      <c r="R2351" s="210">
        <v>1</v>
      </c>
      <c r="S2351" s="210">
        <v>0</v>
      </c>
      <c r="T2351" s="210" t="s">
        <v>145</v>
      </c>
      <c r="U2351" s="210" t="s">
        <v>178</v>
      </c>
      <c r="V2351" s="223">
        <v>43251</v>
      </c>
      <c r="W2351" s="210" t="s">
        <v>2141</v>
      </c>
      <c r="X2351" s="210" t="s">
        <v>4468</v>
      </c>
      <c r="Y2351" s="210" t="s">
        <v>4402</v>
      </c>
      <c r="Z2351" s="190"/>
      <c r="AA2351" s="185"/>
      <c r="AB2351" s="187"/>
      <c r="AC2351" s="188"/>
      <c r="AD2351" s="188"/>
    </row>
    <row r="2352" spans="1:30" x14ac:dyDescent="0.3">
      <c r="A2352" s="84"/>
      <c r="B2352" s="209" t="s">
        <v>5933</v>
      </c>
      <c r="C2352" s="102" t="s">
        <v>1973</v>
      </c>
      <c r="D2352" s="109">
        <v>-940965.39282122953</v>
      </c>
      <c r="E2352" s="139">
        <v>-952179.1533296617</v>
      </c>
      <c r="F2352" s="113">
        <v>-0.15151554117802438</v>
      </c>
      <c r="G2352" s="126"/>
      <c r="H2352" s="123"/>
      <c r="I2352" s="124"/>
      <c r="J2352" s="191" t="s">
        <v>5776</v>
      </c>
      <c r="K2352" s="210" t="s">
        <v>5933</v>
      </c>
      <c r="L2352" s="210" t="s">
        <v>1973</v>
      </c>
      <c r="M2352" s="211">
        <v>-940965.39282122953</v>
      </c>
      <c r="N2352" s="198">
        <v>-952179.1533296617</v>
      </c>
      <c r="O2352" s="211">
        <v>-0.15151554117802438</v>
      </c>
      <c r="P2352" s="210">
        <v>0</v>
      </c>
      <c r="Q2352" s="210">
        <v>0</v>
      </c>
      <c r="R2352" s="210">
        <v>1</v>
      </c>
      <c r="S2352" s="210">
        <v>0</v>
      </c>
      <c r="T2352" s="210" t="s">
        <v>147</v>
      </c>
      <c r="U2352" s="210" t="s">
        <v>5934</v>
      </c>
      <c r="V2352" s="223">
        <v>43251</v>
      </c>
      <c r="W2352" s="210" t="s">
        <v>5935</v>
      </c>
      <c r="X2352" s="210" t="s">
        <v>4468</v>
      </c>
      <c r="Y2352" s="210" t="s">
        <v>4402</v>
      </c>
      <c r="Z2352" s="190"/>
      <c r="AA2352" s="185"/>
      <c r="AB2352" s="187"/>
      <c r="AC2352" s="188"/>
      <c r="AD2352" s="187"/>
    </row>
    <row r="2353" spans="1:30" x14ac:dyDescent="0.3">
      <c r="A2353" s="84"/>
      <c r="B2353" s="209" t="s">
        <v>5165</v>
      </c>
      <c r="C2353" s="102" t="s">
        <v>1978</v>
      </c>
      <c r="D2353" s="109">
        <v>-71648056.549135447</v>
      </c>
      <c r="E2353" s="139">
        <v>-16802149.66137895</v>
      </c>
      <c r="F2353" s="113">
        <v>-1.405023607157339</v>
      </c>
      <c r="G2353" s="126"/>
      <c r="H2353" s="123"/>
      <c r="I2353" s="124"/>
      <c r="J2353" s="191" t="s">
        <v>5776</v>
      </c>
      <c r="K2353" s="210" t="s">
        <v>5165</v>
      </c>
      <c r="L2353" s="210" t="s">
        <v>1978</v>
      </c>
      <c r="M2353" s="211">
        <v>-71648056.549135447</v>
      </c>
      <c r="N2353" s="198">
        <v>-16802149.66137895</v>
      </c>
      <c r="O2353" s="211">
        <v>-1.405023607157339</v>
      </c>
      <c r="P2353" s="210">
        <v>0</v>
      </c>
      <c r="Q2353" s="210">
        <v>0</v>
      </c>
      <c r="R2353" s="210">
        <v>1</v>
      </c>
      <c r="S2353" s="210">
        <v>0</v>
      </c>
      <c r="T2353" s="210" t="s">
        <v>145</v>
      </c>
      <c r="U2353" s="210" t="s">
        <v>2830</v>
      </c>
      <c r="V2353" s="223">
        <v>43251</v>
      </c>
      <c r="W2353" s="210">
        <v>6136040</v>
      </c>
      <c r="X2353" s="210" t="s">
        <v>4468</v>
      </c>
      <c r="Y2353" s="210" t="s">
        <v>4402</v>
      </c>
      <c r="Z2353" s="190"/>
      <c r="AA2353" s="185"/>
      <c r="AB2353" s="187"/>
      <c r="AC2353" s="188"/>
      <c r="AD2353" s="188"/>
    </row>
    <row r="2354" spans="1:30" x14ac:dyDescent="0.3">
      <c r="A2354" s="84"/>
      <c r="B2354" s="209" t="s">
        <v>5166</v>
      </c>
      <c r="C2354" s="102" t="s">
        <v>1973</v>
      </c>
      <c r="D2354" s="109">
        <v>-10602970.221594511</v>
      </c>
      <c r="E2354" s="139">
        <v>-2616909.4943577759</v>
      </c>
      <c r="F2354" s="113">
        <v>-0.82920710193954372</v>
      </c>
      <c r="G2354" s="126"/>
      <c r="H2354" s="123"/>
      <c r="I2354" s="124"/>
      <c r="J2354" s="191" t="s">
        <v>5776</v>
      </c>
      <c r="K2354" s="210" t="s">
        <v>5166</v>
      </c>
      <c r="L2354" s="210" t="s">
        <v>1973</v>
      </c>
      <c r="M2354" s="211">
        <v>-10602970.221594511</v>
      </c>
      <c r="N2354" s="198">
        <v>-2616909.4943577759</v>
      </c>
      <c r="O2354" s="211">
        <v>-0.82920710193954372</v>
      </c>
      <c r="P2354" s="210">
        <v>0</v>
      </c>
      <c r="Q2354" s="210">
        <v>0</v>
      </c>
      <c r="R2354" s="210">
        <v>1</v>
      </c>
      <c r="S2354" s="210">
        <v>0</v>
      </c>
      <c r="T2354" s="210" t="s">
        <v>147</v>
      </c>
      <c r="U2354" s="210" t="s">
        <v>2831</v>
      </c>
      <c r="V2354" s="223">
        <v>43251</v>
      </c>
      <c r="W2354" s="210">
        <v>6206051</v>
      </c>
      <c r="X2354" s="210" t="s">
        <v>4468</v>
      </c>
      <c r="Y2354" s="210" t="s">
        <v>4402</v>
      </c>
      <c r="Z2354" s="190"/>
      <c r="AA2354" s="186"/>
      <c r="AB2354" s="187"/>
      <c r="AC2354" s="187"/>
      <c r="AD2354" s="188"/>
    </row>
    <row r="2355" spans="1:30" x14ac:dyDescent="0.3">
      <c r="A2355" s="84"/>
      <c r="B2355" s="209" t="s">
        <v>5167</v>
      </c>
      <c r="C2355" s="102" t="s">
        <v>1973</v>
      </c>
      <c r="D2355" s="109">
        <v>-19669537.073932193</v>
      </c>
      <c r="E2355" s="139">
        <v>-3779050.17429716</v>
      </c>
      <c r="F2355" s="113">
        <v>-0.19958616995093179</v>
      </c>
      <c r="G2355" s="126"/>
      <c r="H2355" s="123"/>
      <c r="I2355" s="124"/>
      <c r="J2355" s="191" t="s">
        <v>5776</v>
      </c>
      <c r="K2355" s="210" t="s">
        <v>5167</v>
      </c>
      <c r="L2355" s="210" t="s">
        <v>1973</v>
      </c>
      <c r="M2355" s="211">
        <v>-19669537.073932193</v>
      </c>
      <c r="N2355" s="198">
        <v>-3779050.17429716</v>
      </c>
      <c r="O2355" s="211">
        <v>-0.19958616995093179</v>
      </c>
      <c r="P2355" s="210">
        <v>0</v>
      </c>
      <c r="Q2355" s="210">
        <v>0</v>
      </c>
      <c r="R2355" s="210">
        <v>1</v>
      </c>
      <c r="S2355" s="210">
        <v>0</v>
      </c>
      <c r="T2355" s="210" t="s">
        <v>148</v>
      </c>
      <c r="U2355" s="210" t="s">
        <v>5168</v>
      </c>
      <c r="V2355" s="223">
        <v>43251</v>
      </c>
      <c r="W2355" s="210" t="s">
        <v>5936</v>
      </c>
      <c r="X2355" s="210" t="s">
        <v>4468</v>
      </c>
      <c r="Y2355" s="210" t="s">
        <v>4402</v>
      </c>
      <c r="Z2355" s="190"/>
      <c r="AA2355" s="186"/>
      <c r="AB2355" s="187"/>
      <c r="AC2355" s="187"/>
      <c r="AD2355" s="188"/>
    </row>
    <row r="2356" spans="1:30" x14ac:dyDescent="0.3">
      <c r="A2356" s="84"/>
      <c r="B2356" s="209" t="s">
        <v>5169</v>
      </c>
      <c r="C2356" s="102" t="s">
        <v>1978</v>
      </c>
      <c r="D2356" s="109">
        <v>-41195047.338482149</v>
      </c>
      <c r="E2356" s="139">
        <v>-4676311.9484224124</v>
      </c>
      <c r="F2356" s="113">
        <v>-3.1779572320224379</v>
      </c>
      <c r="G2356" s="126"/>
      <c r="H2356" s="123"/>
      <c r="I2356" s="124"/>
      <c r="J2356" s="191" t="s">
        <v>5776</v>
      </c>
      <c r="K2356" s="210" t="s">
        <v>5169</v>
      </c>
      <c r="L2356" s="210" t="s">
        <v>1978</v>
      </c>
      <c r="M2356" s="211">
        <v>-41195047.338482149</v>
      </c>
      <c r="N2356" s="198">
        <v>-4676311.9484224124</v>
      </c>
      <c r="O2356" s="211">
        <v>-3.1779572320224379</v>
      </c>
      <c r="P2356" s="210">
        <v>0</v>
      </c>
      <c r="Q2356" s="210">
        <v>0</v>
      </c>
      <c r="R2356" s="210">
        <v>1</v>
      </c>
      <c r="S2356" s="210">
        <v>0</v>
      </c>
      <c r="T2356" s="210" t="s">
        <v>144</v>
      </c>
      <c r="U2356" s="210" t="s">
        <v>2832</v>
      </c>
      <c r="V2356" s="223">
        <v>43251</v>
      </c>
      <c r="W2356" s="210">
        <v>6188535</v>
      </c>
      <c r="X2356" s="210" t="s">
        <v>4468</v>
      </c>
      <c r="Y2356" s="210" t="s">
        <v>4402</v>
      </c>
      <c r="Z2356" s="190"/>
      <c r="AA2356" s="186"/>
      <c r="AB2356" s="187"/>
      <c r="AC2356" s="188"/>
      <c r="AD2356" s="188"/>
    </row>
    <row r="2357" spans="1:30" x14ac:dyDescent="0.3">
      <c r="A2357" s="84"/>
      <c r="B2357" s="209" t="s">
        <v>5501</v>
      </c>
      <c r="C2357" s="102" t="s">
        <v>1979</v>
      </c>
      <c r="D2357" s="109">
        <v>-74274123.6661928</v>
      </c>
      <c r="E2357" s="139">
        <v>-2729382.6165788067</v>
      </c>
      <c r="F2357" s="113">
        <v>-3.957155933841694</v>
      </c>
      <c r="G2357" s="126"/>
      <c r="H2357" s="123"/>
      <c r="I2357" s="124"/>
      <c r="J2357" s="191" t="s">
        <v>5776</v>
      </c>
      <c r="K2357" s="210" t="s">
        <v>5501</v>
      </c>
      <c r="L2357" s="210" t="s">
        <v>1979</v>
      </c>
      <c r="M2357" s="211">
        <v>-74274123.6661928</v>
      </c>
      <c r="N2357" s="198">
        <v>-2729382.6165788067</v>
      </c>
      <c r="O2357" s="211">
        <v>-3.957155933841694</v>
      </c>
      <c r="P2357" s="210">
        <v>0</v>
      </c>
      <c r="Q2357" s="210">
        <v>0</v>
      </c>
      <c r="R2357" s="210">
        <v>1</v>
      </c>
      <c r="S2357" s="210">
        <v>0</v>
      </c>
      <c r="T2357" s="210" t="s">
        <v>146</v>
      </c>
      <c r="U2357" s="210" t="s">
        <v>7072</v>
      </c>
      <c r="V2357" s="223">
        <v>43251</v>
      </c>
      <c r="W2357" s="210">
        <v>6772671</v>
      </c>
      <c r="X2357" s="210" t="s">
        <v>4468</v>
      </c>
      <c r="Y2357" s="210" t="s">
        <v>173</v>
      </c>
      <c r="Z2357" s="190"/>
      <c r="AA2357" s="186"/>
      <c r="AB2357" s="187"/>
      <c r="AC2357" s="187"/>
      <c r="AD2357" s="188"/>
    </row>
    <row r="2358" spans="1:30" x14ac:dyDescent="0.3">
      <c r="A2358" s="84"/>
      <c r="B2358" s="209" t="s">
        <v>5170</v>
      </c>
      <c r="C2358" s="102" t="s">
        <v>1973</v>
      </c>
      <c r="D2358" s="109">
        <v>-8439497.3328609001</v>
      </c>
      <c r="E2358" s="139">
        <v>-67098.70983564909</v>
      </c>
      <c r="F2358" s="113">
        <v>-0.74844936197256551</v>
      </c>
      <c r="G2358" s="126"/>
      <c r="H2358" s="123"/>
      <c r="I2358" s="124"/>
      <c r="J2358" s="191" t="s">
        <v>5776</v>
      </c>
      <c r="K2358" s="210" t="s">
        <v>5170</v>
      </c>
      <c r="L2358" s="210" t="s">
        <v>1973</v>
      </c>
      <c r="M2358" s="211">
        <v>-8439497.3328609001</v>
      </c>
      <c r="N2358" s="198">
        <v>-67098.70983564909</v>
      </c>
      <c r="O2358" s="211">
        <v>-0.74844936197256551</v>
      </c>
      <c r="P2358" s="210">
        <v>0</v>
      </c>
      <c r="Q2358" s="210">
        <v>0</v>
      </c>
      <c r="R2358" s="210">
        <v>1</v>
      </c>
      <c r="S2358" s="210">
        <v>0</v>
      </c>
      <c r="T2358" s="210" t="s">
        <v>149</v>
      </c>
      <c r="U2358" s="210" t="s">
        <v>2833</v>
      </c>
      <c r="V2358" s="223">
        <v>43251</v>
      </c>
      <c r="W2358" s="210">
        <v>6665931</v>
      </c>
      <c r="X2358" s="210" t="s">
        <v>4468</v>
      </c>
      <c r="Y2358" s="210" t="s">
        <v>173</v>
      </c>
      <c r="Z2358" s="190"/>
      <c r="AA2358" s="186"/>
      <c r="AB2358" s="187"/>
      <c r="AC2358" s="187"/>
      <c r="AD2358" s="188"/>
    </row>
    <row r="2359" spans="1:30" x14ac:dyDescent="0.3">
      <c r="A2359" s="84"/>
      <c r="B2359" s="209" t="s">
        <v>5171</v>
      </c>
      <c r="C2359" s="102" t="s">
        <v>1973</v>
      </c>
      <c r="D2359" s="109">
        <v>-3326675.812195492</v>
      </c>
      <c r="E2359" s="139">
        <v>-20864.403400417883</v>
      </c>
      <c r="F2359" s="113">
        <v>-2.193194060958966</v>
      </c>
      <c r="G2359" s="126"/>
      <c r="H2359" s="123"/>
      <c r="I2359" s="124"/>
      <c r="J2359" s="191" t="s">
        <v>5776</v>
      </c>
      <c r="K2359" s="210" t="s">
        <v>5171</v>
      </c>
      <c r="L2359" s="210" t="s">
        <v>1973</v>
      </c>
      <c r="M2359" s="211">
        <v>-3326675.812195492</v>
      </c>
      <c r="N2359" s="198">
        <v>-20864.403400417883</v>
      </c>
      <c r="O2359" s="211">
        <v>-2.193194060958966</v>
      </c>
      <c r="P2359" s="210">
        <v>0</v>
      </c>
      <c r="Q2359" s="210">
        <v>0</v>
      </c>
      <c r="R2359" s="210">
        <v>1</v>
      </c>
      <c r="S2359" s="210">
        <v>0</v>
      </c>
      <c r="T2359" s="210" t="s">
        <v>149</v>
      </c>
      <c r="U2359" s="210" t="s">
        <v>2834</v>
      </c>
      <c r="V2359" s="223">
        <v>43251</v>
      </c>
      <c r="W2359" s="210" t="s">
        <v>2142</v>
      </c>
      <c r="X2359" s="210" t="s">
        <v>4468</v>
      </c>
      <c r="Y2359" s="210" t="s">
        <v>173</v>
      </c>
      <c r="Z2359" s="190"/>
      <c r="AA2359" s="185"/>
      <c r="AB2359" s="187"/>
      <c r="AC2359" s="188"/>
      <c r="AD2359" s="188"/>
    </row>
    <row r="2360" spans="1:30" x14ac:dyDescent="0.3">
      <c r="A2360" s="84"/>
      <c r="B2360" s="209" t="s">
        <v>5172</v>
      </c>
      <c r="C2360" s="102" t="s">
        <v>1973</v>
      </c>
      <c r="D2360" s="109">
        <v>-23907209.947197188</v>
      </c>
      <c r="E2360" s="139">
        <v>-74751.973558582788</v>
      </c>
      <c r="F2360" s="113">
        <v>-0.4408593171525001</v>
      </c>
      <c r="G2360" s="126"/>
      <c r="H2360" s="123"/>
      <c r="I2360" s="124"/>
      <c r="J2360" s="191" t="s">
        <v>5776</v>
      </c>
      <c r="K2360" s="210" t="s">
        <v>5172</v>
      </c>
      <c r="L2360" s="210" t="s">
        <v>1973</v>
      </c>
      <c r="M2360" s="211">
        <v>-23907209.947197188</v>
      </c>
      <c r="N2360" s="198">
        <v>-74751.973558582788</v>
      </c>
      <c r="O2360" s="211">
        <v>-0.4408593171525001</v>
      </c>
      <c r="P2360" s="210">
        <v>0</v>
      </c>
      <c r="Q2360" s="210">
        <v>0</v>
      </c>
      <c r="R2360" s="210">
        <v>1</v>
      </c>
      <c r="S2360" s="210">
        <v>0</v>
      </c>
      <c r="T2360" s="210" t="s">
        <v>149</v>
      </c>
      <c r="U2360" s="210" t="s">
        <v>2835</v>
      </c>
      <c r="V2360" s="223">
        <v>43251</v>
      </c>
      <c r="W2360" s="210" t="s">
        <v>2143</v>
      </c>
      <c r="X2360" s="210" t="s">
        <v>4468</v>
      </c>
      <c r="Y2360" s="210" t="s">
        <v>173</v>
      </c>
      <c r="Z2360" s="190"/>
      <c r="AA2360" s="185"/>
      <c r="AB2360" s="187"/>
      <c r="AC2360" s="187"/>
      <c r="AD2360" s="188"/>
    </row>
    <row r="2361" spans="1:30" x14ac:dyDescent="0.3">
      <c r="A2361" s="84"/>
      <c r="B2361" s="209" t="s">
        <v>6049</v>
      </c>
      <c r="C2361" s="102" t="s">
        <v>1973</v>
      </c>
      <c r="D2361" s="109">
        <v>-3322840.313959395</v>
      </c>
      <c r="E2361" s="139">
        <v>-18082.846258180554</v>
      </c>
      <c r="F2361" s="113">
        <v>-0.39529278339551915</v>
      </c>
      <c r="G2361" s="126"/>
      <c r="H2361" s="123"/>
      <c r="I2361" s="124"/>
      <c r="J2361" s="191" t="s">
        <v>5776</v>
      </c>
      <c r="K2361" s="210" t="s">
        <v>6049</v>
      </c>
      <c r="L2361" s="210" t="s">
        <v>1973</v>
      </c>
      <c r="M2361" s="211">
        <v>-3322840.313959395</v>
      </c>
      <c r="N2361" s="198">
        <v>-18082.846258180554</v>
      </c>
      <c r="O2361" s="211">
        <v>-0.39529278339551915</v>
      </c>
      <c r="P2361" s="210">
        <v>0</v>
      </c>
      <c r="Q2361" s="210">
        <v>0</v>
      </c>
      <c r="R2361" s="210">
        <v>1</v>
      </c>
      <c r="S2361" s="210">
        <v>0</v>
      </c>
      <c r="T2361" s="210" t="s">
        <v>149</v>
      </c>
      <c r="U2361" s="210" t="s">
        <v>6050</v>
      </c>
      <c r="V2361" s="223">
        <v>43251</v>
      </c>
      <c r="W2361" s="210" t="s">
        <v>6051</v>
      </c>
      <c r="X2361" s="210" t="s">
        <v>4468</v>
      </c>
      <c r="Y2361" s="210" t="s">
        <v>173</v>
      </c>
      <c r="Z2361" s="190"/>
      <c r="AA2361" s="185"/>
      <c r="AB2361" s="187"/>
      <c r="AC2361" s="188"/>
      <c r="AD2361" s="188"/>
    </row>
    <row r="2362" spans="1:30" x14ac:dyDescent="0.3">
      <c r="A2362" s="84"/>
      <c r="B2362" s="209" t="s">
        <v>5173</v>
      </c>
      <c r="C2362" s="102" t="s">
        <v>1973</v>
      </c>
      <c r="D2362" s="109">
        <v>-5669096.1182440687</v>
      </c>
      <c r="E2362" s="139">
        <v>-606224.79340442934</v>
      </c>
      <c r="F2362" s="113">
        <v>-0.43565668438106336</v>
      </c>
      <c r="G2362" s="126"/>
      <c r="H2362" s="123"/>
      <c r="I2362" s="124"/>
      <c r="J2362" s="191" t="s">
        <v>5776</v>
      </c>
      <c r="K2362" s="210" t="s">
        <v>5173</v>
      </c>
      <c r="L2362" s="210" t="s">
        <v>1973</v>
      </c>
      <c r="M2362" s="211">
        <v>-5669096.1182440687</v>
      </c>
      <c r="N2362" s="198">
        <v>-606224.79340442934</v>
      </c>
      <c r="O2362" s="211">
        <v>-0.43565668438106336</v>
      </c>
      <c r="P2362" s="210">
        <v>0</v>
      </c>
      <c r="Q2362" s="210">
        <v>0</v>
      </c>
      <c r="R2362" s="210">
        <v>1</v>
      </c>
      <c r="S2362" s="210">
        <v>0</v>
      </c>
      <c r="T2362" s="210" t="s">
        <v>148</v>
      </c>
      <c r="U2362" s="210" t="s">
        <v>2836</v>
      </c>
      <c r="V2362" s="223">
        <v>43251</v>
      </c>
      <c r="W2362" s="210" t="s">
        <v>2144</v>
      </c>
      <c r="X2362" s="210" t="s">
        <v>4468</v>
      </c>
      <c r="Y2362" s="210" t="s">
        <v>173</v>
      </c>
      <c r="Z2362" s="190"/>
      <c r="AA2362" s="186"/>
      <c r="AB2362" s="187"/>
      <c r="AC2362" s="187"/>
      <c r="AD2362" s="188"/>
    </row>
    <row r="2363" spans="1:30" x14ac:dyDescent="0.3">
      <c r="A2363" s="84"/>
      <c r="B2363" s="209" t="s">
        <v>5174</v>
      </c>
      <c r="C2363" s="102" t="s">
        <v>1973</v>
      </c>
      <c r="D2363" s="109">
        <v>-45973237.259230137</v>
      </c>
      <c r="E2363" s="139">
        <v>-189082.62024291439</v>
      </c>
      <c r="F2363" s="113">
        <v>-0.14415942298826373</v>
      </c>
      <c r="G2363" s="126"/>
      <c r="H2363" s="123"/>
      <c r="I2363" s="124"/>
      <c r="J2363" s="191" t="s">
        <v>5776</v>
      </c>
      <c r="K2363" s="210" t="s">
        <v>5174</v>
      </c>
      <c r="L2363" s="210" t="s">
        <v>1973</v>
      </c>
      <c r="M2363" s="211">
        <v>-45973237.259230137</v>
      </c>
      <c r="N2363" s="198">
        <v>-189082.62024291439</v>
      </c>
      <c r="O2363" s="211">
        <v>-0.14415942298826373</v>
      </c>
      <c r="P2363" s="210">
        <v>0</v>
      </c>
      <c r="Q2363" s="210">
        <v>0</v>
      </c>
      <c r="R2363" s="210">
        <v>1</v>
      </c>
      <c r="S2363" s="210">
        <v>0</v>
      </c>
      <c r="T2363" s="210" t="s">
        <v>143</v>
      </c>
      <c r="U2363" s="210" t="s">
        <v>2837</v>
      </c>
      <c r="V2363" s="223">
        <v>43251</v>
      </c>
      <c r="W2363" s="210" t="s">
        <v>2145</v>
      </c>
      <c r="X2363" s="210" t="s">
        <v>4468</v>
      </c>
      <c r="Y2363" s="210" t="s">
        <v>173</v>
      </c>
      <c r="Z2363" s="190"/>
      <c r="AA2363" s="185"/>
      <c r="AB2363" s="187"/>
      <c r="AC2363" s="188"/>
      <c r="AD2363" s="187"/>
    </row>
    <row r="2364" spans="1:30" x14ac:dyDescent="0.3">
      <c r="A2364" s="84"/>
      <c r="B2364" s="209" t="s">
        <v>5937</v>
      </c>
      <c r="C2364" s="102" t="s">
        <v>1974</v>
      </c>
      <c r="D2364" s="109">
        <v>-10852461.027399067</v>
      </c>
      <c r="E2364" s="139">
        <v>-127388.35564927761</v>
      </c>
      <c r="F2364" s="113">
        <v>-0.11352938636728559</v>
      </c>
      <c r="G2364" s="126"/>
      <c r="H2364" s="123"/>
      <c r="I2364" s="124"/>
      <c r="J2364" s="191" t="s">
        <v>5776</v>
      </c>
      <c r="K2364" s="210" t="s">
        <v>5937</v>
      </c>
      <c r="L2364" s="210" t="s">
        <v>1974</v>
      </c>
      <c r="M2364" s="211">
        <v>-10852461.027399067</v>
      </c>
      <c r="N2364" s="198">
        <v>-127388.35564927761</v>
      </c>
      <c r="O2364" s="211">
        <v>-0.11352938636728559</v>
      </c>
      <c r="P2364" s="210">
        <v>0</v>
      </c>
      <c r="Q2364" s="210">
        <v>0</v>
      </c>
      <c r="R2364" s="210">
        <v>1</v>
      </c>
      <c r="S2364" s="210">
        <v>0</v>
      </c>
      <c r="T2364" s="210" t="s">
        <v>143</v>
      </c>
      <c r="U2364" s="210" t="s">
        <v>5938</v>
      </c>
      <c r="V2364" s="223">
        <v>43251</v>
      </c>
      <c r="W2364" s="210" t="s">
        <v>5939</v>
      </c>
      <c r="X2364" s="210" t="s">
        <v>4468</v>
      </c>
      <c r="Y2364" s="210" t="s">
        <v>173</v>
      </c>
      <c r="Z2364" s="190"/>
      <c r="AA2364" s="185"/>
      <c r="AB2364" s="187"/>
      <c r="AC2364" s="188"/>
      <c r="AD2364" s="188"/>
    </row>
    <row r="2365" spans="1:30" x14ac:dyDescent="0.3">
      <c r="A2365" s="84"/>
      <c r="B2365" s="209" t="s">
        <v>7073</v>
      </c>
      <c r="C2365" s="102" t="s">
        <v>1975</v>
      </c>
      <c r="D2365" s="109">
        <v>90523930.716521293</v>
      </c>
      <c r="E2365" s="139">
        <v>1100020.0603603642</v>
      </c>
      <c r="F2365" s="113">
        <v>3.0329208186651475</v>
      </c>
      <c r="G2365" s="126"/>
      <c r="H2365" s="123"/>
      <c r="I2365" s="124"/>
      <c r="J2365" s="191" t="s">
        <v>5776</v>
      </c>
      <c r="K2365" s="210" t="s">
        <v>7073</v>
      </c>
      <c r="L2365" s="210" t="s">
        <v>1975</v>
      </c>
      <c r="M2365" s="211">
        <v>90523930.716521293</v>
      </c>
      <c r="N2365" s="198">
        <v>1100020.0603603642</v>
      </c>
      <c r="O2365" s="211">
        <v>3.0329208186651475</v>
      </c>
      <c r="P2365" s="210">
        <v>0</v>
      </c>
      <c r="Q2365" s="210">
        <v>0</v>
      </c>
      <c r="R2365" s="210">
        <v>1</v>
      </c>
      <c r="S2365" s="210">
        <v>0</v>
      </c>
      <c r="T2365" s="210" t="s">
        <v>143</v>
      </c>
      <c r="U2365" s="210" t="s">
        <v>7074</v>
      </c>
      <c r="V2365" s="223">
        <v>43251</v>
      </c>
      <c r="W2365" s="210" t="s">
        <v>7075</v>
      </c>
      <c r="X2365" s="210" t="s">
        <v>4468</v>
      </c>
      <c r="Y2365" s="210" t="s">
        <v>173</v>
      </c>
      <c r="Z2365" s="190"/>
      <c r="AA2365" s="186"/>
      <c r="AB2365" s="187"/>
      <c r="AC2365" s="187"/>
      <c r="AD2365" s="188"/>
    </row>
    <row r="2366" spans="1:30" x14ac:dyDescent="0.3">
      <c r="A2366" s="84"/>
      <c r="B2366" s="209" t="s">
        <v>5175</v>
      </c>
      <c r="C2366" s="102" t="s">
        <v>1973</v>
      </c>
      <c r="D2366" s="109">
        <v>-2926387.7219652091</v>
      </c>
      <c r="E2366" s="139">
        <v>-160478.60053761519</v>
      </c>
      <c r="F2366" s="113">
        <v>-0.54517579265750782</v>
      </c>
      <c r="G2366" s="126"/>
      <c r="H2366" s="123"/>
      <c r="I2366" s="124"/>
      <c r="J2366" s="191" t="s">
        <v>5776</v>
      </c>
      <c r="K2366" s="210" t="s">
        <v>5175</v>
      </c>
      <c r="L2366" s="210" t="s">
        <v>1973</v>
      </c>
      <c r="M2366" s="211">
        <v>-2926387.7219652091</v>
      </c>
      <c r="N2366" s="198">
        <v>-160478.60053761519</v>
      </c>
      <c r="O2366" s="211">
        <v>-0.54517579265750782</v>
      </c>
      <c r="P2366" s="210">
        <v>0</v>
      </c>
      <c r="Q2366" s="210">
        <v>0</v>
      </c>
      <c r="R2366" s="210">
        <v>1</v>
      </c>
      <c r="S2366" s="210">
        <v>0</v>
      </c>
      <c r="T2366" s="210" t="s">
        <v>144</v>
      </c>
      <c r="U2366" s="210" t="s">
        <v>2838</v>
      </c>
      <c r="V2366" s="223">
        <v>43251</v>
      </c>
      <c r="W2366" s="210">
        <v>6093231</v>
      </c>
      <c r="X2366" s="210" t="s">
        <v>4468</v>
      </c>
      <c r="Y2366" s="210" t="s">
        <v>173</v>
      </c>
      <c r="Z2366" s="190"/>
      <c r="AA2366" s="185"/>
      <c r="AB2366" s="187"/>
      <c r="AC2366" s="187"/>
      <c r="AD2366" s="188"/>
    </row>
    <row r="2367" spans="1:30" x14ac:dyDescent="0.3">
      <c r="A2367" s="84"/>
      <c r="B2367" s="209" t="s">
        <v>5176</v>
      </c>
      <c r="C2367" s="102" t="s">
        <v>1973</v>
      </c>
      <c r="D2367" s="109">
        <v>-6309993.2966282722</v>
      </c>
      <c r="E2367" s="139">
        <v>-18927.324913743178</v>
      </c>
      <c r="F2367" s="113">
        <v>-0.28447576712590283</v>
      </c>
      <c r="G2367" s="126"/>
      <c r="H2367" s="123"/>
      <c r="I2367" s="124"/>
      <c r="J2367" s="191" t="s">
        <v>5776</v>
      </c>
      <c r="K2367" s="210" t="s">
        <v>5176</v>
      </c>
      <c r="L2367" s="210" t="s">
        <v>1973</v>
      </c>
      <c r="M2367" s="211">
        <v>-6309993.2966282722</v>
      </c>
      <c r="N2367" s="198">
        <v>-18927.324913743178</v>
      </c>
      <c r="O2367" s="211">
        <v>-0.28447576712590283</v>
      </c>
      <c r="P2367" s="210">
        <v>0</v>
      </c>
      <c r="Q2367" s="210">
        <v>0</v>
      </c>
      <c r="R2367" s="210">
        <v>1</v>
      </c>
      <c r="S2367" s="210">
        <v>0</v>
      </c>
      <c r="T2367" s="210" t="s">
        <v>149</v>
      </c>
      <c r="U2367" s="210" t="s">
        <v>2839</v>
      </c>
      <c r="V2367" s="223">
        <v>43251</v>
      </c>
      <c r="W2367" s="210" t="s">
        <v>2147</v>
      </c>
      <c r="X2367" s="210" t="s">
        <v>4468</v>
      </c>
      <c r="Y2367" s="210" t="s">
        <v>173</v>
      </c>
      <c r="Z2367" s="190"/>
      <c r="AA2367" s="185"/>
      <c r="AB2367" s="187"/>
      <c r="AC2367" s="188"/>
      <c r="AD2367" s="188"/>
    </row>
    <row r="2368" spans="1:30" x14ac:dyDescent="0.3">
      <c r="A2368" s="84"/>
      <c r="B2368" s="209" t="s">
        <v>5177</v>
      </c>
      <c r="C2368" s="102" t="s">
        <v>1973</v>
      </c>
      <c r="D2368" s="109">
        <v>-5360308.944530528</v>
      </c>
      <c r="E2368" s="139">
        <v>-33917.434141027923</v>
      </c>
      <c r="F2368" s="113">
        <v>-0.44780190318360702</v>
      </c>
      <c r="G2368" s="126"/>
      <c r="H2368" s="123"/>
      <c r="I2368" s="124"/>
      <c r="J2368" s="191" t="s">
        <v>5776</v>
      </c>
      <c r="K2368" s="210" t="s">
        <v>5177</v>
      </c>
      <c r="L2368" s="210" t="s">
        <v>1973</v>
      </c>
      <c r="M2368" s="211">
        <v>-5360308.944530528</v>
      </c>
      <c r="N2368" s="198">
        <v>-33917.434141027923</v>
      </c>
      <c r="O2368" s="211">
        <v>-0.44780190318360702</v>
      </c>
      <c r="P2368" s="210">
        <v>0</v>
      </c>
      <c r="Q2368" s="210">
        <v>0</v>
      </c>
      <c r="R2368" s="210">
        <v>1</v>
      </c>
      <c r="S2368" s="210">
        <v>0</v>
      </c>
      <c r="T2368" s="210" t="s">
        <v>146</v>
      </c>
      <c r="U2368" s="210" t="s">
        <v>2840</v>
      </c>
      <c r="V2368" s="223">
        <v>43251</v>
      </c>
      <c r="W2368" s="210">
        <v>6189516</v>
      </c>
      <c r="X2368" s="210" t="s">
        <v>4468</v>
      </c>
      <c r="Y2368" s="210" t="s">
        <v>173</v>
      </c>
      <c r="Z2368" s="190"/>
      <c r="AA2368" s="185"/>
      <c r="AB2368" s="187"/>
      <c r="AC2368" s="188"/>
      <c r="AD2368" s="188"/>
    </row>
    <row r="2369" spans="1:30" x14ac:dyDescent="0.3">
      <c r="A2369" s="84"/>
      <c r="B2369" s="209" t="s">
        <v>5178</v>
      </c>
      <c r="C2369" s="102" t="s">
        <v>1973</v>
      </c>
      <c r="D2369" s="109">
        <v>-3693027.5128282965</v>
      </c>
      <c r="E2369" s="139">
        <v>-44124.45777478144</v>
      </c>
      <c r="F2369" s="113">
        <v>-0.31472239734596741</v>
      </c>
      <c r="G2369" s="126"/>
      <c r="H2369" s="123"/>
      <c r="I2369" s="124"/>
      <c r="J2369" s="191" t="s">
        <v>5776</v>
      </c>
      <c r="K2369" s="210" t="s">
        <v>5178</v>
      </c>
      <c r="L2369" s="210" t="s">
        <v>1973</v>
      </c>
      <c r="M2369" s="211">
        <v>-3693027.5128282965</v>
      </c>
      <c r="N2369" s="198">
        <v>-44124.45777478144</v>
      </c>
      <c r="O2369" s="211">
        <v>-0.31472239734596741</v>
      </c>
      <c r="P2369" s="210">
        <v>0</v>
      </c>
      <c r="Q2369" s="210">
        <v>0</v>
      </c>
      <c r="R2369" s="210">
        <v>1</v>
      </c>
      <c r="S2369" s="210">
        <v>0</v>
      </c>
      <c r="T2369" s="210" t="s">
        <v>144</v>
      </c>
      <c r="U2369" s="210" t="s">
        <v>4494</v>
      </c>
      <c r="V2369" s="223">
        <v>43251</v>
      </c>
      <c r="W2369" s="210" t="s">
        <v>4553</v>
      </c>
      <c r="X2369" s="210" t="s">
        <v>4468</v>
      </c>
      <c r="Y2369" s="210" t="s">
        <v>173</v>
      </c>
      <c r="Z2369" s="190"/>
      <c r="AA2369" s="185"/>
      <c r="AB2369" s="187"/>
      <c r="AC2369" s="188"/>
      <c r="AD2369" s="188"/>
    </row>
    <row r="2370" spans="1:30" x14ac:dyDescent="0.3">
      <c r="A2370" s="84"/>
      <c r="B2370" s="209" t="s">
        <v>5179</v>
      </c>
      <c r="C2370" s="102" t="s">
        <v>1973</v>
      </c>
      <c r="D2370" s="109">
        <v>-3029185.6740221707</v>
      </c>
      <c r="E2370" s="139">
        <v>-18563.09283963099</v>
      </c>
      <c r="F2370" s="113">
        <v>-0.1580364925118081</v>
      </c>
      <c r="G2370" s="126"/>
      <c r="H2370" s="123"/>
      <c r="I2370" s="124"/>
      <c r="J2370" s="191" t="s">
        <v>5776</v>
      </c>
      <c r="K2370" s="210" t="s">
        <v>5179</v>
      </c>
      <c r="L2370" s="210" t="s">
        <v>1973</v>
      </c>
      <c r="M2370" s="211">
        <v>-3029185.6740221707</v>
      </c>
      <c r="N2370" s="198">
        <v>-18563.09283963099</v>
      </c>
      <c r="O2370" s="211">
        <v>-0.1580364925118081</v>
      </c>
      <c r="P2370" s="210">
        <v>0</v>
      </c>
      <c r="Q2370" s="210">
        <v>0</v>
      </c>
      <c r="R2370" s="210">
        <v>1</v>
      </c>
      <c r="S2370" s="210">
        <v>0</v>
      </c>
      <c r="T2370" s="210" t="s">
        <v>146</v>
      </c>
      <c r="U2370" s="210" t="s">
        <v>6048</v>
      </c>
      <c r="V2370" s="223">
        <v>43251</v>
      </c>
      <c r="W2370" s="210">
        <v>6497112</v>
      </c>
      <c r="X2370" s="210" t="s">
        <v>4468</v>
      </c>
      <c r="Y2370" s="210" t="s">
        <v>173</v>
      </c>
      <c r="Z2370" s="190"/>
      <c r="AA2370" s="186"/>
      <c r="AB2370" s="187"/>
      <c r="AC2370" s="187"/>
      <c r="AD2370" s="188"/>
    </row>
    <row r="2371" spans="1:30" x14ac:dyDescent="0.3">
      <c r="A2371" s="84"/>
      <c r="B2371" s="209" t="s">
        <v>5180</v>
      </c>
      <c r="C2371" s="102" t="s">
        <v>1978</v>
      </c>
      <c r="D2371" s="109">
        <v>-33511997.51387006</v>
      </c>
      <c r="E2371" s="139">
        <v>-390370.96450388827</v>
      </c>
      <c r="F2371" s="113">
        <v>-3.2064745746742633</v>
      </c>
      <c r="G2371" s="126"/>
      <c r="H2371" s="123"/>
      <c r="I2371" s="124"/>
      <c r="J2371" s="191" t="s">
        <v>5776</v>
      </c>
      <c r="K2371" s="210" t="s">
        <v>5180</v>
      </c>
      <c r="L2371" s="210" t="s">
        <v>1978</v>
      </c>
      <c r="M2371" s="211">
        <v>-33511997.51387006</v>
      </c>
      <c r="N2371" s="198">
        <v>-390370.96450388827</v>
      </c>
      <c r="O2371" s="211">
        <v>-3.2064745746742633</v>
      </c>
      <c r="P2371" s="210">
        <v>0</v>
      </c>
      <c r="Q2371" s="210">
        <v>0</v>
      </c>
      <c r="R2371" s="210">
        <v>1</v>
      </c>
      <c r="S2371" s="210">
        <v>0</v>
      </c>
      <c r="T2371" s="210" t="s">
        <v>144</v>
      </c>
      <c r="U2371" s="210" t="s">
        <v>2841</v>
      </c>
      <c r="V2371" s="223">
        <v>43251</v>
      </c>
      <c r="W2371" s="210">
        <v>6173401</v>
      </c>
      <c r="X2371" s="210" t="s">
        <v>4468</v>
      </c>
      <c r="Y2371" s="210" t="s">
        <v>173</v>
      </c>
      <c r="Z2371" s="190"/>
      <c r="AA2371" s="186"/>
      <c r="AB2371" s="187"/>
      <c r="AC2371" s="187"/>
      <c r="AD2371" s="188"/>
    </row>
    <row r="2372" spans="1:30" x14ac:dyDescent="0.3">
      <c r="A2372" s="84"/>
      <c r="B2372" s="209" t="s">
        <v>5181</v>
      </c>
      <c r="C2372" s="102" t="s">
        <v>1973</v>
      </c>
      <c r="D2372" s="109">
        <v>-5023886.6243806602</v>
      </c>
      <c r="E2372" s="139">
        <v>-64726.423635921186</v>
      </c>
      <c r="F2372" s="113">
        <v>-0.14536755652993924</v>
      </c>
      <c r="G2372" s="126"/>
      <c r="H2372" s="123"/>
      <c r="I2372" s="124"/>
      <c r="J2372" s="191" t="s">
        <v>5776</v>
      </c>
      <c r="K2372" s="210" t="s">
        <v>5181</v>
      </c>
      <c r="L2372" s="210" t="s">
        <v>1973</v>
      </c>
      <c r="M2372" s="211">
        <v>-5023886.6243806602</v>
      </c>
      <c r="N2372" s="198">
        <v>-64726.423635921186</v>
      </c>
      <c r="O2372" s="211">
        <v>-0.14536755652993924</v>
      </c>
      <c r="P2372" s="210">
        <v>0</v>
      </c>
      <c r="Q2372" s="210">
        <v>0</v>
      </c>
      <c r="R2372" s="210">
        <v>1</v>
      </c>
      <c r="S2372" s="210">
        <v>0</v>
      </c>
      <c r="T2372" s="210" t="s">
        <v>146</v>
      </c>
      <c r="U2372" s="210" t="s">
        <v>2842</v>
      </c>
      <c r="V2372" s="223">
        <v>43251</v>
      </c>
      <c r="W2372" s="210">
        <v>6249584</v>
      </c>
      <c r="X2372" s="210" t="s">
        <v>4468</v>
      </c>
      <c r="Y2372" s="210" t="s">
        <v>173</v>
      </c>
      <c r="Z2372" s="190"/>
      <c r="AA2372" s="185"/>
      <c r="AB2372" s="187"/>
      <c r="AC2372" s="188"/>
      <c r="AD2372" s="188"/>
    </row>
    <row r="2373" spans="1:30" x14ac:dyDescent="0.3">
      <c r="A2373" s="84"/>
      <c r="B2373" s="209" t="s">
        <v>5182</v>
      </c>
      <c r="C2373" s="102" t="s">
        <v>1973</v>
      </c>
      <c r="D2373" s="109">
        <v>-2324142.0347109907</v>
      </c>
      <c r="E2373" s="139">
        <v>-386519.63994062174</v>
      </c>
      <c r="F2373" s="113">
        <v>-9.1006146485473324E-2</v>
      </c>
      <c r="G2373" s="126"/>
      <c r="H2373" s="123"/>
      <c r="I2373" s="124"/>
      <c r="J2373" s="191" t="s">
        <v>5776</v>
      </c>
      <c r="K2373" s="210" t="s">
        <v>5182</v>
      </c>
      <c r="L2373" s="210" t="s">
        <v>1973</v>
      </c>
      <c r="M2373" s="211">
        <v>-2324142.0347109907</v>
      </c>
      <c r="N2373" s="198">
        <v>-386519.63994062174</v>
      </c>
      <c r="O2373" s="211">
        <v>-9.1006146485473324E-2</v>
      </c>
      <c r="P2373" s="210">
        <v>0</v>
      </c>
      <c r="Q2373" s="210">
        <v>0</v>
      </c>
      <c r="R2373" s="210">
        <v>1</v>
      </c>
      <c r="S2373" s="210">
        <v>0</v>
      </c>
      <c r="T2373" s="210" t="s">
        <v>146</v>
      </c>
      <c r="U2373" s="210" t="s">
        <v>2843</v>
      </c>
      <c r="V2373" s="223">
        <v>43251</v>
      </c>
      <c r="W2373" s="210">
        <v>6344122</v>
      </c>
      <c r="X2373" s="210" t="s">
        <v>4468</v>
      </c>
      <c r="Y2373" s="210" t="s">
        <v>173</v>
      </c>
      <c r="Z2373" s="190"/>
      <c r="AA2373" s="185"/>
      <c r="AB2373" s="187"/>
      <c r="AC2373" s="187"/>
      <c r="AD2373" s="188"/>
    </row>
    <row r="2374" spans="1:30" x14ac:dyDescent="0.3">
      <c r="A2374" s="84"/>
      <c r="B2374" s="209" t="s">
        <v>5185</v>
      </c>
      <c r="C2374" s="102" t="s">
        <v>1973</v>
      </c>
      <c r="D2374" s="109">
        <v>-6615949.4078920847</v>
      </c>
      <c r="E2374" s="139">
        <v>-115224.19380015311</v>
      </c>
      <c r="F2374" s="113">
        <v>-0.77902505608311856</v>
      </c>
      <c r="G2374" s="126"/>
      <c r="H2374" s="123"/>
      <c r="I2374" s="124"/>
      <c r="J2374" s="191" t="s">
        <v>5776</v>
      </c>
      <c r="K2374" s="210" t="s">
        <v>5185</v>
      </c>
      <c r="L2374" s="210" t="s">
        <v>1973</v>
      </c>
      <c r="M2374" s="211">
        <v>-6615949.4078920847</v>
      </c>
      <c r="N2374" s="198">
        <v>-115224.19380015311</v>
      </c>
      <c r="O2374" s="211">
        <v>-0.77902505608311856</v>
      </c>
      <c r="P2374" s="210">
        <v>0</v>
      </c>
      <c r="Q2374" s="210">
        <v>0</v>
      </c>
      <c r="R2374" s="210">
        <v>1</v>
      </c>
      <c r="S2374" s="210">
        <v>0</v>
      </c>
      <c r="T2374" s="210" t="s">
        <v>148</v>
      </c>
      <c r="U2374" s="210" t="s">
        <v>6056</v>
      </c>
      <c r="V2374" s="223">
        <v>43251</v>
      </c>
      <c r="W2374" s="210">
        <v>6155937</v>
      </c>
      <c r="X2374" s="210" t="s">
        <v>4468</v>
      </c>
      <c r="Y2374" s="210" t="s">
        <v>173</v>
      </c>
      <c r="Z2374" s="190"/>
      <c r="AA2374" s="185"/>
      <c r="AB2374" s="187"/>
      <c r="AC2374" s="187"/>
      <c r="AD2374" s="188"/>
    </row>
    <row r="2375" spans="1:30" x14ac:dyDescent="0.3">
      <c r="A2375" s="84"/>
      <c r="B2375" s="209" t="s">
        <v>5184</v>
      </c>
      <c r="C2375" s="102" t="s">
        <v>1973</v>
      </c>
      <c r="D2375" s="109">
        <v>-4155585.7975679422</v>
      </c>
      <c r="E2375" s="139">
        <v>-393254.484303476</v>
      </c>
      <c r="F2375" s="113">
        <v>-0.7637882539028038</v>
      </c>
      <c r="G2375" s="126"/>
      <c r="H2375" s="123"/>
      <c r="I2375" s="124"/>
      <c r="J2375" s="191" t="s">
        <v>5776</v>
      </c>
      <c r="K2375" s="210" t="s">
        <v>5184</v>
      </c>
      <c r="L2375" s="210" t="s">
        <v>1973</v>
      </c>
      <c r="M2375" s="211">
        <v>-4155585.7975679422</v>
      </c>
      <c r="N2375" s="198">
        <v>-393254.484303476</v>
      </c>
      <c r="O2375" s="211">
        <v>-0.7637882539028038</v>
      </c>
      <c r="P2375" s="210">
        <v>0</v>
      </c>
      <c r="Q2375" s="210">
        <v>0</v>
      </c>
      <c r="R2375" s="210">
        <v>1</v>
      </c>
      <c r="S2375" s="210">
        <v>0</v>
      </c>
      <c r="T2375" s="210" t="s">
        <v>148</v>
      </c>
      <c r="U2375" s="210" t="s">
        <v>2844</v>
      </c>
      <c r="V2375" s="223">
        <v>43251</v>
      </c>
      <c r="W2375" s="210" t="s">
        <v>2148</v>
      </c>
      <c r="X2375" s="210" t="s">
        <v>4468</v>
      </c>
      <c r="Y2375" s="210" t="s">
        <v>173</v>
      </c>
      <c r="Z2375" s="190"/>
      <c r="AA2375" s="186"/>
      <c r="AB2375" s="187"/>
      <c r="AC2375" s="187"/>
      <c r="AD2375" s="188"/>
    </row>
    <row r="2376" spans="1:30" x14ac:dyDescent="0.3">
      <c r="A2376" s="84"/>
      <c r="B2376" s="209" t="s">
        <v>5186</v>
      </c>
      <c r="C2376" s="102" t="s">
        <v>1973</v>
      </c>
      <c r="D2376" s="109">
        <v>-2090149.3168910043</v>
      </c>
      <c r="E2376" s="139">
        <v>-81128.899165785682</v>
      </c>
      <c r="F2376" s="113">
        <v>-1.0287020928822392</v>
      </c>
      <c r="G2376" s="126"/>
      <c r="H2376" s="123"/>
      <c r="I2376" s="124"/>
      <c r="J2376" s="191" t="s">
        <v>5776</v>
      </c>
      <c r="K2376" s="210" t="s">
        <v>5186</v>
      </c>
      <c r="L2376" s="210" t="s">
        <v>1973</v>
      </c>
      <c r="M2376" s="211">
        <v>-2090149.3168910043</v>
      </c>
      <c r="N2376" s="198">
        <v>-81128.899165785682</v>
      </c>
      <c r="O2376" s="211">
        <v>-1.0287020928822392</v>
      </c>
      <c r="P2376" s="210">
        <v>0</v>
      </c>
      <c r="Q2376" s="210">
        <v>0</v>
      </c>
      <c r="R2376" s="210">
        <v>1</v>
      </c>
      <c r="S2376" s="210">
        <v>0</v>
      </c>
      <c r="T2376" s="210" t="s">
        <v>149</v>
      </c>
      <c r="U2376" s="210" t="s">
        <v>2845</v>
      </c>
      <c r="V2376" s="223">
        <v>43251</v>
      </c>
      <c r="W2376" s="210">
        <v>6605993</v>
      </c>
      <c r="X2376" s="210" t="s">
        <v>4468</v>
      </c>
      <c r="Y2376" s="210" t="s">
        <v>173</v>
      </c>
      <c r="Z2376" s="190"/>
      <c r="AA2376" s="186"/>
      <c r="AB2376" s="187"/>
      <c r="AC2376" s="187"/>
      <c r="AD2376" s="188"/>
    </row>
    <row r="2377" spans="1:30" x14ac:dyDescent="0.3">
      <c r="A2377" s="84"/>
      <c r="B2377" s="209" t="s">
        <v>5682</v>
      </c>
      <c r="C2377" s="102" t="s">
        <v>1973</v>
      </c>
      <c r="D2377" s="109">
        <v>-2483089.1498051183</v>
      </c>
      <c r="E2377" s="139">
        <v>-81575.772115026208</v>
      </c>
      <c r="F2377" s="113">
        <v>-0.45840391037467226</v>
      </c>
      <c r="G2377" s="126"/>
      <c r="H2377" s="123"/>
      <c r="I2377" s="124"/>
      <c r="J2377" s="191" t="s">
        <v>5776</v>
      </c>
      <c r="K2377" s="210" t="s">
        <v>5682</v>
      </c>
      <c r="L2377" s="210" t="s">
        <v>1973</v>
      </c>
      <c r="M2377" s="211">
        <v>-2483089.1498051183</v>
      </c>
      <c r="N2377" s="198">
        <v>-81575.772115026208</v>
      </c>
      <c r="O2377" s="211">
        <v>-0.45840391037467226</v>
      </c>
      <c r="P2377" s="210">
        <v>0</v>
      </c>
      <c r="Q2377" s="210">
        <v>0</v>
      </c>
      <c r="R2377" s="210">
        <v>1</v>
      </c>
      <c r="S2377" s="210">
        <v>0</v>
      </c>
      <c r="T2377" s="210" t="s">
        <v>146</v>
      </c>
      <c r="U2377" s="210" t="s">
        <v>5683</v>
      </c>
      <c r="V2377" s="223">
        <v>43251</v>
      </c>
      <c r="W2377" s="210" t="s">
        <v>5684</v>
      </c>
      <c r="X2377" s="210" t="s">
        <v>4468</v>
      </c>
      <c r="Y2377" s="210" t="s">
        <v>173</v>
      </c>
      <c r="Z2377" s="190"/>
      <c r="AA2377" s="186"/>
      <c r="AB2377" s="187"/>
      <c r="AC2377" s="187"/>
      <c r="AD2377" s="188"/>
    </row>
    <row r="2378" spans="1:30" x14ac:dyDescent="0.3">
      <c r="A2378" s="84"/>
      <c r="B2378" s="209" t="s">
        <v>5187</v>
      </c>
      <c r="C2378" s="102" t="s">
        <v>1977</v>
      </c>
      <c r="D2378" s="109">
        <v>11624244.039361496</v>
      </c>
      <c r="E2378" s="139">
        <v>640741.51358202135</v>
      </c>
      <c r="F2378" s="113">
        <v>0.46731275458500154</v>
      </c>
      <c r="G2378" s="126"/>
      <c r="H2378" s="123"/>
      <c r="I2378" s="124"/>
      <c r="J2378" s="191" t="s">
        <v>5776</v>
      </c>
      <c r="K2378" s="210" t="s">
        <v>5187</v>
      </c>
      <c r="L2378" s="210" t="s">
        <v>1977</v>
      </c>
      <c r="M2378" s="211">
        <v>11624244.039361496</v>
      </c>
      <c r="N2378" s="198">
        <v>640741.51358202135</v>
      </c>
      <c r="O2378" s="211">
        <v>0.46731275458500154</v>
      </c>
      <c r="P2378" s="210">
        <v>0</v>
      </c>
      <c r="Q2378" s="210">
        <v>0</v>
      </c>
      <c r="R2378" s="210">
        <v>1</v>
      </c>
      <c r="S2378" s="210">
        <v>0</v>
      </c>
      <c r="T2378" s="210" t="s">
        <v>146</v>
      </c>
      <c r="U2378" s="210" t="s">
        <v>2846</v>
      </c>
      <c r="V2378" s="223">
        <v>43251</v>
      </c>
      <c r="W2378" s="210">
        <v>6294670</v>
      </c>
      <c r="X2378" s="210" t="s">
        <v>4468</v>
      </c>
      <c r="Y2378" s="210" t="s">
        <v>173</v>
      </c>
      <c r="Z2378" s="190"/>
      <c r="AA2378" s="185"/>
      <c r="AB2378" s="188"/>
      <c r="AC2378" s="187"/>
      <c r="AD2378" s="187"/>
    </row>
    <row r="2379" spans="1:30" x14ac:dyDescent="0.3">
      <c r="A2379" s="84"/>
      <c r="B2379" s="209" t="s">
        <v>5188</v>
      </c>
      <c r="C2379" s="102" t="s">
        <v>1973</v>
      </c>
      <c r="D2379" s="109">
        <v>-11863748.004139766</v>
      </c>
      <c r="E2379" s="139">
        <v>-48607.275587076081</v>
      </c>
      <c r="F2379" s="113">
        <v>-0.68300541456615738</v>
      </c>
      <c r="G2379" s="126"/>
      <c r="H2379" s="123"/>
      <c r="I2379" s="124"/>
      <c r="J2379" s="191" t="s">
        <v>5776</v>
      </c>
      <c r="K2379" s="210" t="s">
        <v>5188</v>
      </c>
      <c r="L2379" s="210" t="s">
        <v>1973</v>
      </c>
      <c r="M2379" s="211">
        <v>-11863748.004139766</v>
      </c>
      <c r="N2379" s="198">
        <v>-48607.275587076081</v>
      </c>
      <c r="O2379" s="211">
        <v>-0.68300541456615738</v>
      </c>
      <c r="P2379" s="210">
        <v>0</v>
      </c>
      <c r="Q2379" s="210">
        <v>0</v>
      </c>
      <c r="R2379" s="210">
        <v>1</v>
      </c>
      <c r="S2379" s="210">
        <v>0</v>
      </c>
      <c r="T2379" s="210" t="s">
        <v>149</v>
      </c>
      <c r="U2379" s="210" t="s">
        <v>2847</v>
      </c>
      <c r="V2379" s="223">
        <v>43251</v>
      </c>
      <c r="W2379" s="210" t="s">
        <v>2149</v>
      </c>
      <c r="X2379" s="210" t="s">
        <v>4468</v>
      </c>
      <c r="Y2379" s="210" t="s">
        <v>173</v>
      </c>
      <c r="Z2379" s="190"/>
      <c r="AA2379" s="185"/>
      <c r="AB2379" s="188"/>
      <c r="AC2379" s="187"/>
      <c r="AD2379" s="187"/>
    </row>
    <row r="2380" spans="1:30" x14ac:dyDescent="0.3">
      <c r="A2380" s="84"/>
      <c r="B2380" s="209" t="s">
        <v>5189</v>
      </c>
      <c r="C2380" s="102" t="s">
        <v>1973</v>
      </c>
      <c r="D2380" s="109">
        <v>-4716952.8652844783</v>
      </c>
      <c r="E2380" s="139">
        <v>-115689.7602406412</v>
      </c>
      <c r="F2380" s="113">
        <v>-9.5951309350052097E-2</v>
      </c>
      <c r="G2380" s="126"/>
      <c r="H2380" s="123"/>
      <c r="I2380" s="124"/>
      <c r="J2380" s="191" t="s">
        <v>5776</v>
      </c>
      <c r="K2380" s="210" t="s">
        <v>5189</v>
      </c>
      <c r="L2380" s="210" t="s">
        <v>1973</v>
      </c>
      <c r="M2380" s="211">
        <v>-4716952.8652844783</v>
      </c>
      <c r="N2380" s="198">
        <v>-115689.7602406412</v>
      </c>
      <c r="O2380" s="211">
        <v>-9.5951309350052097E-2</v>
      </c>
      <c r="P2380" s="210">
        <v>0</v>
      </c>
      <c r="Q2380" s="210">
        <v>0</v>
      </c>
      <c r="R2380" s="210">
        <v>1</v>
      </c>
      <c r="S2380" s="210">
        <v>0</v>
      </c>
      <c r="T2380" s="210" t="s">
        <v>146</v>
      </c>
      <c r="U2380" s="210" t="s">
        <v>2848</v>
      </c>
      <c r="V2380" s="223">
        <v>43251</v>
      </c>
      <c r="W2380" s="210">
        <v>6537096</v>
      </c>
      <c r="X2380" s="210" t="s">
        <v>4468</v>
      </c>
      <c r="Y2380" s="210" t="s">
        <v>173</v>
      </c>
      <c r="Z2380" s="190"/>
      <c r="AA2380" s="186"/>
      <c r="AB2380" s="187"/>
      <c r="AC2380" s="187"/>
      <c r="AD2380" s="188"/>
    </row>
    <row r="2381" spans="1:30" x14ac:dyDescent="0.3">
      <c r="A2381" s="84"/>
      <c r="B2381" s="209" t="s">
        <v>5190</v>
      </c>
      <c r="C2381" s="102" t="s">
        <v>1973</v>
      </c>
      <c r="D2381" s="109">
        <v>-6855295.6811194858</v>
      </c>
      <c r="E2381" s="139">
        <v>-118812.16266783017</v>
      </c>
      <c r="F2381" s="113">
        <v>-0.63782467504914131</v>
      </c>
      <c r="G2381" s="126"/>
      <c r="H2381" s="123"/>
      <c r="I2381" s="124"/>
      <c r="J2381" s="191" t="s">
        <v>5776</v>
      </c>
      <c r="K2381" s="210" t="s">
        <v>5190</v>
      </c>
      <c r="L2381" s="210" t="s">
        <v>1973</v>
      </c>
      <c r="M2381" s="211">
        <v>-6855295.6811194858</v>
      </c>
      <c r="N2381" s="198">
        <v>-118812.16266783017</v>
      </c>
      <c r="O2381" s="211">
        <v>-0.63782467504914131</v>
      </c>
      <c r="P2381" s="210">
        <v>0</v>
      </c>
      <c r="Q2381" s="210">
        <v>0</v>
      </c>
      <c r="R2381" s="210">
        <v>1</v>
      </c>
      <c r="S2381" s="210">
        <v>0</v>
      </c>
      <c r="T2381" s="210" t="s">
        <v>151</v>
      </c>
      <c r="U2381" s="210" t="s">
        <v>2849</v>
      </c>
      <c r="V2381" s="223">
        <v>43251</v>
      </c>
      <c r="W2381" s="210" t="s">
        <v>2150</v>
      </c>
      <c r="X2381" s="210" t="s">
        <v>4468</v>
      </c>
      <c r="Y2381" s="210" t="s">
        <v>173</v>
      </c>
      <c r="Z2381" s="190"/>
      <c r="AA2381" s="185"/>
      <c r="AB2381" s="187"/>
      <c r="AC2381" s="188"/>
      <c r="AD2381" s="187"/>
    </row>
    <row r="2382" spans="1:30" x14ac:dyDescent="0.3">
      <c r="A2382" s="84"/>
      <c r="B2382" s="209" t="s">
        <v>5191</v>
      </c>
      <c r="C2382" s="102" t="s">
        <v>1973</v>
      </c>
      <c r="D2382" s="109">
        <v>-2285156.1576284887</v>
      </c>
      <c r="E2382" s="139">
        <v>-62657.224029744211</v>
      </c>
      <c r="F2382" s="113">
        <v>-0.19579654390897402</v>
      </c>
      <c r="G2382" s="126"/>
      <c r="H2382" s="123"/>
      <c r="I2382" s="124"/>
      <c r="J2382" s="191" t="s">
        <v>5776</v>
      </c>
      <c r="K2382" s="210" t="s">
        <v>5191</v>
      </c>
      <c r="L2382" s="210" t="s">
        <v>1973</v>
      </c>
      <c r="M2382" s="211">
        <v>-2285156.1576284887</v>
      </c>
      <c r="N2382" s="198">
        <v>-62657.224029744211</v>
      </c>
      <c r="O2382" s="211">
        <v>-0.19579654390897402</v>
      </c>
      <c r="P2382" s="210">
        <v>0</v>
      </c>
      <c r="Q2382" s="210">
        <v>0</v>
      </c>
      <c r="R2382" s="210">
        <v>1</v>
      </c>
      <c r="S2382" s="210">
        <v>0</v>
      </c>
      <c r="T2382" s="210" t="s">
        <v>149</v>
      </c>
      <c r="U2382" s="210" t="s">
        <v>4495</v>
      </c>
      <c r="V2382" s="223">
        <v>43251</v>
      </c>
      <c r="W2382" s="210" t="s">
        <v>4554</v>
      </c>
      <c r="X2382" s="210" t="s">
        <v>4468</v>
      </c>
      <c r="Y2382" s="210" t="s">
        <v>173</v>
      </c>
      <c r="Z2382" s="190"/>
      <c r="AA2382" s="186"/>
      <c r="AB2382" s="187"/>
      <c r="AC2382" s="187"/>
      <c r="AD2382" s="188"/>
    </row>
    <row r="2383" spans="1:30" x14ac:dyDescent="0.3">
      <c r="A2383" s="84"/>
      <c r="B2383" s="209" t="s">
        <v>5192</v>
      </c>
      <c r="C2383" s="102" t="s">
        <v>1973</v>
      </c>
      <c r="D2383" s="109">
        <v>-29732449.222249966</v>
      </c>
      <c r="E2383" s="139">
        <v>-688190.35878383112</v>
      </c>
      <c r="F2383" s="113">
        <v>-0.65979012185227881</v>
      </c>
      <c r="G2383" s="126"/>
      <c r="H2383" s="123"/>
      <c r="I2383" s="124"/>
      <c r="J2383" s="191" t="s">
        <v>5776</v>
      </c>
      <c r="K2383" s="210" t="s">
        <v>5192</v>
      </c>
      <c r="L2383" s="210" t="s">
        <v>1973</v>
      </c>
      <c r="M2383" s="211">
        <v>-29732449.222249966</v>
      </c>
      <c r="N2383" s="198">
        <v>-688190.35878383112</v>
      </c>
      <c r="O2383" s="211">
        <v>-0.65979012185227881</v>
      </c>
      <c r="P2383" s="210">
        <v>0</v>
      </c>
      <c r="Q2383" s="210">
        <v>0</v>
      </c>
      <c r="R2383" s="210">
        <v>1</v>
      </c>
      <c r="S2383" s="210">
        <v>0</v>
      </c>
      <c r="T2383" s="210" t="s">
        <v>148</v>
      </c>
      <c r="U2383" s="210" t="s">
        <v>2850</v>
      </c>
      <c r="V2383" s="223">
        <v>43251</v>
      </c>
      <c r="W2383" s="210" t="s">
        <v>2151</v>
      </c>
      <c r="X2383" s="210" t="s">
        <v>4468</v>
      </c>
      <c r="Y2383" s="210" t="s">
        <v>173</v>
      </c>
      <c r="Z2383" s="190"/>
      <c r="AA2383" s="186"/>
      <c r="AB2383" s="187"/>
      <c r="AC2383" s="187"/>
      <c r="AD2383" s="188"/>
    </row>
    <row r="2384" spans="1:30" x14ac:dyDescent="0.3">
      <c r="A2384" s="84"/>
      <c r="B2384" s="209" t="s">
        <v>5193</v>
      </c>
      <c r="C2384" s="102" t="s">
        <v>1973</v>
      </c>
      <c r="D2384" s="109">
        <v>-7805033.9630122902</v>
      </c>
      <c r="E2384" s="139">
        <v>-172801.51280221931</v>
      </c>
      <c r="F2384" s="113">
        <v>-0.61041031118897138</v>
      </c>
      <c r="G2384" s="126"/>
      <c r="H2384" s="123"/>
      <c r="I2384" s="124"/>
      <c r="J2384" s="191" t="s">
        <v>5776</v>
      </c>
      <c r="K2384" s="210" t="s">
        <v>5193</v>
      </c>
      <c r="L2384" s="210" t="s">
        <v>1973</v>
      </c>
      <c r="M2384" s="211">
        <v>-7805033.9630122902</v>
      </c>
      <c r="N2384" s="198">
        <v>-172801.51280221931</v>
      </c>
      <c r="O2384" s="211">
        <v>-0.61041031118897138</v>
      </c>
      <c r="P2384" s="210">
        <v>0</v>
      </c>
      <c r="Q2384" s="210">
        <v>0</v>
      </c>
      <c r="R2384" s="210">
        <v>1</v>
      </c>
      <c r="S2384" s="210">
        <v>0</v>
      </c>
      <c r="T2384" s="210" t="s">
        <v>144</v>
      </c>
      <c r="U2384" s="210" t="s">
        <v>2851</v>
      </c>
      <c r="V2384" s="223">
        <v>43251</v>
      </c>
      <c r="W2384" s="210" t="s">
        <v>2152</v>
      </c>
      <c r="X2384" s="210" t="s">
        <v>4468</v>
      </c>
      <c r="Y2384" s="210" t="s">
        <v>173</v>
      </c>
      <c r="Z2384" s="190"/>
      <c r="AA2384" s="185"/>
      <c r="AB2384" s="187"/>
      <c r="AC2384" s="188"/>
      <c r="AD2384" s="187"/>
    </row>
    <row r="2385" spans="1:30" x14ac:dyDescent="0.3">
      <c r="A2385" s="84"/>
      <c r="B2385" s="209" t="s">
        <v>5194</v>
      </c>
      <c r="C2385" s="102" t="s">
        <v>1974</v>
      </c>
      <c r="D2385" s="109">
        <v>-6294574.2899484513</v>
      </c>
      <c r="E2385" s="139">
        <v>-14601.091143072399</v>
      </c>
      <c r="F2385" s="113">
        <v>-0.2271936929375645</v>
      </c>
      <c r="G2385" s="126"/>
      <c r="H2385" s="123"/>
      <c r="I2385" s="124"/>
      <c r="J2385" s="191" t="s">
        <v>5776</v>
      </c>
      <c r="K2385" s="210" t="s">
        <v>5194</v>
      </c>
      <c r="L2385" s="210" t="s">
        <v>1974</v>
      </c>
      <c r="M2385" s="211">
        <v>-6294574.2899484513</v>
      </c>
      <c r="N2385" s="198">
        <v>-14601.091143072399</v>
      </c>
      <c r="O2385" s="211">
        <v>-0.2271936929375645</v>
      </c>
      <c r="P2385" s="210">
        <v>0</v>
      </c>
      <c r="Q2385" s="210">
        <v>0</v>
      </c>
      <c r="R2385" s="210">
        <v>1</v>
      </c>
      <c r="S2385" s="210">
        <v>0</v>
      </c>
      <c r="T2385" s="210" t="s">
        <v>143</v>
      </c>
      <c r="U2385" s="210" t="s">
        <v>2852</v>
      </c>
      <c r="V2385" s="223">
        <v>43251</v>
      </c>
      <c r="W2385" s="210" t="s">
        <v>2153</v>
      </c>
      <c r="X2385" s="210" t="s">
        <v>4468</v>
      </c>
      <c r="Y2385" s="210" t="s">
        <v>173</v>
      </c>
      <c r="Z2385" s="190"/>
      <c r="AA2385" s="186"/>
      <c r="AB2385" s="187"/>
      <c r="AC2385" s="187"/>
      <c r="AD2385" s="188"/>
    </row>
    <row r="2386" spans="1:30" x14ac:dyDescent="0.3">
      <c r="A2386" s="84"/>
      <c r="B2386" s="209" t="s">
        <v>5195</v>
      </c>
      <c r="C2386" s="102" t="s">
        <v>1974</v>
      </c>
      <c r="D2386" s="109">
        <v>-2103710.3207713575</v>
      </c>
      <c r="E2386" s="139">
        <v>-29914.928610596424</v>
      </c>
      <c r="F2386" s="113">
        <v>-0.27327805284328993</v>
      </c>
      <c r="G2386" s="126"/>
      <c r="H2386" s="123"/>
      <c r="I2386" s="124"/>
      <c r="J2386" s="191" t="s">
        <v>5776</v>
      </c>
      <c r="K2386" s="210" t="s">
        <v>5195</v>
      </c>
      <c r="L2386" s="210" t="s">
        <v>1974</v>
      </c>
      <c r="M2386" s="211">
        <v>-2103710.3207713575</v>
      </c>
      <c r="N2386" s="198">
        <v>-29914.928610596424</v>
      </c>
      <c r="O2386" s="211">
        <v>-0.27327805284328993</v>
      </c>
      <c r="P2386" s="210">
        <v>0</v>
      </c>
      <c r="Q2386" s="210">
        <v>0</v>
      </c>
      <c r="R2386" s="210">
        <v>1</v>
      </c>
      <c r="S2386" s="210">
        <v>0</v>
      </c>
      <c r="T2386" s="210" t="s">
        <v>143</v>
      </c>
      <c r="U2386" s="210" t="s">
        <v>2853</v>
      </c>
      <c r="V2386" s="223">
        <v>43251</v>
      </c>
      <c r="W2386" s="210">
        <v>6146083</v>
      </c>
      <c r="X2386" s="210" t="s">
        <v>4468</v>
      </c>
      <c r="Y2386" s="210" t="s">
        <v>173</v>
      </c>
      <c r="Z2386" s="190"/>
      <c r="AA2386" s="186"/>
      <c r="AB2386" s="187"/>
      <c r="AC2386" s="187"/>
      <c r="AD2386" s="188"/>
    </row>
    <row r="2387" spans="1:30" x14ac:dyDescent="0.3">
      <c r="A2387" s="84"/>
      <c r="B2387" s="209" t="s">
        <v>5196</v>
      </c>
      <c r="C2387" s="102" t="s">
        <v>1973</v>
      </c>
      <c r="D2387" s="109">
        <v>-4529121.6716298088</v>
      </c>
      <c r="E2387" s="139">
        <v>-434369.17126074759</v>
      </c>
      <c r="F2387" s="113">
        <v>-0.62675712954116092</v>
      </c>
      <c r="G2387" s="126"/>
      <c r="H2387" s="123"/>
      <c r="I2387" s="124"/>
      <c r="J2387" s="191" t="s">
        <v>5776</v>
      </c>
      <c r="K2387" s="210" t="s">
        <v>5196</v>
      </c>
      <c r="L2387" s="210" t="s">
        <v>1973</v>
      </c>
      <c r="M2387" s="211">
        <v>-4529121.6716298088</v>
      </c>
      <c r="N2387" s="198">
        <v>-434369.17126074759</v>
      </c>
      <c r="O2387" s="211">
        <v>-0.62675712954116092</v>
      </c>
      <c r="P2387" s="210">
        <v>0</v>
      </c>
      <c r="Q2387" s="210">
        <v>0</v>
      </c>
      <c r="R2387" s="210">
        <v>1</v>
      </c>
      <c r="S2387" s="210">
        <v>0</v>
      </c>
      <c r="T2387" s="210" t="s">
        <v>144</v>
      </c>
      <c r="U2387" s="210" t="s">
        <v>2854</v>
      </c>
      <c r="V2387" s="223">
        <v>43251</v>
      </c>
      <c r="W2387" s="210" t="s">
        <v>2154</v>
      </c>
      <c r="X2387" s="210" t="s">
        <v>4468</v>
      </c>
      <c r="Y2387" s="210" t="s">
        <v>173</v>
      </c>
      <c r="Z2387" s="190"/>
      <c r="AA2387" s="185"/>
      <c r="AB2387" s="187"/>
      <c r="AC2387" s="187"/>
      <c r="AD2387" s="188"/>
    </row>
    <row r="2388" spans="1:30" x14ac:dyDescent="0.3">
      <c r="A2388" s="84"/>
      <c r="B2388" s="209" t="s">
        <v>5197</v>
      </c>
      <c r="C2388" s="102" t="s">
        <v>1973</v>
      </c>
      <c r="D2388" s="109">
        <v>-2578798.8243301623</v>
      </c>
      <c r="E2388" s="139">
        <v>-24621.77252497731</v>
      </c>
      <c r="F2388" s="113">
        <v>-0.20736219681127618</v>
      </c>
      <c r="G2388" s="126"/>
      <c r="H2388" s="123"/>
      <c r="I2388" s="124"/>
      <c r="J2388" s="191" t="s">
        <v>5776</v>
      </c>
      <c r="K2388" s="210" t="s">
        <v>5197</v>
      </c>
      <c r="L2388" s="210" t="s">
        <v>1973</v>
      </c>
      <c r="M2388" s="211">
        <v>-2578798.8243301623</v>
      </c>
      <c r="N2388" s="198">
        <v>-24621.77252497731</v>
      </c>
      <c r="O2388" s="211">
        <v>-0.20736219681127618</v>
      </c>
      <c r="P2388" s="210">
        <v>0</v>
      </c>
      <c r="Q2388" s="210">
        <v>0</v>
      </c>
      <c r="R2388" s="210">
        <v>1</v>
      </c>
      <c r="S2388" s="210">
        <v>0</v>
      </c>
      <c r="T2388" s="210" t="s">
        <v>144</v>
      </c>
      <c r="U2388" s="210" t="s">
        <v>2855</v>
      </c>
      <c r="V2388" s="223">
        <v>43251</v>
      </c>
      <c r="W2388" s="210">
        <v>6536684</v>
      </c>
      <c r="X2388" s="210" t="s">
        <v>4468</v>
      </c>
      <c r="Y2388" s="210" t="s">
        <v>173</v>
      </c>
      <c r="Z2388" s="190"/>
      <c r="AA2388" s="186"/>
      <c r="AB2388" s="187"/>
      <c r="AC2388" s="187"/>
      <c r="AD2388" s="188"/>
    </row>
    <row r="2389" spans="1:30" x14ac:dyDescent="0.3">
      <c r="A2389" s="84"/>
      <c r="B2389" s="209" t="s">
        <v>5198</v>
      </c>
      <c r="C2389" s="102" t="s">
        <v>1973</v>
      </c>
      <c r="D2389" s="109">
        <v>-6777674.7292587552</v>
      </c>
      <c r="E2389" s="139">
        <v>-249062.07806642095</v>
      </c>
      <c r="F2389" s="113">
        <v>-0.32087418620715141</v>
      </c>
      <c r="G2389" s="126"/>
      <c r="H2389" s="123"/>
      <c r="I2389" s="124"/>
      <c r="J2389" s="191" t="s">
        <v>5776</v>
      </c>
      <c r="K2389" s="210" t="s">
        <v>5198</v>
      </c>
      <c r="L2389" s="210" t="s">
        <v>1973</v>
      </c>
      <c r="M2389" s="211">
        <v>-6777674.7292587552</v>
      </c>
      <c r="N2389" s="198">
        <v>-249062.07806642095</v>
      </c>
      <c r="O2389" s="211">
        <v>-0.32087418620715141</v>
      </c>
      <c r="P2389" s="210">
        <v>0</v>
      </c>
      <c r="Q2389" s="210">
        <v>0</v>
      </c>
      <c r="R2389" s="210">
        <v>1</v>
      </c>
      <c r="S2389" s="210">
        <v>0</v>
      </c>
      <c r="T2389" s="210" t="s">
        <v>145</v>
      </c>
      <c r="U2389" s="210" t="s">
        <v>2856</v>
      </c>
      <c r="V2389" s="223">
        <v>43251</v>
      </c>
      <c r="W2389" s="210">
        <v>6407768</v>
      </c>
      <c r="X2389" s="210" t="s">
        <v>4468</v>
      </c>
      <c r="Y2389" s="210" t="s">
        <v>173</v>
      </c>
      <c r="Z2389" s="190"/>
      <c r="AA2389" s="186"/>
      <c r="AB2389" s="187"/>
      <c r="AC2389" s="187"/>
      <c r="AD2389" s="188"/>
    </row>
    <row r="2390" spans="1:30" x14ac:dyDescent="0.3">
      <c r="A2390" s="84"/>
      <c r="B2390" s="209" t="s">
        <v>5199</v>
      </c>
      <c r="C2390" s="102" t="s">
        <v>1978</v>
      </c>
      <c r="D2390" s="109">
        <v>-14344696.552806862</v>
      </c>
      <c r="E2390" s="139">
        <v>-373678.47158937925</v>
      </c>
      <c r="F2390" s="113">
        <v>-1.2118082767653888</v>
      </c>
      <c r="G2390" s="126"/>
      <c r="H2390" s="123"/>
      <c r="I2390" s="124"/>
      <c r="J2390" s="191" t="s">
        <v>5783</v>
      </c>
      <c r="K2390" s="210" t="s">
        <v>5199</v>
      </c>
      <c r="L2390" s="210" t="s">
        <v>1978</v>
      </c>
      <c r="M2390" s="211">
        <v>-14344696.552806862</v>
      </c>
      <c r="N2390" s="198">
        <v>-373678.47158937925</v>
      </c>
      <c r="O2390" s="211">
        <v>-1.2118082767653888</v>
      </c>
      <c r="P2390" s="210">
        <v>0</v>
      </c>
      <c r="Q2390" s="210">
        <v>0</v>
      </c>
      <c r="R2390" s="210">
        <v>1</v>
      </c>
      <c r="S2390" s="210">
        <v>0</v>
      </c>
      <c r="T2390" s="210" t="s">
        <v>146</v>
      </c>
      <c r="U2390" s="210" t="s">
        <v>2857</v>
      </c>
      <c r="V2390" s="223">
        <v>43251</v>
      </c>
      <c r="W2390" s="210">
        <v>6496755</v>
      </c>
      <c r="X2390" s="210" t="s">
        <v>4468</v>
      </c>
      <c r="Y2390" s="210" t="s">
        <v>173</v>
      </c>
      <c r="Z2390" s="190"/>
      <c r="AA2390" s="185"/>
      <c r="AB2390" s="188"/>
      <c r="AC2390" s="187"/>
      <c r="AD2390" s="187"/>
    </row>
    <row r="2391" spans="1:30" x14ac:dyDescent="0.3">
      <c r="A2391" s="84"/>
      <c r="B2391" s="209" t="s">
        <v>5200</v>
      </c>
      <c r="C2391" s="102" t="s">
        <v>1977</v>
      </c>
      <c r="D2391" s="109" t="s">
        <v>5785</v>
      </c>
      <c r="E2391" s="139" t="s">
        <v>5785</v>
      </c>
      <c r="F2391" s="113" t="s">
        <v>5785</v>
      </c>
      <c r="G2391" s="126"/>
      <c r="H2391" s="123"/>
      <c r="I2391" s="124"/>
      <c r="J2391" s="191" t="s">
        <v>5779</v>
      </c>
      <c r="K2391" s="210" t="s">
        <v>5200</v>
      </c>
      <c r="L2391" s="210" t="s">
        <v>1977</v>
      </c>
      <c r="M2391" s="211">
        <v>14284507.944682069</v>
      </c>
      <c r="N2391" s="198">
        <v>2512358.3175404225</v>
      </c>
      <c r="O2391" s="211">
        <v>2.3970269251064278</v>
      </c>
      <c r="P2391" s="210">
        <v>0</v>
      </c>
      <c r="Q2391" s="210">
        <v>0</v>
      </c>
      <c r="R2391" s="210">
        <v>1</v>
      </c>
      <c r="S2391" s="210">
        <v>0</v>
      </c>
      <c r="T2391" s="210" t="s">
        <v>148</v>
      </c>
      <c r="U2391" s="210" t="s">
        <v>2858</v>
      </c>
      <c r="V2391" s="223">
        <v>43251</v>
      </c>
      <c r="W2391" s="210" t="s">
        <v>2155</v>
      </c>
      <c r="X2391" s="210" t="s">
        <v>4468</v>
      </c>
      <c r="Y2391" s="210" t="s">
        <v>173</v>
      </c>
      <c r="Z2391" s="190"/>
      <c r="AA2391" s="185"/>
      <c r="AB2391" s="187"/>
      <c r="AC2391" s="187"/>
      <c r="AD2391" s="188"/>
    </row>
    <row r="2392" spans="1:30" x14ac:dyDescent="0.3">
      <c r="A2392" s="84"/>
      <c r="B2392" s="209" t="s">
        <v>7076</v>
      </c>
      <c r="C2392" s="102" t="s">
        <v>1975</v>
      </c>
      <c r="D2392" s="109">
        <v>209468384.18333018</v>
      </c>
      <c r="E2392" s="139">
        <v>2224379.5096965651</v>
      </c>
      <c r="F2392" s="113">
        <v>1.4400730826966963</v>
      </c>
      <c r="G2392" s="126"/>
      <c r="H2392" s="123"/>
      <c r="I2392" s="124"/>
      <c r="J2392" s="191" t="s">
        <v>5776</v>
      </c>
      <c r="K2392" s="210" t="s">
        <v>7076</v>
      </c>
      <c r="L2392" s="210" t="s">
        <v>1975</v>
      </c>
      <c r="M2392" s="211">
        <v>209468384.18333018</v>
      </c>
      <c r="N2392" s="198">
        <v>2224379.5096965651</v>
      </c>
      <c r="O2392" s="211">
        <v>1.4400730826966963</v>
      </c>
      <c r="P2392" s="210">
        <v>0</v>
      </c>
      <c r="Q2392" s="210">
        <v>0</v>
      </c>
      <c r="R2392" s="210">
        <v>1</v>
      </c>
      <c r="S2392" s="210">
        <v>0</v>
      </c>
      <c r="T2392" s="210" t="s">
        <v>144</v>
      </c>
      <c r="U2392" s="210" t="s">
        <v>7077</v>
      </c>
      <c r="V2392" s="223">
        <v>43251</v>
      </c>
      <c r="W2392" s="210">
        <v>6517407</v>
      </c>
      <c r="X2392" s="210" t="s">
        <v>4468</v>
      </c>
      <c r="Y2392" s="210" t="s">
        <v>173</v>
      </c>
      <c r="Z2392" s="190"/>
      <c r="AA2392" s="186"/>
      <c r="AB2392" s="187"/>
      <c r="AC2392" s="187"/>
      <c r="AD2392" s="188"/>
    </row>
    <row r="2393" spans="1:30" x14ac:dyDescent="0.3">
      <c r="A2393" s="84"/>
      <c r="B2393" s="209" t="s">
        <v>5201</v>
      </c>
      <c r="C2393" s="102" t="s">
        <v>1973</v>
      </c>
      <c r="D2393" s="109">
        <v>-8533189.2277720552</v>
      </c>
      <c r="E2393" s="139">
        <v>-72999.727205744377</v>
      </c>
      <c r="F2393" s="113">
        <v>-0.17086541245307915</v>
      </c>
      <c r="G2393" s="126"/>
      <c r="H2393" s="123"/>
      <c r="I2393" s="124"/>
      <c r="J2393" s="191" t="s">
        <v>5776</v>
      </c>
      <c r="K2393" s="210" t="s">
        <v>5201</v>
      </c>
      <c r="L2393" s="210" t="s">
        <v>1973</v>
      </c>
      <c r="M2393" s="211">
        <v>-8533189.2277720552</v>
      </c>
      <c r="N2393" s="198">
        <v>-72999.727205744377</v>
      </c>
      <c r="O2393" s="211">
        <v>-0.17086541245307915</v>
      </c>
      <c r="P2393" s="210">
        <v>0</v>
      </c>
      <c r="Q2393" s="210">
        <v>0</v>
      </c>
      <c r="R2393" s="210">
        <v>1</v>
      </c>
      <c r="S2393" s="210">
        <v>0</v>
      </c>
      <c r="T2393" s="210" t="s">
        <v>144</v>
      </c>
      <c r="U2393" s="210" t="s">
        <v>2859</v>
      </c>
      <c r="V2393" s="223">
        <v>43251</v>
      </c>
      <c r="W2393" s="210">
        <v>6440332</v>
      </c>
      <c r="X2393" s="210" t="s">
        <v>4468</v>
      </c>
      <c r="Y2393" s="210" t="s">
        <v>173</v>
      </c>
      <c r="Z2393" s="190"/>
      <c r="AA2393" s="185"/>
      <c r="AB2393" s="187"/>
      <c r="AC2393" s="188"/>
      <c r="AD2393" s="188"/>
    </row>
    <row r="2394" spans="1:30" x14ac:dyDescent="0.3">
      <c r="A2394" s="84"/>
      <c r="B2394" s="209" t="s">
        <v>5202</v>
      </c>
      <c r="C2394" s="102" t="s">
        <v>1973</v>
      </c>
      <c r="D2394" s="109">
        <v>-6298969.2726445533</v>
      </c>
      <c r="E2394" s="139">
        <v>-48987.656666926923</v>
      </c>
      <c r="F2394" s="113">
        <v>-0.2727370782160779</v>
      </c>
      <c r="G2394" s="126"/>
      <c r="H2394" s="123"/>
      <c r="I2394" s="124"/>
      <c r="J2394" s="191" t="s">
        <v>5776</v>
      </c>
      <c r="K2394" s="210" t="s">
        <v>5202</v>
      </c>
      <c r="L2394" s="210" t="s">
        <v>1973</v>
      </c>
      <c r="M2394" s="211">
        <v>-6298969.2726445533</v>
      </c>
      <c r="N2394" s="198">
        <v>-48987.656666926923</v>
      </c>
      <c r="O2394" s="211">
        <v>-0.2727370782160779</v>
      </c>
      <c r="P2394" s="210">
        <v>0</v>
      </c>
      <c r="Q2394" s="210">
        <v>0</v>
      </c>
      <c r="R2394" s="210">
        <v>1</v>
      </c>
      <c r="S2394" s="210">
        <v>0</v>
      </c>
      <c r="T2394" s="210" t="s">
        <v>145</v>
      </c>
      <c r="U2394" s="210" t="s">
        <v>2860</v>
      </c>
      <c r="V2394" s="223">
        <v>43251</v>
      </c>
      <c r="W2394" s="210">
        <v>6896838</v>
      </c>
      <c r="X2394" s="210" t="s">
        <v>4468</v>
      </c>
      <c r="Y2394" s="210" t="s">
        <v>173</v>
      </c>
      <c r="Z2394" s="190"/>
      <c r="AA2394" s="186"/>
      <c r="AB2394" s="187"/>
      <c r="AC2394" s="187"/>
      <c r="AD2394" s="188"/>
    </row>
    <row r="2395" spans="1:30" x14ac:dyDescent="0.3">
      <c r="A2395" s="84"/>
      <c r="B2395" s="209" t="s">
        <v>5203</v>
      </c>
      <c r="C2395" s="102" t="s">
        <v>1973</v>
      </c>
      <c r="D2395" s="109">
        <v>-3342866.5168764149</v>
      </c>
      <c r="E2395" s="139">
        <v>-32645.610135358849</v>
      </c>
      <c r="F2395" s="113">
        <v>-0.23252612627659119</v>
      </c>
      <c r="G2395" s="126"/>
      <c r="H2395" s="123"/>
      <c r="I2395" s="124"/>
      <c r="J2395" s="191" t="s">
        <v>5776</v>
      </c>
      <c r="K2395" s="210" t="s">
        <v>5203</v>
      </c>
      <c r="L2395" s="210" t="s">
        <v>1973</v>
      </c>
      <c r="M2395" s="211">
        <v>-3342866.5168764149</v>
      </c>
      <c r="N2395" s="198">
        <v>-32645.610135358849</v>
      </c>
      <c r="O2395" s="211">
        <v>-0.23252612627659119</v>
      </c>
      <c r="P2395" s="210">
        <v>0</v>
      </c>
      <c r="Q2395" s="210">
        <v>0</v>
      </c>
      <c r="R2395" s="210">
        <v>1</v>
      </c>
      <c r="S2395" s="210">
        <v>0</v>
      </c>
      <c r="T2395" s="210" t="s">
        <v>144</v>
      </c>
      <c r="U2395" s="210" t="s">
        <v>2861</v>
      </c>
      <c r="V2395" s="223">
        <v>43251</v>
      </c>
      <c r="W2395" s="210">
        <v>6568610</v>
      </c>
      <c r="X2395" s="210" t="s">
        <v>4468</v>
      </c>
      <c r="Y2395" s="210" t="s">
        <v>173</v>
      </c>
      <c r="Z2395" s="190"/>
      <c r="AA2395" s="185"/>
      <c r="AB2395" s="187"/>
      <c r="AC2395" s="188"/>
      <c r="AD2395" s="188"/>
    </row>
    <row r="2396" spans="1:30" x14ac:dyDescent="0.3">
      <c r="A2396" s="84"/>
      <c r="B2396" s="209" t="s">
        <v>5204</v>
      </c>
      <c r="C2396" s="102" t="s">
        <v>1978</v>
      </c>
      <c r="D2396" s="109">
        <v>-29570448.454711396</v>
      </c>
      <c r="E2396" s="139">
        <v>-681490.49687598331</v>
      </c>
      <c r="F2396" s="113">
        <v>-0.79082075443841526</v>
      </c>
      <c r="G2396" s="126"/>
      <c r="H2396" s="123"/>
      <c r="I2396" s="124"/>
      <c r="J2396" s="191" t="s">
        <v>5776</v>
      </c>
      <c r="K2396" s="210" t="s">
        <v>5204</v>
      </c>
      <c r="L2396" s="210" t="s">
        <v>1978</v>
      </c>
      <c r="M2396" s="211">
        <v>-29570448.454711396</v>
      </c>
      <c r="N2396" s="198">
        <v>-681490.49687598331</v>
      </c>
      <c r="O2396" s="211">
        <v>-0.79082075443841526</v>
      </c>
      <c r="P2396" s="210">
        <v>0</v>
      </c>
      <c r="Q2396" s="210">
        <v>0</v>
      </c>
      <c r="R2396" s="210">
        <v>1</v>
      </c>
      <c r="S2396" s="210">
        <v>0</v>
      </c>
      <c r="T2396" s="210" t="s">
        <v>146</v>
      </c>
      <c r="U2396" s="210" t="s">
        <v>2862</v>
      </c>
      <c r="V2396" s="223">
        <v>43251</v>
      </c>
      <c r="W2396" s="210">
        <v>6402428</v>
      </c>
      <c r="X2396" s="210" t="s">
        <v>4468</v>
      </c>
      <c r="Y2396" s="210" t="s">
        <v>173</v>
      </c>
      <c r="Z2396" s="190"/>
      <c r="AA2396" s="185"/>
      <c r="AB2396" s="187"/>
      <c r="AC2396" s="188"/>
      <c r="AD2396" s="188"/>
    </row>
    <row r="2397" spans="1:30" x14ac:dyDescent="0.3">
      <c r="A2397" s="84"/>
      <c r="B2397" s="209" t="s">
        <v>5205</v>
      </c>
      <c r="C2397" s="102" t="s">
        <v>1973</v>
      </c>
      <c r="D2397" s="109">
        <v>-10914129.935245065</v>
      </c>
      <c r="E2397" s="139">
        <v>-181227.09388593648</v>
      </c>
      <c r="F2397" s="113">
        <v>-3.5233624301208057E-2</v>
      </c>
      <c r="G2397" s="126"/>
      <c r="H2397" s="123"/>
      <c r="I2397" s="124"/>
      <c r="J2397" s="191" t="s">
        <v>5776</v>
      </c>
      <c r="K2397" s="210" t="s">
        <v>5205</v>
      </c>
      <c r="L2397" s="210" t="s">
        <v>1973</v>
      </c>
      <c r="M2397" s="211">
        <v>-10914129.935245065</v>
      </c>
      <c r="N2397" s="198">
        <v>-181227.09388593648</v>
      </c>
      <c r="O2397" s="211">
        <v>-3.5233624301208057E-2</v>
      </c>
      <c r="P2397" s="210">
        <v>0</v>
      </c>
      <c r="Q2397" s="210">
        <v>0</v>
      </c>
      <c r="R2397" s="210">
        <v>1</v>
      </c>
      <c r="S2397" s="210">
        <v>0</v>
      </c>
      <c r="T2397" s="210" t="s">
        <v>146</v>
      </c>
      <c r="U2397" s="210" t="s">
        <v>2863</v>
      </c>
      <c r="V2397" s="223">
        <v>43251</v>
      </c>
      <c r="W2397" s="210">
        <v>6450988</v>
      </c>
      <c r="X2397" s="210" t="s">
        <v>4468</v>
      </c>
      <c r="Y2397" s="210" t="s">
        <v>173</v>
      </c>
      <c r="Z2397" s="190"/>
      <c r="AA2397" s="185"/>
      <c r="AB2397" s="187"/>
      <c r="AC2397" s="188"/>
      <c r="AD2397" s="188"/>
    </row>
    <row r="2398" spans="1:30" x14ac:dyDescent="0.3">
      <c r="A2398" s="84"/>
      <c r="B2398" s="209" t="s">
        <v>5206</v>
      </c>
      <c r="C2398" s="102" t="s">
        <v>1973</v>
      </c>
      <c r="D2398" s="109">
        <v>-6400198.3150362512</v>
      </c>
      <c r="E2398" s="139">
        <v>-43592.688332382255</v>
      </c>
      <c r="F2398" s="113">
        <v>-0.20868504376003541</v>
      </c>
      <c r="G2398" s="126"/>
      <c r="H2398" s="123"/>
      <c r="I2398" s="124"/>
      <c r="J2398" s="191" t="s">
        <v>5776</v>
      </c>
      <c r="K2398" s="210" t="s">
        <v>5206</v>
      </c>
      <c r="L2398" s="210" t="s">
        <v>1973</v>
      </c>
      <c r="M2398" s="211">
        <v>-6400198.3150362512</v>
      </c>
      <c r="N2398" s="198">
        <v>-43592.688332382255</v>
      </c>
      <c r="O2398" s="211">
        <v>-0.20868504376003541</v>
      </c>
      <c r="P2398" s="210">
        <v>0</v>
      </c>
      <c r="Q2398" s="210">
        <v>0</v>
      </c>
      <c r="R2398" s="210">
        <v>1</v>
      </c>
      <c r="S2398" s="210">
        <v>0</v>
      </c>
      <c r="T2398" s="210" t="s">
        <v>146</v>
      </c>
      <c r="U2398" s="210" t="s">
        <v>2864</v>
      </c>
      <c r="V2398" s="223">
        <v>43251</v>
      </c>
      <c r="W2398" s="210" t="s">
        <v>2156</v>
      </c>
      <c r="X2398" s="210" t="s">
        <v>4468</v>
      </c>
      <c r="Y2398" s="210" t="s">
        <v>173</v>
      </c>
      <c r="Z2398" s="190"/>
      <c r="AA2398" s="185"/>
      <c r="AB2398" s="187"/>
      <c r="AC2398" s="188"/>
      <c r="AD2398" s="188"/>
    </row>
    <row r="2399" spans="1:30" x14ac:dyDescent="0.3">
      <c r="A2399" s="84"/>
      <c r="B2399" s="209" t="s">
        <v>5685</v>
      </c>
      <c r="C2399" s="102" t="s">
        <v>1973</v>
      </c>
      <c r="D2399" s="109">
        <v>-9284447.772456577</v>
      </c>
      <c r="E2399" s="139">
        <v>-22719.277403836248</v>
      </c>
      <c r="F2399" s="113">
        <v>-0.61008709602829936</v>
      </c>
      <c r="G2399" s="126"/>
      <c r="H2399" s="123"/>
      <c r="I2399" s="124"/>
      <c r="J2399" s="191" t="s">
        <v>5776</v>
      </c>
      <c r="K2399" s="210" t="s">
        <v>5685</v>
      </c>
      <c r="L2399" s="210" t="s">
        <v>1973</v>
      </c>
      <c r="M2399" s="211">
        <v>-9284447.772456577</v>
      </c>
      <c r="N2399" s="198">
        <v>-22719.277403836248</v>
      </c>
      <c r="O2399" s="211">
        <v>-0.61008709602829936</v>
      </c>
      <c r="P2399" s="210">
        <v>0</v>
      </c>
      <c r="Q2399" s="210">
        <v>0</v>
      </c>
      <c r="R2399" s="210">
        <v>1</v>
      </c>
      <c r="S2399" s="210">
        <v>0</v>
      </c>
      <c r="T2399" s="210" t="s">
        <v>146</v>
      </c>
      <c r="U2399" s="210" t="s">
        <v>7078</v>
      </c>
      <c r="V2399" s="223">
        <v>43251</v>
      </c>
      <c r="W2399" s="210" t="s">
        <v>5686</v>
      </c>
      <c r="X2399" s="210" t="s">
        <v>4468</v>
      </c>
      <c r="Y2399" s="210" t="s">
        <v>173</v>
      </c>
      <c r="Z2399" s="190"/>
      <c r="AA2399" s="186"/>
      <c r="AB2399" s="187"/>
      <c r="AC2399" s="187"/>
      <c r="AD2399" s="188"/>
    </row>
    <row r="2400" spans="1:30" x14ac:dyDescent="0.3">
      <c r="A2400" s="84"/>
      <c r="B2400" s="209" t="s">
        <v>5207</v>
      </c>
      <c r="C2400" s="102" t="s">
        <v>1973</v>
      </c>
      <c r="D2400" s="109">
        <v>-10205456.22012396</v>
      </c>
      <c r="E2400" s="139">
        <v>-85259.411007730901</v>
      </c>
      <c r="F2400" s="113">
        <v>-0.26724595749371621</v>
      </c>
      <c r="G2400" s="126"/>
      <c r="H2400" s="123"/>
      <c r="I2400" s="124"/>
      <c r="J2400" s="191" t="s">
        <v>5776</v>
      </c>
      <c r="K2400" s="210" t="s">
        <v>5207</v>
      </c>
      <c r="L2400" s="210" t="s">
        <v>1973</v>
      </c>
      <c r="M2400" s="211">
        <v>-10205456.22012396</v>
      </c>
      <c r="N2400" s="198">
        <v>-85259.411007730901</v>
      </c>
      <c r="O2400" s="211">
        <v>-0.26724595749371621</v>
      </c>
      <c r="P2400" s="210">
        <v>0</v>
      </c>
      <c r="Q2400" s="210">
        <v>0</v>
      </c>
      <c r="R2400" s="210">
        <v>1</v>
      </c>
      <c r="S2400" s="210">
        <v>0</v>
      </c>
      <c r="T2400" s="210" t="s">
        <v>146</v>
      </c>
      <c r="U2400" s="210" t="s">
        <v>2865</v>
      </c>
      <c r="V2400" s="223">
        <v>43251</v>
      </c>
      <c r="W2400" s="210">
        <v>6446620</v>
      </c>
      <c r="X2400" s="210" t="s">
        <v>4468</v>
      </c>
      <c r="Y2400" s="210" t="s">
        <v>173</v>
      </c>
      <c r="Z2400" s="190"/>
      <c r="AA2400" s="186"/>
      <c r="AB2400" s="187"/>
      <c r="AC2400" s="187"/>
      <c r="AD2400" s="188"/>
    </row>
    <row r="2401" spans="1:30" x14ac:dyDescent="0.3">
      <c r="A2401" s="84"/>
      <c r="B2401" s="209" t="s">
        <v>5208</v>
      </c>
      <c r="C2401" s="102" t="s">
        <v>1973</v>
      </c>
      <c r="D2401" s="109">
        <v>-5170251.4143826142</v>
      </c>
      <c r="E2401" s="139">
        <v>-145494.95657815915</v>
      </c>
      <c r="F2401" s="113">
        <v>-0.81282893312174365</v>
      </c>
      <c r="G2401" s="126"/>
      <c r="H2401" s="123"/>
      <c r="I2401" s="124"/>
      <c r="J2401" s="191" t="s">
        <v>5776</v>
      </c>
      <c r="K2401" s="210" t="s">
        <v>5208</v>
      </c>
      <c r="L2401" s="210" t="s">
        <v>1973</v>
      </c>
      <c r="M2401" s="211">
        <v>-5170251.4143826142</v>
      </c>
      <c r="N2401" s="198">
        <v>-145494.95657815915</v>
      </c>
      <c r="O2401" s="211">
        <v>-0.81282893312174365</v>
      </c>
      <c r="P2401" s="210">
        <v>0</v>
      </c>
      <c r="Q2401" s="210">
        <v>0</v>
      </c>
      <c r="R2401" s="210">
        <v>1</v>
      </c>
      <c r="S2401" s="210">
        <v>0</v>
      </c>
      <c r="T2401" s="210" t="s">
        <v>148</v>
      </c>
      <c r="U2401" s="210" t="s">
        <v>2866</v>
      </c>
      <c r="V2401" s="223">
        <v>43251</v>
      </c>
      <c r="W2401" s="210" t="s">
        <v>2157</v>
      </c>
      <c r="X2401" s="210" t="s">
        <v>4468</v>
      </c>
      <c r="Y2401" s="210" t="s">
        <v>173</v>
      </c>
      <c r="Z2401" s="190"/>
      <c r="AA2401" s="186"/>
      <c r="AB2401" s="187"/>
      <c r="AC2401" s="188"/>
      <c r="AD2401" s="188"/>
    </row>
    <row r="2402" spans="1:30" x14ac:dyDescent="0.3">
      <c r="A2402" s="84"/>
      <c r="B2402" s="209" t="s">
        <v>5209</v>
      </c>
      <c r="C2402" s="102" t="s">
        <v>1973</v>
      </c>
      <c r="D2402" s="109">
        <v>-35111345.630227834</v>
      </c>
      <c r="E2402" s="139">
        <v>-158423.28037841406</v>
      </c>
      <c r="F2402" s="113">
        <v>-0.74200873736031281</v>
      </c>
      <c r="G2402" s="126"/>
      <c r="H2402" s="123"/>
      <c r="I2402" s="124"/>
      <c r="J2402" s="191" t="s">
        <v>5776</v>
      </c>
      <c r="K2402" s="210" t="s">
        <v>5209</v>
      </c>
      <c r="L2402" s="210" t="s">
        <v>1973</v>
      </c>
      <c r="M2402" s="211">
        <v>-35111345.630227834</v>
      </c>
      <c r="N2402" s="198">
        <v>-158423.28037841406</v>
      </c>
      <c r="O2402" s="211">
        <v>-0.74200873736031281</v>
      </c>
      <c r="P2402" s="210">
        <v>0</v>
      </c>
      <c r="Q2402" s="210">
        <v>0</v>
      </c>
      <c r="R2402" s="210">
        <v>1</v>
      </c>
      <c r="S2402" s="210">
        <v>0</v>
      </c>
      <c r="T2402" s="210" t="s">
        <v>144</v>
      </c>
      <c r="U2402" s="210" t="s">
        <v>2867</v>
      </c>
      <c r="V2402" s="223">
        <v>43251</v>
      </c>
      <c r="W2402" s="210">
        <v>6449544</v>
      </c>
      <c r="X2402" s="210" t="s">
        <v>4468</v>
      </c>
      <c r="Y2402" s="210" t="s">
        <v>173</v>
      </c>
      <c r="Z2402" s="190"/>
      <c r="AA2402" s="185"/>
      <c r="AB2402" s="188"/>
      <c r="AC2402" s="188"/>
      <c r="AD2402" s="187"/>
    </row>
    <row r="2403" spans="1:30" x14ac:dyDescent="0.3">
      <c r="A2403" s="84"/>
      <c r="B2403" s="209" t="s">
        <v>5210</v>
      </c>
      <c r="C2403" s="102" t="s">
        <v>1973</v>
      </c>
      <c r="D2403" s="109">
        <v>-51292055.486006357</v>
      </c>
      <c r="E2403" s="139">
        <v>-358491.23878405814</v>
      </c>
      <c r="F2403" s="113">
        <v>-0.72706099711005578</v>
      </c>
      <c r="G2403" s="126"/>
      <c r="H2403" s="123"/>
      <c r="I2403" s="124"/>
      <c r="J2403" s="191" t="s">
        <v>5776</v>
      </c>
      <c r="K2403" s="210" t="s">
        <v>5210</v>
      </c>
      <c r="L2403" s="210" t="s">
        <v>1973</v>
      </c>
      <c r="M2403" s="211">
        <v>-51292055.486006357</v>
      </c>
      <c r="N2403" s="198">
        <v>-358491.23878405814</v>
      </c>
      <c r="O2403" s="211">
        <v>-0.72706099711005578</v>
      </c>
      <c r="P2403" s="210">
        <v>0</v>
      </c>
      <c r="Q2403" s="210">
        <v>0</v>
      </c>
      <c r="R2403" s="210">
        <v>1</v>
      </c>
      <c r="S2403" s="210">
        <v>0</v>
      </c>
      <c r="T2403" s="210" t="s">
        <v>144</v>
      </c>
      <c r="U2403" s="210" t="s">
        <v>2868</v>
      </c>
      <c r="V2403" s="223">
        <v>43251</v>
      </c>
      <c r="W2403" s="210">
        <v>6451055</v>
      </c>
      <c r="X2403" s="210" t="s">
        <v>4468</v>
      </c>
      <c r="Y2403" s="210" t="s">
        <v>173</v>
      </c>
      <c r="Z2403" s="190"/>
      <c r="AA2403" s="185"/>
      <c r="AB2403" s="187"/>
      <c r="AC2403" s="188"/>
      <c r="AD2403" s="188"/>
    </row>
    <row r="2404" spans="1:30" x14ac:dyDescent="0.3">
      <c r="A2404" s="84"/>
      <c r="B2404" s="209" t="s">
        <v>5211</v>
      </c>
      <c r="C2404" s="102" t="s">
        <v>1973</v>
      </c>
      <c r="D2404" s="109">
        <v>-4885552.9825930288</v>
      </c>
      <c r="E2404" s="139">
        <v>-55460.361803989967</v>
      </c>
      <c r="F2404" s="113">
        <v>-0.41247917483871105</v>
      </c>
      <c r="G2404" s="126"/>
      <c r="H2404" s="123"/>
      <c r="I2404" s="124"/>
      <c r="J2404" s="191" t="s">
        <v>5776</v>
      </c>
      <c r="K2404" s="210" t="s">
        <v>5211</v>
      </c>
      <c r="L2404" s="210" t="s">
        <v>1973</v>
      </c>
      <c r="M2404" s="211">
        <v>-4885552.9825930288</v>
      </c>
      <c r="N2404" s="198">
        <v>-55460.361803989967</v>
      </c>
      <c r="O2404" s="211">
        <v>-0.41247917483871105</v>
      </c>
      <c r="P2404" s="210">
        <v>0</v>
      </c>
      <c r="Q2404" s="210">
        <v>0</v>
      </c>
      <c r="R2404" s="210">
        <v>1</v>
      </c>
      <c r="S2404" s="210">
        <v>0</v>
      </c>
      <c r="T2404" s="210" t="s">
        <v>144</v>
      </c>
      <c r="U2404" s="210" t="s">
        <v>2869</v>
      </c>
      <c r="V2404" s="223">
        <v>43251</v>
      </c>
      <c r="W2404" s="210">
        <v>6451022</v>
      </c>
      <c r="X2404" s="210" t="s">
        <v>4468</v>
      </c>
      <c r="Y2404" s="210" t="s">
        <v>173</v>
      </c>
      <c r="Z2404" s="190"/>
      <c r="AA2404" s="186"/>
      <c r="AB2404" s="187"/>
      <c r="AC2404" s="187"/>
      <c r="AD2404" s="188"/>
    </row>
    <row r="2405" spans="1:30" x14ac:dyDescent="0.3">
      <c r="A2405" s="84"/>
      <c r="B2405" s="209" t="s">
        <v>5212</v>
      </c>
      <c r="C2405" s="102" t="s">
        <v>1973</v>
      </c>
      <c r="D2405" s="109">
        <v>-8423241.4846514724</v>
      </c>
      <c r="E2405" s="139">
        <v>-87450.420209825737</v>
      </c>
      <c r="F2405" s="113">
        <v>-0.46774610686717383</v>
      </c>
      <c r="G2405" s="126"/>
      <c r="H2405" s="123"/>
      <c r="I2405" s="124"/>
      <c r="J2405" s="191" t="s">
        <v>5776</v>
      </c>
      <c r="K2405" s="210" t="s">
        <v>5212</v>
      </c>
      <c r="L2405" s="210" t="s">
        <v>1973</v>
      </c>
      <c r="M2405" s="211">
        <v>-8423241.4846514724</v>
      </c>
      <c r="N2405" s="198">
        <v>-87450.420209825737</v>
      </c>
      <c r="O2405" s="211">
        <v>-0.46774610686717383</v>
      </c>
      <c r="P2405" s="210">
        <v>0</v>
      </c>
      <c r="Q2405" s="210">
        <v>0</v>
      </c>
      <c r="R2405" s="210">
        <v>1</v>
      </c>
      <c r="S2405" s="210">
        <v>0</v>
      </c>
      <c r="T2405" s="210" t="s">
        <v>144</v>
      </c>
      <c r="U2405" s="210" t="s">
        <v>2870</v>
      </c>
      <c r="V2405" s="223">
        <v>43251</v>
      </c>
      <c r="W2405" s="210">
        <v>6148272</v>
      </c>
      <c r="X2405" s="210" t="s">
        <v>4468</v>
      </c>
      <c r="Y2405" s="210" t="s">
        <v>173</v>
      </c>
      <c r="Z2405" s="190"/>
      <c r="AA2405" s="185"/>
      <c r="AB2405" s="187"/>
      <c r="AC2405" s="187"/>
      <c r="AD2405" s="188"/>
    </row>
    <row r="2406" spans="1:30" x14ac:dyDescent="0.3">
      <c r="A2406" s="84"/>
      <c r="B2406" s="209" t="s">
        <v>5213</v>
      </c>
      <c r="C2406" s="102" t="s">
        <v>1973</v>
      </c>
      <c r="D2406" s="109">
        <v>-11402233.168718042</v>
      </c>
      <c r="E2406" s="139">
        <v>-186152.33647280361</v>
      </c>
      <c r="F2406" s="113">
        <v>-0.18428817861641816</v>
      </c>
      <c r="G2406" s="126"/>
      <c r="H2406" s="123"/>
      <c r="I2406" s="124"/>
      <c r="J2406" s="191" t="s">
        <v>5776</v>
      </c>
      <c r="K2406" s="210" t="s">
        <v>5213</v>
      </c>
      <c r="L2406" s="210" t="s">
        <v>1973</v>
      </c>
      <c r="M2406" s="211">
        <v>-11402233.168718042</v>
      </c>
      <c r="N2406" s="198">
        <v>-186152.33647280361</v>
      </c>
      <c r="O2406" s="211">
        <v>-0.18428817861641816</v>
      </c>
      <c r="P2406" s="210">
        <v>0</v>
      </c>
      <c r="Q2406" s="210">
        <v>0</v>
      </c>
      <c r="R2406" s="210">
        <v>1</v>
      </c>
      <c r="S2406" s="210">
        <v>0</v>
      </c>
      <c r="T2406" s="210" t="s">
        <v>145</v>
      </c>
      <c r="U2406" s="210" t="s">
        <v>2871</v>
      </c>
      <c r="V2406" s="223">
        <v>43251</v>
      </c>
      <c r="W2406" s="210">
        <v>6461850</v>
      </c>
      <c r="X2406" s="210" t="s">
        <v>4468</v>
      </c>
      <c r="Y2406" s="210" t="s">
        <v>173</v>
      </c>
      <c r="Z2406" s="190"/>
      <c r="AA2406" s="186"/>
      <c r="AB2406" s="187"/>
      <c r="AC2406" s="187"/>
      <c r="AD2406" s="188"/>
    </row>
    <row r="2407" spans="1:30" x14ac:dyDescent="0.3">
      <c r="A2407" s="84"/>
      <c r="B2407" s="209" t="s">
        <v>5214</v>
      </c>
      <c r="C2407" s="102" t="s">
        <v>1979</v>
      </c>
      <c r="D2407" s="109">
        <v>-60287824.329918869</v>
      </c>
      <c r="E2407" s="139">
        <v>-1209545.6838123591</v>
      </c>
      <c r="F2407" s="113">
        <v>-7.6560598878906481</v>
      </c>
      <c r="G2407" s="126"/>
      <c r="H2407" s="123"/>
      <c r="I2407" s="124"/>
      <c r="J2407" s="191" t="s">
        <v>5776</v>
      </c>
      <c r="K2407" s="210" t="s">
        <v>5214</v>
      </c>
      <c r="L2407" s="210" t="s">
        <v>1979</v>
      </c>
      <c r="M2407" s="211">
        <v>-60287824.329918869</v>
      </c>
      <c r="N2407" s="198">
        <v>-1209545.6838123591</v>
      </c>
      <c r="O2407" s="211">
        <v>-7.6560598878906481</v>
      </c>
      <c r="P2407" s="210">
        <v>0</v>
      </c>
      <c r="Q2407" s="210">
        <v>0</v>
      </c>
      <c r="R2407" s="210">
        <v>1</v>
      </c>
      <c r="S2407" s="210">
        <v>0</v>
      </c>
      <c r="T2407" s="210" t="s">
        <v>144</v>
      </c>
      <c r="U2407" s="210" t="s">
        <v>2872</v>
      </c>
      <c r="V2407" s="223">
        <v>43251</v>
      </c>
      <c r="W2407" s="210" t="s">
        <v>2158</v>
      </c>
      <c r="X2407" s="210" t="s">
        <v>4468</v>
      </c>
      <c r="Y2407" s="210" t="s">
        <v>173</v>
      </c>
      <c r="Z2407" s="190"/>
      <c r="AA2407" s="186"/>
      <c r="AB2407" s="187"/>
      <c r="AC2407" s="187"/>
      <c r="AD2407" s="188"/>
    </row>
    <row r="2408" spans="1:30" x14ac:dyDescent="0.3">
      <c r="A2408" s="84"/>
      <c r="B2408" s="209" t="s">
        <v>5215</v>
      </c>
      <c r="C2408" s="102" t="s">
        <v>1973</v>
      </c>
      <c r="D2408" s="109">
        <v>-9286377.2004553601</v>
      </c>
      <c r="E2408" s="139">
        <v>-585863.56692076335</v>
      </c>
      <c r="F2408" s="113">
        <v>-0.63143206134892516</v>
      </c>
      <c r="G2408" s="126"/>
      <c r="H2408" s="123"/>
      <c r="I2408" s="124"/>
      <c r="J2408" s="191" t="s">
        <v>5776</v>
      </c>
      <c r="K2408" s="210" t="s">
        <v>5215</v>
      </c>
      <c r="L2408" s="210" t="s">
        <v>1973</v>
      </c>
      <c r="M2408" s="211">
        <v>-9286377.2004553601</v>
      </c>
      <c r="N2408" s="198">
        <v>-585863.56692076335</v>
      </c>
      <c r="O2408" s="211">
        <v>-0.63143206134892516</v>
      </c>
      <c r="P2408" s="210">
        <v>0</v>
      </c>
      <c r="Q2408" s="210">
        <v>0</v>
      </c>
      <c r="R2408" s="210">
        <v>1</v>
      </c>
      <c r="S2408" s="210">
        <v>0</v>
      </c>
      <c r="T2408" s="210" t="s">
        <v>148</v>
      </c>
      <c r="U2408" s="210" t="s">
        <v>2873</v>
      </c>
      <c r="V2408" s="223">
        <v>43251</v>
      </c>
      <c r="W2408" s="210">
        <v>6462972</v>
      </c>
      <c r="X2408" s="210" t="s">
        <v>4468</v>
      </c>
      <c r="Y2408" s="210" t="s">
        <v>173</v>
      </c>
      <c r="Z2408" s="190"/>
      <c r="AA2408" s="185"/>
      <c r="AB2408" s="187"/>
      <c r="AC2408" s="187"/>
      <c r="AD2408" s="188"/>
    </row>
    <row r="2409" spans="1:30" x14ac:dyDescent="0.3">
      <c r="A2409" s="84"/>
      <c r="B2409" s="209" t="s">
        <v>5940</v>
      </c>
      <c r="C2409" s="102" t="s">
        <v>1973</v>
      </c>
      <c r="D2409" s="109">
        <v>-3037917.3169032098</v>
      </c>
      <c r="E2409" s="139">
        <v>-76258.142789447113</v>
      </c>
      <c r="F2409" s="113">
        <v>-0.28818771124765186</v>
      </c>
      <c r="G2409" s="126"/>
      <c r="H2409" s="123"/>
      <c r="I2409" s="124"/>
      <c r="J2409" s="191" t="s">
        <v>5776</v>
      </c>
      <c r="K2409" s="210" t="s">
        <v>5940</v>
      </c>
      <c r="L2409" s="210" t="s">
        <v>1973</v>
      </c>
      <c r="M2409" s="211">
        <v>-3037917.3169032098</v>
      </c>
      <c r="N2409" s="198">
        <v>-76258.142789447113</v>
      </c>
      <c r="O2409" s="211">
        <v>-0.28818771124765186</v>
      </c>
      <c r="P2409" s="210">
        <v>0</v>
      </c>
      <c r="Q2409" s="210">
        <v>0</v>
      </c>
      <c r="R2409" s="210">
        <v>1</v>
      </c>
      <c r="S2409" s="210">
        <v>0</v>
      </c>
      <c r="T2409" s="210" t="s">
        <v>148</v>
      </c>
      <c r="U2409" s="210" t="s">
        <v>5941</v>
      </c>
      <c r="V2409" s="223">
        <v>43251</v>
      </c>
      <c r="W2409" s="210" t="s">
        <v>5942</v>
      </c>
      <c r="X2409" s="210" t="s">
        <v>4468</v>
      </c>
      <c r="Y2409" s="210" t="s">
        <v>173</v>
      </c>
      <c r="Z2409" s="190"/>
      <c r="AA2409" s="185"/>
      <c r="AB2409" s="187"/>
      <c r="AC2409" s="188"/>
      <c r="AD2409" s="188"/>
    </row>
    <row r="2410" spans="1:30" x14ac:dyDescent="0.3">
      <c r="A2410" s="84"/>
      <c r="B2410" s="209" t="s">
        <v>5216</v>
      </c>
      <c r="C2410" s="102" t="s">
        <v>1973</v>
      </c>
      <c r="D2410" s="109">
        <v>-11202409.538344024</v>
      </c>
      <c r="E2410" s="139">
        <v>-102387.15076776223</v>
      </c>
      <c r="F2410" s="113">
        <v>-0.20125677585842608</v>
      </c>
      <c r="G2410" s="126"/>
      <c r="H2410" s="123"/>
      <c r="I2410" s="124"/>
      <c r="J2410" s="191" t="s">
        <v>5776</v>
      </c>
      <c r="K2410" s="210" t="s">
        <v>5216</v>
      </c>
      <c r="L2410" s="210" t="s">
        <v>1973</v>
      </c>
      <c r="M2410" s="211">
        <v>-11202409.538344024</v>
      </c>
      <c r="N2410" s="198">
        <v>-102387.15076776223</v>
      </c>
      <c r="O2410" s="211">
        <v>-0.20125677585842608</v>
      </c>
      <c r="P2410" s="210">
        <v>0</v>
      </c>
      <c r="Q2410" s="210">
        <v>0</v>
      </c>
      <c r="R2410" s="210">
        <v>1</v>
      </c>
      <c r="S2410" s="210">
        <v>0</v>
      </c>
      <c r="T2410" s="210" t="s">
        <v>147</v>
      </c>
      <c r="U2410" s="210" t="s">
        <v>4496</v>
      </c>
      <c r="V2410" s="223">
        <v>43251</v>
      </c>
      <c r="W2410" s="210">
        <v>6194037</v>
      </c>
      <c r="X2410" s="210" t="s">
        <v>4468</v>
      </c>
      <c r="Y2410" s="210" t="s">
        <v>173</v>
      </c>
      <c r="Z2410" s="190"/>
      <c r="AA2410" s="186"/>
      <c r="AB2410" s="187"/>
      <c r="AC2410" s="187"/>
      <c r="AD2410" s="188"/>
    </row>
    <row r="2411" spans="1:30" x14ac:dyDescent="0.3">
      <c r="A2411" s="84"/>
      <c r="B2411" s="209" t="s">
        <v>5217</v>
      </c>
      <c r="C2411" s="102" t="s">
        <v>1973</v>
      </c>
      <c r="D2411" s="109">
        <v>-7329474.3429947468</v>
      </c>
      <c r="E2411" s="139">
        <v>-273569.75178643741</v>
      </c>
      <c r="F2411" s="113">
        <v>-0.31612623935844858</v>
      </c>
      <c r="G2411" s="126"/>
      <c r="H2411" s="123"/>
      <c r="I2411" s="124"/>
      <c r="J2411" s="191" t="s">
        <v>5776</v>
      </c>
      <c r="K2411" s="210" t="s">
        <v>5217</v>
      </c>
      <c r="L2411" s="210" t="s">
        <v>1973</v>
      </c>
      <c r="M2411" s="211">
        <v>-7329474.3429947468</v>
      </c>
      <c r="N2411" s="198">
        <v>-273569.75178643741</v>
      </c>
      <c r="O2411" s="211">
        <v>-0.31612623935844858</v>
      </c>
      <c r="P2411" s="210">
        <v>0</v>
      </c>
      <c r="Q2411" s="210">
        <v>0</v>
      </c>
      <c r="R2411" s="210">
        <v>1</v>
      </c>
      <c r="S2411" s="210">
        <v>0</v>
      </c>
      <c r="T2411" s="210" t="s">
        <v>144</v>
      </c>
      <c r="U2411" s="210" t="s">
        <v>2874</v>
      </c>
      <c r="V2411" s="223">
        <v>43251</v>
      </c>
      <c r="W2411" s="210">
        <v>6683449</v>
      </c>
      <c r="X2411" s="210" t="s">
        <v>4468</v>
      </c>
      <c r="Y2411" s="210" t="s">
        <v>173</v>
      </c>
      <c r="Z2411" s="190"/>
      <c r="AA2411" s="186"/>
      <c r="AB2411" s="187"/>
      <c r="AC2411" s="187"/>
      <c r="AD2411" s="188"/>
    </row>
    <row r="2412" spans="1:30" x14ac:dyDescent="0.3">
      <c r="A2412" s="84"/>
      <c r="B2412" s="209" t="s">
        <v>5218</v>
      </c>
      <c r="C2412" s="102" t="s">
        <v>1973</v>
      </c>
      <c r="D2412" s="109">
        <v>-50261014.203682072</v>
      </c>
      <c r="E2412" s="139">
        <v>-923481.36664445745</v>
      </c>
      <c r="F2412" s="113">
        <v>-1.0851188216093965</v>
      </c>
      <c r="G2412" s="126"/>
      <c r="H2412" s="123"/>
      <c r="I2412" s="124"/>
      <c r="J2412" s="191" t="s">
        <v>5776</v>
      </c>
      <c r="K2412" s="210" t="s">
        <v>5218</v>
      </c>
      <c r="L2412" s="210" t="s">
        <v>1973</v>
      </c>
      <c r="M2412" s="211">
        <v>-50261014.203682072</v>
      </c>
      <c r="N2412" s="198">
        <v>-923481.36664445745</v>
      </c>
      <c r="O2412" s="211">
        <v>-1.0851188216093965</v>
      </c>
      <c r="P2412" s="210">
        <v>0</v>
      </c>
      <c r="Q2412" s="210">
        <v>0</v>
      </c>
      <c r="R2412" s="210">
        <v>1</v>
      </c>
      <c r="S2412" s="210">
        <v>0</v>
      </c>
      <c r="T2412" s="210" t="s">
        <v>148</v>
      </c>
      <c r="U2412" s="210" t="s">
        <v>2875</v>
      </c>
      <c r="V2412" s="223">
        <v>43251</v>
      </c>
      <c r="W2412" s="210" t="s">
        <v>2159</v>
      </c>
      <c r="X2412" s="210" t="s">
        <v>4468</v>
      </c>
      <c r="Y2412" s="210" t="s">
        <v>173</v>
      </c>
      <c r="Z2412" s="190"/>
      <c r="AA2412" s="186"/>
      <c r="AB2412" s="187"/>
      <c r="AC2412" s="187"/>
      <c r="AD2412" s="188"/>
    </row>
    <row r="2413" spans="1:30" x14ac:dyDescent="0.3">
      <c r="A2413" s="84"/>
      <c r="B2413" s="209" t="s">
        <v>5219</v>
      </c>
      <c r="C2413" s="102" t="s">
        <v>1973</v>
      </c>
      <c r="D2413" s="109">
        <v>-4733767.7953365687</v>
      </c>
      <c r="E2413" s="139">
        <v>-13498.812245181758</v>
      </c>
      <c r="F2413" s="113">
        <v>-0.46641232560454976</v>
      </c>
      <c r="G2413" s="126"/>
      <c r="H2413" s="123"/>
      <c r="I2413" s="124"/>
      <c r="J2413" s="191" t="s">
        <v>5776</v>
      </c>
      <c r="K2413" s="210" t="s">
        <v>5219</v>
      </c>
      <c r="L2413" s="210" t="s">
        <v>1973</v>
      </c>
      <c r="M2413" s="211">
        <v>-4733767.7953365687</v>
      </c>
      <c r="N2413" s="198">
        <v>-13498.812245181758</v>
      </c>
      <c r="O2413" s="211">
        <v>-0.46641232560454976</v>
      </c>
      <c r="P2413" s="210">
        <v>0</v>
      </c>
      <c r="Q2413" s="210">
        <v>0</v>
      </c>
      <c r="R2413" s="210">
        <v>1</v>
      </c>
      <c r="S2413" s="210">
        <v>0</v>
      </c>
      <c r="T2413" s="210" t="s">
        <v>146</v>
      </c>
      <c r="U2413" s="210" t="s">
        <v>2876</v>
      </c>
      <c r="V2413" s="223">
        <v>43251</v>
      </c>
      <c r="W2413" s="210">
        <v>6490917</v>
      </c>
      <c r="X2413" s="210" t="s">
        <v>4468</v>
      </c>
      <c r="Y2413" s="210" t="s">
        <v>173</v>
      </c>
      <c r="Z2413" s="190"/>
      <c r="AA2413" s="185"/>
      <c r="AB2413" s="187"/>
      <c r="AC2413" s="188"/>
      <c r="AD2413" s="187"/>
    </row>
    <row r="2414" spans="1:30" x14ac:dyDescent="0.3">
      <c r="A2414" s="84"/>
      <c r="B2414" s="209" t="s">
        <v>5220</v>
      </c>
      <c r="C2414" s="102" t="s">
        <v>1973</v>
      </c>
      <c r="D2414" s="109">
        <v>-19959022.633099876</v>
      </c>
      <c r="E2414" s="139">
        <v>-597012.05182392581</v>
      </c>
      <c r="F2414" s="113">
        <v>-0.31954161841133044</v>
      </c>
      <c r="G2414" s="126"/>
      <c r="H2414" s="123"/>
      <c r="I2414" s="124"/>
      <c r="J2414" s="191" t="s">
        <v>5776</v>
      </c>
      <c r="K2414" s="210" t="s">
        <v>5220</v>
      </c>
      <c r="L2414" s="210" t="s">
        <v>1973</v>
      </c>
      <c r="M2414" s="211">
        <v>-19959022.633099876</v>
      </c>
      <c r="N2414" s="198">
        <v>-597012.05182392581</v>
      </c>
      <c r="O2414" s="211">
        <v>-0.31954161841133044</v>
      </c>
      <c r="P2414" s="210">
        <v>0</v>
      </c>
      <c r="Q2414" s="210">
        <v>0</v>
      </c>
      <c r="R2414" s="210">
        <v>1</v>
      </c>
      <c r="S2414" s="210">
        <v>0</v>
      </c>
      <c r="T2414" s="210" t="s">
        <v>150</v>
      </c>
      <c r="U2414" s="210" t="s">
        <v>2877</v>
      </c>
      <c r="V2414" s="223">
        <v>43251</v>
      </c>
      <c r="W2414" s="210">
        <v>6495730</v>
      </c>
      <c r="X2414" s="210" t="s">
        <v>4468</v>
      </c>
      <c r="Y2414" s="210" t="s">
        <v>173</v>
      </c>
      <c r="Z2414" s="190"/>
      <c r="AA2414" s="185"/>
      <c r="AB2414" s="187"/>
      <c r="AC2414" s="188"/>
      <c r="AD2414" s="187"/>
    </row>
    <row r="2415" spans="1:30" x14ac:dyDescent="0.3">
      <c r="A2415" s="84"/>
      <c r="B2415" s="209" t="s">
        <v>5221</v>
      </c>
      <c r="C2415" s="102" t="s">
        <v>1973</v>
      </c>
      <c r="D2415" s="109">
        <v>-2101058.7334838849</v>
      </c>
      <c r="E2415" s="139">
        <v>-52311.225998858958</v>
      </c>
      <c r="F2415" s="113">
        <v>-0.13916733275432716</v>
      </c>
      <c r="G2415" s="126"/>
      <c r="H2415" s="123"/>
      <c r="I2415" s="124"/>
      <c r="J2415" s="191" t="s">
        <v>5776</v>
      </c>
      <c r="K2415" s="210" t="s">
        <v>5221</v>
      </c>
      <c r="L2415" s="210" t="s">
        <v>1973</v>
      </c>
      <c r="M2415" s="211">
        <v>-2101058.7334838849</v>
      </c>
      <c r="N2415" s="198">
        <v>-52311.225998858958</v>
      </c>
      <c r="O2415" s="211">
        <v>-0.13916733275432716</v>
      </c>
      <c r="P2415" s="210">
        <v>0</v>
      </c>
      <c r="Q2415" s="210">
        <v>0</v>
      </c>
      <c r="R2415" s="210">
        <v>1</v>
      </c>
      <c r="S2415" s="210">
        <v>0</v>
      </c>
      <c r="T2415" s="210" t="s">
        <v>146</v>
      </c>
      <c r="U2415" s="210" t="s">
        <v>2878</v>
      </c>
      <c r="V2415" s="223">
        <v>43251</v>
      </c>
      <c r="W2415" s="210" t="s">
        <v>2160</v>
      </c>
      <c r="X2415" s="210" t="s">
        <v>4468</v>
      </c>
      <c r="Y2415" s="210" t="s">
        <v>173</v>
      </c>
      <c r="Z2415" s="190"/>
      <c r="AA2415" s="185"/>
      <c r="AB2415" s="188"/>
      <c r="AC2415" s="187"/>
      <c r="AD2415" s="187"/>
    </row>
    <row r="2416" spans="1:30" x14ac:dyDescent="0.3">
      <c r="A2416" s="84"/>
      <c r="B2416" s="209" t="s">
        <v>5222</v>
      </c>
      <c r="C2416" s="102" t="s">
        <v>1973</v>
      </c>
      <c r="D2416" s="109">
        <v>-19420036.359472308</v>
      </c>
      <c r="E2416" s="139">
        <v>-612590.43896760209</v>
      </c>
      <c r="F2416" s="113">
        <v>-0.59415868587777587</v>
      </c>
      <c r="G2416" s="126"/>
      <c r="H2416" s="123"/>
      <c r="I2416" s="124"/>
      <c r="J2416" s="191" t="s">
        <v>5776</v>
      </c>
      <c r="K2416" s="210" t="s">
        <v>5222</v>
      </c>
      <c r="L2416" s="210" t="s">
        <v>1973</v>
      </c>
      <c r="M2416" s="211">
        <v>-19420036.359472308</v>
      </c>
      <c r="N2416" s="198">
        <v>-612590.43896760209</v>
      </c>
      <c r="O2416" s="211">
        <v>-0.59415868587777587</v>
      </c>
      <c r="P2416" s="210">
        <v>0</v>
      </c>
      <c r="Q2416" s="210">
        <v>0</v>
      </c>
      <c r="R2416" s="210">
        <v>1</v>
      </c>
      <c r="S2416" s="210">
        <v>0</v>
      </c>
      <c r="T2416" s="210" t="s">
        <v>144</v>
      </c>
      <c r="U2416" s="210" t="s">
        <v>2879</v>
      </c>
      <c r="V2416" s="223">
        <v>43251</v>
      </c>
      <c r="W2416" s="210">
        <v>6490928</v>
      </c>
      <c r="X2416" s="210" t="s">
        <v>4468</v>
      </c>
      <c r="Y2416" s="210" t="s">
        <v>173</v>
      </c>
      <c r="Z2416" s="190"/>
      <c r="AA2416" s="186"/>
      <c r="AB2416" s="187"/>
      <c r="AC2416" s="187"/>
      <c r="AD2416" s="188"/>
    </row>
    <row r="2417" spans="1:30" x14ac:dyDescent="0.3">
      <c r="A2417" s="84"/>
      <c r="B2417" s="209" t="s">
        <v>5223</v>
      </c>
      <c r="C2417" s="102" t="s">
        <v>1973</v>
      </c>
      <c r="D2417" s="109">
        <v>-6379001.7728880998</v>
      </c>
      <c r="E2417" s="139">
        <v>-158636.87315902067</v>
      </c>
      <c r="F2417" s="113">
        <v>-0.24176986398884809</v>
      </c>
      <c r="G2417" s="126"/>
      <c r="H2417" s="123"/>
      <c r="I2417" s="124"/>
      <c r="J2417" s="191" t="s">
        <v>5776</v>
      </c>
      <c r="K2417" s="210" t="s">
        <v>5223</v>
      </c>
      <c r="L2417" s="210" t="s">
        <v>1973</v>
      </c>
      <c r="M2417" s="211">
        <v>-6379001.7728880998</v>
      </c>
      <c r="N2417" s="198">
        <v>-158636.87315902067</v>
      </c>
      <c r="O2417" s="211">
        <v>-0.24176986398884809</v>
      </c>
      <c r="P2417" s="210">
        <v>0</v>
      </c>
      <c r="Q2417" s="210">
        <v>0</v>
      </c>
      <c r="R2417" s="210">
        <v>1</v>
      </c>
      <c r="S2417" s="210">
        <v>0</v>
      </c>
      <c r="T2417" s="210" t="s">
        <v>146</v>
      </c>
      <c r="U2417" s="210" t="s">
        <v>2880</v>
      </c>
      <c r="V2417" s="223">
        <v>43251</v>
      </c>
      <c r="W2417" s="210" t="s">
        <v>2161</v>
      </c>
      <c r="X2417" s="210" t="s">
        <v>4468</v>
      </c>
      <c r="Y2417" s="210" t="s">
        <v>173</v>
      </c>
      <c r="Z2417" s="190"/>
      <c r="AA2417" s="185"/>
      <c r="AB2417" s="187"/>
      <c r="AC2417" s="188"/>
      <c r="AD2417" s="188"/>
    </row>
    <row r="2418" spans="1:30" x14ac:dyDescent="0.3">
      <c r="A2418" s="84"/>
      <c r="B2418" s="209" t="s">
        <v>5224</v>
      </c>
      <c r="C2418" s="102" t="s">
        <v>1973</v>
      </c>
      <c r="D2418" s="109">
        <v>-3395906.5475623105</v>
      </c>
      <c r="E2418" s="139">
        <v>-64386.749408435397</v>
      </c>
      <c r="F2418" s="113">
        <v>-0.17866108802419245</v>
      </c>
      <c r="G2418" s="126"/>
      <c r="H2418" s="123"/>
      <c r="I2418" s="124"/>
      <c r="J2418" s="191" t="s">
        <v>5776</v>
      </c>
      <c r="K2418" s="210" t="s">
        <v>5224</v>
      </c>
      <c r="L2418" s="210" t="s">
        <v>1973</v>
      </c>
      <c r="M2418" s="211">
        <v>-3395906.5475623105</v>
      </c>
      <c r="N2418" s="198">
        <v>-64386.749408435397</v>
      </c>
      <c r="O2418" s="211">
        <v>-0.17866108802419245</v>
      </c>
      <c r="P2418" s="210">
        <v>0</v>
      </c>
      <c r="Q2418" s="210">
        <v>0</v>
      </c>
      <c r="R2418" s="210">
        <v>1</v>
      </c>
      <c r="S2418" s="210">
        <v>0</v>
      </c>
      <c r="T2418" s="210" t="s">
        <v>150</v>
      </c>
      <c r="U2418" s="210" t="s">
        <v>2881</v>
      </c>
      <c r="V2418" s="223">
        <v>43251</v>
      </c>
      <c r="W2418" s="210">
        <v>6182076</v>
      </c>
      <c r="X2418" s="210" t="s">
        <v>4468</v>
      </c>
      <c r="Y2418" s="210" t="s">
        <v>173</v>
      </c>
      <c r="Z2418" s="190"/>
      <c r="AA2418" s="185"/>
      <c r="AB2418" s="187"/>
      <c r="AC2418" s="188"/>
      <c r="AD2418" s="188"/>
    </row>
    <row r="2419" spans="1:30" x14ac:dyDescent="0.3">
      <c r="A2419" s="84"/>
      <c r="B2419" s="209" t="s">
        <v>5225</v>
      </c>
      <c r="C2419" s="102" t="s">
        <v>1977</v>
      </c>
      <c r="D2419" s="109">
        <v>9644923.2208563909</v>
      </c>
      <c r="E2419" s="139">
        <v>109372.20197479088</v>
      </c>
      <c r="F2419" s="113">
        <v>0.470153977915162</v>
      </c>
      <c r="G2419" s="126"/>
      <c r="H2419" s="123"/>
      <c r="I2419" s="124"/>
      <c r="J2419" s="191" t="s">
        <v>5776</v>
      </c>
      <c r="K2419" s="210" t="s">
        <v>5225</v>
      </c>
      <c r="L2419" s="210" t="s">
        <v>1977</v>
      </c>
      <c r="M2419" s="211">
        <v>9644923.2208563909</v>
      </c>
      <c r="N2419" s="198">
        <v>109372.20197479088</v>
      </c>
      <c r="O2419" s="211">
        <v>0.470153977915162</v>
      </c>
      <c r="P2419" s="210">
        <v>0</v>
      </c>
      <c r="Q2419" s="210">
        <v>0</v>
      </c>
      <c r="R2419" s="210">
        <v>1</v>
      </c>
      <c r="S2419" s="210">
        <v>0</v>
      </c>
      <c r="T2419" s="210" t="s">
        <v>148</v>
      </c>
      <c r="U2419" s="210" t="s">
        <v>2882</v>
      </c>
      <c r="V2419" s="223">
        <v>43251</v>
      </c>
      <c r="W2419" s="210">
        <v>6654586</v>
      </c>
      <c r="X2419" s="210" t="s">
        <v>4468</v>
      </c>
      <c r="Y2419" s="210" t="s">
        <v>173</v>
      </c>
      <c r="Z2419" s="190"/>
      <c r="AA2419" s="186"/>
      <c r="AB2419" s="187"/>
      <c r="AC2419" s="187"/>
      <c r="AD2419" s="188"/>
    </row>
    <row r="2420" spans="1:30" x14ac:dyDescent="0.3">
      <c r="A2420" s="84"/>
      <c r="B2420" s="209" t="s">
        <v>5226</v>
      </c>
      <c r="C2420" s="102" t="s">
        <v>1973</v>
      </c>
      <c r="D2420" s="109">
        <v>-8077091.0391701134</v>
      </c>
      <c r="E2420" s="139">
        <v>-19742.25669196928</v>
      </c>
      <c r="F2420" s="113">
        <v>-0.40022171232272913</v>
      </c>
      <c r="G2420" s="126"/>
      <c r="H2420" s="123"/>
      <c r="I2420" s="124"/>
      <c r="J2420" s="191" t="s">
        <v>5776</v>
      </c>
      <c r="K2420" s="210" t="s">
        <v>5226</v>
      </c>
      <c r="L2420" s="210" t="s">
        <v>1973</v>
      </c>
      <c r="M2420" s="211">
        <v>-8077091.0391701134</v>
      </c>
      <c r="N2420" s="198">
        <v>-19742.25669196928</v>
      </c>
      <c r="O2420" s="211">
        <v>-0.40022171232272913</v>
      </c>
      <c r="P2420" s="210">
        <v>0</v>
      </c>
      <c r="Q2420" s="210">
        <v>0</v>
      </c>
      <c r="R2420" s="210">
        <v>1</v>
      </c>
      <c r="S2420" s="210">
        <v>0</v>
      </c>
      <c r="T2420" s="210" t="s">
        <v>145</v>
      </c>
      <c r="U2420" s="210" t="s">
        <v>2883</v>
      </c>
      <c r="V2420" s="223">
        <v>43251</v>
      </c>
      <c r="W2420" s="210">
        <v>6495428</v>
      </c>
      <c r="X2420" s="210" t="s">
        <v>4468</v>
      </c>
      <c r="Y2420" s="210" t="s">
        <v>173</v>
      </c>
      <c r="Z2420" s="190"/>
      <c r="AA2420" s="185"/>
      <c r="AB2420" s="187"/>
      <c r="AC2420" s="188"/>
      <c r="AD2420" s="187"/>
    </row>
    <row r="2421" spans="1:30" x14ac:dyDescent="0.3">
      <c r="A2421" s="84"/>
      <c r="B2421" s="209" t="s">
        <v>5227</v>
      </c>
      <c r="C2421" s="102" t="s">
        <v>1973</v>
      </c>
      <c r="D2421" s="109">
        <v>-3515844.4696476976</v>
      </c>
      <c r="E2421" s="139">
        <v>-110254.20186562362</v>
      </c>
      <c r="F2421" s="113">
        <v>-0.15030850154150474</v>
      </c>
      <c r="G2421" s="126"/>
      <c r="H2421" s="123"/>
      <c r="I2421" s="124"/>
      <c r="J2421" s="191" t="s">
        <v>5776</v>
      </c>
      <c r="K2421" s="210" t="s">
        <v>5227</v>
      </c>
      <c r="L2421" s="210" t="s">
        <v>1973</v>
      </c>
      <c r="M2421" s="211">
        <v>-3515844.4696476976</v>
      </c>
      <c r="N2421" s="198">
        <v>-110254.20186562362</v>
      </c>
      <c r="O2421" s="211">
        <v>-0.15030850154150474</v>
      </c>
      <c r="P2421" s="210">
        <v>0</v>
      </c>
      <c r="Q2421" s="210">
        <v>0</v>
      </c>
      <c r="R2421" s="210">
        <v>1</v>
      </c>
      <c r="S2421" s="210">
        <v>0</v>
      </c>
      <c r="T2421" s="210" t="s">
        <v>146</v>
      </c>
      <c r="U2421" s="210" t="s">
        <v>2884</v>
      </c>
      <c r="V2421" s="223">
        <v>43251</v>
      </c>
      <c r="W2421" s="210">
        <v>6496766</v>
      </c>
      <c r="X2421" s="210" t="s">
        <v>4468</v>
      </c>
      <c r="Y2421" s="210" t="s">
        <v>173</v>
      </c>
      <c r="Z2421" s="190"/>
      <c r="AA2421" s="186"/>
      <c r="AB2421" s="187"/>
      <c r="AC2421" s="187"/>
      <c r="AD2421" s="188"/>
    </row>
    <row r="2422" spans="1:30" x14ac:dyDescent="0.3">
      <c r="A2422" s="84"/>
      <c r="B2422" s="209" t="s">
        <v>5228</v>
      </c>
      <c r="C2422" s="102" t="s">
        <v>1973</v>
      </c>
      <c r="D2422" s="109">
        <v>-1870004.3355416541</v>
      </c>
      <c r="E2422" s="139">
        <v>-72848.420262712854</v>
      </c>
      <c r="F2422" s="113">
        <v>-0.12745943476194724</v>
      </c>
      <c r="G2422" s="126"/>
      <c r="H2422" s="123"/>
      <c r="I2422" s="124"/>
      <c r="J2422" s="191" t="s">
        <v>5776</v>
      </c>
      <c r="K2422" s="210" t="s">
        <v>5228</v>
      </c>
      <c r="L2422" s="210" t="s">
        <v>1973</v>
      </c>
      <c r="M2422" s="211">
        <v>-1870004.3355416541</v>
      </c>
      <c r="N2422" s="198">
        <v>-72848.420262712854</v>
      </c>
      <c r="O2422" s="211">
        <v>-0.12745943476194724</v>
      </c>
      <c r="P2422" s="210">
        <v>0</v>
      </c>
      <c r="Q2422" s="210">
        <v>0</v>
      </c>
      <c r="R2422" s="210">
        <v>1</v>
      </c>
      <c r="S2422" s="210">
        <v>0</v>
      </c>
      <c r="T2422" s="210" t="s">
        <v>152</v>
      </c>
      <c r="U2422" s="210" t="s">
        <v>2885</v>
      </c>
      <c r="V2422" s="223">
        <v>43251</v>
      </c>
      <c r="W2422" s="210">
        <v>6505316</v>
      </c>
      <c r="X2422" s="210" t="s">
        <v>4468</v>
      </c>
      <c r="Y2422" s="210" t="s">
        <v>173</v>
      </c>
      <c r="Z2422" s="190"/>
      <c r="AA2422" s="186"/>
      <c r="AB2422" s="187"/>
      <c r="AC2422" s="187"/>
      <c r="AD2422" s="188"/>
    </row>
    <row r="2423" spans="1:30" x14ac:dyDescent="0.3">
      <c r="A2423" s="84"/>
      <c r="B2423" s="209" t="s">
        <v>5229</v>
      </c>
      <c r="C2423" s="102" t="s">
        <v>1973</v>
      </c>
      <c r="D2423" s="109">
        <v>-25372206.429606561</v>
      </c>
      <c r="E2423" s="139">
        <v>-271317.68945499777</v>
      </c>
      <c r="F2423" s="113">
        <v>-1.0799930477940309</v>
      </c>
      <c r="G2423" s="126"/>
      <c r="H2423" s="123"/>
      <c r="I2423" s="124"/>
      <c r="J2423" s="191" t="s">
        <v>5776</v>
      </c>
      <c r="K2423" s="210" t="s">
        <v>5229</v>
      </c>
      <c r="L2423" s="210" t="s">
        <v>1973</v>
      </c>
      <c r="M2423" s="211">
        <v>-25372206.429606561</v>
      </c>
      <c r="N2423" s="198">
        <v>-271317.68945499777</v>
      </c>
      <c r="O2423" s="211">
        <v>-1.0799930477940309</v>
      </c>
      <c r="P2423" s="210">
        <v>0</v>
      </c>
      <c r="Q2423" s="210">
        <v>0</v>
      </c>
      <c r="R2423" s="210">
        <v>1</v>
      </c>
      <c r="S2423" s="210">
        <v>0</v>
      </c>
      <c r="T2423" s="210" t="s">
        <v>149</v>
      </c>
      <c r="U2423" s="210" t="s">
        <v>2886</v>
      </c>
      <c r="V2423" s="223">
        <v>43251</v>
      </c>
      <c r="W2423" s="210">
        <v>6175076</v>
      </c>
      <c r="X2423" s="210" t="s">
        <v>4468</v>
      </c>
      <c r="Y2423" s="210" t="s">
        <v>173</v>
      </c>
      <c r="Z2423" s="190"/>
      <c r="AA2423" s="185"/>
      <c r="AB2423" s="188"/>
      <c r="AC2423" s="187"/>
      <c r="AD2423" s="187"/>
    </row>
    <row r="2424" spans="1:30" x14ac:dyDescent="0.3">
      <c r="A2424" s="84"/>
      <c r="B2424" s="209" t="s">
        <v>5230</v>
      </c>
      <c r="C2424" s="102" t="s">
        <v>1973</v>
      </c>
      <c r="D2424" s="109">
        <v>-4352085.497851993</v>
      </c>
      <c r="E2424" s="139">
        <v>-42501.39385505049</v>
      </c>
      <c r="F2424" s="113">
        <v>-0.23611590330148924</v>
      </c>
      <c r="G2424" s="126"/>
      <c r="H2424" s="123"/>
      <c r="I2424" s="124"/>
      <c r="J2424" s="191" t="s">
        <v>5776</v>
      </c>
      <c r="K2424" s="210" t="s">
        <v>5230</v>
      </c>
      <c r="L2424" s="210" t="s">
        <v>1973</v>
      </c>
      <c r="M2424" s="211">
        <v>-4352085.497851993</v>
      </c>
      <c r="N2424" s="198">
        <v>-42501.39385505049</v>
      </c>
      <c r="O2424" s="211">
        <v>-0.23611590330148924</v>
      </c>
      <c r="P2424" s="210">
        <v>0</v>
      </c>
      <c r="Q2424" s="210">
        <v>0</v>
      </c>
      <c r="R2424" s="210">
        <v>1</v>
      </c>
      <c r="S2424" s="210">
        <v>0</v>
      </c>
      <c r="T2424" s="210" t="s">
        <v>145</v>
      </c>
      <c r="U2424" s="210" t="s">
        <v>2887</v>
      </c>
      <c r="V2424" s="223">
        <v>43251</v>
      </c>
      <c r="W2424" s="210">
        <v>6499323</v>
      </c>
      <c r="X2424" s="210" t="s">
        <v>4468</v>
      </c>
      <c r="Y2424" s="210" t="s">
        <v>173</v>
      </c>
      <c r="Z2424" s="190"/>
      <c r="AA2424" s="185"/>
      <c r="AB2424" s="187"/>
      <c r="AC2424" s="188"/>
      <c r="AD2424" s="188"/>
    </row>
    <row r="2425" spans="1:30" x14ac:dyDescent="0.3">
      <c r="A2425" s="84"/>
      <c r="B2425" s="209" t="s">
        <v>5231</v>
      </c>
      <c r="C2425" s="102" t="s">
        <v>1973</v>
      </c>
      <c r="D2425" s="109">
        <v>-34417756.285909578</v>
      </c>
      <c r="E2425" s="139">
        <v>-106680.08024445624</v>
      </c>
      <c r="F2425" s="113">
        <v>-0.46133003860179334</v>
      </c>
      <c r="G2425" s="126"/>
      <c r="H2425" s="123"/>
      <c r="I2425" s="124"/>
      <c r="J2425" s="191" t="s">
        <v>5776</v>
      </c>
      <c r="K2425" s="210" t="s">
        <v>5231</v>
      </c>
      <c r="L2425" s="210" t="s">
        <v>1973</v>
      </c>
      <c r="M2425" s="211">
        <v>-34417756.285909578</v>
      </c>
      <c r="N2425" s="198">
        <v>-106680.08024445624</v>
      </c>
      <c r="O2425" s="211">
        <v>-0.46133003860179334</v>
      </c>
      <c r="P2425" s="210">
        <v>0</v>
      </c>
      <c r="Q2425" s="210">
        <v>0</v>
      </c>
      <c r="R2425" s="210">
        <v>1</v>
      </c>
      <c r="S2425" s="210">
        <v>0</v>
      </c>
      <c r="T2425" s="210" t="s">
        <v>145</v>
      </c>
      <c r="U2425" s="210" t="s">
        <v>2888</v>
      </c>
      <c r="V2425" s="223">
        <v>43251</v>
      </c>
      <c r="W2425" s="210">
        <v>6346913</v>
      </c>
      <c r="X2425" s="210" t="s">
        <v>4468</v>
      </c>
      <c r="Y2425" s="210" t="s">
        <v>173</v>
      </c>
      <c r="Z2425" s="190"/>
      <c r="AA2425" s="185"/>
      <c r="AB2425" s="187"/>
      <c r="AC2425" s="187"/>
      <c r="AD2425" s="188"/>
    </row>
    <row r="2426" spans="1:30" x14ac:dyDescent="0.3">
      <c r="A2426" s="84"/>
      <c r="B2426" s="209" t="s">
        <v>5232</v>
      </c>
      <c r="C2426" s="102" t="s">
        <v>1973</v>
      </c>
      <c r="D2426" s="109">
        <v>-3318268.9405428939</v>
      </c>
      <c r="E2426" s="139">
        <v>-17876.024642667726</v>
      </c>
      <c r="F2426" s="113">
        <v>-1.5888457990363236</v>
      </c>
      <c r="G2426" s="126"/>
      <c r="H2426" s="123"/>
      <c r="I2426" s="124"/>
      <c r="J2426" s="191" t="s">
        <v>5776</v>
      </c>
      <c r="K2426" s="210" t="s">
        <v>5232</v>
      </c>
      <c r="L2426" s="210" t="s">
        <v>1973</v>
      </c>
      <c r="M2426" s="211">
        <v>-3318268.9405428939</v>
      </c>
      <c r="N2426" s="198">
        <v>-17876.024642667726</v>
      </c>
      <c r="O2426" s="211">
        <v>-1.5888457990363236</v>
      </c>
      <c r="P2426" s="210">
        <v>0</v>
      </c>
      <c r="Q2426" s="210">
        <v>0</v>
      </c>
      <c r="R2426" s="210">
        <v>1</v>
      </c>
      <c r="S2426" s="210">
        <v>0</v>
      </c>
      <c r="T2426" s="210" t="s">
        <v>145</v>
      </c>
      <c r="U2426" s="210" t="s">
        <v>2889</v>
      </c>
      <c r="V2426" s="223">
        <v>43251</v>
      </c>
      <c r="W2426" s="210">
        <v>6346924</v>
      </c>
      <c r="X2426" s="210" t="s">
        <v>4468</v>
      </c>
      <c r="Y2426" s="210" t="s">
        <v>173</v>
      </c>
      <c r="Z2426" s="190"/>
      <c r="AA2426" s="186"/>
      <c r="AB2426" s="187"/>
      <c r="AC2426" s="187"/>
      <c r="AD2426" s="188"/>
    </row>
    <row r="2427" spans="1:30" x14ac:dyDescent="0.3">
      <c r="A2427" s="84"/>
      <c r="B2427" s="209" t="s">
        <v>5233</v>
      </c>
      <c r="C2427" s="102" t="s">
        <v>1973</v>
      </c>
      <c r="D2427" s="109">
        <v>-16734352.443096437</v>
      </c>
      <c r="E2427" s="139">
        <v>-220652.03187453974</v>
      </c>
      <c r="F2427" s="113">
        <v>-0.8191394043429755</v>
      </c>
      <c r="G2427" s="126"/>
      <c r="H2427" s="123"/>
      <c r="I2427" s="124"/>
      <c r="J2427" s="191" t="s">
        <v>5776</v>
      </c>
      <c r="K2427" s="210" t="s">
        <v>5233</v>
      </c>
      <c r="L2427" s="210" t="s">
        <v>1973</v>
      </c>
      <c r="M2427" s="211">
        <v>-16734352.443096437</v>
      </c>
      <c r="N2427" s="198">
        <v>-220652.03187453974</v>
      </c>
      <c r="O2427" s="211">
        <v>-0.8191394043429755</v>
      </c>
      <c r="P2427" s="210">
        <v>0</v>
      </c>
      <c r="Q2427" s="210">
        <v>0</v>
      </c>
      <c r="R2427" s="210">
        <v>1</v>
      </c>
      <c r="S2427" s="210">
        <v>0</v>
      </c>
      <c r="T2427" s="210" t="s">
        <v>146</v>
      </c>
      <c r="U2427" s="210" t="s">
        <v>2890</v>
      </c>
      <c r="V2427" s="223">
        <v>43251</v>
      </c>
      <c r="W2427" s="210">
        <v>6537030</v>
      </c>
      <c r="X2427" s="210" t="s">
        <v>4468</v>
      </c>
      <c r="Y2427" s="210" t="s">
        <v>173</v>
      </c>
      <c r="Z2427" s="190"/>
      <c r="AA2427" s="186"/>
      <c r="AB2427" s="187"/>
      <c r="AC2427" s="187"/>
      <c r="AD2427" s="188"/>
    </row>
    <row r="2428" spans="1:30" x14ac:dyDescent="0.3">
      <c r="A2428" s="84"/>
      <c r="B2428" s="209" t="s">
        <v>5234</v>
      </c>
      <c r="C2428" s="102" t="s">
        <v>1973</v>
      </c>
      <c r="D2428" s="109">
        <v>-11782058.55196148</v>
      </c>
      <c r="E2428" s="139">
        <v>-540735.8074051505</v>
      </c>
      <c r="F2428" s="113">
        <v>-0.23686306115274874</v>
      </c>
      <c r="G2428" s="126"/>
      <c r="H2428" s="123"/>
      <c r="I2428" s="124"/>
      <c r="J2428" s="191" t="s">
        <v>5776</v>
      </c>
      <c r="K2428" s="210" t="s">
        <v>5234</v>
      </c>
      <c r="L2428" s="210" t="s">
        <v>1973</v>
      </c>
      <c r="M2428" s="211">
        <v>-11782058.55196148</v>
      </c>
      <c r="N2428" s="198">
        <v>-540735.8074051505</v>
      </c>
      <c r="O2428" s="211">
        <v>-0.23686306115274874</v>
      </c>
      <c r="P2428" s="210">
        <v>0</v>
      </c>
      <c r="Q2428" s="210">
        <v>0</v>
      </c>
      <c r="R2428" s="210">
        <v>1</v>
      </c>
      <c r="S2428" s="210">
        <v>0</v>
      </c>
      <c r="T2428" s="210" t="s">
        <v>147</v>
      </c>
      <c r="U2428" s="210" t="s">
        <v>2891</v>
      </c>
      <c r="V2428" s="223">
        <v>43251</v>
      </c>
      <c r="W2428" s="210" t="s">
        <v>2162</v>
      </c>
      <c r="X2428" s="210" t="s">
        <v>4468</v>
      </c>
      <c r="Y2428" s="210" t="s">
        <v>173</v>
      </c>
      <c r="Z2428" s="190"/>
      <c r="AA2428" s="186"/>
      <c r="AB2428" s="187"/>
      <c r="AC2428" s="187"/>
      <c r="AD2428" s="188"/>
    </row>
    <row r="2429" spans="1:30" x14ac:dyDescent="0.3">
      <c r="A2429" s="84"/>
      <c r="B2429" s="209" t="s">
        <v>5235</v>
      </c>
      <c r="C2429" s="102" t="s">
        <v>1973</v>
      </c>
      <c r="D2429" s="109">
        <v>-22594911.021528579</v>
      </c>
      <c r="E2429" s="139">
        <v>-247306.73593522602</v>
      </c>
      <c r="F2429" s="113">
        <v>-0.30771083426835566</v>
      </c>
      <c r="G2429" s="126"/>
      <c r="H2429" s="123"/>
      <c r="I2429" s="124"/>
      <c r="J2429" s="191" t="s">
        <v>5776</v>
      </c>
      <c r="K2429" s="210" t="s">
        <v>5235</v>
      </c>
      <c r="L2429" s="210" t="s">
        <v>1973</v>
      </c>
      <c r="M2429" s="211">
        <v>-22594911.021528579</v>
      </c>
      <c r="N2429" s="198">
        <v>-247306.73593522602</v>
      </c>
      <c r="O2429" s="211">
        <v>-0.30771083426835566</v>
      </c>
      <c r="P2429" s="210">
        <v>0</v>
      </c>
      <c r="Q2429" s="210">
        <v>0</v>
      </c>
      <c r="R2429" s="210">
        <v>1</v>
      </c>
      <c r="S2429" s="210">
        <v>0</v>
      </c>
      <c r="T2429" s="210" t="s">
        <v>144</v>
      </c>
      <c r="U2429" s="210" t="s">
        <v>2892</v>
      </c>
      <c r="V2429" s="223">
        <v>43251</v>
      </c>
      <c r="W2429" s="210">
        <v>6520739</v>
      </c>
      <c r="X2429" s="210" t="s">
        <v>4468</v>
      </c>
      <c r="Y2429" s="210" t="s">
        <v>173</v>
      </c>
      <c r="Z2429" s="190"/>
      <c r="AA2429" s="185"/>
      <c r="AB2429" s="187"/>
      <c r="AC2429" s="188"/>
      <c r="AD2429" s="187"/>
    </row>
    <row r="2430" spans="1:30" x14ac:dyDescent="0.3">
      <c r="A2430" s="84"/>
      <c r="B2430" s="209" t="s">
        <v>5236</v>
      </c>
      <c r="C2430" s="102" t="s">
        <v>1973</v>
      </c>
      <c r="D2430" s="109">
        <v>-3350774.4427655987</v>
      </c>
      <c r="E2430" s="139">
        <v>-4881.6766353833682</v>
      </c>
      <c r="F2430" s="113">
        <v>-2.3397045869219815</v>
      </c>
      <c r="G2430" s="126"/>
      <c r="H2430" s="123"/>
      <c r="I2430" s="124"/>
      <c r="J2430" s="191" t="s">
        <v>5776</v>
      </c>
      <c r="K2430" s="210" t="s">
        <v>5236</v>
      </c>
      <c r="L2430" s="210" t="s">
        <v>1973</v>
      </c>
      <c r="M2430" s="211">
        <v>-3350774.4427655987</v>
      </c>
      <c r="N2430" s="198">
        <v>-4881.6766353833682</v>
      </c>
      <c r="O2430" s="211">
        <v>-2.3397045869219815</v>
      </c>
      <c r="P2430" s="210">
        <v>0</v>
      </c>
      <c r="Q2430" s="210">
        <v>0</v>
      </c>
      <c r="R2430" s="210">
        <v>1</v>
      </c>
      <c r="S2430" s="210">
        <v>0</v>
      </c>
      <c r="T2430" s="210" t="s">
        <v>149</v>
      </c>
      <c r="U2430" s="210" t="s">
        <v>5237</v>
      </c>
      <c r="V2430" s="223">
        <v>43251</v>
      </c>
      <c r="W2430" s="210">
        <v>6346935</v>
      </c>
      <c r="X2430" s="210" t="s">
        <v>4468</v>
      </c>
      <c r="Y2430" s="210" t="s">
        <v>173</v>
      </c>
      <c r="Z2430" s="190"/>
      <c r="AA2430" s="185"/>
      <c r="AB2430" s="187"/>
      <c r="AC2430" s="187"/>
      <c r="AD2430" s="188"/>
    </row>
    <row r="2431" spans="1:30" x14ac:dyDescent="0.3">
      <c r="A2431" s="84"/>
      <c r="B2431" s="209" t="s">
        <v>5238</v>
      </c>
      <c r="C2431" s="102" t="s">
        <v>1973</v>
      </c>
      <c r="D2431" s="109">
        <v>-26750623.049009174</v>
      </c>
      <c r="E2431" s="139">
        <v>-21786.579404004537</v>
      </c>
      <c r="F2431" s="113">
        <v>-0.7713701814192232</v>
      </c>
      <c r="G2431" s="126"/>
      <c r="H2431" s="123"/>
      <c r="I2431" s="124"/>
      <c r="J2431" s="191" t="s">
        <v>5776</v>
      </c>
      <c r="K2431" s="210" t="s">
        <v>5238</v>
      </c>
      <c r="L2431" s="210" t="s">
        <v>1973</v>
      </c>
      <c r="M2431" s="211">
        <v>-26750623.049009174</v>
      </c>
      <c r="N2431" s="198">
        <v>-21786.579404004537</v>
      </c>
      <c r="O2431" s="211">
        <v>-0.7713701814192232</v>
      </c>
      <c r="P2431" s="210">
        <v>0</v>
      </c>
      <c r="Q2431" s="210">
        <v>0</v>
      </c>
      <c r="R2431" s="210">
        <v>1</v>
      </c>
      <c r="S2431" s="210">
        <v>0</v>
      </c>
      <c r="T2431" s="210" t="s">
        <v>149</v>
      </c>
      <c r="U2431" s="210" t="s">
        <v>2893</v>
      </c>
      <c r="V2431" s="223">
        <v>43251</v>
      </c>
      <c r="W2431" s="210">
        <v>6344456</v>
      </c>
      <c r="X2431" s="210" t="s">
        <v>4468</v>
      </c>
      <c r="Y2431" s="210" t="s">
        <v>173</v>
      </c>
      <c r="Z2431" s="190"/>
      <c r="AA2431" s="186"/>
      <c r="AB2431" s="187"/>
      <c r="AC2431" s="187"/>
      <c r="AD2431" s="188"/>
    </row>
    <row r="2432" spans="1:30" x14ac:dyDescent="0.3">
      <c r="A2432" s="84"/>
      <c r="B2432" s="209" t="s">
        <v>5239</v>
      </c>
      <c r="C2432" s="102" t="s">
        <v>1973</v>
      </c>
      <c r="D2432" s="109">
        <v>-3982709.6063736309</v>
      </c>
      <c r="E2432" s="139">
        <v>-33014.810213764664</v>
      </c>
      <c r="F2432" s="113">
        <v>-9.9642715397354337E-2</v>
      </c>
      <c r="G2432" s="126"/>
      <c r="H2432" s="123"/>
      <c r="I2432" s="124"/>
      <c r="J2432" s="191" t="s">
        <v>5776</v>
      </c>
      <c r="K2432" s="210" t="s">
        <v>5239</v>
      </c>
      <c r="L2432" s="210" t="s">
        <v>1973</v>
      </c>
      <c r="M2432" s="211">
        <v>-3982709.6063736309</v>
      </c>
      <c r="N2432" s="198">
        <v>-33014.810213764664</v>
      </c>
      <c r="O2432" s="211">
        <v>-9.9642715397354337E-2</v>
      </c>
      <c r="P2432" s="210">
        <v>0</v>
      </c>
      <c r="Q2432" s="210">
        <v>0</v>
      </c>
      <c r="R2432" s="210">
        <v>1</v>
      </c>
      <c r="S2432" s="210">
        <v>0</v>
      </c>
      <c r="T2432" s="210" t="s">
        <v>147</v>
      </c>
      <c r="U2432" s="210" t="s">
        <v>2894</v>
      </c>
      <c r="V2432" s="223">
        <v>43251</v>
      </c>
      <c r="W2432" s="210" t="s">
        <v>2163</v>
      </c>
      <c r="X2432" s="210" t="s">
        <v>4468</v>
      </c>
      <c r="Y2432" s="210" t="s">
        <v>173</v>
      </c>
      <c r="Z2432" s="190"/>
      <c r="AA2432" s="186"/>
      <c r="AB2432" s="187"/>
      <c r="AC2432" s="187"/>
      <c r="AD2432" s="188"/>
    </row>
    <row r="2433" spans="1:30" x14ac:dyDescent="0.3">
      <c r="A2433" s="84"/>
      <c r="B2433" s="209" t="s">
        <v>5240</v>
      </c>
      <c r="C2433" s="102" t="s">
        <v>1977</v>
      </c>
      <c r="D2433" s="109">
        <v>31555592.164044995</v>
      </c>
      <c r="E2433" s="139">
        <v>87193.727340107274</v>
      </c>
      <c r="F2433" s="113">
        <v>0.81540179747410435</v>
      </c>
      <c r="G2433" s="126"/>
      <c r="H2433" s="123"/>
      <c r="I2433" s="124"/>
      <c r="J2433" s="191" t="s">
        <v>5776</v>
      </c>
      <c r="K2433" s="210" t="s">
        <v>5240</v>
      </c>
      <c r="L2433" s="210" t="s">
        <v>1977</v>
      </c>
      <c r="M2433" s="211">
        <v>31555592.164044995</v>
      </c>
      <c r="N2433" s="198">
        <v>87193.727340107274</v>
      </c>
      <c r="O2433" s="211">
        <v>0.81540179747410435</v>
      </c>
      <c r="P2433" s="210">
        <v>0</v>
      </c>
      <c r="Q2433" s="210">
        <v>0</v>
      </c>
      <c r="R2433" s="210">
        <v>1</v>
      </c>
      <c r="S2433" s="210">
        <v>0</v>
      </c>
      <c r="T2433" s="210" t="s">
        <v>145</v>
      </c>
      <c r="U2433" s="210" t="s">
        <v>2895</v>
      </c>
      <c r="V2433" s="223">
        <v>43251</v>
      </c>
      <c r="W2433" s="210">
        <v>6440020</v>
      </c>
      <c r="X2433" s="210" t="s">
        <v>4468</v>
      </c>
      <c r="Y2433" s="210" t="s">
        <v>173</v>
      </c>
      <c r="Z2433" s="190"/>
      <c r="AA2433" s="186"/>
      <c r="AB2433" s="187"/>
      <c r="AC2433" s="187"/>
      <c r="AD2433" s="188"/>
    </row>
    <row r="2434" spans="1:30" x14ac:dyDescent="0.3">
      <c r="A2434" s="84"/>
      <c r="B2434" s="209" t="s">
        <v>5241</v>
      </c>
      <c r="C2434" s="102" t="s">
        <v>1973</v>
      </c>
      <c r="D2434" s="109">
        <v>-3928079.5316164712</v>
      </c>
      <c r="E2434" s="139">
        <v>-68523.521160425327</v>
      </c>
      <c r="F2434" s="113">
        <v>-0.45856234280675889</v>
      </c>
      <c r="G2434" s="126"/>
      <c r="H2434" s="123"/>
      <c r="I2434" s="124"/>
      <c r="J2434" s="191" t="s">
        <v>5776</v>
      </c>
      <c r="K2434" s="210" t="s">
        <v>5241</v>
      </c>
      <c r="L2434" s="210" t="s">
        <v>1973</v>
      </c>
      <c r="M2434" s="211">
        <v>-3928079.5316164712</v>
      </c>
      <c r="N2434" s="198">
        <v>-68523.521160425327</v>
      </c>
      <c r="O2434" s="211">
        <v>-0.45856234280675889</v>
      </c>
      <c r="P2434" s="210">
        <v>0</v>
      </c>
      <c r="Q2434" s="210">
        <v>0</v>
      </c>
      <c r="R2434" s="210">
        <v>1</v>
      </c>
      <c r="S2434" s="210">
        <v>0</v>
      </c>
      <c r="T2434" s="210" t="s">
        <v>146</v>
      </c>
      <c r="U2434" s="210" t="s">
        <v>5943</v>
      </c>
      <c r="V2434" s="223">
        <v>43251</v>
      </c>
      <c r="W2434" s="210">
        <v>6535432</v>
      </c>
      <c r="X2434" s="210" t="s">
        <v>4468</v>
      </c>
      <c r="Y2434" s="210" t="s">
        <v>173</v>
      </c>
      <c r="Z2434" s="190"/>
      <c r="AA2434" s="186"/>
      <c r="AB2434" s="187"/>
      <c r="AC2434" s="187"/>
      <c r="AD2434" s="188"/>
    </row>
    <row r="2435" spans="1:30" x14ac:dyDescent="0.3">
      <c r="A2435" s="84"/>
      <c r="B2435" s="209" t="s">
        <v>5242</v>
      </c>
      <c r="C2435" s="102" t="s">
        <v>1973</v>
      </c>
      <c r="D2435" s="109">
        <v>-5857400.8443695996</v>
      </c>
      <c r="E2435" s="139">
        <v>-26152.86677631161</v>
      </c>
      <c r="F2435" s="113">
        <v>-0.2651974087152833</v>
      </c>
      <c r="G2435" s="126"/>
      <c r="H2435" s="123"/>
      <c r="I2435" s="124"/>
      <c r="J2435" s="191" t="s">
        <v>5776</v>
      </c>
      <c r="K2435" s="210" t="s">
        <v>5242</v>
      </c>
      <c r="L2435" s="210" t="s">
        <v>1973</v>
      </c>
      <c r="M2435" s="211">
        <v>-5857400.8443695996</v>
      </c>
      <c r="N2435" s="198">
        <v>-26152.86677631161</v>
      </c>
      <c r="O2435" s="211">
        <v>-0.2651974087152833</v>
      </c>
      <c r="P2435" s="210">
        <v>0</v>
      </c>
      <c r="Q2435" s="210">
        <v>0</v>
      </c>
      <c r="R2435" s="210">
        <v>1</v>
      </c>
      <c r="S2435" s="210">
        <v>0</v>
      </c>
      <c r="T2435" s="210" t="s">
        <v>144</v>
      </c>
      <c r="U2435" s="210" t="s">
        <v>2896</v>
      </c>
      <c r="V2435" s="223">
        <v>43251</v>
      </c>
      <c r="W2435" s="210" t="s">
        <v>2164</v>
      </c>
      <c r="X2435" s="210" t="s">
        <v>4468</v>
      </c>
      <c r="Y2435" s="210" t="s">
        <v>173</v>
      </c>
      <c r="Z2435" s="190"/>
      <c r="AA2435" s="185"/>
      <c r="AB2435" s="187"/>
      <c r="AC2435" s="187"/>
      <c r="AD2435" s="188"/>
    </row>
    <row r="2436" spans="1:30" x14ac:dyDescent="0.3">
      <c r="A2436" s="84"/>
      <c r="B2436" s="209" t="s">
        <v>5687</v>
      </c>
      <c r="C2436" s="102" t="s">
        <v>1973</v>
      </c>
      <c r="D2436" s="109">
        <v>-5995392.2941053342</v>
      </c>
      <c r="E2436" s="139">
        <v>-9863.342691848522</v>
      </c>
      <c r="F2436" s="113">
        <v>-0.30662399504620402</v>
      </c>
      <c r="G2436" s="126"/>
      <c r="H2436" s="123"/>
      <c r="I2436" s="124"/>
      <c r="J2436" s="191" t="s">
        <v>5776</v>
      </c>
      <c r="K2436" s="210" t="s">
        <v>5687</v>
      </c>
      <c r="L2436" s="210" t="s">
        <v>1973</v>
      </c>
      <c r="M2436" s="211">
        <v>-5995392.2941053342</v>
      </c>
      <c r="N2436" s="198">
        <v>-9863.342691848522</v>
      </c>
      <c r="O2436" s="211">
        <v>-0.30662399504620402</v>
      </c>
      <c r="P2436" s="210">
        <v>0</v>
      </c>
      <c r="Q2436" s="210">
        <v>0</v>
      </c>
      <c r="R2436" s="210">
        <v>1</v>
      </c>
      <c r="S2436" s="210">
        <v>0</v>
      </c>
      <c r="T2436" s="210" t="s">
        <v>143</v>
      </c>
      <c r="U2436" s="210" t="s">
        <v>5688</v>
      </c>
      <c r="V2436" s="223">
        <v>43251</v>
      </c>
      <c r="W2436" s="210" t="s">
        <v>5689</v>
      </c>
      <c r="X2436" s="210" t="s">
        <v>4468</v>
      </c>
      <c r="Y2436" s="210" t="s">
        <v>173</v>
      </c>
      <c r="Z2436" s="190"/>
      <c r="AA2436" s="186"/>
      <c r="AB2436" s="187"/>
      <c r="AC2436" s="187"/>
      <c r="AD2436" s="188"/>
    </row>
    <row r="2437" spans="1:30" x14ac:dyDescent="0.3">
      <c r="A2437" s="84"/>
      <c r="B2437" s="209" t="s">
        <v>5183</v>
      </c>
      <c r="C2437" s="102" t="s">
        <v>1977</v>
      </c>
      <c r="D2437" s="109">
        <v>14474565.937681122</v>
      </c>
      <c r="E2437" s="139">
        <v>1540137.0234287868</v>
      </c>
      <c r="F2437" s="113">
        <v>0.49700296712732006</v>
      </c>
      <c r="G2437" s="126"/>
      <c r="H2437" s="123"/>
      <c r="I2437" s="124"/>
      <c r="J2437" s="191" t="s">
        <v>5776</v>
      </c>
      <c r="K2437" s="210" t="s">
        <v>5183</v>
      </c>
      <c r="L2437" s="210" t="s">
        <v>1977</v>
      </c>
      <c r="M2437" s="211">
        <v>14474565.937681122</v>
      </c>
      <c r="N2437" s="198">
        <v>1540137.0234287868</v>
      </c>
      <c r="O2437" s="211">
        <v>0.49700296712732006</v>
      </c>
      <c r="P2437" s="210">
        <v>0</v>
      </c>
      <c r="Q2437" s="210">
        <v>0</v>
      </c>
      <c r="R2437" s="210">
        <v>1</v>
      </c>
      <c r="S2437" s="210">
        <v>0</v>
      </c>
      <c r="T2437" s="210" t="s">
        <v>148</v>
      </c>
      <c r="U2437" s="210" t="s">
        <v>5342</v>
      </c>
      <c r="V2437" s="223">
        <v>43251</v>
      </c>
      <c r="W2437" s="210">
        <v>6249658</v>
      </c>
      <c r="X2437" s="210" t="s">
        <v>4468</v>
      </c>
      <c r="Y2437" s="210" t="s">
        <v>173</v>
      </c>
      <c r="Z2437" s="190"/>
      <c r="AA2437" s="186"/>
      <c r="AB2437" s="187"/>
      <c r="AC2437" s="187"/>
      <c r="AD2437" s="188"/>
    </row>
    <row r="2438" spans="1:30" x14ac:dyDescent="0.3">
      <c r="A2438" s="84"/>
      <c r="B2438" s="209" t="s">
        <v>5243</v>
      </c>
      <c r="C2438" s="102" t="s">
        <v>1973</v>
      </c>
      <c r="D2438" s="109">
        <v>-43677029.013146631</v>
      </c>
      <c r="E2438" s="139">
        <v>-65140.907915213866</v>
      </c>
      <c r="F2438" s="113">
        <v>-0.63888752259676462</v>
      </c>
      <c r="G2438" s="126"/>
      <c r="H2438" s="123"/>
      <c r="I2438" s="124"/>
      <c r="J2438" s="191" t="s">
        <v>5776</v>
      </c>
      <c r="K2438" s="210" t="s">
        <v>5243</v>
      </c>
      <c r="L2438" s="210" t="s">
        <v>1973</v>
      </c>
      <c r="M2438" s="211">
        <v>-43677029.013146631</v>
      </c>
      <c r="N2438" s="198">
        <v>-65140.907915213866</v>
      </c>
      <c r="O2438" s="211">
        <v>-0.63888752259676462</v>
      </c>
      <c r="P2438" s="210">
        <v>0</v>
      </c>
      <c r="Q2438" s="210">
        <v>0</v>
      </c>
      <c r="R2438" s="210">
        <v>1</v>
      </c>
      <c r="S2438" s="210">
        <v>0</v>
      </c>
      <c r="T2438" s="210" t="s">
        <v>147</v>
      </c>
      <c r="U2438" s="210" t="s">
        <v>2897</v>
      </c>
      <c r="V2438" s="223">
        <v>43251</v>
      </c>
      <c r="W2438" s="210">
        <v>6560393</v>
      </c>
      <c r="X2438" s="210" t="s">
        <v>4468</v>
      </c>
      <c r="Y2438" s="210" t="s">
        <v>173</v>
      </c>
      <c r="Z2438" s="190"/>
      <c r="AA2438" s="186"/>
      <c r="AB2438" s="187"/>
      <c r="AC2438" s="187"/>
      <c r="AD2438" s="188"/>
    </row>
    <row r="2439" spans="1:30" x14ac:dyDescent="0.3">
      <c r="A2439" s="84"/>
      <c r="B2439" s="209" t="s">
        <v>5244</v>
      </c>
      <c r="C2439" s="102" t="s">
        <v>1973</v>
      </c>
      <c r="D2439" s="109">
        <v>-12687948.492804443</v>
      </c>
      <c r="E2439" s="139">
        <v>-40805.587130166707</v>
      </c>
      <c r="F2439" s="113">
        <v>-0.23875098335359243</v>
      </c>
      <c r="G2439" s="126"/>
      <c r="H2439" s="123"/>
      <c r="I2439" s="124"/>
      <c r="J2439" s="191" t="s">
        <v>7119</v>
      </c>
      <c r="K2439" s="210" t="s">
        <v>5244</v>
      </c>
      <c r="L2439" s="210" t="s">
        <v>1973</v>
      </c>
      <c r="M2439" s="211">
        <v>-12687948.492804443</v>
      </c>
      <c r="N2439" s="198">
        <v>-40805.587130166707</v>
      </c>
      <c r="O2439" s="211">
        <v>-0.23875098335359243</v>
      </c>
      <c r="P2439" s="210">
        <v>0</v>
      </c>
      <c r="Q2439" s="210">
        <v>0</v>
      </c>
      <c r="R2439" s="210">
        <v>1</v>
      </c>
      <c r="S2439" s="210">
        <v>0</v>
      </c>
      <c r="T2439" s="210" t="s">
        <v>147</v>
      </c>
      <c r="U2439" s="210" t="s">
        <v>2898</v>
      </c>
      <c r="V2439" s="223">
        <v>43251</v>
      </c>
      <c r="W2439" s="210">
        <v>6264189</v>
      </c>
      <c r="X2439" s="210" t="s">
        <v>4468</v>
      </c>
      <c r="Y2439" s="210" t="s">
        <v>173</v>
      </c>
      <c r="Z2439" s="190"/>
      <c r="AA2439" s="186"/>
      <c r="AB2439" s="187"/>
      <c r="AC2439" s="187"/>
      <c r="AD2439" s="188"/>
    </row>
    <row r="2440" spans="1:30" x14ac:dyDescent="0.3">
      <c r="A2440" s="84"/>
      <c r="B2440" s="209" t="s">
        <v>5723</v>
      </c>
      <c r="C2440" s="102" t="s">
        <v>1973</v>
      </c>
      <c r="D2440" s="109">
        <v>-7759080.3628614349</v>
      </c>
      <c r="E2440" s="139">
        <v>-59265.518471613388</v>
      </c>
      <c r="F2440" s="113">
        <v>-0.18347912406198882</v>
      </c>
      <c r="G2440" s="126"/>
      <c r="H2440" s="123"/>
      <c r="I2440" s="124"/>
      <c r="J2440" s="191" t="s">
        <v>5776</v>
      </c>
      <c r="K2440" s="210" t="s">
        <v>5723</v>
      </c>
      <c r="L2440" s="210" t="s">
        <v>1973</v>
      </c>
      <c r="M2440" s="211">
        <v>-7759080.3628614349</v>
      </c>
      <c r="N2440" s="198">
        <v>-59265.518471613388</v>
      </c>
      <c r="O2440" s="211">
        <v>-0.18347912406198882</v>
      </c>
      <c r="P2440" s="210">
        <v>0</v>
      </c>
      <c r="Q2440" s="210">
        <v>0</v>
      </c>
      <c r="R2440" s="210">
        <v>1</v>
      </c>
      <c r="S2440" s="210">
        <v>0</v>
      </c>
      <c r="T2440" s="210" t="s">
        <v>147</v>
      </c>
      <c r="U2440" s="210" t="s">
        <v>7079</v>
      </c>
      <c r="V2440" s="223">
        <v>43251</v>
      </c>
      <c r="W2440" s="210" t="s">
        <v>5724</v>
      </c>
      <c r="X2440" s="210" t="s">
        <v>4468</v>
      </c>
      <c r="Y2440" s="210" t="s">
        <v>173</v>
      </c>
      <c r="Z2440" s="190"/>
      <c r="AA2440" s="185"/>
      <c r="AB2440" s="187"/>
      <c r="AC2440" s="187"/>
      <c r="AD2440" s="188"/>
    </row>
    <row r="2441" spans="1:30" x14ac:dyDescent="0.3">
      <c r="A2441" s="84"/>
      <c r="B2441" s="209" t="s">
        <v>5245</v>
      </c>
      <c r="C2441" s="102" t="s">
        <v>1973</v>
      </c>
      <c r="D2441" s="109">
        <v>-5047592.2365732407</v>
      </c>
      <c r="E2441" s="139">
        <v>-327129.86413209664</v>
      </c>
      <c r="F2441" s="113">
        <v>-0.26884205654692406</v>
      </c>
      <c r="G2441" s="126"/>
      <c r="H2441" s="123"/>
      <c r="I2441" s="124"/>
      <c r="J2441" s="191" t="s">
        <v>5776</v>
      </c>
      <c r="K2441" s="210" t="s">
        <v>5245</v>
      </c>
      <c r="L2441" s="210" t="s">
        <v>1973</v>
      </c>
      <c r="M2441" s="211">
        <v>-5047592.2365732407</v>
      </c>
      <c r="N2441" s="198">
        <v>-327129.86413209664</v>
      </c>
      <c r="O2441" s="211">
        <v>-0.26884205654692406</v>
      </c>
      <c r="P2441" s="210">
        <v>0</v>
      </c>
      <c r="Q2441" s="210">
        <v>0</v>
      </c>
      <c r="R2441" s="210">
        <v>1</v>
      </c>
      <c r="S2441" s="210">
        <v>0</v>
      </c>
      <c r="T2441" s="210" t="s">
        <v>148</v>
      </c>
      <c r="U2441" s="210" t="s">
        <v>2899</v>
      </c>
      <c r="V2441" s="223">
        <v>43251</v>
      </c>
      <c r="W2441" s="210">
        <v>6537085</v>
      </c>
      <c r="X2441" s="210" t="s">
        <v>4468</v>
      </c>
      <c r="Y2441" s="210" t="s">
        <v>173</v>
      </c>
      <c r="Z2441" s="190"/>
      <c r="AA2441" s="186"/>
      <c r="AB2441" s="187"/>
      <c r="AC2441" s="187"/>
      <c r="AD2441" s="188"/>
    </row>
    <row r="2442" spans="1:30" x14ac:dyDescent="0.3">
      <c r="A2442" s="84"/>
      <c r="B2442" s="209" t="s">
        <v>5246</v>
      </c>
      <c r="C2442" s="102" t="s">
        <v>1977</v>
      </c>
      <c r="D2442" s="109">
        <v>6938018.7600062266</v>
      </c>
      <c r="E2442" s="139">
        <v>46808.645810805414</v>
      </c>
      <c r="F2442" s="113">
        <v>0.19615776053856904</v>
      </c>
      <c r="G2442" s="126"/>
      <c r="H2442" s="123"/>
      <c r="I2442" s="124"/>
      <c r="J2442" s="191" t="s">
        <v>5776</v>
      </c>
      <c r="K2442" s="210" t="s">
        <v>5246</v>
      </c>
      <c r="L2442" s="210" t="s">
        <v>1977</v>
      </c>
      <c r="M2442" s="211">
        <v>6938018.7600062266</v>
      </c>
      <c r="N2442" s="198">
        <v>46808.645810805414</v>
      </c>
      <c r="O2442" s="211">
        <v>0.19615776053856904</v>
      </c>
      <c r="P2442" s="210">
        <v>0</v>
      </c>
      <c r="Q2442" s="210">
        <v>0</v>
      </c>
      <c r="R2442" s="210">
        <v>1</v>
      </c>
      <c r="S2442" s="210">
        <v>0</v>
      </c>
      <c r="T2442" s="210" t="s">
        <v>145</v>
      </c>
      <c r="U2442" s="210" t="s">
        <v>2900</v>
      </c>
      <c r="V2442" s="223">
        <v>43251</v>
      </c>
      <c r="W2442" s="210">
        <v>6497004</v>
      </c>
      <c r="X2442" s="210" t="s">
        <v>4468</v>
      </c>
      <c r="Y2442" s="210" t="s">
        <v>173</v>
      </c>
      <c r="Z2442" s="190"/>
      <c r="AA2442" s="185"/>
      <c r="AB2442" s="187"/>
      <c r="AC2442" s="187"/>
      <c r="AD2442" s="188"/>
    </row>
    <row r="2443" spans="1:30" x14ac:dyDescent="0.3">
      <c r="A2443" s="84"/>
      <c r="B2443" s="209" t="s">
        <v>5767</v>
      </c>
      <c r="C2443" s="102" t="s">
        <v>1973</v>
      </c>
      <c r="D2443" s="109">
        <v>-6311051.7022023816</v>
      </c>
      <c r="E2443" s="139">
        <v>-50552.2332415739</v>
      </c>
      <c r="F2443" s="113">
        <v>-0.75342522442024085</v>
      </c>
      <c r="G2443" s="126"/>
      <c r="H2443" s="123"/>
      <c r="I2443" s="124"/>
      <c r="J2443" s="191" t="s">
        <v>5776</v>
      </c>
      <c r="K2443" s="210" t="s">
        <v>5767</v>
      </c>
      <c r="L2443" s="210" t="s">
        <v>1973</v>
      </c>
      <c r="M2443" s="211">
        <v>-6311051.7022023816</v>
      </c>
      <c r="N2443" s="198">
        <v>-50552.2332415739</v>
      </c>
      <c r="O2443" s="211">
        <v>-0.75342522442024085</v>
      </c>
      <c r="P2443" s="210">
        <v>0</v>
      </c>
      <c r="Q2443" s="210">
        <v>0</v>
      </c>
      <c r="R2443" s="210">
        <v>1</v>
      </c>
      <c r="S2443" s="210">
        <v>0</v>
      </c>
      <c r="T2443" s="210" t="s">
        <v>149</v>
      </c>
      <c r="U2443" s="210" t="s">
        <v>5768</v>
      </c>
      <c r="V2443" s="223">
        <v>43251</v>
      </c>
      <c r="W2443" s="210" t="s">
        <v>5769</v>
      </c>
      <c r="X2443" s="210" t="s">
        <v>4468</v>
      </c>
      <c r="Y2443" s="210" t="s">
        <v>173</v>
      </c>
      <c r="Z2443" s="190"/>
      <c r="AA2443" s="186"/>
      <c r="AB2443" s="187"/>
      <c r="AC2443" s="187"/>
      <c r="AD2443" s="188"/>
    </row>
    <row r="2444" spans="1:30" x14ac:dyDescent="0.3">
      <c r="A2444" s="84"/>
      <c r="B2444" s="209" t="s">
        <v>5247</v>
      </c>
      <c r="C2444" s="102" t="s">
        <v>1973</v>
      </c>
      <c r="D2444" s="109">
        <v>-1939711.7722415312</v>
      </c>
      <c r="E2444" s="139">
        <v>-2799.2318267833753</v>
      </c>
      <c r="F2444" s="113">
        <v>-0.73731906408096282</v>
      </c>
      <c r="G2444" s="126"/>
      <c r="H2444" s="123"/>
      <c r="I2444" s="124"/>
      <c r="J2444" s="191" t="s">
        <v>5776</v>
      </c>
      <c r="K2444" s="210" t="s">
        <v>5247</v>
      </c>
      <c r="L2444" s="210" t="s">
        <v>1973</v>
      </c>
      <c r="M2444" s="211">
        <v>-1939711.7722415312</v>
      </c>
      <c r="N2444" s="198">
        <v>-2799.2318267833753</v>
      </c>
      <c r="O2444" s="211">
        <v>-0.73731906408096282</v>
      </c>
      <c r="P2444" s="210">
        <v>0</v>
      </c>
      <c r="Q2444" s="210">
        <v>0</v>
      </c>
      <c r="R2444" s="210">
        <v>1</v>
      </c>
      <c r="S2444" s="210">
        <v>0</v>
      </c>
      <c r="T2444" s="210" t="s">
        <v>149</v>
      </c>
      <c r="U2444" s="210" t="s">
        <v>4497</v>
      </c>
      <c r="V2444" s="223">
        <v>43251</v>
      </c>
      <c r="W2444" s="210">
        <v>6658373</v>
      </c>
      <c r="X2444" s="210" t="s">
        <v>4468</v>
      </c>
      <c r="Y2444" s="210" t="s">
        <v>173</v>
      </c>
      <c r="Z2444" s="190"/>
      <c r="AA2444" s="186"/>
      <c r="AB2444" s="187"/>
      <c r="AC2444" s="187"/>
      <c r="AD2444" s="188"/>
    </row>
    <row r="2445" spans="1:30" x14ac:dyDescent="0.3">
      <c r="A2445" s="84"/>
      <c r="B2445" s="209" t="s">
        <v>5690</v>
      </c>
      <c r="C2445" s="102" t="s">
        <v>1977</v>
      </c>
      <c r="D2445" s="109">
        <v>7367113.3970411327</v>
      </c>
      <c r="E2445" s="139">
        <v>1422025.760131035</v>
      </c>
      <c r="F2445" s="113">
        <v>0.52435784663003859</v>
      </c>
      <c r="G2445" s="126"/>
      <c r="H2445" s="123"/>
      <c r="I2445" s="124"/>
      <c r="J2445" s="191" t="s">
        <v>5776</v>
      </c>
      <c r="K2445" s="210" t="s">
        <v>5690</v>
      </c>
      <c r="L2445" s="210" t="s">
        <v>1977</v>
      </c>
      <c r="M2445" s="211">
        <v>7367113.3970411327</v>
      </c>
      <c r="N2445" s="198">
        <v>1422025.760131035</v>
      </c>
      <c r="O2445" s="211">
        <v>0.52435784663003859</v>
      </c>
      <c r="P2445" s="210">
        <v>0</v>
      </c>
      <c r="Q2445" s="210">
        <v>0</v>
      </c>
      <c r="R2445" s="210">
        <v>1</v>
      </c>
      <c r="S2445" s="210">
        <v>0</v>
      </c>
      <c r="T2445" s="210" t="s">
        <v>146</v>
      </c>
      <c r="U2445" s="210" t="s">
        <v>5691</v>
      </c>
      <c r="V2445" s="223">
        <v>43251</v>
      </c>
      <c r="W2445" s="210" t="s">
        <v>5692</v>
      </c>
      <c r="X2445" s="210" t="s">
        <v>4468</v>
      </c>
      <c r="Y2445" s="210" t="s">
        <v>173</v>
      </c>
      <c r="Z2445" s="190"/>
      <c r="AA2445" s="186"/>
      <c r="AB2445" s="187"/>
      <c r="AC2445" s="187"/>
      <c r="AD2445" s="188"/>
    </row>
    <row r="2446" spans="1:30" x14ac:dyDescent="0.3">
      <c r="A2446" s="84"/>
      <c r="B2446" s="209" t="s">
        <v>7080</v>
      </c>
      <c r="C2446" s="102" t="s">
        <v>1975</v>
      </c>
      <c r="D2446" s="109">
        <v>87001033.251648232</v>
      </c>
      <c r="E2446" s="139">
        <v>404498.06481586967</v>
      </c>
      <c r="F2446" s="113">
        <v>3.2983403015967028</v>
      </c>
      <c r="G2446" s="126"/>
      <c r="H2446" s="123"/>
      <c r="I2446" s="124"/>
      <c r="J2446" s="191" t="s">
        <v>5776</v>
      </c>
      <c r="K2446" s="210" t="s">
        <v>7080</v>
      </c>
      <c r="L2446" s="210" t="s">
        <v>1975</v>
      </c>
      <c r="M2446" s="211">
        <v>87001033.251648232</v>
      </c>
      <c r="N2446" s="198">
        <v>404498.06481586967</v>
      </c>
      <c r="O2446" s="211">
        <v>3.2983403015967028</v>
      </c>
      <c r="P2446" s="210">
        <v>0</v>
      </c>
      <c r="Q2446" s="210">
        <v>0</v>
      </c>
      <c r="R2446" s="210">
        <v>1</v>
      </c>
      <c r="S2446" s="210">
        <v>0</v>
      </c>
      <c r="T2446" s="210" t="s">
        <v>147</v>
      </c>
      <c r="U2446" s="210" t="s">
        <v>7081</v>
      </c>
      <c r="V2446" s="223">
        <v>43251</v>
      </c>
      <c r="W2446" s="210" t="s">
        <v>7082</v>
      </c>
      <c r="X2446" s="210" t="s">
        <v>4468</v>
      </c>
      <c r="Y2446" s="210" t="s">
        <v>173</v>
      </c>
      <c r="Z2446" s="190"/>
      <c r="AA2446" s="185"/>
      <c r="AB2446" s="188"/>
      <c r="AC2446" s="187"/>
      <c r="AD2446" s="187"/>
    </row>
    <row r="2447" spans="1:30" x14ac:dyDescent="0.3">
      <c r="A2447" s="84"/>
      <c r="B2447" s="209" t="s">
        <v>5248</v>
      </c>
      <c r="C2447" s="102" t="s">
        <v>1977</v>
      </c>
      <c r="D2447" s="109">
        <v>47108645.824576661</v>
      </c>
      <c r="E2447" s="139">
        <v>140714.05143159511</v>
      </c>
      <c r="F2447" s="113">
        <v>0.60645681175036092</v>
      </c>
      <c r="G2447" s="126"/>
      <c r="H2447" s="123"/>
      <c r="I2447" s="124"/>
      <c r="J2447" s="191" t="s">
        <v>5776</v>
      </c>
      <c r="K2447" s="210" t="s">
        <v>5248</v>
      </c>
      <c r="L2447" s="210" t="s">
        <v>1977</v>
      </c>
      <c r="M2447" s="211">
        <v>47108645.824576661</v>
      </c>
      <c r="N2447" s="198">
        <v>140714.05143159511</v>
      </c>
      <c r="O2447" s="211">
        <v>0.60645681175036092</v>
      </c>
      <c r="P2447" s="210">
        <v>0</v>
      </c>
      <c r="Q2447" s="210">
        <v>0</v>
      </c>
      <c r="R2447" s="210">
        <v>1</v>
      </c>
      <c r="S2447" s="210">
        <v>0</v>
      </c>
      <c r="T2447" s="210" t="s">
        <v>145</v>
      </c>
      <c r="U2447" s="210" t="s">
        <v>2901</v>
      </c>
      <c r="V2447" s="223">
        <v>43251</v>
      </c>
      <c r="W2447" s="210">
        <v>6693233</v>
      </c>
      <c r="X2447" s="210" t="s">
        <v>4468</v>
      </c>
      <c r="Y2447" s="210" t="s">
        <v>173</v>
      </c>
      <c r="Z2447" s="190"/>
      <c r="AA2447" s="185"/>
      <c r="AB2447" s="187"/>
      <c r="AC2447" s="187"/>
      <c r="AD2447" s="188"/>
    </row>
    <row r="2448" spans="1:30" x14ac:dyDescent="0.3">
      <c r="A2448" s="84"/>
      <c r="B2448" s="209" t="s">
        <v>5249</v>
      </c>
      <c r="C2448" s="102" t="s">
        <v>1977</v>
      </c>
      <c r="D2448" s="109">
        <v>17314943.174038444</v>
      </c>
      <c r="E2448" s="139">
        <v>799815.74441287294</v>
      </c>
      <c r="F2448" s="113">
        <v>1.2490684400645931</v>
      </c>
      <c r="G2448" s="126"/>
      <c r="H2448" s="123"/>
      <c r="I2448" s="124"/>
      <c r="J2448" s="191" t="s">
        <v>5776</v>
      </c>
      <c r="K2448" s="210" t="s">
        <v>5249</v>
      </c>
      <c r="L2448" s="210" t="s">
        <v>1977</v>
      </c>
      <c r="M2448" s="211">
        <v>17314943.174038444</v>
      </c>
      <c r="N2448" s="198">
        <v>799815.74441287294</v>
      </c>
      <c r="O2448" s="211">
        <v>1.2490684400645931</v>
      </c>
      <c r="P2448" s="210">
        <v>0</v>
      </c>
      <c r="Q2448" s="210">
        <v>0</v>
      </c>
      <c r="R2448" s="210">
        <v>1</v>
      </c>
      <c r="S2448" s="210">
        <v>0</v>
      </c>
      <c r="T2448" s="210" t="s">
        <v>146</v>
      </c>
      <c r="U2448" s="210" t="s">
        <v>5250</v>
      </c>
      <c r="V2448" s="223">
        <v>43251</v>
      </c>
      <c r="W2448" s="210">
        <v>6344274</v>
      </c>
      <c r="X2448" s="210" t="s">
        <v>4468</v>
      </c>
      <c r="Y2448" s="210" t="s">
        <v>173</v>
      </c>
      <c r="Z2448" s="190"/>
      <c r="AA2448" s="186"/>
      <c r="AB2448" s="187"/>
      <c r="AC2448" s="187"/>
      <c r="AD2448" s="188"/>
    </row>
    <row r="2449" spans="1:30" x14ac:dyDescent="0.3">
      <c r="A2449" s="84"/>
      <c r="B2449" s="209" t="s">
        <v>5251</v>
      </c>
      <c r="C2449" s="102" t="s">
        <v>1973</v>
      </c>
      <c r="D2449" s="109">
        <v>-10378399.353207415</v>
      </c>
      <c r="E2449" s="139">
        <v>-104699.44668256932</v>
      </c>
      <c r="F2449" s="113">
        <v>-0.45259123547283314</v>
      </c>
      <c r="G2449" s="126"/>
      <c r="H2449" s="123"/>
      <c r="I2449" s="124"/>
      <c r="J2449" s="191" t="s">
        <v>5776</v>
      </c>
      <c r="K2449" s="210" t="s">
        <v>5251</v>
      </c>
      <c r="L2449" s="210" t="s">
        <v>1973</v>
      </c>
      <c r="M2449" s="211">
        <v>-10378399.353207415</v>
      </c>
      <c r="N2449" s="198">
        <v>-104699.44668256932</v>
      </c>
      <c r="O2449" s="211">
        <v>-0.45259123547283314</v>
      </c>
      <c r="P2449" s="210">
        <v>0</v>
      </c>
      <c r="Q2449" s="210">
        <v>0</v>
      </c>
      <c r="R2449" s="210">
        <v>1</v>
      </c>
      <c r="S2449" s="210">
        <v>0</v>
      </c>
      <c r="T2449" s="210" t="s">
        <v>151</v>
      </c>
      <c r="U2449" s="210" t="s">
        <v>2902</v>
      </c>
      <c r="V2449" s="223">
        <v>43251</v>
      </c>
      <c r="W2449" s="210">
        <v>6406055</v>
      </c>
      <c r="X2449" s="210" t="s">
        <v>4468</v>
      </c>
      <c r="Y2449" s="210" t="s">
        <v>173</v>
      </c>
      <c r="Z2449" s="190"/>
      <c r="AA2449" s="185"/>
      <c r="AB2449" s="187"/>
      <c r="AC2449" s="187"/>
      <c r="AD2449" s="188"/>
    </row>
    <row r="2450" spans="1:30" x14ac:dyDescent="0.3">
      <c r="A2450" s="84"/>
      <c r="B2450" s="209" t="s">
        <v>5252</v>
      </c>
      <c r="C2450" s="102" t="s">
        <v>1973</v>
      </c>
      <c r="D2450" s="109">
        <v>-3490959.5347697265</v>
      </c>
      <c r="E2450" s="139">
        <v>-39755.67176257728</v>
      </c>
      <c r="F2450" s="113">
        <v>-1.0410446082912226</v>
      </c>
      <c r="G2450" s="126"/>
      <c r="H2450" s="123"/>
      <c r="I2450" s="124"/>
      <c r="J2450" s="191" t="s">
        <v>5776</v>
      </c>
      <c r="K2450" s="210" t="s">
        <v>5252</v>
      </c>
      <c r="L2450" s="210" t="s">
        <v>1973</v>
      </c>
      <c r="M2450" s="211">
        <v>-3490959.5347697265</v>
      </c>
      <c r="N2450" s="198">
        <v>-39755.67176257728</v>
      </c>
      <c r="O2450" s="211">
        <v>-1.0410446082912226</v>
      </c>
      <c r="P2450" s="210">
        <v>0</v>
      </c>
      <c r="Q2450" s="210">
        <v>0</v>
      </c>
      <c r="R2450" s="210">
        <v>1</v>
      </c>
      <c r="S2450" s="210">
        <v>0</v>
      </c>
      <c r="T2450" s="210" t="s">
        <v>146</v>
      </c>
      <c r="U2450" s="210" t="s">
        <v>2903</v>
      </c>
      <c r="V2450" s="223">
        <v>43251</v>
      </c>
      <c r="W2450" s="210">
        <v>6180230</v>
      </c>
      <c r="X2450" s="210" t="s">
        <v>4468</v>
      </c>
      <c r="Y2450" s="210" t="s">
        <v>173</v>
      </c>
      <c r="Z2450" s="190"/>
      <c r="AA2450" s="186"/>
      <c r="AB2450" s="187"/>
      <c r="AC2450" s="187"/>
      <c r="AD2450" s="188"/>
    </row>
    <row r="2451" spans="1:30" x14ac:dyDescent="0.3">
      <c r="A2451" s="84"/>
      <c r="B2451" s="209" t="s">
        <v>5502</v>
      </c>
      <c r="C2451" s="102" t="s">
        <v>1973</v>
      </c>
      <c r="D2451" s="109">
        <v>-13899856.939728742</v>
      </c>
      <c r="E2451" s="139">
        <v>-38457.469646827762</v>
      </c>
      <c r="F2451" s="113">
        <v>-6.0041964455078659E-2</v>
      </c>
      <c r="G2451" s="126"/>
      <c r="H2451" s="123"/>
      <c r="I2451" s="124"/>
      <c r="J2451" s="191" t="s">
        <v>5776</v>
      </c>
      <c r="K2451" s="210" t="s">
        <v>5502</v>
      </c>
      <c r="L2451" s="210" t="s">
        <v>1973</v>
      </c>
      <c r="M2451" s="211">
        <v>-13899856.939728742</v>
      </c>
      <c r="N2451" s="198">
        <v>-38457.469646827762</v>
      </c>
      <c r="O2451" s="211">
        <v>-6.0041964455078659E-2</v>
      </c>
      <c r="P2451" s="210">
        <v>0</v>
      </c>
      <c r="Q2451" s="210">
        <v>0</v>
      </c>
      <c r="R2451" s="210">
        <v>1</v>
      </c>
      <c r="S2451" s="210">
        <v>0</v>
      </c>
      <c r="T2451" s="210" t="s">
        <v>143</v>
      </c>
      <c r="U2451" s="210" t="s">
        <v>5503</v>
      </c>
      <c r="V2451" s="223">
        <v>43251</v>
      </c>
      <c r="W2451" s="210" t="s">
        <v>5504</v>
      </c>
      <c r="X2451" s="210" t="s">
        <v>4468</v>
      </c>
      <c r="Y2451" s="210" t="s">
        <v>173</v>
      </c>
      <c r="Z2451" s="190"/>
      <c r="AA2451" s="185"/>
      <c r="AB2451" s="187"/>
      <c r="AC2451" s="187"/>
      <c r="AD2451" s="188"/>
    </row>
    <row r="2452" spans="1:30" x14ac:dyDescent="0.3">
      <c r="A2452" s="84"/>
      <c r="B2452" s="209" t="s">
        <v>5253</v>
      </c>
      <c r="C2452" s="102" t="s">
        <v>1973</v>
      </c>
      <c r="D2452" s="109">
        <v>-21363224.352559134</v>
      </c>
      <c r="E2452" s="139">
        <v>-176407.44371744484</v>
      </c>
      <c r="F2452" s="113">
        <v>-0.29383155287494683</v>
      </c>
      <c r="G2452" s="126"/>
      <c r="H2452" s="123"/>
      <c r="I2452" s="124"/>
      <c r="J2452" s="191" t="s">
        <v>5776</v>
      </c>
      <c r="K2452" s="210" t="s">
        <v>5253</v>
      </c>
      <c r="L2452" s="210" t="s">
        <v>1973</v>
      </c>
      <c r="M2452" s="211">
        <v>-21363224.352559134</v>
      </c>
      <c r="N2452" s="198">
        <v>-176407.44371744484</v>
      </c>
      <c r="O2452" s="211">
        <v>-0.29383155287494683</v>
      </c>
      <c r="P2452" s="210">
        <v>0</v>
      </c>
      <c r="Q2452" s="210">
        <v>0</v>
      </c>
      <c r="R2452" s="210">
        <v>1</v>
      </c>
      <c r="S2452" s="210">
        <v>0</v>
      </c>
      <c r="T2452" s="210" t="s">
        <v>146</v>
      </c>
      <c r="U2452" s="210" t="s">
        <v>4498</v>
      </c>
      <c r="V2452" s="223">
        <v>43251</v>
      </c>
      <c r="W2452" s="210" t="s">
        <v>2146</v>
      </c>
      <c r="X2452" s="210" t="s">
        <v>4468</v>
      </c>
      <c r="Y2452" s="210" t="s">
        <v>173</v>
      </c>
      <c r="Z2452" s="190"/>
      <c r="AA2452" s="186"/>
      <c r="AB2452" s="187"/>
      <c r="AC2452" s="187"/>
      <c r="AD2452" s="188"/>
    </row>
    <row r="2453" spans="1:30" x14ac:dyDescent="0.3">
      <c r="A2453" s="84"/>
      <c r="B2453" s="209" t="s">
        <v>5254</v>
      </c>
      <c r="C2453" s="102" t="s">
        <v>1973</v>
      </c>
      <c r="D2453" s="109">
        <v>-2443394.5905439011</v>
      </c>
      <c r="E2453" s="139">
        <v>-67341.34034531239</v>
      </c>
      <c r="F2453" s="113">
        <v>-0.45328504185979412</v>
      </c>
      <c r="G2453" s="126"/>
      <c r="H2453" s="123"/>
      <c r="I2453" s="124"/>
      <c r="J2453" s="191" t="s">
        <v>5776</v>
      </c>
      <c r="K2453" s="210" t="s">
        <v>5254</v>
      </c>
      <c r="L2453" s="210" t="s">
        <v>1973</v>
      </c>
      <c r="M2453" s="211">
        <v>-2443394.5905439011</v>
      </c>
      <c r="N2453" s="198">
        <v>-67341.34034531239</v>
      </c>
      <c r="O2453" s="211">
        <v>-0.45328504185979412</v>
      </c>
      <c r="P2453" s="210">
        <v>0</v>
      </c>
      <c r="Q2453" s="210">
        <v>0</v>
      </c>
      <c r="R2453" s="210">
        <v>1</v>
      </c>
      <c r="S2453" s="210">
        <v>0</v>
      </c>
      <c r="T2453" s="210" t="s">
        <v>148</v>
      </c>
      <c r="U2453" s="210" t="s">
        <v>2904</v>
      </c>
      <c r="V2453" s="223">
        <v>43251</v>
      </c>
      <c r="W2453" s="210" t="s">
        <v>2165</v>
      </c>
      <c r="X2453" s="210" t="s">
        <v>4468</v>
      </c>
      <c r="Y2453" s="210" t="s">
        <v>173</v>
      </c>
      <c r="Z2453" s="190"/>
      <c r="AA2453" s="186"/>
      <c r="AB2453" s="187"/>
      <c r="AC2453" s="187"/>
      <c r="AD2453" s="188"/>
    </row>
    <row r="2454" spans="1:30" x14ac:dyDescent="0.3">
      <c r="A2454" s="84"/>
      <c r="B2454" s="209" t="s">
        <v>5255</v>
      </c>
      <c r="C2454" s="102" t="s">
        <v>1973</v>
      </c>
      <c r="D2454" s="109">
        <v>-15102867.246648695</v>
      </c>
      <c r="E2454" s="139">
        <v>-130243.9604048692</v>
      </c>
      <c r="F2454" s="113">
        <v>-0.11703418338823714</v>
      </c>
      <c r="G2454" s="126"/>
      <c r="H2454" s="123"/>
      <c r="I2454" s="124"/>
      <c r="J2454" s="191" t="s">
        <v>5776</v>
      </c>
      <c r="K2454" s="210" t="s">
        <v>5255</v>
      </c>
      <c r="L2454" s="210" t="s">
        <v>1973</v>
      </c>
      <c r="M2454" s="211">
        <v>-15102867.246648695</v>
      </c>
      <c r="N2454" s="198">
        <v>-130243.9604048692</v>
      </c>
      <c r="O2454" s="211">
        <v>-0.11703418338823714</v>
      </c>
      <c r="P2454" s="210">
        <v>0</v>
      </c>
      <c r="Q2454" s="210">
        <v>0</v>
      </c>
      <c r="R2454" s="210">
        <v>1</v>
      </c>
      <c r="S2454" s="210">
        <v>0</v>
      </c>
      <c r="T2454" s="210" t="s">
        <v>147</v>
      </c>
      <c r="U2454" s="210" t="s">
        <v>2905</v>
      </c>
      <c r="V2454" s="223">
        <v>43251</v>
      </c>
      <c r="W2454" s="210">
        <v>6771689</v>
      </c>
      <c r="X2454" s="210" t="s">
        <v>4468</v>
      </c>
      <c r="Y2454" s="210" t="s">
        <v>173</v>
      </c>
      <c r="Z2454" s="190"/>
      <c r="AA2454" s="185"/>
      <c r="AB2454" s="187"/>
      <c r="AC2454" s="187"/>
      <c r="AD2454" s="188"/>
    </row>
    <row r="2455" spans="1:30" x14ac:dyDescent="0.3">
      <c r="A2455" s="84"/>
      <c r="B2455" s="209" t="s">
        <v>5256</v>
      </c>
      <c r="C2455" s="102" t="s">
        <v>1974</v>
      </c>
      <c r="D2455" s="109">
        <v>-631931708.32327914</v>
      </c>
      <c r="E2455" s="139">
        <v>-13172634.937534083</v>
      </c>
      <c r="F2455" s="113">
        <v>-0.80369634095214804</v>
      </c>
      <c r="G2455" s="126"/>
      <c r="H2455" s="123"/>
      <c r="I2455" s="124"/>
      <c r="J2455" s="191" t="s">
        <v>5776</v>
      </c>
      <c r="K2455" s="210" t="s">
        <v>5256</v>
      </c>
      <c r="L2455" s="210" t="s">
        <v>1974</v>
      </c>
      <c r="M2455" s="211">
        <v>-631931708.32327914</v>
      </c>
      <c r="N2455" s="198">
        <v>-13172634.937534083</v>
      </c>
      <c r="O2455" s="211">
        <v>-0.80369634095214804</v>
      </c>
      <c r="P2455" s="210">
        <v>0</v>
      </c>
      <c r="Q2455" s="210">
        <v>0</v>
      </c>
      <c r="R2455" s="210">
        <v>1</v>
      </c>
      <c r="S2455" s="210">
        <v>0</v>
      </c>
      <c r="T2455" s="210" t="s">
        <v>147</v>
      </c>
      <c r="U2455" s="210" t="s">
        <v>2906</v>
      </c>
      <c r="V2455" s="223">
        <v>43251</v>
      </c>
      <c r="W2455" s="210">
        <v>6771720</v>
      </c>
      <c r="X2455" s="210" t="s">
        <v>4468</v>
      </c>
      <c r="Y2455" s="210" t="s">
        <v>173</v>
      </c>
      <c r="Z2455" s="190"/>
      <c r="AA2455" s="186"/>
      <c r="AB2455" s="187"/>
      <c r="AC2455" s="187"/>
      <c r="AD2455" s="188"/>
    </row>
    <row r="2456" spans="1:30" x14ac:dyDescent="0.3">
      <c r="A2456" s="84"/>
      <c r="B2456" s="209" t="s">
        <v>5257</v>
      </c>
      <c r="C2456" s="102" t="s">
        <v>1974</v>
      </c>
      <c r="D2456" s="109">
        <v>-100430293.79908897</v>
      </c>
      <c r="E2456" s="139">
        <v>-2622591.8113322537</v>
      </c>
      <c r="F2456" s="113">
        <v>-1.7920377581747668</v>
      </c>
      <c r="G2456" s="126"/>
      <c r="H2456" s="123"/>
      <c r="I2456" s="124"/>
      <c r="J2456" s="191" t="s">
        <v>5776</v>
      </c>
      <c r="K2456" s="210" t="s">
        <v>5257</v>
      </c>
      <c r="L2456" s="210" t="s">
        <v>1974</v>
      </c>
      <c r="M2456" s="211">
        <v>-100430293.79908897</v>
      </c>
      <c r="N2456" s="198">
        <v>-2622591.8113322537</v>
      </c>
      <c r="O2456" s="211">
        <v>-1.7920377581747668</v>
      </c>
      <c r="P2456" s="210">
        <v>0</v>
      </c>
      <c r="Q2456" s="210">
        <v>0</v>
      </c>
      <c r="R2456" s="210">
        <v>1</v>
      </c>
      <c r="S2456" s="210">
        <v>0</v>
      </c>
      <c r="T2456" s="210" t="s">
        <v>147</v>
      </c>
      <c r="U2456" s="210" t="s">
        <v>2907</v>
      </c>
      <c r="V2456" s="223">
        <v>43251</v>
      </c>
      <c r="W2456" s="210">
        <v>6773812</v>
      </c>
      <c r="X2456" s="210" t="s">
        <v>4468</v>
      </c>
      <c r="Y2456" s="210" t="s">
        <v>173</v>
      </c>
      <c r="Z2456" s="190"/>
      <c r="AA2456" s="185"/>
      <c r="AB2456" s="187"/>
      <c r="AC2456" s="188"/>
      <c r="AD2456" s="188"/>
    </row>
    <row r="2457" spans="1:30" x14ac:dyDescent="0.3">
      <c r="A2457" s="84"/>
      <c r="B2457" s="209" t="s">
        <v>7083</v>
      </c>
      <c r="C2457" s="102" t="s">
        <v>1975</v>
      </c>
      <c r="D2457" s="109">
        <v>186881269.31181481</v>
      </c>
      <c r="E2457" s="139">
        <v>11258675.230343051</v>
      </c>
      <c r="F2457" s="113">
        <v>6.0181408055417087</v>
      </c>
      <c r="G2457" s="126"/>
      <c r="H2457" s="123"/>
      <c r="I2457" s="124"/>
      <c r="J2457" s="191" t="s">
        <v>5776</v>
      </c>
      <c r="K2457" s="210" t="s">
        <v>7083</v>
      </c>
      <c r="L2457" s="210" t="s">
        <v>1975</v>
      </c>
      <c r="M2457" s="211">
        <v>186881269.31181481</v>
      </c>
      <c r="N2457" s="198">
        <v>11258675.230343051</v>
      </c>
      <c r="O2457" s="211">
        <v>6.0181408055417087</v>
      </c>
      <c r="P2457" s="210">
        <v>0</v>
      </c>
      <c r="Q2457" s="210">
        <v>0</v>
      </c>
      <c r="R2457" s="210">
        <v>1</v>
      </c>
      <c r="S2457" s="210">
        <v>0</v>
      </c>
      <c r="T2457" s="210" t="s">
        <v>146</v>
      </c>
      <c r="U2457" s="210" t="s">
        <v>7084</v>
      </c>
      <c r="V2457" s="223">
        <v>43251</v>
      </c>
      <c r="W2457" s="210">
        <v>6765239</v>
      </c>
      <c r="X2457" s="210" t="s">
        <v>4468</v>
      </c>
      <c r="Y2457" s="210" t="s">
        <v>173</v>
      </c>
      <c r="Z2457" s="190"/>
      <c r="AA2457" s="185"/>
      <c r="AB2457" s="187"/>
      <c r="AC2457" s="188"/>
      <c r="AD2457" s="188"/>
    </row>
    <row r="2458" spans="1:30" x14ac:dyDescent="0.3">
      <c r="A2458" s="84"/>
      <c r="B2458" s="209" t="s">
        <v>5258</v>
      </c>
      <c r="C2458" s="102" t="s">
        <v>1973</v>
      </c>
      <c r="D2458" s="109">
        <v>-18043150.081199341</v>
      </c>
      <c r="E2458" s="139">
        <v>-71593.478810131768</v>
      </c>
      <c r="F2458" s="113">
        <v>-1.1625431943642657</v>
      </c>
      <c r="G2458" s="126"/>
      <c r="H2458" s="123"/>
      <c r="I2458" s="124"/>
      <c r="J2458" s="191" t="s">
        <v>5776</v>
      </c>
      <c r="K2458" s="210" t="s">
        <v>5258</v>
      </c>
      <c r="L2458" s="210" t="s">
        <v>1973</v>
      </c>
      <c r="M2458" s="211">
        <v>-18043150.081199341</v>
      </c>
      <c r="N2458" s="198">
        <v>-71593.478810131768</v>
      </c>
      <c r="O2458" s="211">
        <v>-1.1625431943642657</v>
      </c>
      <c r="P2458" s="210">
        <v>0</v>
      </c>
      <c r="Q2458" s="210">
        <v>0</v>
      </c>
      <c r="R2458" s="210">
        <v>1</v>
      </c>
      <c r="S2458" s="210">
        <v>0</v>
      </c>
      <c r="T2458" s="210" t="s">
        <v>148</v>
      </c>
      <c r="U2458" s="210" t="s">
        <v>2908</v>
      </c>
      <c r="V2458" s="223">
        <v>43251</v>
      </c>
      <c r="W2458" s="210">
        <v>6155250</v>
      </c>
      <c r="X2458" s="210" t="s">
        <v>4468</v>
      </c>
      <c r="Y2458" s="210" t="s">
        <v>173</v>
      </c>
      <c r="Z2458" s="190"/>
      <c r="AA2458" s="186"/>
      <c r="AB2458" s="187"/>
      <c r="AC2458" s="187"/>
      <c r="AD2458" s="188"/>
    </row>
    <row r="2459" spans="1:30" x14ac:dyDescent="0.3">
      <c r="A2459" s="84"/>
      <c r="B2459" s="209" t="s">
        <v>5259</v>
      </c>
      <c r="C2459" s="102" t="s">
        <v>1973</v>
      </c>
      <c r="D2459" s="109">
        <v>-6725563.9320996618</v>
      </c>
      <c r="E2459" s="139">
        <v>-900122.87744565366</v>
      </c>
      <c r="F2459" s="113">
        <v>-0.19615524301251835</v>
      </c>
      <c r="G2459" s="126"/>
      <c r="H2459" s="123"/>
      <c r="I2459" s="124"/>
      <c r="J2459" s="191" t="s">
        <v>5776</v>
      </c>
      <c r="K2459" s="210" t="s">
        <v>5259</v>
      </c>
      <c r="L2459" s="210" t="s">
        <v>1973</v>
      </c>
      <c r="M2459" s="211">
        <v>-6725563.9320996618</v>
      </c>
      <c r="N2459" s="198">
        <v>-900122.87744565366</v>
      </c>
      <c r="O2459" s="211">
        <v>-0.19615524301251835</v>
      </c>
      <c r="P2459" s="210">
        <v>0</v>
      </c>
      <c r="Q2459" s="210">
        <v>0</v>
      </c>
      <c r="R2459" s="210">
        <v>1</v>
      </c>
      <c r="S2459" s="210">
        <v>0</v>
      </c>
      <c r="T2459" s="210" t="s">
        <v>146</v>
      </c>
      <c r="U2459" s="210" t="s">
        <v>2909</v>
      </c>
      <c r="V2459" s="223">
        <v>43251</v>
      </c>
      <c r="W2459" s="210">
        <v>6772217</v>
      </c>
      <c r="X2459" s="210" t="s">
        <v>4468</v>
      </c>
      <c r="Y2459" s="210" t="s">
        <v>173</v>
      </c>
      <c r="Z2459" s="190"/>
      <c r="AA2459" s="185"/>
      <c r="AB2459" s="187"/>
      <c r="AC2459" s="188"/>
      <c r="AD2459" s="187"/>
    </row>
    <row r="2460" spans="1:30" x14ac:dyDescent="0.3">
      <c r="A2460" s="84"/>
      <c r="B2460" s="209" t="s">
        <v>5260</v>
      </c>
      <c r="C2460" s="102" t="s">
        <v>1973</v>
      </c>
      <c r="D2460" s="109">
        <v>-17425932.737160344</v>
      </c>
      <c r="E2460" s="139">
        <v>-162746.03644089442</v>
      </c>
      <c r="F2460" s="113">
        <v>-0.69162646858778942</v>
      </c>
      <c r="G2460" s="126"/>
      <c r="H2460" s="123"/>
      <c r="I2460" s="124"/>
      <c r="J2460" s="191" t="s">
        <v>5776</v>
      </c>
      <c r="K2460" s="210" t="s">
        <v>5260</v>
      </c>
      <c r="L2460" s="210" t="s">
        <v>1973</v>
      </c>
      <c r="M2460" s="211">
        <v>-17425932.737160344</v>
      </c>
      <c r="N2460" s="198">
        <v>-162746.03644089442</v>
      </c>
      <c r="O2460" s="211">
        <v>-0.69162646858778942</v>
      </c>
      <c r="P2460" s="210">
        <v>0</v>
      </c>
      <c r="Q2460" s="210">
        <v>0</v>
      </c>
      <c r="R2460" s="210">
        <v>1</v>
      </c>
      <c r="S2460" s="210">
        <v>0</v>
      </c>
      <c r="T2460" s="210" t="s">
        <v>148</v>
      </c>
      <c r="U2460" s="210" t="s">
        <v>2910</v>
      </c>
      <c r="V2460" s="223">
        <v>43251</v>
      </c>
      <c r="W2460" s="210" t="s">
        <v>2166</v>
      </c>
      <c r="X2460" s="210" t="s">
        <v>4468</v>
      </c>
      <c r="Y2460" s="210" t="s">
        <v>173</v>
      </c>
      <c r="Z2460" s="190"/>
      <c r="AA2460" s="185"/>
      <c r="AB2460" s="187"/>
      <c r="AC2460" s="187"/>
      <c r="AD2460" s="188"/>
    </row>
    <row r="2461" spans="1:30" x14ac:dyDescent="0.3">
      <c r="A2461" s="84"/>
      <c r="B2461" s="209" t="s">
        <v>5261</v>
      </c>
      <c r="C2461" s="102" t="s">
        <v>1973</v>
      </c>
      <c r="D2461" s="109">
        <v>-22844430.715024032</v>
      </c>
      <c r="E2461" s="139">
        <v>-127898.91091681125</v>
      </c>
      <c r="F2461" s="113">
        <v>-0.46790835107111772</v>
      </c>
      <c r="G2461" s="126"/>
      <c r="H2461" s="123"/>
      <c r="I2461" s="124"/>
      <c r="J2461" s="191" t="s">
        <v>5776</v>
      </c>
      <c r="K2461" s="210" t="s">
        <v>5261</v>
      </c>
      <c r="L2461" s="210" t="s">
        <v>1973</v>
      </c>
      <c r="M2461" s="211">
        <v>-22844430.715024032</v>
      </c>
      <c r="N2461" s="198">
        <v>-127898.91091681125</v>
      </c>
      <c r="O2461" s="211">
        <v>-0.46790835107111772</v>
      </c>
      <c r="P2461" s="210">
        <v>0</v>
      </c>
      <c r="Q2461" s="210">
        <v>0</v>
      </c>
      <c r="R2461" s="210">
        <v>1</v>
      </c>
      <c r="S2461" s="210">
        <v>0</v>
      </c>
      <c r="T2461" s="210" t="s">
        <v>147</v>
      </c>
      <c r="U2461" s="210" t="s">
        <v>2911</v>
      </c>
      <c r="V2461" s="223">
        <v>43251</v>
      </c>
      <c r="W2461" s="210">
        <v>6771645</v>
      </c>
      <c r="X2461" s="210" t="s">
        <v>4468</v>
      </c>
      <c r="Y2461" s="210" t="s">
        <v>173</v>
      </c>
      <c r="Z2461" s="190"/>
      <c r="AA2461" s="185"/>
      <c r="AB2461" s="187"/>
      <c r="AC2461" s="188"/>
      <c r="AD2461" s="188"/>
    </row>
    <row r="2462" spans="1:30" x14ac:dyDescent="0.3">
      <c r="A2462" s="84"/>
      <c r="B2462" s="209" t="s">
        <v>5262</v>
      </c>
      <c r="C2462" s="102" t="s">
        <v>1973</v>
      </c>
      <c r="D2462" s="109">
        <v>-16919944.168356925</v>
      </c>
      <c r="E2462" s="139">
        <v>-80954.551661890277</v>
      </c>
      <c r="F2462" s="113">
        <v>-0.61648634467675723</v>
      </c>
      <c r="G2462" s="126"/>
      <c r="H2462" s="123"/>
      <c r="I2462" s="124"/>
      <c r="J2462" s="191" t="s">
        <v>5776</v>
      </c>
      <c r="K2462" s="210" t="s">
        <v>5262</v>
      </c>
      <c r="L2462" s="210" t="s">
        <v>1973</v>
      </c>
      <c r="M2462" s="211">
        <v>-16919944.168356925</v>
      </c>
      <c r="N2462" s="198">
        <v>-80954.551661890277</v>
      </c>
      <c r="O2462" s="211">
        <v>-0.61648634467675723</v>
      </c>
      <c r="P2462" s="210">
        <v>0</v>
      </c>
      <c r="Q2462" s="210">
        <v>0</v>
      </c>
      <c r="R2462" s="210">
        <v>1</v>
      </c>
      <c r="S2462" s="210">
        <v>0</v>
      </c>
      <c r="T2462" s="210" t="s">
        <v>147</v>
      </c>
      <c r="U2462" s="210" t="s">
        <v>2912</v>
      </c>
      <c r="V2462" s="223">
        <v>43251</v>
      </c>
      <c r="W2462" s="210" t="s">
        <v>2167</v>
      </c>
      <c r="X2462" s="210" t="s">
        <v>4468</v>
      </c>
      <c r="Y2462" s="210" t="s">
        <v>173</v>
      </c>
      <c r="Z2462" s="190"/>
      <c r="AA2462" s="186"/>
      <c r="AB2462" s="187"/>
      <c r="AC2462" s="187"/>
      <c r="AD2462" s="188"/>
    </row>
    <row r="2463" spans="1:30" x14ac:dyDescent="0.3">
      <c r="A2463" s="84"/>
      <c r="B2463" s="209" t="s">
        <v>5263</v>
      </c>
      <c r="C2463" s="102" t="s">
        <v>1978</v>
      </c>
      <c r="D2463" s="109">
        <v>-16547443.299508937</v>
      </c>
      <c r="E2463" s="139">
        <v>-476312.47624037362</v>
      </c>
      <c r="F2463" s="113">
        <v>-0.75266003955568717</v>
      </c>
      <c r="G2463" s="126"/>
      <c r="H2463" s="123"/>
      <c r="I2463" s="124"/>
      <c r="J2463" s="191" t="s">
        <v>5776</v>
      </c>
      <c r="K2463" s="210" t="s">
        <v>5263</v>
      </c>
      <c r="L2463" s="210" t="s">
        <v>1978</v>
      </c>
      <c r="M2463" s="211">
        <v>-16547443.299508937</v>
      </c>
      <c r="N2463" s="198">
        <v>-476312.47624037362</v>
      </c>
      <c r="O2463" s="211">
        <v>-0.75266003955568717</v>
      </c>
      <c r="P2463" s="210">
        <v>0</v>
      </c>
      <c r="Q2463" s="210">
        <v>0</v>
      </c>
      <c r="R2463" s="210">
        <v>1</v>
      </c>
      <c r="S2463" s="210">
        <v>0</v>
      </c>
      <c r="T2463" s="210" t="s">
        <v>148</v>
      </c>
      <c r="U2463" s="210" t="s">
        <v>2913</v>
      </c>
      <c r="V2463" s="223">
        <v>43251</v>
      </c>
      <c r="W2463" s="210">
        <v>6408448</v>
      </c>
      <c r="X2463" s="210" t="s">
        <v>4468</v>
      </c>
      <c r="Y2463" s="210" t="s">
        <v>173</v>
      </c>
      <c r="Z2463" s="190"/>
      <c r="AA2463" s="185"/>
      <c r="AB2463" s="187"/>
      <c r="AC2463" s="187"/>
      <c r="AD2463" s="188"/>
    </row>
    <row r="2464" spans="1:30" x14ac:dyDescent="0.3">
      <c r="A2464" s="84"/>
      <c r="B2464" s="209" t="s">
        <v>5264</v>
      </c>
      <c r="C2464" s="102" t="s">
        <v>1973</v>
      </c>
      <c r="D2464" s="109">
        <v>-44260321.733712897</v>
      </c>
      <c r="E2464" s="139">
        <v>-992238.47056490311</v>
      </c>
      <c r="F2464" s="113">
        <v>-1.1457093285377176</v>
      </c>
      <c r="G2464" s="126"/>
      <c r="H2464" s="123"/>
      <c r="I2464" s="124"/>
      <c r="J2464" s="191" t="s">
        <v>5776</v>
      </c>
      <c r="K2464" s="210" t="s">
        <v>5264</v>
      </c>
      <c r="L2464" s="210" t="s">
        <v>1973</v>
      </c>
      <c r="M2464" s="211">
        <v>-44260321.733712897</v>
      </c>
      <c r="N2464" s="198">
        <v>-992238.47056490311</v>
      </c>
      <c r="O2464" s="211">
        <v>-1.1457093285377176</v>
      </c>
      <c r="P2464" s="210">
        <v>0</v>
      </c>
      <c r="Q2464" s="210">
        <v>0</v>
      </c>
      <c r="R2464" s="210">
        <v>1</v>
      </c>
      <c r="S2464" s="210">
        <v>0</v>
      </c>
      <c r="T2464" s="210" t="s">
        <v>148</v>
      </c>
      <c r="U2464" s="210" t="s">
        <v>2914</v>
      </c>
      <c r="V2464" s="223">
        <v>43251</v>
      </c>
      <c r="W2464" s="210">
        <v>6397502</v>
      </c>
      <c r="X2464" s="210" t="s">
        <v>4468</v>
      </c>
      <c r="Y2464" s="210" t="s">
        <v>173</v>
      </c>
      <c r="Z2464" s="190"/>
      <c r="AA2464" s="185"/>
      <c r="AB2464" s="187"/>
      <c r="AC2464" s="187"/>
      <c r="AD2464" s="188"/>
    </row>
    <row r="2465" spans="1:30" x14ac:dyDescent="0.3">
      <c r="A2465" s="84"/>
      <c r="B2465" s="209" t="s">
        <v>5265</v>
      </c>
      <c r="C2465" s="102" t="s">
        <v>1973</v>
      </c>
      <c r="D2465" s="109">
        <v>-6871020.4949551141</v>
      </c>
      <c r="E2465" s="139">
        <v>-17167.116276355726</v>
      </c>
      <c r="F2465" s="113">
        <v>-0.28018064284849309</v>
      </c>
      <c r="G2465" s="126"/>
      <c r="H2465" s="123"/>
      <c r="I2465" s="124"/>
      <c r="J2465" s="191" t="s">
        <v>5776</v>
      </c>
      <c r="K2465" s="210" t="s">
        <v>5265</v>
      </c>
      <c r="L2465" s="210" t="s">
        <v>1973</v>
      </c>
      <c r="M2465" s="211">
        <v>-6871020.4949551141</v>
      </c>
      <c r="N2465" s="198">
        <v>-17167.116276355726</v>
      </c>
      <c r="O2465" s="211">
        <v>-0.28018064284849309</v>
      </c>
      <c r="P2465" s="210">
        <v>0</v>
      </c>
      <c r="Q2465" s="210">
        <v>0</v>
      </c>
      <c r="R2465" s="210">
        <v>1</v>
      </c>
      <c r="S2465" s="210">
        <v>0</v>
      </c>
      <c r="T2465" s="210" t="s">
        <v>144</v>
      </c>
      <c r="U2465" s="210" t="s">
        <v>2915</v>
      </c>
      <c r="V2465" s="223">
        <v>43251</v>
      </c>
      <c r="W2465" s="210">
        <v>6805049</v>
      </c>
      <c r="X2465" s="210" t="s">
        <v>4468</v>
      </c>
      <c r="Y2465" s="210" t="s">
        <v>173</v>
      </c>
      <c r="Z2465" s="190"/>
      <c r="AA2465" s="186"/>
      <c r="AB2465" s="187"/>
      <c r="AC2465" s="187"/>
      <c r="AD2465" s="188"/>
    </row>
    <row r="2466" spans="1:30" x14ac:dyDescent="0.3">
      <c r="A2466" s="84"/>
      <c r="B2466" s="209" t="s">
        <v>5944</v>
      </c>
      <c r="C2466" s="102" t="s">
        <v>1978</v>
      </c>
      <c r="D2466" s="109">
        <v>-24385605.117001154</v>
      </c>
      <c r="E2466" s="139">
        <v>-361173.77883469779</v>
      </c>
      <c r="F2466" s="113">
        <v>-0.14698222858478283</v>
      </c>
      <c r="G2466" s="126"/>
      <c r="H2466" s="123"/>
      <c r="I2466" s="124"/>
      <c r="J2466" s="191" t="s">
        <v>5776</v>
      </c>
      <c r="K2466" s="210" t="s">
        <v>5944</v>
      </c>
      <c r="L2466" s="210" t="s">
        <v>1978</v>
      </c>
      <c r="M2466" s="211">
        <v>-24385605.117001154</v>
      </c>
      <c r="N2466" s="198">
        <v>-361173.77883469779</v>
      </c>
      <c r="O2466" s="211">
        <v>-0.14698222858478283</v>
      </c>
      <c r="P2466" s="210">
        <v>0</v>
      </c>
      <c r="Q2466" s="210">
        <v>0</v>
      </c>
      <c r="R2466" s="210">
        <v>1</v>
      </c>
      <c r="S2466" s="210">
        <v>0</v>
      </c>
      <c r="T2466" s="210" t="s">
        <v>143</v>
      </c>
      <c r="U2466" s="210" t="s">
        <v>5945</v>
      </c>
      <c r="V2466" s="223">
        <v>43251</v>
      </c>
      <c r="W2466" s="210" t="s">
        <v>5946</v>
      </c>
      <c r="X2466" s="210" t="s">
        <v>4468</v>
      </c>
      <c r="Y2466" s="210" t="s">
        <v>173</v>
      </c>
      <c r="Z2466" s="190"/>
      <c r="AA2466" s="186"/>
      <c r="AB2466" s="187"/>
      <c r="AC2466" s="187"/>
      <c r="AD2466" s="188"/>
    </row>
    <row r="2467" spans="1:30" x14ac:dyDescent="0.3">
      <c r="A2467" s="84"/>
      <c r="B2467" s="209" t="s">
        <v>5266</v>
      </c>
      <c r="C2467" s="102" t="s">
        <v>1973</v>
      </c>
      <c r="D2467" s="109">
        <v>-20926965.968205132</v>
      </c>
      <c r="E2467" s="139">
        <v>-73612.667954276825</v>
      </c>
      <c r="F2467" s="113">
        <v>-0.70892726708646203</v>
      </c>
      <c r="G2467" s="126"/>
      <c r="H2467" s="123"/>
      <c r="I2467" s="124"/>
      <c r="J2467" s="191" t="s">
        <v>5776</v>
      </c>
      <c r="K2467" s="210" t="s">
        <v>5266</v>
      </c>
      <c r="L2467" s="210" t="s">
        <v>1973</v>
      </c>
      <c r="M2467" s="211">
        <v>-20926965.968205132</v>
      </c>
      <c r="N2467" s="198">
        <v>-73612.667954276825</v>
      </c>
      <c r="O2467" s="211">
        <v>-0.70892726708646203</v>
      </c>
      <c r="P2467" s="210">
        <v>0</v>
      </c>
      <c r="Q2467" s="210">
        <v>0</v>
      </c>
      <c r="R2467" s="210">
        <v>1</v>
      </c>
      <c r="S2467" s="210">
        <v>0</v>
      </c>
      <c r="T2467" s="210" t="s">
        <v>146</v>
      </c>
      <c r="U2467" s="210" t="s">
        <v>4499</v>
      </c>
      <c r="V2467" s="223">
        <v>43251</v>
      </c>
      <c r="W2467" s="210" t="s">
        <v>2168</v>
      </c>
      <c r="X2467" s="210" t="s">
        <v>4468</v>
      </c>
      <c r="Y2467" s="210" t="s">
        <v>173</v>
      </c>
      <c r="Z2467" s="190"/>
      <c r="AA2467" s="186"/>
      <c r="AB2467" s="187"/>
      <c r="AC2467" s="187"/>
      <c r="AD2467" s="188"/>
    </row>
    <row r="2468" spans="1:30" x14ac:dyDescent="0.3">
      <c r="A2468" s="84"/>
      <c r="B2468" s="209" t="s">
        <v>5267</v>
      </c>
      <c r="C2468" s="102" t="s">
        <v>1973</v>
      </c>
      <c r="D2468" s="109">
        <v>-109023077.03985925</v>
      </c>
      <c r="E2468" s="139">
        <v>-1354051.4219811091</v>
      </c>
      <c r="F2468" s="113">
        <v>-0.36195998539466984</v>
      </c>
      <c r="G2468" s="126"/>
      <c r="H2468" s="123"/>
      <c r="I2468" s="124"/>
      <c r="J2468" s="191" t="s">
        <v>5776</v>
      </c>
      <c r="K2468" s="210" t="s">
        <v>5267</v>
      </c>
      <c r="L2468" s="210" t="s">
        <v>1973</v>
      </c>
      <c r="M2468" s="211">
        <v>-109023077.03985925</v>
      </c>
      <c r="N2468" s="198">
        <v>-1354051.4219811091</v>
      </c>
      <c r="O2468" s="211">
        <v>-0.36195998539466984</v>
      </c>
      <c r="P2468" s="210">
        <v>0</v>
      </c>
      <c r="Q2468" s="210">
        <v>0</v>
      </c>
      <c r="R2468" s="210">
        <v>1</v>
      </c>
      <c r="S2468" s="210">
        <v>0</v>
      </c>
      <c r="T2468" s="210" t="s">
        <v>147</v>
      </c>
      <c r="U2468" s="210" t="s">
        <v>2916</v>
      </c>
      <c r="V2468" s="223">
        <v>43251</v>
      </c>
      <c r="W2468" s="210">
        <v>6450267</v>
      </c>
      <c r="X2468" s="210" t="s">
        <v>4468</v>
      </c>
      <c r="Y2468" s="210" t="s">
        <v>173</v>
      </c>
      <c r="Z2468" s="190"/>
      <c r="AA2468" s="186"/>
      <c r="AB2468" s="187"/>
      <c r="AC2468" s="187"/>
      <c r="AD2468" s="188"/>
    </row>
    <row r="2469" spans="1:30" x14ac:dyDescent="0.3">
      <c r="A2469" s="84"/>
      <c r="B2469" s="209" t="s">
        <v>5268</v>
      </c>
      <c r="C2469" s="102" t="s">
        <v>1973</v>
      </c>
      <c r="D2469" s="109">
        <v>-28848579.322913211</v>
      </c>
      <c r="E2469" s="139">
        <v>-150484.04048271824</v>
      </c>
      <c r="F2469" s="113">
        <v>-0.56993898916458818</v>
      </c>
      <c r="G2469" s="126"/>
      <c r="H2469" s="123"/>
      <c r="I2469" s="124"/>
      <c r="J2469" s="191" t="s">
        <v>5776</v>
      </c>
      <c r="K2469" s="210" t="s">
        <v>5268</v>
      </c>
      <c r="L2469" s="210" t="s">
        <v>1973</v>
      </c>
      <c r="M2469" s="211">
        <v>-28848579.322913211</v>
      </c>
      <c r="N2469" s="198">
        <v>-150484.04048271824</v>
      </c>
      <c r="O2469" s="211">
        <v>-0.56993898916458818</v>
      </c>
      <c r="P2469" s="210">
        <v>0</v>
      </c>
      <c r="Q2469" s="210">
        <v>0</v>
      </c>
      <c r="R2469" s="210">
        <v>1</v>
      </c>
      <c r="S2469" s="210">
        <v>0</v>
      </c>
      <c r="T2469" s="210" t="s">
        <v>151</v>
      </c>
      <c r="U2469" s="210" t="s">
        <v>2917</v>
      </c>
      <c r="V2469" s="223">
        <v>43251</v>
      </c>
      <c r="W2469" s="210" t="s">
        <v>2169</v>
      </c>
      <c r="X2469" s="210" t="s">
        <v>4468</v>
      </c>
      <c r="Y2469" s="210" t="s">
        <v>173</v>
      </c>
      <c r="Z2469" s="190"/>
      <c r="AA2469" s="185"/>
      <c r="AB2469" s="187"/>
      <c r="AC2469" s="187"/>
      <c r="AD2469" s="188"/>
    </row>
    <row r="2470" spans="1:30" x14ac:dyDescent="0.3">
      <c r="A2470" s="84"/>
      <c r="B2470" s="209" t="s">
        <v>5269</v>
      </c>
      <c r="C2470" s="102" t="s">
        <v>1979</v>
      </c>
      <c r="D2470" s="109">
        <v>-49110117.390238196</v>
      </c>
      <c r="E2470" s="139">
        <v>-10118671.296965551</v>
      </c>
      <c r="F2470" s="113">
        <v>-6.3142402205366679</v>
      </c>
      <c r="G2470" s="126"/>
      <c r="H2470" s="123"/>
      <c r="I2470" s="124"/>
      <c r="J2470" s="191" t="s">
        <v>5776</v>
      </c>
      <c r="K2470" s="210" t="s">
        <v>5269</v>
      </c>
      <c r="L2470" s="210" t="s">
        <v>1979</v>
      </c>
      <c r="M2470" s="211">
        <v>-49110117.390238196</v>
      </c>
      <c r="N2470" s="198">
        <v>-10118671.296965551</v>
      </c>
      <c r="O2470" s="211">
        <v>-6.3142402205366679</v>
      </c>
      <c r="P2470" s="210">
        <v>0</v>
      </c>
      <c r="Q2470" s="210">
        <v>0</v>
      </c>
      <c r="R2470" s="210">
        <v>1</v>
      </c>
      <c r="S2470" s="210">
        <v>0</v>
      </c>
      <c r="T2470" s="210" t="s">
        <v>146</v>
      </c>
      <c r="U2470" s="210" t="s">
        <v>2918</v>
      </c>
      <c r="V2470" s="223">
        <v>43251</v>
      </c>
      <c r="W2470" s="210" t="s">
        <v>2170</v>
      </c>
      <c r="X2470" s="210" t="s">
        <v>4468</v>
      </c>
      <c r="Y2470" s="210" t="s">
        <v>173</v>
      </c>
      <c r="Z2470" s="190"/>
      <c r="AA2470" s="186"/>
      <c r="AB2470" s="187"/>
      <c r="AC2470" s="187"/>
      <c r="AD2470" s="188"/>
    </row>
    <row r="2471" spans="1:30" x14ac:dyDescent="0.3">
      <c r="A2471" s="84"/>
      <c r="B2471" s="209" t="s">
        <v>5270</v>
      </c>
      <c r="C2471" s="102" t="s">
        <v>1973</v>
      </c>
      <c r="D2471" s="109">
        <v>-9852996.3909292873</v>
      </c>
      <c r="E2471" s="139">
        <v>-46932.301517328429</v>
      </c>
      <c r="F2471" s="113">
        <v>-0.2410525334048037</v>
      </c>
      <c r="G2471" s="126"/>
      <c r="H2471" s="123"/>
      <c r="I2471" s="124"/>
      <c r="J2471" s="191" t="s">
        <v>5776</v>
      </c>
      <c r="K2471" s="210" t="s">
        <v>5270</v>
      </c>
      <c r="L2471" s="210" t="s">
        <v>1973</v>
      </c>
      <c r="M2471" s="211">
        <v>-9852996.3909292873</v>
      </c>
      <c r="N2471" s="198">
        <v>-46932.301517328429</v>
      </c>
      <c r="O2471" s="211">
        <v>-0.2410525334048037</v>
      </c>
      <c r="P2471" s="210">
        <v>0</v>
      </c>
      <c r="Q2471" s="210">
        <v>0</v>
      </c>
      <c r="R2471" s="210">
        <v>1</v>
      </c>
      <c r="S2471" s="210">
        <v>0</v>
      </c>
      <c r="T2471" s="210" t="s">
        <v>152</v>
      </c>
      <c r="U2471" s="210" t="s">
        <v>2919</v>
      </c>
      <c r="V2471" s="223">
        <v>43251</v>
      </c>
      <c r="W2471" s="210">
        <v>6224871</v>
      </c>
      <c r="X2471" s="210" t="s">
        <v>4468</v>
      </c>
      <c r="Y2471" s="210" t="s">
        <v>173</v>
      </c>
      <c r="Z2471" s="190"/>
      <c r="AA2471" s="185"/>
      <c r="AB2471" s="187"/>
      <c r="AC2471" s="188"/>
      <c r="AD2471" s="187"/>
    </row>
    <row r="2472" spans="1:30" x14ac:dyDescent="0.3">
      <c r="A2472" s="84"/>
      <c r="B2472" s="209" t="s">
        <v>7085</v>
      </c>
      <c r="C2472" s="102" t="s">
        <v>1975</v>
      </c>
      <c r="D2472" s="109">
        <v>180954445.39403591</v>
      </c>
      <c r="E2472" s="139">
        <v>973848.19417268387</v>
      </c>
      <c r="F2472" s="113">
        <v>4.2964870265690642</v>
      </c>
      <c r="G2472" s="126"/>
      <c r="H2472" s="123"/>
      <c r="I2472" s="124"/>
      <c r="J2472" s="191" t="s">
        <v>5776</v>
      </c>
      <c r="K2472" s="210" t="s">
        <v>7085</v>
      </c>
      <c r="L2472" s="210" t="s">
        <v>1975</v>
      </c>
      <c r="M2472" s="211">
        <v>180954445.39403591</v>
      </c>
      <c r="N2472" s="198">
        <v>973848.19417268387</v>
      </c>
      <c r="O2472" s="211">
        <v>4.2964870265690642</v>
      </c>
      <c r="P2472" s="210">
        <v>0</v>
      </c>
      <c r="Q2472" s="210">
        <v>0</v>
      </c>
      <c r="R2472" s="210">
        <v>1</v>
      </c>
      <c r="S2472" s="210">
        <v>0</v>
      </c>
      <c r="T2472" s="210" t="s">
        <v>143</v>
      </c>
      <c r="U2472" s="210" t="s">
        <v>7086</v>
      </c>
      <c r="V2472" s="223">
        <v>43251</v>
      </c>
      <c r="W2472" s="210" t="s">
        <v>7087</v>
      </c>
      <c r="X2472" s="210" t="s">
        <v>4468</v>
      </c>
      <c r="Y2472" s="210" t="s">
        <v>173</v>
      </c>
      <c r="Z2472" s="190"/>
      <c r="AA2472" s="186"/>
      <c r="AB2472" s="187"/>
      <c r="AC2472" s="187"/>
      <c r="AD2472" s="188"/>
    </row>
    <row r="2473" spans="1:30" x14ac:dyDescent="0.3">
      <c r="A2473" s="84"/>
      <c r="B2473" s="209" t="s">
        <v>5271</v>
      </c>
      <c r="C2473" s="102" t="s">
        <v>1973</v>
      </c>
      <c r="D2473" s="109">
        <v>-16049512.338253146</v>
      </c>
      <c r="E2473" s="139">
        <v>-1100163.2063404487</v>
      </c>
      <c r="F2473" s="113">
        <v>-0.62931660740124362</v>
      </c>
      <c r="G2473" s="126"/>
      <c r="H2473" s="123"/>
      <c r="I2473" s="124"/>
      <c r="J2473" s="191" t="s">
        <v>5776</v>
      </c>
      <c r="K2473" s="210" t="s">
        <v>5271</v>
      </c>
      <c r="L2473" s="210" t="s">
        <v>1973</v>
      </c>
      <c r="M2473" s="211">
        <v>-16049512.338253146</v>
      </c>
      <c r="N2473" s="198">
        <v>-1100163.2063404487</v>
      </c>
      <c r="O2473" s="211">
        <v>-0.62931660740124362</v>
      </c>
      <c r="P2473" s="210">
        <v>0</v>
      </c>
      <c r="Q2473" s="210">
        <v>0</v>
      </c>
      <c r="R2473" s="210">
        <v>1</v>
      </c>
      <c r="S2473" s="210">
        <v>0</v>
      </c>
      <c r="T2473" s="210" t="s">
        <v>148</v>
      </c>
      <c r="U2473" s="210" t="s">
        <v>2920</v>
      </c>
      <c r="V2473" s="223">
        <v>43251</v>
      </c>
      <c r="W2473" s="210" t="s">
        <v>2171</v>
      </c>
      <c r="X2473" s="210" t="s">
        <v>4468</v>
      </c>
      <c r="Y2473" s="210" t="s">
        <v>173</v>
      </c>
      <c r="Z2473" s="190"/>
      <c r="AA2473" s="185"/>
      <c r="AB2473" s="187"/>
      <c r="AC2473" s="187"/>
      <c r="AD2473" s="188"/>
    </row>
    <row r="2474" spans="1:30" x14ac:dyDescent="0.3">
      <c r="A2474" s="84"/>
      <c r="B2474" s="209" t="s">
        <v>5272</v>
      </c>
      <c r="C2474" s="102" t="s">
        <v>1974</v>
      </c>
      <c r="D2474" s="109">
        <v>-4749145.1323405812</v>
      </c>
      <c r="E2474" s="139">
        <v>-21937.357871569762</v>
      </c>
      <c r="F2474" s="113">
        <v>-0.38257050454413455</v>
      </c>
      <c r="G2474" s="126"/>
      <c r="H2474" s="123"/>
      <c r="I2474" s="124"/>
      <c r="J2474" s="191" t="s">
        <v>5776</v>
      </c>
      <c r="K2474" s="210" t="s">
        <v>5272</v>
      </c>
      <c r="L2474" s="210" t="s">
        <v>1974</v>
      </c>
      <c r="M2474" s="211">
        <v>-4749145.1323405812</v>
      </c>
      <c r="N2474" s="198">
        <v>-21937.357871569762</v>
      </c>
      <c r="O2474" s="211">
        <v>-0.38257050454413455</v>
      </c>
      <c r="P2474" s="210">
        <v>0</v>
      </c>
      <c r="Q2474" s="210">
        <v>0</v>
      </c>
      <c r="R2474" s="210">
        <v>1</v>
      </c>
      <c r="S2474" s="210">
        <v>0</v>
      </c>
      <c r="T2474" s="210" t="s">
        <v>143</v>
      </c>
      <c r="U2474" s="210" t="s">
        <v>2921</v>
      </c>
      <c r="V2474" s="223">
        <v>43251</v>
      </c>
      <c r="W2474" s="210">
        <v>6988337</v>
      </c>
      <c r="X2474" s="210" t="s">
        <v>4468</v>
      </c>
      <c r="Y2474" s="210" t="s">
        <v>173</v>
      </c>
      <c r="Z2474" s="190"/>
      <c r="AA2474" s="185"/>
      <c r="AB2474" s="187"/>
      <c r="AC2474" s="187"/>
      <c r="AD2474" s="188"/>
    </row>
    <row r="2475" spans="1:30" x14ac:dyDescent="0.3">
      <c r="A2475" s="84"/>
      <c r="B2475" s="209" t="s">
        <v>643</v>
      </c>
      <c r="C2475" s="102" t="s">
        <v>1973</v>
      </c>
      <c r="D2475" s="109">
        <v>-8110007.5162080396</v>
      </c>
      <c r="E2475" s="139">
        <v>-7051708.1337744528</v>
      </c>
      <c r="F2475" s="113">
        <v>-1.5094026833770762</v>
      </c>
      <c r="G2475" s="126"/>
      <c r="H2475" s="123"/>
      <c r="I2475" s="124"/>
      <c r="J2475" s="191" t="s">
        <v>5776</v>
      </c>
      <c r="K2475" s="210" t="s">
        <v>643</v>
      </c>
      <c r="L2475" s="210" t="s">
        <v>1973</v>
      </c>
      <c r="M2475" s="211">
        <v>-8110007.5162080396</v>
      </c>
      <c r="N2475" s="198">
        <v>-7051708.1337744528</v>
      </c>
      <c r="O2475" s="211">
        <v>-1.5094026833770762</v>
      </c>
      <c r="P2475" s="210">
        <v>0</v>
      </c>
      <c r="Q2475" s="210">
        <v>0</v>
      </c>
      <c r="R2475" s="210">
        <v>1</v>
      </c>
      <c r="S2475" s="210">
        <v>0</v>
      </c>
      <c r="T2475" s="210" t="s">
        <v>146</v>
      </c>
      <c r="U2475" s="210" t="s">
        <v>2922</v>
      </c>
      <c r="V2475" s="223">
        <v>43251</v>
      </c>
      <c r="W2475" s="210">
        <v>2043423</v>
      </c>
      <c r="X2475" s="210" t="s">
        <v>4467</v>
      </c>
      <c r="Y2475" s="210" t="s">
        <v>4403</v>
      </c>
      <c r="Z2475" s="190"/>
      <c r="AA2475" s="185"/>
      <c r="AB2475" s="187"/>
      <c r="AC2475" s="188"/>
      <c r="AD2475" s="188"/>
    </row>
    <row r="2476" spans="1:30" x14ac:dyDescent="0.3">
      <c r="A2476" s="84"/>
      <c r="B2476" s="209" t="s">
        <v>7088</v>
      </c>
      <c r="C2476" s="102" t="s">
        <v>1975</v>
      </c>
      <c r="D2476" s="109">
        <v>130484493.75278883</v>
      </c>
      <c r="E2476" s="139">
        <v>36127368.060651176</v>
      </c>
      <c r="F2476" s="113">
        <v>13.751213428652276</v>
      </c>
      <c r="G2476" s="126"/>
      <c r="H2476" s="123"/>
      <c r="I2476" s="124"/>
      <c r="J2476" s="191" t="s">
        <v>5776</v>
      </c>
      <c r="K2476" s="210" t="s">
        <v>7088</v>
      </c>
      <c r="L2476" s="210" t="s">
        <v>1975</v>
      </c>
      <c r="M2476" s="211">
        <v>130484493.75278883</v>
      </c>
      <c r="N2476" s="198">
        <v>36127368.060651176</v>
      </c>
      <c r="O2476" s="211">
        <v>13.751213428652276</v>
      </c>
      <c r="P2476" s="210">
        <v>0</v>
      </c>
      <c r="Q2476" s="210">
        <v>0</v>
      </c>
      <c r="R2476" s="210">
        <v>1</v>
      </c>
      <c r="S2476" s="210">
        <v>0</v>
      </c>
      <c r="T2476" s="210" t="s">
        <v>144</v>
      </c>
      <c r="U2476" s="210" t="s">
        <v>7089</v>
      </c>
      <c r="V2476" s="223">
        <v>43251</v>
      </c>
      <c r="W2476" s="210">
        <v>2563017</v>
      </c>
      <c r="X2476" s="210" t="s">
        <v>4467</v>
      </c>
      <c r="Y2476" s="210" t="s">
        <v>4403</v>
      </c>
      <c r="Z2476" s="190"/>
      <c r="AA2476" s="185"/>
      <c r="AB2476" s="187"/>
      <c r="AC2476" s="188"/>
      <c r="AD2476" s="188"/>
    </row>
    <row r="2477" spans="1:30" x14ac:dyDescent="0.3">
      <c r="A2477" s="84"/>
      <c r="B2477" s="209" t="s">
        <v>644</v>
      </c>
      <c r="C2477" s="102" t="s">
        <v>1973</v>
      </c>
      <c r="D2477" s="109">
        <v>-66880490.251681425</v>
      </c>
      <c r="E2477" s="139">
        <v>-76470059.657661855</v>
      </c>
      <c r="F2477" s="113">
        <v>-1.9655692669047538</v>
      </c>
      <c r="G2477" s="126"/>
      <c r="H2477" s="123"/>
      <c r="I2477" s="124"/>
      <c r="J2477" s="191" t="s">
        <v>5776</v>
      </c>
      <c r="K2477" s="210" t="s">
        <v>644</v>
      </c>
      <c r="L2477" s="210" t="s">
        <v>1973</v>
      </c>
      <c r="M2477" s="211">
        <v>-66880490.251681425</v>
      </c>
      <c r="N2477" s="198">
        <v>-76470059.657661855</v>
      </c>
      <c r="O2477" s="211">
        <v>-1.9655692669047538</v>
      </c>
      <c r="P2477" s="210">
        <v>0</v>
      </c>
      <c r="Q2477" s="210">
        <v>0</v>
      </c>
      <c r="R2477" s="210">
        <v>1</v>
      </c>
      <c r="S2477" s="210">
        <v>0</v>
      </c>
      <c r="T2477" s="210" t="s">
        <v>152</v>
      </c>
      <c r="U2477" s="210" t="s">
        <v>2923</v>
      </c>
      <c r="V2477" s="223">
        <v>43251</v>
      </c>
      <c r="W2477" s="210">
        <v>2667470</v>
      </c>
      <c r="X2477" s="210" t="s">
        <v>4467</v>
      </c>
      <c r="Y2477" s="210" t="s">
        <v>4403</v>
      </c>
      <c r="Z2477" s="190"/>
      <c r="AA2477" s="185"/>
      <c r="AB2477" s="187"/>
      <c r="AC2477" s="187"/>
      <c r="AD2477" s="188"/>
    </row>
    <row r="2478" spans="1:30" x14ac:dyDescent="0.3">
      <c r="A2478" s="84"/>
      <c r="B2478" s="209" t="s">
        <v>645</v>
      </c>
      <c r="C2478" s="102" t="s">
        <v>1973</v>
      </c>
      <c r="D2478" s="109">
        <v>-6496852.6950076632</v>
      </c>
      <c r="E2478" s="139">
        <v>-1025464.6099943951</v>
      </c>
      <c r="F2478" s="113">
        <v>-1.185541661515533</v>
      </c>
      <c r="G2478" s="126"/>
      <c r="H2478" s="123"/>
      <c r="I2478" s="124"/>
      <c r="J2478" s="191" t="s">
        <v>5776</v>
      </c>
      <c r="K2478" s="210" t="s">
        <v>645</v>
      </c>
      <c r="L2478" s="210" t="s">
        <v>1973</v>
      </c>
      <c r="M2478" s="211">
        <v>-6496852.6950076632</v>
      </c>
      <c r="N2478" s="198">
        <v>-1025464.6099943951</v>
      </c>
      <c r="O2478" s="211">
        <v>-1.185541661515533</v>
      </c>
      <c r="P2478" s="210">
        <v>0</v>
      </c>
      <c r="Q2478" s="210">
        <v>0</v>
      </c>
      <c r="R2478" s="210">
        <v>1</v>
      </c>
      <c r="S2478" s="210">
        <v>0</v>
      </c>
      <c r="T2478" s="210" t="s">
        <v>149</v>
      </c>
      <c r="U2478" s="210" t="s">
        <v>2924</v>
      </c>
      <c r="V2478" s="223">
        <v>43251</v>
      </c>
      <c r="W2478" s="210">
        <v>2823885</v>
      </c>
      <c r="X2478" s="210" t="s">
        <v>4467</v>
      </c>
      <c r="Y2478" s="210" t="s">
        <v>4403</v>
      </c>
      <c r="Z2478" s="190"/>
      <c r="AA2478" s="185"/>
      <c r="AB2478" s="187"/>
      <c r="AC2478" s="187"/>
      <c r="AD2478" s="188"/>
    </row>
    <row r="2479" spans="1:30" x14ac:dyDescent="0.3">
      <c r="A2479" s="84"/>
      <c r="B2479" s="209" t="s">
        <v>6052</v>
      </c>
      <c r="C2479" s="102" t="s">
        <v>1973</v>
      </c>
      <c r="D2479" s="109">
        <v>-6006726.3333018823</v>
      </c>
      <c r="E2479" s="139">
        <v>-4224340.7599105099</v>
      </c>
      <c r="F2479" s="113">
        <v>-1.2915358379730557</v>
      </c>
      <c r="G2479" s="126"/>
      <c r="H2479" s="123"/>
      <c r="I2479" s="124"/>
      <c r="J2479" s="191" t="s">
        <v>5776</v>
      </c>
      <c r="K2479" s="210" t="s">
        <v>6052</v>
      </c>
      <c r="L2479" s="210" t="s">
        <v>1973</v>
      </c>
      <c r="M2479" s="211">
        <v>-6006726.3333018823</v>
      </c>
      <c r="N2479" s="198">
        <v>-4224340.7599105099</v>
      </c>
      <c r="O2479" s="211">
        <v>-1.2915358379730557</v>
      </c>
      <c r="P2479" s="210">
        <v>0</v>
      </c>
      <c r="Q2479" s="210">
        <v>0</v>
      </c>
      <c r="R2479" s="210">
        <v>1</v>
      </c>
      <c r="S2479" s="210">
        <v>0</v>
      </c>
      <c r="T2479" s="210" t="s">
        <v>148</v>
      </c>
      <c r="U2479" s="210" t="s">
        <v>6053</v>
      </c>
      <c r="V2479" s="223">
        <v>43251</v>
      </c>
      <c r="W2479" s="210" t="s">
        <v>6054</v>
      </c>
      <c r="X2479" s="210" t="s">
        <v>4467</v>
      </c>
      <c r="Y2479" s="210" t="s">
        <v>4403</v>
      </c>
      <c r="Z2479" s="190"/>
      <c r="AA2479" s="186"/>
      <c r="AB2479" s="187"/>
      <c r="AC2479" s="187"/>
      <c r="AD2479" s="188"/>
    </row>
    <row r="2480" spans="1:30" x14ac:dyDescent="0.3">
      <c r="A2480" s="84"/>
      <c r="B2480" s="209" t="s">
        <v>646</v>
      </c>
      <c r="C2480" s="102" t="s">
        <v>1973</v>
      </c>
      <c r="D2480" s="109">
        <v>-20550922.311491437</v>
      </c>
      <c r="E2480" s="139">
        <v>-33862992.657759793</v>
      </c>
      <c r="F2480" s="113">
        <v>-1.1287449005225565</v>
      </c>
      <c r="G2480" s="126"/>
      <c r="H2480" s="123"/>
      <c r="I2480" s="124"/>
      <c r="J2480" s="191" t="s">
        <v>5776</v>
      </c>
      <c r="K2480" s="210" t="s">
        <v>646</v>
      </c>
      <c r="L2480" s="210" t="s">
        <v>1973</v>
      </c>
      <c r="M2480" s="211">
        <v>-20550922.311491437</v>
      </c>
      <c r="N2480" s="198">
        <v>-33862992.657759793</v>
      </c>
      <c r="O2480" s="211">
        <v>-1.1287449005225565</v>
      </c>
      <c r="P2480" s="210">
        <v>0</v>
      </c>
      <c r="Q2480" s="210">
        <v>0</v>
      </c>
      <c r="R2480" s="210">
        <v>1</v>
      </c>
      <c r="S2480" s="210">
        <v>0</v>
      </c>
      <c r="T2480" s="210" t="s">
        <v>145</v>
      </c>
      <c r="U2480" s="210" t="s">
        <v>2925</v>
      </c>
      <c r="V2480" s="223">
        <v>43251</v>
      </c>
      <c r="W2480" s="210">
        <v>2406457</v>
      </c>
      <c r="X2480" s="210" t="s">
        <v>4467</v>
      </c>
      <c r="Y2480" s="210" t="s">
        <v>4403</v>
      </c>
      <c r="Z2480" s="190"/>
      <c r="AA2480" s="185"/>
      <c r="AB2480" s="187"/>
      <c r="AC2480" s="187"/>
      <c r="AD2480" s="188"/>
    </row>
    <row r="2481" spans="1:30" x14ac:dyDescent="0.3">
      <c r="A2481" s="84"/>
      <c r="B2481" s="209" t="s">
        <v>647</v>
      </c>
      <c r="C2481" s="102" t="s">
        <v>1977</v>
      </c>
      <c r="D2481" s="109">
        <v>4466335.9734552931</v>
      </c>
      <c r="E2481" s="139">
        <v>725544.78243081481</v>
      </c>
      <c r="F2481" s="113">
        <v>1.2126163184195995</v>
      </c>
      <c r="G2481" s="126"/>
      <c r="H2481" s="123"/>
      <c r="I2481" s="124"/>
      <c r="J2481" s="191" t="s">
        <v>5776</v>
      </c>
      <c r="K2481" s="210" t="s">
        <v>647</v>
      </c>
      <c r="L2481" s="210" t="s">
        <v>1977</v>
      </c>
      <c r="M2481" s="211">
        <v>4466335.9734552931</v>
      </c>
      <c r="N2481" s="198">
        <v>725544.78243081481</v>
      </c>
      <c r="O2481" s="211">
        <v>1.2126163184195995</v>
      </c>
      <c r="P2481" s="210">
        <v>0</v>
      </c>
      <c r="Q2481" s="210">
        <v>0</v>
      </c>
      <c r="R2481" s="210">
        <v>1</v>
      </c>
      <c r="S2481" s="210">
        <v>0</v>
      </c>
      <c r="T2481" s="210" t="s">
        <v>149</v>
      </c>
      <c r="U2481" s="210" t="s">
        <v>2926</v>
      </c>
      <c r="V2481" s="223">
        <v>43251</v>
      </c>
      <c r="W2481" s="210">
        <v>2141899</v>
      </c>
      <c r="X2481" s="210" t="s">
        <v>4467</v>
      </c>
      <c r="Y2481" s="210" t="s">
        <v>4403</v>
      </c>
      <c r="Z2481" s="190"/>
      <c r="AA2481" s="186"/>
      <c r="AB2481" s="187"/>
      <c r="AC2481" s="187"/>
      <c r="AD2481" s="188"/>
    </row>
    <row r="2482" spans="1:30" x14ac:dyDescent="0.3">
      <c r="A2482" s="84"/>
      <c r="B2482" s="209" t="s">
        <v>648</v>
      </c>
      <c r="C2482" s="102" t="s">
        <v>1973</v>
      </c>
      <c r="D2482" s="109">
        <v>-39428863.228563502</v>
      </c>
      <c r="E2482" s="139">
        <v>-4522154.3500071941</v>
      </c>
      <c r="F2482" s="113">
        <v>-1.3260228288084064</v>
      </c>
      <c r="G2482" s="126"/>
      <c r="H2482" s="123"/>
      <c r="I2482" s="124"/>
      <c r="J2482" s="191" t="s">
        <v>5776</v>
      </c>
      <c r="K2482" s="210" t="s">
        <v>648</v>
      </c>
      <c r="L2482" s="210" t="s">
        <v>1973</v>
      </c>
      <c r="M2482" s="211">
        <v>-39428863.228563502</v>
      </c>
      <c r="N2482" s="198">
        <v>-4522154.3500071941</v>
      </c>
      <c r="O2482" s="211">
        <v>-1.3260228288084064</v>
      </c>
      <c r="P2482" s="210">
        <v>0</v>
      </c>
      <c r="Q2482" s="210">
        <v>0</v>
      </c>
      <c r="R2482" s="210">
        <v>1</v>
      </c>
      <c r="S2482" s="210">
        <v>0</v>
      </c>
      <c r="T2482" s="210" t="s">
        <v>149</v>
      </c>
      <c r="U2482" s="210" t="s">
        <v>2927</v>
      </c>
      <c r="V2482" s="223">
        <v>43251</v>
      </c>
      <c r="W2482" s="210">
        <v>2242059</v>
      </c>
      <c r="X2482" s="210" t="s">
        <v>4467</v>
      </c>
      <c r="Y2482" s="210" t="s">
        <v>4403</v>
      </c>
      <c r="Z2482" s="190"/>
      <c r="AA2482" s="186"/>
      <c r="AB2482" s="187"/>
      <c r="AC2482" s="187"/>
      <c r="AD2482" s="188"/>
    </row>
    <row r="2483" spans="1:30" x14ac:dyDescent="0.3">
      <c r="A2483" s="84"/>
      <c r="B2483" s="209" t="s">
        <v>649</v>
      </c>
      <c r="C2483" s="102" t="s">
        <v>1976</v>
      </c>
      <c r="D2483" s="109">
        <v>7344415.5897022597</v>
      </c>
      <c r="E2483" s="139">
        <v>4943656.9454316003</v>
      </c>
      <c r="F2483" s="113">
        <v>0.97289305019950068</v>
      </c>
      <c r="G2483" s="126"/>
      <c r="H2483" s="123"/>
      <c r="I2483" s="124"/>
      <c r="J2483" s="191" t="s">
        <v>5776</v>
      </c>
      <c r="K2483" s="210" t="s">
        <v>649</v>
      </c>
      <c r="L2483" s="210" t="s">
        <v>1976</v>
      </c>
      <c r="M2483" s="211">
        <v>7344415.5897022597</v>
      </c>
      <c r="N2483" s="198">
        <v>4943656.9454316003</v>
      </c>
      <c r="O2483" s="211">
        <v>0.97289305019950068</v>
      </c>
      <c r="P2483" s="210">
        <v>0</v>
      </c>
      <c r="Q2483" s="210">
        <v>0</v>
      </c>
      <c r="R2483" s="210">
        <v>1</v>
      </c>
      <c r="S2483" s="210">
        <v>0</v>
      </c>
      <c r="T2483" s="210" t="s">
        <v>5305</v>
      </c>
      <c r="U2483" s="210" t="s">
        <v>2928</v>
      </c>
      <c r="V2483" s="223">
        <v>43251</v>
      </c>
      <c r="W2483" s="210" t="s">
        <v>2172</v>
      </c>
      <c r="X2483" s="210" t="s">
        <v>4467</v>
      </c>
      <c r="Y2483" s="210" t="s">
        <v>4403</v>
      </c>
      <c r="Z2483" s="190"/>
      <c r="AA2483" s="185"/>
      <c r="AB2483" s="187"/>
      <c r="AC2483" s="188"/>
      <c r="AD2483" s="187"/>
    </row>
    <row r="2484" spans="1:30" x14ac:dyDescent="0.3">
      <c r="A2484" s="84"/>
      <c r="B2484" s="209" t="s">
        <v>650</v>
      </c>
      <c r="C2484" s="102" t="s">
        <v>1979</v>
      </c>
      <c r="D2484" s="109">
        <v>-54875909.384672679</v>
      </c>
      <c r="E2484" s="139">
        <v>-72885133.635450661</v>
      </c>
      <c r="F2484" s="113">
        <v>-10.525108389637637</v>
      </c>
      <c r="G2484" s="126"/>
      <c r="H2484" s="123"/>
      <c r="I2484" s="124"/>
      <c r="J2484" s="191" t="s">
        <v>5781</v>
      </c>
      <c r="K2484" s="210" t="s">
        <v>650</v>
      </c>
      <c r="L2484" s="210" t="s">
        <v>1979</v>
      </c>
      <c r="M2484" s="211">
        <v>-54875909.384672679</v>
      </c>
      <c r="N2484" s="198">
        <v>-72885133.635450661</v>
      </c>
      <c r="O2484" s="211">
        <v>-10.525108389637637</v>
      </c>
      <c r="P2484" s="210">
        <v>0</v>
      </c>
      <c r="Q2484" s="210">
        <v>0</v>
      </c>
      <c r="R2484" s="210">
        <v>1</v>
      </c>
      <c r="S2484" s="210">
        <v>0</v>
      </c>
      <c r="T2484" s="210" t="s">
        <v>148</v>
      </c>
      <c r="U2484" s="210" t="s">
        <v>2929</v>
      </c>
      <c r="V2484" s="223">
        <v>43251</v>
      </c>
      <c r="W2484" s="210" t="s">
        <v>2173</v>
      </c>
      <c r="X2484" s="210" t="s">
        <v>4467</v>
      </c>
      <c r="Y2484" s="210" t="s">
        <v>4403</v>
      </c>
      <c r="Z2484" s="190"/>
      <c r="AA2484" s="185"/>
      <c r="AB2484" s="188"/>
      <c r="AC2484" s="188"/>
      <c r="AD2484" s="187"/>
    </row>
    <row r="2485" spans="1:30" x14ac:dyDescent="0.3">
      <c r="A2485" s="84"/>
      <c r="B2485" s="209" t="s">
        <v>651</v>
      </c>
      <c r="C2485" s="102" t="s">
        <v>1974</v>
      </c>
      <c r="D2485" s="109">
        <v>-5839487.2532254551</v>
      </c>
      <c r="E2485" s="139">
        <v>-516846.4089210169</v>
      </c>
      <c r="F2485" s="113">
        <v>-0.86683526438326663</v>
      </c>
      <c r="G2485" s="126"/>
      <c r="H2485" s="123"/>
      <c r="I2485" s="124"/>
      <c r="J2485" s="191" t="s">
        <v>5776</v>
      </c>
      <c r="K2485" s="210" t="s">
        <v>651</v>
      </c>
      <c r="L2485" s="210" t="s">
        <v>1974</v>
      </c>
      <c r="M2485" s="211">
        <v>-5839487.2532254551</v>
      </c>
      <c r="N2485" s="198">
        <v>-516846.4089210169</v>
      </c>
      <c r="O2485" s="211">
        <v>-0.86683526438326663</v>
      </c>
      <c r="P2485" s="210">
        <v>0</v>
      </c>
      <c r="Q2485" s="210">
        <v>0</v>
      </c>
      <c r="R2485" s="210">
        <v>1</v>
      </c>
      <c r="S2485" s="210">
        <v>0</v>
      </c>
      <c r="T2485" s="210" t="s">
        <v>149</v>
      </c>
      <c r="U2485" s="210" t="s">
        <v>2930</v>
      </c>
      <c r="V2485" s="223">
        <v>43251</v>
      </c>
      <c r="W2485" s="210">
        <v>2392545</v>
      </c>
      <c r="X2485" s="210" t="s">
        <v>4467</v>
      </c>
      <c r="Y2485" s="210" t="s">
        <v>4403</v>
      </c>
      <c r="Z2485" s="190"/>
      <c r="AA2485" s="186"/>
      <c r="AB2485" s="187"/>
      <c r="AC2485" s="187"/>
      <c r="AD2485" s="188"/>
    </row>
    <row r="2486" spans="1:30" x14ac:dyDescent="0.3">
      <c r="A2486" s="84"/>
      <c r="B2486" s="209" t="s">
        <v>652</v>
      </c>
      <c r="C2486" s="102" t="s">
        <v>1973</v>
      </c>
      <c r="D2486" s="109">
        <v>-7741040.374306404</v>
      </c>
      <c r="E2486" s="139">
        <v>-831486.93725185888</v>
      </c>
      <c r="F2486" s="113">
        <v>-1.0819814368000471</v>
      </c>
      <c r="G2486" s="126"/>
      <c r="H2486" s="123"/>
      <c r="I2486" s="124"/>
      <c r="J2486" s="191" t="s">
        <v>5776</v>
      </c>
      <c r="K2486" s="210" t="s">
        <v>652</v>
      </c>
      <c r="L2486" s="210" t="s">
        <v>1973</v>
      </c>
      <c r="M2486" s="211">
        <v>-7741040.374306404</v>
      </c>
      <c r="N2486" s="198">
        <v>-831486.93725185888</v>
      </c>
      <c r="O2486" s="211">
        <v>-1.0819814368000471</v>
      </c>
      <c r="P2486" s="210">
        <v>0</v>
      </c>
      <c r="Q2486" s="210">
        <v>0</v>
      </c>
      <c r="R2486" s="210">
        <v>1</v>
      </c>
      <c r="S2486" s="210">
        <v>0</v>
      </c>
      <c r="T2486" s="210" t="s">
        <v>146</v>
      </c>
      <c r="U2486" s="210" t="s">
        <v>2931</v>
      </c>
      <c r="V2486" s="223">
        <v>43251</v>
      </c>
      <c r="W2486" s="210" t="s">
        <v>2174</v>
      </c>
      <c r="X2486" s="210" t="s">
        <v>4467</v>
      </c>
      <c r="Y2486" s="210" t="s">
        <v>4403</v>
      </c>
      <c r="Z2486" s="190"/>
      <c r="AA2486" s="185"/>
      <c r="AB2486" s="187"/>
      <c r="AC2486" s="188"/>
      <c r="AD2486" s="188"/>
    </row>
    <row r="2487" spans="1:30" x14ac:dyDescent="0.3">
      <c r="A2487" s="84"/>
      <c r="B2487" s="209" t="s">
        <v>653</v>
      </c>
      <c r="C2487" s="102" t="s">
        <v>1973</v>
      </c>
      <c r="D2487" s="109">
        <v>-8275146.0706824642</v>
      </c>
      <c r="E2487" s="139">
        <v>-483094.17209946213</v>
      </c>
      <c r="F2487" s="113">
        <v>-1.1787155995277325</v>
      </c>
      <c r="G2487" s="126"/>
      <c r="H2487" s="123"/>
      <c r="I2487" s="124"/>
      <c r="J2487" s="191" t="s">
        <v>5776</v>
      </c>
      <c r="K2487" s="210" t="s">
        <v>653</v>
      </c>
      <c r="L2487" s="210" t="s">
        <v>1973</v>
      </c>
      <c r="M2487" s="211">
        <v>-8275146.0706824642</v>
      </c>
      <c r="N2487" s="198">
        <v>-483094.17209946213</v>
      </c>
      <c r="O2487" s="211">
        <v>-1.1787155995277325</v>
      </c>
      <c r="P2487" s="210">
        <v>0</v>
      </c>
      <c r="Q2487" s="210">
        <v>0</v>
      </c>
      <c r="R2487" s="210">
        <v>1</v>
      </c>
      <c r="S2487" s="210">
        <v>0</v>
      </c>
      <c r="T2487" s="210" t="s">
        <v>146</v>
      </c>
      <c r="U2487" s="210" t="s">
        <v>2932</v>
      </c>
      <c r="V2487" s="223">
        <v>43251</v>
      </c>
      <c r="W2487" s="210">
        <v>2639349</v>
      </c>
      <c r="X2487" s="210" t="s">
        <v>4467</v>
      </c>
      <c r="Y2487" s="210" t="s">
        <v>4403</v>
      </c>
      <c r="Z2487" s="190"/>
      <c r="AA2487" s="185"/>
      <c r="AB2487" s="187"/>
      <c r="AC2487" s="188"/>
      <c r="AD2487" s="187"/>
    </row>
    <row r="2488" spans="1:30" x14ac:dyDescent="0.3">
      <c r="A2488" s="84"/>
      <c r="B2488" s="209" t="s">
        <v>654</v>
      </c>
      <c r="C2488" s="102" t="s">
        <v>1973</v>
      </c>
      <c r="D2488" s="109">
        <v>-7923098.4934215816</v>
      </c>
      <c r="E2488" s="139">
        <v>-3827136.0012589856</v>
      </c>
      <c r="F2488" s="113">
        <v>-2.4729183235857173</v>
      </c>
      <c r="G2488" s="126"/>
      <c r="H2488" s="123"/>
      <c r="I2488" s="124"/>
      <c r="J2488" s="191" t="s">
        <v>5776</v>
      </c>
      <c r="K2488" s="210" t="s">
        <v>654</v>
      </c>
      <c r="L2488" s="210" t="s">
        <v>1973</v>
      </c>
      <c r="M2488" s="211">
        <v>-7923098.4934215816</v>
      </c>
      <c r="N2488" s="198">
        <v>-3827136.0012589856</v>
      </c>
      <c r="O2488" s="211">
        <v>-2.4729183235857173</v>
      </c>
      <c r="P2488" s="210">
        <v>0</v>
      </c>
      <c r="Q2488" s="210">
        <v>0</v>
      </c>
      <c r="R2488" s="210">
        <v>1</v>
      </c>
      <c r="S2488" s="210">
        <v>0</v>
      </c>
      <c r="T2488" s="210" t="s">
        <v>149</v>
      </c>
      <c r="U2488" s="210" t="s">
        <v>2933</v>
      </c>
      <c r="V2488" s="223">
        <v>43251</v>
      </c>
      <c r="W2488" s="210">
        <v>2392471</v>
      </c>
      <c r="X2488" s="210" t="s">
        <v>4467</v>
      </c>
      <c r="Y2488" s="210" t="s">
        <v>4403</v>
      </c>
      <c r="Z2488" s="190"/>
      <c r="AA2488" s="185"/>
      <c r="AB2488" s="187"/>
      <c r="AC2488" s="188"/>
      <c r="AD2488" s="188"/>
    </row>
    <row r="2489" spans="1:30" x14ac:dyDescent="0.3">
      <c r="A2489" s="84"/>
      <c r="B2489" s="209" t="s">
        <v>655</v>
      </c>
      <c r="C2489" s="102" t="s">
        <v>1973</v>
      </c>
      <c r="D2489" s="109">
        <v>-2863821.7316041477</v>
      </c>
      <c r="E2489" s="139">
        <v>-868762.32053575874</v>
      </c>
      <c r="F2489" s="113">
        <v>-3.1349068708092389</v>
      </c>
      <c r="G2489" s="126"/>
      <c r="H2489" s="123"/>
      <c r="I2489" s="124"/>
      <c r="J2489" s="191" t="s">
        <v>5776</v>
      </c>
      <c r="K2489" s="210" t="s">
        <v>655</v>
      </c>
      <c r="L2489" s="210" t="s">
        <v>1973</v>
      </c>
      <c r="M2489" s="211">
        <v>-2863821.7316041477</v>
      </c>
      <c r="N2489" s="198">
        <v>-868762.32053575874</v>
      </c>
      <c r="O2489" s="211">
        <v>-3.1349068708092389</v>
      </c>
      <c r="P2489" s="210">
        <v>0</v>
      </c>
      <c r="Q2489" s="210">
        <v>0</v>
      </c>
      <c r="R2489" s="210">
        <v>1</v>
      </c>
      <c r="S2489" s="210">
        <v>0</v>
      </c>
      <c r="T2489" s="210" t="s">
        <v>146</v>
      </c>
      <c r="U2489" s="210" t="s">
        <v>2934</v>
      </c>
      <c r="V2489" s="223">
        <v>43251</v>
      </c>
      <c r="W2489" s="210">
        <v>2393452</v>
      </c>
      <c r="X2489" s="210" t="s">
        <v>4467</v>
      </c>
      <c r="Y2489" s="210" t="s">
        <v>4403</v>
      </c>
      <c r="Z2489" s="190"/>
      <c r="AA2489" s="185"/>
      <c r="AB2489" s="187"/>
      <c r="AC2489" s="188"/>
      <c r="AD2489" s="188"/>
    </row>
    <row r="2490" spans="1:30" x14ac:dyDescent="0.3">
      <c r="A2490" s="84"/>
      <c r="B2490" s="209" t="s">
        <v>656</v>
      </c>
      <c r="C2490" s="102" t="s">
        <v>1973</v>
      </c>
      <c r="D2490" s="109">
        <v>-33747255.256736986</v>
      </c>
      <c r="E2490" s="139">
        <v>-5803887.7611923628</v>
      </c>
      <c r="F2490" s="113">
        <v>-1.0517480391704643</v>
      </c>
      <c r="G2490" s="126"/>
      <c r="H2490" s="123"/>
      <c r="I2490" s="124"/>
      <c r="J2490" s="191" t="s">
        <v>5781</v>
      </c>
      <c r="K2490" s="210" t="s">
        <v>656</v>
      </c>
      <c r="L2490" s="210" t="s">
        <v>1973</v>
      </c>
      <c r="M2490" s="211">
        <v>-33747255.256736986</v>
      </c>
      <c r="N2490" s="198">
        <v>-5803887.7611923628</v>
      </c>
      <c r="O2490" s="211">
        <v>-1.0517480391704643</v>
      </c>
      <c r="P2490" s="210">
        <v>0</v>
      </c>
      <c r="Q2490" s="210">
        <v>0</v>
      </c>
      <c r="R2490" s="210">
        <v>1</v>
      </c>
      <c r="S2490" s="210">
        <v>0</v>
      </c>
      <c r="T2490" s="210" t="s">
        <v>148</v>
      </c>
      <c r="U2490" s="210" t="s">
        <v>2935</v>
      </c>
      <c r="V2490" s="223">
        <v>43251</v>
      </c>
      <c r="W2490" s="210">
        <v>2421041</v>
      </c>
      <c r="X2490" s="210" t="s">
        <v>4467</v>
      </c>
      <c r="Y2490" s="210" t="s">
        <v>4403</v>
      </c>
      <c r="Z2490" s="190"/>
      <c r="AA2490" s="185"/>
      <c r="AB2490" s="188"/>
      <c r="AC2490" s="187"/>
      <c r="AD2490" s="187"/>
    </row>
    <row r="2491" spans="1:30" x14ac:dyDescent="0.3">
      <c r="A2491" s="84"/>
      <c r="B2491" s="209" t="s">
        <v>657</v>
      </c>
      <c r="C2491" s="102" t="s">
        <v>1974</v>
      </c>
      <c r="D2491" s="109">
        <v>-8677415.5098666884</v>
      </c>
      <c r="E2491" s="139">
        <v>-5528738.9961289354</v>
      </c>
      <c r="F2491" s="113">
        <v>-1.9083420978184316</v>
      </c>
      <c r="G2491" s="126"/>
      <c r="H2491" s="123"/>
      <c r="I2491" s="124"/>
      <c r="J2491" s="191" t="s">
        <v>5776</v>
      </c>
      <c r="K2491" s="210" t="s">
        <v>657</v>
      </c>
      <c r="L2491" s="210" t="s">
        <v>1974</v>
      </c>
      <c r="M2491" s="211">
        <v>-8677415.5098666884</v>
      </c>
      <c r="N2491" s="198">
        <v>-5528738.9961289354</v>
      </c>
      <c r="O2491" s="211">
        <v>-1.9083420978184316</v>
      </c>
      <c r="P2491" s="210">
        <v>0</v>
      </c>
      <c r="Q2491" s="210">
        <v>0</v>
      </c>
      <c r="R2491" s="210">
        <v>1</v>
      </c>
      <c r="S2491" s="210">
        <v>0</v>
      </c>
      <c r="T2491" s="210" t="s">
        <v>148</v>
      </c>
      <c r="U2491" s="210" t="s">
        <v>2936</v>
      </c>
      <c r="V2491" s="223">
        <v>43251</v>
      </c>
      <c r="W2491" s="210">
        <v>2822398</v>
      </c>
      <c r="X2491" s="210" t="s">
        <v>4467</v>
      </c>
      <c r="Y2491" s="210" t="s">
        <v>4403</v>
      </c>
      <c r="Z2491" s="190"/>
      <c r="AA2491" s="185"/>
      <c r="AB2491" s="188"/>
      <c r="AC2491" s="187"/>
      <c r="AD2491" s="187"/>
    </row>
    <row r="2492" spans="1:30" x14ac:dyDescent="0.3">
      <c r="A2492" s="84"/>
      <c r="B2492" s="209" t="s">
        <v>658</v>
      </c>
      <c r="C2492" s="102" t="s">
        <v>1979</v>
      </c>
      <c r="D2492" s="109">
        <v>-50584027.959202334</v>
      </c>
      <c r="E2492" s="139">
        <v>-45883799.99723465</v>
      </c>
      <c r="F2492" s="113">
        <v>-18.774658109888392</v>
      </c>
      <c r="G2492" s="126"/>
      <c r="H2492" s="123"/>
      <c r="I2492" s="124"/>
      <c r="J2492" s="191" t="s">
        <v>5776</v>
      </c>
      <c r="K2492" s="210" t="s">
        <v>658</v>
      </c>
      <c r="L2492" s="210" t="s">
        <v>1979</v>
      </c>
      <c r="M2492" s="211">
        <v>-50584027.959202334</v>
      </c>
      <c r="N2492" s="198">
        <v>-45883799.99723465</v>
      </c>
      <c r="O2492" s="211">
        <v>-18.774658109888392</v>
      </c>
      <c r="P2492" s="210">
        <v>0</v>
      </c>
      <c r="Q2492" s="210">
        <v>0</v>
      </c>
      <c r="R2492" s="210">
        <v>1</v>
      </c>
      <c r="S2492" s="210">
        <v>0</v>
      </c>
      <c r="T2492" s="210" t="s">
        <v>149</v>
      </c>
      <c r="U2492" s="210" t="s">
        <v>2937</v>
      </c>
      <c r="V2492" s="223">
        <v>43251</v>
      </c>
      <c r="W2492" s="210" t="s">
        <v>2175</v>
      </c>
      <c r="X2492" s="210" t="s">
        <v>4467</v>
      </c>
      <c r="Y2492" s="210" t="s">
        <v>4403</v>
      </c>
      <c r="Z2492" s="190"/>
      <c r="AA2492" s="186"/>
      <c r="AB2492" s="187"/>
      <c r="AC2492" s="187"/>
      <c r="AD2492" s="188"/>
    </row>
    <row r="2493" spans="1:30" x14ac:dyDescent="0.3">
      <c r="A2493" s="84"/>
      <c r="B2493" s="209" t="s">
        <v>659</v>
      </c>
      <c r="C2493" s="102" t="s">
        <v>1978</v>
      </c>
      <c r="D2493" s="109">
        <v>-90619958.695795462</v>
      </c>
      <c r="E2493" s="139">
        <v>-31228229.609984439</v>
      </c>
      <c r="F2493" s="113">
        <v>-3.6141955002652977</v>
      </c>
      <c r="G2493" s="126"/>
      <c r="H2493" s="123"/>
      <c r="I2493" s="124"/>
      <c r="J2493" s="191" t="s">
        <v>5776</v>
      </c>
      <c r="K2493" s="210" t="s">
        <v>659</v>
      </c>
      <c r="L2493" s="210" t="s">
        <v>1978</v>
      </c>
      <c r="M2493" s="211">
        <v>-90619958.695795462</v>
      </c>
      <c r="N2493" s="198">
        <v>-31228229.609984439</v>
      </c>
      <c r="O2493" s="211">
        <v>-3.6141955002652977</v>
      </c>
      <c r="P2493" s="210">
        <v>0</v>
      </c>
      <c r="Q2493" s="210">
        <v>0</v>
      </c>
      <c r="R2493" s="210">
        <v>1</v>
      </c>
      <c r="S2493" s="210">
        <v>0</v>
      </c>
      <c r="T2493" s="210" t="s">
        <v>145</v>
      </c>
      <c r="U2493" s="210" t="s">
        <v>2938</v>
      </c>
      <c r="V2493" s="223">
        <v>43251</v>
      </c>
      <c r="W2493" s="210">
        <v>2643674</v>
      </c>
      <c r="X2493" s="210" t="s">
        <v>4467</v>
      </c>
      <c r="Y2493" s="210" t="s">
        <v>4403</v>
      </c>
      <c r="Z2493" s="190"/>
      <c r="AA2493" s="186"/>
      <c r="AB2493" s="187"/>
      <c r="AC2493" s="187"/>
      <c r="AD2493" s="188"/>
    </row>
    <row r="2494" spans="1:30" x14ac:dyDescent="0.3">
      <c r="A2494" s="84"/>
      <c r="B2494" s="209" t="s">
        <v>660</v>
      </c>
      <c r="C2494" s="102" t="s">
        <v>1973</v>
      </c>
      <c r="D2494" s="109">
        <v>-21248186.869293213</v>
      </c>
      <c r="E2494" s="139">
        <v>-5684949.7474795394</v>
      </c>
      <c r="F2494" s="113">
        <v>-1.9788519071330479</v>
      </c>
      <c r="G2494" s="126"/>
      <c r="H2494" s="123"/>
      <c r="I2494" s="124"/>
      <c r="J2494" s="191" t="s">
        <v>5776</v>
      </c>
      <c r="K2494" s="210" t="s">
        <v>660</v>
      </c>
      <c r="L2494" s="210" t="s">
        <v>1973</v>
      </c>
      <c r="M2494" s="211">
        <v>-21248186.869293213</v>
      </c>
      <c r="N2494" s="198">
        <v>-5684949.7474795394</v>
      </c>
      <c r="O2494" s="211">
        <v>-1.9788519071330479</v>
      </c>
      <c r="P2494" s="210">
        <v>0</v>
      </c>
      <c r="Q2494" s="210">
        <v>0</v>
      </c>
      <c r="R2494" s="210">
        <v>1</v>
      </c>
      <c r="S2494" s="210">
        <v>0</v>
      </c>
      <c r="T2494" s="210" t="s">
        <v>144</v>
      </c>
      <c r="U2494" s="210" t="s">
        <v>2939</v>
      </c>
      <c r="V2494" s="223">
        <v>43251</v>
      </c>
      <c r="W2494" s="210">
        <v>2380108</v>
      </c>
      <c r="X2494" s="210" t="s">
        <v>4467</v>
      </c>
      <c r="Y2494" s="210" t="s">
        <v>4403</v>
      </c>
      <c r="Z2494" s="190"/>
      <c r="AA2494" s="186"/>
      <c r="AB2494" s="187"/>
      <c r="AC2494" s="187"/>
      <c r="AD2494" s="188"/>
    </row>
    <row r="2495" spans="1:30" x14ac:dyDescent="0.3">
      <c r="A2495" s="84"/>
      <c r="B2495" s="209" t="s">
        <v>661</v>
      </c>
      <c r="C2495" s="102" t="s">
        <v>1973</v>
      </c>
      <c r="D2495" s="109">
        <v>-6129691.8781953044</v>
      </c>
      <c r="E2495" s="139">
        <v>-323438.00958697824</v>
      </c>
      <c r="F2495" s="113">
        <v>-1.6280589696160481</v>
      </c>
      <c r="G2495" s="126"/>
      <c r="H2495" s="123"/>
      <c r="I2495" s="124"/>
      <c r="J2495" s="191" t="s">
        <v>5776</v>
      </c>
      <c r="K2495" s="210" t="s">
        <v>661</v>
      </c>
      <c r="L2495" s="210" t="s">
        <v>1973</v>
      </c>
      <c r="M2495" s="211">
        <v>-6129691.8781953044</v>
      </c>
      <c r="N2495" s="198">
        <v>-323438.00958697824</v>
      </c>
      <c r="O2495" s="211">
        <v>-1.6280589696160481</v>
      </c>
      <c r="P2495" s="210">
        <v>0</v>
      </c>
      <c r="Q2495" s="210">
        <v>0</v>
      </c>
      <c r="R2495" s="210">
        <v>1</v>
      </c>
      <c r="S2495" s="210">
        <v>0</v>
      </c>
      <c r="T2495" s="210" t="s">
        <v>145</v>
      </c>
      <c r="U2495" s="210" t="s">
        <v>2940</v>
      </c>
      <c r="V2495" s="223">
        <v>43251</v>
      </c>
      <c r="W2495" s="210">
        <v>2448200</v>
      </c>
      <c r="X2495" s="210" t="s">
        <v>4467</v>
      </c>
      <c r="Y2495" s="210" t="s">
        <v>4403</v>
      </c>
      <c r="Z2495" s="190"/>
      <c r="AA2495" s="185"/>
      <c r="AB2495" s="187"/>
      <c r="AC2495" s="188"/>
      <c r="AD2495" s="188"/>
    </row>
    <row r="2496" spans="1:30" x14ac:dyDescent="0.3">
      <c r="A2496" s="84"/>
      <c r="B2496" s="209" t="s">
        <v>5505</v>
      </c>
      <c r="C2496" s="102" t="s">
        <v>1973</v>
      </c>
      <c r="D2496" s="109">
        <v>-5444496.1604851736</v>
      </c>
      <c r="E2496" s="139">
        <v>-1248281.4760447531</v>
      </c>
      <c r="F2496" s="113">
        <v>-0.46655575734993793</v>
      </c>
      <c r="G2496" s="126"/>
      <c r="H2496" s="123"/>
      <c r="I2496" s="124"/>
      <c r="J2496" s="191" t="s">
        <v>5776</v>
      </c>
      <c r="K2496" s="210" t="s">
        <v>5505</v>
      </c>
      <c r="L2496" s="210" t="s">
        <v>1973</v>
      </c>
      <c r="M2496" s="211">
        <v>-5444496.1604851736</v>
      </c>
      <c r="N2496" s="198">
        <v>-1248281.4760447531</v>
      </c>
      <c r="O2496" s="211">
        <v>-0.46655575734993793</v>
      </c>
      <c r="P2496" s="210">
        <v>0</v>
      </c>
      <c r="Q2496" s="210">
        <v>0</v>
      </c>
      <c r="R2496" s="210">
        <v>1</v>
      </c>
      <c r="S2496" s="210">
        <v>0</v>
      </c>
      <c r="T2496" s="210" t="s">
        <v>150</v>
      </c>
      <c r="U2496" s="210" t="s">
        <v>5506</v>
      </c>
      <c r="V2496" s="223">
        <v>43251</v>
      </c>
      <c r="W2496" s="210" t="s">
        <v>5507</v>
      </c>
      <c r="X2496" s="210" t="s">
        <v>4467</v>
      </c>
      <c r="Y2496" s="210" t="s">
        <v>4403</v>
      </c>
      <c r="Z2496" s="190"/>
      <c r="AA2496" s="185"/>
      <c r="AB2496" s="187"/>
      <c r="AC2496" s="188"/>
      <c r="AD2496" s="188"/>
    </row>
    <row r="2497" spans="1:30" x14ac:dyDescent="0.3">
      <c r="A2497" s="84"/>
      <c r="B2497" s="209" t="s">
        <v>662</v>
      </c>
      <c r="C2497" s="102" t="s">
        <v>1973</v>
      </c>
      <c r="D2497" s="109">
        <v>-6187640.0614466034</v>
      </c>
      <c r="E2497" s="139">
        <v>-3543717.6143725221</v>
      </c>
      <c r="F2497" s="113">
        <v>-0.62985162735063938</v>
      </c>
      <c r="G2497" s="126"/>
      <c r="H2497" s="123"/>
      <c r="I2497" s="124"/>
      <c r="J2497" s="191" t="s">
        <v>5776</v>
      </c>
      <c r="K2497" s="210" t="s">
        <v>662</v>
      </c>
      <c r="L2497" s="210" t="s">
        <v>1973</v>
      </c>
      <c r="M2497" s="211">
        <v>-6187640.0614466034</v>
      </c>
      <c r="N2497" s="198">
        <v>-3543717.6143725221</v>
      </c>
      <c r="O2497" s="211">
        <v>-0.62985162735063938</v>
      </c>
      <c r="P2497" s="210">
        <v>0</v>
      </c>
      <c r="Q2497" s="210">
        <v>0</v>
      </c>
      <c r="R2497" s="210">
        <v>1</v>
      </c>
      <c r="S2497" s="210">
        <v>0</v>
      </c>
      <c r="T2497" s="210" t="s">
        <v>149</v>
      </c>
      <c r="U2497" s="210" t="s">
        <v>2941</v>
      </c>
      <c r="V2497" s="223">
        <v>43251</v>
      </c>
      <c r="W2497" s="210">
        <v>2491914</v>
      </c>
      <c r="X2497" s="210" t="s">
        <v>4467</v>
      </c>
      <c r="Y2497" s="210" t="s">
        <v>4403</v>
      </c>
      <c r="Z2497" s="190"/>
      <c r="AA2497" s="186"/>
      <c r="AB2497" s="187"/>
      <c r="AC2497" s="187"/>
      <c r="AD2497" s="188"/>
    </row>
    <row r="2498" spans="1:30" x14ac:dyDescent="0.3">
      <c r="A2498" s="84"/>
      <c r="B2498" s="209" t="s">
        <v>663</v>
      </c>
      <c r="C2498" s="102" t="s">
        <v>1973</v>
      </c>
      <c r="D2498" s="109">
        <v>-7216723.9274617666</v>
      </c>
      <c r="E2498" s="139">
        <v>-2441190.5466134134</v>
      </c>
      <c r="F2498" s="113">
        <v>-0.75557580444928329</v>
      </c>
      <c r="G2498" s="126"/>
      <c r="H2498" s="123"/>
      <c r="I2498" s="124"/>
      <c r="J2498" s="191" t="s">
        <v>5776</v>
      </c>
      <c r="K2498" s="210" t="s">
        <v>663</v>
      </c>
      <c r="L2498" s="210" t="s">
        <v>1973</v>
      </c>
      <c r="M2498" s="211">
        <v>-7216723.9274617666</v>
      </c>
      <c r="N2498" s="198">
        <v>-2441190.5466134134</v>
      </c>
      <c r="O2498" s="211">
        <v>-0.75557580444928329</v>
      </c>
      <c r="P2498" s="210">
        <v>0</v>
      </c>
      <c r="Q2498" s="210">
        <v>0</v>
      </c>
      <c r="R2498" s="210">
        <v>1</v>
      </c>
      <c r="S2498" s="210">
        <v>0</v>
      </c>
      <c r="T2498" s="210" t="s">
        <v>145</v>
      </c>
      <c r="U2498" s="210" t="s">
        <v>2942</v>
      </c>
      <c r="V2498" s="223">
        <v>43251</v>
      </c>
      <c r="W2498" s="210">
        <v>2434760</v>
      </c>
      <c r="X2498" s="210" t="s">
        <v>4467</v>
      </c>
      <c r="Y2498" s="210" t="s">
        <v>4403</v>
      </c>
      <c r="Z2498" s="190"/>
      <c r="AA2498" s="186"/>
      <c r="AB2498" s="187"/>
      <c r="AC2498" s="187"/>
      <c r="AD2498" s="188"/>
    </row>
    <row r="2499" spans="1:30" x14ac:dyDescent="0.3">
      <c r="A2499" s="84"/>
      <c r="B2499" s="209" t="s">
        <v>664</v>
      </c>
      <c r="C2499" s="102" t="s">
        <v>1973</v>
      </c>
      <c r="D2499" s="109">
        <v>-5131051.00124822</v>
      </c>
      <c r="E2499" s="139">
        <v>-530259.4005102762</v>
      </c>
      <c r="F2499" s="113">
        <v>-1.199105001881507</v>
      </c>
      <c r="G2499" s="126"/>
      <c r="H2499" s="123"/>
      <c r="I2499" s="124"/>
      <c r="J2499" s="191" t="s">
        <v>5776</v>
      </c>
      <c r="K2499" s="210" t="s">
        <v>664</v>
      </c>
      <c r="L2499" s="210" t="s">
        <v>1973</v>
      </c>
      <c r="M2499" s="211">
        <v>-5131051.00124822</v>
      </c>
      <c r="N2499" s="198">
        <v>-530259.4005102762</v>
      </c>
      <c r="O2499" s="211">
        <v>-1.199105001881507</v>
      </c>
      <c r="P2499" s="210">
        <v>0</v>
      </c>
      <c r="Q2499" s="210">
        <v>0</v>
      </c>
      <c r="R2499" s="210">
        <v>1</v>
      </c>
      <c r="S2499" s="210">
        <v>0</v>
      </c>
      <c r="T2499" s="210" t="s">
        <v>146</v>
      </c>
      <c r="U2499" s="210" t="s">
        <v>2943</v>
      </c>
      <c r="V2499" s="223">
        <v>43251</v>
      </c>
      <c r="W2499" s="210">
        <v>2393388</v>
      </c>
      <c r="X2499" s="210" t="s">
        <v>4467</v>
      </c>
      <c r="Y2499" s="210" t="s">
        <v>4403</v>
      </c>
      <c r="Z2499" s="190"/>
      <c r="AA2499" s="186"/>
      <c r="AB2499" s="187"/>
      <c r="AC2499" s="188"/>
      <c r="AD2499" s="188"/>
    </row>
    <row r="2500" spans="1:30" x14ac:dyDescent="0.3">
      <c r="A2500" s="84"/>
      <c r="B2500" s="209" t="s">
        <v>665</v>
      </c>
      <c r="C2500" s="102" t="s">
        <v>1973</v>
      </c>
      <c r="D2500" s="109">
        <v>-2680034.9189026915</v>
      </c>
      <c r="E2500" s="139">
        <v>-436098.452520383</v>
      </c>
      <c r="F2500" s="113">
        <v>-1.1699583162852634</v>
      </c>
      <c r="G2500" s="126"/>
      <c r="H2500" s="123"/>
      <c r="I2500" s="124"/>
      <c r="J2500" s="191" t="s">
        <v>5776</v>
      </c>
      <c r="K2500" s="192" t="s">
        <v>665</v>
      </c>
      <c r="L2500" s="196" t="s">
        <v>1973</v>
      </c>
      <c r="M2500" s="197">
        <v>-2680034.9189026915</v>
      </c>
      <c r="N2500" s="198">
        <v>-436098.452520383</v>
      </c>
      <c r="O2500" s="211">
        <v>-1.1699583162852634</v>
      </c>
      <c r="P2500" s="199">
        <v>0</v>
      </c>
      <c r="Q2500" s="200">
        <v>0</v>
      </c>
      <c r="R2500" s="201">
        <v>1</v>
      </c>
      <c r="S2500" s="210">
        <v>0</v>
      </c>
      <c r="T2500" s="210" t="s">
        <v>144</v>
      </c>
      <c r="U2500" s="202" t="s">
        <v>2944</v>
      </c>
      <c r="V2500" s="195">
        <v>43251</v>
      </c>
      <c r="W2500" s="195">
        <v>2306814</v>
      </c>
      <c r="X2500" s="193" t="s">
        <v>4467</v>
      </c>
      <c r="Y2500" s="194" t="s">
        <v>4403</v>
      </c>
      <c r="Z2500" s="190"/>
      <c r="AA2500" s="186"/>
      <c r="AB2500" s="187"/>
      <c r="AC2500" s="187"/>
      <c r="AD2500" s="188"/>
    </row>
    <row r="2501" spans="1:30" x14ac:dyDescent="0.3">
      <c r="A2501" s="84"/>
      <c r="B2501" s="209" t="s">
        <v>666</v>
      </c>
      <c r="C2501" s="102" t="s">
        <v>1973</v>
      </c>
      <c r="D2501" s="109">
        <v>-31576844.067068335</v>
      </c>
      <c r="E2501" s="139">
        <v>-12179031.723830776</v>
      </c>
      <c r="F2501" s="113">
        <v>-0.52174888648064688</v>
      </c>
      <c r="G2501" s="126"/>
      <c r="H2501" s="123"/>
      <c r="I2501" s="124"/>
      <c r="J2501" s="191" t="s">
        <v>5776</v>
      </c>
      <c r="K2501" s="192" t="s">
        <v>666</v>
      </c>
      <c r="L2501" s="196" t="s">
        <v>1973</v>
      </c>
      <c r="M2501" s="197">
        <v>-31576844.067068335</v>
      </c>
      <c r="N2501" s="198">
        <v>-12179031.723830776</v>
      </c>
      <c r="O2501" s="211">
        <v>-0.52174888648064688</v>
      </c>
      <c r="P2501" s="199">
        <v>0</v>
      </c>
      <c r="Q2501" s="200">
        <v>0</v>
      </c>
      <c r="R2501" s="201">
        <v>1</v>
      </c>
      <c r="S2501" s="210">
        <v>0</v>
      </c>
      <c r="T2501" s="210" t="s">
        <v>149</v>
      </c>
      <c r="U2501" s="202" t="s">
        <v>2945</v>
      </c>
      <c r="V2501" s="195">
        <v>43251</v>
      </c>
      <c r="W2501" s="195" t="s">
        <v>2176</v>
      </c>
      <c r="X2501" s="193" t="s">
        <v>4467</v>
      </c>
      <c r="Y2501" s="194" t="s">
        <v>4403</v>
      </c>
      <c r="Z2501" s="190"/>
      <c r="AA2501" s="185"/>
      <c r="AB2501" s="187"/>
      <c r="AC2501" s="187"/>
      <c r="AD2501" s="188"/>
    </row>
    <row r="2502" spans="1:30" x14ac:dyDescent="0.3">
      <c r="A2502" s="84"/>
      <c r="B2502" s="209" t="s">
        <v>7090</v>
      </c>
      <c r="C2502" s="102" t="s">
        <v>1973</v>
      </c>
      <c r="D2502" s="109">
        <v>-3274746.0681456556</v>
      </c>
      <c r="E2502" s="139">
        <v>-3496455.2276241654</v>
      </c>
      <c r="F2502" s="113">
        <v>-0.33379591114841017</v>
      </c>
      <c r="G2502" s="126"/>
      <c r="H2502" s="123"/>
      <c r="I2502" s="124"/>
      <c r="J2502" s="191" t="s">
        <v>5776</v>
      </c>
      <c r="K2502" s="192" t="s">
        <v>7090</v>
      </c>
      <c r="L2502" s="196" t="s">
        <v>1973</v>
      </c>
      <c r="M2502" s="197">
        <v>-3274746.0681456556</v>
      </c>
      <c r="N2502" s="198">
        <v>-3496455.2276241654</v>
      </c>
      <c r="O2502" s="211">
        <v>-0.33379591114841017</v>
      </c>
      <c r="P2502" s="199">
        <v>0</v>
      </c>
      <c r="Q2502" s="200">
        <v>0</v>
      </c>
      <c r="R2502" s="201">
        <v>1</v>
      </c>
      <c r="S2502" s="210">
        <v>0</v>
      </c>
      <c r="T2502" s="210" t="s">
        <v>146</v>
      </c>
      <c r="U2502" s="202" t="s">
        <v>7091</v>
      </c>
      <c r="V2502" s="195">
        <v>43251</v>
      </c>
      <c r="W2502" s="195" t="s">
        <v>2177</v>
      </c>
      <c r="X2502" s="193" t="s">
        <v>4468</v>
      </c>
      <c r="Y2502" s="194" t="s">
        <v>4404</v>
      </c>
      <c r="Z2502" s="190"/>
      <c r="AA2502" s="186"/>
      <c r="AB2502" s="187"/>
      <c r="AC2502" s="187"/>
      <c r="AD2502" s="188"/>
    </row>
    <row r="2503" spans="1:30" x14ac:dyDescent="0.3">
      <c r="A2503" s="84"/>
      <c r="B2503" s="209" t="s">
        <v>5947</v>
      </c>
      <c r="C2503" s="102" t="s">
        <v>1973</v>
      </c>
      <c r="D2503" s="109">
        <v>-2439897.493204115</v>
      </c>
      <c r="E2503" s="139">
        <v>-2339518.2152676834</v>
      </c>
      <c r="F2503" s="113">
        <v>-1.9982304462076481</v>
      </c>
      <c r="G2503" s="126"/>
      <c r="H2503" s="123"/>
      <c r="I2503" s="124"/>
      <c r="J2503" s="191" t="s">
        <v>5776</v>
      </c>
      <c r="K2503" s="192" t="s">
        <v>5947</v>
      </c>
      <c r="L2503" s="196" t="s">
        <v>1973</v>
      </c>
      <c r="M2503" s="197">
        <v>-2439897.493204115</v>
      </c>
      <c r="N2503" s="198">
        <v>-2339518.2152676834</v>
      </c>
      <c r="O2503" s="211">
        <v>-1.9982304462076481</v>
      </c>
      <c r="P2503" s="199">
        <v>0</v>
      </c>
      <c r="Q2503" s="200">
        <v>0</v>
      </c>
      <c r="R2503" s="201">
        <v>1</v>
      </c>
      <c r="S2503" s="210">
        <v>0</v>
      </c>
      <c r="T2503" s="210" t="s">
        <v>148</v>
      </c>
      <c r="U2503" s="202" t="s">
        <v>5948</v>
      </c>
      <c r="V2503" s="195">
        <v>43251</v>
      </c>
      <c r="W2503" s="195">
        <v>6556938</v>
      </c>
      <c r="X2503" s="193" t="s">
        <v>4468</v>
      </c>
      <c r="Y2503" s="194" t="s">
        <v>4404</v>
      </c>
      <c r="Z2503" s="190"/>
      <c r="AA2503" s="185"/>
      <c r="AB2503" s="188"/>
      <c r="AC2503" s="187"/>
      <c r="AD2503" s="187"/>
    </row>
    <row r="2504" spans="1:30" x14ac:dyDescent="0.3">
      <c r="A2504" s="84"/>
      <c r="B2504" s="209" t="s">
        <v>667</v>
      </c>
      <c r="C2504" s="102" t="s">
        <v>1973</v>
      </c>
      <c r="D2504" s="109">
        <v>-3629408.278155189</v>
      </c>
      <c r="E2504" s="139">
        <v>-3854295.0007666862</v>
      </c>
      <c r="F2504" s="113">
        <v>-1.2057124626424123</v>
      </c>
      <c r="G2504" s="126"/>
      <c r="H2504" s="123"/>
      <c r="I2504" s="124"/>
      <c r="J2504" s="191" t="s">
        <v>5776</v>
      </c>
      <c r="K2504" s="192" t="s">
        <v>667</v>
      </c>
      <c r="L2504" s="196" t="s">
        <v>1973</v>
      </c>
      <c r="M2504" s="197">
        <v>-3629408.278155189</v>
      </c>
      <c r="N2504" s="198">
        <v>-3854295.0007666862</v>
      </c>
      <c r="O2504" s="211">
        <v>-1.2057124626424123</v>
      </c>
      <c r="P2504" s="199">
        <v>0</v>
      </c>
      <c r="Q2504" s="200">
        <v>0</v>
      </c>
      <c r="R2504" s="201">
        <v>1</v>
      </c>
      <c r="S2504" s="210">
        <v>0</v>
      </c>
      <c r="T2504" s="210" t="s">
        <v>148</v>
      </c>
      <c r="U2504" s="202" t="s">
        <v>2946</v>
      </c>
      <c r="V2504" s="195">
        <v>43251</v>
      </c>
      <c r="W2504" s="195">
        <v>6047023</v>
      </c>
      <c r="X2504" s="193" t="s">
        <v>4468</v>
      </c>
      <c r="Y2504" s="194" t="s">
        <v>4404</v>
      </c>
      <c r="Z2504" s="190"/>
      <c r="AA2504" s="185"/>
      <c r="AB2504" s="187"/>
      <c r="AC2504" s="187"/>
      <c r="AD2504" s="188"/>
    </row>
    <row r="2505" spans="1:30" x14ac:dyDescent="0.3">
      <c r="A2505" s="84"/>
      <c r="B2505" s="209" t="s">
        <v>668</v>
      </c>
      <c r="C2505" s="102" t="s">
        <v>1978</v>
      </c>
      <c r="D2505" s="109">
        <v>-10355637.157359246</v>
      </c>
      <c r="E2505" s="139">
        <v>-22355160.978222787</v>
      </c>
      <c r="F2505" s="113">
        <v>-9.5424159482578066</v>
      </c>
      <c r="G2505" s="126"/>
      <c r="H2505" s="123"/>
      <c r="I2505" s="124"/>
      <c r="J2505" s="191" t="s">
        <v>5776</v>
      </c>
      <c r="K2505" s="192" t="s">
        <v>668</v>
      </c>
      <c r="L2505" s="196" t="s">
        <v>1978</v>
      </c>
      <c r="M2505" s="197">
        <v>-10355637.157359246</v>
      </c>
      <c r="N2505" s="198">
        <v>-22355160.978222787</v>
      </c>
      <c r="O2505" s="211">
        <v>-9.5424159482578066</v>
      </c>
      <c r="P2505" s="199">
        <v>0</v>
      </c>
      <c r="Q2505" s="200">
        <v>0</v>
      </c>
      <c r="R2505" s="201">
        <v>1</v>
      </c>
      <c r="S2505" s="210">
        <v>0</v>
      </c>
      <c r="T2505" s="210" t="s">
        <v>144</v>
      </c>
      <c r="U2505" s="202" t="s">
        <v>2947</v>
      </c>
      <c r="V2505" s="195">
        <v>43251</v>
      </c>
      <c r="W2505" s="195" t="s">
        <v>2178</v>
      </c>
      <c r="X2505" s="193" t="s">
        <v>4468</v>
      </c>
      <c r="Y2505" s="194" t="s">
        <v>4404</v>
      </c>
      <c r="Z2505" s="190"/>
      <c r="AA2505" s="185"/>
      <c r="AB2505" s="187"/>
      <c r="AC2505" s="188"/>
      <c r="AD2505" s="187"/>
    </row>
    <row r="2506" spans="1:30" x14ac:dyDescent="0.3">
      <c r="A2506" s="84"/>
      <c r="B2506" s="209" t="s">
        <v>669</v>
      </c>
      <c r="C2506" s="102" t="s">
        <v>1973</v>
      </c>
      <c r="D2506" s="109">
        <v>-8435136.0477257054</v>
      </c>
      <c r="E2506" s="139">
        <v>-6299244.7932968624</v>
      </c>
      <c r="F2506" s="113">
        <v>-1.7842232510170193</v>
      </c>
      <c r="G2506" s="126"/>
      <c r="H2506" s="123"/>
      <c r="I2506" s="124"/>
      <c r="J2506" s="191" t="s">
        <v>5776</v>
      </c>
      <c r="K2506" s="192" t="s">
        <v>669</v>
      </c>
      <c r="L2506" s="196" t="s">
        <v>1973</v>
      </c>
      <c r="M2506" s="197">
        <v>-8435136.0477257054</v>
      </c>
      <c r="N2506" s="198">
        <v>-6299244.7932968624</v>
      </c>
      <c r="O2506" s="211">
        <v>-1.7842232510170193</v>
      </c>
      <c r="P2506" s="199">
        <v>0</v>
      </c>
      <c r="Q2506" s="200">
        <v>0</v>
      </c>
      <c r="R2506" s="201">
        <v>1</v>
      </c>
      <c r="S2506" s="210">
        <v>0</v>
      </c>
      <c r="T2506" s="210" t="s">
        <v>152</v>
      </c>
      <c r="U2506" s="202" t="s">
        <v>2948</v>
      </c>
      <c r="V2506" s="195">
        <v>43251</v>
      </c>
      <c r="W2506" s="195" t="s">
        <v>2179</v>
      </c>
      <c r="X2506" s="193" t="s">
        <v>4468</v>
      </c>
      <c r="Y2506" s="194" t="s">
        <v>4404</v>
      </c>
      <c r="Z2506" s="190"/>
      <c r="AA2506" s="185"/>
      <c r="AB2506" s="187"/>
      <c r="AC2506" s="187"/>
      <c r="AD2506" s="188"/>
    </row>
    <row r="2507" spans="1:30" x14ac:dyDescent="0.3">
      <c r="A2507" s="84"/>
      <c r="B2507" s="209" t="s">
        <v>670</v>
      </c>
      <c r="C2507" s="102" t="s">
        <v>1973</v>
      </c>
      <c r="D2507" s="109">
        <v>-1907251.3069209799</v>
      </c>
      <c r="E2507" s="139">
        <v>-331920.54132120404</v>
      </c>
      <c r="F2507" s="113">
        <v>-0.59732854874018815</v>
      </c>
      <c r="G2507" s="126"/>
      <c r="H2507" s="123"/>
      <c r="I2507" s="124"/>
      <c r="J2507" s="191" t="s">
        <v>5776</v>
      </c>
      <c r="K2507" s="192" t="s">
        <v>670</v>
      </c>
      <c r="L2507" s="196" t="s">
        <v>1973</v>
      </c>
      <c r="M2507" s="197">
        <v>-1907251.3069209799</v>
      </c>
      <c r="N2507" s="198">
        <v>-331920.54132120404</v>
      </c>
      <c r="O2507" s="211">
        <v>-0.59732854874018815</v>
      </c>
      <c r="P2507" s="199">
        <v>0</v>
      </c>
      <c r="Q2507" s="200">
        <v>0</v>
      </c>
      <c r="R2507" s="201">
        <v>1</v>
      </c>
      <c r="S2507" s="210">
        <v>0</v>
      </c>
      <c r="T2507" s="210" t="s">
        <v>149</v>
      </c>
      <c r="U2507" s="202" t="s">
        <v>2949</v>
      </c>
      <c r="V2507" s="195">
        <v>43251</v>
      </c>
      <c r="W2507" s="195">
        <v>6752349</v>
      </c>
      <c r="X2507" s="193" t="s">
        <v>4468</v>
      </c>
      <c r="Y2507" s="194" t="s">
        <v>4404</v>
      </c>
      <c r="Z2507" s="190"/>
      <c r="AA2507" s="185"/>
      <c r="AB2507" s="187"/>
      <c r="AC2507" s="187"/>
      <c r="AD2507" s="188"/>
    </row>
    <row r="2508" spans="1:30" x14ac:dyDescent="0.3">
      <c r="A2508" s="84"/>
      <c r="B2508" s="209" t="s">
        <v>671</v>
      </c>
      <c r="C2508" s="102" t="s">
        <v>1973</v>
      </c>
      <c r="D2508" s="109">
        <v>-18731456.837764148</v>
      </c>
      <c r="E2508" s="139">
        <v>-10724437.715592356</v>
      </c>
      <c r="F2508" s="113">
        <v>-0.50984953613583939</v>
      </c>
      <c r="G2508" s="126"/>
      <c r="H2508" s="123"/>
      <c r="I2508" s="124"/>
      <c r="J2508" s="191" t="s">
        <v>5776</v>
      </c>
      <c r="K2508" s="192" t="s">
        <v>671</v>
      </c>
      <c r="L2508" s="196" t="s">
        <v>1973</v>
      </c>
      <c r="M2508" s="197">
        <v>-18731456.837764148</v>
      </c>
      <c r="N2508" s="198">
        <v>-10724437.715592356</v>
      </c>
      <c r="O2508" s="211">
        <v>-0.50984953613583939</v>
      </c>
      <c r="P2508" s="199">
        <v>0</v>
      </c>
      <c r="Q2508" s="200">
        <v>0</v>
      </c>
      <c r="R2508" s="201">
        <v>1</v>
      </c>
      <c r="S2508" s="210">
        <v>0</v>
      </c>
      <c r="T2508" s="210" t="s">
        <v>148</v>
      </c>
      <c r="U2508" s="202" t="s">
        <v>2950</v>
      </c>
      <c r="V2508" s="195">
        <v>43251</v>
      </c>
      <c r="W2508" s="195">
        <v>6075745</v>
      </c>
      <c r="X2508" s="193" t="s">
        <v>4468</v>
      </c>
      <c r="Y2508" s="194" t="s">
        <v>4404</v>
      </c>
      <c r="Z2508" s="190"/>
      <c r="AA2508" s="185"/>
      <c r="AB2508" s="187"/>
      <c r="AC2508" s="187"/>
      <c r="AD2508" s="188"/>
    </row>
    <row r="2509" spans="1:30" x14ac:dyDescent="0.3">
      <c r="A2509" s="84"/>
      <c r="B2509" s="209" t="s">
        <v>672</v>
      </c>
      <c r="C2509" s="102" t="s">
        <v>1977</v>
      </c>
      <c r="D2509" s="109">
        <v>25789423.83432585</v>
      </c>
      <c r="E2509" s="139">
        <v>33294483.286766097</v>
      </c>
      <c r="F2509" s="113">
        <v>2.3940155001708514</v>
      </c>
      <c r="G2509" s="126"/>
      <c r="H2509" s="123"/>
      <c r="I2509" s="124"/>
      <c r="J2509" s="191" t="s">
        <v>5776</v>
      </c>
      <c r="K2509" s="192" t="s">
        <v>672</v>
      </c>
      <c r="L2509" s="196" t="s">
        <v>1977</v>
      </c>
      <c r="M2509" s="197">
        <v>25789423.83432585</v>
      </c>
      <c r="N2509" s="198">
        <v>33294483.286766097</v>
      </c>
      <c r="O2509" s="211">
        <v>2.3940155001708514</v>
      </c>
      <c r="P2509" s="199">
        <v>0</v>
      </c>
      <c r="Q2509" s="200">
        <v>0</v>
      </c>
      <c r="R2509" s="201">
        <v>1</v>
      </c>
      <c r="S2509" s="210">
        <v>0</v>
      </c>
      <c r="T2509" s="210" t="s">
        <v>151</v>
      </c>
      <c r="U2509" s="202" t="s">
        <v>2951</v>
      </c>
      <c r="V2509" s="195">
        <v>43251</v>
      </c>
      <c r="W2509" s="195" t="s">
        <v>2180</v>
      </c>
      <c r="X2509" s="193" t="s">
        <v>4468</v>
      </c>
      <c r="Y2509" s="194" t="s">
        <v>4404</v>
      </c>
      <c r="Z2509" s="190"/>
      <c r="AA2509" s="186"/>
      <c r="AB2509" s="187"/>
      <c r="AC2509" s="187"/>
      <c r="AD2509" s="188"/>
    </row>
    <row r="2510" spans="1:30" x14ac:dyDescent="0.3">
      <c r="A2510" s="84"/>
      <c r="B2510" s="209" t="s">
        <v>673</v>
      </c>
      <c r="C2510" s="102" t="s">
        <v>1973</v>
      </c>
      <c r="D2510" s="109">
        <v>-8419349.4397578388</v>
      </c>
      <c r="E2510" s="139">
        <v>-7230573.9047311619</v>
      </c>
      <c r="F2510" s="113">
        <v>-0.92865036645143229</v>
      </c>
      <c r="G2510" s="126"/>
      <c r="H2510" s="123"/>
      <c r="I2510" s="124"/>
      <c r="J2510" s="191" t="s">
        <v>5776</v>
      </c>
      <c r="K2510" s="192" t="s">
        <v>673</v>
      </c>
      <c r="L2510" s="196" t="s">
        <v>1973</v>
      </c>
      <c r="M2510" s="197">
        <v>-8419349.4397578388</v>
      </c>
      <c r="N2510" s="198">
        <v>-7230573.9047311619</v>
      </c>
      <c r="O2510" s="211">
        <v>-0.92865036645143229</v>
      </c>
      <c r="P2510" s="199">
        <v>0</v>
      </c>
      <c r="Q2510" s="200">
        <v>0</v>
      </c>
      <c r="R2510" s="201">
        <v>1</v>
      </c>
      <c r="S2510" s="210">
        <v>0</v>
      </c>
      <c r="T2510" s="210" t="s">
        <v>152</v>
      </c>
      <c r="U2510" s="202" t="s">
        <v>2952</v>
      </c>
      <c r="V2510" s="195">
        <v>43251</v>
      </c>
      <c r="W2510" s="195">
        <v>6086242</v>
      </c>
      <c r="X2510" s="193" t="s">
        <v>4468</v>
      </c>
      <c r="Y2510" s="194" t="s">
        <v>4404</v>
      </c>
      <c r="Z2510" s="190"/>
      <c r="AA2510" s="185"/>
      <c r="AB2510" s="188"/>
      <c r="AC2510" s="187"/>
      <c r="AD2510" s="187"/>
    </row>
    <row r="2511" spans="1:30" x14ac:dyDescent="0.3">
      <c r="A2511" s="84"/>
      <c r="B2511" s="209" t="s">
        <v>674</v>
      </c>
      <c r="C2511" s="102" t="s">
        <v>1977</v>
      </c>
      <c r="D2511" s="109">
        <v>3955074.4971316014</v>
      </c>
      <c r="E2511" s="139">
        <v>9704671.9260362666</v>
      </c>
      <c r="F2511" s="113">
        <v>0.69833408237643579</v>
      </c>
      <c r="G2511" s="126"/>
      <c r="H2511" s="123"/>
      <c r="I2511" s="124"/>
      <c r="J2511" s="191" t="s">
        <v>5776</v>
      </c>
      <c r="K2511" s="192" t="s">
        <v>674</v>
      </c>
      <c r="L2511" s="196" t="s">
        <v>1977</v>
      </c>
      <c r="M2511" s="197">
        <v>3955074.4971316014</v>
      </c>
      <c r="N2511" s="198">
        <v>9704671.9260362666</v>
      </c>
      <c r="O2511" s="211">
        <v>0.69833408237643579</v>
      </c>
      <c r="P2511" s="199">
        <v>0</v>
      </c>
      <c r="Q2511" s="200">
        <v>0</v>
      </c>
      <c r="R2511" s="201">
        <v>1</v>
      </c>
      <c r="S2511" s="210">
        <v>0</v>
      </c>
      <c r="T2511" s="210" t="s">
        <v>149</v>
      </c>
      <c r="U2511" s="202" t="s">
        <v>2953</v>
      </c>
      <c r="V2511" s="195">
        <v>43251</v>
      </c>
      <c r="W2511" s="195" t="s">
        <v>2181</v>
      </c>
      <c r="X2511" s="193" t="s">
        <v>4468</v>
      </c>
      <c r="Y2511" s="194" t="s">
        <v>4404</v>
      </c>
      <c r="Z2511" s="190"/>
      <c r="AA2511" s="186"/>
      <c r="AB2511" s="187"/>
      <c r="AC2511" s="187"/>
      <c r="AD2511" s="188"/>
    </row>
    <row r="2512" spans="1:30" x14ac:dyDescent="0.3">
      <c r="A2512" s="84"/>
      <c r="B2512" s="209" t="s">
        <v>7092</v>
      </c>
      <c r="C2512" s="102" t="s">
        <v>1975</v>
      </c>
      <c r="D2512" s="109">
        <v>80497089.448426098</v>
      </c>
      <c r="E2512" s="139">
        <v>9217500.0540871676</v>
      </c>
      <c r="F2512" s="113">
        <v>13.322974711407337</v>
      </c>
      <c r="G2512" s="126"/>
      <c r="H2512" s="123"/>
      <c r="I2512" s="124"/>
      <c r="J2512" s="191" t="s">
        <v>5776</v>
      </c>
      <c r="K2512" s="192" t="s">
        <v>7092</v>
      </c>
      <c r="L2512" s="196" t="s">
        <v>1975</v>
      </c>
      <c r="M2512" s="197">
        <v>80497089.448426098</v>
      </c>
      <c r="N2512" s="198">
        <v>9217500.0540871676</v>
      </c>
      <c r="O2512" s="211">
        <v>13.322974711407337</v>
      </c>
      <c r="P2512" s="199">
        <v>0</v>
      </c>
      <c r="Q2512" s="200">
        <v>0</v>
      </c>
      <c r="R2512" s="201">
        <v>1</v>
      </c>
      <c r="S2512" s="210">
        <v>0</v>
      </c>
      <c r="T2512" s="210" t="s">
        <v>149</v>
      </c>
      <c r="U2512" s="202" t="s">
        <v>7093</v>
      </c>
      <c r="V2512" s="195">
        <v>43251</v>
      </c>
      <c r="W2512" s="195">
        <v>6555946</v>
      </c>
      <c r="X2512" s="193" t="s">
        <v>4468</v>
      </c>
      <c r="Y2512" s="194" t="s">
        <v>4404</v>
      </c>
      <c r="Z2512" s="190"/>
      <c r="AA2512" s="185"/>
      <c r="AB2512" s="188"/>
      <c r="AC2512" s="187"/>
      <c r="AD2512" s="187"/>
    </row>
    <row r="2513" spans="1:30" x14ac:dyDescent="0.3">
      <c r="A2513" s="84"/>
      <c r="B2513" s="209" t="s">
        <v>675</v>
      </c>
      <c r="C2513" s="102" t="s">
        <v>1977</v>
      </c>
      <c r="D2513" s="109">
        <v>17744296.029254872</v>
      </c>
      <c r="E2513" s="139">
        <v>13744870.875210075</v>
      </c>
      <c r="F2513" s="113">
        <v>1.82709022350795</v>
      </c>
      <c r="G2513" s="126"/>
      <c r="H2513" s="123"/>
      <c r="I2513" s="124"/>
      <c r="J2513" s="191" t="s">
        <v>5776</v>
      </c>
      <c r="K2513" s="192" t="s">
        <v>675</v>
      </c>
      <c r="L2513" s="196" t="s">
        <v>1977</v>
      </c>
      <c r="M2513" s="197">
        <v>17744296.029254872</v>
      </c>
      <c r="N2513" s="198">
        <v>13744870.875210075</v>
      </c>
      <c r="O2513" s="211">
        <v>1.82709022350795</v>
      </c>
      <c r="P2513" s="199">
        <v>0</v>
      </c>
      <c r="Q2513" s="200">
        <v>0</v>
      </c>
      <c r="R2513" s="201">
        <v>1</v>
      </c>
      <c r="S2513" s="210">
        <v>0</v>
      </c>
      <c r="T2513" s="210" t="s">
        <v>146</v>
      </c>
      <c r="U2513" s="202" t="s">
        <v>2954</v>
      </c>
      <c r="V2513" s="195">
        <v>43251</v>
      </c>
      <c r="W2513" s="195">
        <v>6359881</v>
      </c>
      <c r="X2513" s="193" t="s">
        <v>4468</v>
      </c>
      <c r="Y2513" s="194" t="s">
        <v>4404</v>
      </c>
      <c r="Z2513" s="190"/>
      <c r="AA2513" s="185"/>
      <c r="AB2513" s="187"/>
      <c r="AC2513" s="188"/>
      <c r="AD2513" s="188"/>
    </row>
    <row r="2514" spans="1:30" x14ac:dyDescent="0.3">
      <c r="A2514" s="84"/>
      <c r="B2514" s="209" t="s">
        <v>676</v>
      </c>
      <c r="C2514" s="102" t="s">
        <v>1978</v>
      </c>
      <c r="D2514" s="109">
        <v>-41291085.60714487</v>
      </c>
      <c r="E2514" s="139">
        <v>-18967492.289654166</v>
      </c>
      <c r="F2514" s="113">
        <v>-6.1776420205723346</v>
      </c>
      <c r="G2514" s="126"/>
      <c r="H2514" s="123"/>
      <c r="I2514" s="124"/>
      <c r="J2514" s="191" t="s">
        <v>5776</v>
      </c>
      <c r="K2514" s="192" t="s">
        <v>676</v>
      </c>
      <c r="L2514" s="196" t="s">
        <v>1978</v>
      </c>
      <c r="M2514" s="197">
        <v>-41291085.60714487</v>
      </c>
      <c r="N2514" s="198">
        <v>-18967492.289654166</v>
      </c>
      <c r="O2514" s="211">
        <v>-6.1776420205723346</v>
      </c>
      <c r="P2514" s="199">
        <v>0</v>
      </c>
      <c r="Q2514" s="200">
        <v>0</v>
      </c>
      <c r="R2514" s="201">
        <v>1</v>
      </c>
      <c r="S2514" s="210">
        <v>0</v>
      </c>
      <c r="T2514" s="210" t="s">
        <v>144</v>
      </c>
      <c r="U2514" s="202" t="s">
        <v>2955</v>
      </c>
      <c r="V2514" s="195">
        <v>43251</v>
      </c>
      <c r="W2514" s="195" t="s">
        <v>2182</v>
      </c>
      <c r="X2514" s="193" t="s">
        <v>4468</v>
      </c>
      <c r="Y2514" s="194" t="s">
        <v>4404</v>
      </c>
      <c r="Z2514" s="190"/>
      <c r="AA2514" s="185"/>
      <c r="AB2514" s="187"/>
      <c r="AC2514" s="187"/>
      <c r="AD2514" s="188"/>
    </row>
    <row r="2515" spans="1:30" x14ac:dyDescent="0.3">
      <c r="A2515" s="84"/>
      <c r="B2515" s="209" t="s">
        <v>677</v>
      </c>
      <c r="C2515" s="102" t="s">
        <v>1973</v>
      </c>
      <c r="D2515" s="109">
        <v>-8789046.5045572016</v>
      </c>
      <c r="E2515" s="139">
        <v>-6902808.7905075988</v>
      </c>
      <c r="F2515" s="113">
        <v>-0.93186376437322549</v>
      </c>
      <c r="G2515" s="126"/>
      <c r="H2515" s="123"/>
      <c r="I2515" s="124"/>
      <c r="J2515" s="191" t="s">
        <v>5776</v>
      </c>
      <c r="K2515" s="192" t="s">
        <v>677</v>
      </c>
      <c r="L2515" s="196" t="s">
        <v>1973</v>
      </c>
      <c r="M2515" s="197">
        <v>-8789046.5045572016</v>
      </c>
      <c r="N2515" s="198">
        <v>-6902808.7905075988</v>
      </c>
      <c r="O2515" s="211">
        <v>-0.93186376437322549</v>
      </c>
      <c r="P2515" s="199">
        <v>0</v>
      </c>
      <c r="Q2515" s="200">
        <v>0</v>
      </c>
      <c r="R2515" s="201">
        <v>1</v>
      </c>
      <c r="S2515" s="210">
        <v>0</v>
      </c>
      <c r="T2515" s="210" t="s">
        <v>144</v>
      </c>
      <c r="U2515" s="202" t="s">
        <v>2956</v>
      </c>
      <c r="V2515" s="195">
        <v>43251</v>
      </c>
      <c r="W2515" s="195" t="s">
        <v>2183</v>
      </c>
      <c r="X2515" s="193" t="s">
        <v>4468</v>
      </c>
      <c r="Y2515" s="194" t="s">
        <v>4404</v>
      </c>
      <c r="Z2515" s="190"/>
      <c r="AA2515" s="185"/>
      <c r="AB2515" s="187"/>
      <c r="AC2515" s="188"/>
      <c r="AD2515" s="188"/>
    </row>
    <row r="2516" spans="1:30" x14ac:dyDescent="0.3">
      <c r="A2516" s="84"/>
      <c r="B2516" s="209" t="s">
        <v>678</v>
      </c>
      <c r="C2516" s="102" t="s">
        <v>1973</v>
      </c>
      <c r="D2516" s="109">
        <v>-1395908.863020346</v>
      </c>
      <c r="E2516" s="139">
        <v>-559283.76910363871</v>
      </c>
      <c r="F2516" s="113">
        <v>-1.1182320685867013</v>
      </c>
      <c r="G2516" s="126"/>
      <c r="H2516" s="123"/>
      <c r="I2516" s="124"/>
      <c r="J2516" s="191" t="s">
        <v>5776</v>
      </c>
      <c r="K2516" s="203" t="s">
        <v>678</v>
      </c>
      <c r="L2516" s="204" t="s">
        <v>1973</v>
      </c>
      <c r="M2516" s="205">
        <v>-1395908.863020346</v>
      </c>
      <c r="N2516" s="206">
        <v>-559283.76910363871</v>
      </c>
      <c r="O2516" s="207">
        <v>-1.1182320685867013</v>
      </c>
      <c r="P2516" s="207">
        <v>0</v>
      </c>
      <c r="Q2516" s="207">
        <v>0</v>
      </c>
      <c r="R2516" s="207">
        <v>1</v>
      </c>
      <c r="S2516" s="210">
        <v>0</v>
      </c>
      <c r="T2516" s="210" t="s">
        <v>149</v>
      </c>
      <c r="U2516" s="208" t="s">
        <v>2957</v>
      </c>
      <c r="V2516" s="195">
        <v>43251</v>
      </c>
      <c r="W2516" s="209">
        <v>6057680</v>
      </c>
      <c r="X2516" s="209" t="s">
        <v>4468</v>
      </c>
      <c r="Y2516" s="210" t="s">
        <v>4404</v>
      </c>
      <c r="Z2516" s="190"/>
      <c r="AA2516" s="185"/>
      <c r="AB2516" s="188"/>
      <c r="AC2516" s="187"/>
      <c r="AD2516" s="187"/>
    </row>
    <row r="2517" spans="1:30" x14ac:dyDescent="0.3">
      <c r="A2517" s="84"/>
      <c r="B2517" s="209" t="s">
        <v>4427</v>
      </c>
      <c r="C2517" s="102" t="s">
        <v>1973</v>
      </c>
      <c r="D2517" s="109">
        <v>-3553168.9961862466</v>
      </c>
      <c r="E2517" s="139">
        <v>-1447092.1772612131</v>
      </c>
      <c r="F2517" s="113">
        <v>-3.956506294630795</v>
      </c>
      <c r="G2517" s="126"/>
      <c r="H2517" s="123"/>
      <c r="I2517" s="124"/>
      <c r="J2517" s="191" t="s">
        <v>5776</v>
      </c>
      <c r="K2517" s="203" t="s">
        <v>4427</v>
      </c>
      <c r="L2517" s="204" t="s">
        <v>1973</v>
      </c>
      <c r="M2517" s="205">
        <v>-3553168.9961862466</v>
      </c>
      <c r="N2517" s="206">
        <v>-1447092.1772612131</v>
      </c>
      <c r="O2517" s="207">
        <v>-3.956506294630795</v>
      </c>
      <c r="P2517" s="207">
        <v>0</v>
      </c>
      <c r="Q2517" s="207">
        <v>0</v>
      </c>
      <c r="R2517" s="207">
        <v>1</v>
      </c>
      <c r="S2517" s="210">
        <v>0</v>
      </c>
      <c r="T2517" s="210" t="s">
        <v>146</v>
      </c>
      <c r="U2517" s="208" t="s">
        <v>4500</v>
      </c>
      <c r="V2517" s="195">
        <v>43251</v>
      </c>
      <c r="W2517" s="209">
        <v>6297743</v>
      </c>
      <c r="X2517" s="209" t="s">
        <v>4468</v>
      </c>
      <c r="Y2517" s="210" t="s">
        <v>4404</v>
      </c>
      <c r="Z2517" s="190"/>
      <c r="AA2517" s="186"/>
      <c r="AB2517" s="187"/>
      <c r="AC2517" s="187"/>
      <c r="AD2517" s="188"/>
    </row>
    <row r="2518" spans="1:30" x14ac:dyDescent="0.3">
      <c r="A2518" s="84"/>
      <c r="B2518" s="209" t="s">
        <v>4428</v>
      </c>
      <c r="C2518" s="102" t="s">
        <v>1973</v>
      </c>
      <c r="D2518" s="109">
        <v>-4221304.9571012408</v>
      </c>
      <c r="E2518" s="139">
        <v>-2845779.0500048553</v>
      </c>
      <c r="F2518" s="113">
        <v>-0.76174772575618044</v>
      </c>
      <c r="G2518" s="126"/>
      <c r="H2518" s="123"/>
      <c r="I2518" s="124"/>
      <c r="J2518" s="191" t="s">
        <v>5776</v>
      </c>
      <c r="K2518" s="203" t="s">
        <v>4428</v>
      </c>
      <c r="L2518" s="204" t="s">
        <v>1973</v>
      </c>
      <c r="M2518" s="205">
        <v>-4221304.9571012408</v>
      </c>
      <c r="N2518" s="206">
        <v>-2845779.0500048553</v>
      </c>
      <c r="O2518" s="207">
        <v>-0.76174772575618044</v>
      </c>
      <c r="P2518" s="207">
        <v>0</v>
      </c>
      <c r="Q2518" s="207">
        <v>0</v>
      </c>
      <c r="R2518" s="207">
        <v>1</v>
      </c>
      <c r="S2518" s="210">
        <v>0</v>
      </c>
      <c r="T2518" s="210" t="s">
        <v>143</v>
      </c>
      <c r="U2518" s="208" t="s">
        <v>4501</v>
      </c>
      <c r="V2518" s="195">
        <v>43251</v>
      </c>
      <c r="W2518" s="209" t="s">
        <v>4555</v>
      </c>
      <c r="X2518" s="209" t="s">
        <v>4468</v>
      </c>
      <c r="Y2518" s="210" t="s">
        <v>4404</v>
      </c>
      <c r="Z2518" s="190"/>
      <c r="AA2518" s="186"/>
      <c r="AB2518" s="187"/>
      <c r="AC2518" s="188"/>
      <c r="AD2518" s="188"/>
    </row>
    <row r="2519" spans="1:30" x14ac:dyDescent="0.3">
      <c r="A2519" s="84"/>
      <c r="B2519" s="209" t="s">
        <v>679</v>
      </c>
      <c r="C2519" s="102" t="s">
        <v>1973</v>
      </c>
      <c r="D2519" s="109">
        <v>-7126299.7583972327</v>
      </c>
      <c r="E2519" s="139">
        <v>-1511946.6807491013</v>
      </c>
      <c r="F2519" s="113">
        <v>-2.176073402967885</v>
      </c>
      <c r="G2519" s="126"/>
      <c r="H2519" s="123"/>
      <c r="I2519" s="124"/>
      <c r="J2519" s="191" t="s">
        <v>5776</v>
      </c>
      <c r="K2519" s="203" t="s">
        <v>679</v>
      </c>
      <c r="L2519" s="204" t="s">
        <v>1973</v>
      </c>
      <c r="M2519" s="205">
        <v>-7126299.7583972327</v>
      </c>
      <c r="N2519" s="206">
        <v>-1511946.6807491013</v>
      </c>
      <c r="O2519" s="207">
        <v>-2.176073402967885</v>
      </c>
      <c r="P2519" s="207">
        <v>0</v>
      </c>
      <c r="Q2519" s="207">
        <v>0</v>
      </c>
      <c r="R2519" s="207">
        <v>1</v>
      </c>
      <c r="S2519" s="210">
        <v>0</v>
      </c>
      <c r="T2519" s="210" t="s">
        <v>148</v>
      </c>
      <c r="U2519" s="208" t="s">
        <v>2958</v>
      </c>
      <c r="V2519" s="195">
        <v>43251</v>
      </c>
      <c r="W2519" s="209">
        <v>6436892</v>
      </c>
      <c r="X2519" s="209" t="s">
        <v>4468</v>
      </c>
      <c r="Y2519" s="210" t="s">
        <v>4404</v>
      </c>
      <c r="Z2519" s="190"/>
      <c r="AA2519" s="185"/>
      <c r="AB2519" s="187"/>
      <c r="AC2519" s="188"/>
      <c r="AD2519" s="187"/>
    </row>
    <row r="2520" spans="1:30" x14ac:dyDescent="0.3">
      <c r="A2520" s="84"/>
      <c r="B2520" s="209" t="s">
        <v>680</v>
      </c>
      <c r="C2520" s="102" t="s">
        <v>1973</v>
      </c>
      <c r="D2520" s="109">
        <v>-2563572.5024472219</v>
      </c>
      <c r="E2520" s="139">
        <v>-533582.358847089</v>
      </c>
      <c r="F2520" s="113">
        <v>-3.0335277230568742</v>
      </c>
      <c r="G2520" s="126"/>
      <c r="H2520" s="123"/>
      <c r="I2520" s="124"/>
      <c r="J2520" s="191" t="s">
        <v>5776</v>
      </c>
      <c r="K2520" s="203" t="s">
        <v>680</v>
      </c>
      <c r="L2520" s="204" t="s">
        <v>1973</v>
      </c>
      <c r="M2520" s="205">
        <v>-2563572.5024472219</v>
      </c>
      <c r="N2520" s="206">
        <v>-533582.358847089</v>
      </c>
      <c r="O2520" s="207">
        <v>-3.0335277230568742</v>
      </c>
      <c r="P2520" s="207">
        <v>0</v>
      </c>
      <c r="Q2520" s="207">
        <v>0</v>
      </c>
      <c r="R2520" s="207">
        <v>1</v>
      </c>
      <c r="S2520" s="210">
        <v>0</v>
      </c>
      <c r="T2520" s="210" t="s">
        <v>148</v>
      </c>
      <c r="U2520" s="208" t="s">
        <v>2959</v>
      </c>
      <c r="V2520" s="195">
        <v>43251</v>
      </c>
      <c r="W2520" s="209">
        <v>6436450</v>
      </c>
      <c r="X2520" s="209" t="s">
        <v>4468</v>
      </c>
      <c r="Y2520" s="210" t="s">
        <v>4404</v>
      </c>
      <c r="Z2520" s="190"/>
      <c r="AA2520" s="185"/>
      <c r="AB2520" s="187"/>
      <c r="AC2520" s="187"/>
      <c r="AD2520" s="188"/>
    </row>
    <row r="2521" spans="1:30" x14ac:dyDescent="0.3">
      <c r="A2521" s="84"/>
      <c r="B2521" s="209" t="s">
        <v>681</v>
      </c>
      <c r="C2521" s="102" t="s">
        <v>1977</v>
      </c>
      <c r="D2521" s="109">
        <v>37981367.937973395</v>
      </c>
      <c r="E2521" s="139">
        <v>24800891.576688249</v>
      </c>
      <c r="F2521" s="113">
        <v>5.7880284482312723</v>
      </c>
      <c r="G2521" s="126"/>
      <c r="H2521" s="123"/>
      <c r="I2521" s="124"/>
      <c r="J2521" s="191" t="s">
        <v>5776</v>
      </c>
      <c r="K2521" s="203" t="s">
        <v>681</v>
      </c>
      <c r="L2521" s="204" t="s">
        <v>1977</v>
      </c>
      <c r="M2521" s="205">
        <v>37981367.937973395</v>
      </c>
      <c r="N2521" s="206">
        <v>24800891.576688249</v>
      </c>
      <c r="O2521" s="207">
        <v>5.7880284482312723</v>
      </c>
      <c r="P2521" s="207">
        <v>0</v>
      </c>
      <c r="Q2521" s="207">
        <v>0</v>
      </c>
      <c r="R2521" s="207">
        <v>1</v>
      </c>
      <c r="S2521" s="210">
        <v>0</v>
      </c>
      <c r="T2521" s="210" t="s">
        <v>143</v>
      </c>
      <c r="U2521" s="208" t="s">
        <v>2960</v>
      </c>
      <c r="V2521" s="195">
        <v>43251</v>
      </c>
      <c r="W2521" s="209" t="s">
        <v>2184</v>
      </c>
      <c r="X2521" s="209" t="s">
        <v>4468</v>
      </c>
      <c r="Y2521" s="210" t="s">
        <v>4404</v>
      </c>
      <c r="Z2521" s="190"/>
      <c r="AA2521" s="186"/>
      <c r="AB2521" s="187"/>
      <c r="AC2521" s="187"/>
      <c r="AD2521" s="188"/>
    </row>
    <row r="2522" spans="1:30" x14ac:dyDescent="0.3">
      <c r="A2522" s="84"/>
      <c r="B2522" s="209" t="s">
        <v>682</v>
      </c>
      <c r="C2522" s="102" t="s">
        <v>1973</v>
      </c>
      <c r="D2522" s="109">
        <v>-4520408.3430429073</v>
      </c>
      <c r="E2522" s="139">
        <v>-6738820.0600720774</v>
      </c>
      <c r="F2522" s="113">
        <v>-1.3228286911855676</v>
      </c>
      <c r="G2522" s="126"/>
      <c r="H2522" s="123"/>
      <c r="I2522" s="124"/>
      <c r="J2522" s="191" t="s">
        <v>5776</v>
      </c>
      <c r="K2522" s="203" t="s">
        <v>682</v>
      </c>
      <c r="L2522" s="204" t="s">
        <v>1973</v>
      </c>
      <c r="M2522" s="205">
        <v>-4520408.3430429073</v>
      </c>
      <c r="N2522" s="206">
        <v>-6738820.0600720774</v>
      </c>
      <c r="O2522" s="207">
        <v>-1.3228286911855676</v>
      </c>
      <c r="P2522" s="207">
        <v>0</v>
      </c>
      <c r="Q2522" s="207">
        <v>0</v>
      </c>
      <c r="R2522" s="207">
        <v>1</v>
      </c>
      <c r="S2522" s="210">
        <v>0</v>
      </c>
      <c r="T2522" s="210" t="s">
        <v>146</v>
      </c>
      <c r="U2522" s="208" t="s">
        <v>2961</v>
      </c>
      <c r="V2522" s="195">
        <v>43251</v>
      </c>
      <c r="W2522" s="209">
        <v>6455217</v>
      </c>
      <c r="X2522" s="209" t="s">
        <v>4468</v>
      </c>
      <c r="Y2522" s="210" t="s">
        <v>4404</v>
      </c>
      <c r="Z2522" s="190"/>
      <c r="AA2522" s="186"/>
      <c r="AB2522" s="187"/>
      <c r="AC2522" s="187"/>
      <c r="AD2522" s="188"/>
    </row>
    <row r="2523" spans="1:30" x14ac:dyDescent="0.3">
      <c r="A2523" s="84"/>
      <c r="B2523" s="209" t="s">
        <v>683</v>
      </c>
      <c r="C2523" s="102" t="s">
        <v>1978</v>
      </c>
      <c r="D2523" s="109">
        <v>-32713401.455002874</v>
      </c>
      <c r="E2523" s="139">
        <v>-27673296.027406603</v>
      </c>
      <c r="F2523" s="113">
        <v>-8.9408866892633601</v>
      </c>
      <c r="G2523" s="126"/>
      <c r="H2523" s="123"/>
      <c r="I2523" s="124"/>
      <c r="J2523" s="191" t="s">
        <v>5776</v>
      </c>
      <c r="K2523" s="203" t="s">
        <v>683</v>
      </c>
      <c r="L2523" s="204" t="s">
        <v>1978</v>
      </c>
      <c r="M2523" s="205">
        <v>-32713401.455002874</v>
      </c>
      <c r="N2523" s="206">
        <v>-27673296.027406603</v>
      </c>
      <c r="O2523" s="207">
        <v>-8.9408866892633601</v>
      </c>
      <c r="P2523" s="207">
        <v>0</v>
      </c>
      <c r="Q2523" s="207">
        <v>0</v>
      </c>
      <c r="R2523" s="207">
        <v>1</v>
      </c>
      <c r="S2523" s="210">
        <v>0</v>
      </c>
      <c r="T2523" s="210" t="s">
        <v>149</v>
      </c>
      <c r="U2523" s="208" t="s">
        <v>2962</v>
      </c>
      <c r="V2523" s="195">
        <v>43251</v>
      </c>
      <c r="W2523" s="209" t="s">
        <v>2185</v>
      </c>
      <c r="X2523" s="209" t="s">
        <v>4468</v>
      </c>
      <c r="Y2523" s="210" t="s">
        <v>4404</v>
      </c>
      <c r="Z2523" s="190"/>
      <c r="AA2523" s="185"/>
      <c r="AB2523" s="188"/>
      <c r="AC2523" s="187"/>
      <c r="AD2523" s="187"/>
    </row>
    <row r="2524" spans="1:30" x14ac:dyDescent="0.3">
      <c r="A2524" s="84"/>
      <c r="B2524" s="209" t="s">
        <v>684</v>
      </c>
      <c r="C2524" s="102" t="s">
        <v>1973</v>
      </c>
      <c r="D2524" s="109">
        <v>-1477654.2612941114</v>
      </c>
      <c r="E2524" s="139">
        <v>-3840442.8679226227</v>
      </c>
      <c r="F2524" s="113">
        <v>-1.4170225545980113</v>
      </c>
      <c r="G2524" s="126"/>
      <c r="H2524" s="123"/>
      <c r="I2524" s="124"/>
      <c r="J2524" s="191" t="s">
        <v>5776</v>
      </c>
      <c r="K2524" s="203" t="s">
        <v>684</v>
      </c>
      <c r="L2524" s="204" t="s">
        <v>1973</v>
      </c>
      <c r="M2524" s="205">
        <v>-1477654.2612941114</v>
      </c>
      <c r="N2524" s="206">
        <v>-3840442.8679226227</v>
      </c>
      <c r="O2524" s="207">
        <v>-1.4170225545980113</v>
      </c>
      <c r="P2524" s="207">
        <v>0</v>
      </c>
      <c r="Q2524" s="207">
        <v>0</v>
      </c>
      <c r="R2524" s="207">
        <v>1</v>
      </c>
      <c r="S2524" s="210">
        <v>0</v>
      </c>
      <c r="T2524" s="210" t="s">
        <v>5305</v>
      </c>
      <c r="U2524" s="208" t="s">
        <v>2963</v>
      </c>
      <c r="V2524" s="195">
        <v>43251</v>
      </c>
      <c r="W2524" s="209" t="s">
        <v>2186</v>
      </c>
      <c r="X2524" s="209" t="s">
        <v>4468</v>
      </c>
      <c r="Y2524" s="210" t="s">
        <v>4404</v>
      </c>
      <c r="Z2524" s="190"/>
      <c r="AA2524" s="185"/>
      <c r="AB2524" s="188"/>
      <c r="AC2524" s="187"/>
      <c r="AD2524" s="187"/>
    </row>
    <row r="2525" spans="1:30" x14ac:dyDescent="0.3">
      <c r="A2525" s="84"/>
      <c r="B2525" s="209" t="s">
        <v>685</v>
      </c>
      <c r="C2525" s="102" t="s">
        <v>1978</v>
      </c>
      <c r="D2525" s="109">
        <v>-31797048.118755795</v>
      </c>
      <c r="E2525" s="139">
        <v>-4949339.5820782017</v>
      </c>
      <c r="F2525" s="113">
        <v>-4.615414353595563</v>
      </c>
      <c r="G2525" s="126"/>
      <c r="H2525" s="123"/>
      <c r="I2525" s="124"/>
      <c r="J2525" s="191" t="s">
        <v>5776</v>
      </c>
      <c r="K2525" s="203" t="s">
        <v>685</v>
      </c>
      <c r="L2525" s="204" t="s">
        <v>1978</v>
      </c>
      <c r="M2525" s="205">
        <v>-31797048.118755795</v>
      </c>
      <c r="N2525" s="206">
        <v>-4949339.5820782017</v>
      </c>
      <c r="O2525" s="207">
        <v>-4.615414353595563</v>
      </c>
      <c r="P2525" s="207">
        <v>0</v>
      </c>
      <c r="Q2525" s="207">
        <v>0</v>
      </c>
      <c r="R2525" s="207">
        <v>1</v>
      </c>
      <c r="S2525" s="210">
        <v>0</v>
      </c>
      <c r="T2525" s="210" t="s">
        <v>149</v>
      </c>
      <c r="U2525" s="208" t="s">
        <v>2964</v>
      </c>
      <c r="V2525" s="195">
        <v>43251</v>
      </c>
      <c r="W2525" s="209">
        <v>6497446</v>
      </c>
      <c r="X2525" s="209" t="s">
        <v>4468</v>
      </c>
      <c r="Y2525" s="210" t="s">
        <v>4404</v>
      </c>
      <c r="Z2525" s="190"/>
      <c r="AA2525" s="185"/>
      <c r="AB2525" s="187"/>
      <c r="AC2525" s="188"/>
      <c r="AD2525" s="188"/>
    </row>
    <row r="2526" spans="1:30" x14ac:dyDescent="0.3">
      <c r="A2526" s="84"/>
      <c r="B2526" s="209" t="s">
        <v>686</v>
      </c>
      <c r="C2526" s="102" t="s">
        <v>1978</v>
      </c>
      <c r="D2526" s="109">
        <v>-126481475.80402362</v>
      </c>
      <c r="E2526" s="139">
        <v>-46697670.108765922</v>
      </c>
      <c r="F2526" s="113">
        <v>-2.5812481542749106</v>
      </c>
      <c r="G2526" s="126"/>
      <c r="H2526" s="123"/>
      <c r="I2526" s="124"/>
      <c r="J2526" s="191" t="s">
        <v>5776</v>
      </c>
      <c r="K2526" s="203" t="s">
        <v>686</v>
      </c>
      <c r="L2526" s="204" t="s">
        <v>1978</v>
      </c>
      <c r="M2526" s="205">
        <v>-126481475.80402362</v>
      </c>
      <c r="N2526" s="206">
        <v>-46697670.108765922</v>
      </c>
      <c r="O2526" s="207">
        <v>-2.5812481542749106</v>
      </c>
      <c r="P2526" s="207">
        <v>0</v>
      </c>
      <c r="Q2526" s="207">
        <v>0</v>
      </c>
      <c r="R2526" s="207">
        <v>1</v>
      </c>
      <c r="S2526" s="210">
        <v>0</v>
      </c>
      <c r="T2526" s="210" t="s">
        <v>148</v>
      </c>
      <c r="U2526" s="208" t="s">
        <v>2965</v>
      </c>
      <c r="V2526" s="195">
        <v>43251</v>
      </c>
      <c r="W2526" s="209">
        <v>6556325</v>
      </c>
      <c r="X2526" s="209" t="s">
        <v>4468</v>
      </c>
      <c r="Y2526" s="210" t="s">
        <v>4404</v>
      </c>
      <c r="Z2526" s="190"/>
      <c r="AA2526" s="186"/>
      <c r="AB2526" s="187"/>
      <c r="AC2526" s="188"/>
      <c r="AD2526" s="188"/>
    </row>
    <row r="2527" spans="1:30" x14ac:dyDescent="0.3">
      <c r="A2527" s="84"/>
      <c r="B2527" s="209" t="s">
        <v>687</v>
      </c>
      <c r="C2527" s="102" t="s">
        <v>1977</v>
      </c>
      <c r="D2527" s="109">
        <v>9023539.7683341801</v>
      </c>
      <c r="E2527" s="139">
        <v>4027965.407322506</v>
      </c>
      <c r="F2527" s="113">
        <v>2.004062593821835</v>
      </c>
      <c r="G2527" s="126"/>
      <c r="H2527" s="123"/>
      <c r="I2527" s="124"/>
      <c r="J2527" s="191" t="s">
        <v>5776</v>
      </c>
      <c r="K2527" s="203" t="s">
        <v>687</v>
      </c>
      <c r="L2527" s="204" t="s">
        <v>1977</v>
      </c>
      <c r="M2527" s="205">
        <v>9023539.7683341801</v>
      </c>
      <c r="N2527" s="206">
        <v>4027965.407322506</v>
      </c>
      <c r="O2527" s="207">
        <v>2.004062593821835</v>
      </c>
      <c r="P2527" s="207">
        <v>0</v>
      </c>
      <c r="Q2527" s="207">
        <v>0</v>
      </c>
      <c r="R2527" s="207">
        <v>1</v>
      </c>
      <c r="S2527" s="210">
        <v>0</v>
      </c>
      <c r="T2527" s="210" t="s">
        <v>146</v>
      </c>
      <c r="U2527" s="208" t="s">
        <v>2966</v>
      </c>
      <c r="V2527" s="195">
        <v>43251</v>
      </c>
      <c r="W2527" s="209">
        <v>6188193</v>
      </c>
      <c r="X2527" s="209" t="s">
        <v>4468</v>
      </c>
      <c r="Y2527" s="210" t="s">
        <v>4404</v>
      </c>
      <c r="Z2527" s="190"/>
      <c r="AA2527" s="186"/>
      <c r="AB2527" s="187"/>
      <c r="AC2527" s="187"/>
      <c r="AD2527" s="188"/>
    </row>
    <row r="2528" spans="1:30" x14ac:dyDescent="0.3">
      <c r="A2528" s="84"/>
      <c r="B2528" s="209" t="s">
        <v>688</v>
      </c>
      <c r="C2528" s="102" t="s">
        <v>1977</v>
      </c>
      <c r="D2528" s="109">
        <v>32778666.133902047</v>
      </c>
      <c r="E2528" s="139">
        <v>23501292.298000004</v>
      </c>
      <c r="F2528" s="113">
        <v>12.576985541543248</v>
      </c>
      <c r="G2528" s="126"/>
      <c r="H2528" s="123"/>
      <c r="I2528" s="124"/>
      <c r="J2528" s="191" t="s">
        <v>5776</v>
      </c>
      <c r="K2528" s="203" t="s">
        <v>688</v>
      </c>
      <c r="L2528" s="204" t="s">
        <v>1977</v>
      </c>
      <c r="M2528" s="205">
        <v>32778666.133902047</v>
      </c>
      <c r="N2528" s="206">
        <v>23501292.298000004</v>
      </c>
      <c r="O2528" s="207">
        <v>12.576985541543248</v>
      </c>
      <c r="P2528" s="207">
        <v>0</v>
      </c>
      <c r="Q2528" s="207">
        <v>0</v>
      </c>
      <c r="R2528" s="207">
        <v>1</v>
      </c>
      <c r="S2528" s="210">
        <v>0</v>
      </c>
      <c r="T2528" s="210" t="s">
        <v>152</v>
      </c>
      <c r="U2528" s="208" t="s">
        <v>2967</v>
      </c>
      <c r="V2528" s="195">
        <v>43251</v>
      </c>
      <c r="W2528" s="209" t="s">
        <v>2187</v>
      </c>
      <c r="X2528" s="209" t="s">
        <v>4468</v>
      </c>
      <c r="Y2528" s="210" t="s">
        <v>4404</v>
      </c>
      <c r="Z2528" s="190"/>
      <c r="AA2528" s="186"/>
      <c r="AB2528" s="187"/>
      <c r="AC2528" s="187"/>
      <c r="AD2528" s="188"/>
    </row>
    <row r="2529" spans="1:30" x14ac:dyDescent="0.3">
      <c r="A2529" s="84"/>
      <c r="B2529" s="209" t="s">
        <v>689</v>
      </c>
      <c r="C2529" s="102" t="s">
        <v>1978</v>
      </c>
      <c r="D2529" s="109">
        <v>-34203705.779974863</v>
      </c>
      <c r="E2529" s="139">
        <v>-19139056.612434942</v>
      </c>
      <c r="F2529" s="113">
        <v>-10.629443238771577</v>
      </c>
      <c r="G2529" s="126"/>
      <c r="H2529" s="123"/>
      <c r="I2529" s="124"/>
      <c r="J2529" s="191" t="s">
        <v>5776</v>
      </c>
      <c r="K2529" s="203" t="s">
        <v>689</v>
      </c>
      <c r="L2529" s="204" t="s">
        <v>1978</v>
      </c>
      <c r="M2529" s="205">
        <v>-34203705.779974863</v>
      </c>
      <c r="N2529" s="206">
        <v>-19139056.612434942</v>
      </c>
      <c r="O2529" s="207">
        <v>-10.629443238771577</v>
      </c>
      <c r="P2529" s="207">
        <v>0</v>
      </c>
      <c r="Q2529" s="207">
        <v>0</v>
      </c>
      <c r="R2529" s="207">
        <v>1</v>
      </c>
      <c r="S2529" s="210">
        <v>0</v>
      </c>
      <c r="T2529" s="210" t="s">
        <v>146</v>
      </c>
      <c r="U2529" s="208" t="s">
        <v>2968</v>
      </c>
      <c r="V2529" s="195">
        <v>43251</v>
      </c>
      <c r="W2529" s="209">
        <v>6557997</v>
      </c>
      <c r="X2529" s="209" t="s">
        <v>4468</v>
      </c>
      <c r="Y2529" s="210" t="s">
        <v>4404</v>
      </c>
      <c r="Z2529" s="190"/>
      <c r="AA2529" s="186"/>
      <c r="AB2529" s="187"/>
      <c r="AC2529" s="187"/>
      <c r="AD2529" s="188"/>
    </row>
    <row r="2530" spans="1:30" x14ac:dyDescent="0.3">
      <c r="A2530" s="84"/>
      <c r="B2530" s="209" t="s">
        <v>7094</v>
      </c>
      <c r="C2530" s="102" t="s">
        <v>1975</v>
      </c>
      <c r="D2530" s="109">
        <v>101466504.17305048</v>
      </c>
      <c r="E2530" s="139">
        <v>155365668.50218445</v>
      </c>
      <c r="F2530" s="113">
        <v>13.357383240189371</v>
      </c>
      <c r="G2530" s="126"/>
      <c r="H2530" s="123"/>
      <c r="I2530" s="124"/>
      <c r="J2530" s="191" t="s">
        <v>5776</v>
      </c>
      <c r="K2530" s="203" t="s">
        <v>7094</v>
      </c>
      <c r="L2530" s="204" t="s">
        <v>1975</v>
      </c>
      <c r="M2530" s="205">
        <v>101466504.17305048</v>
      </c>
      <c r="N2530" s="206">
        <v>155365668.50218445</v>
      </c>
      <c r="O2530" s="207">
        <v>13.357383240189371</v>
      </c>
      <c r="P2530" s="207">
        <v>0</v>
      </c>
      <c r="Q2530" s="207">
        <v>0</v>
      </c>
      <c r="R2530" s="207">
        <v>1</v>
      </c>
      <c r="S2530" s="210">
        <v>0</v>
      </c>
      <c r="T2530" s="210" t="s">
        <v>147</v>
      </c>
      <c r="U2530" s="208" t="s">
        <v>7095</v>
      </c>
      <c r="V2530" s="195">
        <v>43251</v>
      </c>
      <c r="W2530" s="209" t="s">
        <v>7096</v>
      </c>
      <c r="X2530" s="209" t="s">
        <v>4468</v>
      </c>
      <c r="Y2530" s="210" t="s">
        <v>4404</v>
      </c>
      <c r="Z2530" s="190"/>
      <c r="AA2530" s="185"/>
      <c r="AB2530" s="187"/>
      <c r="AC2530" s="187"/>
      <c r="AD2530" s="188"/>
    </row>
    <row r="2531" spans="1:30" x14ac:dyDescent="0.3">
      <c r="A2531" s="84"/>
      <c r="B2531" s="209" t="s">
        <v>5949</v>
      </c>
      <c r="C2531" s="102" t="s">
        <v>1973</v>
      </c>
      <c r="D2531" s="109">
        <v>-4726762.0190196363</v>
      </c>
      <c r="E2531" s="139">
        <v>-136299.80551924871</v>
      </c>
      <c r="F2531" s="113">
        <v>-0.62542929160394944</v>
      </c>
      <c r="G2531" s="126"/>
      <c r="H2531" s="123"/>
      <c r="I2531" s="124"/>
      <c r="J2531" s="191" t="s">
        <v>5776</v>
      </c>
      <c r="K2531" s="203" t="s">
        <v>5949</v>
      </c>
      <c r="L2531" s="204" t="s">
        <v>1973</v>
      </c>
      <c r="M2531" s="205">
        <v>-4726762.0190196363</v>
      </c>
      <c r="N2531" s="206">
        <v>-136299.80551924871</v>
      </c>
      <c r="O2531" s="207">
        <v>-0.62542929160394944</v>
      </c>
      <c r="P2531" s="207">
        <v>0</v>
      </c>
      <c r="Q2531" s="207">
        <v>0</v>
      </c>
      <c r="R2531" s="207">
        <v>1</v>
      </c>
      <c r="S2531" s="210">
        <v>0</v>
      </c>
      <c r="T2531" s="210" t="s">
        <v>149</v>
      </c>
      <c r="U2531" s="208" t="s">
        <v>5950</v>
      </c>
      <c r="V2531" s="195">
        <v>43251</v>
      </c>
      <c r="W2531" s="209">
        <v>6629335</v>
      </c>
      <c r="X2531" s="209" t="s">
        <v>4468</v>
      </c>
      <c r="Y2531" s="210" t="s">
        <v>4404</v>
      </c>
      <c r="Z2531" s="190"/>
      <c r="AA2531" s="185"/>
      <c r="AB2531" s="187"/>
      <c r="AC2531" s="187"/>
      <c r="AD2531" s="188"/>
    </row>
    <row r="2532" spans="1:30" x14ac:dyDescent="0.3">
      <c r="A2532" s="84"/>
      <c r="B2532" s="209" t="s">
        <v>690</v>
      </c>
      <c r="C2532" s="102" t="s">
        <v>1973</v>
      </c>
      <c r="D2532" s="109">
        <v>-11892787.185700152</v>
      </c>
      <c r="E2532" s="139">
        <v>-5579864.1065449473</v>
      </c>
      <c r="F2532" s="113">
        <v>-0.72252528822986017</v>
      </c>
      <c r="G2532" s="126"/>
      <c r="H2532" s="123"/>
      <c r="I2532" s="124"/>
      <c r="J2532" s="191" t="s">
        <v>5776</v>
      </c>
      <c r="K2532" s="203" t="s">
        <v>690</v>
      </c>
      <c r="L2532" s="204" t="s">
        <v>1973</v>
      </c>
      <c r="M2532" s="205">
        <v>-11892787.185700152</v>
      </c>
      <c r="N2532" s="206">
        <v>-5579864.1065449473</v>
      </c>
      <c r="O2532" s="207">
        <v>-0.72252528822986017</v>
      </c>
      <c r="P2532" s="207">
        <v>0</v>
      </c>
      <c r="Q2532" s="207">
        <v>0</v>
      </c>
      <c r="R2532" s="207">
        <v>1</v>
      </c>
      <c r="S2532" s="210">
        <v>0</v>
      </c>
      <c r="T2532" s="210" t="s">
        <v>145</v>
      </c>
      <c r="U2532" s="208" t="s">
        <v>2969</v>
      </c>
      <c r="V2532" s="195">
        <v>43251</v>
      </c>
      <c r="W2532" s="209" t="s">
        <v>2188</v>
      </c>
      <c r="X2532" s="209" t="s">
        <v>4468</v>
      </c>
      <c r="Y2532" s="210" t="s">
        <v>4404</v>
      </c>
      <c r="Z2532" s="190"/>
      <c r="AA2532" s="186"/>
      <c r="AB2532" s="187"/>
      <c r="AC2532" s="187"/>
      <c r="AD2532" s="188"/>
    </row>
    <row r="2533" spans="1:30" x14ac:dyDescent="0.3">
      <c r="A2533" s="84"/>
      <c r="B2533" s="209" t="s">
        <v>691</v>
      </c>
      <c r="C2533" s="102" t="s">
        <v>1978</v>
      </c>
      <c r="D2533" s="109">
        <v>-27693561.984081216</v>
      </c>
      <c r="E2533" s="139">
        <v>-4144068.8112921538</v>
      </c>
      <c r="F2533" s="113">
        <v>-4.9537610558749083</v>
      </c>
      <c r="G2533" s="126"/>
      <c r="H2533" s="123"/>
      <c r="I2533" s="124"/>
      <c r="J2533" s="191" t="s">
        <v>5776</v>
      </c>
      <c r="K2533" s="203" t="s">
        <v>691</v>
      </c>
      <c r="L2533" s="204" t="s">
        <v>1978</v>
      </c>
      <c r="M2533" s="205">
        <v>-27693561.984081216</v>
      </c>
      <c r="N2533" s="206">
        <v>-4144068.8112921538</v>
      </c>
      <c r="O2533" s="207">
        <v>-4.9537610558749083</v>
      </c>
      <c r="P2533" s="207">
        <v>0</v>
      </c>
      <c r="Q2533" s="207">
        <v>0</v>
      </c>
      <c r="R2533" s="207">
        <v>1</v>
      </c>
      <c r="S2533" s="210">
        <v>0</v>
      </c>
      <c r="T2533" s="210" t="s">
        <v>151</v>
      </c>
      <c r="U2533" s="208" t="s">
        <v>2970</v>
      </c>
      <c r="V2533" s="195">
        <v>43251</v>
      </c>
      <c r="W2533" s="209">
        <v>6695938</v>
      </c>
      <c r="X2533" s="209" t="s">
        <v>4468</v>
      </c>
      <c r="Y2533" s="210" t="s">
        <v>4404</v>
      </c>
      <c r="Z2533" s="190"/>
      <c r="AA2533" s="185"/>
      <c r="AB2533" s="187"/>
      <c r="AC2533" s="188"/>
      <c r="AD2533" s="188"/>
    </row>
    <row r="2534" spans="1:30" x14ac:dyDescent="0.3">
      <c r="A2534" s="84"/>
      <c r="B2534" s="209" t="s">
        <v>692</v>
      </c>
      <c r="C2534" s="102" t="s">
        <v>1973</v>
      </c>
      <c r="D2534" s="109">
        <v>-7238661.6730710492</v>
      </c>
      <c r="E2534" s="139">
        <v>-1610153.8817267555</v>
      </c>
      <c r="F2534" s="113">
        <v>-2.1113449446995305</v>
      </c>
      <c r="G2534" s="126"/>
      <c r="H2534" s="123"/>
      <c r="I2534" s="124"/>
      <c r="J2534" s="191" t="s">
        <v>5776</v>
      </c>
      <c r="K2534" s="203" t="s">
        <v>692</v>
      </c>
      <c r="L2534" s="204" t="s">
        <v>1973</v>
      </c>
      <c r="M2534" s="205">
        <v>-7238661.6730710492</v>
      </c>
      <c r="N2534" s="206">
        <v>-1610153.8817267555</v>
      </c>
      <c r="O2534" s="207">
        <v>-2.1113449446995305</v>
      </c>
      <c r="P2534" s="207">
        <v>0</v>
      </c>
      <c r="Q2534" s="207">
        <v>0</v>
      </c>
      <c r="R2534" s="207">
        <v>1</v>
      </c>
      <c r="S2534" s="210">
        <v>0</v>
      </c>
      <c r="T2534" s="210" t="s">
        <v>150</v>
      </c>
      <c r="U2534" s="208" t="s">
        <v>2971</v>
      </c>
      <c r="V2534" s="195">
        <v>43251</v>
      </c>
      <c r="W2534" s="209">
        <v>6703972</v>
      </c>
      <c r="X2534" s="209" t="s">
        <v>4468</v>
      </c>
      <c r="Y2534" s="210" t="s">
        <v>4404</v>
      </c>
      <c r="Z2534" s="190"/>
      <c r="AA2534" s="186"/>
      <c r="AB2534" s="187"/>
      <c r="AC2534" s="187"/>
      <c r="AD2534" s="188"/>
    </row>
    <row r="2535" spans="1:30" x14ac:dyDescent="0.3">
      <c r="A2535" s="84"/>
      <c r="B2535" s="209" t="s">
        <v>693</v>
      </c>
      <c r="C2535" s="102" t="s">
        <v>1973</v>
      </c>
      <c r="D2535" s="109">
        <v>-5347087.5547214169</v>
      </c>
      <c r="E2535" s="139">
        <v>-1102487.9637227012</v>
      </c>
      <c r="F2535" s="113">
        <v>-1.2813742103600105</v>
      </c>
      <c r="G2535" s="126"/>
      <c r="H2535" s="123"/>
      <c r="I2535" s="124"/>
      <c r="J2535" s="191" t="s">
        <v>5776</v>
      </c>
      <c r="K2535" s="203" t="s">
        <v>693</v>
      </c>
      <c r="L2535" s="204" t="s">
        <v>1973</v>
      </c>
      <c r="M2535" s="205">
        <v>-5347087.5547214169</v>
      </c>
      <c r="N2535" s="206">
        <v>-1102487.9637227012</v>
      </c>
      <c r="O2535" s="207">
        <v>-1.2813742103600105</v>
      </c>
      <c r="P2535" s="207">
        <v>0</v>
      </c>
      <c r="Q2535" s="207">
        <v>0</v>
      </c>
      <c r="R2535" s="207">
        <v>1</v>
      </c>
      <c r="S2535" s="210">
        <v>0</v>
      </c>
      <c r="T2535" s="210" t="s">
        <v>149</v>
      </c>
      <c r="U2535" s="208" t="s">
        <v>2972</v>
      </c>
      <c r="V2535" s="195">
        <v>43251</v>
      </c>
      <c r="W2535" s="209">
        <v>6681669</v>
      </c>
      <c r="X2535" s="209" t="s">
        <v>4468</v>
      </c>
      <c r="Y2535" s="210" t="s">
        <v>4404</v>
      </c>
      <c r="Z2535" s="190"/>
      <c r="AA2535" s="186"/>
      <c r="AB2535" s="187"/>
      <c r="AC2535" s="187"/>
      <c r="AD2535" s="188"/>
    </row>
    <row r="2536" spans="1:30" x14ac:dyDescent="0.3">
      <c r="A2536" s="84"/>
      <c r="B2536" s="209" t="s">
        <v>5951</v>
      </c>
      <c r="C2536" s="102" t="s">
        <v>1973</v>
      </c>
      <c r="D2536" s="109">
        <v>-803529.02061757154</v>
      </c>
      <c r="E2536" s="139">
        <v>-659946.23616418219</v>
      </c>
      <c r="F2536" s="113">
        <v>-0.10034709789492378</v>
      </c>
      <c r="G2536" s="126"/>
      <c r="H2536" s="123"/>
      <c r="I2536" s="124"/>
      <c r="J2536" s="191" t="s">
        <v>5776</v>
      </c>
      <c r="K2536" s="203" t="s">
        <v>5951</v>
      </c>
      <c r="L2536" s="204" t="s">
        <v>1973</v>
      </c>
      <c r="M2536" s="205">
        <v>-803529.02061757154</v>
      </c>
      <c r="N2536" s="206">
        <v>-659946.23616418219</v>
      </c>
      <c r="O2536" s="207">
        <v>-0.10034709789492378</v>
      </c>
      <c r="P2536" s="207">
        <v>0</v>
      </c>
      <c r="Q2536" s="207">
        <v>0</v>
      </c>
      <c r="R2536" s="207">
        <v>1</v>
      </c>
      <c r="S2536" s="210">
        <v>0</v>
      </c>
      <c r="T2536" s="210" t="s">
        <v>145</v>
      </c>
      <c r="U2536" s="208" t="s">
        <v>5952</v>
      </c>
      <c r="V2536" s="195">
        <v>43251</v>
      </c>
      <c r="W2536" s="209" t="s">
        <v>5953</v>
      </c>
      <c r="X2536" s="209" t="s">
        <v>4468</v>
      </c>
      <c r="Y2536" s="210" t="s">
        <v>4404</v>
      </c>
      <c r="Z2536" s="190"/>
      <c r="AA2536" s="185"/>
      <c r="AB2536" s="187"/>
      <c r="AC2536" s="188"/>
      <c r="AD2536" s="188"/>
    </row>
    <row r="2537" spans="1:30" x14ac:dyDescent="0.3">
      <c r="A2537" s="84"/>
      <c r="B2537" s="209" t="s">
        <v>694</v>
      </c>
      <c r="C2537" s="102" t="s">
        <v>1973</v>
      </c>
      <c r="D2537" s="109">
        <v>-40919178.705806218</v>
      </c>
      <c r="E2537" s="139">
        <v>-6769313.880958437</v>
      </c>
      <c r="F2537" s="113">
        <v>-1.2654389631991814</v>
      </c>
      <c r="G2537" s="126"/>
      <c r="H2537" s="123"/>
      <c r="I2537" s="124"/>
      <c r="J2537" s="191" t="s">
        <v>5776</v>
      </c>
      <c r="K2537" s="203" t="s">
        <v>694</v>
      </c>
      <c r="L2537" s="204" t="s">
        <v>1973</v>
      </c>
      <c r="M2537" s="205">
        <v>-40919178.705806218</v>
      </c>
      <c r="N2537" s="206">
        <v>-6769313.880958437</v>
      </c>
      <c r="O2537" s="207">
        <v>-1.2654389631991814</v>
      </c>
      <c r="P2537" s="207">
        <v>0</v>
      </c>
      <c r="Q2537" s="207">
        <v>0</v>
      </c>
      <c r="R2537" s="207">
        <v>1</v>
      </c>
      <c r="S2537" s="210">
        <v>0</v>
      </c>
      <c r="T2537" s="210" t="s">
        <v>148</v>
      </c>
      <c r="U2537" s="208" t="s">
        <v>2973</v>
      </c>
      <c r="V2537" s="195">
        <v>43251</v>
      </c>
      <c r="W2537" s="209" t="s">
        <v>2189</v>
      </c>
      <c r="X2537" s="209" t="s">
        <v>4468</v>
      </c>
      <c r="Y2537" s="210" t="s">
        <v>4404</v>
      </c>
      <c r="Z2537" s="190"/>
      <c r="AA2537" s="185"/>
      <c r="AB2537" s="187"/>
      <c r="AC2537" s="188"/>
      <c r="AD2537" s="188"/>
    </row>
    <row r="2538" spans="1:30" x14ac:dyDescent="0.3">
      <c r="A2538" s="84"/>
      <c r="B2538" s="209" t="s">
        <v>5343</v>
      </c>
      <c r="C2538" s="102" t="s">
        <v>1977</v>
      </c>
      <c r="D2538" s="109">
        <v>16717785.363608148</v>
      </c>
      <c r="E2538" s="139">
        <v>12531994.512131687</v>
      </c>
      <c r="F2538" s="113">
        <v>7.891609658681868</v>
      </c>
      <c r="G2538" s="126"/>
      <c r="H2538" s="123"/>
      <c r="I2538" s="124"/>
      <c r="J2538" s="191" t="s">
        <v>5776</v>
      </c>
      <c r="K2538" s="203" t="s">
        <v>5343</v>
      </c>
      <c r="L2538" s="204" t="s">
        <v>1977</v>
      </c>
      <c r="M2538" s="205">
        <v>16717785.363608148</v>
      </c>
      <c r="N2538" s="206">
        <v>12531994.512131687</v>
      </c>
      <c r="O2538" s="207">
        <v>7.891609658681868</v>
      </c>
      <c r="P2538" s="207">
        <v>0</v>
      </c>
      <c r="Q2538" s="207">
        <v>0</v>
      </c>
      <c r="R2538" s="207">
        <v>1</v>
      </c>
      <c r="S2538" s="210">
        <v>0</v>
      </c>
      <c r="T2538" s="210" t="s">
        <v>148</v>
      </c>
      <c r="U2538" s="208" t="s">
        <v>5344</v>
      </c>
      <c r="V2538" s="195">
        <v>43251</v>
      </c>
      <c r="W2538" s="209">
        <v>6244675</v>
      </c>
      <c r="X2538" s="209" t="s">
        <v>4468</v>
      </c>
      <c r="Y2538" s="210" t="s">
        <v>4404</v>
      </c>
      <c r="Z2538" s="190"/>
      <c r="AA2538" s="186"/>
      <c r="AB2538" s="187"/>
      <c r="AC2538" s="187"/>
      <c r="AD2538" s="188"/>
    </row>
    <row r="2539" spans="1:30" x14ac:dyDescent="0.3">
      <c r="A2539" s="84"/>
      <c r="B2539" s="209" t="s">
        <v>5693</v>
      </c>
      <c r="C2539" s="102" t="s">
        <v>1979</v>
      </c>
      <c r="D2539" s="109">
        <v>-48966580.732396252</v>
      </c>
      <c r="E2539" s="139">
        <v>-288720115.19900203</v>
      </c>
      <c r="F2539" s="113">
        <v>-1.1810167150040627</v>
      </c>
      <c r="G2539" s="126"/>
      <c r="H2539" s="123"/>
      <c r="I2539" s="124"/>
      <c r="J2539" s="191" t="s">
        <v>5776</v>
      </c>
      <c r="K2539" s="203" t="s">
        <v>5693</v>
      </c>
      <c r="L2539" s="204" t="s">
        <v>1979</v>
      </c>
      <c r="M2539" s="205">
        <v>-48966580.732396252</v>
      </c>
      <c r="N2539" s="206">
        <v>-288720115.19900203</v>
      </c>
      <c r="O2539" s="207">
        <v>-1.1810167150040627</v>
      </c>
      <c r="P2539" s="207">
        <v>0</v>
      </c>
      <c r="Q2539" s="207">
        <v>0</v>
      </c>
      <c r="R2539" s="207">
        <v>1</v>
      </c>
      <c r="S2539" s="210">
        <v>0</v>
      </c>
      <c r="T2539" s="210" t="s">
        <v>151</v>
      </c>
      <c r="U2539" s="208" t="s">
        <v>5694</v>
      </c>
      <c r="V2539" s="195">
        <v>43251</v>
      </c>
      <c r="W2539" s="209" t="s">
        <v>2190</v>
      </c>
      <c r="X2539" s="209" t="s">
        <v>4468</v>
      </c>
      <c r="Y2539" s="210" t="s">
        <v>4404</v>
      </c>
      <c r="Z2539" s="190"/>
      <c r="AA2539" s="185"/>
      <c r="AB2539" s="187"/>
      <c r="AC2539" s="188"/>
      <c r="AD2539" s="188"/>
    </row>
    <row r="2540" spans="1:30" x14ac:dyDescent="0.3">
      <c r="A2540" s="84"/>
      <c r="B2540" s="209" t="s">
        <v>695</v>
      </c>
      <c r="C2540" s="102" t="s">
        <v>1973</v>
      </c>
      <c r="D2540" s="109">
        <v>-3768279.9225155925</v>
      </c>
      <c r="E2540" s="139">
        <v>-5534048.2653895346</v>
      </c>
      <c r="F2540" s="113">
        <v>-0.3798283831311775</v>
      </c>
      <c r="G2540" s="126"/>
      <c r="H2540" s="123"/>
      <c r="I2540" s="124"/>
      <c r="J2540" s="191" t="s">
        <v>5776</v>
      </c>
      <c r="K2540" s="203" t="s">
        <v>695</v>
      </c>
      <c r="L2540" s="204" t="s">
        <v>1973</v>
      </c>
      <c r="M2540" s="205">
        <v>-3768279.9225155925</v>
      </c>
      <c r="N2540" s="206">
        <v>-5534048.2653895346</v>
      </c>
      <c r="O2540" s="207">
        <v>-0.3798283831311775</v>
      </c>
      <c r="P2540" s="207">
        <v>0</v>
      </c>
      <c r="Q2540" s="207">
        <v>0</v>
      </c>
      <c r="R2540" s="207">
        <v>1</v>
      </c>
      <c r="S2540" s="210">
        <v>0</v>
      </c>
      <c r="T2540" s="210" t="s">
        <v>146</v>
      </c>
      <c r="U2540" s="208" t="s">
        <v>2974</v>
      </c>
      <c r="V2540" s="195">
        <v>43251</v>
      </c>
      <c r="W2540" s="209" t="s">
        <v>2191</v>
      </c>
      <c r="X2540" s="209" t="s">
        <v>4468</v>
      </c>
      <c r="Y2540" s="210" t="s">
        <v>4404</v>
      </c>
      <c r="Z2540" s="190"/>
      <c r="AA2540" s="185"/>
      <c r="AB2540" s="187"/>
      <c r="AC2540" s="188"/>
      <c r="AD2540" s="188"/>
    </row>
    <row r="2541" spans="1:30" x14ac:dyDescent="0.3">
      <c r="A2541" s="84"/>
      <c r="B2541" s="209" t="s">
        <v>6057</v>
      </c>
      <c r="C2541" s="102" t="s">
        <v>1973</v>
      </c>
      <c r="D2541" s="109">
        <v>-7620610.6983215297</v>
      </c>
      <c r="E2541" s="139">
        <v>-5534048.2653895589</v>
      </c>
      <c r="F2541" s="113">
        <v>-1.9082267043859036</v>
      </c>
      <c r="G2541" s="126"/>
      <c r="H2541" s="123"/>
      <c r="I2541" s="124"/>
      <c r="J2541" s="191" t="s">
        <v>5776</v>
      </c>
      <c r="K2541" s="203" t="s">
        <v>6057</v>
      </c>
      <c r="L2541" s="204" t="s">
        <v>1973</v>
      </c>
      <c r="M2541" s="205">
        <v>-7620610.6983215297</v>
      </c>
      <c r="N2541" s="206">
        <v>-5534048.2653895589</v>
      </c>
      <c r="O2541" s="207">
        <v>-1.9082267043859036</v>
      </c>
      <c r="P2541" s="207">
        <v>0</v>
      </c>
      <c r="Q2541" s="207">
        <v>0</v>
      </c>
      <c r="R2541" s="207">
        <v>1</v>
      </c>
      <c r="S2541" s="210">
        <v>0</v>
      </c>
      <c r="T2541" s="210" t="s">
        <v>149</v>
      </c>
      <c r="U2541" s="208" t="s">
        <v>6058</v>
      </c>
      <c r="V2541" s="195">
        <v>43251</v>
      </c>
      <c r="W2541" s="209" t="s">
        <v>6059</v>
      </c>
      <c r="X2541" s="209" t="s">
        <v>4468</v>
      </c>
      <c r="Y2541" s="210" t="s">
        <v>4404</v>
      </c>
      <c r="Z2541" s="190"/>
      <c r="AA2541" s="186"/>
      <c r="AB2541" s="187"/>
      <c r="AC2541" s="187"/>
      <c r="AD2541" s="188"/>
    </row>
    <row r="2542" spans="1:30" x14ac:dyDescent="0.3">
      <c r="A2542" s="84"/>
      <c r="B2542" s="209" t="s">
        <v>6045</v>
      </c>
      <c r="C2542" s="102" t="s">
        <v>1977</v>
      </c>
      <c r="D2542" s="109">
        <v>15453737.831643634</v>
      </c>
      <c r="E2542" s="139">
        <v>43297866.172984518</v>
      </c>
      <c r="F2542" s="113">
        <v>14.047167773944469</v>
      </c>
      <c r="G2542" s="126"/>
      <c r="H2542" s="123"/>
      <c r="I2542" s="124"/>
      <c r="J2542" s="191" t="s">
        <v>5776</v>
      </c>
      <c r="K2542" s="203" t="s">
        <v>6045</v>
      </c>
      <c r="L2542" s="204" t="s">
        <v>1977</v>
      </c>
      <c r="M2542" s="205">
        <v>15453737.831643634</v>
      </c>
      <c r="N2542" s="206">
        <v>43297866.172984518</v>
      </c>
      <c r="O2542" s="207">
        <v>14.047167773944469</v>
      </c>
      <c r="P2542" s="207">
        <v>0</v>
      </c>
      <c r="Q2542" s="207">
        <v>0</v>
      </c>
      <c r="R2542" s="207">
        <v>1</v>
      </c>
      <c r="S2542" s="210">
        <v>0</v>
      </c>
      <c r="T2542" s="210" t="s">
        <v>5305</v>
      </c>
      <c r="U2542" s="208" t="s">
        <v>6046</v>
      </c>
      <c r="V2542" s="195">
        <v>43251</v>
      </c>
      <c r="W2542" s="209" t="s">
        <v>6047</v>
      </c>
      <c r="X2542" s="209" t="s">
        <v>4468</v>
      </c>
      <c r="Y2542" s="210" t="s">
        <v>4404</v>
      </c>
      <c r="Z2542" s="190"/>
      <c r="AA2542" s="186"/>
      <c r="AB2542" s="187"/>
      <c r="AC2542" s="187"/>
      <c r="AD2542" s="188"/>
    </row>
    <row r="2543" spans="1:30" x14ac:dyDescent="0.3">
      <c r="A2543" s="84"/>
      <c r="B2543" s="209" t="s">
        <v>5954</v>
      </c>
      <c r="C2543" s="102" t="s">
        <v>1973</v>
      </c>
      <c r="D2543" s="109">
        <v>-2747739.9798711403</v>
      </c>
      <c r="E2543" s="139">
        <v>-3490336.5885790801</v>
      </c>
      <c r="F2543" s="113">
        <v>-2.0331663007975069</v>
      </c>
      <c r="G2543" s="126"/>
      <c r="H2543" s="123"/>
      <c r="I2543" s="124"/>
      <c r="J2543" s="191" t="s">
        <v>5776</v>
      </c>
      <c r="K2543" s="203" t="s">
        <v>5954</v>
      </c>
      <c r="L2543" s="204" t="s">
        <v>1973</v>
      </c>
      <c r="M2543" s="205">
        <v>-2747739.9798711403</v>
      </c>
      <c r="N2543" s="206">
        <v>-3490336.5885790801</v>
      </c>
      <c r="O2543" s="207">
        <v>-2.0331663007975069</v>
      </c>
      <c r="P2543" s="207">
        <v>0</v>
      </c>
      <c r="Q2543" s="207">
        <v>0</v>
      </c>
      <c r="R2543" s="207">
        <v>1</v>
      </c>
      <c r="S2543" s="210">
        <v>0</v>
      </c>
      <c r="T2543" s="210" t="s">
        <v>5305</v>
      </c>
      <c r="U2543" s="208" t="s">
        <v>5955</v>
      </c>
      <c r="V2543" s="195">
        <v>43251</v>
      </c>
      <c r="W2543" s="209">
        <v>6868774</v>
      </c>
      <c r="X2543" s="209" t="s">
        <v>4468</v>
      </c>
      <c r="Y2543" s="210" t="s">
        <v>4404</v>
      </c>
      <c r="Z2543" s="190"/>
      <c r="AA2543" s="185"/>
      <c r="AB2543" s="187"/>
      <c r="AC2543" s="188"/>
      <c r="AD2543" s="187"/>
    </row>
    <row r="2544" spans="1:30" x14ac:dyDescent="0.3">
      <c r="A2544" s="84"/>
      <c r="B2544" s="209" t="s">
        <v>696</v>
      </c>
      <c r="C2544" s="102" t="s">
        <v>1973</v>
      </c>
      <c r="D2544" s="109">
        <v>-3317422.7366145267</v>
      </c>
      <c r="E2544" s="139">
        <v>-2621095.7041991372</v>
      </c>
      <c r="F2544" s="113">
        <v>-0.89347869729329032</v>
      </c>
      <c r="G2544" s="126"/>
      <c r="H2544" s="123"/>
      <c r="I2544" s="124"/>
      <c r="J2544" s="191" t="s">
        <v>5776</v>
      </c>
      <c r="K2544" s="203" t="s">
        <v>696</v>
      </c>
      <c r="L2544" s="204" t="s">
        <v>1973</v>
      </c>
      <c r="M2544" s="205">
        <v>-3317422.7366145267</v>
      </c>
      <c r="N2544" s="206">
        <v>-2621095.7041991372</v>
      </c>
      <c r="O2544" s="207">
        <v>-0.89347869729329032</v>
      </c>
      <c r="P2544" s="207">
        <v>0</v>
      </c>
      <c r="Q2544" s="207">
        <v>0</v>
      </c>
      <c r="R2544" s="207">
        <v>1</v>
      </c>
      <c r="S2544" s="210">
        <v>0</v>
      </c>
      <c r="T2544" s="210" t="s">
        <v>152</v>
      </c>
      <c r="U2544" s="208" t="s">
        <v>2975</v>
      </c>
      <c r="V2544" s="195">
        <v>43251</v>
      </c>
      <c r="W2544" s="209">
        <v>6868398</v>
      </c>
      <c r="X2544" s="209" t="s">
        <v>4468</v>
      </c>
      <c r="Y2544" s="210" t="s">
        <v>4404</v>
      </c>
      <c r="Z2544" s="190"/>
      <c r="AA2544" s="186"/>
      <c r="AB2544" s="187"/>
      <c r="AC2544" s="187"/>
      <c r="AD2544" s="188"/>
    </row>
    <row r="2545" spans="1:30" x14ac:dyDescent="0.3">
      <c r="A2545" s="84"/>
      <c r="B2545" s="209" t="s">
        <v>697</v>
      </c>
      <c r="C2545" s="102" t="s">
        <v>1978</v>
      </c>
      <c r="D2545" s="109">
        <v>-114826806.45434526</v>
      </c>
      <c r="E2545" s="139">
        <v>-28245535.42328088</v>
      </c>
      <c r="F2545" s="113">
        <v>-2.1309038514937075</v>
      </c>
      <c r="G2545" s="126"/>
      <c r="H2545" s="123"/>
      <c r="I2545" s="124"/>
      <c r="J2545" s="191" t="s">
        <v>5776</v>
      </c>
      <c r="K2545" s="203" t="s">
        <v>697</v>
      </c>
      <c r="L2545" s="204" t="s">
        <v>1978</v>
      </c>
      <c r="M2545" s="205">
        <v>-114826806.45434526</v>
      </c>
      <c r="N2545" s="206">
        <v>-28245535.42328088</v>
      </c>
      <c r="O2545" s="207">
        <v>-2.1309038514937075</v>
      </c>
      <c r="P2545" s="207">
        <v>0</v>
      </c>
      <c r="Q2545" s="207">
        <v>0</v>
      </c>
      <c r="R2545" s="207">
        <v>1</v>
      </c>
      <c r="S2545" s="210">
        <v>0</v>
      </c>
      <c r="T2545" s="210" t="s">
        <v>150</v>
      </c>
      <c r="U2545" s="208" t="s">
        <v>2976</v>
      </c>
      <c r="V2545" s="195">
        <v>43251</v>
      </c>
      <c r="W2545" s="209">
        <v>6904612</v>
      </c>
      <c r="X2545" s="209" t="s">
        <v>4468</v>
      </c>
      <c r="Y2545" s="210" t="s">
        <v>4404</v>
      </c>
      <c r="Z2545" s="190"/>
      <c r="AA2545" s="185"/>
      <c r="AB2545" s="187"/>
      <c r="AC2545" s="188"/>
      <c r="AD2545" s="187"/>
    </row>
    <row r="2546" spans="1:30" x14ac:dyDescent="0.3">
      <c r="A2546" s="84"/>
      <c r="B2546" s="209" t="s">
        <v>7097</v>
      </c>
      <c r="C2546" s="102" t="s">
        <v>1975</v>
      </c>
      <c r="D2546" s="109">
        <v>125549940.52020249</v>
      </c>
      <c r="E2546" s="139">
        <v>50507641.550413437</v>
      </c>
      <c r="F2546" s="113">
        <v>10.856640206355319</v>
      </c>
      <c r="G2546" s="126"/>
      <c r="H2546" s="123"/>
      <c r="I2546" s="124"/>
      <c r="J2546" s="191" t="s">
        <v>5776</v>
      </c>
      <c r="K2546" s="203" t="s">
        <v>7097</v>
      </c>
      <c r="L2546" s="204" t="s">
        <v>1975</v>
      </c>
      <c r="M2546" s="205">
        <v>125549940.52020249</v>
      </c>
      <c r="N2546" s="206">
        <v>50507641.550413437</v>
      </c>
      <c r="O2546" s="207">
        <v>10.856640206355319</v>
      </c>
      <c r="P2546" s="207">
        <v>0</v>
      </c>
      <c r="Q2546" s="207">
        <v>0</v>
      </c>
      <c r="R2546" s="207">
        <v>1</v>
      </c>
      <c r="S2546" s="210">
        <v>0</v>
      </c>
      <c r="T2546" s="210" t="s">
        <v>143</v>
      </c>
      <c r="U2546" s="208" t="s">
        <v>7098</v>
      </c>
      <c r="V2546" s="195">
        <v>43251</v>
      </c>
      <c r="W2546" s="209" t="s">
        <v>7099</v>
      </c>
      <c r="X2546" s="209" t="s">
        <v>4468</v>
      </c>
      <c r="Y2546" s="210" t="s">
        <v>4404</v>
      </c>
      <c r="Z2546" s="190"/>
      <c r="AA2546" s="186"/>
      <c r="AB2546" s="187"/>
      <c r="AC2546" s="187"/>
      <c r="AD2546" s="188"/>
    </row>
    <row r="2547" spans="1:30" x14ac:dyDescent="0.3">
      <c r="A2547" s="84"/>
      <c r="B2547" s="209" t="s">
        <v>698</v>
      </c>
      <c r="C2547" s="102" t="s">
        <v>1978</v>
      </c>
      <c r="D2547" s="109">
        <v>-8287839.6087771589</v>
      </c>
      <c r="E2547" s="139">
        <v>-5280824.2539474461</v>
      </c>
      <c r="F2547" s="113">
        <v>-7.6315797707233628</v>
      </c>
      <c r="G2547" s="126"/>
      <c r="H2547" s="123"/>
      <c r="I2547" s="124"/>
      <c r="J2547" s="191" t="s">
        <v>5776</v>
      </c>
      <c r="K2547" s="203" t="s">
        <v>698</v>
      </c>
      <c r="L2547" s="204" t="s">
        <v>1978</v>
      </c>
      <c r="M2547" s="205">
        <v>-8287839.6087771589</v>
      </c>
      <c r="N2547" s="206">
        <v>-5280824.2539474461</v>
      </c>
      <c r="O2547" s="207">
        <v>-7.6315797707233628</v>
      </c>
      <c r="P2547" s="207">
        <v>0</v>
      </c>
      <c r="Q2547" s="207">
        <v>0</v>
      </c>
      <c r="R2547" s="207">
        <v>1</v>
      </c>
      <c r="S2547" s="210">
        <v>0</v>
      </c>
      <c r="T2547" s="210" t="s">
        <v>144</v>
      </c>
      <c r="U2547" s="208" t="s">
        <v>2977</v>
      </c>
      <c r="V2547" s="195">
        <v>43251</v>
      </c>
      <c r="W2547" s="209">
        <v>6910824</v>
      </c>
      <c r="X2547" s="209" t="s">
        <v>4468</v>
      </c>
      <c r="Y2547" s="210" t="s">
        <v>4404</v>
      </c>
      <c r="Z2547" s="190"/>
      <c r="AA2547" s="185"/>
      <c r="AB2547" s="188"/>
      <c r="AC2547" s="187"/>
      <c r="AD2547" s="187"/>
    </row>
    <row r="2548" spans="1:30" x14ac:dyDescent="0.3">
      <c r="A2548" s="84"/>
      <c r="B2548" s="209" t="s">
        <v>699</v>
      </c>
      <c r="C2548" s="102" t="s">
        <v>1973</v>
      </c>
      <c r="D2548" s="109">
        <v>-1962698.3080248497</v>
      </c>
      <c r="E2548" s="139">
        <v>-2378417.0754147759</v>
      </c>
      <c r="F2548" s="113">
        <v>-1.6467098064622898</v>
      </c>
      <c r="G2548" s="126"/>
      <c r="H2548" s="123"/>
      <c r="I2548" s="124"/>
      <c r="J2548" s="191" t="s">
        <v>5776</v>
      </c>
      <c r="K2548" s="203" t="s">
        <v>699</v>
      </c>
      <c r="L2548" s="204" t="s">
        <v>1973</v>
      </c>
      <c r="M2548" s="205">
        <v>-1962698.3080248497</v>
      </c>
      <c r="N2548" s="206">
        <v>-2378417.0754147759</v>
      </c>
      <c r="O2548" s="207">
        <v>-1.6467098064622898</v>
      </c>
      <c r="P2548" s="207">
        <v>0</v>
      </c>
      <c r="Q2548" s="207">
        <v>0</v>
      </c>
      <c r="R2548" s="207">
        <v>1</v>
      </c>
      <c r="S2548" s="210">
        <v>0</v>
      </c>
      <c r="T2548" s="210" t="s">
        <v>146</v>
      </c>
      <c r="U2548" s="208" t="s">
        <v>2978</v>
      </c>
      <c r="V2548" s="195">
        <v>43251</v>
      </c>
      <c r="W2548" s="209" t="s">
        <v>2192</v>
      </c>
      <c r="X2548" s="209" t="s">
        <v>4468</v>
      </c>
      <c r="Y2548" s="210" t="s">
        <v>4404</v>
      </c>
      <c r="Z2548" s="190"/>
      <c r="AA2548" s="185"/>
      <c r="AB2548" s="187"/>
      <c r="AC2548" s="187"/>
      <c r="AD2548" s="188"/>
    </row>
    <row r="2549" spans="1:30" x14ac:dyDescent="0.3">
      <c r="A2549" s="84"/>
      <c r="B2549" s="209" t="s">
        <v>700</v>
      </c>
      <c r="C2549" s="102" t="s">
        <v>1978</v>
      </c>
      <c r="D2549" s="109">
        <v>-29790726.830931511</v>
      </c>
      <c r="E2549" s="139">
        <v>-88487418.304958582</v>
      </c>
      <c r="F2549" s="113">
        <v>-15.658870915388237</v>
      </c>
      <c r="G2549" s="126"/>
      <c r="H2549" s="123"/>
      <c r="I2549" s="124"/>
      <c r="J2549" s="191" t="s">
        <v>5776</v>
      </c>
      <c r="K2549" s="203" t="s">
        <v>700</v>
      </c>
      <c r="L2549" s="204" t="s">
        <v>1978</v>
      </c>
      <c r="M2549" s="205">
        <v>-29790726.830931511</v>
      </c>
      <c r="N2549" s="206">
        <v>-88487418.304958582</v>
      </c>
      <c r="O2549" s="207">
        <v>-15.658870915388237</v>
      </c>
      <c r="P2549" s="207">
        <v>0</v>
      </c>
      <c r="Q2549" s="207">
        <v>0</v>
      </c>
      <c r="R2549" s="207">
        <v>1</v>
      </c>
      <c r="S2549" s="210">
        <v>0</v>
      </c>
      <c r="T2549" s="210" t="s">
        <v>150</v>
      </c>
      <c r="U2549" s="208" t="s">
        <v>2979</v>
      </c>
      <c r="V2549" s="195">
        <v>43251</v>
      </c>
      <c r="W2549" s="209">
        <v>6436126</v>
      </c>
      <c r="X2549" s="209" t="s">
        <v>4468</v>
      </c>
      <c r="Y2549" s="210" t="s">
        <v>4404</v>
      </c>
      <c r="Z2549" s="190"/>
      <c r="AA2549" s="185"/>
      <c r="AB2549" s="187"/>
      <c r="AC2549" s="187"/>
      <c r="AD2549" s="188"/>
    </row>
    <row r="2550" spans="1:30" x14ac:dyDescent="0.3">
      <c r="A2550" s="84"/>
      <c r="B2550" s="209" t="s">
        <v>701</v>
      </c>
      <c r="C2550" s="102" t="s">
        <v>1979</v>
      </c>
      <c r="D2550" s="109">
        <v>-35007856.930584796</v>
      </c>
      <c r="E2550" s="139">
        <v>-151145944.04838824</v>
      </c>
      <c r="F2550" s="113">
        <v>-18.811085589735359</v>
      </c>
      <c r="G2550" s="126"/>
      <c r="H2550" s="123"/>
      <c r="I2550" s="124"/>
      <c r="J2550" s="191" t="s">
        <v>5776</v>
      </c>
      <c r="K2550" s="203" t="s">
        <v>701</v>
      </c>
      <c r="L2550" s="204" t="s">
        <v>1979</v>
      </c>
      <c r="M2550" s="205">
        <v>-35007856.930584796</v>
      </c>
      <c r="N2550" s="206">
        <v>-151145944.04838824</v>
      </c>
      <c r="O2550" s="207">
        <v>-18.811085589735359</v>
      </c>
      <c r="P2550" s="207">
        <v>0</v>
      </c>
      <c r="Q2550" s="207">
        <v>0</v>
      </c>
      <c r="R2550" s="207">
        <v>1</v>
      </c>
      <c r="S2550" s="210">
        <v>0</v>
      </c>
      <c r="T2550" s="210" t="s">
        <v>150</v>
      </c>
      <c r="U2550" s="208" t="s">
        <v>2980</v>
      </c>
      <c r="V2550" s="195">
        <v>43251</v>
      </c>
      <c r="W2550" s="209" t="s">
        <v>2193</v>
      </c>
      <c r="X2550" s="209" t="s">
        <v>4468</v>
      </c>
      <c r="Y2550" s="210" t="s">
        <v>4404</v>
      </c>
      <c r="Z2550" s="190"/>
      <c r="AA2550" s="186"/>
      <c r="AB2550" s="187"/>
      <c r="AC2550" s="187"/>
      <c r="AD2550" s="188"/>
    </row>
    <row r="2551" spans="1:30" x14ac:dyDescent="0.3">
      <c r="A2551" s="84"/>
      <c r="B2551" s="209" t="s">
        <v>1365</v>
      </c>
      <c r="C2551" s="102" t="s">
        <v>1978</v>
      </c>
      <c r="D2551" s="109">
        <v>-21177801.381710216</v>
      </c>
      <c r="E2551" s="139">
        <v>-1354945.7058035966</v>
      </c>
      <c r="F2551" s="113">
        <v>-1.4532482884136628</v>
      </c>
      <c r="G2551" s="126"/>
      <c r="H2551" s="123"/>
      <c r="I2551" s="124"/>
      <c r="J2551" s="191" t="s">
        <v>5776</v>
      </c>
      <c r="K2551" s="203" t="s">
        <v>1365</v>
      </c>
      <c r="L2551" s="204" t="s">
        <v>1978</v>
      </c>
      <c r="M2551" s="205">
        <v>-21177801.381710216</v>
      </c>
      <c r="N2551" s="206">
        <v>-1354945.7058035966</v>
      </c>
      <c r="O2551" s="207">
        <v>-1.4532482884136628</v>
      </c>
      <c r="P2551" s="207">
        <v>0</v>
      </c>
      <c r="Q2551" s="207">
        <v>0</v>
      </c>
      <c r="R2551" s="207">
        <v>1</v>
      </c>
      <c r="S2551" s="210">
        <v>0</v>
      </c>
      <c r="T2551" s="210" t="s">
        <v>145</v>
      </c>
      <c r="U2551" s="208" t="s">
        <v>2981</v>
      </c>
      <c r="V2551" s="195">
        <v>43251</v>
      </c>
      <c r="W2551" s="209">
        <v>2210476</v>
      </c>
      <c r="X2551" s="209" t="s">
        <v>4467</v>
      </c>
      <c r="Y2551" s="210" t="s">
        <v>180</v>
      </c>
      <c r="Z2551" s="190"/>
      <c r="AA2551" s="186"/>
      <c r="AB2551" s="187"/>
      <c r="AC2551" s="187"/>
      <c r="AD2551" s="188"/>
    </row>
    <row r="2552" spans="1:30" x14ac:dyDescent="0.3">
      <c r="A2552" s="84"/>
      <c r="B2552" s="209" t="s">
        <v>1366</v>
      </c>
      <c r="C2552" s="102" t="s">
        <v>1973</v>
      </c>
      <c r="D2552" s="109">
        <v>-31573789.94687333</v>
      </c>
      <c r="E2552" s="139">
        <v>-139085.45855633379</v>
      </c>
      <c r="F2552" s="113">
        <v>-0.64996287700717492</v>
      </c>
      <c r="G2552" s="126"/>
      <c r="H2552" s="123"/>
      <c r="I2552" s="124"/>
      <c r="J2552" s="191" t="s">
        <v>5776</v>
      </c>
      <c r="K2552" s="203" t="s">
        <v>1366</v>
      </c>
      <c r="L2552" s="204" t="s">
        <v>1973</v>
      </c>
      <c r="M2552" s="205">
        <v>-31573789.94687333</v>
      </c>
      <c r="N2552" s="206">
        <v>-139085.45855633379</v>
      </c>
      <c r="O2552" s="207">
        <v>-0.64996287700717492</v>
      </c>
      <c r="P2552" s="207">
        <v>0</v>
      </c>
      <c r="Q2552" s="207">
        <v>0</v>
      </c>
      <c r="R2552" s="207">
        <v>1</v>
      </c>
      <c r="S2552" s="210">
        <v>0</v>
      </c>
      <c r="T2552" s="210" t="s">
        <v>148</v>
      </c>
      <c r="U2552" s="208" t="s">
        <v>2982</v>
      </c>
      <c r="V2552" s="195">
        <v>43251</v>
      </c>
      <c r="W2552" s="209">
        <v>2232878</v>
      </c>
      <c r="X2552" s="209" t="s">
        <v>4467</v>
      </c>
      <c r="Y2552" s="210" t="s">
        <v>180</v>
      </c>
      <c r="Z2552" s="190"/>
      <c r="AA2552" s="185"/>
      <c r="AB2552" s="187"/>
      <c r="AC2552" s="187"/>
      <c r="AD2552" s="188"/>
    </row>
    <row r="2553" spans="1:30" x14ac:dyDescent="0.3">
      <c r="A2553" s="84"/>
      <c r="B2553" s="209" t="s">
        <v>1367</v>
      </c>
      <c r="C2553" s="102" t="s">
        <v>1974</v>
      </c>
      <c r="D2553" s="109">
        <v>-10246425.720863027</v>
      </c>
      <c r="E2553" s="139">
        <v>-197922.07303193019</v>
      </c>
      <c r="F2553" s="113">
        <v>-0.18311799063781165</v>
      </c>
      <c r="G2553" s="126"/>
      <c r="H2553" s="123"/>
      <c r="I2553" s="124"/>
      <c r="J2553" s="191" t="s">
        <v>5776</v>
      </c>
      <c r="K2553" s="203" t="s">
        <v>1367</v>
      </c>
      <c r="L2553" s="204" t="s">
        <v>1974</v>
      </c>
      <c r="M2553" s="205">
        <v>-10246425.720863027</v>
      </c>
      <c r="N2553" s="206">
        <v>-197922.07303193019</v>
      </c>
      <c r="O2553" s="207">
        <v>-0.18311799063781165</v>
      </c>
      <c r="P2553" s="207">
        <v>0</v>
      </c>
      <c r="Q2553" s="207">
        <v>0</v>
      </c>
      <c r="R2553" s="207">
        <v>1</v>
      </c>
      <c r="S2553" s="210">
        <v>0</v>
      </c>
      <c r="T2553" s="210" t="s">
        <v>145</v>
      </c>
      <c r="U2553" s="208" t="s">
        <v>45</v>
      </c>
      <c r="V2553" s="195">
        <v>43251</v>
      </c>
      <c r="W2553" s="209">
        <v>2823777</v>
      </c>
      <c r="X2553" s="209" t="s">
        <v>4467</v>
      </c>
      <c r="Y2553" s="210" t="s">
        <v>180</v>
      </c>
      <c r="Z2553" s="190"/>
      <c r="AA2553" s="185"/>
      <c r="AB2553" s="187"/>
      <c r="AC2553" s="187"/>
      <c r="AD2553" s="188"/>
    </row>
    <row r="2554" spans="1:30" x14ac:dyDescent="0.3">
      <c r="A2554" s="84"/>
      <c r="B2554" s="209" t="s">
        <v>702</v>
      </c>
      <c r="C2554" s="102" t="s">
        <v>1973</v>
      </c>
      <c r="D2554" s="109">
        <v>-5519548.7813517209</v>
      </c>
      <c r="E2554" s="139">
        <v>-4584387.0439098068</v>
      </c>
      <c r="F2554" s="113">
        <v>-3.6447720889282751</v>
      </c>
      <c r="G2554" s="126"/>
      <c r="H2554" s="123"/>
      <c r="I2554" s="124"/>
      <c r="J2554" s="191" t="s">
        <v>5776</v>
      </c>
      <c r="K2554" s="203" t="s">
        <v>702</v>
      </c>
      <c r="L2554" s="204" t="s">
        <v>1973</v>
      </c>
      <c r="M2554" s="205">
        <v>-5519548.7813517209</v>
      </c>
      <c r="N2554" s="206">
        <v>-4584387.0439098068</v>
      </c>
      <c r="O2554" s="207">
        <v>-3.6447720889282751</v>
      </c>
      <c r="P2554" s="207">
        <v>0</v>
      </c>
      <c r="Q2554" s="207">
        <v>0</v>
      </c>
      <c r="R2554" s="207">
        <v>1</v>
      </c>
      <c r="S2554" s="210">
        <v>0</v>
      </c>
      <c r="T2554" s="210" t="s">
        <v>146</v>
      </c>
      <c r="U2554" s="208" t="s">
        <v>2983</v>
      </c>
      <c r="V2554" s="195">
        <v>43251</v>
      </c>
      <c r="W2554" s="209">
        <v>6068411</v>
      </c>
      <c r="X2554" s="209" t="s">
        <v>4468</v>
      </c>
      <c r="Y2554" s="210" t="s">
        <v>174</v>
      </c>
      <c r="Z2554" s="190"/>
      <c r="AA2554" s="186"/>
      <c r="AB2554" s="187"/>
      <c r="AC2554" s="187"/>
      <c r="AD2554" s="188"/>
    </row>
    <row r="2555" spans="1:30" x14ac:dyDescent="0.3">
      <c r="A2555" s="84"/>
      <c r="B2555" s="209" t="s">
        <v>703</v>
      </c>
      <c r="C2555" s="102" t="s">
        <v>1973</v>
      </c>
      <c r="D2555" s="109">
        <v>-2553067.5511026392</v>
      </c>
      <c r="E2555" s="139">
        <v>-3421667.6705746897</v>
      </c>
      <c r="F2555" s="113">
        <v>-2.63935087459142</v>
      </c>
      <c r="G2555" s="126"/>
      <c r="H2555" s="123"/>
      <c r="I2555" s="124"/>
      <c r="J2555" s="191" t="s">
        <v>5776</v>
      </c>
      <c r="K2555" s="203" t="s">
        <v>703</v>
      </c>
      <c r="L2555" s="204" t="s">
        <v>1973</v>
      </c>
      <c r="M2555" s="205">
        <v>-2553067.5511026392</v>
      </c>
      <c r="N2555" s="206">
        <v>-3421667.6705746897</v>
      </c>
      <c r="O2555" s="207">
        <v>-2.63935087459142</v>
      </c>
      <c r="P2555" s="207">
        <v>0</v>
      </c>
      <c r="Q2555" s="207">
        <v>0</v>
      </c>
      <c r="R2555" s="207">
        <v>1</v>
      </c>
      <c r="S2555" s="210">
        <v>0</v>
      </c>
      <c r="T2555" s="210" t="s">
        <v>150</v>
      </c>
      <c r="U2555" s="208" t="s">
        <v>2984</v>
      </c>
      <c r="V2555" s="195">
        <v>43251</v>
      </c>
      <c r="W2555" s="209" t="s">
        <v>2194</v>
      </c>
      <c r="X2555" s="209" t="s">
        <v>4468</v>
      </c>
      <c r="Y2555" s="210" t="s">
        <v>174</v>
      </c>
      <c r="Z2555" s="190"/>
      <c r="AA2555" s="185"/>
      <c r="AB2555" s="187"/>
      <c r="AC2555" s="188"/>
      <c r="AD2555" s="188"/>
    </row>
    <row r="2556" spans="1:30" x14ac:dyDescent="0.3">
      <c r="A2556" s="84"/>
      <c r="B2556" s="209" t="s">
        <v>704</v>
      </c>
      <c r="C2556" s="102" t="s">
        <v>1974</v>
      </c>
      <c r="D2556" s="109">
        <v>-2968970.7434474058</v>
      </c>
      <c r="E2556" s="139">
        <v>-11395935.754710991</v>
      </c>
      <c r="F2556" s="113">
        <v>-1.2795968230776735</v>
      </c>
      <c r="G2556" s="126"/>
      <c r="H2556" s="123"/>
      <c r="I2556" s="124"/>
      <c r="J2556" s="191" t="s">
        <v>5776</v>
      </c>
      <c r="K2556" s="203" t="s">
        <v>704</v>
      </c>
      <c r="L2556" s="204" t="s">
        <v>1974</v>
      </c>
      <c r="M2556" s="205">
        <v>-2968970.7434474058</v>
      </c>
      <c r="N2556" s="206">
        <v>-11395935.754710991</v>
      </c>
      <c r="O2556" s="207">
        <v>-1.2795968230776735</v>
      </c>
      <c r="P2556" s="207">
        <v>0</v>
      </c>
      <c r="Q2556" s="207">
        <v>0</v>
      </c>
      <c r="R2556" s="207">
        <v>1</v>
      </c>
      <c r="S2556" s="210">
        <v>0</v>
      </c>
      <c r="T2556" s="210" t="s">
        <v>146</v>
      </c>
      <c r="U2556" s="208" t="s">
        <v>2985</v>
      </c>
      <c r="V2556" s="195">
        <v>43251</v>
      </c>
      <c r="W2556" s="209">
        <v>6147105</v>
      </c>
      <c r="X2556" s="209" t="s">
        <v>4468</v>
      </c>
      <c r="Y2556" s="210" t="s">
        <v>174</v>
      </c>
      <c r="Z2556" s="190"/>
      <c r="AA2556" s="186"/>
      <c r="AB2556" s="187"/>
      <c r="AC2556" s="187"/>
      <c r="AD2556" s="188"/>
    </row>
    <row r="2557" spans="1:30" x14ac:dyDescent="0.3">
      <c r="A2557" s="84"/>
      <c r="B2557" s="209" t="s">
        <v>705</v>
      </c>
      <c r="C2557" s="102" t="s">
        <v>1973</v>
      </c>
      <c r="D2557" s="109">
        <v>-10680307.555107748</v>
      </c>
      <c r="E2557" s="139">
        <v>-574771.21117315069</v>
      </c>
      <c r="F2557" s="113">
        <v>-2.019593324513218</v>
      </c>
      <c r="G2557" s="126"/>
      <c r="H2557" s="123"/>
      <c r="I2557" s="124"/>
      <c r="J2557" s="191" t="s">
        <v>5776</v>
      </c>
      <c r="K2557" s="203" t="s">
        <v>705</v>
      </c>
      <c r="L2557" s="204" t="s">
        <v>1973</v>
      </c>
      <c r="M2557" s="205">
        <v>-10680307.555107748</v>
      </c>
      <c r="N2557" s="206">
        <v>-574771.21117315069</v>
      </c>
      <c r="O2557" s="207">
        <v>-2.019593324513218</v>
      </c>
      <c r="P2557" s="207">
        <v>0</v>
      </c>
      <c r="Q2557" s="207">
        <v>0</v>
      </c>
      <c r="R2557" s="207">
        <v>1</v>
      </c>
      <c r="S2557" s="210">
        <v>0</v>
      </c>
      <c r="T2557" s="210" t="s">
        <v>148</v>
      </c>
      <c r="U2557" s="208" t="s">
        <v>2986</v>
      </c>
      <c r="V2557" s="195">
        <v>43251</v>
      </c>
      <c r="W2557" s="209" t="s">
        <v>2195</v>
      </c>
      <c r="X2557" s="209" t="s">
        <v>4468</v>
      </c>
      <c r="Y2557" s="210" t="s">
        <v>174</v>
      </c>
      <c r="Z2557" s="190"/>
      <c r="AA2557" s="186"/>
      <c r="AB2557" s="187"/>
      <c r="AC2557" s="187"/>
      <c r="AD2557" s="188"/>
    </row>
    <row r="2558" spans="1:30" x14ac:dyDescent="0.3">
      <c r="A2558" s="84"/>
      <c r="B2558" s="209" t="s">
        <v>706</v>
      </c>
      <c r="C2558" s="102" t="s">
        <v>1973</v>
      </c>
      <c r="D2558" s="109">
        <v>-13444263.496320726</v>
      </c>
      <c r="E2558" s="139">
        <v>-17117334.656175245</v>
      </c>
      <c r="F2558" s="113">
        <v>-1.7705200425916969</v>
      </c>
      <c r="G2558" s="126"/>
      <c r="H2558" s="123"/>
      <c r="I2558" s="124"/>
      <c r="J2558" s="191" t="s">
        <v>5776</v>
      </c>
      <c r="K2558" s="203" t="s">
        <v>706</v>
      </c>
      <c r="L2558" s="204" t="s">
        <v>1973</v>
      </c>
      <c r="M2558" s="205">
        <v>-13444263.496320726</v>
      </c>
      <c r="N2558" s="206">
        <v>-17117334.656175245</v>
      </c>
      <c r="O2558" s="207">
        <v>-1.7705200425916969</v>
      </c>
      <c r="P2558" s="207">
        <v>0</v>
      </c>
      <c r="Q2558" s="207">
        <v>0</v>
      </c>
      <c r="R2558" s="207">
        <v>1</v>
      </c>
      <c r="S2558" s="210">
        <v>0</v>
      </c>
      <c r="T2558" s="210" t="s">
        <v>5305</v>
      </c>
      <c r="U2558" s="208" t="s">
        <v>2987</v>
      </c>
      <c r="V2558" s="195">
        <v>43251</v>
      </c>
      <c r="W2558" s="209">
        <v>6055112</v>
      </c>
      <c r="X2558" s="209" t="s">
        <v>4468</v>
      </c>
      <c r="Y2558" s="210" t="s">
        <v>174</v>
      </c>
      <c r="Z2558" s="190"/>
      <c r="AA2558" s="186"/>
      <c r="AB2558" s="187"/>
      <c r="AC2558" s="187"/>
      <c r="AD2558" s="188"/>
    </row>
    <row r="2559" spans="1:30" x14ac:dyDescent="0.3">
      <c r="A2559" s="84"/>
      <c r="B2559" s="209" t="s">
        <v>707</v>
      </c>
      <c r="C2559" s="102" t="s">
        <v>1973</v>
      </c>
      <c r="D2559" s="109">
        <v>-3475148.4556467505</v>
      </c>
      <c r="E2559" s="139">
        <v>-1851101.6541575869</v>
      </c>
      <c r="F2559" s="113">
        <v>-1.3060779413768926</v>
      </c>
      <c r="G2559" s="126"/>
      <c r="H2559" s="123"/>
      <c r="I2559" s="124"/>
      <c r="J2559" s="191" t="s">
        <v>5776</v>
      </c>
      <c r="K2559" s="203" t="s">
        <v>707</v>
      </c>
      <c r="L2559" s="204" t="s">
        <v>1973</v>
      </c>
      <c r="M2559" s="205">
        <v>-3475148.4556467505</v>
      </c>
      <c r="N2559" s="206">
        <v>-1851101.6541575869</v>
      </c>
      <c r="O2559" s="207">
        <v>-1.3060779413768926</v>
      </c>
      <c r="P2559" s="207">
        <v>0</v>
      </c>
      <c r="Q2559" s="207">
        <v>0</v>
      </c>
      <c r="R2559" s="207">
        <v>1</v>
      </c>
      <c r="S2559" s="210">
        <v>0</v>
      </c>
      <c r="T2559" s="210" t="s">
        <v>148</v>
      </c>
      <c r="U2559" s="208" t="s">
        <v>2988</v>
      </c>
      <c r="V2559" s="195">
        <v>43251</v>
      </c>
      <c r="W2559" s="209">
        <v>6074968</v>
      </c>
      <c r="X2559" s="209" t="s">
        <v>4468</v>
      </c>
      <c r="Y2559" s="210" t="s">
        <v>174</v>
      </c>
      <c r="Z2559" s="190"/>
      <c r="AA2559" s="185"/>
      <c r="AB2559" s="187"/>
      <c r="AC2559" s="188"/>
      <c r="AD2559" s="188"/>
    </row>
    <row r="2560" spans="1:30" x14ac:dyDescent="0.3">
      <c r="A2560" s="84"/>
      <c r="B2560" s="209" t="s">
        <v>708</v>
      </c>
      <c r="C2560" s="102" t="s">
        <v>1973</v>
      </c>
      <c r="D2560" s="109">
        <v>-11603533.091593571</v>
      </c>
      <c r="E2560" s="139">
        <v>-4554299.4938407568</v>
      </c>
      <c r="F2560" s="113">
        <v>-1.7200256868379697</v>
      </c>
      <c r="G2560" s="126"/>
      <c r="H2560" s="123"/>
      <c r="I2560" s="124"/>
      <c r="J2560" s="191" t="s">
        <v>5777</v>
      </c>
      <c r="K2560" s="203" t="s">
        <v>708</v>
      </c>
      <c r="L2560" s="204" t="s">
        <v>1973</v>
      </c>
      <c r="M2560" s="205">
        <v>-11603533.091593571</v>
      </c>
      <c r="N2560" s="206">
        <v>-4554299.4938407568</v>
      </c>
      <c r="O2560" s="207">
        <v>-1.7200256868379697</v>
      </c>
      <c r="P2560" s="207">
        <v>0</v>
      </c>
      <c r="Q2560" s="207">
        <v>0</v>
      </c>
      <c r="R2560" s="207">
        <v>1</v>
      </c>
      <c r="S2560" s="210">
        <v>0</v>
      </c>
      <c r="T2560" s="210" t="s">
        <v>148</v>
      </c>
      <c r="U2560" s="208" t="s">
        <v>2989</v>
      </c>
      <c r="V2560" s="195">
        <v>43251</v>
      </c>
      <c r="W2560" s="209" t="s">
        <v>2196</v>
      </c>
      <c r="X2560" s="209" t="s">
        <v>4468</v>
      </c>
      <c r="Y2560" s="210" t="s">
        <v>174</v>
      </c>
      <c r="Z2560" s="190"/>
      <c r="AA2560" s="186"/>
      <c r="AB2560" s="187"/>
      <c r="AC2560" s="187"/>
      <c r="AD2560" s="188"/>
    </row>
    <row r="2561" spans="1:30" x14ac:dyDescent="0.3">
      <c r="A2561" s="84"/>
      <c r="B2561" s="209" t="s">
        <v>709</v>
      </c>
      <c r="C2561" s="102" t="s">
        <v>1973</v>
      </c>
      <c r="D2561" s="109">
        <v>-1898234.0487878309</v>
      </c>
      <c r="E2561" s="139">
        <v>-9260809.7848409135</v>
      </c>
      <c r="F2561" s="113">
        <v>-1.2302742946091085</v>
      </c>
      <c r="G2561" s="126"/>
      <c r="H2561" s="123"/>
      <c r="I2561" s="124"/>
      <c r="J2561" s="191" t="s">
        <v>5776</v>
      </c>
      <c r="K2561" s="203" t="s">
        <v>709</v>
      </c>
      <c r="L2561" s="204" t="s">
        <v>1973</v>
      </c>
      <c r="M2561" s="205">
        <v>-1898234.0487878309</v>
      </c>
      <c r="N2561" s="206">
        <v>-9260809.7848409135</v>
      </c>
      <c r="O2561" s="207">
        <v>-1.2302742946091085</v>
      </c>
      <c r="P2561" s="207">
        <v>0</v>
      </c>
      <c r="Q2561" s="207">
        <v>0</v>
      </c>
      <c r="R2561" s="207">
        <v>1</v>
      </c>
      <c r="S2561" s="210">
        <v>0</v>
      </c>
      <c r="T2561" s="210" t="s">
        <v>146</v>
      </c>
      <c r="U2561" s="208" t="s">
        <v>2990</v>
      </c>
      <c r="V2561" s="195">
        <v>43251</v>
      </c>
      <c r="W2561" s="209">
        <v>6272483</v>
      </c>
      <c r="X2561" s="209" t="s">
        <v>4468</v>
      </c>
      <c r="Y2561" s="210" t="s">
        <v>174</v>
      </c>
      <c r="Z2561" s="190"/>
      <c r="AA2561" s="185"/>
      <c r="AB2561" s="187"/>
      <c r="AC2561" s="188"/>
      <c r="AD2561" s="188"/>
    </row>
    <row r="2562" spans="1:30" x14ac:dyDescent="0.3">
      <c r="A2562" s="84"/>
      <c r="B2562" s="209" t="s">
        <v>710</v>
      </c>
      <c r="C2562" s="102" t="s">
        <v>1973</v>
      </c>
      <c r="D2562" s="109">
        <v>-2576810.5518856165</v>
      </c>
      <c r="E2562" s="139">
        <v>-77217.781873855783</v>
      </c>
      <c r="F2562" s="113">
        <v>-1.6799804600140495</v>
      </c>
      <c r="G2562" s="126"/>
      <c r="H2562" s="123"/>
      <c r="I2562" s="124"/>
      <c r="J2562" s="191" t="s">
        <v>5776</v>
      </c>
      <c r="K2562" s="203" t="s">
        <v>710</v>
      </c>
      <c r="L2562" s="204" t="s">
        <v>1973</v>
      </c>
      <c r="M2562" s="205">
        <v>-2576810.5518856165</v>
      </c>
      <c r="N2562" s="206">
        <v>-77217.781873855783</v>
      </c>
      <c r="O2562" s="207">
        <v>-1.6799804600140495</v>
      </c>
      <c r="P2562" s="207">
        <v>0</v>
      </c>
      <c r="Q2562" s="207">
        <v>0</v>
      </c>
      <c r="R2562" s="207">
        <v>1</v>
      </c>
      <c r="S2562" s="210">
        <v>0</v>
      </c>
      <c r="T2562" s="210" t="s">
        <v>152</v>
      </c>
      <c r="U2562" s="208" t="s">
        <v>2991</v>
      </c>
      <c r="V2562" s="195">
        <v>43251</v>
      </c>
      <c r="W2562" s="209">
        <v>6284864</v>
      </c>
      <c r="X2562" s="209" t="s">
        <v>4468</v>
      </c>
      <c r="Y2562" s="210" t="s">
        <v>174</v>
      </c>
      <c r="Z2562" s="190"/>
      <c r="AA2562" s="186"/>
      <c r="AB2562" s="187"/>
      <c r="AC2562" s="187"/>
      <c r="AD2562" s="188"/>
    </row>
    <row r="2563" spans="1:30" x14ac:dyDescent="0.3">
      <c r="A2563" s="84"/>
      <c r="B2563" s="209" t="s">
        <v>711</v>
      </c>
      <c r="C2563" s="102" t="s">
        <v>1973</v>
      </c>
      <c r="D2563" s="109">
        <v>-4006711.5032561691</v>
      </c>
      <c r="E2563" s="139">
        <v>-201499.37431332035</v>
      </c>
      <c r="F2563" s="113">
        <v>-1.7551101895857648</v>
      </c>
      <c r="G2563" s="126"/>
      <c r="H2563" s="123"/>
      <c r="I2563" s="124"/>
      <c r="J2563" s="191" t="s">
        <v>5776</v>
      </c>
      <c r="K2563" s="203" t="s">
        <v>711</v>
      </c>
      <c r="L2563" s="204" t="s">
        <v>1973</v>
      </c>
      <c r="M2563" s="205">
        <v>-4006711.5032561691</v>
      </c>
      <c r="N2563" s="206">
        <v>-201499.37431332035</v>
      </c>
      <c r="O2563" s="207">
        <v>-1.7551101895857648</v>
      </c>
      <c r="P2563" s="207">
        <v>0</v>
      </c>
      <c r="Q2563" s="207">
        <v>0</v>
      </c>
      <c r="R2563" s="207">
        <v>1</v>
      </c>
      <c r="S2563" s="210">
        <v>0</v>
      </c>
      <c r="T2563" s="210" t="s">
        <v>148</v>
      </c>
      <c r="U2563" s="208" t="s">
        <v>2992</v>
      </c>
      <c r="V2563" s="195">
        <v>43251</v>
      </c>
      <c r="W2563" s="209" t="s">
        <v>2197</v>
      </c>
      <c r="X2563" s="209" t="s">
        <v>4468</v>
      </c>
      <c r="Y2563" s="210" t="s">
        <v>174</v>
      </c>
      <c r="Z2563" s="190"/>
      <c r="AA2563" s="186"/>
      <c r="AB2563" s="187"/>
      <c r="AC2563" s="187"/>
      <c r="AD2563" s="188"/>
    </row>
    <row r="2564" spans="1:30" x14ac:dyDescent="0.3">
      <c r="A2564" s="84"/>
      <c r="B2564" s="209" t="s">
        <v>712</v>
      </c>
      <c r="C2564" s="102" t="s">
        <v>1978</v>
      </c>
      <c r="D2564" s="109">
        <v>-6524637.981880947</v>
      </c>
      <c r="E2564" s="139">
        <v>-4103564.9350741883</v>
      </c>
      <c r="F2564" s="113">
        <v>-2.7094723298314807</v>
      </c>
      <c r="G2564" s="126"/>
      <c r="H2564" s="123"/>
      <c r="I2564" s="124"/>
      <c r="J2564" s="191" t="s">
        <v>5776</v>
      </c>
      <c r="K2564" s="203" t="s">
        <v>712</v>
      </c>
      <c r="L2564" s="204" t="s">
        <v>1978</v>
      </c>
      <c r="M2564" s="205">
        <v>-6524637.981880947</v>
      </c>
      <c r="N2564" s="206">
        <v>-4103564.9350741883</v>
      </c>
      <c r="O2564" s="207">
        <v>-2.7094723298314807</v>
      </c>
      <c r="P2564" s="207">
        <v>0</v>
      </c>
      <c r="Q2564" s="207">
        <v>0</v>
      </c>
      <c r="R2564" s="207">
        <v>1</v>
      </c>
      <c r="S2564" s="210">
        <v>0</v>
      </c>
      <c r="T2564" s="210" t="s">
        <v>146</v>
      </c>
      <c r="U2564" s="208" t="s">
        <v>2993</v>
      </c>
      <c r="V2564" s="195">
        <v>43251</v>
      </c>
      <c r="W2564" s="209">
        <v>6455819</v>
      </c>
      <c r="X2564" s="209" t="s">
        <v>4468</v>
      </c>
      <c r="Y2564" s="210" t="s">
        <v>174</v>
      </c>
      <c r="Z2564" s="190"/>
      <c r="AA2564" s="186"/>
      <c r="AB2564" s="187"/>
      <c r="AC2564" s="187"/>
      <c r="AD2564" s="188"/>
    </row>
    <row r="2565" spans="1:30" x14ac:dyDescent="0.3">
      <c r="A2565" s="84"/>
      <c r="B2565" s="209" t="s">
        <v>713</v>
      </c>
      <c r="C2565" s="102" t="s">
        <v>1973</v>
      </c>
      <c r="D2565" s="109">
        <v>-7745749.202320152</v>
      </c>
      <c r="E2565" s="139">
        <v>-6661280.5104598794</v>
      </c>
      <c r="F2565" s="113">
        <v>-3.3380724735923937</v>
      </c>
      <c r="G2565" s="126"/>
      <c r="H2565" s="123"/>
      <c r="I2565" s="124"/>
      <c r="J2565" s="191" t="s">
        <v>5776</v>
      </c>
      <c r="K2565" s="203" t="s">
        <v>713</v>
      </c>
      <c r="L2565" s="204" t="s">
        <v>1973</v>
      </c>
      <c r="M2565" s="205">
        <v>-7745749.202320152</v>
      </c>
      <c r="N2565" s="206">
        <v>-6661280.5104598794</v>
      </c>
      <c r="O2565" s="207">
        <v>-3.3380724735923937</v>
      </c>
      <c r="P2565" s="207">
        <v>0</v>
      </c>
      <c r="Q2565" s="207">
        <v>0</v>
      </c>
      <c r="R2565" s="207">
        <v>1</v>
      </c>
      <c r="S2565" s="210">
        <v>0</v>
      </c>
      <c r="T2565" s="210" t="s">
        <v>146</v>
      </c>
      <c r="U2565" s="208" t="s">
        <v>2994</v>
      </c>
      <c r="V2565" s="195">
        <v>43251</v>
      </c>
      <c r="W2565" s="209">
        <v>6466457</v>
      </c>
      <c r="X2565" s="209" t="s">
        <v>4468</v>
      </c>
      <c r="Y2565" s="210" t="s">
        <v>174</v>
      </c>
      <c r="Z2565" s="190"/>
      <c r="AA2565" s="185"/>
      <c r="AB2565" s="187"/>
      <c r="AC2565" s="188"/>
      <c r="AD2565" s="188"/>
    </row>
    <row r="2566" spans="1:30" x14ac:dyDescent="0.3">
      <c r="A2566" s="84"/>
      <c r="B2566" s="209" t="s">
        <v>714</v>
      </c>
      <c r="C2566" s="102" t="s">
        <v>1973</v>
      </c>
      <c r="D2566" s="109">
        <v>-5399361.0394854322</v>
      </c>
      <c r="E2566" s="139">
        <v>-988964.01860595879</v>
      </c>
      <c r="F2566" s="113">
        <v>-1.1970546042658075</v>
      </c>
      <c r="G2566" s="126"/>
      <c r="H2566" s="123"/>
      <c r="I2566" s="124"/>
      <c r="J2566" s="191" t="s">
        <v>5776</v>
      </c>
      <c r="K2566" s="203" t="s">
        <v>714</v>
      </c>
      <c r="L2566" s="204" t="s">
        <v>1973</v>
      </c>
      <c r="M2566" s="205">
        <v>-5399361.0394854322</v>
      </c>
      <c r="N2566" s="206">
        <v>-988964.01860595879</v>
      </c>
      <c r="O2566" s="207">
        <v>-1.1970546042658075</v>
      </c>
      <c r="P2566" s="207">
        <v>0</v>
      </c>
      <c r="Q2566" s="207">
        <v>0</v>
      </c>
      <c r="R2566" s="207">
        <v>1</v>
      </c>
      <c r="S2566" s="210">
        <v>0</v>
      </c>
      <c r="T2566" s="210" t="s">
        <v>144</v>
      </c>
      <c r="U2566" s="208" t="s">
        <v>2995</v>
      </c>
      <c r="V2566" s="195">
        <v>43251</v>
      </c>
      <c r="W2566" s="209">
        <v>6474494</v>
      </c>
      <c r="X2566" s="209" t="s">
        <v>4468</v>
      </c>
      <c r="Y2566" s="210" t="s">
        <v>174</v>
      </c>
      <c r="Z2566" s="190"/>
      <c r="AA2566" s="185"/>
      <c r="AB2566" s="187"/>
      <c r="AC2566" s="188"/>
      <c r="AD2566" s="187"/>
    </row>
    <row r="2567" spans="1:30" x14ac:dyDescent="0.3">
      <c r="A2567" s="84"/>
      <c r="B2567" s="209" t="s">
        <v>5956</v>
      </c>
      <c r="C2567" s="102" t="s">
        <v>1973</v>
      </c>
      <c r="D2567" s="109">
        <v>-3293026.2150969221</v>
      </c>
      <c r="E2567" s="139">
        <v>-524088.13404689531</v>
      </c>
      <c r="F2567" s="113">
        <v>-1.727417595756328</v>
      </c>
      <c r="G2567" s="126"/>
      <c r="H2567" s="123"/>
      <c r="I2567" s="124"/>
      <c r="J2567" s="191" t="s">
        <v>5776</v>
      </c>
      <c r="K2567" s="203" t="s">
        <v>5956</v>
      </c>
      <c r="L2567" s="204" t="s">
        <v>1973</v>
      </c>
      <c r="M2567" s="205">
        <v>-3293026.2150969221</v>
      </c>
      <c r="N2567" s="206">
        <v>-524088.13404689531</v>
      </c>
      <c r="O2567" s="207">
        <v>-1.727417595756328</v>
      </c>
      <c r="P2567" s="207">
        <v>0</v>
      </c>
      <c r="Q2567" s="207">
        <v>0</v>
      </c>
      <c r="R2567" s="207">
        <v>1</v>
      </c>
      <c r="S2567" s="210">
        <v>0</v>
      </c>
      <c r="T2567" s="210" t="s">
        <v>150</v>
      </c>
      <c r="U2567" s="208" t="s">
        <v>5957</v>
      </c>
      <c r="V2567" s="195">
        <v>43251</v>
      </c>
      <c r="W2567" s="209" t="s">
        <v>5958</v>
      </c>
      <c r="X2567" s="209" t="s">
        <v>4468</v>
      </c>
      <c r="Y2567" s="210" t="s">
        <v>174</v>
      </c>
      <c r="Z2567" s="190"/>
      <c r="AA2567" s="185"/>
      <c r="AB2567" s="187"/>
      <c r="AC2567" s="187"/>
      <c r="AD2567" s="188"/>
    </row>
    <row r="2568" spans="1:30" x14ac:dyDescent="0.3">
      <c r="A2568" s="84"/>
      <c r="B2568" s="209" t="s">
        <v>715</v>
      </c>
      <c r="C2568" s="102" t="s">
        <v>1973</v>
      </c>
      <c r="D2568" s="109">
        <v>-2171044.6616807063</v>
      </c>
      <c r="E2568" s="139">
        <v>-26234210.163593791</v>
      </c>
      <c r="F2568" s="113">
        <v>-1.7269005801661321</v>
      </c>
      <c r="G2568" s="126"/>
      <c r="H2568" s="123"/>
      <c r="I2568" s="124"/>
      <c r="J2568" s="191" t="s">
        <v>5776</v>
      </c>
      <c r="K2568" s="203" t="s">
        <v>715</v>
      </c>
      <c r="L2568" s="204" t="s">
        <v>1973</v>
      </c>
      <c r="M2568" s="205">
        <v>-2171044.6616807063</v>
      </c>
      <c r="N2568" s="206">
        <v>-26234210.163593791</v>
      </c>
      <c r="O2568" s="207">
        <v>-1.7269005801661321</v>
      </c>
      <c r="P2568" s="207">
        <v>0</v>
      </c>
      <c r="Q2568" s="207">
        <v>0</v>
      </c>
      <c r="R2568" s="207">
        <v>1</v>
      </c>
      <c r="S2568" s="210">
        <v>0</v>
      </c>
      <c r="T2568" s="210" t="s">
        <v>5305</v>
      </c>
      <c r="U2568" s="208" t="s">
        <v>2996</v>
      </c>
      <c r="V2568" s="195">
        <v>43251</v>
      </c>
      <c r="W2568" s="209">
        <v>6563648</v>
      </c>
      <c r="X2568" s="209" t="s">
        <v>4468</v>
      </c>
      <c r="Y2568" s="210" t="s">
        <v>174</v>
      </c>
      <c r="Z2568" s="190"/>
      <c r="AA2568" s="185"/>
      <c r="AB2568" s="187"/>
      <c r="AC2568" s="187"/>
      <c r="AD2568" s="188"/>
    </row>
    <row r="2569" spans="1:30" x14ac:dyDescent="0.3">
      <c r="A2569" s="84"/>
      <c r="B2569" s="209" t="s">
        <v>716</v>
      </c>
      <c r="C2569" s="102" t="s">
        <v>1973</v>
      </c>
      <c r="D2569" s="109">
        <v>-3415746.9060261669</v>
      </c>
      <c r="E2569" s="139">
        <v>-32958800.760614529</v>
      </c>
      <c r="F2569" s="113">
        <v>-0.83316345703660144</v>
      </c>
      <c r="G2569" s="126"/>
      <c r="H2569" s="123"/>
      <c r="I2569" s="124"/>
      <c r="J2569" s="191" t="s">
        <v>5776</v>
      </c>
      <c r="K2569" s="203" t="s">
        <v>716</v>
      </c>
      <c r="L2569" s="204" t="s">
        <v>1973</v>
      </c>
      <c r="M2569" s="205">
        <v>-3415746.9060261669</v>
      </c>
      <c r="N2569" s="206">
        <v>-32958800.760614529</v>
      </c>
      <c r="O2569" s="207">
        <v>-0.83316345703660144</v>
      </c>
      <c r="P2569" s="207">
        <v>0</v>
      </c>
      <c r="Q2569" s="207">
        <v>0</v>
      </c>
      <c r="R2569" s="207">
        <v>1</v>
      </c>
      <c r="S2569" s="210">
        <v>0</v>
      </c>
      <c r="T2569" s="210" t="s">
        <v>148</v>
      </c>
      <c r="U2569" s="208" t="s">
        <v>2997</v>
      </c>
      <c r="V2569" s="195">
        <v>43251</v>
      </c>
      <c r="W2569" s="209" t="s">
        <v>2198</v>
      </c>
      <c r="X2569" s="209" t="s">
        <v>4468</v>
      </c>
      <c r="Y2569" s="210" t="s">
        <v>174</v>
      </c>
      <c r="Z2569" s="190"/>
      <c r="AA2569" s="185"/>
      <c r="AB2569" s="187"/>
      <c r="AC2569" s="187"/>
      <c r="AD2569" s="188"/>
    </row>
    <row r="2570" spans="1:30" x14ac:dyDescent="0.3">
      <c r="A2570" s="84"/>
      <c r="B2570" s="209" t="s">
        <v>717</v>
      </c>
      <c r="C2570" s="102" t="s">
        <v>1973</v>
      </c>
      <c r="D2570" s="109">
        <v>-3048895.6282995725</v>
      </c>
      <c r="E2570" s="139">
        <v>-1850661.9202404635</v>
      </c>
      <c r="F2570" s="113">
        <v>-0.59189616808843015</v>
      </c>
      <c r="G2570" s="126"/>
      <c r="H2570" s="123"/>
      <c r="I2570" s="124"/>
      <c r="J2570" s="191" t="s">
        <v>5776</v>
      </c>
      <c r="K2570" s="203" t="s">
        <v>717</v>
      </c>
      <c r="L2570" s="204" t="s">
        <v>1973</v>
      </c>
      <c r="M2570" s="205">
        <v>-3048895.6282995725</v>
      </c>
      <c r="N2570" s="206">
        <v>-1850661.9202404635</v>
      </c>
      <c r="O2570" s="207">
        <v>-0.59189616808843015</v>
      </c>
      <c r="P2570" s="207">
        <v>0</v>
      </c>
      <c r="Q2570" s="207">
        <v>0</v>
      </c>
      <c r="R2570" s="207">
        <v>1</v>
      </c>
      <c r="S2570" s="210">
        <v>0</v>
      </c>
      <c r="T2570" s="210" t="s">
        <v>148</v>
      </c>
      <c r="U2570" s="208" t="s">
        <v>2998</v>
      </c>
      <c r="V2570" s="195">
        <v>43251</v>
      </c>
      <c r="W2570" s="209">
        <v>6514442</v>
      </c>
      <c r="X2570" s="209" t="s">
        <v>4468</v>
      </c>
      <c r="Y2570" s="210" t="s">
        <v>174</v>
      </c>
      <c r="Z2570" s="190"/>
      <c r="AA2570" s="186"/>
      <c r="AB2570" s="187"/>
      <c r="AC2570" s="187"/>
      <c r="AD2570" s="188"/>
    </row>
    <row r="2571" spans="1:30" x14ac:dyDescent="0.3">
      <c r="A2571" s="84"/>
      <c r="B2571" s="209" t="s">
        <v>718</v>
      </c>
      <c r="C2571" s="102" t="s">
        <v>1973</v>
      </c>
      <c r="D2571" s="109">
        <v>-5373294.9770703502</v>
      </c>
      <c r="E2571" s="139">
        <v>-200926.97546241933</v>
      </c>
      <c r="F2571" s="113">
        <v>-2.7284754088248602</v>
      </c>
      <c r="G2571" s="126"/>
      <c r="H2571" s="123"/>
      <c r="I2571" s="124"/>
      <c r="J2571" s="191" t="s">
        <v>5776</v>
      </c>
      <c r="K2571" s="203" t="s">
        <v>718</v>
      </c>
      <c r="L2571" s="204" t="s">
        <v>1973</v>
      </c>
      <c r="M2571" s="205">
        <v>-5373294.9770703502</v>
      </c>
      <c r="N2571" s="206">
        <v>-200926.97546241933</v>
      </c>
      <c r="O2571" s="207">
        <v>-2.7284754088248602</v>
      </c>
      <c r="P2571" s="207">
        <v>0</v>
      </c>
      <c r="Q2571" s="207">
        <v>0</v>
      </c>
      <c r="R2571" s="207">
        <v>1</v>
      </c>
      <c r="S2571" s="210">
        <v>0</v>
      </c>
      <c r="T2571" s="210" t="s">
        <v>152</v>
      </c>
      <c r="U2571" s="208" t="s">
        <v>5508</v>
      </c>
      <c r="V2571" s="195">
        <v>43251</v>
      </c>
      <c r="W2571" s="209" t="s">
        <v>5509</v>
      </c>
      <c r="X2571" s="209" t="s">
        <v>4468</v>
      </c>
      <c r="Y2571" s="210" t="s">
        <v>174</v>
      </c>
      <c r="Z2571" s="190"/>
      <c r="AA2571" s="186"/>
      <c r="AB2571" s="187"/>
      <c r="AC2571" s="187"/>
      <c r="AD2571" s="188"/>
    </row>
    <row r="2572" spans="1:30" x14ac:dyDescent="0.3">
      <c r="A2572" s="84"/>
      <c r="B2572" s="209" t="s">
        <v>4429</v>
      </c>
      <c r="C2572" s="102" t="s">
        <v>1973</v>
      </c>
      <c r="D2572" s="109">
        <v>-1748681.9277765751</v>
      </c>
      <c r="E2572" s="139">
        <v>-4829831.7276628958</v>
      </c>
      <c r="F2572" s="113">
        <v>-1.5472295385901123</v>
      </c>
      <c r="G2572" s="126"/>
      <c r="H2572" s="123"/>
      <c r="I2572" s="124"/>
      <c r="J2572" s="191" t="s">
        <v>5776</v>
      </c>
      <c r="K2572" s="203" t="s">
        <v>4429</v>
      </c>
      <c r="L2572" s="204" t="s">
        <v>1973</v>
      </c>
      <c r="M2572" s="205">
        <v>-1748681.9277765751</v>
      </c>
      <c r="N2572" s="206">
        <v>-4829831.7276628958</v>
      </c>
      <c r="O2572" s="207">
        <v>-1.5472295385901123</v>
      </c>
      <c r="P2572" s="207">
        <v>0</v>
      </c>
      <c r="Q2572" s="207">
        <v>0</v>
      </c>
      <c r="R2572" s="207">
        <v>1</v>
      </c>
      <c r="S2572" s="210">
        <v>0</v>
      </c>
      <c r="T2572" s="210" t="s">
        <v>5305</v>
      </c>
      <c r="U2572" s="208" t="s">
        <v>4502</v>
      </c>
      <c r="V2572" s="195">
        <v>43251</v>
      </c>
      <c r="W2572" s="209">
        <v>6744722</v>
      </c>
      <c r="X2572" s="209" t="s">
        <v>4468</v>
      </c>
      <c r="Y2572" s="210" t="s">
        <v>174</v>
      </c>
      <c r="Z2572" s="190"/>
      <c r="AA2572" s="186"/>
      <c r="AB2572" s="187"/>
      <c r="AC2572" s="187"/>
      <c r="AD2572" s="188"/>
    </row>
    <row r="2573" spans="1:30" x14ac:dyDescent="0.3">
      <c r="A2573" s="84"/>
      <c r="B2573" s="209" t="s">
        <v>5273</v>
      </c>
      <c r="C2573" s="102" t="s">
        <v>1973</v>
      </c>
      <c r="D2573" s="109">
        <v>-2019701.7912428272</v>
      </c>
      <c r="E2573" s="139">
        <v>-525580.57355713984</v>
      </c>
      <c r="F2573" s="113">
        <v>-0.97487611614946768</v>
      </c>
      <c r="G2573" s="126"/>
      <c r="H2573" s="123"/>
      <c r="I2573" s="124"/>
      <c r="J2573" s="191" t="s">
        <v>5776</v>
      </c>
      <c r="K2573" s="203" t="s">
        <v>5273</v>
      </c>
      <c r="L2573" s="204" t="s">
        <v>1973</v>
      </c>
      <c r="M2573" s="205">
        <v>-2019701.7912428272</v>
      </c>
      <c r="N2573" s="206">
        <v>-525580.57355713984</v>
      </c>
      <c r="O2573" s="207">
        <v>-0.97487611614946768</v>
      </c>
      <c r="P2573" s="207">
        <v>0</v>
      </c>
      <c r="Q2573" s="207">
        <v>0</v>
      </c>
      <c r="R2573" s="207">
        <v>1</v>
      </c>
      <c r="S2573" s="210">
        <v>0</v>
      </c>
      <c r="T2573" s="210" t="s">
        <v>148</v>
      </c>
      <c r="U2573" s="208" t="s">
        <v>5274</v>
      </c>
      <c r="V2573" s="195">
        <v>43251</v>
      </c>
      <c r="W2573" s="209">
        <v>6792334</v>
      </c>
      <c r="X2573" s="209" t="s">
        <v>4468</v>
      </c>
      <c r="Y2573" s="210" t="s">
        <v>174</v>
      </c>
      <c r="Z2573" s="190"/>
      <c r="AA2573" s="185"/>
      <c r="AB2573" s="187"/>
      <c r="AC2573" s="187"/>
      <c r="AD2573" s="188"/>
    </row>
    <row r="2574" spans="1:30" x14ac:dyDescent="0.3">
      <c r="A2574" s="84"/>
      <c r="B2574" s="209" t="s">
        <v>719</v>
      </c>
      <c r="C2574" s="102" t="s">
        <v>1973</v>
      </c>
      <c r="D2574" s="109">
        <v>-9850059.2635745555</v>
      </c>
      <c r="E2574" s="139">
        <v>-560117.50397329649</v>
      </c>
      <c r="F2574" s="113">
        <v>-2.0466969367129502</v>
      </c>
      <c r="G2574" s="126"/>
      <c r="H2574" s="123"/>
      <c r="I2574" s="124"/>
      <c r="J2574" s="191" t="s">
        <v>5776</v>
      </c>
      <c r="K2574" s="203" t="s">
        <v>719</v>
      </c>
      <c r="L2574" s="204" t="s">
        <v>1973</v>
      </c>
      <c r="M2574" s="205">
        <v>-9850059.2635745555</v>
      </c>
      <c r="N2574" s="206">
        <v>-560117.50397329649</v>
      </c>
      <c r="O2574" s="207">
        <v>-2.0466969367129502</v>
      </c>
      <c r="P2574" s="207">
        <v>0</v>
      </c>
      <c r="Q2574" s="207">
        <v>0</v>
      </c>
      <c r="R2574" s="207">
        <v>1</v>
      </c>
      <c r="S2574" s="210">
        <v>0</v>
      </c>
      <c r="T2574" s="210" t="s">
        <v>146</v>
      </c>
      <c r="U2574" s="208" t="s">
        <v>2999</v>
      </c>
      <c r="V2574" s="195">
        <v>43251</v>
      </c>
      <c r="W2574" s="209" t="s">
        <v>2199</v>
      </c>
      <c r="X2574" s="209" t="s">
        <v>4468</v>
      </c>
      <c r="Y2574" s="210" t="s">
        <v>174</v>
      </c>
      <c r="Z2574" s="190"/>
      <c r="AA2574" s="185"/>
      <c r="AB2574" s="187"/>
      <c r="AC2574" s="187"/>
      <c r="AD2574" s="188"/>
    </row>
    <row r="2575" spans="1:30" x14ac:dyDescent="0.3">
      <c r="A2575" s="84"/>
      <c r="B2575" s="209" t="s">
        <v>720</v>
      </c>
      <c r="C2575" s="102" t="s">
        <v>1977</v>
      </c>
      <c r="D2575" s="109">
        <v>57050432.615861423</v>
      </c>
      <c r="E2575" s="139">
        <v>83537676.246756926</v>
      </c>
      <c r="F2575" s="113">
        <v>13.032337796665059</v>
      </c>
      <c r="G2575" s="126"/>
      <c r="H2575" s="123"/>
      <c r="I2575" s="124"/>
      <c r="J2575" s="191" t="s">
        <v>5776</v>
      </c>
      <c r="K2575" s="203" t="s">
        <v>720</v>
      </c>
      <c r="L2575" s="204" t="s">
        <v>1977</v>
      </c>
      <c r="M2575" s="205">
        <v>57050432.615861423</v>
      </c>
      <c r="N2575" s="206">
        <v>83537676.246756926</v>
      </c>
      <c r="O2575" s="207">
        <v>13.032337796665059</v>
      </c>
      <c r="P2575" s="207">
        <v>0</v>
      </c>
      <c r="Q2575" s="207">
        <v>0</v>
      </c>
      <c r="R2575" s="207">
        <v>1</v>
      </c>
      <c r="S2575" s="210">
        <v>0</v>
      </c>
      <c r="T2575" s="210" t="s">
        <v>5305</v>
      </c>
      <c r="U2575" s="208" t="s">
        <v>3000</v>
      </c>
      <c r="V2575" s="195">
        <v>43251</v>
      </c>
      <c r="W2575" s="209">
        <v>6818843</v>
      </c>
      <c r="X2575" s="209" t="s">
        <v>4468</v>
      </c>
      <c r="Y2575" s="210" t="s">
        <v>174</v>
      </c>
      <c r="Z2575" s="190"/>
      <c r="AA2575" s="186"/>
      <c r="AB2575" s="187"/>
      <c r="AC2575" s="187"/>
      <c r="AD2575" s="188"/>
    </row>
    <row r="2576" spans="1:30" x14ac:dyDescent="0.3">
      <c r="A2576" s="84"/>
      <c r="B2576" s="209" t="s">
        <v>721</v>
      </c>
      <c r="C2576" s="102" t="s">
        <v>1973</v>
      </c>
      <c r="D2576" s="109">
        <v>-5615247.6078093601</v>
      </c>
      <c r="E2576" s="139">
        <v>-2049820.6153780404</v>
      </c>
      <c r="F2576" s="113">
        <v>-1.2291877987805633</v>
      </c>
      <c r="G2576" s="126"/>
      <c r="H2576" s="123"/>
      <c r="I2576" s="124"/>
      <c r="J2576" s="191" t="s">
        <v>5776</v>
      </c>
      <c r="K2576" s="203" t="s">
        <v>721</v>
      </c>
      <c r="L2576" s="204" t="s">
        <v>1973</v>
      </c>
      <c r="M2576" s="205">
        <v>-5615247.6078093601</v>
      </c>
      <c r="N2576" s="206">
        <v>-2049820.6153780404</v>
      </c>
      <c r="O2576" s="207">
        <v>-1.2291877987805633</v>
      </c>
      <c r="P2576" s="207">
        <v>0</v>
      </c>
      <c r="Q2576" s="207">
        <v>0</v>
      </c>
      <c r="R2576" s="207">
        <v>1</v>
      </c>
      <c r="S2576" s="210">
        <v>0</v>
      </c>
      <c r="T2576" s="210" t="s">
        <v>149</v>
      </c>
      <c r="U2576" s="208" t="s">
        <v>3001</v>
      </c>
      <c r="V2576" s="195">
        <v>43251</v>
      </c>
      <c r="W2576" s="209">
        <v>6919519</v>
      </c>
      <c r="X2576" s="209" t="s">
        <v>4468</v>
      </c>
      <c r="Y2576" s="210" t="s">
        <v>174</v>
      </c>
      <c r="Z2576" s="190"/>
      <c r="AA2576" s="185"/>
      <c r="AB2576" s="187"/>
      <c r="AC2576" s="187"/>
      <c r="AD2576" s="188"/>
    </row>
    <row r="2577" spans="1:30" x14ac:dyDescent="0.3">
      <c r="A2577" s="84"/>
      <c r="B2577" s="209" t="s">
        <v>5696</v>
      </c>
      <c r="C2577" s="102" t="s">
        <v>1973</v>
      </c>
      <c r="D2577" s="109">
        <v>-2074681.8532867681</v>
      </c>
      <c r="E2577" s="139">
        <v>-1364139.6098307702</v>
      </c>
      <c r="F2577" s="113">
        <v>-1.1877576054251373</v>
      </c>
      <c r="G2577" s="126"/>
      <c r="H2577" s="123"/>
      <c r="I2577" s="124"/>
      <c r="J2577" s="191" t="s">
        <v>5776</v>
      </c>
      <c r="K2577" s="203" t="s">
        <v>5696</v>
      </c>
      <c r="L2577" s="204" t="s">
        <v>1973</v>
      </c>
      <c r="M2577" s="205">
        <v>-2074681.8532867681</v>
      </c>
      <c r="N2577" s="206">
        <v>-1364139.6098307702</v>
      </c>
      <c r="O2577" s="207">
        <v>-1.1877576054251373</v>
      </c>
      <c r="P2577" s="207">
        <v>0</v>
      </c>
      <c r="Q2577" s="207">
        <v>0</v>
      </c>
      <c r="R2577" s="207">
        <v>1</v>
      </c>
      <c r="S2577" s="210">
        <v>0</v>
      </c>
      <c r="T2577" s="210" t="s">
        <v>148</v>
      </c>
      <c r="U2577" s="208" t="s">
        <v>5697</v>
      </c>
      <c r="V2577" s="195">
        <v>43251</v>
      </c>
      <c r="W2577" s="209" t="s">
        <v>5698</v>
      </c>
      <c r="X2577" s="209" t="s">
        <v>4468</v>
      </c>
      <c r="Y2577" s="210" t="s">
        <v>5695</v>
      </c>
      <c r="Z2577" s="190"/>
      <c r="AA2577" s="185"/>
      <c r="AB2577" s="187"/>
      <c r="AC2577" s="188"/>
      <c r="AD2577" s="188"/>
    </row>
    <row r="2578" spans="1:30" x14ac:dyDescent="0.3">
      <c r="A2578" s="84"/>
      <c r="B2578" s="209" t="s">
        <v>5699</v>
      </c>
      <c r="C2578" s="102" t="s">
        <v>1973</v>
      </c>
      <c r="D2578" s="109">
        <v>-1613935.2926903013</v>
      </c>
      <c r="E2578" s="139">
        <v>-300731.42590899469</v>
      </c>
      <c r="F2578" s="113">
        <v>-1.2748529045083392</v>
      </c>
      <c r="G2578" s="126"/>
      <c r="H2578" s="123"/>
      <c r="I2578" s="124"/>
      <c r="J2578" s="191" t="s">
        <v>5776</v>
      </c>
      <c r="K2578" s="203" t="s">
        <v>5699</v>
      </c>
      <c r="L2578" s="204" t="s">
        <v>1973</v>
      </c>
      <c r="M2578" s="205">
        <v>-1613935.2926903013</v>
      </c>
      <c r="N2578" s="206">
        <v>-300731.42590899469</v>
      </c>
      <c r="O2578" s="207">
        <v>-1.2748529045083392</v>
      </c>
      <c r="P2578" s="207">
        <v>0</v>
      </c>
      <c r="Q2578" s="207">
        <v>0</v>
      </c>
      <c r="R2578" s="207">
        <v>1</v>
      </c>
      <c r="S2578" s="210">
        <v>0</v>
      </c>
      <c r="T2578" s="210" t="s">
        <v>145</v>
      </c>
      <c r="U2578" s="208" t="s">
        <v>5700</v>
      </c>
      <c r="V2578" s="195">
        <v>43251</v>
      </c>
      <c r="W2578" s="209">
        <v>6537557</v>
      </c>
      <c r="X2578" s="209" t="s">
        <v>4468</v>
      </c>
      <c r="Y2578" s="210" t="s">
        <v>5695</v>
      </c>
      <c r="Z2578" s="190"/>
      <c r="AA2578" s="186"/>
      <c r="AB2578" s="187"/>
      <c r="AC2578" s="187"/>
      <c r="AD2578" s="188"/>
    </row>
    <row r="2579" spans="1:30" x14ac:dyDescent="0.3">
      <c r="A2579" s="84"/>
      <c r="B2579" s="209" t="s">
        <v>5701</v>
      </c>
      <c r="C2579" s="102" t="s">
        <v>1973</v>
      </c>
      <c r="D2579" s="109">
        <v>-1668672.0777961579</v>
      </c>
      <c r="E2579" s="139">
        <v>-964319.09460561431</v>
      </c>
      <c r="F2579" s="113">
        <v>-2.4273644992212211</v>
      </c>
      <c r="G2579" s="126"/>
      <c r="H2579" s="123"/>
      <c r="I2579" s="124"/>
      <c r="J2579" s="191" t="s">
        <v>5776</v>
      </c>
      <c r="K2579" s="203" t="s">
        <v>5701</v>
      </c>
      <c r="L2579" s="204" t="s">
        <v>1973</v>
      </c>
      <c r="M2579" s="205">
        <v>-1668672.0777961579</v>
      </c>
      <c r="N2579" s="206">
        <v>-964319.09460561431</v>
      </c>
      <c r="O2579" s="207">
        <v>-2.4273644992212211</v>
      </c>
      <c r="P2579" s="207">
        <v>0</v>
      </c>
      <c r="Q2579" s="207">
        <v>0</v>
      </c>
      <c r="R2579" s="207">
        <v>1</v>
      </c>
      <c r="S2579" s="210">
        <v>0</v>
      </c>
      <c r="T2579" s="210" t="s">
        <v>148</v>
      </c>
      <c r="U2579" s="208" t="s">
        <v>5702</v>
      </c>
      <c r="V2579" s="195">
        <v>43251</v>
      </c>
      <c r="W2579" s="209">
        <v>6611570</v>
      </c>
      <c r="X2579" s="209" t="s">
        <v>4468</v>
      </c>
      <c r="Y2579" s="210" t="s">
        <v>5695</v>
      </c>
      <c r="Z2579" s="190"/>
      <c r="AA2579" s="185"/>
      <c r="AB2579" s="188"/>
      <c r="AC2579" s="187"/>
      <c r="AD2579" s="187"/>
    </row>
    <row r="2580" spans="1:30" x14ac:dyDescent="0.3">
      <c r="A2580" s="84"/>
      <c r="B2580" s="209" t="s">
        <v>5703</v>
      </c>
      <c r="C2580" s="102" t="s">
        <v>1973</v>
      </c>
      <c r="D2580" s="109">
        <v>-2131683.0501220701</v>
      </c>
      <c r="E2580" s="139">
        <v>-1499912.2502487337</v>
      </c>
      <c r="F2580" s="113">
        <v>-1.062226947617628</v>
      </c>
      <c r="G2580" s="126"/>
      <c r="H2580" s="123"/>
      <c r="I2580" s="124"/>
      <c r="J2580" s="191" t="s">
        <v>5776</v>
      </c>
      <c r="K2580" s="203" t="s">
        <v>5703</v>
      </c>
      <c r="L2580" s="204" t="s">
        <v>1973</v>
      </c>
      <c r="M2580" s="205">
        <v>-2131683.0501220701</v>
      </c>
      <c r="N2580" s="206">
        <v>-1499912.2502487337</v>
      </c>
      <c r="O2580" s="207">
        <v>-1.062226947617628</v>
      </c>
      <c r="P2580" s="207">
        <v>0</v>
      </c>
      <c r="Q2580" s="207">
        <v>0</v>
      </c>
      <c r="R2580" s="207">
        <v>1</v>
      </c>
      <c r="S2580" s="210">
        <v>0</v>
      </c>
      <c r="T2580" s="210" t="s">
        <v>151</v>
      </c>
      <c r="U2580" s="208" t="s">
        <v>5704</v>
      </c>
      <c r="V2580" s="195">
        <v>43251</v>
      </c>
      <c r="W2580" s="209">
        <v>6732716</v>
      </c>
      <c r="X2580" s="209" t="s">
        <v>4468</v>
      </c>
      <c r="Y2580" s="210" t="s">
        <v>5695</v>
      </c>
      <c r="Z2580" s="190"/>
      <c r="AA2580" s="185"/>
      <c r="AB2580" s="188"/>
      <c r="AC2580" s="187"/>
      <c r="AD2580" s="187"/>
    </row>
    <row r="2581" spans="1:30" x14ac:dyDescent="0.3">
      <c r="A2581" s="84"/>
      <c r="B2581" s="209" t="s">
        <v>5705</v>
      </c>
      <c r="C2581" s="102" t="s">
        <v>1973</v>
      </c>
      <c r="D2581" s="109">
        <v>-1725836.8575318791</v>
      </c>
      <c r="E2581" s="139">
        <v>-1138459.3835054345</v>
      </c>
      <c r="F2581" s="113">
        <v>-1.58424105189209</v>
      </c>
      <c r="G2581" s="126"/>
      <c r="H2581" s="123"/>
      <c r="I2581" s="124"/>
      <c r="J2581" s="191" t="s">
        <v>5776</v>
      </c>
      <c r="K2581" s="203" t="s">
        <v>5705</v>
      </c>
      <c r="L2581" s="204" t="s">
        <v>1973</v>
      </c>
      <c r="M2581" s="205">
        <v>-1725836.8575318791</v>
      </c>
      <c r="N2581" s="206">
        <v>-1138459.3835054345</v>
      </c>
      <c r="O2581" s="207">
        <v>-1.58424105189209</v>
      </c>
      <c r="P2581" s="207">
        <v>0</v>
      </c>
      <c r="Q2581" s="207">
        <v>0</v>
      </c>
      <c r="R2581" s="207">
        <v>1</v>
      </c>
      <c r="S2581" s="210">
        <v>0</v>
      </c>
      <c r="T2581" s="210" t="s">
        <v>148</v>
      </c>
      <c r="U2581" s="208" t="s">
        <v>5706</v>
      </c>
      <c r="V2581" s="195">
        <v>43251</v>
      </c>
      <c r="W2581" s="209" t="s">
        <v>5707</v>
      </c>
      <c r="X2581" s="209" t="s">
        <v>4468</v>
      </c>
      <c r="Y2581" s="210" t="s">
        <v>5695</v>
      </c>
      <c r="Z2581" s="190"/>
      <c r="AA2581" s="186"/>
      <c r="AB2581" s="187"/>
      <c r="AC2581" s="187"/>
      <c r="AD2581" s="188"/>
    </row>
    <row r="2582" spans="1:30" x14ac:dyDescent="0.3">
      <c r="A2582" s="84"/>
      <c r="B2582" s="209" t="s">
        <v>722</v>
      </c>
      <c r="C2582" s="102" t="s">
        <v>1973</v>
      </c>
      <c r="D2582" s="109">
        <v>-4275288.4827156151</v>
      </c>
      <c r="E2582" s="139">
        <v>-209606.58863335953</v>
      </c>
      <c r="F2582" s="113">
        <v>-0.66321712411186595</v>
      </c>
      <c r="G2582" s="126"/>
      <c r="H2582" s="123"/>
      <c r="I2582" s="124"/>
      <c r="J2582" s="191" t="s">
        <v>5776</v>
      </c>
      <c r="K2582" s="203" t="s">
        <v>722</v>
      </c>
      <c r="L2582" s="204" t="s">
        <v>1973</v>
      </c>
      <c r="M2582" s="205">
        <v>-4275288.4827156151</v>
      </c>
      <c r="N2582" s="206">
        <v>-209606.58863335953</v>
      </c>
      <c r="O2582" s="207">
        <v>-0.66321712411186595</v>
      </c>
      <c r="P2582" s="207">
        <v>0</v>
      </c>
      <c r="Q2582" s="207">
        <v>0</v>
      </c>
      <c r="R2582" s="207">
        <v>1</v>
      </c>
      <c r="S2582" s="210">
        <v>0</v>
      </c>
      <c r="T2582" s="210" t="s">
        <v>148</v>
      </c>
      <c r="U2582" s="208" t="s">
        <v>3002</v>
      </c>
      <c r="V2582" s="195">
        <v>43251</v>
      </c>
      <c r="W2582" s="209" t="s">
        <v>2200</v>
      </c>
      <c r="X2582" s="209" t="s">
        <v>4466</v>
      </c>
      <c r="Y2582" s="210" t="s">
        <v>4405</v>
      </c>
      <c r="Z2582" s="190"/>
      <c r="AA2582" s="185"/>
      <c r="AB2582" s="187"/>
      <c r="AC2582" s="188"/>
      <c r="AD2582" s="187"/>
    </row>
    <row r="2583" spans="1:30" x14ac:dyDescent="0.3">
      <c r="A2583" s="84"/>
      <c r="B2583" s="209" t="s">
        <v>723</v>
      </c>
      <c r="C2583" s="102" t="s">
        <v>1973</v>
      </c>
      <c r="D2583" s="109">
        <v>-3358404.7469059862</v>
      </c>
      <c r="E2583" s="139">
        <v>-1410213.9085478643</v>
      </c>
      <c r="F2583" s="113">
        <v>-1.983973764517023</v>
      </c>
      <c r="G2583" s="126"/>
      <c r="H2583" s="123"/>
      <c r="I2583" s="124"/>
      <c r="J2583" s="191" t="s">
        <v>5776</v>
      </c>
      <c r="K2583" s="203" t="s">
        <v>723</v>
      </c>
      <c r="L2583" s="204" t="s">
        <v>1973</v>
      </c>
      <c r="M2583" s="205">
        <v>-3358404.7469059862</v>
      </c>
      <c r="N2583" s="206">
        <v>-1410213.9085478643</v>
      </c>
      <c r="O2583" s="207">
        <v>-1.983973764517023</v>
      </c>
      <c r="P2583" s="207">
        <v>0</v>
      </c>
      <c r="Q2583" s="207">
        <v>0</v>
      </c>
      <c r="R2583" s="207">
        <v>1</v>
      </c>
      <c r="S2583" s="210">
        <v>0</v>
      </c>
      <c r="T2583" s="210" t="s">
        <v>148</v>
      </c>
      <c r="U2583" s="208" t="s">
        <v>3003</v>
      </c>
      <c r="V2583" s="195">
        <v>43251</v>
      </c>
      <c r="W2583" s="209">
        <v>4077323</v>
      </c>
      <c r="X2583" s="209" t="s">
        <v>4466</v>
      </c>
      <c r="Y2583" s="210" t="s">
        <v>4405</v>
      </c>
      <c r="Z2583" s="190"/>
      <c r="AA2583" s="185"/>
      <c r="AB2583" s="187"/>
      <c r="AC2583" s="188"/>
      <c r="AD2583" s="188"/>
    </row>
    <row r="2584" spans="1:30" x14ac:dyDescent="0.3">
      <c r="A2584" s="84"/>
      <c r="B2584" s="209" t="s">
        <v>724</v>
      </c>
      <c r="C2584" s="102" t="s">
        <v>1977</v>
      </c>
      <c r="D2584" s="109">
        <v>19322872.942989368</v>
      </c>
      <c r="E2584" s="139">
        <v>576167.06857241155</v>
      </c>
      <c r="F2584" s="113">
        <v>0.7397491238856736</v>
      </c>
      <c r="G2584" s="126"/>
      <c r="H2584" s="123"/>
      <c r="I2584" s="124"/>
      <c r="J2584" s="191" t="s">
        <v>5776</v>
      </c>
      <c r="K2584" s="203" t="s">
        <v>724</v>
      </c>
      <c r="L2584" s="204" t="s">
        <v>1977</v>
      </c>
      <c r="M2584" s="205">
        <v>19322872.942989368</v>
      </c>
      <c r="N2584" s="206">
        <v>576167.06857241155</v>
      </c>
      <c r="O2584" s="207">
        <v>0.7397491238856736</v>
      </c>
      <c r="P2584" s="207">
        <v>0</v>
      </c>
      <c r="Q2584" s="207">
        <v>0</v>
      </c>
      <c r="R2584" s="207">
        <v>1</v>
      </c>
      <c r="S2584" s="210">
        <v>0</v>
      </c>
      <c r="T2584" s="210" t="s">
        <v>148</v>
      </c>
      <c r="U2584" s="208" t="s">
        <v>3004</v>
      </c>
      <c r="V2584" s="195">
        <v>43251</v>
      </c>
      <c r="W2584" s="209">
        <v>5473113</v>
      </c>
      <c r="X2584" s="209" t="s">
        <v>4466</v>
      </c>
      <c r="Y2584" s="210" t="s">
        <v>4405</v>
      </c>
      <c r="Z2584" s="190"/>
      <c r="AA2584" s="186"/>
      <c r="AB2584" s="187"/>
      <c r="AC2584" s="187"/>
      <c r="AD2584" s="188"/>
    </row>
    <row r="2585" spans="1:30" x14ac:dyDescent="0.3">
      <c r="A2585" s="84"/>
      <c r="B2585" s="209" t="s">
        <v>725</v>
      </c>
      <c r="C2585" s="102" t="s">
        <v>1973</v>
      </c>
      <c r="D2585" s="109">
        <v>-8605751.3183321059</v>
      </c>
      <c r="E2585" s="139">
        <v>-80830.651593134084</v>
      </c>
      <c r="F2585" s="113">
        <v>-2.3616842706064007</v>
      </c>
      <c r="G2585" s="126"/>
      <c r="H2585" s="123"/>
      <c r="I2585" s="124"/>
      <c r="J2585" s="191" t="s">
        <v>5776</v>
      </c>
      <c r="K2585" s="203" t="s">
        <v>725</v>
      </c>
      <c r="L2585" s="204" t="s">
        <v>1973</v>
      </c>
      <c r="M2585" s="205">
        <v>-8605751.3183321059</v>
      </c>
      <c r="N2585" s="206">
        <v>-80830.651593134084</v>
      </c>
      <c r="O2585" s="207">
        <v>-2.3616842706064007</v>
      </c>
      <c r="P2585" s="207">
        <v>0</v>
      </c>
      <c r="Q2585" s="207">
        <v>0</v>
      </c>
      <c r="R2585" s="207">
        <v>1</v>
      </c>
      <c r="S2585" s="210">
        <v>0</v>
      </c>
      <c r="T2585" s="210" t="s">
        <v>148</v>
      </c>
      <c r="U2585" s="208" t="s">
        <v>3005</v>
      </c>
      <c r="V2585" s="195">
        <v>43251</v>
      </c>
      <c r="W2585" s="209">
        <v>7153639</v>
      </c>
      <c r="X2585" s="209" t="s">
        <v>4466</v>
      </c>
      <c r="Y2585" s="210" t="s">
        <v>4405</v>
      </c>
      <c r="Z2585" s="190"/>
      <c r="AA2585" s="185"/>
      <c r="AB2585" s="187"/>
      <c r="AC2585" s="187"/>
      <c r="AD2585" s="188"/>
    </row>
    <row r="2586" spans="1:30" x14ac:dyDescent="0.3">
      <c r="A2586" s="84"/>
      <c r="B2586" s="209" t="s">
        <v>726</v>
      </c>
      <c r="C2586" s="102" t="s">
        <v>1973</v>
      </c>
      <c r="D2586" s="109">
        <v>-1804341.2644954331</v>
      </c>
      <c r="E2586" s="139">
        <v>-75944.042939116742</v>
      </c>
      <c r="F2586" s="113">
        <v>-2.3435577330083905</v>
      </c>
      <c r="G2586" s="126"/>
      <c r="H2586" s="123"/>
      <c r="I2586" s="124"/>
      <c r="J2586" s="191" t="s">
        <v>5776</v>
      </c>
      <c r="K2586" s="203" t="s">
        <v>726</v>
      </c>
      <c r="L2586" s="204" t="s">
        <v>1973</v>
      </c>
      <c r="M2586" s="205">
        <v>-1804341.2644954331</v>
      </c>
      <c r="N2586" s="206">
        <v>-75944.042939116742</v>
      </c>
      <c r="O2586" s="207">
        <v>-2.3435577330083905</v>
      </c>
      <c r="P2586" s="207">
        <v>0</v>
      </c>
      <c r="Q2586" s="207">
        <v>0</v>
      </c>
      <c r="R2586" s="207">
        <v>1</v>
      </c>
      <c r="S2586" s="210">
        <v>0</v>
      </c>
      <c r="T2586" s="210" t="s">
        <v>148</v>
      </c>
      <c r="U2586" s="208" t="s">
        <v>3006</v>
      </c>
      <c r="V2586" s="195">
        <v>43251</v>
      </c>
      <c r="W2586" s="209">
        <v>5256068</v>
      </c>
      <c r="X2586" s="209" t="s">
        <v>4466</v>
      </c>
      <c r="Y2586" s="210" t="s">
        <v>4405</v>
      </c>
      <c r="Z2586" s="190"/>
      <c r="AA2586" s="185"/>
      <c r="AB2586" s="187"/>
      <c r="AC2586" s="187"/>
      <c r="AD2586" s="188"/>
    </row>
    <row r="2587" spans="1:30" x14ac:dyDescent="0.3">
      <c r="A2587" s="84"/>
      <c r="B2587" s="209" t="s">
        <v>727</v>
      </c>
      <c r="C2587" s="102" t="s">
        <v>1973</v>
      </c>
      <c r="D2587" s="109">
        <v>-5244251.4558679778</v>
      </c>
      <c r="E2587" s="139">
        <v>-66992.778440529655</v>
      </c>
      <c r="F2587" s="113">
        <v>-0.83116302092746286</v>
      </c>
      <c r="G2587" s="126"/>
      <c r="H2587" s="123"/>
      <c r="I2587" s="124"/>
      <c r="J2587" s="191" t="s">
        <v>5776</v>
      </c>
      <c r="K2587" s="203" t="s">
        <v>727</v>
      </c>
      <c r="L2587" s="204" t="s">
        <v>1973</v>
      </c>
      <c r="M2587" s="205">
        <v>-5244251.4558679778</v>
      </c>
      <c r="N2587" s="206">
        <v>-66992.778440529655</v>
      </c>
      <c r="O2587" s="207">
        <v>-0.83116302092746286</v>
      </c>
      <c r="P2587" s="207">
        <v>0</v>
      </c>
      <c r="Q2587" s="207">
        <v>0</v>
      </c>
      <c r="R2587" s="207">
        <v>1</v>
      </c>
      <c r="S2587" s="210">
        <v>0</v>
      </c>
      <c r="T2587" s="210" t="s">
        <v>144</v>
      </c>
      <c r="U2587" s="208" t="s">
        <v>186</v>
      </c>
      <c r="V2587" s="195">
        <v>43251</v>
      </c>
      <c r="W2587" s="209" t="s">
        <v>2201</v>
      </c>
      <c r="X2587" s="209" t="s">
        <v>4466</v>
      </c>
      <c r="Y2587" s="210" t="s">
        <v>4405</v>
      </c>
      <c r="Z2587" s="190"/>
      <c r="AA2587" s="185"/>
      <c r="AB2587" s="187"/>
      <c r="AC2587" s="188"/>
      <c r="AD2587" s="187"/>
    </row>
    <row r="2588" spans="1:30" x14ac:dyDescent="0.3">
      <c r="A2588" s="84"/>
      <c r="B2588" s="209" t="s">
        <v>5959</v>
      </c>
      <c r="C2588" s="102" t="s">
        <v>1973</v>
      </c>
      <c r="D2588" s="109">
        <v>-6355084.0756789353</v>
      </c>
      <c r="E2588" s="139">
        <v>-156431.49022698795</v>
      </c>
      <c r="F2588" s="113">
        <v>-0.52685596059947093</v>
      </c>
      <c r="G2588" s="126"/>
      <c r="H2588" s="123"/>
      <c r="I2588" s="124"/>
      <c r="J2588" s="191" t="s">
        <v>5776</v>
      </c>
      <c r="K2588" s="203" t="s">
        <v>5959</v>
      </c>
      <c r="L2588" s="204" t="s">
        <v>1973</v>
      </c>
      <c r="M2588" s="205">
        <v>-6355084.0756789353</v>
      </c>
      <c r="N2588" s="206">
        <v>-156431.49022698795</v>
      </c>
      <c r="O2588" s="207">
        <v>-0.52685596059947093</v>
      </c>
      <c r="P2588" s="207">
        <v>0</v>
      </c>
      <c r="Q2588" s="207">
        <v>0</v>
      </c>
      <c r="R2588" s="207">
        <v>1</v>
      </c>
      <c r="S2588" s="210">
        <v>0</v>
      </c>
      <c r="T2588" s="210" t="s">
        <v>147</v>
      </c>
      <c r="U2588" s="208" t="s">
        <v>5960</v>
      </c>
      <c r="V2588" s="195">
        <v>43251</v>
      </c>
      <c r="W2588" s="209">
        <v>7302215</v>
      </c>
      <c r="X2588" s="209" t="s">
        <v>4466</v>
      </c>
      <c r="Y2588" s="210" t="s">
        <v>4405</v>
      </c>
      <c r="Z2588" s="190"/>
      <c r="AA2588" s="185"/>
      <c r="AB2588" s="187"/>
      <c r="AC2588" s="188"/>
      <c r="AD2588" s="187"/>
    </row>
    <row r="2589" spans="1:30" x14ac:dyDescent="0.3">
      <c r="A2589" s="84"/>
      <c r="B2589" s="209" t="s">
        <v>728</v>
      </c>
      <c r="C2589" s="102" t="s">
        <v>1977</v>
      </c>
      <c r="D2589" s="109">
        <v>12884989.206367414</v>
      </c>
      <c r="E2589" s="139">
        <v>1775641.0608249644</v>
      </c>
      <c r="F2589" s="113">
        <v>5.0492172439036418</v>
      </c>
      <c r="G2589" s="126"/>
      <c r="H2589" s="123"/>
      <c r="I2589" s="124"/>
      <c r="J2589" s="191" t="s">
        <v>5776</v>
      </c>
      <c r="K2589" s="203" t="s">
        <v>728</v>
      </c>
      <c r="L2589" s="204" t="s">
        <v>1977</v>
      </c>
      <c r="M2589" s="205">
        <v>12884989.206367414</v>
      </c>
      <c r="N2589" s="206">
        <v>1775641.0608249644</v>
      </c>
      <c r="O2589" s="207">
        <v>5.0492172439036418</v>
      </c>
      <c r="P2589" s="207">
        <v>0</v>
      </c>
      <c r="Q2589" s="207">
        <v>0</v>
      </c>
      <c r="R2589" s="207">
        <v>1</v>
      </c>
      <c r="S2589" s="210">
        <v>0</v>
      </c>
      <c r="T2589" s="210" t="s">
        <v>144</v>
      </c>
      <c r="U2589" s="208" t="s">
        <v>3007</v>
      </c>
      <c r="V2589" s="195">
        <v>43251</v>
      </c>
      <c r="W2589" s="209" t="s">
        <v>2202</v>
      </c>
      <c r="X2589" s="209" t="s">
        <v>4466</v>
      </c>
      <c r="Y2589" s="210" t="s">
        <v>4405</v>
      </c>
      <c r="Z2589" s="190"/>
      <c r="AA2589" s="185"/>
      <c r="AB2589" s="187"/>
      <c r="AC2589" s="188"/>
      <c r="AD2589" s="188"/>
    </row>
    <row r="2590" spans="1:30" x14ac:dyDescent="0.3">
      <c r="A2590" s="84"/>
      <c r="B2590" s="209" t="s">
        <v>5961</v>
      </c>
      <c r="C2590" s="102" t="s">
        <v>1973</v>
      </c>
      <c r="D2590" s="109">
        <v>-3135640.68523505</v>
      </c>
      <c r="E2590" s="139">
        <v>-113968.72437618065</v>
      </c>
      <c r="F2590" s="113">
        <v>-0.88887859325359275</v>
      </c>
      <c r="G2590" s="126"/>
      <c r="H2590" s="123"/>
      <c r="I2590" s="124"/>
      <c r="J2590" s="191" t="s">
        <v>5776</v>
      </c>
      <c r="K2590" s="203" t="s">
        <v>5961</v>
      </c>
      <c r="L2590" s="204" t="s">
        <v>1973</v>
      </c>
      <c r="M2590" s="205">
        <v>-3135640.68523505</v>
      </c>
      <c r="N2590" s="206">
        <v>-113968.72437618065</v>
      </c>
      <c r="O2590" s="207">
        <v>-0.88887859325359275</v>
      </c>
      <c r="P2590" s="207">
        <v>0</v>
      </c>
      <c r="Q2590" s="207">
        <v>0</v>
      </c>
      <c r="R2590" s="207">
        <v>1</v>
      </c>
      <c r="S2590" s="210">
        <v>0</v>
      </c>
      <c r="T2590" s="210" t="s">
        <v>149</v>
      </c>
      <c r="U2590" s="208" t="s">
        <v>5962</v>
      </c>
      <c r="V2590" s="195">
        <v>43251</v>
      </c>
      <c r="W2590" s="209" t="s">
        <v>5963</v>
      </c>
      <c r="X2590" s="209" t="s">
        <v>4466</v>
      </c>
      <c r="Y2590" s="210" t="s">
        <v>4405</v>
      </c>
      <c r="Z2590" s="190"/>
      <c r="AA2590" s="186"/>
      <c r="AB2590" s="187"/>
      <c r="AC2590" s="187"/>
      <c r="AD2590" s="188"/>
    </row>
    <row r="2591" spans="1:30" x14ac:dyDescent="0.3">
      <c r="A2591" s="84"/>
      <c r="B2591" s="209" t="s">
        <v>729</v>
      </c>
      <c r="C2591" s="102" t="s">
        <v>1973</v>
      </c>
      <c r="D2591" s="109">
        <v>-1493091.2784077986</v>
      </c>
      <c r="E2591" s="139">
        <v>-103780.74763180359</v>
      </c>
      <c r="F2591" s="113">
        <v>-2.0467516607166454</v>
      </c>
      <c r="G2591" s="126"/>
      <c r="H2591" s="123"/>
      <c r="I2591" s="124"/>
      <c r="J2591" s="191" t="s">
        <v>5776</v>
      </c>
      <c r="K2591" s="203" t="s">
        <v>729</v>
      </c>
      <c r="L2591" s="204" t="s">
        <v>1973</v>
      </c>
      <c r="M2591" s="205">
        <v>-1493091.2784077986</v>
      </c>
      <c r="N2591" s="206">
        <v>-103780.74763180359</v>
      </c>
      <c r="O2591" s="207">
        <v>-2.0467516607166454</v>
      </c>
      <c r="P2591" s="207">
        <v>0</v>
      </c>
      <c r="Q2591" s="207">
        <v>0</v>
      </c>
      <c r="R2591" s="207">
        <v>1</v>
      </c>
      <c r="S2591" s="210">
        <v>0</v>
      </c>
      <c r="T2591" s="210" t="s">
        <v>145</v>
      </c>
      <c r="U2591" s="208" t="s">
        <v>3008</v>
      </c>
      <c r="V2591" s="195">
        <v>43251</v>
      </c>
      <c r="W2591" s="209" t="s">
        <v>2203</v>
      </c>
      <c r="X2591" s="209" t="s">
        <v>4466</v>
      </c>
      <c r="Y2591" s="210" t="s">
        <v>4405</v>
      </c>
      <c r="Z2591" s="190"/>
      <c r="AA2591" s="186"/>
      <c r="AB2591" s="187"/>
      <c r="AC2591" s="187"/>
      <c r="AD2591" s="188"/>
    </row>
    <row r="2592" spans="1:30" x14ac:dyDescent="0.3">
      <c r="A2592" s="84"/>
      <c r="B2592" s="209" t="s">
        <v>5510</v>
      </c>
      <c r="C2592" s="102" t="s">
        <v>1973</v>
      </c>
      <c r="D2592" s="109">
        <v>-2889598.0220276685</v>
      </c>
      <c r="E2592" s="139">
        <v>-122838.89066485416</v>
      </c>
      <c r="F2592" s="113">
        <v>-0.6796473850012803</v>
      </c>
      <c r="G2592" s="126"/>
      <c r="H2592" s="123"/>
      <c r="I2592" s="124"/>
      <c r="J2592" s="191" t="s">
        <v>5776</v>
      </c>
      <c r="K2592" s="203" t="s">
        <v>5510</v>
      </c>
      <c r="L2592" s="204" t="s">
        <v>1973</v>
      </c>
      <c r="M2592" s="205">
        <v>-2889598.0220276685</v>
      </c>
      <c r="N2592" s="206">
        <v>-122838.89066485416</v>
      </c>
      <c r="O2592" s="207">
        <v>-0.6796473850012803</v>
      </c>
      <c r="P2592" s="207">
        <v>0</v>
      </c>
      <c r="Q2592" s="207">
        <v>0</v>
      </c>
      <c r="R2592" s="207">
        <v>1</v>
      </c>
      <c r="S2592" s="210">
        <v>0</v>
      </c>
      <c r="T2592" s="210" t="s">
        <v>145</v>
      </c>
      <c r="U2592" s="208" t="s">
        <v>5511</v>
      </c>
      <c r="V2592" s="195">
        <v>43251</v>
      </c>
      <c r="W2592" s="209" t="s">
        <v>5512</v>
      </c>
      <c r="X2592" s="209" t="s">
        <v>4466</v>
      </c>
      <c r="Y2592" s="210" t="s">
        <v>4405</v>
      </c>
      <c r="Z2592" s="190"/>
      <c r="AA2592" s="186"/>
      <c r="AB2592" s="187"/>
      <c r="AC2592" s="187"/>
      <c r="AD2592" s="188"/>
    </row>
    <row r="2593" spans="1:30" x14ac:dyDescent="0.3">
      <c r="A2593" s="84"/>
      <c r="B2593" s="209" t="s">
        <v>730</v>
      </c>
      <c r="C2593" s="102" t="s">
        <v>1973</v>
      </c>
      <c r="D2593" s="109">
        <v>-8891481.8743624557</v>
      </c>
      <c r="E2593" s="139">
        <v>-325492.07288178947</v>
      </c>
      <c r="F2593" s="113">
        <v>-0.53085392074409021</v>
      </c>
      <c r="G2593" s="126"/>
      <c r="H2593" s="123"/>
      <c r="I2593" s="124"/>
      <c r="J2593" s="191" t="s">
        <v>5776</v>
      </c>
      <c r="K2593" s="203" t="s">
        <v>730</v>
      </c>
      <c r="L2593" s="204" t="s">
        <v>1973</v>
      </c>
      <c r="M2593" s="205">
        <v>-8891481.8743624557</v>
      </c>
      <c r="N2593" s="206">
        <v>-325492.07288178947</v>
      </c>
      <c r="O2593" s="207">
        <v>-0.53085392074409021</v>
      </c>
      <c r="P2593" s="207">
        <v>0</v>
      </c>
      <c r="Q2593" s="207">
        <v>0</v>
      </c>
      <c r="R2593" s="207">
        <v>1</v>
      </c>
      <c r="S2593" s="210">
        <v>0</v>
      </c>
      <c r="T2593" s="210" t="s">
        <v>145</v>
      </c>
      <c r="U2593" s="208" t="s">
        <v>3009</v>
      </c>
      <c r="V2593" s="195">
        <v>43251</v>
      </c>
      <c r="W2593" s="209">
        <v>5263251</v>
      </c>
      <c r="X2593" s="209" t="s">
        <v>4466</v>
      </c>
      <c r="Y2593" s="210" t="s">
        <v>4405</v>
      </c>
      <c r="Z2593" s="190"/>
      <c r="AA2593" s="185"/>
      <c r="AB2593" s="188"/>
      <c r="AC2593" s="187"/>
      <c r="AD2593" s="187"/>
    </row>
    <row r="2594" spans="1:30" x14ac:dyDescent="0.3">
      <c r="A2594" s="84"/>
      <c r="B2594" s="209" t="s">
        <v>731</v>
      </c>
      <c r="C2594" s="102" t="s">
        <v>1973</v>
      </c>
      <c r="D2594" s="109">
        <v>-3492318.4081309922</v>
      </c>
      <c r="E2594" s="139">
        <v>-214910.0493500196</v>
      </c>
      <c r="F2594" s="113">
        <v>-0.86153108582725224</v>
      </c>
      <c r="G2594" s="126"/>
      <c r="H2594" s="123"/>
      <c r="I2594" s="124"/>
      <c r="J2594" s="191" t="s">
        <v>5776</v>
      </c>
      <c r="K2594" s="203" t="s">
        <v>731</v>
      </c>
      <c r="L2594" s="204" t="s">
        <v>1973</v>
      </c>
      <c r="M2594" s="205">
        <v>-3492318.4081309922</v>
      </c>
      <c r="N2594" s="206">
        <v>-214910.0493500196</v>
      </c>
      <c r="O2594" s="207">
        <v>-0.86153108582725224</v>
      </c>
      <c r="P2594" s="207">
        <v>0</v>
      </c>
      <c r="Q2594" s="207">
        <v>0</v>
      </c>
      <c r="R2594" s="207">
        <v>1</v>
      </c>
      <c r="S2594" s="210">
        <v>0</v>
      </c>
      <c r="T2594" s="210" t="s">
        <v>151</v>
      </c>
      <c r="U2594" s="208" t="s">
        <v>3010</v>
      </c>
      <c r="V2594" s="195">
        <v>43251</v>
      </c>
      <c r="W2594" s="209" t="s">
        <v>2204</v>
      </c>
      <c r="X2594" s="209" t="s">
        <v>4466</v>
      </c>
      <c r="Y2594" s="210" t="s">
        <v>4405</v>
      </c>
      <c r="Z2594" s="190"/>
      <c r="AA2594" s="186"/>
      <c r="AB2594" s="187"/>
      <c r="AC2594" s="187"/>
      <c r="AD2594" s="188"/>
    </row>
    <row r="2595" spans="1:30" x14ac:dyDescent="0.3">
      <c r="A2595" s="84"/>
      <c r="B2595" s="209" t="s">
        <v>732</v>
      </c>
      <c r="C2595" s="102" t="s">
        <v>1973</v>
      </c>
      <c r="D2595" s="109">
        <v>-8150927.1972649619</v>
      </c>
      <c r="E2595" s="139">
        <v>-3014.7450106194924</v>
      </c>
      <c r="F2595" s="113">
        <v>-1.5202950129195623</v>
      </c>
      <c r="G2595" s="126"/>
      <c r="H2595" s="123"/>
      <c r="I2595" s="124"/>
      <c r="J2595" s="191" t="s">
        <v>5776</v>
      </c>
      <c r="K2595" s="203" t="s">
        <v>732</v>
      </c>
      <c r="L2595" s="204" t="s">
        <v>1973</v>
      </c>
      <c r="M2595" s="205">
        <v>-8150927.1972649619</v>
      </c>
      <c r="N2595" s="206">
        <v>-3014.7450106194924</v>
      </c>
      <c r="O2595" s="207">
        <v>-1.5202950129195623</v>
      </c>
      <c r="P2595" s="207">
        <v>0</v>
      </c>
      <c r="Q2595" s="207">
        <v>0</v>
      </c>
      <c r="R2595" s="207">
        <v>1</v>
      </c>
      <c r="S2595" s="210">
        <v>0</v>
      </c>
      <c r="T2595" s="210" t="s">
        <v>144</v>
      </c>
      <c r="U2595" s="208" t="s">
        <v>3011</v>
      </c>
      <c r="V2595" s="195">
        <v>43251</v>
      </c>
      <c r="W2595" s="209">
        <v>7127979</v>
      </c>
      <c r="X2595" s="209" t="s">
        <v>4466</v>
      </c>
      <c r="Y2595" s="210" t="s">
        <v>4405</v>
      </c>
      <c r="Z2595" s="190"/>
      <c r="AA2595" s="185"/>
      <c r="AB2595" s="187"/>
      <c r="AC2595" s="187"/>
      <c r="AD2595" s="188"/>
    </row>
    <row r="2596" spans="1:30" x14ac:dyDescent="0.3">
      <c r="A2596" s="84"/>
      <c r="B2596" s="209" t="s">
        <v>733</v>
      </c>
      <c r="C2596" s="102" t="s">
        <v>1973</v>
      </c>
      <c r="D2596" s="109" t="s">
        <v>5785</v>
      </c>
      <c r="E2596" s="139" t="s">
        <v>5785</v>
      </c>
      <c r="F2596" s="113" t="s">
        <v>5785</v>
      </c>
      <c r="G2596" s="126"/>
      <c r="H2596" s="123"/>
      <c r="I2596" s="124"/>
      <c r="J2596" s="191" t="s">
        <v>5779</v>
      </c>
      <c r="K2596" s="203" t="s">
        <v>733</v>
      </c>
      <c r="L2596" s="204" t="s">
        <v>1973</v>
      </c>
      <c r="M2596" s="205">
        <v>-4433578.1357672401</v>
      </c>
      <c r="N2596" s="206">
        <v>-34430.650744517916</v>
      </c>
      <c r="O2596" s="207">
        <v>-2.383057339339977</v>
      </c>
      <c r="P2596" s="207">
        <v>0</v>
      </c>
      <c r="Q2596" s="207">
        <v>0</v>
      </c>
      <c r="R2596" s="207">
        <v>1</v>
      </c>
      <c r="S2596" s="210">
        <v>0</v>
      </c>
      <c r="T2596" s="210" t="s">
        <v>148</v>
      </c>
      <c r="U2596" s="208" t="s">
        <v>3012</v>
      </c>
      <c r="V2596" s="195">
        <v>43251</v>
      </c>
      <c r="W2596" s="209">
        <v>4143053</v>
      </c>
      <c r="X2596" s="209" t="s">
        <v>4466</v>
      </c>
      <c r="Y2596" s="210" t="s">
        <v>4405</v>
      </c>
      <c r="Z2596" s="190"/>
      <c r="AA2596" s="185"/>
      <c r="AB2596" s="187"/>
      <c r="AC2596" s="188"/>
      <c r="AD2596" s="188"/>
    </row>
    <row r="2597" spans="1:30" x14ac:dyDescent="0.3">
      <c r="A2597" s="84"/>
      <c r="B2597" s="209" t="s">
        <v>734</v>
      </c>
      <c r="C2597" s="102" t="s">
        <v>1973</v>
      </c>
      <c r="D2597" s="109">
        <v>-2244000.5263870144</v>
      </c>
      <c r="E2597" s="139">
        <v>-1525578.4150058154</v>
      </c>
      <c r="F2597" s="113">
        <v>-1.0361623923666947</v>
      </c>
      <c r="G2597" s="126"/>
      <c r="H2597" s="123"/>
      <c r="I2597" s="124"/>
      <c r="J2597" s="191" t="s">
        <v>5776</v>
      </c>
      <c r="K2597" s="203" t="s">
        <v>734</v>
      </c>
      <c r="L2597" s="204" t="s">
        <v>1973</v>
      </c>
      <c r="M2597" s="205">
        <v>-2244000.5263870144</v>
      </c>
      <c r="N2597" s="206">
        <v>-1525578.4150058154</v>
      </c>
      <c r="O2597" s="207">
        <v>-1.0361623923666947</v>
      </c>
      <c r="P2597" s="207">
        <v>0</v>
      </c>
      <c r="Q2597" s="207">
        <v>0</v>
      </c>
      <c r="R2597" s="207">
        <v>1</v>
      </c>
      <c r="S2597" s="210">
        <v>0</v>
      </c>
      <c r="T2597" s="210" t="s">
        <v>152</v>
      </c>
      <c r="U2597" s="208" t="s">
        <v>3013</v>
      </c>
      <c r="V2597" s="195">
        <v>43251</v>
      </c>
      <c r="W2597" s="209">
        <v>5552551</v>
      </c>
      <c r="X2597" s="209" t="s">
        <v>4466</v>
      </c>
      <c r="Y2597" s="210" t="s">
        <v>4405</v>
      </c>
      <c r="Z2597" s="190"/>
      <c r="AA2597" s="185"/>
      <c r="AB2597" s="187"/>
      <c r="AC2597" s="187"/>
      <c r="AD2597" s="188"/>
    </row>
    <row r="2598" spans="1:30" x14ac:dyDescent="0.3">
      <c r="A2598" s="84"/>
      <c r="B2598" s="209" t="s">
        <v>735</v>
      </c>
      <c r="C2598" s="102" t="s">
        <v>1973</v>
      </c>
      <c r="D2598" s="109">
        <v>-25904990.460882746</v>
      </c>
      <c r="E2598" s="139">
        <v>-2179634.4166191109</v>
      </c>
      <c r="F2598" s="113">
        <v>-1.3408061673520706</v>
      </c>
      <c r="G2598" s="126"/>
      <c r="H2598" s="123"/>
      <c r="I2598" s="124"/>
      <c r="J2598" s="191" t="s">
        <v>5776</v>
      </c>
      <c r="K2598" s="203" t="s">
        <v>735</v>
      </c>
      <c r="L2598" s="204" t="s">
        <v>1973</v>
      </c>
      <c r="M2598" s="205">
        <v>-25904990.460882746</v>
      </c>
      <c r="N2598" s="206">
        <v>-2179634.4166191109</v>
      </c>
      <c r="O2598" s="207">
        <v>-1.3408061673520706</v>
      </c>
      <c r="P2598" s="207">
        <v>0</v>
      </c>
      <c r="Q2598" s="207">
        <v>0</v>
      </c>
      <c r="R2598" s="207">
        <v>1</v>
      </c>
      <c r="S2598" s="210">
        <v>0</v>
      </c>
      <c r="T2598" s="210" t="s">
        <v>148</v>
      </c>
      <c r="U2598" s="208" t="s">
        <v>3014</v>
      </c>
      <c r="V2598" s="195">
        <v>43251</v>
      </c>
      <c r="W2598" s="209" t="s">
        <v>2205</v>
      </c>
      <c r="X2598" s="209" t="s">
        <v>4466</v>
      </c>
      <c r="Y2598" s="210" t="s">
        <v>4405</v>
      </c>
      <c r="Z2598" s="190"/>
      <c r="AA2598" s="185"/>
      <c r="AB2598" s="187"/>
      <c r="AC2598" s="187"/>
      <c r="AD2598" s="188"/>
    </row>
    <row r="2599" spans="1:30" x14ac:dyDescent="0.3">
      <c r="A2599" s="84"/>
      <c r="B2599" s="209" t="s">
        <v>5964</v>
      </c>
      <c r="C2599" s="102" t="s">
        <v>1973</v>
      </c>
      <c r="D2599" s="109">
        <v>-2156686.0518053509</v>
      </c>
      <c r="E2599" s="139">
        <v>-265435.99503805721</v>
      </c>
      <c r="F2599" s="113">
        <v>-1.2631196014815476</v>
      </c>
      <c r="G2599" s="126"/>
      <c r="H2599" s="123"/>
      <c r="I2599" s="124"/>
      <c r="J2599" s="191" t="s">
        <v>5776</v>
      </c>
      <c r="K2599" s="203" t="s">
        <v>5964</v>
      </c>
      <c r="L2599" s="204" t="s">
        <v>1973</v>
      </c>
      <c r="M2599" s="205">
        <v>-2156686.0518053509</v>
      </c>
      <c r="N2599" s="206">
        <v>-265435.99503805721</v>
      </c>
      <c r="O2599" s="207">
        <v>-1.2631196014815476</v>
      </c>
      <c r="P2599" s="207">
        <v>0</v>
      </c>
      <c r="Q2599" s="207">
        <v>0</v>
      </c>
      <c r="R2599" s="207">
        <v>1</v>
      </c>
      <c r="S2599" s="210">
        <v>0</v>
      </c>
      <c r="T2599" s="210" t="s">
        <v>152</v>
      </c>
      <c r="U2599" s="208" t="s">
        <v>5965</v>
      </c>
      <c r="V2599" s="195">
        <v>43251</v>
      </c>
      <c r="W2599" s="209" t="s">
        <v>5966</v>
      </c>
      <c r="X2599" s="209" t="s">
        <v>4466</v>
      </c>
      <c r="Y2599" s="210" t="s">
        <v>4405</v>
      </c>
      <c r="Z2599" s="190"/>
      <c r="AA2599" s="185"/>
      <c r="AB2599" s="187"/>
      <c r="AC2599" s="187"/>
      <c r="AD2599" s="188"/>
    </row>
    <row r="2600" spans="1:30" x14ac:dyDescent="0.3">
      <c r="A2600" s="84"/>
      <c r="B2600" s="209" t="s">
        <v>736</v>
      </c>
      <c r="C2600" s="102" t="s">
        <v>1973</v>
      </c>
      <c r="D2600" s="109">
        <v>-7204181.2743316405</v>
      </c>
      <c r="E2600" s="139">
        <v>-4030276.4583612056</v>
      </c>
      <c r="F2600" s="113">
        <v>-1.3858478597344475</v>
      </c>
      <c r="G2600" s="126"/>
      <c r="H2600" s="123"/>
      <c r="I2600" s="124"/>
      <c r="J2600" s="191" t="s">
        <v>5776</v>
      </c>
      <c r="K2600" s="203" t="s">
        <v>736</v>
      </c>
      <c r="L2600" s="204" t="s">
        <v>1973</v>
      </c>
      <c r="M2600" s="205">
        <v>-7204181.2743316405</v>
      </c>
      <c r="N2600" s="206">
        <v>-4030276.4583612056</v>
      </c>
      <c r="O2600" s="207">
        <v>-1.3858478597344475</v>
      </c>
      <c r="P2600" s="207">
        <v>0</v>
      </c>
      <c r="Q2600" s="207">
        <v>0</v>
      </c>
      <c r="R2600" s="207">
        <v>1</v>
      </c>
      <c r="S2600" s="210">
        <v>0</v>
      </c>
      <c r="T2600" s="210" t="s">
        <v>151</v>
      </c>
      <c r="U2600" s="208" t="s">
        <v>3015</v>
      </c>
      <c r="V2600" s="195">
        <v>43251</v>
      </c>
      <c r="W2600" s="209" t="s">
        <v>2206</v>
      </c>
      <c r="X2600" s="209" t="s">
        <v>4466</v>
      </c>
      <c r="Y2600" s="210" t="s">
        <v>4405</v>
      </c>
      <c r="Z2600" s="190"/>
      <c r="AA2600" s="186"/>
      <c r="AB2600" s="187"/>
      <c r="AC2600" s="187"/>
      <c r="AD2600" s="188"/>
    </row>
    <row r="2601" spans="1:30" x14ac:dyDescent="0.3">
      <c r="A2601" s="84"/>
      <c r="B2601" s="209" t="s">
        <v>737</v>
      </c>
      <c r="C2601" s="102" t="s">
        <v>1973</v>
      </c>
      <c r="D2601" s="109">
        <v>-5842480.5028997287</v>
      </c>
      <c r="E2601" s="139">
        <v>-1956189.6257926559</v>
      </c>
      <c r="F2601" s="113">
        <v>-1.3288422180293407</v>
      </c>
      <c r="G2601" s="126"/>
      <c r="H2601" s="123"/>
      <c r="I2601" s="124"/>
      <c r="J2601" s="191" t="s">
        <v>5776</v>
      </c>
      <c r="K2601" s="203" t="s">
        <v>737</v>
      </c>
      <c r="L2601" s="204" t="s">
        <v>1973</v>
      </c>
      <c r="M2601" s="205">
        <v>-5842480.5028997287</v>
      </c>
      <c r="N2601" s="206">
        <v>-1956189.6257926559</v>
      </c>
      <c r="O2601" s="207">
        <v>-1.3288422180293407</v>
      </c>
      <c r="P2601" s="207">
        <v>0</v>
      </c>
      <c r="Q2601" s="207">
        <v>0</v>
      </c>
      <c r="R2601" s="207">
        <v>1</v>
      </c>
      <c r="S2601" s="210">
        <v>0</v>
      </c>
      <c r="T2601" s="210" t="s">
        <v>150</v>
      </c>
      <c r="U2601" s="208" t="s">
        <v>3016</v>
      </c>
      <c r="V2601" s="195">
        <v>43251</v>
      </c>
      <c r="W2601" s="209" t="s">
        <v>2207</v>
      </c>
      <c r="X2601" s="209" t="s">
        <v>4466</v>
      </c>
      <c r="Y2601" s="210" t="s">
        <v>4405</v>
      </c>
      <c r="Z2601" s="185"/>
      <c r="AA2601" s="185"/>
      <c r="AB2601" s="187"/>
      <c r="AC2601" s="188"/>
      <c r="AD2601" s="188"/>
    </row>
    <row r="2602" spans="1:30" x14ac:dyDescent="0.3">
      <c r="A2602" s="84"/>
      <c r="B2602" s="209" t="s">
        <v>738</v>
      </c>
      <c r="C2602" s="102" t="s">
        <v>1973</v>
      </c>
      <c r="D2602" s="109">
        <v>-16869573.176028233</v>
      </c>
      <c r="E2602" s="139">
        <v>-696079.54427606892</v>
      </c>
      <c r="F2602" s="113">
        <v>-1.0999573013704818</v>
      </c>
      <c r="G2602" s="126"/>
      <c r="H2602" s="123"/>
      <c r="I2602" s="124"/>
      <c r="J2602" s="191" t="s">
        <v>5776</v>
      </c>
      <c r="K2602" s="203" t="s">
        <v>738</v>
      </c>
      <c r="L2602" s="204" t="s">
        <v>1973</v>
      </c>
      <c r="M2602" s="205">
        <v>-16869573.176028233</v>
      </c>
      <c r="N2602" s="206">
        <v>-696079.54427606892</v>
      </c>
      <c r="O2602" s="207">
        <v>-1.0999573013704818</v>
      </c>
      <c r="P2602" s="207">
        <v>0</v>
      </c>
      <c r="Q2602" s="207">
        <v>0</v>
      </c>
      <c r="R2602" s="207">
        <v>1</v>
      </c>
      <c r="S2602" s="210">
        <v>0</v>
      </c>
      <c r="T2602" s="210" t="s">
        <v>151</v>
      </c>
      <c r="U2602" s="208" t="s">
        <v>3017</v>
      </c>
      <c r="V2602" s="195">
        <v>43251</v>
      </c>
      <c r="W2602" s="209">
        <v>5810066</v>
      </c>
      <c r="X2602" s="209" t="s">
        <v>4466</v>
      </c>
      <c r="Y2602" s="210" t="s">
        <v>4405</v>
      </c>
      <c r="Z2602" s="186"/>
      <c r="AA2602" s="185"/>
      <c r="AB2602" s="187"/>
      <c r="AC2602" s="188"/>
      <c r="AD2602" s="188"/>
    </row>
    <row r="2603" spans="1:30" x14ac:dyDescent="0.3">
      <c r="A2603" s="84"/>
      <c r="B2603" s="209" t="s">
        <v>739</v>
      </c>
      <c r="C2603" s="102" t="s">
        <v>1973</v>
      </c>
      <c r="D2603" s="109">
        <v>-15832427.893094752</v>
      </c>
      <c r="E2603" s="139">
        <v>-1405349.4562555032</v>
      </c>
      <c r="F2603" s="113">
        <v>-0.98169092197009078</v>
      </c>
      <c r="G2603" s="126"/>
      <c r="H2603" s="123"/>
      <c r="I2603" s="124"/>
      <c r="J2603" s="191" t="s">
        <v>5776</v>
      </c>
      <c r="K2603" s="203" t="s">
        <v>739</v>
      </c>
      <c r="L2603" s="204" t="s">
        <v>1973</v>
      </c>
      <c r="M2603" s="205">
        <v>-15832427.893094752</v>
      </c>
      <c r="N2603" s="206">
        <v>-1405349.4562555032</v>
      </c>
      <c r="O2603" s="207">
        <v>-0.98169092197009078</v>
      </c>
      <c r="P2603" s="207">
        <v>0</v>
      </c>
      <c r="Q2603" s="207">
        <v>0</v>
      </c>
      <c r="R2603" s="207">
        <v>1</v>
      </c>
      <c r="S2603" s="210">
        <v>0</v>
      </c>
      <c r="T2603" s="210" t="s">
        <v>148</v>
      </c>
      <c r="U2603" s="208" t="s">
        <v>3018</v>
      </c>
      <c r="V2603" s="195">
        <v>43251</v>
      </c>
      <c r="W2603" s="209" t="s">
        <v>2208</v>
      </c>
      <c r="X2603" s="209" t="s">
        <v>4466</v>
      </c>
      <c r="Y2603" s="210" t="s">
        <v>4405</v>
      </c>
      <c r="Z2603" s="185"/>
      <c r="AA2603" s="186"/>
      <c r="AB2603" s="187"/>
      <c r="AC2603" s="187"/>
      <c r="AD2603" s="188"/>
    </row>
    <row r="2604" spans="1:30" x14ac:dyDescent="0.3">
      <c r="A2604" s="84"/>
      <c r="B2604" s="209" t="s">
        <v>740</v>
      </c>
      <c r="C2604" s="102" t="s">
        <v>1979</v>
      </c>
      <c r="D2604" s="109">
        <v>-53286978.628995933</v>
      </c>
      <c r="E2604" s="139">
        <v>-77947493.492873892</v>
      </c>
      <c r="F2604" s="113">
        <v>-15.679944538659903</v>
      </c>
      <c r="G2604" s="126"/>
      <c r="H2604" s="123"/>
      <c r="I2604" s="124"/>
      <c r="J2604" s="191" t="s">
        <v>5776</v>
      </c>
      <c r="K2604" s="203" t="s">
        <v>740</v>
      </c>
      <c r="L2604" s="204" t="s">
        <v>1979</v>
      </c>
      <c r="M2604" s="205">
        <v>-53286978.628995933</v>
      </c>
      <c r="N2604" s="206">
        <v>-77947493.492873892</v>
      </c>
      <c r="O2604" s="207">
        <v>-15.679944538659903</v>
      </c>
      <c r="P2604" s="207">
        <v>0</v>
      </c>
      <c r="Q2604" s="207">
        <v>0</v>
      </c>
      <c r="R2604" s="207">
        <v>1</v>
      </c>
      <c r="S2604" s="210">
        <v>0</v>
      </c>
      <c r="T2604" s="210" t="s">
        <v>150</v>
      </c>
      <c r="U2604" s="208" t="s">
        <v>3019</v>
      </c>
      <c r="V2604" s="195">
        <v>43251</v>
      </c>
      <c r="W2604" s="209" t="s">
        <v>2209</v>
      </c>
      <c r="X2604" s="209" t="s">
        <v>4466</v>
      </c>
      <c r="Y2604" s="210" t="s">
        <v>4405</v>
      </c>
      <c r="Z2604" s="186"/>
      <c r="AA2604" s="186"/>
      <c r="AB2604" s="187"/>
      <c r="AC2604" s="188"/>
      <c r="AD2604" s="188"/>
    </row>
    <row r="2605" spans="1:30" x14ac:dyDescent="0.3">
      <c r="A2605" s="84"/>
      <c r="B2605" s="209" t="s">
        <v>741</v>
      </c>
      <c r="C2605" s="102" t="s">
        <v>1973</v>
      </c>
      <c r="D2605" s="109">
        <v>-8025556.3974080309</v>
      </c>
      <c r="E2605" s="139">
        <v>-854416.69131469703</v>
      </c>
      <c r="F2605" s="113">
        <v>-2.4124115111757409</v>
      </c>
      <c r="G2605" s="126"/>
      <c r="H2605" s="123"/>
      <c r="I2605" s="124"/>
      <c r="J2605" s="191" t="s">
        <v>5776</v>
      </c>
      <c r="K2605" s="203" t="s">
        <v>741</v>
      </c>
      <c r="L2605" s="204" t="s">
        <v>1973</v>
      </c>
      <c r="M2605" s="205">
        <v>-8025556.3974080309</v>
      </c>
      <c r="N2605" s="206">
        <v>-854416.69131469703</v>
      </c>
      <c r="O2605" s="207">
        <v>-2.4124115111757409</v>
      </c>
      <c r="P2605" s="207">
        <v>0</v>
      </c>
      <c r="Q2605" s="207">
        <v>0</v>
      </c>
      <c r="R2605" s="207">
        <v>1</v>
      </c>
      <c r="S2605" s="210">
        <v>0</v>
      </c>
      <c r="T2605" s="210" t="s">
        <v>148</v>
      </c>
      <c r="U2605" s="208" t="s">
        <v>3020</v>
      </c>
      <c r="V2605" s="195">
        <v>43251</v>
      </c>
      <c r="W2605" s="209" t="s">
        <v>2210</v>
      </c>
      <c r="X2605" s="209" t="s">
        <v>4466</v>
      </c>
      <c r="Y2605" s="210" t="s">
        <v>4406</v>
      </c>
      <c r="Z2605" s="186"/>
      <c r="AA2605" s="185"/>
      <c r="AB2605" s="187"/>
      <c r="AC2605" s="187"/>
      <c r="AD2605" s="188"/>
    </row>
    <row r="2606" spans="1:30" x14ac:dyDescent="0.3">
      <c r="A2606" s="84"/>
      <c r="B2606" s="209" t="s">
        <v>742</v>
      </c>
      <c r="C2606" s="102" t="s">
        <v>1973</v>
      </c>
      <c r="D2606" s="109">
        <v>-2056119.881599087</v>
      </c>
      <c r="E2606" s="139">
        <v>-226173.18697589956</v>
      </c>
      <c r="F2606" s="113">
        <v>-1.2312604494029125</v>
      </c>
      <c r="G2606" s="126"/>
      <c r="H2606" s="123"/>
      <c r="I2606" s="124"/>
      <c r="J2606" s="191" t="s">
        <v>5776</v>
      </c>
      <c r="K2606" s="203" t="s">
        <v>742</v>
      </c>
      <c r="L2606" s="204" t="s">
        <v>1973</v>
      </c>
      <c r="M2606" s="205">
        <v>-2056119.881599087</v>
      </c>
      <c r="N2606" s="206">
        <v>-226173.18697589956</v>
      </c>
      <c r="O2606" s="207">
        <v>-1.2312604494029125</v>
      </c>
      <c r="P2606" s="207">
        <v>0</v>
      </c>
      <c r="Q2606" s="207">
        <v>0</v>
      </c>
      <c r="R2606" s="207">
        <v>1</v>
      </c>
      <c r="S2606" s="210">
        <v>0</v>
      </c>
      <c r="T2606" s="210" t="s">
        <v>5305</v>
      </c>
      <c r="U2606" s="208" t="s">
        <v>3021</v>
      </c>
      <c r="V2606" s="195">
        <v>43251</v>
      </c>
      <c r="W2606" s="209" t="s">
        <v>2211</v>
      </c>
      <c r="X2606" s="209" t="s">
        <v>4466</v>
      </c>
      <c r="Y2606" s="210" t="s">
        <v>4406</v>
      </c>
      <c r="Z2606" s="185"/>
      <c r="AA2606" s="186"/>
      <c r="AB2606" s="187"/>
      <c r="AC2606" s="187"/>
      <c r="AD2606" s="188"/>
    </row>
    <row r="2607" spans="1:30" x14ac:dyDescent="0.3">
      <c r="A2607" s="84"/>
      <c r="B2607" s="209" t="s">
        <v>743</v>
      </c>
      <c r="C2607" s="102" t="s">
        <v>1973</v>
      </c>
      <c r="D2607" s="109">
        <v>-4581595.8767759902</v>
      </c>
      <c r="E2607" s="139">
        <v>-461072.15553735162</v>
      </c>
      <c r="F2607" s="113">
        <v>-2.5082261050643644</v>
      </c>
      <c r="G2607" s="126"/>
      <c r="H2607" s="123"/>
      <c r="I2607" s="124"/>
      <c r="J2607" s="191" t="s">
        <v>5776</v>
      </c>
      <c r="K2607" s="203" t="s">
        <v>743</v>
      </c>
      <c r="L2607" s="204" t="s">
        <v>1973</v>
      </c>
      <c r="M2607" s="205">
        <v>-4581595.8767759902</v>
      </c>
      <c r="N2607" s="206">
        <v>-461072.15553735162</v>
      </c>
      <c r="O2607" s="207">
        <v>-2.5082261050643644</v>
      </c>
      <c r="P2607" s="207">
        <v>0</v>
      </c>
      <c r="Q2607" s="207">
        <v>0</v>
      </c>
      <c r="R2607" s="207">
        <v>1</v>
      </c>
      <c r="S2607" s="210">
        <v>0</v>
      </c>
      <c r="T2607" s="210" t="s">
        <v>148</v>
      </c>
      <c r="U2607" s="208" t="s">
        <v>3022</v>
      </c>
      <c r="V2607" s="195">
        <v>43251</v>
      </c>
      <c r="W2607" s="209">
        <v>6150448</v>
      </c>
      <c r="X2607" s="209" t="s">
        <v>4466</v>
      </c>
      <c r="Y2607" s="210" t="s">
        <v>4406</v>
      </c>
      <c r="Z2607" s="185"/>
      <c r="AA2607" s="186"/>
      <c r="AB2607" s="187"/>
      <c r="AC2607" s="187"/>
      <c r="AD2607" s="188"/>
    </row>
    <row r="2608" spans="1:30" x14ac:dyDescent="0.3">
      <c r="A2608" s="84"/>
      <c r="B2608" s="209" t="s">
        <v>744</v>
      </c>
      <c r="C2608" s="102" t="s">
        <v>1973</v>
      </c>
      <c r="D2608" s="109">
        <v>-2571725.6089115259</v>
      </c>
      <c r="E2608" s="139">
        <v>-353212.10645216395</v>
      </c>
      <c r="F2608" s="113">
        <v>-1.1078477484586919</v>
      </c>
      <c r="G2608" s="126"/>
      <c r="H2608" s="123"/>
      <c r="I2608" s="124"/>
      <c r="J2608" s="191" t="s">
        <v>5776</v>
      </c>
      <c r="K2608" s="203" t="s">
        <v>744</v>
      </c>
      <c r="L2608" s="204" t="s">
        <v>1973</v>
      </c>
      <c r="M2608" s="205">
        <v>-2571725.6089115259</v>
      </c>
      <c r="N2608" s="206">
        <v>-353212.10645216395</v>
      </c>
      <c r="O2608" s="207">
        <v>-1.1078477484586919</v>
      </c>
      <c r="P2608" s="207">
        <v>0</v>
      </c>
      <c r="Q2608" s="207">
        <v>0</v>
      </c>
      <c r="R2608" s="207">
        <v>1</v>
      </c>
      <c r="S2608" s="210">
        <v>0</v>
      </c>
      <c r="T2608" s="210" t="s">
        <v>148</v>
      </c>
      <c r="U2608" s="208" t="s">
        <v>3023</v>
      </c>
      <c r="V2608" s="195">
        <v>43251</v>
      </c>
      <c r="W2608" s="209">
        <v>6273420</v>
      </c>
      <c r="X2608" s="209" t="s">
        <v>4466</v>
      </c>
      <c r="Y2608" s="210" t="s">
        <v>4406</v>
      </c>
      <c r="Z2608" s="185"/>
      <c r="AA2608" s="185"/>
      <c r="AB2608" s="187"/>
      <c r="AC2608" s="188"/>
      <c r="AD2608" s="187"/>
    </row>
    <row r="2609" spans="1:30" x14ac:dyDescent="0.3">
      <c r="A2609" s="84"/>
      <c r="B2609" s="209" t="s">
        <v>745</v>
      </c>
      <c r="C2609" s="102" t="s">
        <v>1973</v>
      </c>
      <c r="D2609" s="109">
        <v>-4623908.1576986238</v>
      </c>
      <c r="E2609" s="139">
        <v>-1850071.3848550208</v>
      </c>
      <c r="F2609" s="113">
        <v>-5.8401971727750013</v>
      </c>
      <c r="G2609" s="126"/>
      <c r="H2609" s="123"/>
      <c r="I2609" s="124"/>
      <c r="J2609" s="191" t="s">
        <v>5776</v>
      </c>
      <c r="K2609" s="203" t="s">
        <v>745</v>
      </c>
      <c r="L2609" s="204" t="s">
        <v>1973</v>
      </c>
      <c r="M2609" s="205">
        <v>-4623908.1576986238</v>
      </c>
      <c r="N2609" s="206">
        <v>-1850071.3848550208</v>
      </c>
      <c r="O2609" s="207">
        <v>-5.8401971727750013</v>
      </c>
      <c r="P2609" s="207">
        <v>0</v>
      </c>
      <c r="Q2609" s="207">
        <v>0</v>
      </c>
      <c r="R2609" s="207">
        <v>1</v>
      </c>
      <c r="S2609" s="210">
        <v>0</v>
      </c>
      <c r="T2609" s="210" t="s">
        <v>5305</v>
      </c>
      <c r="U2609" s="208" t="s">
        <v>3024</v>
      </c>
      <c r="V2609" s="195">
        <v>43251</v>
      </c>
      <c r="W2609" s="209" t="s">
        <v>2212</v>
      </c>
      <c r="X2609" s="209" t="s">
        <v>4466</v>
      </c>
      <c r="Y2609" s="210" t="s">
        <v>4406</v>
      </c>
      <c r="Z2609" s="186"/>
      <c r="AA2609" s="186"/>
      <c r="AB2609" s="187"/>
      <c r="AC2609" s="187"/>
      <c r="AD2609" s="188"/>
    </row>
    <row r="2610" spans="1:30" x14ac:dyDescent="0.3">
      <c r="A2610" s="84"/>
      <c r="B2610" s="209" t="s">
        <v>746</v>
      </c>
      <c r="C2610" s="102" t="s">
        <v>1977</v>
      </c>
      <c r="D2610" s="109">
        <v>55101557.765946589</v>
      </c>
      <c r="E2610" s="139">
        <v>1820386.2791562614</v>
      </c>
      <c r="F2610" s="113">
        <v>9.7241220521997693</v>
      </c>
      <c r="G2610" s="126"/>
      <c r="H2610" s="123"/>
      <c r="I2610" s="124"/>
      <c r="J2610" s="191" t="s">
        <v>5776</v>
      </c>
      <c r="K2610" s="203" t="s">
        <v>746</v>
      </c>
      <c r="L2610" s="204" t="s">
        <v>1977</v>
      </c>
      <c r="M2610" s="205">
        <v>55101557.765946589</v>
      </c>
      <c r="N2610" s="206">
        <v>1820386.2791562614</v>
      </c>
      <c r="O2610" s="207">
        <v>9.7241220521997693</v>
      </c>
      <c r="P2610" s="207">
        <v>0</v>
      </c>
      <c r="Q2610" s="207">
        <v>0</v>
      </c>
      <c r="R2610" s="207">
        <v>1</v>
      </c>
      <c r="S2610" s="210">
        <v>0</v>
      </c>
      <c r="T2610" s="210" t="s">
        <v>146</v>
      </c>
      <c r="U2610" s="208" t="s">
        <v>3025</v>
      </c>
      <c r="V2610" s="195">
        <v>43251</v>
      </c>
      <c r="W2610" s="209">
        <v>6673570</v>
      </c>
      <c r="X2610" s="209" t="s">
        <v>4466</v>
      </c>
      <c r="Y2610" s="210" t="s">
        <v>4406</v>
      </c>
      <c r="Z2610" s="185"/>
      <c r="AA2610" s="186"/>
      <c r="AB2610" s="187"/>
      <c r="AC2610" s="187"/>
      <c r="AD2610" s="188"/>
    </row>
    <row r="2611" spans="1:30" x14ac:dyDescent="0.3">
      <c r="A2611" s="84"/>
      <c r="B2611" s="209" t="s">
        <v>747</v>
      </c>
      <c r="C2611" s="102" t="s">
        <v>1973</v>
      </c>
      <c r="D2611" s="109">
        <v>-3508863.5472498769</v>
      </c>
      <c r="E2611" s="139">
        <v>-186181.46568838239</v>
      </c>
      <c r="F2611" s="113">
        <v>-1.3509746611769629</v>
      </c>
      <c r="G2611" s="126"/>
      <c r="H2611" s="123"/>
      <c r="I2611" s="124"/>
      <c r="J2611" s="191" t="s">
        <v>5776</v>
      </c>
      <c r="K2611" s="203" t="s">
        <v>747</v>
      </c>
      <c r="L2611" s="204" t="s">
        <v>1973</v>
      </c>
      <c r="M2611" s="205">
        <v>-3508863.5472498769</v>
      </c>
      <c r="N2611" s="206">
        <v>-186181.46568838239</v>
      </c>
      <c r="O2611" s="207">
        <v>-1.3509746611769629</v>
      </c>
      <c r="P2611" s="207">
        <v>0</v>
      </c>
      <c r="Q2611" s="207">
        <v>0</v>
      </c>
      <c r="R2611" s="207">
        <v>1</v>
      </c>
      <c r="S2611" s="210">
        <v>0</v>
      </c>
      <c r="T2611" s="210" t="s">
        <v>152</v>
      </c>
      <c r="U2611" s="208" t="s">
        <v>3026</v>
      </c>
      <c r="V2611" s="195">
        <v>43251</v>
      </c>
      <c r="W2611" s="209">
        <v>6158174</v>
      </c>
      <c r="X2611" s="209" t="s">
        <v>4466</v>
      </c>
      <c r="Y2611" s="210" t="s">
        <v>4406</v>
      </c>
      <c r="Z2611" s="186"/>
      <c r="AA2611" s="186"/>
      <c r="AB2611" s="187"/>
      <c r="AC2611" s="187"/>
      <c r="AD2611" s="188"/>
    </row>
    <row r="2612" spans="1:30" x14ac:dyDescent="0.3">
      <c r="A2612" s="84"/>
      <c r="B2612" s="209" t="s">
        <v>748</v>
      </c>
      <c r="C2612" s="102" t="s">
        <v>1977</v>
      </c>
      <c r="D2612" s="109">
        <v>81127303.458165213</v>
      </c>
      <c r="E2612" s="139">
        <v>1515725.1225943121</v>
      </c>
      <c r="F2612" s="113">
        <v>36.557455723191346</v>
      </c>
      <c r="G2612" s="126"/>
      <c r="H2612" s="123"/>
      <c r="I2612" s="124"/>
      <c r="J2612" s="191" t="s">
        <v>5776</v>
      </c>
      <c r="K2612" s="203" t="s">
        <v>748</v>
      </c>
      <c r="L2612" s="204" t="s">
        <v>1977</v>
      </c>
      <c r="M2612" s="205">
        <v>81127303.458165213</v>
      </c>
      <c r="N2612" s="206">
        <v>1515725.1225943121</v>
      </c>
      <c r="O2612" s="207">
        <v>36.557455723191346</v>
      </c>
      <c r="P2612" s="207">
        <v>0</v>
      </c>
      <c r="Q2612" s="207">
        <v>0</v>
      </c>
      <c r="R2612" s="207">
        <v>1</v>
      </c>
      <c r="S2612" s="210">
        <v>0</v>
      </c>
      <c r="T2612" s="210" t="s">
        <v>150</v>
      </c>
      <c r="U2612" s="208" t="s">
        <v>3027</v>
      </c>
      <c r="V2612" s="195">
        <v>43251</v>
      </c>
      <c r="W2612" s="209">
        <v>6566614</v>
      </c>
      <c r="X2612" s="209" t="s">
        <v>4466</v>
      </c>
      <c r="Y2612" s="210" t="s">
        <v>4406</v>
      </c>
      <c r="Z2612" s="185"/>
      <c r="AA2612" s="186"/>
      <c r="AB2612" s="187"/>
      <c r="AC2612" s="187"/>
      <c r="AD2612" s="188"/>
    </row>
    <row r="2613" spans="1:30" x14ac:dyDescent="0.3">
      <c r="A2613" s="84"/>
      <c r="B2613" s="209" t="s">
        <v>4430</v>
      </c>
      <c r="C2613" s="102" t="s">
        <v>1979</v>
      </c>
      <c r="D2613" s="109">
        <v>-81301608.770149022</v>
      </c>
      <c r="E2613" s="139">
        <v>-20123668.085119821</v>
      </c>
      <c r="F2613" s="113">
        <v>-32.076752251968642</v>
      </c>
      <c r="G2613" s="126"/>
      <c r="H2613" s="123"/>
      <c r="I2613" s="124"/>
      <c r="J2613" s="191" t="s">
        <v>5776</v>
      </c>
      <c r="K2613" s="203" t="s">
        <v>4430</v>
      </c>
      <c r="L2613" s="204" t="s">
        <v>1979</v>
      </c>
      <c r="M2613" s="205">
        <v>-81301608.770149022</v>
      </c>
      <c r="N2613" s="206">
        <v>-20123668.085119821</v>
      </c>
      <c r="O2613" s="207">
        <v>-32.076752251968642</v>
      </c>
      <c r="P2613" s="207">
        <v>0</v>
      </c>
      <c r="Q2613" s="207">
        <v>0</v>
      </c>
      <c r="R2613" s="207">
        <v>1</v>
      </c>
      <c r="S2613" s="210">
        <v>0</v>
      </c>
      <c r="T2613" s="210" t="s">
        <v>151</v>
      </c>
      <c r="U2613" s="208" t="s">
        <v>4503</v>
      </c>
      <c r="V2613" s="195">
        <v>43251</v>
      </c>
      <c r="W2613" s="209" t="s">
        <v>4556</v>
      </c>
      <c r="X2613" s="209" t="s">
        <v>4466</v>
      </c>
      <c r="Y2613" s="210" t="s">
        <v>4406</v>
      </c>
      <c r="Z2613" s="185"/>
      <c r="AA2613" s="185"/>
      <c r="AB2613" s="188"/>
      <c r="AC2613" s="187"/>
      <c r="AD2613" s="187"/>
    </row>
    <row r="2614" spans="1:30" x14ac:dyDescent="0.3">
      <c r="A2614" s="84"/>
      <c r="B2614" s="209" t="s">
        <v>749</v>
      </c>
      <c r="C2614" s="102" t="s">
        <v>1973</v>
      </c>
      <c r="D2614" s="109">
        <v>-3282813.4360118117</v>
      </c>
      <c r="E2614" s="139">
        <v>-363304.67235620081</v>
      </c>
      <c r="F2614" s="113">
        <v>-2.6315432165924948</v>
      </c>
      <c r="G2614" s="126"/>
      <c r="H2614" s="123"/>
      <c r="I2614" s="124"/>
      <c r="J2614" s="191" t="s">
        <v>5776</v>
      </c>
      <c r="K2614" s="203" t="s">
        <v>749</v>
      </c>
      <c r="L2614" s="204" t="s">
        <v>1973</v>
      </c>
      <c r="M2614" s="205">
        <v>-3282813.4360118117</v>
      </c>
      <c r="N2614" s="206">
        <v>-363304.67235620081</v>
      </c>
      <c r="O2614" s="207">
        <v>-2.6315432165924948</v>
      </c>
      <c r="P2614" s="207">
        <v>0</v>
      </c>
      <c r="Q2614" s="207">
        <v>0</v>
      </c>
      <c r="R2614" s="207">
        <v>1</v>
      </c>
      <c r="S2614" s="210">
        <v>0</v>
      </c>
      <c r="T2614" s="210" t="s">
        <v>148</v>
      </c>
      <c r="U2614" s="208" t="s">
        <v>3028</v>
      </c>
      <c r="V2614" s="195">
        <v>43251</v>
      </c>
      <c r="W2614" s="209">
        <v>6148045</v>
      </c>
      <c r="X2614" s="209" t="s">
        <v>4466</v>
      </c>
      <c r="Y2614" s="210" t="s">
        <v>4406</v>
      </c>
      <c r="Z2614" s="186"/>
      <c r="AA2614" s="186"/>
      <c r="AB2614" s="187"/>
      <c r="AC2614" s="187"/>
      <c r="AD2614" s="188"/>
    </row>
    <row r="2615" spans="1:30" x14ac:dyDescent="0.3">
      <c r="A2615" s="84"/>
      <c r="B2615" s="209" t="s">
        <v>750</v>
      </c>
      <c r="C2615" s="102" t="s">
        <v>1977</v>
      </c>
      <c r="D2615" s="109">
        <v>111036028.54249707</v>
      </c>
      <c r="E2615" s="139">
        <v>3934619.7559438623</v>
      </c>
      <c r="F2615" s="113">
        <v>63.424986152251812</v>
      </c>
      <c r="G2615" s="126"/>
      <c r="H2615" s="123"/>
      <c r="I2615" s="124"/>
      <c r="J2615" s="191" t="s">
        <v>5776</v>
      </c>
      <c r="K2615" s="203" t="s">
        <v>750</v>
      </c>
      <c r="L2615" s="204" t="s">
        <v>1977</v>
      </c>
      <c r="M2615" s="205">
        <v>111036028.54249707</v>
      </c>
      <c r="N2615" s="206">
        <v>3934619.7559438623</v>
      </c>
      <c r="O2615" s="207">
        <v>63.424986152251812</v>
      </c>
      <c r="P2615" s="207">
        <v>0</v>
      </c>
      <c r="Q2615" s="207">
        <v>0</v>
      </c>
      <c r="R2615" s="207">
        <v>1</v>
      </c>
      <c r="S2615" s="210">
        <v>0</v>
      </c>
      <c r="T2615" s="210" t="s">
        <v>148</v>
      </c>
      <c r="U2615" s="208" t="s">
        <v>3029</v>
      </c>
      <c r="V2615" s="195">
        <v>43251</v>
      </c>
      <c r="W2615" s="209">
        <v>6713982</v>
      </c>
      <c r="X2615" s="209" t="s">
        <v>4466</v>
      </c>
      <c r="Y2615" s="210" t="s">
        <v>4406</v>
      </c>
      <c r="Z2615" s="185"/>
      <c r="AA2615" s="186"/>
      <c r="AB2615" s="187"/>
      <c r="AC2615" s="188"/>
      <c r="AD2615" s="188"/>
    </row>
    <row r="2616" spans="1:30" x14ac:dyDescent="0.3">
      <c r="A2616" s="84"/>
      <c r="B2616" s="209" t="s">
        <v>751</v>
      </c>
      <c r="C2616" s="102" t="s">
        <v>1977</v>
      </c>
      <c r="D2616" s="109">
        <v>605356822.35588121</v>
      </c>
      <c r="E2616" s="139">
        <v>15379974.811232736</v>
      </c>
      <c r="F2616" s="113">
        <v>87.855272831527728</v>
      </c>
      <c r="G2616" s="126"/>
      <c r="H2616" s="123"/>
      <c r="I2616" s="124"/>
      <c r="J2616" s="191" t="s">
        <v>5776</v>
      </c>
      <c r="K2616" s="203" t="s">
        <v>751</v>
      </c>
      <c r="L2616" s="204" t="s">
        <v>1977</v>
      </c>
      <c r="M2616" s="205">
        <v>605356822.35588121</v>
      </c>
      <c r="N2616" s="206">
        <v>15379974.811232736</v>
      </c>
      <c r="O2616" s="207">
        <v>87.855272831527728</v>
      </c>
      <c r="P2616" s="207">
        <v>0</v>
      </c>
      <c r="Q2616" s="207">
        <v>0</v>
      </c>
      <c r="R2616" s="207">
        <v>1</v>
      </c>
      <c r="S2616" s="210">
        <v>0</v>
      </c>
      <c r="T2616" s="210" t="s">
        <v>148</v>
      </c>
      <c r="U2616" s="208" t="s">
        <v>3030</v>
      </c>
      <c r="V2616" s="195">
        <v>43251</v>
      </c>
      <c r="W2616" s="209">
        <v>6148197</v>
      </c>
      <c r="X2616" s="209" t="s">
        <v>4466</v>
      </c>
      <c r="Y2616" s="210" t="s">
        <v>4406</v>
      </c>
      <c r="Z2616" s="185"/>
      <c r="AA2616" s="186"/>
      <c r="AB2616" s="187"/>
      <c r="AC2616" s="187"/>
      <c r="AD2616" s="188"/>
    </row>
    <row r="2617" spans="1:30" x14ac:dyDescent="0.3">
      <c r="A2617" s="84"/>
      <c r="B2617" s="209" t="s">
        <v>752</v>
      </c>
      <c r="C2617" s="102" t="s">
        <v>1973</v>
      </c>
      <c r="D2617" s="109">
        <v>-8542792.4031193312</v>
      </c>
      <c r="E2617" s="139">
        <v>-5993094.8240295677</v>
      </c>
      <c r="F2617" s="113">
        <v>-0.78528705162064505</v>
      </c>
      <c r="G2617" s="126"/>
      <c r="H2617" s="123"/>
      <c r="I2617" s="124"/>
      <c r="J2617" s="191" t="s">
        <v>5776</v>
      </c>
      <c r="K2617" s="203" t="s">
        <v>752</v>
      </c>
      <c r="L2617" s="204" t="s">
        <v>1973</v>
      </c>
      <c r="M2617" s="205">
        <v>-8542792.4031193312</v>
      </c>
      <c r="N2617" s="206">
        <v>-5993094.8240295677</v>
      </c>
      <c r="O2617" s="207">
        <v>-0.78528705162064505</v>
      </c>
      <c r="P2617" s="207">
        <v>0</v>
      </c>
      <c r="Q2617" s="207">
        <v>0</v>
      </c>
      <c r="R2617" s="207">
        <v>1</v>
      </c>
      <c r="S2617" s="210">
        <v>0</v>
      </c>
      <c r="T2617" s="210" t="s">
        <v>145</v>
      </c>
      <c r="U2617" s="208" t="s">
        <v>3031</v>
      </c>
      <c r="V2617" s="195">
        <v>43251</v>
      </c>
      <c r="W2617" s="209" t="s">
        <v>2213</v>
      </c>
      <c r="X2617" s="209" t="s">
        <v>4466</v>
      </c>
      <c r="Y2617" s="210" t="s">
        <v>4407</v>
      </c>
      <c r="Z2617" s="185"/>
      <c r="AA2617" s="186"/>
      <c r="AB2617" s="187"/>
      <c r="AC2617" s="187"/>
      <c r="AD2617" s="188"/>
    </row>
    <row r="2618" spans="1:30" x14ac:dyDescent="0.3">
      <c r="A2618" s="84"/>
      <c r="B2618" s="209" t="s">
        <v>753</v>
      </c>
      <c r="C2618" s="102" t="s">
        <v>1973</v>
      </c>
      <c r="D2618" s="109">
        <v>-60507956.266840205</v>
      </c>
      <c r="E2618" s="139">
        <v>-24767809.669975925</v>
      </c>
      <c r="F2618" s="113">
        <v>-1.1140344897246497</v>
      </c>
      <c r="G2618" s="126"/>
      <c r="H2618" s="123"/>
      <c r="I2618" s="124"/>
      <c r="J2618" s="191" t="s">
        <v>5776</v>
      </c>
      <c r="K2618" s="203" t="s">
        <v>753</v>
      </c>
      <c r="L2618" s="204" t="s">
        <v>1973</v>
      </c>
      <c r="M2618" s="205">
        <v>-60507956.266840205</v>
      </c>
      <c r="N2618" s="206">
        <v>-24767809.669975925</v>
      </c>
      <c r="O2618" s="207">
        <v>-1.1140344897246497</v>
      </c>
      <c r="P2618" s="207">
        <v>0</v>
      </c>
      <c r="Q2618" s="207">
        <v>0</v>
      </c>
      <c r="R2618" s="207">
        <v>1</v>
      </c>
      <c r="S2618" s="210">
        <v>0</v>
      </c>
      <c r="T2618" s="210" t="s">
        <v>151</v>
      </c>
      <c r="U2618" s="208" t="s">
        <v>3032</v>
      </c>
      <c r="V2618" s="195">
        <v>43251</v>
      </c>
      <c r="W2618" s="209" t="s">
        <v>2214</v>
      </c>
      <c r="X2618" s="209" t="s">
        <v>4466</v>
      </c>
      <c r="Y2618" s="210" t="s">
        <v>4407</v>
      </c>
      <c r="Z2618" s="185"/>
      <c r="AA2618" s="186"/>
      <c r="AB2618" s="187"/>
      <c r="AC2618" s="187"/>
      <c r="AD2618" s="188"/>
    </row>
    <row r="2619" spans="1:30" x14ac:dyDescent="0.3">
      <c r="A2619" s="84"/>
      <c r="B2619" s="209" t="s">
        <v>5513</v>
      </c>
      <c r="C2619" s="102" t="s">
        <v>1973</v>
      </c>
      <c r="D2619" s="109">
        <v>-4703483.1806033831</v>
      </c>
      <c r="E2619" s="139">
        <v>-72817226.590411708</v>
      </c>
      <c r="F2619" s="113">
        <v>-0.89263652962271989</v>
      </c>
      <c r="G2619" s="126"/>
      <c r="H2619" s="123"/>
      <c r="I2619" s="124"/>
      <c r="J2619" s="191" t="s">
        <v>5776</v>
      </c>
      <c r="K2619" s="203" t="s">
        <v>5513</v>
      </c>
      <c r="L2619" s="204" t="s">
        <v>1973</v>
      </c>
      <c r="M2619" s="205">
        <v>-4703483.1806033831</v>
      </c>
      <c r="N2619" s="206">
        <v>-72817226.590411708</v>
      </c>
      <c r="O2619" s="207">
        <v>-0.89263652962271989</v>
      </c>
      <c r="P2619" s="207">
        <v>0</v>
      </c>
      <c r="Q2619" s="207">
        <v>0</v>
      </c>
      <c r="R2619" s="207">
        <v>1</v>
      </c>
      <c r="S2619" s="210">
        <v>0</v>
      </c>
      <c r="T2619" s="210" t="s">
        <v>150</v>
      </c>
      <c r="U2619" s="208" t="s">
        <v>5559</v>
      </c>
      <c r="V2619" s="195">
        <v>43251</v>
      </c>
      <c r="W2619" s="209" t="s">
        <v>5514</v>
      </c>
      <c r="X2619" s="209" t="s">
        <v>4466</v>
      </c>
      <c r="Y2619" s="210" t="s">
        <v>4407</v>
      </c>
      <c r="Z2619" s="185"/>
      <c r="AA2619" s="185"/>
      <c r="AB2619" s="187"/>
      <c r="AC2619" s="188"/>
      <c r="AD2619" s="187"/>
    </row>
    <row r="2620" spans="1:30" x14ac:dyDescent="0.3">
      <c r="A2620" s="84"/>
      <c r="B2620" s="209" t="s">
        <v>754</v>
      </c>
      <c r="C2620" s="102" t="s">
        <v>1973</v>
      </c>
      <c r="D2620" s="109">
        <v>-70254169.260581955</v>
      </c>
      <c r="E2620" s="139">
        <v>-988755.70352511376</v>
      </c>
      <c r="F2620" s="113">
        <v>-1.4182096546066072</v>
      </c>
      <c r="G2620" s="126"/>
      <c r="H2620" s="123"/>
      <c r="I2620" s="124"/>
      <c r="J2620" s="191" t="s">
        <v>5776</v>
      </c>
      <c r="K2620" s="203" t="s">
        <v>754</v>
      </c>
      <c r="L2620" s="204" t="s">
        <v>1973</v>
      </c>
      <c r="M2620" s="205">
        <v>-70254169.260581955</v>
      </c>
      <c r="N2620" s="206">
        <v>-988755.70352511376</v>
      </c>
      <c r="O2620" s="207">
        <v>-1.4182096546066072</v>
      </c>
      <c r="P2620" s="207">
        <v>0</v>
      </c>
      <c r="Q2620" s="207">
        <v>0</v>
      </c>
      <c r="R2620" s="207">
        <v>1</v>
      </c>
      <c r="S2620" s="210">
        <v>0</v>
      </c>
      <c r="T2620" s="210" t="s">
        <v>151</v>
      </c>
      <c r="U2620" s="208" t="s">
        <v>3033</v>
      </c>
      <c r="V2620" s="195">
        <v>43251</v>
      </c>
      <c r="W2620" s="209" t="s">
        <v>2215</v>
      </c>
      <c r="X2620" s="209" t="s">
        <v>4466</v>
      </c>
      <c r="Y2620" s="210" t="s">
        <v>4407</v>
      </c>
      <c r="Z2620" s="185"/>
      <c r="AA2620" s="186"/>
      <c r="AB2620" s="187"/>
      <c r="AC2620" s="187"/>
      <c r="AD2620" s="188"/>
    </row>
    <row r="2621" spans="1:30" x14ac:dyDescent="0.3">
      <c r="A2621" s="84"/>
      <c r="B2621" s="209" t="s">
        <v>755</v>
      </c>
      <c r="C2621" s="102" t="s">
        <v>1973</v>
      </c>
      <c r="D2621" s="109">
        <v>-16249809.295405922</v>
      </c>
      <c r="E2621" s="139">
        <v>-829283.45472854935</v>
      </c>
      <c r="F2621" s="113">
        <v>-1.6270325775552124</v>
      </c>
      <c r="G2621" s="126"/>
      <c r="H2621" s="123"/>
      <c r="I2621" s="124"/>
      <c r="J2621" s="191" t="s">
        <v>5776</v>
      </c>
      <c r="K2621" s="203" t="s">
        <v>755</v>
      </c>
      <c r="L2621" s="204" t="s">
        <v>1973</v>
      </c>
      <c r="M2621" s="205">
        <v>-16249809.295405922</v>
      </c>
      <c r="N2621" s="206">
        <v>-829283.45472854935</v>
      </c>
      <c r="O2621" s="207">
        <v>-1.6270325775552124</v>
      </c>
      <c r="P2621" s="207">
        <v>0</v>
      </c>
      <c r="Q2621" s="207">
        <v>0</v>
      </c>
      <c r="R2621" s="207">
        <v>1</v>
      </c>
      <c r="S2621" s="210">
        <v>0</v>
      </c>
      <c r="T2621" s="210" t="s">
        <v>149</v>
      </c>
      <c r="U2621" s="208" t="s">
        <v>3034</v>
      </c>
      <c r="V2621" s="195">
        <v>43251</v>
      </c>
      <c r="W2621" s="209" t="s">
        <v>2216</v>
      </c>
      <c r="X2621" s="209" t="s">
        <v>4466</v>
      </c>
      <c r="Y2621" s="210" t="s">
        <v>4407</v>
      </c>
      <c r="Z2621" s="186"/>
      <c r="AA2621" s="186"/>
      <c r="AB2621" s="187"/>
      <c r="AC2621" s="187"/>
      <c r="AD2621" s="188"/>
    </row>
    <row r="2622" spans="1:30" x14ac:dyDescent="0.3">
      <c r="A2622" s="84"/>
      <c r="B2622" s="209" t="s">
        <v>5967</v>
      </c>
      <c r="C2622" s="102" t="s">
        <v>1973</v>
      </c>
      <c r="D2622" s="109">
        <v>-3836753.3462493722</v>
      </c>
      <c r="E2622" s="139">
        <v>-5195936.906807363</v>
      </c>
      <c r="F2622" s="113">
        <v>-0.68432466658290692</v>
      </c>
      <c r="G2622" s="126"/>
      <c r="H2622" s="123"/>
      <c r="I2622" s="124"/>
      <c r="J2622" s="191" t="s">
        <v>5776</v>
      </c>
      <c r="K2622" s="203" t="s">
        <v>5967</v>
      </c>
      <c r="L2622" s="204" t="s">
        <v>1973</v>
      </c>
      <c r="M2622" s="205">
        <v>-3836753.3462493722</v>
      </c>
      <c r="N2622" s="206">
        <v>-5195936.906807363</v>
      </c>
      <c r="O2622" s="207">
        <v>-0.68432466658290692</v>
      </c>
      <c r="P2622" s="207">
        <v>0</v>
      </c>
      <c r="Q2622" s="207">
        <v>0</v>
      </c>
      <c r="R2622" s="207">
        <v>1</v>
      </c>
      <c r="S2622" s="210">
        <v>0</v>
      </c>
      <c r="T2622" s="210" t="s">
        <v>145</v>
      </c>
      <c r="U2622" s="208" t="s">
        <v>5968</v>
      </c>
      <c r="V2622" s="195">
        <v>43251</v>
      </c>
      <c r="W2622" s="209" t="s">
        <v>5969</v>
      </c>
      <c r="X2622" s="209" t="s">
        <v>4466</v>
      </c>
      <c r="Y2622" s="210" t="s">
        <v>4407</v>
      </c>
      <c r="Z2622" s="185"/>
      <c r="AA2622" s="186"/>
      <c r="AB2622" s="187"/>
      <c r="AC2622" s="187"/>
      <c r="AD2622" s="188"/>
    </row>
    <row r="2623" spans="1:30" x14ac:dyDescent="0.3">
      <c r="A2623" s="84"/>
      <c r="B2623" s="209" t="s">
        <v>1368</v>
      </c>
      <c r="C2623" s="102" t="s">
        <v>1973</v>
      </c>
      <c r="D2623" s="109">
        <v>-11777924.368627669</v>
      </c>
      <c r="E2623" s="139">
        <v>-1161531.0028232415</v>
      </c>
      <c r="F2623" s="113">
        <v>-0.58369016855468936</v>
      </c>
      <c r="G2623" s="126"/>
      <c r="H2623" s="123"/>
      <c r="I2623" s="124"/>
      <c r="J2623" s="191" t="s">
        <v>5776</v>
      </c>
      <c r="K2623" s="203" t="s">
        <v>1368</v>
      </c>
      <c r="L2623" s="204" t="s">
        <v>1973</v>
      </c>
      <c r="M2623" s="205">
        <v>-11777924.368627669</v>
      </c>
      <c r="N2623" s="206">
        <v>-1161531.0028232415</v>
      </c>
      <c r="O2623" s="207">
        <v>-0.58369016855468936</v>
      </c>
      <c r="P2623" s="207">
        <v>0</v>
      </c>
      <c r="Q2623" s="207">
        <v>0</v>
      </c>
      <c r="R2623" s="207">
        <v>1</v>
      </c>
      <c r="S2623" s="210">
        <v>0</v>
      </c>
      <c r="T2623" s="210" t="s">
        <v>152</v>
      </c>
      <c r="U2623" s="208" t="s">
        <v>3035</v>
      </c>
      <c r="V2623" s="195">
        <v>43251</v>
      </c>
      <c r="W2623" s="209">
        <v>2603225</v>
      </c>
      <c r="X2623" s="209" t="s">
        <v>4466</v>
      </c>
      <c r="Y2623" s="210" t="s">
        <v>4407</v>
      </c>
      <c r="Z2623" s="185"/>
      <c r="AA2623" s="186"/>
      <c r="AB2623" s="187"/>
      <c r="AC2623" s="187"/>
      <c r="AD2623" s="188"/>
    </row>
    <row r="2624" spans="1:30" x14ac:dyDescent="0.3">
      <c r="A2624" s="84"/>
      <c r="B2624" s="209" t="s">
        <v>756</v>
      </c>
      <c r="C2624" s="102" t="s">
        <v>1978</v>
      </c>
      <c r="D2624" s="109">
        <v>-23166620.586660668</v>
      </c>
      <c r="E2624" s="139">
        <v>-11612725.086656075</v>
      </c>
      <c r="F2624" s="113">
        <v>-1.5428239896350906</v>
      </c>
      <c r="G2624" s="126"/>
      <c r="H2624" s="123"/>
      <c r="I2624" s="124"/>
      <c r="J2624" s="191" t="s">
        <v>5776</v>
      </c>
      <c r="K2624" s="203" t="s">
        <v>756</v>
      </c>
      <c r="L2624" s="204" t="s">
        <v>1978</v>
      </c>
      <c r="M2624" s="205">
        <v>-23166620.586660668</v>
      </c>
      <c r="N2624" s="206">
        <v>-11612725.086656075</v>
      </c>
      <c r="O2624" s="207">
        <v>-1.5428239896350906</v>
      </c>
      <c r="P2624" s="207">
        <v>0</v>
      </c>
      <c r="Q2624" s="207">
        <v>0</v>
      </c>
      <c r="R2624" s="207">
        <v>1</v>
      </c>
      <c r="S2624" s="210">
        <v>0</v>
      </c>
      <c r="T2624" s="210" t="s">
        <v>148</v>
      </c>
      <c r="U2624" s="208" t="s">
        <v>3036</v>
      </c>
      <c r="V2624" s="195">
        <v>43251</v>
      </c>
      <c r="W2624" s="209" t="s">
        <v>2217</v>
      </c>
      <c r="X2624" s="209" t="s">
        <v>4466</v>
      </c>
      <c r="Y2624" s="210" t="s">
        <v>4407</v>
      </c>
      <c r="Z2624" s="186"/>
      <c r="AA2624" s="186"/>
      <c r="AB2624" s="187"/>
      <c r="AC2624" s="187"/>
      <c r="AD2624" s="188"/>
    </row>
    <row r="2625" spans="1:30" x14ac:dyDescent="0.3">
      <c r="A2625" s="84"/>
      <c r="B2625" s="209" t="s">
        <v>757</v>
      </c>
      <c r="C2625" s="102" t="s">
        <v>1973</v>
      </c>
      <c r="D2625" s="109">
        <v>-25596144.3350804</v>
      </c>
      <c r="E2625" s="139">
        <v>-147164.70859258584</v>
      </c>
      <c r="F2625" s="113">
        <v>-0.72198613715475557</v>
      </c>
      <c r="G2625" s="126"/>
      <c r="H2625" s="123"/>
      <c r="I2625" s="124"/>
      <c r="J2625" s="191" t="s">
        <v>5776</v>
      </c>
      <c r="K2625" s="203" t="s">
        <v>757</v>
      </c>
      <c r="L2625" s="204" t="s">
        <v>1973</v>
      </c>
      <c r="M2625" s="205">
        <v>-25596144.3350804</v>
      </c>
      <c r="N2625" s="206">
        <v>-147164.70859258584</v>
      </c>
      <c r="O2625" s="207">
        <v>-0.72198613715475557</v>
      </c>
      <c r="P2625" s="207">
        <v>0</v>
      </c>
      <c r="Q2625" s="207">
        <v>0</v>
      </c>
      <c r="R2625" s="207">
        <v>1</v>
      </c>
      <c r="S2625" s="210">
        <v>0</v>
      </c>
      <c r="T2625" s="210" t="s">
        <v>145</v>
      </c>
      <c r="U2625" s="208" t="s">
        <v>3037</v>
      </c>
      <c r="V2625" s="195">
        <v>43251</v>
      </c>
      <c r="W2625" s="209" t="s">
        <v>2218</v>
      </c>
      <c r="X2625" s="209" t="s">
        <v>4466</v>
      </c>
      <c r="Y2625" s="210" t="s">
        <v>4407</v>
      </c>
      <c r="Z2625" s="185"/>
      <c r="AA2625" s="186"/>
      <c r="AB2625" s="187"/>
      <c r="AC2625" s="187"/>
      <c r="AD2625" s="188"/>
    </row>
    <row r="2626" spans="1:30" x14ac:dyDescent="0.3">
      <c r="A2626" s="84"/>
      <c r="B2626" s="209" t="s">
        <v>758</v>
      </c>
      <c r="C2626" s="102" t="s">
        <v>1973</v>
      </c>
      <c r="D2626" s="109">
        <v>-27848699.935801793</v>
      </c>
      <c r="E2626" s="139">
        <v>-211777.18582358779</v>
      </c>
      <c r="F2626" s="113">
        <v>-1.2995355459332998</v>
      </c>
      <c r="G2626" s="126"/>
      <c r="H2626" s="123"/>
      <c r="I2626" s="124"/>
      <c r="J2626" s="191" t="s">
        <v>5776</v>
      </c>
      <c r="K2626" s="203" t="s">
        <v>758</v>
      </c>
      <c r="L2626" s="204" t="s">
        <v>1973</v>
      </c>
      <c r="M2626" s="205">
        <v>-27848699.935801793</v>
      </c>
      <c r="N2626" s="206">
        <v>-211777.18582358779</v>
      </c>
      <c r="O2626" s="207">
        <v>-1.2995355459332998</v>
      </c>
      <c r="P2626" s="207">
        <v>0</v>
      </c>
      <c r="Q2626" s="207">
        <v>0</v>
      </c>
      <c r="R2626" s="207">
        <v>1</v>
      </c>
      <c r="S2626" s="210">
        <v>0</v>
      </c>
      <c r="T2626" s="210" t="s">
        <v>151</v>
      </c>
      <c r="U2626" s="208" t="s">
        <v>3038</v>
      </c>
      <c r="V2626" s="195">
        <v>43251</v>
      </c>
      <c r="W2626" s="209" t="s">
        <v>2219</v>
      </c>
      <c r="X2626" s="209" t="s">
        <v>4466</v>
      </c>
      <c r="Y2626" s="210" t="s">
        <v>4407</v>
      </c>
      <c r="Z2626" s="185"/>
      <c r="AA2626" s="185"/>
      <c r="AB2626" s="188"/>
      <c r="AC2626" s="187"/>
      <c r="AD2626" s="187"/>
    </row>
    <row r="2627" spans="1:30" x14ac:dyDescent="0.3">
      <c r="A2627" s="84"/>
      <c r="B2627" s="209" t="s">
        <v>5708</v>
      </c>
      <c r="C2627" s="102" t="s">
        <v>1973</v>
      </c>
      <c r="D2627" s="109">
        <v>-7132501.4557136334</v>
      </c>
      <c r="E2627" s="139">
        <v>-2786782.7965702754</v>
      </c>
      <c r="F2627" s="113">
        <v>-0.68495219378020711</v>
      </c>
      <c r="G2627" s="126"/>
      <c r="H2627" s="123"/>
      <c r="I2627" s="124"/>
      <c r="J2627" s="191" t="s">
        <v>5776</v>
      </c>
      <c r="K2627" s="203" t="s">
        <v>5708</v>
      </c>
      <c r="L2627" s="204" t="s">
        <v>1973</v>
      </c>
      <c r="M2627" s="205">
        <v>-7132501.4557136334</v>
      </c>
      <c r="N2627" s="206">
        <v>-2786782.7965702754</v>
      </c>
      <c r="O2627" s="207">
        <v>-0.68495219378020711</v>
      </c>
      <c r="P2627" s="207">
        <v>0</v>
      </c>
      <c r="Q2627" s="207">
        <v>0</v>
      </c>
      <c r="R2627" s="207">
        <v>1</v>
      </c>
      <c r="S2627" s="210">
        <v>0</v>
      </c>
      <c r="T2627" s="210" t="s">
        <v>145</v>
      </c>
      <c r="U2627" s="208" t="s">
        <v>5709</v>
      </c>
      <c r="V2627" s="195">
        <v>43251</v>
      </c>
      <c r="W2627" s="209" t="s">
        <v>5710</v>
      </c>
      <c r="X2627" s="209" t="s">
        <v>4466</v>
      </c>
      <c r="Y2627" s="210" t="s">
        <v>4407</v>
      </c>
      <c r="Z2627" s="185"/>
      <c r="AA2627" s="185"/>
      <c r="AB2627" s="187"/>
      <c r="AC2627" s="188"/>
      <c r="AD2627" s="187"/>
    </row>
    <row r="2628" spans="1:30" x14ac:dyDescent="0.3">
      <c r="A2628" s="84"/>
      <c r="B2628" s="209" t="s">
        <v>5275</v>
      </c>
      <c r="C2628" s="102" t="s">
        <v>1973</v>
      </c>
      <c r="D2628" s="109">
        <v>-3936009.3897517682</v>
      </c>
      <c r="E2628" s="139">
        <v>-270888.46453900676</v>
      </c>
      <c r="F2628" s="113">
        <v>-2.4909066499097867</v>
      </c>
      <c r="G2628" s="126"/>
      <c r="H2628" s="123"/>
      <c r="I2628" s="124"/>
      <c r="J2628" s="191" t="s">
        <v>5776</v>
      </c>
      <c r="K2628" s="203" t="s">
        <v>5275</v>
      </c>
      <c r="L2628" s="204" t="s">
        <v>1973</v>
      </c>
      <c r="M2628" s="205">
        <v>-3936009.3897517682</v>
      </c>
      <c r="N2628" s="206">
        <v>-270888.46453900676</v>
      </c>
      <c r="O2628" s="207">
        <v>-2.4909066499097867</v>
      </c>
      <c r="P2628" s="207">
        <v>0</v>
      </c>
      <c r="Q2628" s="207">
        <v>0</v>
      </c>
      <c r="R2628" s="207">
        <v>1</v>
      </c>
      <c r="S2628" s="210">
        <v>0</v>
      </c>
      <c r="T2628" s="210" t="s">
        <v>145</v>
      </c>
      <c r="U2628" s="208" t="s">
        <v>5276</v>
      </c>
      <c r="V2628" s="195">
        <v>43251</v>
      </c>
      <c r="W2628" s="209" t="s">
        <v>5277</v>
      </c>
      <c r="X2628" s="209" t="s">
        <v>4466</v>
      </c>
      <c r="Y2628" s="210" t="s">
        <v>4407</v>
      </c>
      <c r="Z2628" s="185"/>
      <c r="AA2628" s="185"/>
      <c r="AB2628" s="187"/>
      <c r="AC2628" s="188"/>
      <c r="AD2628" s="188"/>
    </row>
    <row r="2629" spans="1:30" x14ac:dyDescent="0.3">
      <c r="A2629" s="84"/>
      <c r="B2629" s="209" t="s">
        <v>5970</v>
      </c>
      <c r="C2629" s="102" t="s">
        <v>1973</v>
      </c>
      <c r="D2629" s="109">
        <v>-3894220.3405033289</v>
      </c>
      <c r="E2629" s="139">
        <v>-62104.407828173076</v>
      </c>
      <c r="F2629" s="113">
        <v>-0.99708774436826808</v>
      </c>
      <c r="G2629" s="126"/>
      <c r="H2629" s="123"/>
      <c r="I2629" s="124"/>
      <c r="J2629" s="191" t="s">
        <v>5776</v>
      </c>
      <c r="K2629" s="203" t="s">
        <v>5970</v>
      </c>
      <c r="L2629" s="204" t="s">
        <v>1973</v>
      </c>
      <c r="M2629" s="205">
        <v>-3894220.3405033289</v>
      </c>
      <c r="N2629" s="206">
        <v>-62104.407828173076</v>
      </c>
      <c r="O2629" s="207">
        <v>-0.99708774436826808</v>
      </c>
      <c r="P2629" s="207">
        <v>0</v>
      </c>
      <c r="Q2629" s="207">
        <v>0</v>
      </c>
      <c r="R2629" s="207">
        <v>1</v>
      </c>
      <c r="S2629" s="210">
        <v>0</v>
      </c>
      <c r="T2629" s="210" t="s">
        <v>145</v>
      </c>
      <c r="U2629" s="208" t="s">
        <v>5971</v>
      </c>
      <c r="V2629" s="195">
        <v>43251</v>
      </c>
      <c r="W2629" s="209" t="s">
        <v>5972</v>
      </c>
      <c r="X2629" s="209" t="s">
        <v>4466</v>
      </c>
      <c r="Y2629" s="210" t="s">
        <v>4407</v>
      </c>
      <c r="Z2629" s="186"/>
      <c r="AA2629" s="186"/>
      <c r="AB2629" s="187"/>
      <c r="AC2629" s="187"/>
      <c r="AD2629" s="188"/>
    </row>
    <row r="2630" spans="1:30" x14ac:dyDescent="0.3">
      <c r="A2630" s="84"/>
      <c r="B2630" s="209" t="s">
        <v>759</v>
      </c>
      <c r="C2630" s="102" t="s">
        <v>1973</v>
      </c>
      <c r="D2630" s="109">
        <v>-17639219.317791939</v>
      </c>
      <c r="E2630" s="139">
        <v>-2710417.9664768786</v>
      </c>
      <c r="F2630" s="113">
        <v>-0.37554760758706413</v>
      </c>
      <c r="G2630" s="126"/>
      <c r="H2630" s="123"/>
      <c r="I2630" s="124"/>
      <c r="J2630" s="191" t="s">
        <v>5776</v>
      </c>
      <c r="K2630" s="203" t="s">
        <v>759</v>
      </c>
      <c r="L2630" s="204" t="s">
        <v>1973</v>
      </c>
      <c r="M2630" s="205">
        <v>-17639219.317791939</v>
      </c>
      <c r="N2630" s="206">
        <v>-2710417.9664768786</v>
      </c>
      <c r="O2630" s="207">
        <v>-0.37554760758706413</v>
      </c>
      <c r="P2630" s="207">
        <v>0</v>
      </c>
      <c r="Q2630" s="207">
        <v>0</v>
      </c>
      <c r="R2630" s="207">
        <v>1</v>
      </c>
      <c r="S2630" s="210">
        <v>0</v>
      </c>
      <c r="T2630" s="210" t="s">
        <v>151</v>
      </c>
      <c r="U2630" s="208" t="s">
        <v>3039</v>
      </c>
      <c r="V2630" s="195">
        <v>43251</v>
      </c>
      <c r="W2630" s="209" t="s">
        <v>2220</v>
      </c>
      <c r="X2630" s="209" t="s">
        <v>4466</v>
      </c>
      <c r="Y2630" s="210" t="s">
        <v>4407</v>
      </c>
      <c r="Z2630" s="185"/>
      <c r="AA2630" s="185"/>
      <c r="AB2630" s="187"/>
      <c r="AC2630" s="188"/>
      <c r="AD2630" s="188"/>
    </row>
    <row r="2631" spans="1:30" x14ac:dyDescent="0.3">
      <c r="A2631" s="84"/>
      <c r="B2631" s="209" t="s">
        <v>760</v>
      </c>
      <c r="C2631" s="102" t="s">
        <v>1973</v>
      </c>
      <c r="D2631" s="109">
        <v>-2992431.574208464</v>
      </c>
      <c r="E2631" s="139">
        <v>-247774338.51613003</v>
      </c>
      <c r="F2631" s="113">
        <v>-0.68223939367508502</v>
      </c>
      <c r="G2631" s="126"/>
      <c r="H2631" s="123"/>
      <c r="I2631" s="124"/>
      <c r="J2631" s="191" t="s">
        <v>5776</v>
      </c>
      <c r="K2631" s="203" t="s">
        <v>760</v>
      </c>
      <c r="L2631" s="204" t="s">
        <v>1973</v>
      </c>
      <c r="M2631" s="205">
        <v>-2992431.574208464</v>
      </c>
      <c r="N2631" s="206">
        <v>-247774338.51613003</v>
      </c>
      <c r="O2631" s="207">
        <v>-0.68223939367508502</v>
      </c>
      <c r="P2631" s="207">
        <v>0</v>
      </c>
      <c r="Q2631" s="207">
        <v>0</v>
      </c>
      <c r="R2631" s="207">
        <v>1</v>
      </c>
      <c r="S2631" s="210">
        <v>0</v>
      </c>
      <c r="T2631" s="210" t="s">
        <v>150</v>
      </c>
      <c r="U2631" s="208" t="s">
        <v>3040</v>
      </c>
      <c r="V2631" s="195">
        <v>43251</v>
      </c>
      <c r="W2631" s="209" t="s">
        <v>2221</v>
      </c>
      <c r="X2631" s="209" t="s">
        <v>4466</v>
      </c>
      <c r="Y2631" s="210" t="s">
        <v>4407</v>
      </c>
      <c r="Z2631" s="185"/>
      <c r="AA2631" s="185"/>
      <c r="AB2631" s="188"/>
      <c r="AC2631" s="187"/>
      <c r="AD2631" s="187"/>
    </row>
    <row r="2632" spans="1:30" x14ac:dyDescent="0.3">
      <c r="A2632" s="84"/>
      <c r="B2632" s="209" t="s">
        <v>761</v>
      </c>
      <c r="C2632" s="102" t="s">
        <v>1973</v>
      </c>
      <c r="D2632" s="109">
        <v>-95891849.021540731</v>
      </c>
      <c r="E2632" s="139">
        <v>-25094215.898969188</v>
      </c>
      <c r="F2632" s="113">
        <v>-0.30721939407867188</v>
      </c>
      <c r="G2632" s="126"/>
      <c r="H2632" s="123"/>
      <c r="I2632" s="124"/>
      <c r="J2632" s="191" t="s">
        <v>5776</v>
      </c>
      <c r="K2632" s="203" t="s">
        <v>761</v>
      </c>
      <c r="L2632" s="204" t="s">
        <v>1973</v>
      </c>
      <c r="M2632" s="205">
        <v>-95891849.021540731</v>
      </c>
      <c r="N2632" s="206">
        <v>-25094215.898969188</v>
      </c>
      <c r="O2632" s="207">
        <v>-0.30721939407867188</v>
      </c>
      <c r="P2632" s="207">
        <v>0</v>
      </c>
      <c r="Q2632" s="207">
        <v>0</v>
      </c>
      <c r="R2632" s="207">
        <v>1</v>
      </c>
      <c r="S2632" s="210">
        <v>0</v>
      </c>
      <c r="T2632" s="210" t="s">
        <v>148</v>
      </c>
      <c r="U2632" s="208" t="s">
        <v>3041</v>
      </c>
      <c r="V2632" s="195">
        <v>43251</v>
      </c>
      <c r="W2632" s="209">
        <v>4767981</v>
      </c>
      <c r="X2632" s="209" t="s">
        <v>4466</v>
      </c>
      <c r="Y2632" s="210" t="s">
        <v>4407</v>
      </c>
      <c r="Z2632" s="185"/>
      <c r="AA2632" s="185"/>
      <c r="AB2632" s="187"/>
      <c r="AC2632" s="188"/>
      <c r="AD2632" s="188"/>
    </row>
    <row r="2633" spans="1:30" x14ac:dyDescent="0.3">
      <c r="A2633" s="84"/>
      <c r="B2633" s="209" t="s">
        <v>762</v>
      </c>
      <c r="C2633" s="102" t="s">
        <v>1973</v>
      </c>
      <c r="D2633" s="109">
        <v>-7784436.9788326463</v>
      </c>
      <c r="E2633" s="139">
        <v>-486912.11274134589</v>
      </c>
      <c r="F2633" s="113">
        <v>-0.64993584594854159</v>
      </c>
      <c r="G2633" s="126"/>
      <c r="H2633" s="123"/>
      <c r="I2633" s="124"/>
      <c r="J2633" s="191" t="s">
        <v>5776</v>
      </c>
      <c r="K2633" s="203" t="s">
        <v>762</v>
      </c>
      <c r="L2633" s="204" t="s">
        <v>1973</v>
      </c>
      <c r="M2633" s="205">
        <v>-7784436.9788326463</v>
      </c>
      <c r="N2633" s="206">
        <v>-486912.11274134589</v>
      </c>
      <c r="O2633" s="207">
        <v>-0.64993584594854159</v>
      </c>
      <c r="P2633" s="207">
        <v>0</v>
      </c>
      <c r="Q2633" s="207">
        <v>0</v>
      </c>
      <c r="R2633" s="207">
        <v>1</v>
      </c>
      <c r="S2633" s="210">
        <v>0</v>
      </c>
      <c r="T2633" s="210" t="s">
        <v>145</v>
      </c>
      <c r="U2633" s="208" t="s">
        <v>3042</v>
      </c>
      <c r="V2633" s="195">
        <v>43251</v>
      </c>
      <c r="W2633" s="209" t="s">
        <v>2222</v>
      </c>
      <c r="X2633" s="209" t="s">
        <v>4466</v>
      </c>
      <c r="Y2633" s="210" t="s">
        <v>4407</v>
      </c>
      <c r="Z2633" s="185"/>
      <c r="AA2633" s="185"/>
      <c r="AB2633" s="188"/>
      <c r="AC2633" s="187"/>
      <c r="AD2633" s="187"/>
    </row>
    <row r="2634" spans="1:30" x14ac:dyDescent="0.3">
      <c r="A2634" s="84"/>
      <c r="B2634" s="209" t="s">
        <v>763</v>
      </c>
      <c r="C2634" s="102" t="s">
        <v>1973</v>
      </c>
      <c r="D2634" s="109">
        <v>-7994206.9939423958</v>
      </c>
      <c r="E2634" s="139">
        <v>-16612182.960420387</v>
      </c>
      <c r="F2634" s="113">
        <v>-1.2579974162129628</v>
      </c>
      <c r="G2634" s="126"/>
      <c r="H2634" s="123"/>
      <c r="I2634" s="124"/>
      <c r="J2634" s="191" t="s">
        <v>5776</v>
      </c>
      <c r="K2634" s="203" t="s">
        <v>763</v>
      </c>
      <c r="L2634" s="204" t="s">
        <v>1973</v>
      </c>
      <c r="M2634" s="205">
        <v>-7994206.9939423958</v>
      </c>
      <c r="N2634" s="206">
        <v>-16612182.960420387</v>
      </c>
      <c r="O2634" s="207">
        <v>-1.2579974162129628</v>
      </c>
      <c r="P2634" s="207">
        <v>0</v>
      </c>
      <c r="Q2634" s="207">
        <v>0</v>
      </c>
      <c r="R2634" s="207">
        <v>1</v>
      </c>
      <c r="S2634" s="210">
        <v>0</v>
      </c>
      <c r="T2634" s="210" t="s">
        <v>151</v>
      </c>
      <c r="U2634" s="208" t="s">
        <v>3043</v>
      </c>
      <c r="V2634" s="195">
        <v>43251</v>
      </c>
      <c r="W2634" s="209" t="s">
        <v>2223</v>
      </c>
      <c r="X2634" s="209" t="s">
        <v>4466</v>
      </c>
      <c r="Y2634" s="210" t="s">
        <v>4407</v>
      </c>
      <c r="Z2634" s="185"/>
      <c r="AA2634" s="186"/>
      <c r="AB2634" s="187"/>
      <c r="AC2634" s="187"/>
      <c r="AD2634" s="188"/>
    </row>
    <row r="2635" spans="1:30" x14ac:dyDescent="0.3">
      <c r="A2635" s="84"/>
      <c r="B2635" s="209" t="s">
        <v>764</v>
      </c>
      <c r="C2635" s="102" t="s">
        <v>1973</v>
      </c>
      <c r="D2635" s="109">
        <v>-8255759.2085232185</v>
      </c>
      <c r="E2635" s="139">
        <v>-16116038.812555868</v>
      </c>
      <c r="F2635" s="113">
        <v>-0.84418337071487315</v>
      </c>
      <c r="G2635" s="126"/>
      <c r="H2635" s="123"/>
      <c r="I2635" s="124"/>
      <c r="J2635" s="191" t="s">
        <v>5776</v>
      </c>
      <c r="K2635" s="203" t="s">
        <v>764</v>
      </c>
      <c r="L2635" s="204" t="s">
        <v>1973</v>
      </c>
      <c r="M2635" s="205">
        <v>-8255759.2085232185</v>
      </c>
      <c r="N2635" s="206">
        <v>-16116038.812555868</v>
      </c>
      <c r="O2635" s="207">
        <v>-0.84418337071487315</v>
      </c>
      <c r="P2635" s="207">
        <v>0</v>
      </c>
      <c r="Q2635" s="207">
        <v>0</v>
      </c>
      <c r="R2635" s="207">
        <v>1</v>
      </c>
      <c r="S2635" s="210">
        <v>0</v>
      </c>
      <c r="T2635" s="210" t="s">
        <v>151</v>
      </c>
      <c r="U2635" s="208" t="s">
        <v>3044</v>
      </c>
      <c r="V2635" s="195">
        <v>43251</v>
      </c>
      <c r="W2635" s="209" t="s">
        <v>2224</v>
      </c>
      <c r="X2635" s="209" t="s">
        <v>4466</v>
      </c>
      <c r="Y2635" s="210" t="s">
        <v>4407</v>
      </c>
      <c r="Z2635" s="185"/>
      <c r="AA2635" s="186"/>
      <c r="AB2635" s="187"/>
      <c r="AC2635" s="187"/>
      <c r="AD2635" s="188"/>
    </row>
    <row r="2636" spans="1:30" x14ac:dyDescent="0.3">
      <c r="A2636" s="84"/>
      <c r="B2636" s="209" t="s">
        <v>765</v>
      </c>
      <c r="C2636" s="102" t="s">
        <v>1973</v>
      </c>
      <c r="D2636" s="109">
        <v>-38945657.463708639</v>
      </c>
      <c r="E2636" s="139">
        <v>-3545733.2487944765</v>
      </c>
      <c r="F2636" s="113">
        <v>-2.2619138971411856</v>
      </c>
      <c r="G2636" s="126"/>
      <c r="H2636" s="123"/>
      <c r="I2636" s="124"/>
      <c r="J2636" s="191" t="s">
        <v>5776</v>
      </c>
      <c r="K2636" s="203" t="s">
        <v>765</v>
      </c>
      <c r="L2636" s="204" t="s">
        <v>1973</v>
      </c>
      <c r="M2636" s="205">
        <v>-38945657.463708639</v>
      </c>
      <c r="N2636" s="206">
        <v>-3545733.2487944765</v>
      </c>
      <c r="O2636" s="207">
        <v>-2.2619138971411856</v>
      </c>
      <c r="P2636" s="207">
        <v>0</v>
      </c>
      <c r="Q2636" s="207">
        <v>0</v>
      </c>
      <c r="R2636" s="207">
        <v>1</v>
      </c>
      <c r="S2636" s="210">
        <v>0</v>
      </c>
      <c r="T2636" s="210" t="s">
        <v>151</v>
      </c>
      <c r="U2636" s="208" t="s">
        <v>3045</v>
      </c>
      <c r="V2636" s="195">
        <v>43251</v>
      </c>
      <c r="W2636" s="209" t="s">
        <v>2225</v>
      </c>
      <c r="X2636" s="209" t="s">
        <v>4466</v>
      </c>
      <c r="Y2636" s="210" t="s">
        <v>4407</v>
      </c>
      <c r="Z2636" s="185"/>
      <c r="AA2636" s="186"/>
      <c r="AB2636" s="187"/>
      <c r="AC2636" s="187"/>
      <c r="AD2636" s="188"/>
    </row>
    <row r="2637" spans="1:30" x14ac:dyDescent="0.3">
      <c r="A2637" s="84"/>
      <c r="B2637" s="209" t="s">
        <v>766</v>
      </c>
      <c r="C2637" s="102" t="s">
        <v>1973</v>
      </c>
      <c r="D2637" s="109">
        <v>-3072259.747240141</v>
      </c>
      <c r="E2637" s="139">
        <v>-1084.4989003330022</v>
      </c>
      <c r="F2637" s="113">
        <v>-0.61234798584625072</v>
      </c>
      <c r="G2637" s="126"/>
      <c r="H2637" s="123"/>
      <c r="I2637" s="124"/>
      <c r="J2637" s="191" t="s">
        <v>5776</v>
      </c>
      <c r="K2637" s="203" t="s">
        <v>766</v>
      </c>
      <c r="L2637" s="204" t="s">
        <v>1973</v>
      </c>
      <c r="M2637" s="205">
        <v>-3072259.747240141</v>
      </c>
      <c r="N2637" s="206">
        <v>-1084.4989003330022</v>
      </c>
      <c r="O2637" s="207">
        <v>-0.61234798584625072</v>
      </c>
      <c r="P2637" s="207">
        <v>0</v>
      </c>
      <c r="Q2637" s="207">
        <v>0</v>
      </c>
      <c r="R2637" s="207">
        <v>1</v>
      </c>
      <c r="S2637" s="210">
        <v>0</v>
      </c>
      <c r="T2637" s="210" t="s">
        <v>151</v>
      </c>
      <c r="U2637" s="208" t="s">
        <v>3046</v>
      </c>
      <c r="V2637" s="195">
        <v>43251</v>
      </c>
      <c r="W2637" s="209" t="s">
        <v>2226</v>
      </c>
      <c r="X2637" s="209" t="s">
        <v>4466</v>
      </c>
      <c r="Y2637" s="210" t="s">
        <v>4407</v>
      </c>
      <c r="Z2637" s="186"/>
      <c r="AA2637" s="185"/>
      <c r="AB2637" s="187"/>
      <c r="AC2637" s="187"/>
      <c r="AD2637" s="188"/>
    </row>
    <row r="2638" spans="1:30" x14ac:dyDescent="0.3">
      <c r="A2638" s="84"/>
      <c r="B2638" s="209" t="s">
        <v>767</v>
      </c>
      <c r="C2638" s="102" t="s">
        <v>1978</v>
      </c>
      <c r="D2638" s="109">
        <v>-128765862.62411797</v>
      </c>
      <c r="E2638" s="139">
        <v>-151643436298.1481</v>
      </c>
      <c r="F2638" s="113">
        <v>-8.3885923647034435</v>
      </c>
      <c r="G2638" s="126"/>
      <c r="H2638" s="123"/>
      <c r="I2638" s="124"/>
      <c r="J2638" s="191" t="s">
        <v>5776</v>
      </c>
      <c r="K2638" s="203" t="s">
        <v>767</v>
      </c>
      <c r="L2638" s="204" t="s">
        <v>1978</v>
      </c>
      <c r="M2638" s="205">
        <v>-128765862.62411797</v>
      </c>
      <c r="N2638" s="206">
        <v>-151643436298.1481</v>
      </c>
      <c r="O2638" s="207">
        <v>-8.3885923647034435</v>
      </c>
      <c r="P2638" s="207">
        <v>0</v>
      </c>
      <c r="Q2638" s="207">
        <v>0</v>
      </c>
      <c r="R2638" s="207">
        <v>1</v>
      </c>
      <c r="S2638" s="210">
        <v>0</v>
      </c>
      <c r="T2638" s="210" t="s">
        <v>148</v>
      </c>
      <c r="U2638" s="208" t="s">
        <v>3047</v>
      </c>
      <c r="V2638" s="195">
        <v>43251</v>
      </c>
      <c r="W2638" s="209" t="s">
        <v>2227</v>
      </c>
      <c r="X2638" s="209" t="s">
        <v>4466</v>
      </c>
      <c r="Y2638" s="210" t="s">
        <v>4407</v>
      </c>
      <c r="Z2638" s="186"/>
      <c r="AA2638" s="186"/>
      <c r="AB2638" s="187"/>
      <c r="AC2638" s="187"/>
      <c r="AD2638" s="188"/>
    </row>
    <row r="2639" spans="1:30" x14ac:dyDescent="0.3">
      <c r="A2639" s="84"/>
      <c r="B2639" s="209" t="s">
        <v>7100</v>
      </c>
      <c r="C2639" s="102" t="s">
        <v>1975</v>
      </c>
      <c r="D2639" s="109">
        <v>255954178.99493641</v>
      </c>
      <c r="E2639" s="139">
        <v>8774022.4918179475</v>
      </c>
      <c r="F2639" s="113">
        <v>50.088613871199108</v>
      </c>
      <c r="G2639" s="126"/>
      <c r="H2639" s="123"/>
      <c r="I2639" s="124"/>
      <c r="J2639" s="191" t="s">
        <v>5776</v>
      </c>
      <c r="K2639" s="203" t="s">
        <v>7100</v>
      </c>
      <c r="L2639" s="204" t="s">
        <v>1975</v>
      </c>
      <c r="M2639" s="205">
        <v>255954178.99493641</v>
      </c>
      <c r="N2639" s="206">
        <v>8774022.4918179475</v>
      </c>
      <c r="O2639" s="207">
        <v>50.088613871199108</v>
      </c>
      <c r="P2639" s="207">
        <v>0</v>
      </c>
      <c r="Q2639" s="207">
        <v>0</v>
      </c>
      <c r="R2639" s="207">
        <v>1</v>
      </c>
      <c r="S2639" s="210">
        <v>0</v>
      </c>
      <c r="T2639" s="210" t="s">
        <v>149</v>
      </c>
      <c r="U2639" s="208" t="s">
        <v>7101</v>
      </c>
      <c r="V2639" s="195">
        <v>43251</v>
      </c>
      <c r="W2639" s="209" t="s">
        <v>7102</v>
      </c>
      <c r="X2639" s="209" t="s">
        <v>4466</v>
      </c>
      <c r="Y2639" s="210" t="s">
        <v>4407</v>
      </c>
      <c r="Z2639" s="185"/>
      <c r="AA2639" s="186"/>
      <c r="AB2639" s="187"/>
      <c r="AC2639" s="187"/>
      <c r="AD2639" s="188"/>
    </row>
    <row r="2640" spans="1:30" x14ac:dyDescent="0.3">
      <c r="A2640" s="84"/>
      <c r="B2640" s="209" t="s">
        <v>768</v>
      </c>
      <c r="C2640" s="102" t="s">
        <v>1973</v>
      </c>
      <c r="D2640" s="109">
        <v>-14963943.130444501</v>
      </c>
      <c r="E2640" s="139">
        <v>-2419297.4045921694</v>
      </c>
      <c r="F2640" s="113">
        <v>-0.45100385041565361</v>
      </c>
      <c r="G2640" s="126"/>
      <c r="H2640" s="123"/>
      <c r="I2640" s="124"/>
      <c r="J2640" s="191" t="s">
        <v>5776</v>
      </c>
      <c r="K2640" s="203" t="s">
        <v>768</v>
      </c>
      <c r="L2640" s="204" t="s">
        <v>1973</v>
      </c>
      <c r="M2640" s="205">
        <v>-14963943.130444501</v>
      </c>
      <c r="N2640" s="206">
        <v>-2419297.4045921694</v>
      </c>
      <c r="O2640" s="207">
        <v>-0.45100385041565361</v>
      </c>
      <c r="P2640" s="207">
        <v>0</v>
      </c>
      <c r="Q2640" s="207">
        <v>0</v>
      </c>
      <c r="R2640" s="207">
        <v>1</v>
      </c>
      <c r="S2640" s="210">
        <v>0</v>
      </c>
      <c r="T2640" s="210" t="s">
        <v>152</v>
      </c>
      <c r="U2640" s="208" t="s">
        <v>3048</v>
      </c>
      <c r="V2640" s="195">
        <v>43251</v>
      </c>
      <c r="W2640" s="209">
        <v>6412568</v>
      </c>
      <c r="X2640" s="209" t="s">
        <v>4468</v>
      </c>
      <c r="Y2640" s="210" t="s">
        <v>4408</v>
      </c>
      <c r="Z2640" s="186"/>
      <c r="AA2640" s="185"/>
      <c r="AB2640" s="187"/>
      <c r="AC2640" s="187"/>
      <c r="AD2640" s="188"/>
    </row>
    <row r="2641" spans="1:30" x14ac:dyDescent="0.3">
      <c r="A2641" s="84"/>
      <c r="B2641" t="s">
        <v>769</v>
      </c>
      <c r="C2641" s="102" t="s">
        <v>1973</v>
      </c>
      <c r="D2641" s="109">
        <v>-22290026.913321882</v>
      </c>
      <c r="E2641" s="139">
        <v>-9964033.0833586231</v>
      </c>
      <c r="F2641" s="113">
        <v>-0.41583754358511466</v>
      </c>
      <c r="G2641" s="126"/>
      <c r="H2641" s="123"/>
      <c r="I2641" s="124"/>
      <c r="J2641" s="191" t="s">
        <v>5776</v>
      </c>
      <c r="K2641" s="203" t="s">
        <v>769</v>
      </c>
      <c r="L2641" s="204" t="s">
        <v>1973</v>
      </c>
      <c r="M2641" s="205">
        <v>-22290026.913321882</v>
      </c>
      <c r="N2641" s="206">
        <v>-9964033.0833586231</v>
      </c>
      <c r="O2641" s="207">
        <v>-0.41583754358511466</v>
      </c>
      <c r="P2641" s="207">
        <v>0</v>
      </c>
      <c r="Q2641" s="207">
        <v>0</v>
      </c>
      <c r="R2641" s="207">
        <v>1</v>
      </c>
      <c r="S2641" s="210">
        <v>0</v>
      </c>
      <c r="T2641" s="210" t="s">
        <v>146</v>
      </c>
      <c r="U2641" s="208" t="s">
        <v>3049</v>
      </c>
      <c r="V2641" s="195">
        <v>43251</v>
      </c>
      <c r="W2641" s="209" t="s">
        <v>5711</v>
      </c>
      <c r="X2641" s="209" t="s">
        <v>4468</v>
      </c>
      <c r="Y2641" s="210" t="s">
        <v>4408</v>
      </c>
      <c r="Z2641" s="186"/>
      <c r="AA2641" s="185"/>
      <c r="AB2641" s="187"/>
      <c r="AC2641" s="187"/>
      <c r="AD2641" s="188"/>
    </row>
    <row r="2642" spans="1:30" x14ac:dyDescent="0.3">
      <c r="A2642" s="84"/>
      <c r="B2642" t="s">
        <v>770</v>
      </c>
      <c r="C2642" s="102" t="s">
        <v>1973</v>
      </c>
      <c r="D2642" s="109">
        <v>-3568475.4047703957</v>
      </c>
      <c r="E2642" s="139">
        <v>-576933.7139184624</v>
      </c>
      <c r="F2642" s="113">
        <v>-0.64876894758594228</v>
      </c>
      <c r="G2642" s="126"/>
      <c r="H2642" s="123"/>
      <c r="I2642" s="124"/>
      <c r="J2642" s="191" t="s">
        <v>5776</v>
      </c>
      <c r="K2642" s="203" t="s">
        <v>770</v>
      </c>
      <c r="L2642" s="204" t="s">
        <v>1973</v>
      </c>
      <c r="M2642" s="205">
        <v>-3568475.4047703957</v>
      </c>
      <c r="N2642" s="206">
        <v>-576933.7139184624</v>
      </c>
      <c r="O2642" s="207">
        <v>-0.64876894758594228</v>
      </c>
      <c r="P2642" s="207">
        <v>0</v>
      </c>
      <c r="Q2642" s="207">
        <v>0</v>
      </c>
      <c r="R2642" s="207">
        <v>1</v>
      </c>
      <c r="S2642" s="210">
        <v>0</v>
      </c>
      <c r="T2642" s="210" t="s">
        <v>148</v>
      </c>
      <c r="U2642" s="208" t="s">
        <v>3050</v>
      </c>
      <c r="V2642" s="195">
        <v>43251</v>
      </c>
      <c r="W2642" s="209">
        <v>6077019</v>
      </c>
      <c r="X2642" s="209" t="s">
        <v>4468</v>
      </c>
      <c r="Y2642" s="210" t="s">
        <v>4408</v>
      </c>
      <c r="Z2642" s="186"/>
      <c r="AA2642" s="186"/>
      <c r="AB2642" s="187"/>
      <c r="AC2642" s="187"/>
      <c r="AD2642" s="188"/>
    </row>
    <row r="2643" spans="1:30" x14ac:dyDescent="0.3">
      <c r="A2643" s="84"/>
      <c r="B2643" t="s">
        <v>771</v>
      </c>
      <c r="C2643" s="102" t="s">
        <v>1973</v>
      </c>
      <c r="D2643" s="109">
        <v>-6643379.3196606906</v>
      </c>
      <c r="E2643" s="139">
        <v>-9003899.205582682</v>
      </c>
      <c r="F2643" s="113">
        <v>-0.33518570573994011</v>
      </c>
      <c r="G2643" s="126"/>
      <c r="H2643" s="123"/>
      <c r="I2643" s="124"/>
      <c r="J2643" s="191" t="s">
        <v>5776</v>
      </c>
      <c r="K2643" s="203" t="s">
        <v>771</v>
      </c>
      <c r="L2643" s="204" t="s">
        <v>1973</v>
      </c>
      <c r="M2643" s="205">
        <v>-6643379.3196606906</v>
      </c>
      <c r="N2643" s="206">
        <v>-9003899.205582682</v>
      </c>
      <c r="O2643" s="207">
        <v>-0.33518570573994011</v>
      </c>
      <c r="P2643" s="207">
        <v>0</v>
      </c>
      <c r="Q2643" s="207">
        <v>0</v>
      </c>
      <c r="R2643" s="207">
        <v>1</v>
      </c>
      <c r="S2643" s="210">
        <v>0</v>
      </c>
      <c r="T2643" s="210" t="s">
        <v>143</v>
      </c>
      <c r="U2643" s="208" t="s">
        <v>3051</v>
      </c>
      <c r="V2643" s="195">
        <v>43251</v>
      </c>
      <c r="W2643" s="209" t="s">
        <v>2228</v>
      </c>
      <c r="X2643" s="209" t="s">
        <v>4468</v>
      </c>
      <c r="Y2643" s="210" t="s">
        <v>4408</v>
      </c>
      <c r="Z2643" s="185"/>
      <c r="AA2643" s="185"/>
      <c r="AB2643" s="187"/>
      <c r="AC2643" s="188"/>
      <c r="AD2643" s="188"/>
    </row>
    <row r="2644" spans="1:30" x14ac:dyDescent="0.3">
      <c r="A2644" s="84"/>
      <c r="B2644" t="s">
        <v>5278</v>
      </c>
      <c r="C2644" s="102" t="s">
        <v>1973</v>
      </c>
      <c r="D2644" s="109">
        <v>-4237075.1745588351</v>
      </c>
      <c r="E2644" s="139">
        <v>-17413012.168993406</v>
      </c>
      <c r="F2644" s="113">
        <v>-0.42481734108867159</v>
      </c>
      <c r="G2644" s="126"/>
      <c r="H2644" s="123"/>
      <c r="I2644" s="124"/>
      <c r="J2644" s="191" t="s">
        <v>5776</v>
      </c>
      <c r="K2644" s="203" t="s">
        <v>5278</v>
      </c>
      <c r="L2644" s="204" t="s">
        <v>1973</v>
      </c>
      <c r="M2644" s="205">
        <v>-4237075.1745588351</v>
      </c>
      <c r="N2644" s="206">
        <v>-17413012.168993406</v>
      </c>
      <c r="O2644" s="207">
        <v>-0.42481734108867159</v>
      </c>
      <c r="P2644" s="207">
        <v>0</v>
      </c>
      <c r="Q2644" s="207">
        <v>0</v>
      </c>
      <c r="R2644" s="207">
        <v>1</v>
      </c>
      <c r="S2644" s="210">
        <v>0</v>
      </c>
      <c r="T2644" s="210" t="s">
        <v>146</v>
      </c>
      <c r="U2644" s="208" t="s">
        <v>5279</v>
      </c>
      <c r="V2644" s="195">
        <v>43251</v>
      </c>
      <c r="W2644" s="209" t="s">
        <v>5280</v>
      </c>
      <c r="X2644" s="209" t="s">
        <v>4468</v>
      </c>
      <c r="Y2644" s="210" t="s">
        <v>4408</v>
      </c>
      <c r="Z2644" s="185"/>
      <c r="AA2644" s="186"/>
      <c r="AB2644" s="187"/>
      <c r="AC2644" s="187"/>
      <c r="AD2644" s="188"/>
    </row>
    <row r="2645" spans="1:30" x14ac:dyDescent="0.3">
      <c r="A2645" s="84"/>
      <c r="B2645" t="s">
        <v>772</v>
      </c>
      <c r="C2645" s="102" t="s">
        <v>1973</v>
      </c>
      <c r="D2645" s="109">
        <v>-3074714.7838663664</v>
      </c>
      <c r="E2645" s="139">
        <v>-4800473.8169678319</v>
      </c>
      <c r="F2645" s="113">
        <v>-0.10217768791453748</v>
      </c>
      <c r="G2645" s="126"/>
      <c r="H2645" s="123"/>
      <c r="I2645" s="124"/>
      <c r="J2645" s="191" t="s">
        <v>5776</v>
      </c>
      <c r="K2645" s="203" t="s">
        <v>772</v>
      </c>
      <c r="L2645" s="204" t="s">
        <v>1973</v>
      </c>
      <c r="M2645" s="205">
        <v>-3074714.7838663664</v>
      </c>
      <c r="N2645" s="206">
        <v>-4800473.8169678319</v>
      </c>
      <c r="O2645" s="207">
        <v>-0.10217768791453748</v>
      </c>
      <c r="P2645" s="207">
        <v>0</v>
      </c>
      <c r="Q2645" s="207">
        <v>0</v>
      </c>
      <c r="R2645" s="207">
        <v>1</v>
      </c>
      <c r="S2645" s="210">
        <v>0</v>
      </c>
      <c r="T2645" s="210" t="s">
        <v>151</v>
      </c>
      <c r="U2645" s="208" t="s">
        <v>3052</v>
      </c>
      <c r="V2645" s="195">
        <v>43251</v>
      </c>
      <c r="W2645" s="209" t="s">
        <v>2229</v>
      </c>
      <c r="X2645" s="209" t="s">
        <v>4468</v>
      </c>
      <c r="Y2645" s="210" t="s">
        <v>4408</v>
      </c>
      <c r="Z2645" s="185"/>
      <c r="AA2645" s="186"/>
      <c r="AB2645" s="187"/>
      <c r="AC2645" s="187"/>
      <c r="AD2645" s="188"/>
    </row>
    <row r="2646" spans="1:30" x14ac:dyDescent="0.3">
      <c r="A2646" s="84"/>
      <c r="B2646" t="s">
        <v>5515</v>
      </c>
      <c r="C2646" s="102" t="s">
        <v>1973</v>
      </c>
      <c r="D2646" s="109">
        <v>-4982163.0170691814</v>
      </c>
      <c r="E2646" s="139">
        <v>-2724152.6539682993</v>
      </c>
      <c r="F2646" s="113">
        <v>-0.43894900709760415</v>
      </c>
      <c r="G2646" s="126"/>
      <c r="H2646" s="123"/>
      <c r="I2646" s="124"/>
      <c r="J2646" s="191" t="s">
        <v>5776</v>
      </c>
      <c r="K2646" s="203" t="s">
        <v>5515</v>
      </c>
      <c r="L2646" s="204" t="s">
        <v>1973</v>
      </c>
      <c r="M2646" s="205">
        <v>-4982163.0170691814</v>
      </c>
      <c r="N2646" s="206">
        <v>-2724152.6539682993</v>
      </c>
      <c r="O2646" s="207">
        <v>-0.43894900709760415</v>
      </c>
      <c r="P2646" s="207">
        <v>0</v>
      </c>
      <c r="Q2646" s="207">
        <v>0</v>
      </c>
      <c r="R2646" s="207">
        <v>1</v>
      </c>
      <c r="S2646" s="210">
        <v>0</v>
      </c>
      <c r="T2646" s="210" t="s">
        <v>149</v>
      </c>
      <c r="U2646" s="208" t="s">
        <v>5516</v>
      </c>
      <c r="V2646" s="195">
        <v>43251</v>
      </c>
      <c r="W2646" s="209">
        <v>6094018</v>
      </c>
      <c r="X2646" s="209" t="s">
        <v>4468</v>
      </c>
      <c r="Y2646" s="210" t="s">
        <v>4408</v>
      </c>
      <c r="Z2646" s="185"/>
      <c r="AA2646" s="185"/>
      <c r="AB2646" s="187"/>
      <c r="AC2646" s="188"/>
      <c r="AD2646" s="187"/>
    </row>
    <row r="2647" spans="1:30" x14ac:dyDescent="0.3">
      <c r="A2647" s="84"/>
      <c r="B2647" t="s">
        <v>773</v>
      </c>
      <c r="C2647" s="102" t="s">
        <v>1973</v>
      </c>
      <c r="D2647" s="109">
        <v>-3993267.2946078102</v>
      </c>
      <c r="E2647" s="139">
        <v>-13602734.046337835</v>
      </c>
      <c r="F2647" s="113">
        <v>-0.32209756188802718</v>
      </c>
      <c r="G2647" s="126"/>
      <c r="H2647" s="123"/>
      <c r="I2647" s="124"/>
      <c r="J2647" s="191" t="s">
        <v>5776</v>
      </c>
      <c r="K2647" s="203" t="s">
        <v>773</v>
      </c>
      <c r="L2647" s="204" t="s">
        <v>1973</v>
      </c>
      <c r="M2647" s="205">
        <v>-3993267.2946078102</v>
      </c>
      <c r="N2647" s="206">
        <v>-13602734.046337835</v>
      </c>
      <c r="O2647" s="207">
        <v>-0.32209756188802718</v>
      </c>
      <c r="P2647" s="207">
        <v>0</v>
      </c>
      <c r="Q2647" s="207">
        <v>0</v>
      </c>
      <c r="R2647" s="207">
        <v>1</v>
      </c>
      <c r="S2647" s="210">
        <v>0</v>
      </c>
      <c r="T2647" s="210" t="s">
        <v>146</v>
      </c>
      <c r="U2647" s="208" t="s">
        <v>3053</v>
      </c>
      <c r="V2647" s="195">
        <v>43251</v>
      </c>
      <c r="W2647" s="209" t="s">
        <v>7103</v>
      </c>
      <c r="X2647" s="209" t="s">
        <v>4468</v>
      </c>
      <c r="Y2647" s="210" t="s">
        <v>4408</v>
      </c>
      <c r="Z2647" s="186"/>
      <c r="AA2647" s="185"/>
      <c r="AB2647" s="187"/>
      <c r="AC2647" s="187"/>
      <c r="AD2647" s="188"/>
    </row>
    <row r="2648" spans="1:30" x14ac:dyDescent="0.3">
      <c r="A2648" s="84"/>
      <c r="B2648" t="s">
        <v>774</v>
      </c>
      <c r="C2648" s="102" t="s">
        <v>1973</v>
      </c>
      <c r="D2648" s="109">
        <v>-5004288.9821705343</v>
      </c>
      <c r="E2648" s="139">
        <v>-830138.56292776833</v>
      </c>
      <c r="F2648" s="113">
        <v>-0.3612038537619926</v>
      </c>
      <c r="G2648" s="126"/>
      <c r="H2648" s="123"/>
      <c r="I2648" s="124"/>
      <c r="J2648" s="191" t="s">
        <v>5776</v>
      </c>
      <c r="K2648" s="203" t="s">
        <v>774</v>
      </c>
      <c r="L2648" s="204" t="s">
        <v>1973</v>
      </c>
      <c r="M2648" s="205">
        <v>-5004288.9821705343</v>
      </c>
      <c r="N2648" s="206">
        <v>-830138.56292776833</v>
      </c>
      <c r="O2648" s="207">
        <v>-0.3612038537619926</v>
      </c>
      <c r="P2648" s="207">
        <v>0</v>
      </c>
      <c r="Q2648" s="207">
        <v>0</v>
      </c>
      <c r="R2648" s="207">
        <v>1</v>
      </c>
      <c r="S2648" s="210">
        <v>0</v>
      </c>
      <c r="T2648" s="210" t="s">
        <v>143</v>
      </c>
      <c r="U2648" s="208" t="s">
        <v>3054</v>
      </c>
      <c r="V2648" s="195">
        <v>43251</v>
      </c>
      <c r="W2648" s="209" t="s">
        <v>2230</v>
      </c>
      <c r="X2648" s="209" t="s">
        <v>4468</v>
      </c>
      <c r="Y2648" s="210" t="s">
        <v>4408</v>
      </c>
      <c r="Z2648" s="185"/>
      <c r="AA2648" s="185"/>
      <c r="AB2648" s="187"/>
      <c r="AC2648" s="188"/>
      <c r="AD2648" s="188"/>
    </row>
    <row r="2649" spans="1:30" x14ac:dyDescent="0.3">
      <c r="A2649" s="84"/>
      <c r="B2649" t="s">
        <v>775</v>
      </c>
      <c r="C2649" s="102" t="s">
        <v>1973</v>
      </c>
      <c r="D2649" s="109">
        <v>-7715191.3800966665</v>
      </c>
      <c r="E2649" s="139">
        <v>-3130303.7637717049</v>
      </c>
      <c r="F2649" s="113">
        <v>-0.54962447676994475</v>
      </c>
      <c r="G2649" s="126"/>
      <c r="H2649" s="123"/>
      <c r="I2649" s="124"/>
      <c r="J2649" s="191" t="s">
        <v>5776</v>
      </c>
      <c r="K2649" s="203" t="s">
        <v>775</v>
      </c>
      <c r="L2649" s="204" t="s">
        <v>1973</v>
      </c>
      <c r="M2649" s="205">
        <v>-7715191.3800966665</v>
      </c>
      <c r="N2649" s="206">
        <v>-3130303.7637717049</v>
      </c>
      <c r="O2649" s="207">
        <v>-0.54962447676994475</v>
      </c>
      <c r="P2649" s="207">
        <v>0</v>
      </c>
      <c r="Q2649" s="207">
        <v>0</v>
      </c>
      <c r="R2649" s="207">
        <v>1</v>
      </c>
      <c r="S2649" s="210">
        <v>0</v>
      </c>
      <c r="T2649" s="210" t="s">
        <v>5305</v>
      </c>
      <c r="U2649" s="208" t="s">
        <v>3055</v>
      </c>
      <c r="V2649" s="195">
        <v>43251</v>
      </c>
      <c r="W2649" s="209" t="s">
        <v>2231</v>
      </c>
      <c r="X2649" s="209" t="s">
        <v>4468</v>
      </c>
      <c r="Y2649" s="210" t="s">
        <v>4408</v>
      </c>
      <c r="Z2649" s="186"/>
      <c r="AA2649" s="185"/>
      <c r="AB2649" s="187"/>
      <c r="AC2649" s="188"/>
      <c r="AD2649" s="188"/>
    </row>
    <row r="2650" spans="1:30" x14ac:dyDescent="0.3">
      <c r="A2650" s="84"/>
      <c r="B2650" t="s">
        <v>776</v>
      </c>
      <c r="C2650" s="102" t="s">
        <v>1977</v>
      </c>
      <c r="D2650" s="109">
        <v>17640367.1849824</v>
      </c>
      <c r="E2650" s="139">
        <v>23908327.440071892</v>
      </c>
      <c r="F2650" s="113">
        <v>1.0706855235775261</v>
      </c>
      <c r="G2650" s="126"/>
      <c r="H2650" s="123"/>
      <c r="I2650" s="124"/>
      <c r="J2650" s="191" t="s">
        <v>5776</v>
      </c>
      <c r="K2650" s="203" t="s">
        <v>776</v>
      </c>
      <c r="L2650" s="204" t="s">
        <v>1977</v>
      </c>
      <c r="M2650" s="205">
        <v>17640367.1849824</v>
      </c>
      <c r="N2650" s="206">
        <v>23908327.440071892</v>
      </c>
      <c r="O2650" s="207">
        <v>1.0706855235775261</v>
      </c>
      <c r="P2650" s="207">
        <v>0</v>
      </c>
      <c r="Q2650" s="207">
        <v>0</v>
      </c>
      <c r="R2650" s="207">
        <v>1</v>
      </c>
      <c r="S2650" s="210">
        <v>0</v>
      </c>
      <c r="T2650" s="210" t="s">
        <v>149</v>
      </c>
      <c r="U2650" s="208" t="s">
        <v>3056</v>
      </c>
      <c r="V2650" s="195">
        <v>43251</v>
      </c>
      <c r="W2650" s="209" t="s">
        <v>2232</v>
      </c>
      <c r="X2650" s="209" t="s">
        <v>4468</v>
      </c>
      <c r="Y2650" s="210" t="s">
        <v>4408</v>
      </c>
      <c r="Z2650" s="186"/>
      <c r="AA2650" s="186"/>
      <c r="AB2650" s="187"/>
      <c r="AC2650" s="187"/>
      <c r="AD2650" s="188"/>
    </row>
    <row r="2651" spans="1:30" x14ac:dyDescent="0.3">
      <c r="A2651" s="84"/>
      <c r="B2651" t="s">
        <v>777</v>
      </c>
      <c r="C2651" s="102" t="s">
        <v>1973</v>
      </c>
      <c r="D2651" s="109">
        <v>-13520932.37093533</v>
      </c>
      <c r="E2651" s="139">
        <v>-5036744.9826232782</v>
      </c>
      <c r="F2651" s="113">
        <v>-0.2377903209493058</v>
      </c>
      <c r="G2651" s="126"/>
      <c r="H2651" s="123"/>
      <c r="I2651" s="124"/>
      <c r="J2651" s="191" t="s">
        <v>5776</v>
      </c>
      <c r="K2651" s="203" t="s">
        <v>777</v>
      </c>
      <c r="L2651" s="204" t="s">
        <v>1973</v>
      </c>
      <c r="M2651" s="205">
        <v>-13520932.37093533</v>
      </c>
      <c r="N2651" s="206">
        <v>-5036744.9826232782</v>
      </c>
      <c r="O2651" s="207">
        <v>-0.2377903209493058</v>
      </c>
      <c r="P2651" s="207">
        <v>0</v>
      </c>
      <c r="Q2651" s="207">
        <v>0</v>
      </c>
      <c r="R2651" s="207">
        <v>1</v>
      </c>
      <c r="S2651" s="210">
        <v>0</v>
      </c>
      <c r="T2651" s="210" t="s">
        <v>149</v>
      </c>
      <c r="U2651" s="208" t="s">
        <v>3057</v>
      </c>
      <c r="V2651" s="195">
        <v>43251</v>
      </c>
      <c r="W2651" s="209" t="s">
        <v>2233</v>
      </c>
      <c r="X2651" s="209" t="s">
        <v>4468</v>
      </c>
      <c r="Y2651" s="210" t="s">
        <v>4408</v>
      </c>
      <c r="Z2651" s="186"/>
      <c r="AA2651" s="185"/>
      <c r="AB2651" s="187"/>
      <c r="AC2651" s="187"/>
      <c r="AD2651" s="188"/>
    </row>
    <row r="2652" spans="1:30" x14ac:dyDescent="0.3">
      <c r="A2652" s="84"/>
      <c r="B2652" t="s">
        <v>778</v>
      </c>
      <c r="C2652" s="102" t="s">
        <v>1973</v>
      </c>
      <c r="D2652" s="109">
        <v>-2385632.6694428967</v>
      </c>
      <c r="E2652" s="139">
        <v>-1160036.6491871185</v>
      </c>
      <c r="F2652" s="113">
        <v>-0.693235874532525</v>
      </c>
      <c r="G2652" s="126"/>
      <c r="H2652" s="123"/>
      <c r="I2652" s="124"/>
      <c r="J2652" s="191" t="s">
        <v>5776</v>
      </c>
      <c r="K2652" s="203" t="s">
        <v>778</v>
      </c>
      <c r="L2652" s="204" t="s">
        <v>1973</v>
      </c>
      <c r="M2652" s="205">
        <v>-2385632.6694428967</v>
      </c>
      <c r="N2652" s="206">
        <v>-1160036.6491871185</v>
      </c>
      <c r="O2652" s="207">
        <v>-0.693235874532525</v>
      </c>
      <c r="P2652" s="207">
        <v>0</v>
      </c>
      <c r="Q2652" s="207">
        <v>0</v>
      </c>
      <c r="R2652" s="207">
        <v>1</v>
      </c>
      <c r="S2652" s="210">
        <v>0</v>
      </c>
      <c r="T2652" s="210" t="s">
        <v>147</v>
      </c>
      <c r="U2652" s="208" t="s">
        <v>3058</v>
      </c>
      <c r="V2652" s="195">
        <v>43251</v>
      </c>
      <c r="W2652" s="209">
        <v>6418920</v>
      </c>
      <c r="X2652" s="209" t="s">
        <v>4468</v>
      </c>
      <c r="Y2652" s="210" t="s">
        <v>4408</v>
      </c>
      <c r="Z2652" s="186"/>
      <c r="AA2652" s="185"/>
      <c r="AB2652" s="187"/>
      <c r="AC2652" s="187"/>
      <c r="AD2652" s="188"/>
    </row>
    <row r="2653" spans="1:30" x14ac:dyDescent="0.3">
      <c r="A2653" s="84"/>
      <c r="B2653" t="s">
        <v>5281</v>
      </c>
      <c r="C2653" s="102" t="s">
        <v>1973</v>
      </c>
      <c r="D2653" s="109">
        <v>-2190520.4073858606</v>
      </c>
      <c r="E2653" s="139">
        <v>-306000.32883877045</v>
      </c>
      <c r="F2653" s="113">
        <v>-0.28310558054046314</v>
      </c>
      <c r="G2653" s="126"/>
      <c r="H2653" s="123"/>
      <c r="I2653" s="124"/>
      <c r="J2653" s="191" t="s">
        <v>5776</v>
      </c>
      <c r="K2653" s="203" t="s">
        <v>5281</v>
      </c>
      <c r="L2653" s="204" t="s">
        <v>1973</v>
      </c>
      <c r="M2653" s="205">
        <v>-2190520.4073858606</v>
      </c>
      <c r="N2653" s="206">
        <v>-306000.32883877045</v>
      </c>
      <c r="O2653" s="207">
        <v>-0.28310558054046314</v>
      </c>
      <c r="P2653" s="207">
        <v>0</v>
      </c>
      <c r="Q2653" s="207">
        <v>0</v>
      </c>
      <c r="R2653" s="207">
        <v>1</v>
      </c>
      <c r="S2653" s="210">
        <v>0</v>
      </c>
      <c r="T2653" s="210" t="s">
        <v>150</v>
      </c>
      <c r="U2653" s="208" t="s">
        <v>5282</v>
      </c>
      <c r="V2653" s="195">
        <v>43251</v>
      </c>
      <c r="W2653" s="209">
        <v>6304632</v>
      </c>
      <c r="X2653" s="209" t="s">
        <v>4468</v>
      </c>
      <c r="Y2653" s="210" t="s">
        <v>4408</v>
      </c>
      <c r="Z2653" s="185"/>
      <c r="AA2653" s="185"/>
      <c r="AB2653" s="187"/>
      <c r="AC2653" s="188"/>
      <c r="AD2653" s="188"/>
    </row>
    <row r="2654" spans="1:30" x14ac:dyDescent="0.3">
      <c r="A2654" s="84"/>
      <c r="B2654" t="s">
        <v>779</v>
      </c>
      <c r="C2654" s="102" t="s">
        <v>1977</v>
      </c>
      <c r="D2654" s="109">
        <v>12026091.492366605</v>
      </c>
      <c r="E2654" s="139">
        <v>10789606.029066939</v>
      </c>
      <c r="F2654" s="113">
        <v>0.27945834977229894</v>
      </c>
      <c r="G2654" s="126"/>
      <c r="H2654" s="123"/>
      <c r="I2654" s="124"/>
      <c r="J2654" s="191" t="s">
        <v>5776</v>
      </c>
      <c r="K2654" s="203" t="s">
        <v>779</v>
      </c>
      <c r="L2654" s="204" t="s">
        <v>1977</v>
      </c>
      <c r="M2654" s="205">
        <v>12026091.492366605</v>
      </c>
      <c r="N2654" s="206">
        <v>10789606.029066939</v>
      </c>
      <c r="O2654" s="207">
        <v>0.27945834977229894</v>
      </c>
      <c r="P2654" s="207">
        <v>0</v>
      </c>
      <c r="Q2654" s="207">
        <v>0</v>
      </c>
      <c r="R2654" s="207">
        <v>1</v>
      </c>
      <c r="S2654" s="210">
        <v>0</v>
      </c>
      <c r="T2654" s="210" t="s">
        <v>151</v>
      </c>
      <c r="U2654" s="208" t="s">
        <v>3059</v>
      </c>
      <c r="V2654" s="195">
        <v>43251</v>
      </c>
      <c r="W2654" s="209" t="s">
        <v>2234</v>
      </c>
      <c r="X2654" s="209" t="s">
        <v>4468</v>
      </c>
      <c r="Y2654" s="210" t="s">
        <v>4408</v>
      </c>
      <c r="Z2654" s="185"/>
      <c r="AA2654" s="185"/>
      <c r="AB2654" s="188"/>
      <c r="AC2654" s="188"/>
      <c r="AD2654" s="187"/>
    </row>
    <row r="2655" spans="1:30" x14ac:dyDescent="0.3">
      <c r="A2655" s="84"/>
      <c r="B2655" t="s">
        <v>780</v>
      </c>
      <c r="C2655" s="102" t="s">
        <v>1973</v>
      </c>
      <c r="D2655" s="109">
        <v>-3195518.6935880235</v>
      </c>
      <c r="E2655" s="139">
        <v>-1190377.431471094</v>
      </c>
      <c r="F2655" s="113">
        <v>-0.95537059552971648</v>
      </c>
      <c r="G2655" s="126"/>
      <c r="H2655" s="123"/>
      <c r="I2655" s="124"/>
      <c r="J2655" s="191" t="s">
        <v>5776</v>
      </c>
      <c r="K2655" s="203" t="s">
        <v>780</v>
      </c>
      <c r="L2655" s="204" t="s">
        <v>1973</v>
      </c>
      <c r="M2655" s="205">
        <v>-3195518.6935880235</v>
      </c>
      <c r="N2655" s="206">
        <v>-1190377.431471094</v>
      </c>
      <c r="O2655" s="207">
        <v>-0.95537059552971648</v>
      </c>
      <c r="P2655" s="207">
        <v>0</v>
      </c>
      <c r="Q2655" s="207">
        <v>0</v>
      </c>
      <c r="R2655" s="207">
        <v>1</v>
      </c>
      <c r="S2655" s="210">
        <v>0</v>
      </c>
      <c r="T2655" s="210" t="s">
        <v>150</v>
      </c>
      <c r="U2655" s="208" t="s">
        <v>3060</v>
      </c>
      <c r="V2655" s="195">
        <v>43251</v>
      </c>
      <c r="W2655" s="209" t="s">
        <v>2235</v>
      </c>
      <c r="X2655" s="209" t="s">
        <v>4468</v>
      </c>
      <c r="Y2655" s="210" t="s">
        <v>4408</v>
      </c>
      <c r="Z2655" s="185"/>
      <c r="AA2655" s="186"/>
      <c r="AB2655" s="187"/>
      <c r="AC2655" s="187"/>
      <c r="AD2655" s="188"/>
    </row>
    <row r="2656" spans="1:30" x14ac:dyDescent="0.3">
      <c r="A2656" s="84"/>
      <c r="B2656" t="s">
        <v>781</v>
      </c>
      <c r="C2656" s="102" t="s">
        <v>1973</v>
      </c>
      <c r="D2656" s="109">
        <v>-4147171.6192141999</v>
      </c>
      <c r="E2656" s="139">
        <v>-9172737.2272202969</v>
      </c>
      <c r="F2656" s="113">
        <v>-0.24359479057153322</v>
      </c>
      <c r="G2656" s="126"/>
      <c r="H2656" s="123"/>
      <c r="I2656" s="124"/>
      <c r="J2656" s="191" t="s">
        <v>5776</v>
      </c>
      <c r="K2656" s="203" t="s">
        <v>781</v>
      </c>
      <c r="L2656" s="204" t="s">
        <v>1973</v>
      </c>
      <c r="M2656" s="205">
        <v>-4147171.6192141999</v>
      </c>
      <c r="N2656" s="206">
        <v>-9172737.2272202969</v>
      </c>
      <c r="O2656" s="207">
        <v>-0.24359479057153322</v>
      </c>
      <c r="P2656" s="207">
        <v>0</v>
      </c>
      <c r="Q2656" s="207">
        <v>0</v>
      </c>
      <c r="R2656" s="207">
        <v>1</v>
      </c>
      <c r="S2656" s="210">
        <v>0</v>
      </c>
      <c r="T2656" s="210" t="s">
        <v>144</v>
      </c>
      <c r="U2656" s="208" t="s">
        <v>3061</v>
      </c>
      <c r="V2656" s="195">
        <v>43251</v>
      </c>
      <c r="W2656" s="209">
        <v>6418544</v>
      </c>
      <c r="X2656" s="209" t="s">
        <v>4468</v>
      </c>
      <c r="Y2656" s="210" t="s">
        <v>4408</v>
      </c>
      <c r="Z2656" s="186"/>
      <c r="AA2656" s="186"/>
      <c r="AB2656" s="187"/>
      <c r="AC2656" s="187"/>
      <c r="AD2656" s="188"/>
    </row>
    <row r="2657" spans="1:30" x14ac:dyDescent="0.3">
      <c r="A2657" s="84"/>
      <c r="B2657" t="s">
        <v>782</v>
      </c>
      <c r="C2657" s="102" t="s">
        <v>1973</v>
      </c>
      <c r="D2657" s="109">
        <v>-151161.80348677142</v>
      </c>
      <c r="E2657" s="139">
        <v>-77653.281307317258</v>
      </c>
      <c r="F2657" s="113">
        <v>-2.5249958763606563E-3</v>
      </c>
      <c r="G2657" s="126"/>
      <c r="H2657" s="123"/>
      <c r="I2657" s="124"/>
      <c r="J2657" s="191" t="s">
        <v>5776</v>
      </c>
      <c r="K2657" s="203" t="s">
        <v>782</v>
      </c>
      <c r="L2657" s="204" t="s">
        <v>1973</v>
      </c>
      <c r="M2657" s="205">
        <v>-151161.80348677142</v>
      </c>
      <c r="N2657" s="206">
        <v>-77653.281307317258</v>
      </c>
      <c r="O2657" s="207">
        <v>-2.5249958763606563E-3</v>
      </c>
      <c r="P2657" s="207">
        <v>0</v>
      </c>
      <c r="Q2657" s="207">
        <v>0</v>
      </c>
      <c r="R2657" s="207">
        <v>1</v>
      </c>
      <c r="S2657" s="210">
        <v>0</v>
      </c>
      <c r="T2657" s="210" t="s">
        <v>145</v>
      </c>
      <c r="U2657" s="208" t="s">
        <v>3062</v>
      </c>
      <c r="V2657" s="195">
        <v>43251</v>
      </c>
      <c r="W2657" s="209" t="s">
        <v>2236</v>
      </c>
      <c r="X2657" s="209" t="s">
        <v>4468</v>
      </c>
      <c r="Y2657" s="210" t="s">
        <v>4408</v>
      </c>
      <c r="Z2657" s="185"/>
      <c r="AA2657" s="185"/>
      <c r="AB2657" s="187"/>
      <c r="AC2657" s="188"/>
      <c r="AD2657" s="188"/>
    </row>
    <row r="2658" spans="1:30" x14ac:dyDescent="0.3">
      <c r="A2658" s="84"/>
      <c r="B2658" t="s">
        <v>783</v>
      </c>
      <c r="C2658" s="102" t="s">
        <v>1973</v>
      </c>
      <c r="D2658" s="109">
        <v>-4897067.9017645651</v>
      </c>
      <c r="E2658" s="139">
        <v>-23279345.174806181</v>
      </c>
      <c r="F2658" s="113">
        <v>-0.17961148029565885</v>
      </c>
      <c r="G2658" s="126"/>
      <c r="H2658" s="123"/>
      <c r="I2658" s="124"/>
      <c r="J2658" s="191" t="s">
        <v>5776</v>
      </c>
      <c r="K2658" s="203" t="s">
        <v>783</v>
      </c>
      <c r="L2658" s="204" t="s">
        <v>1973</v>
      </c>
      <c r="M2658" s="205">
        <v>-4897067.9017645651</v>
      </c>
      <c r="N2658" s="206">
        <v>-23279345.174806181</v>
      </c>
      <c r="O2658" s="207">
        <v>-0.17961148029565885</v>
      </c>
      <c r="P2658" s="207">
        <v>0</v>
      </c>
      <c r="Q2658" s="207">
        <v>0</v>
      </c>
      <c r="R2658" s="207">
        <v>1</v>
      </c>
      <c r="S2658" s="210">
        <v>0</v>
      </c>
      <c r="T2658" s="210" t="s">
        <v>151</v>
      </c>
      <c r="U2658" s="208" t="s">
        <v>3063</v>
      </c>
      <c r="V2658" s="195">
        <v>43251</v>
      </c>
      <c r="W2658" s="209">
        <v>6905295</v>
      </c>
      <c r="X2658" s="209" t="s">
        <v>4468</v>
      </c>
      <c r="Y2658" s="210" t="s">
        <v>4408</v>
      </c>
      <c r="Z2658" s="186"/>
      <c r="AA2658" s="185"/>
      <c r="AB2658" s="187"/>
      <c r="AC2658" s="187"/>
      <c r="AD2658" s="188"/>
    </row>
    <row r="2659" spans="1:30" x14ac:dyDescent="0.3">
      <c r="A2659" s="84"/>
      <c r="B2659" t="s">
        <v>784</v>
      </c>
      <c r="C2659" s="102" t="s">
        <v>1973</v>
      </c>
      <c r="D2659" s="109">
        <v>-9538619.0346739609</v>
      </c>
      <c r="E2659" s="139">
        <v>-1557974.4423300803</v>
      </c>
      <c r="F2659" s="113">
        <v>-0.21377212345612359</v>
      </c>
      <c r="G2659" s="126"/>
      <c r="H2659" s="123"/>
      <c r="I2659" s="124"/>
      <c r="J2659" s="191" t="s">
        <v>5776</v>
      </c>
      <c r="K2659" s="203" t="s">
        <v>784</v>
      </c>
      <c r="L2659" s="204" t="s">
        <v>1973</v>
      </c>
      <c r="M2659" s="205">
        <v>-9538619.0346739609</v>
      </c>
      <c r="N2659" s="206">
        <v>-1557974.4423300803</v>
      </c>
      <c r="O2659" s="207">
        <v>-0.21377212345612359</v>
      </c>
      <c r="P2659" s="207">
        <v>0</v>
      </c>
      <c r="Q2659" s="207">
        <v>0</v>
      </c>
      <c r="R2659" s="207">
        <v>1</v>
      </c>
      <c r="S2659" s="210">
        <v>0</v>
      </c>
      <c r="T2659" s="210" t="s">
        <v>148</v>
      </c>
      <c r="U2659" s="208" t="s">
        <v>3064</v>
      </c>
      <c r="V2659" s="195">
        <v>43251</v>
      </c>
      <c r="W2659" s="209">
        <v>6888783</v>
      </c>
      <c r="X2659" s="209" t="s">
        <v>4468</v>
      </c>
      <c r="Y2659" s="210" t="s">
        <v>4408</v>
      </c>
      <c r="Z2659" s="186"/>
      <c r="AA2659" s="186"/>
      <c r="AB2659" s="187"/>
      <c r="AC2659" s="187"/>
      <c r="AD2659" s="188"/>
    </row>
    <row r="2660" spans="1:30" x14ac:dyDescent="0.3">
      <c r="A2660" s="84"/>
      <c r="B2660" t="s">
        <v>785</v>
      </c>
      <c r="C2660" s="102" t="s">
        <v>1973</v>
      </c>
      <c r="D2660" s="109">
        <v>-17077796.77169513</v>
      </c>
      <c r="E2660" s="139">
        <v>-2726455.2740776436</v>
      </c>
      <c r="F2660" s="113">
        <v>-1.1063665976247052</v>
      </c>
      <c r="G2660" s="126"/>
      <c r="H2660" s="123"/>
      <c r="I2660" s="124"/>
      <c r="J2660" s="191" t="s">
        <v>5776</v>
      </c>
      <c r="K2660" s="203" t="s">
        <v>785</v>
      </c>
      <c r="L2660" s="204" t="s">
        <v>1973</v>
      </c>
      <c r="M2660" s="205">
        <v>-17077796.77169513</v>
      </c>
      <c r="N2660" s="206">
        <v>-2726455.2740776436</v>
      </c>
      <c r="O2660" s="207">
        <v>-1.1063665976247052</v>
      </c>
      <c r="P2660" s="207">
        <v>0</v>
      </c>
      <c r="Q2660" s="207">
        <v>0</v>
      </c>
      <c r="R2660" s="207">
        <v>1</v>
      </c>
      <c r="S2660" s="210">
        <v>0</v>
      </c>
      <c r="T2660" s="210" t="s">
        <v>148</v>
      </c>
      <c r="U2660" s="208" t="s">
        <v>3065</v>
      </c>
      <c r="V2660" s="195">
        <v>43251</v>
      </c>
      <c r="W2660" s="209">
        <v>6888794</v>
      </c>
      <c r="X2660" s="209" t="s">
        <v>4468</v>
      </c>
      <c r="Y2660" s="210" t="s">
        <v>4408</v>
      </c>
      <c r="Z2660" s="185"/>
      <c r="AA2660" s="185"/>
      <c r="AB2660" s="188"/>
      <c r="AC2660" s="187"/>
      <c r="AD2660" s="187"/>
    </row>
    <row r="2661" spans="1:30" x14ac:dyDescent="0.3">
      <c r="A2661" s="84"/>
      <c r="B2661" t="s">
        <v>5517</v>
      </c>
      <c r="C2661" s="102" t="s">
        <v>1979</v>
      </c>
      <c r="D2661" s="109">
        <v>-44372424.155950025</v>
      </c>
      <c r="E2661" s="139">
        <v>-19560715.700581431</v>
      </c>
      <c r="F2661" s="113">
        <v>-5.5717661084892072</v>
      </c>
      <c r="G2661" s="126"/>
      <c r="H2661" s="123"/>
      <c r="I2661" s="124"/>
      <c r="J2661" s="191" t="s">
        <v>5776</v>
      </c>
      <c r="K2661" s="203" t="s">
        <v>5517</v>
      </c>
      <c r="L2661" s="204" t="s">
        <v>1979</v>
      </c>
      <c r="M2661" s="205">
        <v>-44372424.155950025</v>
      </c>
      <c r="N2661" s="206">
        <v>-19560715.700581431</v>
      </c>
      <c r="O2661" s="207">
        <v>-5.5717661084892072</v>
      </c>
      <c r="P2661" s="207">
        <v>0</v>
      </c>
      <c r="Q2661" s="207">
        <v>0</v>
      </c>
      <c r="R2661" s="207">
        <v>1</v>
      </c>
      <c r="S2661" s="210">
        <v>0</v>
      </c>
      <c r="T2661" s="210" t="s">
        <v>147</v>
      </c>
      <c r="U2661" s="208" t="s">
        <v>5518</v>
      </c>
      <c r="V2661" s="195">
        <v>43251</v>
      </c>
      <c r="W2661" s="209" t="s">
        <v>5519</v>
      </c>
      <c r="X2661" s="209" t="s">
        <v>4468</v>
      </c>
      <c r="Y2661" s="210" t="s">
        <v>4408</v>
      </c>
      <c r="Z2661" s="185"/>
      <c r="AA2661" s="186"/>
      <c r="AB2661" s="187"/>
      <c r="AC2661" s="187"/>
      <c r="AD2661" s="188"/>
    </row>
    <row r="2662" spans="1:30" x14ac:dyDescent="0.3">
      <c r="A2662" s="84"/>
      <c r="B2662" t="s">
        <v>786</v>
      </c>
      <c r="C2662" s="102" t="s">
        <v>1973</v>
      </c>
      <c r="D2662" s="109">
        <v>-4437894.7273797169</v>
      </c>
      <c r="E2662" s="139">
        <v>-8123387.7624737937</v>
      </c>
      <c r="F2662" s="113">
        <v>-0.22367479799805864</v>
      </c>
      <c r="G2662" s="126"/>
      <c r="H2662" s="123"/>
      <c r="I2662" s="124"/>
      <c r="J2662" s="191" t="s">
        <v>5776</v>
      </c>
      <c r="K2662" s="203" t="s">
        <v>786</v>
      </c>
      <c r="L2662" s="204" t="s">
        <v>1973</v>
      </c>
      <c r="M2662" s="205">
        <v>-4437894.7273797169</v>
      </c>
      <c r="N2662" s="206">
        <v>-8123387.7624737937</v>
      </c>
      <c r="O2662" s="207">
        <v>-0.22367479799805864</v>
      </c>
      <c r="P2662" s="207">
        <v>0</v>
      </c>
      <c r="Q2662" s="207">
        <v>0</v>
      </c>
      <c r="R2662" s="207">
        <v>1</v>
      </c>
      <c r="S2662" s="210">
        <v>0</v>
      </c>
      <c r="T2662" s="210" t="s">
        <v>148</v>
      </c>
      <c r="U2662" s="208" t="s">
        <v>3066</v>
      </c>
      <c r="V2662" s="195">
        <v>43251</v>
      </c>
      <c r="W2662" s="209">
        <v>6492827</v>
      </c>
      <c r="X2662" s="209" t="s">
        <v>4468</v>
      </c>
      <c r="Y2662" s="210" t="s">
        <v>4408</v>
      </c>
      <c r="Z2662" s="185"/>
      <c r="AA2662" s="185"/>
      <c r="AB2662" s="187"/>
      <c r="AC2662" s="188"/>
      <c r="AD2662" s="188"/>
    </row>
    <row r="2663" spans="1:30" x14ac:dyDescent="0.3">
      <c r="A2663" s="84"/>
      <c r="B2663" t="s">
        <v>7104</v>
      </c>
      <c r="C2663" s="102" t="s">
        <v>1975</v>
      </c>
      <c r="D2663" s="109">
        <v>72063120.497889057</v>
      </c>
      <c r="E2663" s="139">
        <v>214505643.72502491</v>
      </c>
      <c r="F2663" s="113">
        <v>4.7167728035402563</v>
      </c>
      <c r="G2663" s="126"/>
      <c r="H2663" s="123"/>
      <c r="I2663" s="124"/>
      <c r="J2663" s="191" t="s">
        <v>5776</v>
      </c>
      <c r="K2663" s="203" t="s">
        <v>7104</v>
      </c>
      <c r="L2663" s="204" t="s">
        <v>1975</v>
      </c>
      <c r="M2663" s="205">
        <v>72063120.497889057</v>
      </c>
      <c r="N2663" s="206">
        <v>214505643.72502491</v>
      </c>
      <c r="O2663" s="207">
        <v>4.7167728035402563</v>
      </c>
      <c r="P2663" s="207">
        <v>0</v>
      </c>
      <c r="Q2663" s="207">
        <v>0</v>
      </c>
      <c r="R2663" s="207">
        <v>1</v>
      </c>
      <c r="S2663" s="210">
        <v>0</v>
      </c>
      <c r="T2663" s="210" t="s">
        <v>5305</v>
      </c>
      <c r="U2663" s="208" t="s">
        <v>7105</v>
      </c>
      <c r="V2663" s="195">
        <v>43251</v>
      </c>
      <c r="W2663" s="209">
        <v>6581907</v>
      </c>
      <c r="X2663" s="209" t="s">
        <v>4468</v>
      </c>
      <c r="Y2663" s="210" t="s">
        <v>4408</v>
      </c>
      <c r="Z2663" s="185"/>
      <c r="AA2663" s="185"/>
      <c r="AB2663" s="187"/>
      <c r="AC2663" s="188"/>
      <c r="AD2663" s="188"/>
    </row>
    <row r="2664" spans="1:30" x14ac:dyDescent="0.3">
      <c r="A2664" s="84"/>
      <c r="B2664" t="s">
        <v>787</v>
      </c>
      <c r="C2664" s="102" t="s">
        <v>1973</v>
      </c>
      <c r="D2664" s="109">
        <v>-6484531.2627863493</v>
      </c>
      <c r="E2664" s="139">
        <v>-5261969.9546431908</v>
      </c>
      <c r="F2664" s="113">
        <v>-0.60367957013033235</v>
      </c>
      <c r="G2664" s="126"/>
      <c r="H2664" s="123"/>
      <c r="I2664" s="124"/>
      <c r="J2664" s="191" t="s">
        <v>5776</v>
      </c>
      <c r="K2664" s="203" t="s">
        <v>787</v>
      </c>
      <c r="L2664" s="204" t="s">
        <v>1973</v>
      </c>
      <c r="M2664" s="205">
        <v>-6484531.2627863493</v>
      </c>
      <c r="N2664" s="206">
        <v>-5261969.9546431908</v>
      </c>
      <c r="O2664" s="207">
        <v>-0.60367957013033235</v>
      </c>
      <c r="P2664" s="207">
        <v>0</v>
      </c>
      <c r="Q2664" s="207">
        <v>0</v>
      </c>
      <c r="R2664" s="207">
        <v>1</v>
      </c>
      <c r="S2664" s="210">
        <v>0</v>
      </c>
      <c r="T2664" s="210" t="s">
        <v>144</v>
      </c>
      <c r="U2664" s="208" t="s">
        <v>3067</v>
      </c>
      <c r="V2664" s="195">
        <v>43251</v>
      </c>
      <c r="W2664" s="209" t="s">
        <v>2237</v>
      </c>
      <c r="X2664" s="209" t="s">
        <v>4468</v>
      </c>
      <c r="Y2664" s="210" t="s">
        <v>4408</v>
      </c>
      <c r="Z2664" s="186"/>
      <c r="AA2664" s="186"/>
      <c r="AB2664" s="187"/>
      <c r="AC2664" s="187"/>
      <c r="AD2664" s="188"/>
    </row>
    <row r="2665" spans="1:30" x14ac:dyDescent="0.3">
      <c r="A2665" s="84"/>
      <c r="B2665" t="s">
        <v>788</v>
      </c>
      <c r="C2665" s="102" t="s">
        <v>1973</v>
      </c>
      <c r="D2665" s="109">
        <v>-43779852.753426641</v>
      </c>
      <c r="E2665" s="139">
        <v>-24570719.122407727</v>
      </c>
      <c r="F2665" s="113">
        <v>-0.18588996583611686</v>
      </c>
      <c r="G2665" s="126"/>
      <c r="H2665" s="123"/>
      <c r="I2665" s="124"/>
      <c r="J2665" s="191" t="s">
        <v>5776</v>
      </c>
      <c r="K2665" s="203" t="s">
        <v>788</v>
      </c>
      <c r="L2665" s="204" t="s">
        <v>1973</v>
      </c>
      <c r="M2665" s="205">
        <v>-43779852.753426641</v>
      </c>
      <c r="N2665" s="206">
        <v>-24570719.122407727</v>
      </c>
      <c r="O2665" s="207">
        <v>-0.18588996583611686</v>
      </c>
      <c r="P2665" s="207">
        <v>0</v>
      </c>
      <c r="Q2665" s="207">
        <v>0</v>
      </c>
      <c r="R2665" s="207">
        <v>1</v>
      </c>
      <c r="S2665" s="210">
        <v>0</v>
      </c>
      <c r="T2665" s="210" t="s">
        <v>151</v>
      </c>
      <c r="U2665" s="208" t="s">
        <v>3068</v>
      </c>
      <c r="V2665" s="195">
        <v>43251</v>
      </c>
      <c r="W2665" s="209" t="s">
        <v>7106</v>
      </c>
      <c r="X2665" s="209" t="s">
        <v>4468</v>
      </c>
      <c r="Y2665" s="210" t="s">
        <v>4408</v>
      </c>
      <c r="Z2665" s="185"/>
      <c r="AA2665" s="185"/>
      <c r="AB2665" s="187"/>
      <c r="AC2665" s="188"/>
      <c r="AD2665" s="188"/>
    </row>
    <row r="2666" spans="1:30" x14ac:dyDescent="0.3">
      <c r="A2666" s="84"/>
      <c r="B2666" t="s">
        <v>789</v>
      </c>
      <c r="C2666" s="102" t="s">
        <v>1973</v>
      </c>
      <c r="D2666" s="109">
        <v>-13794272.660382705</v>
      </c>
      <c r="E2666" s="139">
        <v>-3230496.9428910972</v>
      </c>
      <c r="F2666" s="113">
        <v>-0.17135719444384701</v>
      </c>
      <c r="G2666" s="126"/>
      <c r="H2666" s="123"/>
      <c r="I2666" s="124"/>
      <c r="J2666" s="191" t="s">
        <v>5778</v>
      </c>
      <c r="K2666" s="203" t="s">
        <v>789</v>
      </c>
      <c r="L2666" s="204" t="s">
        <v>1973</v>
      </c>
      <c r="M2666" s="205">
        <v>-13794272.660382705</v>
      </c>
      <c r="N2666" s="206">
        <v>-3230496.9428910972</v>
      </c>
      <c r="O2666" s="207">
        <v>-0.17135719444384701</v>
      </c>
      <c r="P2666" s="207">
        <v>0</v>
      </c>
      <c r="Q2666" s="207">
        <v>0</v>
      </c>
      <c r="R2666" s="207">
        <v>1</v>
      </c>
      <c r="S2666" s="210">
        <v>0</v>
      </c>
      <c r="T2666" s="210" t="s">
        <v>151</v>
      </c>
      <c r="U2666" s="208" t="s">
        <v>3069</v>
      </c>
      <c r="V2666" s="195">
        <v>43251</v>
      </c>
      <c r="W2666" s="209" t="s">
        <v>2238</v>
      </c>
      <c r="X2666" s="209" t="s">
        <v>4468</v>
      </c>
      <c r="Y2666" s="210" t="s">
        <v>4408</v>
      </c>
      <c r="Z2666" s="185"/>
      <c r="AA2666" s="185"/>
      <c r="AB2666" s="187"/>
      <c r="AC2666" s="188"/>
      <c r="AD2666" s="187"/>
    </row>
    <row r="2667" spans="1:30" x14ac:dyDescent="0.3">
      <c r="A2667" s="84"/>
      <c r="B2667" t="s">
        <v>790</v>
      </c>
      <c r="C2667" s="102" t="s">
        <v>1973</v>
      </c>
      <c r="D2667" s="109">
        <v>-15592575.986991093</v>
      </c>
      <c r="E2667" s="139">
        <v>-5241409.4478698289</v>
      </c>
      <c r="F2667" s="113">
        <v>-0.25510806313442669</v>
      </c>
      <c r="G2667" s="126"/>
      <c r="H2667" s="123"/>
      <c r="I2667" s="124"/>
      <c r="J2667" s="191" t="s">
        <v>5776</v>
      </c>
      <c r="K2667" s="203" t="s">
        <v>790</v>
      </c>
      <c r="L2667" s="204" t="s">
        <v>1973</v>
      </c>
      <c r="M2667" s="205">
        <v>-15592575.986991093</v>
      </c>
      <c r="N2667" s="206">
        <v>-5241409.4478698289</v>
      </c>
      <c r="O2667" s="207">
        <v>-0.25510806313442669</v>
      </c>
      <c r="P2667" s="207">
        <v>0</v>
      </c>
      <c r="Q2667" s="207">
        <v>0</v>
      </c>
      <c r="R2667" s="207">
        <v>1</v>
      </c>
      <c r="S2667" s="210">
        <v>0</v>
      </c>
      <c r="T2667" s="210" t="s">
        <v>145</v>
      </c>
      <c r="U2667" s="208" t="s">
        <v>3070</v>
      </c>
      <c r="V2667" s="195">
        <v>43251</v>
      </c>
      <c r="W2667" s="209" t="s">
        <v>2239</v>
      </c>
      <c r="X2667" s="209" t="s">
        <v>4468</v>
      </c>
      <c r="Y2667" s="210" t="s">
        <v>4408</v>
      </c>
      <c r="Z2667" s="186"/>
      <c r="AA2667" s="185"/>
      <c r="AB2667" s="187"/>
      <c r="AC2667" s="187"/>
      <c r="AD2667" s="188"/>
    </row>
    <row r="2668" spans="1:30" x14ac:dyDescent="0.3">
      <c r="A2668" s="84"/>
      <c r="B2668" t="s">
        <v>5283</v>
      </c>
      <c r="C2668" s="102" t="s">
        <v>1973</v>
      </c>
      <c r="D2668" s="109">
        <v>-2353188.6575227515</v>
      </c>
      <c r="E2668" s="139">
        <v>-1162000.9107302271</v>
      </c>
      <c r="F2668" s="113">
        <v>-0.53934295395872633</v>
      </c>
      <c r="G2668" s="126"/>
      <c r="H2668" s="123"/>
      <c r="I2668" s="124"/>
      <c r="J2668" s="191" t="s">
        <v>5776</v>
      </c>
      <c r="K2668" s="203" t="s">
        <v>5283</v>
      </c>
      <c r="L2668" s="204" t="s">
        <v>1973</v>
      </c>
      <c r="M2668" s="205">
        <v>-2353188.6575227515</v>
      </c>
      <c r="N2668" s="206">
        <v>-1162000.9107302271</v>
      </c>
      <c r="O2668" s="207">
        <v>-0.53934295395872633</v>
      </c>
      <c r="P2668" s="207">
        <v>0</v>
      </c>
      <c r="Q2668" s="207">
        <v>0</v>
      </c>
      <c r="R2668" s="207">
        <v>1</v>
      </c>
      <c r="S2668" s="210">
        <v>0</v>
      </c>
      <c r="T2668" s="210" t="s">
        <v>144</v>
      </c>
      <c r="U2668" s="208" t="s">
        <v>5712</v>
      </c>
      <c r="V2668" s="195">
        <v>43251</v>
      </c>
      <c r="W2668" s="209" t="s">
        <v>5713</v>
      </c>
      <c r="X2668" s="209" t="s">
        <v>4468</v>
      </c>
      <c r="Y2668" s="210" t="s">
        <v>4408</v>
      </c>
      <c r="Z2668" s="186"/>
      <c r="AA2668" s="185"/>
      <c r="AB2668" s="187"/>
      <c r="AC2668" s="187"/>
      <c r="AD2668" s="188"/>
    </row>
    <row r="2669" spans="1:30" x14ac:dyDescent="0.3">
      <c r="A2669" s="84"/>
      <c r="B2669" t="s">
        <v>791</v>
      </c>
      <c r="C2669" s="102" t="s">
        <v>1978</v>
      </c>
      <c r="D2669" s="109">
        <v>-38031077.569921553</v>
      </c>
      <c r="E2669" s="139">
        <v>-2671843.5150018521</v>
      </c>
      <c r="F2669" s="113">
        <v>-0.78213498912553592</v>
      </c>
      <c r="G2669" s="126"/>
      <c r="H2669" s="123"/>
      <c r="I2669" s="124"/>
      <c r="J2669" s="191" t="s">
        <v>5776</v>
      </c>
      <c r="K2669" s="177" t="s">
        <v>791</v>
      </c>
      <c r="L2669" s="178" t="s">
        <v>1978</v>
      </c>
      <c r="M2669" s="180">
        <v>-38031077.569921553</v>
      </c>
      <c r="N2669" s="181">
        <v>-2671843.5150018521</v>
      </c>
      <c r="O2669" s="179">
        <v>-0.78213498912553592</v>
      </c>
      <c r="P2669" s="179">
        <v>0</v>
      </c>
      <c r="Q2669" s="179">
        <v>0</v>
      </c>
      <c r="R2669" s="179">
        <v>1</v>
      </c>
      <c r="S2669" s="210">
        <v>0</v>
      </c>
      <c r="T2669" s="182" t="s">
        <v>145</v>
      </c>
      <c r="U2669" s="183" t="s">
        <v>3071</v>
      </c>
      <c r="V2669" s="183">
        <v>43251</v>
      </c>
      <c r="W2669" s="184">
        <v>6609917</v>
      </c>
      <c r="X2669" s="185" t="s">
        <v>4468</v>
      </c>
      <c r="Y2669" s="190" t="s">
        <v>4408</v>
      </c>
      <c r="Z2669" s="186"/>
      <c r="AA2669" s="185"/>
      <c r="AB2669" s="187"/>
      <c r="AC2669" s="187"/>
      <c r="AD2669" s="188"/>
    </row>
    <row r="2670" spans="1:30" x14ac:dyDescent="0.3">
      <c r="A2670" s="84"/>
      <c r="B2670" s="162" t="s">
        <v>792</v>
      </c>
      <c r="C2670" s="102" t="s">
        <v>1973</v>
      </c>
      <c r="D2670" s="109">
        <v>-17933956.322589368</v>
      </c>
      <c r="E2670" s="139">
        <v>-4262660.5139885927</v>
      </c>
      <c r="F2670" s="113">
        <v>-0.55791101297623924</v>
      </c>
      <c r="G2670" s="126"/>
      <c r="H2670" s="123"/>
      <c r="I2670" s="124"/>
      <c r="J2670" s="191" t="s">
        <v>5776</v>
      </c>
      <c r="K2670" s="177" t="s">
        <v>792</v>
      </c>
      <c r="L2670" s="178" t="s">
        <v>1973</v>
      </c>
      <c r="M2670" s="180">
        <v>-17933956.322589368</v>
      </c>
      <c r="N2670" s="181">
        <v>-4262660.5139885927</v>
      </c>
      <c r="O2670" s="179">
        <v>-0.55791101297623924</v>
      </c>
      <c r="P2670" s="179">
        <v>0</v>
      </c>
      <c r="Q2670" s="179">
        <v>0</v>
      </c>
      <c r="R2670" s="179">
        <v>1</v>
      </c>
      <c r="S2670" s="210">
        <v>0</v>
      </c>
      <c r="T2670" s="182" t="s">
        <v>148</v>
      </c>
      <c r="U2670" s="183" t="s">
        <v>3072</v>
      </c>
      <c r="V2670" s="183">
        <v>43251</v>
      </c>
      <c r="W2670" s="184">
        <v>6889924</v>
      </c>
      <c r="X2670" s="185" t="s">
        <v>4468</v>
      </c>
      <c r="Y2670" s="190" t="s">
        <v>4408</v>
      </c>
      <c r="Z2670" s="185"/>
      <c r="AA2670" s="185"/>
      <c r="AB2670" s="187"/>
      <c r="AC2670" s="188"/>
      <c r="AD2670" s="188"/>
    </row>
    <row r="2671" spans="1:30" x14ac:dyDescent="0.3">
      <c r="A2671" s="84"/>
      <c r="B2671" s="162" t="s">
        <v>793</v>
      </c>
      <c r="C2671" s="102" t="s">
        <v>1973</v>
      </c>
      <c r="D2671" s="109">
        <v>-7371302.6699731117</v>
      </c>
      <c r="E2671" s="139">
        <v>-2608622.1115404847</v>
      </c>
      <c r="F2671" s="113">
        <v>-0.49210882133154332</v>
      </c>
      <c r="G2671" s="126"/>
      <c r="H2671" s="123"/>
      <c r="I2671" s="124"/>
      <c r="J2671" s="191" t="s">
        <v>5776</v>
      </c>
      <c r="K2671" s="177" t="s">
        <v>793</v>
      </c>
      <c r="L2671" s="178" t="s">
        <v>1973</v>
      </c>
      <c r="M2671" s="180">
        <v>-7371302.6699731117</v>
      </c>
      <c r="N2671" s="181">
        <v>-2608622.1115404847</v>
      </c>
      <c r="O2671" s="179">
        <v>-0.49210882133154332</v>
      </c>
      <c r="P2671" s="179">
        <v>0</v>
      </c>
      <c r="Q2671" s="179">
        <v>0</v>
      </c>
      <c r="R2671" s="179">
        <v>1</v>
      </c>
      <c r="S2671" s="210">
        <v>0</v>
      </c>
      <c r="T2671" s="182" t="s">
        <v>151</v>
      </c>
      <c r="U2671" s="183" t="s">
        <v>3073</v>
      </c>
      <c r="V2671" s="183">
        <v>43251</v>
      </c>
      <c r="W2671" s="184" t="s">
        <v>2240</v>
      </c>
      <c r="X2671" s="185" t="s">
        <v>4468</v>
      </c>
      <c r="Y2671" s="190" t="s">
        <v>4408</v>
      </c>
      <c r="Z2671" s="186"/>
      <c r="AA2671" s="185"/>
      <c r="AB2671" s="187"/>
      <c r="AC2671" s="187"/>
      <c r="AD2671" s="188"/>
    </row>
    <row r="2672" spans="1:30" x14ac:dyDescent="0.3">
      <c r="A2672" s="84"/>
      <c r="B2672" s="162" t="s">
        <v>4431</v>
      </c>
      <c r="C2672" s="102" t="s">
        <v>1973</v>
      </c>
      <c r="D2672" s="109">
        <v>-2549750.3964839978</v>
      </c>
      <c r="E2672" s="139">
        <v>-4437680.3348642262</v>
      </c>
      <c r="F2672" s="113">
        <v>-0.59563020952100199</v>
      </c>
      <c r="G2672" s="126"/>
      <c r="H2672" s="123"/>
      <c r="I2672" s="124"/>
      <c r="J2672" s="191" t="s">
        <v>5776</v>
      </c>
      <c r="K2672" s="177" t="s">
        <v>4431</v>
      </c>
      <c r="L2672" s="178" t="s">
        <v>1973</v>
      </c>
      <c r="M2672" s="180">
        <v>-2549750.3964839978</v>
      </c>
      <c r="N2672" s="181">
        <v>-4437680.3348642262</v>
      </c>
      <c r="O2672" s="179">
        <v>-0.59563020952100199</v>
      </c>
      <c r="P2672" s="179">
        <v>0</v>
      </c>
      <c r="Q2672" s="179">
        <v>0</v>
      </c>
      <c r="R2672" s="179">
        <v>1</v>
      </c>
      <c r="S2672" s="210">
        <v>0</v>
      </c>
      <c r="T2672" s="182" t="s">
        <v>149</v>
      </c>
      <c r="U2672" s="183" t="s">
        <v>4504</v>
      </c>
      <c r="V2672" s="183">
        <v>43251</v>
      </c>
      <c r="W2672" s="184" t="s">
        <v>4557</v>
      </c>
      <c r="X2672" s="185" t="s">
        <v>4468</v>
      </c>
      <c r="Y2672" s="190" t="s">
        <v>4408</v>
      </c>
      <c r="Z2672" s="185"/>
      <c r="AA2672" s="186"/>
      <c r="AB2672" s="187"/>
      <c r="AC2672" s="187"/>
      <c r="AD2672" s="188"/>
    </row>
    <row r="2673" spans="1:30" x14ac:dyDescent="0.3">
      <c r="A2673" s="84"/>
      <c r="B2673" s="162" t="s">
        <v>794</v>
      </c>
      <c r="C2673" s="102" t="s">
        <v>1973</v>
      </c>
      <c r="D2673" s="109">
        <v>-1936098.5772491468</v>
      </c>
      <c r="E2673" s="139">
        <v>-25481297.390655097</v>
      </c>
      <c r="F2673" s="113">
        <v>-0.13547751233340899</v>
      </c>
      <c r="G2673" s="126"/>
      <c r="H2673" s="123"/>
      <c r="I2673" s="124"/>
      <c r="J2673" s="191" t="s">
        <v>5776</v>
      </c>
      <c r="K2673" s="177" t="s">
        <v>794</v>
      </c>
      <c r="L2673" s="178" t="s">
        <v>1973</v>
      </c>
      <c r="M2673" s="180">
        <v>-1936098.5772491468</v>
      </c>
      <c r="N2673" s="181">
        <v>-25481297.390655097</v>
      </c>
      <c r="O2673" s="179">
        <v>-0.13547751233340899</v>
      </c>
      <c r="P2673" s="179">
        <v>0</v>
      </c>
      <c r="Q2673" s="179">
        <v>0</v>
      </c>
      <c r="R2673" s="179">
        <v>1</v>
      </c>
      <c r="S2673" s="210">
        <v>0</v>
      </c>
      <c r="T2673" s="182" t="s">
        <v>148</v>
      </c>
      <c r="U2673" s="183" t="s">
        <v>3074</v>
      </c>
      <c r="V2673" s="183">
        <v>43251</v>
      </c>
      <c r="W2673" s="184">
        <v>6887876</v>
      </c>
      <c r="X2673" s="185" t="s">
        <v>4468</v>
      </c>
      <c r="Y2673" s="190" t="s">
        <v>4408</v>
      </c>
      <c r="Z2673" s="186"/>
      <c r="AA2673" s="186"/>
      <c r="AB2673" s="187"/>
      <c r="AC2673" s="188"/>
      <c r="AD2673" s="188"/>
    </row>
    <row r="2674" spans="1:30" x14ac:dyDescent="0.3">
      <c r="A2674" s="84"/>
      <c r="B2674" s="162" t="s">
        <v>795</v>
      </c>
      <c r="C2674" s="102" t="s">
        <v>1973</v>
      </c>
      <c r="D2674" s="109">
        <v>-5517011.2410312062</v>
      </c>
      <c r="E2674" s="139">
        <v>-23273749.407529</v>
      </c>
      <c r="F2674" s="113">
        <v>-0.12372718307627929</v>
      </c>
      <c r="G2674" s="126"/>
      <c r="H2674" s="123"/>
      <c r="I2674" s="124"/>
      <c r="J2674" s="191" t="s">
        <v>5776</v>
      </c>
      <c r="K2674" s="177" t="s">
        <v>795</v>
      </c>
      <c r="L2674" s="178" t="s">
        <v>1973</v>
      </c>
      <c r="M2674" s="180">
        <v>-5517011.2410312062</v>
      </c>
      <c r="N2674" s="181">
        <v>-23273749.407529</v>
      </c>
      <c r="O2674" s="179">
        <v>-0.12372718307627929</v>
      </c>
      <c r="P2674" s="179">
        <v>0</v>
      </c>
      <c r="Q2674" s="179">
        <v>0</v>
      </c>
      <c r="R2674" s="179">
        <v>1</v>
      </c>
      <c r="S2674" s="210">
        <v>0</v>
      </c>
      <c r="T2674" s="182" t="s">
        <v>152</v>
      </c>
      <c r="U2674" s="183" t="s">
        <v>3075</v>
      </c>
      <c r="V2674" s="183">
        <v>43251</v>
      </c>
      <c r="W2674" s="184" t="s">
        <v>4558</v>
      </c>
      <c r="X2674" s="186" t="s">
        <v>4468</v>
      </c>
      <c r="Y2674" s="190" t="s">
        <v>4408</v>
      </c>
      <c r="Z2674" s="185"/>
      <c r="AA2674" s="185"/>
      <c r="AB2674" s="187"/>
      <c r="AC2674" s="188"/>
      <c r="AD2674" s="188"/>
    </row>
    <row r="2675" spans="1:30" x14ac:dyDescent="0.3">
      <c r="A2675" s="84"/>
      <c r="B2675" s="162" t="s">
        <v>796</v>
      </c>
      <c r="C2675" s="102" t="s">
        <v>1973</v>
      </c>
      <c r="D2675" s="109">
        <v>-10159289.358030479</v>
      </c>
      <c r="E2675" s="139">
        <v>-5114875.4309995202</v>
      </c>
      <c r="F2675" s="113">
        <v>-0.19686866776857764</v>
      </c>
      <c r="G2675" s="126"/>
      <c r="H2675" s="123"/>
      <c r="I2675" s="124"/>
      <c r="J2675" s="191" t="s">
        <v>5776</v>
      </c>
      <c r="K2675" s="177" t="s">
        <v>796</v>
      </c>
      <c r="L2675" s="178" t="s">
        <v>1973</v>
      </c>
      <c r="M2675" s="180">
        <v>-10159289.358030479</v>
      </c>
      <c r="N2675" s="181">
        <v>-5114875.4309995202</v>
      </c>
      <c r="O2675" s="179">
        <v>-0.19686866776857764</v>
      </c>
      <c r="P2675" s="179">
        <v>0</v>
      </c>
      <c r="Q2675" s="179">
        <v>0</v>
      </c>
      <c r="R2675" s="179">
        <v>1</v>
      </c>
      <c r="S2675" s="210">
        <v>0</v>
      </c>
      <c r="T2675" s="182" t="s">
        <v>148</v>
      </c>
      <c r="U2675" s="183" t="s">
        <v>3076</v>
      </c>
      <c r="V2675" s="183">
        <v>43251</v>
      </c>
      <c r="W2675" s="184" t="s">
        <v>2241</v>
      </c>
      <c r="X2675" s="185" t="s">
        <v>4466</v>
      </c>
      <c r="Y2675" s="190" t="s">
        <v>191</v>
      </c>
      <c r="Z2675" s="185"/>
      <c r="AA2675" s="185"/>
      <c r="AB2675" s="187"/>
      <c r="AC2675" s="188"/>
      <c r="AD2675" s="187"/>
    </row>
    <row r="2676" spans="1:30" x14ac:dyDescent="0.3">
      <c r="A2676" s="84"/>
      <c r="B2676" s="162" t="s">
        <v>797</v>
      </c>
      <c r="C2676" s="102" t="s">
        <v>1973</v>
      </c>
      <c r="D2676" s="109">
        <v>-2876567.8592015775</v>
      </c>
      <c r="E2676" s="139">
        <v>-481813.92354521673</v>
      </c>
      <c r="F2676" s="113">
        <v>-1.2722078374378107</v>
      </c>
      <c r="G2676" s="126"/>
      <c r="H2676" s="123"/>
      <c r="I2676" s="124"/>
      <c r="J2676" s="191" t="s">
        <v>5776</v>
      </c>
      <c r="K2676" s="177" t="s">
        <v>797</v>
      </c>
      <c r="L2676" s="178" t="s">
        <v>1973</v>
      </c>
      <c r="M2676" s="180">
        <v>-2876567.8592015775</v>
      </c>
      <c r="N2676" s="181">
        <v>-481813.92354521673</v>
      </c>
      <c r="O2676" s="179">
        <v>-1.2722078374378107</v>
      </c>
      <c r="P2676" s="179">
        <v>0</v>
      </c>
      <c r="Q2676" s="179">
        <v>0</v>
      </c>
      <c r="R2676" s="179">
        <v>1</v>
      </c>
      <c r="S2676" s="210">
        <v>0</v>
      </c>
      <c r="T2676" s="182" t="s">
        <v>149</v>
      </c>
      <c r="U2676" s="183" t="s">
        <v>3077</v>
      </c>
      <c r="V2676" s="183">
        <v>43251</v>
      </c>
      <c r="W2676" s="184" t="s">
        <v>2242</v>
      </c>
      <c r="X2676" s="185" t="s">
        <v>4466</v>
      </c>
      <c r="Y2676" s="190" t="s">
        <v>191</v>
      </c>
      <c r="Z2676" s="185"/>
      <c r="AA2676" s="186"/>
      <c r="AB2676" s="187"/>
      <c r="AC2676" s="187"/>
      <c r="AD2676" s="188"/>
    </row>
    <row r="2677" spans="1:30" x14ac:dyDescent="0.3">
      <c r="A2677" s="84"/>
      <c r="B2677" s="162" t="s">
        <v>798</v>
      </c>
      <c r="C2677" s="102" t="s">
        <v>1973</v>
      </c>
      <c r="D2677" s="109">
        <v>-2193233.753126218</v>
      </c>
      <c r="E2677" s="139">
        <v>-549860.43537535076</v>
      </c>
      <c r="F2677" s="113">
        <v>-0.21926431881792713</v>
      </c>
      <c r="G2677" s="126"/>
      <c r="H2677" s="123"/>
      <c r="I2677" s="124"/>
      <c r="J2677" s="191" t="s">
        <v>5776</v>
      </c>
      <c r="K2677" s="177" t="s">
        <v>798</v>
      </c>
      <c r="L2677" s="178" t="s">
        <v>1973</v>
      </c>
      <c r="M2677" s="180">
        <v>-2193233.753126218</v>
      </c>
      <c r="N2677" s="181">
        <v>-549860.43537535076</v>
      </c>
      <c r="O2677" s="179">
        <v>-0.21926431881792713</v>
      </c>
      <c r="P2677" s="179">
        <v>0</v>
      </c>
      <c r="Q2677" s="179">
        <v>0</v>
      </c>
      <c r="R2677" s="179">
        <v>1</v>
      </c>
      <c r="S2677" s="210">
        <v>0</v>
      </c>
      <c r="T2677" s="182" t="s">
        <v>144</v>
      </c>
      <c r="U2677" s="183" t="s">
        <v>3078</v>
      </c>
      <c r="V2677" s="183">
        <v>43251</v>
      </c>
      <c r="W2677" s="184" t="s">
        <v>2243</v>
      </c>
      <c r="X2677" s="185" t="s">
        <v>4466</v>
      </c>
      <c r="Y2677" s="190" t="s">
        <v>191</v>
      </c>
      <c r="Z2677" s="186"/>
      <c r="AA2677" s="186"/>
      <c r="AB2677" s="187"/>
      <c r="AC2677" s="187"/>
      <c r="AD2677" s="188"/>
    </row>
    <row r="2678" spans="1:30" x14ac:dyDescent="0.3">
      <c r="A2678" s="84"/>
      <c r="B2678" s="162" t="s">
        <v>5714</v>
      </c>
      <c r="C2678" s="102" t="s">
        <v>1973</v>
      </c>
      <c r="D2678" s="109">
        <v>-2503905.6599590341</v>
      </c>
      <c r="E2678" s="139">
        <v>-464988.67554541223</v>
      </c>
      <c r="F2678" s="113">
        <v>-9.0699151943331682E-2</v>
      </c>
      <c r="G2678" s="126"/>
      <c r="H2678" s="123"/>
      <c r="I2678" s="124"/>
      <c r="J2678" s="191" t="s">
        <v>5776</v>
      </c>
      <c r="K2678" s="177" t="s">
        <v>5714</v>
      </c>
      <c r="L2678" s="178" t="s">
        <v>1973</v>
      </c>
      <c r="M2678" s="180">
        <v>-2503905.6599590341</v>
      </c>
      <c r="N2678" s="181">
        <v>-464988.67554541223</v>
      </c>
      <c r="O2678" s="179">
        <v>-9.0699151943331682E-2</v>
      </c>
      <c r="P2678" s="179">
        <v>0</v>
      </c>
      <c r="Q2678" s="179">
        <v>0</v>
      </c>
      <c r="R2678" s="179">
        <v>1</v>
      </c>
      <c r="S2678" s="210">
        <v>0</v>
      </c>
      <c r="T2678" s="182" t="s">
        <v>146</v>
      </c>
      <c r="U2678" s="183" t="s">
        <v>5715</v>
      </c>
      <c r="V2678" s="183">
        <v>43251</v>
      </c>
      <c r="W2678" s="184" t="s">
        <v>5716</v>
      </c>
      <c r="X2678" s="185" t="s">
        <v>4466</v>
      </c>
      <c r="Y2678" s="190" t="s">
        <v>191</v>
      </c>
      <c r="Z2678" s="186"/>
      <c r="AA2678" s="185"/>
      <c r="AB2678" s="187"/>
      <c r="AC2678" s="187"/>
      <c r="AD2678" s="188"/>
    </row>
    <row r="2679" spans="1:30" x14ac:dyDescent="0.3">
      <c r="A2679" s="84"/>
      <c r="B2679" s="162" t="s">
        <v>799</v>
      </c>
      <c r="C2679" s="102" t="s">
        <v>1973</v>
      </c>
      <c r="D2679" s="109">
        <v>-7960141.8549954835</v>
      </c>
      <c r="E2679" s="139">
        <v>-494096.96663455386</v>
      </c>
      <c r="F2679" s="113">
        <v>-0.53009454766307584</v>
      </c>
      <c r="G2679" s="126"/>
      <c r="H2679" s="123"/>
      <c r="I2679" s="124"/>
      <c r="J2679" s="191" t="s">
        <v>5776</v>
      </c>
      <c r="K2679" s="177" t="s">
        <v>799</v>
      </c>
      <c r="L2679" s="178" t="s">
        <v>1973</v>
      </c>
      <c r="M2679" s="180">
        <v>-7960141.8549954835</v>
      </c>
      <c r="N2679" s="181">
        <v>-494096.96663455386</v>
      </c>
      <c r="O2679" s="179">
        <v>-0.53009454766307584</v>
      </c>
      <c r="P2679" s="179">
        <v>0</v>
      </c>
      <c r="Q2679" s="179">
        <v>0</v>
      </c>
      <c r="R2679" s="179">
        <v>1</v>
      </c>
      <c r="S2679" s="210">
        <v>0</v>
      </c>
      <c r="T2679" s="182" t="s">
        <v>149</v>
      </c>
      <c r="U2679" s="183" t="s">
        <v>3079</v>
      </c>
      <c r="V2679" s="183">
        <v>43251</v>
      </c>
      <c r="W2679" s="184" t="s">
        <v>2244</v>
      </c>
      <c r="X2679" s="186" t="s">
        <v>4466</v>
      </c>
      <c r="Y2679" s="190" t="s">
        <v>191</v>
      </c>
      <c r="Z2679" s="185"/>
      <c r="AA2679" s="185"/>
      <c r="AB2679" s="187"/>
      <c r="AC2679" s="188"/>
      <c r="AD2679" s="188"/>
    </row>
    <row r="2680" spans="1:30" x14ac:dyDescent="0.3">
      <c r="A2680" s="84"/>
      <c r="B2680" s="162" t="s">
        <v>800</v>
      </c>
      <c r="C2680" s="102" t="s">
        <v>1973</v>
      </c>
      <c r="D2680" s="109">
        <v>-1489536.5442008451</v>
      </c>
      <c r="E2680" s="139">
        <v>-177419.29952944571</v>
      </c>
      <c r="F2680" s="113">
        <v>-0.55996478832523311</v>
      </c>
      <c r="G2680" s="126"/>
      <c r="H2680" s="123"/>
      <c r="I2680" s="124"/>
      <c r="J2680" s="191" t="s">
        <v>5776</v>
      </c>
      <c r="K2680" s="177" t="s">
        <v>800</v>
      </c>
      <c r="L2680" s="178" t="s">
        <v>1973</v>
      </c>
      <c r="M2680" s="180">
        <v>-1489536.5442008451</v>
      </c>
      <c r="N2680" s="181">
        <v>-177419.29952944571</v>
      </c>
      <c r="O2680" s="179">
        <v>-0.55996478832523311</v>
      </c>
      <c r="P2680" s="179">
        <v>0</v>
      </c>
      <c r="Q2680" s="179">
        <v>0</v>
      </c>
      <c r="R2680" s="179">
        <v>1</v>
      </c>
      <c r="S2680" s="210">
        <v>0</v>
      </c>
      <c r="T2680" s="182" t="s">
        <v>149</v>
      </c>
      <c r="U2680" s="183" t="s">
        <v>3080</v>
      </c>
      <c r="V2680" s="183">
        <v>43251</v>
      </c>
      <c r="W2680" s="184" t="s">
        <v>2245</v>
      </c>
      <c r="X2680" s="186" t="s">
        <v>4466</v>
      </c>
      <c r="Y2680" s="190" t="s">
        <v>191</v>
      </c>
      <c r="Z2680" s="185"/>
      <c r="AA2680" s="185"/>
      <c r="AB2680" s="187"/>
      <c r="AC2680" s="188"/>
      <c r="AD2680" s="187"/>
    </row>
    <row r="2681" spans="1:30" x14ac:dyDescent="0.3">
      <c r="A2681" s="84"/>
      <c r="B2681" s="162" t="s">
        <v>801</v>
      </c>
      <c r="C2681" s="102" t="s">
        <v>1978</v>
      </c>
      <c r="D2681" s="109">
        <v>-10278838.816953862</v>
      </c>
      <c r="E2681" s="139">
        <v>-18059919.801387932</v>
      </c>
      <c r="F2681" s="113">
        <v>-0.30512896402436973</v>
      </c>
      <c r="G2681" s="126"/>
      <c r="H2681" s="123"/>
      <c r="I2681" s="124"/>
      <c r="J2681" s="191" t="s">
        <v>5776</v>
      </c>
      <c r="K2681" s="177" t="s">
        <v>801</v>
      </c>
      <c r="L2681" s="178" t="s">
        <v>1978</v>
      </c>
      <c r="M2681" s="180">
        <v>-10278838.816953862</v>
      </c>
      <c r="N2681" s="181">
        <v>-18059919.801387932</v>
      </c>
      <c r="O2681" s="179">
        <v>-0.30512896402436973</v>
      </c>
      <c r="P2681" s="179">
        <v>0</v>
      </c>
      <c r="Q2681" s="179">
        <v>0</v>
      </c>
      <c r="R2681" s="179">
        <v>1</v>
      </c>
      <c r="S2681" s="210">
        <v>0</v>
      </c>
      <c r="T2681" s="182" t="s">
        <v>5305</v>
      </c>
      <c r="U2681" s="183" t="s">
        <v>3081</v>
      </c>
      <c r="V2681" s="183">
        <v>43251</v>
      </c>
      <c r="W2681" s="184" t="s">
        <v>2246</v>
      </c>
      <c r="X2681" s="186" t="s">
        <v>4466</v>
      </c>
      <c r="Y2681" s="190" t="s">
        <v>191</v>
      </c>
      <c r="Z2681" s="185"/>
      <c r="AA2681" s="185"/>
      <c r="AB2681" s="188"/>
      <c r="AC2681" s="187"/>
      <c r="AD2681" s="187"/>
    </row>
    <row r="2682" spans="1:30" x14ac:dyDescent="0.3">
      <c r="A2682" s="84"/>
      <c r="B2682" s="162" t="s">
        <v>802</v>
      </c>
      <c r="C2682" s="102" t="s">
        <v>1973</v>
      </c>
      <c r="D2682" s="109">
        <v>-8105825.1619638801</v>
      </c>
      <c r="E2682" s="139">
        <v>-3254919.80256043</v>
      </c>
      <c r="F2682" s="113">
        <v>-0.23069075109290788</v>
      </c>
      <c r="G2682" s="126"/>
      <c r="H2682" s="123"/>
      <c r="I2682" s="124"/>
      <c r="J2682" s="191" t="s">
        <v>5776</v>
      </c>
      <c r="K2682" s="177" t="s">
        <v>802</v>
      </c>
      <c r="L2682" s="178" t="s">
        <v>1973</v>
      </c>
      <c r="M2682" s="180">
        <v>-8105825.1619638801</v>
      </c>
      <c r="N2682" s="181">
        <v>-3254919.80256043</v>
      </c>
      <c r="O2682" s="179">
        <v>-0.23069075109290788</v>
      </c>
      <c r="P2682" s="179">
        <v>0</v>
      </c>
      <c r="Q2682" s="179">
        <v>0</v>
      </c>
      <c r="R2682" s="179">
        <v>1</v>
      </c>
      <c r="S2682" s="210">
        <v>0</v>
      </c>
      <c r="T2682" s="182" t="s">
        <v>145</v>
      </c>
      <c r="U2682" s="183" t="s">
        <v>3082</v>
      </c>
      <c r="V2682" s="183">
        <v>43251</v>
      </c>
      <c r="W2682" s="184" t="s">
        <v>2247</v>
      </c>
      <c r="X2682" s="185" t="s">
        <v>4466</v>
      </c>
      <c r="Y2682" s="190" t="s">
        <v>191</v>
      </c>
      <c r="Z2682" s="186"/>
      <c r="AA2682" s="186"/>
      <c r="AB2682" s="187"/>
      <c r="AC2682" s="187"/>
      <c r="AD2682" s="188"/>
    </row>
    <row r="2683" spans="1:30" x14ac:dyDescent="0.3">
      <c r="A2683" s="84"/>
      <c r="B2683" s="162" t="s">
        <v>803</v>
      </c>
      <c r="C2683" s="102" t="s">
        <v>1973</v>
      </c>
      <c r="D2683" s="109">
        <v>-2153022.7090482088</v>
      </c>
      <c r="E2683" s="139">
        <v>-163169.17613564036</v>
      </c>
      <c r="F2683" s="113">
        <v>-0.50801797619847444</v>
      </c>
      <c r="G2683" s="126"/>
      <c r="H2683" s="123"/>
      <c r="I2683" s="124"/>
      <c r="J2683" s="191" t="s">
        <v>5776</v>
      </c>
      <c r="K2683" s="177" t="s">
        <v>803</v>
      </c>
      <c r="L2683" s="178" t="s">
        <v>1973</v>
      </c>
      <c r="M2683" s="180">
        <v>-2153022.7090482088</v>
      </c>
      <c r="N2683" s="181">
        <v>-163169.17613564036</v>
      </c>
      <c r="O2683" s="179">
        <v>-0.50801797619847444</v>
      </c>
      <c r="P2683" s="179">
        <v>0</v>
      </c>
      <c r="Q2683" s="179">
        <v>0</v>
      </c>
      <c r="R2683" s="179">
        <v>1</v>
      </c>
      <c r="S2683" s="210">
        <v>0</v>
      </c>
      <c r="T2683" s="182" t="s">
        <v>144</v>
      </c>
      <c r="U2683" s="183" t="s">
        <v>3083</v>
      </c>
      <c r="V2683" s="183">
        <v>43251</v>
      </c>
      <c r="W2683" s="184" t="s">
        <v>2248</v>
      </c>
      <c r="X2683" s="186" t="s">
        <v>4466</v>
      </c>
      <c r="Y2683" s="190" t="s">
        <v>191</v>
      </c>
      <c r="Z2683" s="185"/>
      <c r="AA2683" s="186"/>
      <c r="AB2683" s="187"/>
      <c r="AC2683" s="188"/>
      <c r="AD2683" s="188"/>
    </row>
    <row r="2684" spans="1:30" x14ac:dyDescent="0.3">
      <c r="A2684" s="84"/>
      <c r="B2684" s="162" t="s">
        <v>804</v>
      </c>
      <c r="C2684" s="102" t="s">
        <v>1973</v>
      </c>
      <c r="D2684" s="109">
        <v>-5555257.0954751372</v>
      </c>
      <c r="E2684" s="139">
        <v>-1768745.3739672373</v>
      </c>
      <c r="F2684" s="113">
        <v>-0.2082882800199794</v>
      </c>
      <c r="G2684" s="126"/>
      <c r="H2684" s="123"/>
      <c r="I2684" s="124"/>
      <c r="J2684" s="191" t="s">
        <v>5776</v>
      </c>
      <c r="K2684" s="177" t="s">
        <v>804</v>
      </c>
      <c r="L2684" s="178" t="s">
        <v>1973</v>
      </c>
      <c r="M2684" s="180">
        <v>-5555257.0954751372</v>
      </c>
      <c r="N2684" s="181">
        <v>-1768745.3739672373</v>
      </c>
      <c r="O2684" s="179">
        <v>-0.2082882800199794</v>
      </c>
      <c r="P2684" s="179">
        <v>0</v>
      </c>
      <c r="Q2684" s="179">
        <v>0</v>
      </c>
      <c r="R2684" s="179">
        <v>1</v>
      </c>
      <c r="S2684" s="210">
        <v>0</v>
      </c>
      <c r="T2684" s="182" t="s">
        <v>146</v>
      </c>
      <c r="U2684" s="183" t="s">
        <v>3084</v>
      </c>
      <c r="V2684" s="183">
        <v>43251</v>
      </c>
      <c r="W2684" s="184" t="s">
        <v>2249</v>
      </c>
      <c r="X2684" s="186" t="s">
        <v>4466</v>
      </c>
      <c r="Y2684" s="190" t="s">
        <v>191</v>
      </c>
      <c r="Z2684" s="185"/>
      <c r="AA2684" s="185"/>
      <c r="AB2684" s="187"/>
      <c r="AC2684" s="188"/>
      <c r="AD2684" s="187"/>
    </row>
    <row r="2685" spans="1:30" x14ac:dyDescent="0.3">
      <c r="A2685" s="84"/>
      <c r="B2685" s="162" t="s">
        <v>805</v>
      </c>
      <c r="C2685" s="102" t="s">
        <v>1977</v>
      </c>
      <c r="D2685" s="109">
        <v>4441131.2657344472</v>
      </c>
      <c r="E2685" s="139">
        <v>3815871.3978131316</v>
      </c>
      <c r="F2685" s="113">
        <v>0.11478954315746626</v>
      </c>
      <c r="G2685" s="126"/>
      <c r="H2685" s="123"/>
      <c r="I2685" s="124"/>
      <c r="J2685" s="191" t="s">
        <v>5776</v>
      </c>
      <c r="K2685" s="177" t="s">
        <v>805</v>
      </c>
      <c r="L2685" s="178" t="s">
        <v>1977</v>
      </c>
      <c r="M2685" s="180">
        <v>4441131.2657344472</v>
      </c>
      <c r="N2685" s="181">
        <v>3815871.3978131316</v>
      </c>
      <c r="O2685" s="179">
        <v>0.11478954315746626</v>
      </c>
      <c r="P2685" s="179">
        <v>0</v>
      </c>
      <c r="Q2685" s="179">
        <v>0</v>
      </c>
      <c r="R2685" s="179">
        <v>1</v>
      </c>
      <c r="S2685" s="210">
        <v>0</v>
      </c>
      <c r="T2685" s="182" t="s">
        <v>145</v>
      </c>
      <c r="U2685" s="183" t="s">
        <v>3085</v>
      </c>
      <c r="V2685" s="183">
        <v>43251</v>
      </c>
      <c r="W2685" s="184" t="s">
        <v>2250</v>
      </c>
      <c r="X2685" s="185" t="s">
        <v>4466</v>
      </c>
      <c r="Y2685" s="190" t="s">
        <v>191</v>
      </c>
      <c r="Z2685" s="186"/>
      <c r="AA2685" s="186"/>
      <c r="AB2685" s="187"/>
      <c r="AC2685" s="187"/>
      <c r="AD2685" s="188"/>
    </row>
    <row r="2686" spans="1:30" x14ac:dyDescent="0.3">
      <c r="A2686" s="84"/>
      <c r="B2686" s="162" t="s">
        <v>806</v>
      </c>
      <c r="C2686" s="102" t="s">
        <v>1973</v>
      </c>
      <c r="D2686" s="109">
        <v>-4914471.8796199057</v>
      </c>
      <c r="E2686" s="139">
        <v>-2134720.6232700124</v>
      </c>
      <c r="F2686" s="113">
        <v>-0.30169222778542498</v>
      </c>
      <c r="G2686" s="126"/>
      <c r="H2686" s="123"/>
      <c r="I2686" s="124"/>
      <c r="J2686" s="191" t="s">
        <v>5776</v>
      </c>
      <c r="K2686" s="177" t="s">
        <v>806</v>
      </c>
      <c r="L2686" s="178" t="s">
        <v>1973</v>
      </c>
      <c r="M2686" s="180">
        <v>-4914471.8796199057</v>
      </c>
      <c r="N2686" s="181">
        <v>-2134720.6232700124</v>
      </c>
      <c r="O2686" s="179">
        <v>-0.30169222778542498</v>
      </c>
      <c r="P2686" s="179">
        <v>0</v>
      </c>
      <c r="Q2686" s="179">
        <v>0</v>
      </c>
      <c r="R2686" s="179">
        <v>1</v>
      </c>
      <c r="S2686" s="210">
        <v>0</v>
      </c>
      <c r="T2686" s="182" t="s">
        <v>148</v>
      </c>
      <c r="U2686" s="183" t="s">
        <v>3086</v>
      </c>
      <c r="V2686" s="183">
        <v>43251</v>
      </c>
      <c r="W2686" s="184" t="s">
        <v>2251</v>
      </c>
      <c r="X2686" s="186" t="s">
        <v>4466</v>
      </c>
      <c r="Y2686" s="190" t="s">
        <v>191</v>
      </c>
      <c r="Z2686" s="185"/>
      <c r="AA2686" s="185"/>
      <c r="AB2686" s="188"/>
      <c r="AC2686" s="188"/>
      <c r="AD2686" s="187"/>
    </row>
    <row r="2687" spans="1:30" x14ac:dyDescent="0.3">
      <c r="A2687" s="84"/>
      <c r="B2687" s="162" t="s">
        <v>807</v>
      </c>
      <c r="C2687" s="102" t="s">
        <v>1977</v>
      </c>
      <c r="D2687" s="109">
        <v>4847653.2300847843</v>
      </c>
      <c r="E2687" s="139">
        <v>924156.35415785946</v>
      </c>
      <c r="F2687" s="113">
        <v>0.63945918251285039</v>
      </c>
      <c r="G2687" s="126"/>
      <c r="H2687" s="123"/>
      <c r="I2687" s="124"/>
      <c r="J2687" s="191" t="s">
        <v>5776</v>
      </c>
      <c r="K2687" s="177" t="s">
        <v>807</v>
      </c>
      <c r="L2687" s="178" t="s">
        <v>1977</v>
      </c>
      <c r="M2687" s="180">
        <v>4847653.2300847843</v>
      </c>
      <c r="N2687" s="181">
        <v>924156.35415785946</v>
      </c>
      <c r="O2687" s="179">
        <v>0.63945918251285039</v>
      </c>
      <c r="P2687" s="179">
        <v>0</v>
      </c>
      <c r="Q2687" s="179">
        <v>0</v>
      </c>
      <c r="R2687" s="179">
        <v>1</v>
      </c>
      <c r="S2687" s="210">
        <v>0</v>
      </c>
      <c r="T2687" s="182" t="s">
        <v>146</v>
      </c>
      <c r="U2687" s="183" t="s">
        <v>3087</v>
      </c>
      <c r="V2687" s="183">
        <v>43251</v>
      </c>
      <c r="W2687" s="184" t="s">
        <v>2252</v>
      </c>
      <c r="X2687" s="185" t="s">
        <v>4466</v>
      </c>
      <c r="Y2687" s="190" t="s">
        <v>191</v>
      </c>
      <c r="Z2687" s="185"/>
      <c r="AA2687" s="186"/>
      <c r="AB2687" s="187"/>
      <c r="AC2687" s="187"/>
      <c r="AD2687" s="188"/>
    </row>
    <row r="2688" spans="1:30" x14ac:dyDescent="0.3">
      <c r="A2688" s="84"/>
      <c r="B2688" s="162" t="s">
        <v>808</v>
      </c>
      <c r="C2688" s="102" t="s">
        <v>1973</v>
      </c>
      <c r="D2688" s="109">
        <v>-1613550.0774649729</v>
      </c>
      <c r="E2688" s="139">
        <v>-290617.92221588263</v>
      </c>
      <c r="F2688" s="113">
        <v>-0.27989012554973697</v>
      </c>
      <c r="G2688" s="126"/>
      <c r="H2688" s="123"/>
      <c r="I2688" s="124"/>
      <c r="J2688" s="191" t="s">
        <v>5776</v>
      </c>
      <c r="K2688" s="177" t="s">
        <v>808</v>
      </c>
      <c r="L2688" s="178" t="s">
        <v>1973</v>
      </c>
      <c r="M2688" s="180">
        <v>-1613550.0774649729</v>
      </c>
      <c r="N2688" s="181">
        <v>-290617.92221588263</v>
      </c>
      <c r="O2688" s="179">
        <v>-0.27989012554973697</v>
      </c>
      <c r="P2688" s="179">
        <v>0</v>
      </c>
      <c r="Q2688" s="179">
        <v>0</v>
      </c>
      <c r="R2688" s="179">
        <v>1</v>
      </c>
      <c r="S2688" s="210">
        <v>0</v>
      </c>
      <c r="T2688" s="182" t="s">
        <v>144</v>
      </c>
      <c r="U2688" s="183" t="s">
        <v>3088</v>
      </c>
      <c r="V2688" s="183">
        <v>43251</v>
      </c>
      <c r="W2688" s="184" t="s">
        <v>2253</v>
      </c>
      <c r="X2688" s="185" t="s">
        <v>4466</v>
      </c>
      <c r="Y2688" s="190" t="s">
        <v>191</v>
      </c>
      <c r="Z2688" s="186"/>
      <c r="AA2688" s="186"/>
      <c r="AB2688" s="187"/>
      <c r="AC2688" s="187"/>
      <c r="AD2688" s="188"/>
    </row>
    <row r="2689" spans="1:30" x14ac:dyDescent="0.3">
      <c r="A2689" s="84"/>
      <c r="B2689" s="162" t="s">
        <v>809</v>
      </c>
      <c r="C2689" s="102" t="s">
        <v>1973</v>
      </c>
      <c r="D2689" s="109">
        <v>-7100704.8625381198</v>
      </c>
      <c r="E2689" s="139">
        <v>-291105.23034785443</v>
      </c>
      <c r="F2689" s="113">
        <v>-0.20180922102371623</v>
      </c>
      <c r="G2689" s="126"/>
      <c r="H2689" s="123"/>
      <c r="I2689" s="124"/>
      <c r="J2689" s="191" t="s">
        <v>5776</v>
      </c>
      <c r="K2689" s="177" t="s">
        <v>809</v>
      </c>
      <c r="L2689" s="178" t="s">
        <v>1973</v>
      </c>
      <c r="M2689" s="180">
        <v>-7100704.8625381198</v>
      </c>
      <c r="N2689" s="181">
        <v>-291105.23034785443</v>
      </c>
      <c r="O2689" s="179">
        <v>-0.20180922102371623</v>
      </c>
      <c r="P2689" s="179">
        <v>0</v>
      </c>
      <c r="Q2689" s="179">
        <v>0</v>
      </c>
      <c r="R2689" s="179">
        <v>1</v>
      </c>
      <c r="S2689" s="210">
        <v>0</v>
      </c>
      <c r="T2689" s="182" t="s">
        <v>151</v>
      </c>
      <c r="U2689" s="183" t="s">
        <v>3089</v>
      </c>
      <c r="V2689" s="183">
        <v>43251</v>
      </c>
      <c r="W2689" s="184" t="s">
        <v>2254</v>
      </c>
      <c r="X2689" s="186" t="s">
        <v>4466</v>
      </c>
      <c r="Y2689" s="190" t="s">
        <v>191</v>
      </c>
      <c r="Z2689" s="185"/>
      <c r="AA2689" s="185"/>
      <c r="AB2689" s="188"/>
      <c r="AC2689" s="187"/>
      <c r="AD2689" s="187"/>
    </row>
    <row r="2690" spans="1:30" x14ac:dyDescent="0.3">
      <c r="A2690" s="84"/>
      <c r="B2690" s="162" t="s">
        <v>810</v>
      </c>
      <c r="C2690" s="102" t="s">
        <v>1973</v>
      </c>
      <c r="D2690" s="109">
        <v>-4859607.7579912432</v>
      </c>
      <c r="E2690" s="139">
        <v>-1283368.7445053377</v>
      </c>
      <c r="F2690" s="113">
        <v>-1.9986724195240037E-2</v>
      </c>
      <c r="G2690" s="126"/>
      <c r="H2690" s="123"/>
      <c r="I2690" s="124"/>
      <c r="J2690" s="191" t="s">
        <v>5776</v>
      </c>
      <c r="K2690" s="177" t="s">
        <v>810</v>
      </c>
      <c r="L2690" s="178" t="s">
        <v>1973</v>
      </c>
      <c r="M2690" s="180">
        <v>-4859607.7579912432</v>
      </c>
      <c r="N2690" s="181">
        <v>-1283368.7445053377</v>
      </c>
      <c r="O2690" s="179">
        <v>-1.9986724195240037E-2</v>
      </c>
      <c r="P2690" s="179">
        <v>0</v>
      </c>
      <c r="Q2690" s="179">
        <v>0</v>
      </c>
      <c r="R2690" s="179">
        <v>1</v>
      </c>
      <c r="S2690" s="210">
        <v>0</v>
      </c>
      <c r="T2690" s="182" t="s">
        <v>146</v>
      </c>
      <c r="U2690" s="183" t="s">
        <v>3090</v>
      </c>
      <c r="V2690" s="183">
        <v>43251</v>
      </c>
      <c r="W2690" s="184" t="s">
        <v>2255</v>
      </c>
      <c r="X2690" s="186" t="s">
        <v>4466</v>
      </c>
      <c r="Y2690" s="190" t="s">
        <v>191</v>
      </c>
      <c r="Z2690" s="185"/>
      <c r="AA2690" s="185"/>
      <c r="AB2690" s="188"/>
      <c r="AC2690" s="187"/>
      <c r="AD2690" s="187"/>
    </row>
    <row r="2691" spans="1:30" x14ac:dyDescent="0.3">
      <c r="A2691" s="84"/>
      <c r="B2691" s="162" t="s">
        <v>811</v>
      </c>
      <c r="C2691" s="102" t="s">
        <v>1979</v>
      </c>
      <c r="D2691" s="109">
        <v>-52255250.381017439</v>
      </c>
      <c r="E2691" s="139">
        <v>-38917052.517758943</v>
      </c>
      <c r="F2691" s="113">
        <v>-7.6792745491370331</v>
      </c>
      <c r="G2691" s="126"/>
      <c r="H2691" s="123"/>
      <c r="I2691" s="124"/>
      <c r="J2691" s="191" t="s">
        <v>5776</v>
      </c>
      <c r="K2691" s="177" t="s">
        <v>811</v>
      </c>
      <c r="L2691" s="178" t="s">
        <v>1979</v>
      </c>
      <c r="M2691" s="180">
        <v>-52255250.381017439</v>
      </c>
      <c r="N2691" s="181">
        <v>-38917052.517758943</v>
      </c>
      <c r="O2691" s="179">
        <v>-7.6792745491370331</v>
      </c>
      <c r="P2691" s="179">
        <v>0</v>
      </c>
      <c r="Q2691" s="179">
        <v>0</v>
      </c>
      <c r="R2691" s="179">
        <v>1</v>
      </c>
      <c r="S2691" s="210">
        <v>0</v>
      </c>
      <c r="T2691" s="182" t="s">
        <v>152</v>
      </c>
      <c r="U2691" s="183" t="s">
        <v>3091</v>
      </c>
      <c r="V2691" s="183">
        <v>43251</v>
      </c>
      <c r="W2691" s="184" t="s">
        <v>2256</v>
      </c>
      <c r="X2691" s="185" t="s">
        <v>4466</v>
      </c>
      <c r="Y2691" s="190" t="s">
        <v>191</v>
      </c>
      <c r="Z2691" s="186"/>
      <c r="AA2691" s="186"/>
      <c r="AB2691" s="187"/>
      <c r="AC2691" s="187"/>
      <c r="AD2691" s="188"/>
    </row>
    <row r="2692" spans="1:30" x14ac:dyDescent="0.3">
      <c r="A2692" s="84"/>
      <c r="B2692" s="162" t="s">
        <v>812</v>
      </c>
      <c r="C2692" s="102" t="s">
        <v>1973</v>
      </c>
      <c r="D2692" s="109">
        <v>-7782847.4029356604</v>
      </c>
      <c r="E2692" s="139">
        <v>-2557437.7154997704</v>
      </c>
      <c r="F2692" s="113">
        <v>-0.33325138978332425</v>
      </c>
      <c r="G2692" s="126"/>
      <c r="H2692" s="123"/>
      <c r="I2692" s="124"/>
      <c r="J2692" s="191" t="s">
        <v>5778</v>
      </c>
      <c r="K2692" s="177" t="s">
        <v>812</v>
      </c>
      <c r="L2692" s="178" t="s">
        <v>1973</v>
      </c>
      <c r="M2692" s="180">
        <v>-7782847.4029356604</v>
      </c>
      <c r="N2692" s="181">
        <v>-2557437.7154997704</v>
      </c>
      <c r="O2692" s="179">
        <v>-0.33325138978332425</v>
      </c>
      <c r="P2692" s="179">
        <v>0</v>
      </c>
      <c r="Q2692" s="179">
        <v>0</v>
      </c>
      <c r="R2692" s="179">
        <v>1</v>
      </c>
      <c r="S2692" s="210">
        <v>0</v>
      </c>
      <c r="T2692" s="182" t="s">
        <v>152</v>
      </c>
      <c r="U2692" s="183" t="s">
        <v>3092</v>
      </c>
      <c r="V2692" s="183">
        <v>43251</v>
      </c>
      <c r="W2692" s="184" t="s">
        <v>2257</v>
      </c>
      <c r="X2692" s="185" t="s">
        <v>4466</v>
      </c>
      <c r="Y2692" s="190" t="s">
        <v>191</v>
      </c>
      <c r="Z2692" s="185"/>
      <c r="AA2692" s="186"/>
      <c r="AB2692" s="187"/>
      <c r="AC2692" s="187"/>
      <c r="AD2692" s="188"/>
    </row>
    <row r="2693" spans="1:30" x14ac:dyDescent="0.3">
      <c r="A2693" s="84"/>
      <c r="B2693" s="162" t="s">
        <v>813</v>
      </c>
      <c r="C2693" s="102" t="s">
        <v>1973</v>
      </c>
      <c r="D2693" s="109">
        <v>-11453262.002579642</v>
      </c>
      <c r="E2693" s="139">
        <v>-5370619.202549505</v>
      </c>
      <c r="F2693" s="113">
        <v>-6.1857917535594921E-2</v>
      </c>
      <c r="G2693" s="126"/>
      <c r="H2693" s="123"/>
      <c r="I2693" s="124"/>
      <c r="J2693" s="191" t="s">
        <v>5776</v>
      </c>
      <c r="K2693" s="177" t="s">
        <v>813</v>
      </c>
      <c r="L2693" s="178" t="s">
        <v>1973</v>
      </c>
      <c r="M2693" s="180">
        <v>-11453262.002579642</v>
      </c>
      <c r="N2693" s="181">
        <v>-5370619.202549505</v>
      </c>
      <c r="O2693" s="179">
        <v>-6.1857917535594921E-2</v>
      </c>
      <c r="P2693" s="179">
        <v>0</v>
      </c>
      <c r="Q2693" s="179">
        <v>0</v>
      </c>
      <c r="R2693" s="179">
        <v>1</v>
      </c>
      <c r="S2693" s="210">
        <v>0</v>
      </c>
      <c r="T2693" s="182" t="s">
        <v>148</v>
      </c>
      <c r="U2693" s="183" t="s">
        <v>3093</v>
      </c>
      <c r="V2693" s="183">
        <v>43251</v>
      </c>
      <c r="W2693" s="184" t="s">
        <v>2258</v>
      </c>
      <c r="X2693" s="185" t="s">
        <v>4466</v>
      </c>
      <c r="Y2693" s="190" t="s">
        <v>191</v>
      </c>
      <c r="Z2693" s="186"/>
      <c r="AA2693" s="185"/>
      <c r="AB2693" s="187"/>
      <c r="AC2693" s="187"/>
      <c r="AD2693" s="188"/>
    </row>
    <row r="2694" spans="1:30" x14ac:dyDescent="0.3">
      <c r="A2694" s="84"/>
      <c r="B2694" s="162" t="s">
        <v>814</v>
      </c>
      <c r="C2694" s="102" t="s">
        <v>1973</v>
      </c>
      <c r="D2694" s="109">
        <v>-2551974.5995052727</v>
      </c>
      <c r="E2694" s="139">
        <v>-1453089.6110794144</v>
      </c>
      <c r="F2694" s="113">
        <v>-2.5208127704927395E-2</v>
      </c>
      <c r="G2694" s="126"/>
      <c r="H2694" s="123"/>
      <c r="I2694" s="124"/>
      <c r="J2694" s="191" t="s">
        <v>5776</v>
      </c>
      <c r="K2694" s="177" t="s">
        <v>814</v>
      </c>
      <c r="L2694" s="178" t="s">
        <v>1973</v>
      </c>
      <c r="M2694" s="180">
        <v>-2551974.5995052727</v>
      </c>
      <c r="N2694" s="181">
        <v>-1453089.6110794144</v>
      </c>
      <c r="O2694" s="179">
        <v>-2.5208127704927395E-2</v>
      </c>
      <c r="P2694" s="179">
        <v>0</v>
      </c>
      <c r="Q2694" s="179">
        <v>0</v>
      </c>
      <c r="R2694" s="179">
        <v>1</v>
      </c>
      <c r="S2694" s="210">
        <v>0</v>
      </c>
      <c r="T2694" s="182" t="s">
        <v>148</v>
      </c>
      <c r="U2694" s="183" t="s">
        <v>3094</v>
      </c>
      <c r="V2694" s="183">
        <v>43251</v>
      </c>
      <c r="W2694" s="184" t="s">
        <v>2259</v>
      </c>
      <c r="X2694" s="185" t="s">
        <v>4466</v>
      </c>
      <c r="Y2694" s="190" t="s">
        <v>191</v>
      </c>
      <c r="Z2694" s="186"/>
      <c r="AA2694" s="185"/>
      <c r="AB2694" s="187"/>
      <c r="AC2694" s="187"/>
      <c r="AD2694" s="188"/>
    </row>
    <row r="2695" spans="1:30" x14ac:dyDescent="0.3">
      <c r="A2695" s="84"/>
      <c r="B2695" s="162" t="s">
        <v>815</v>
      </c>
      <c r="C2695" s="102" t="s">
        <v>1973</v>
      </c>
      <c r="D2695" s="109">
        <v>-5018849.9198044734</v>
      </c>
      <c r="E2695" s="139">
        <v>-3661761.4080146314</v>
      </c>
      <c r="F2695" s="113">
        <v>-0.15450431873677442</v>
      </c>
      <c r="G2695" s="126"/>
      <c r="H2695" s="123"/>
      <c r="I2695" s="124"/>
      <c r="J2695" s="191" t="s">
        <v>5776</v>
      </c>
      <c r="K2695" s="177" t="s">
        <v>815</v>
      </c>
      <c r="L2695" s="178" t="s">
        <v>1973</v>
      </c>
      <c r="M2695" s="180">
        <v>-5018849.9198044734</v>
      </c>
      <c r="N2695" s="181">
        <v>-3661761.4080146314</v>
      </c>
      <c r="O2695" s="179">
        <v>-0.15450431873677442</v>
      </c>
      <c r="P2695" s="179">
        <v>0</v>
      </c>
      <c r="Q2695" s="179">
        <v>0</v>
      </c>
      <c r="R2695" s="179">
        <v>1</v>
      </c>
      <c r="S2695" s="210">
        <v>0</v>
      </c>
      <c r="T2695" s="182" t="s">
        <v>148</v>
      </c>
      <c r="U2695" s="183" t="s">
        <v>3095</v>
      </c>
      <c r="V2695" s="183">
        <v>43251</v>
      </c>
      <c r="W2695" s="184" t="s">
        <v>2260</v>
      </c>
      <c r="X2695" s="185" t="s">
        <v>4466</v>
      </c>
      <c r="Y2695" s="190" t="s">
        <v>191</v>
      </c>
      <c r="Z2695" s="186"/>
      <c r="AA2695" s="186"/>
      <c r="AB2695" s="187"/>
      <c r="AC2695" s="187"/>
      <c r="AD2695" s="188"/>
    </row>
    <row r="2696" spans="1:30" x14ac:dyDescent="0.3">
      <c r="A2696" s="84"/>
      <c r="B2696" s="162" t="s">
        <v>816</v>
      </c>
      <c r="C2696" s="102" t="s">
        <v>1978</v>
      </c>
      <c r="D2696" s="109">
        <v>-10059128.960154654</v>
      </c>
      <c r="E2696" s="139">
        <v>-9908702.3977871221</v>
      </c>
      <c r="F2696" s="113">
        <v>-1.8473898300693588</v>
      </c>
      <c r="G2696" s="126"/>
      <c r="H2696" s="123"/>
      <c r="I2696" s="124"/>
      <c r="J2696" s="191" t="s">
        <v>5776</v>
      </c>
      <c r="K2696" s="177" t="s">
        <v>816</v>
      </c>
      <c r="L2696" s="178" t="s">
        <v>1978</v>
      </c>
      <c r="M2696" s="180">
        <v>-10059128.960154654</v>
      </c>
      <c r="N2696" s="181">
        <v>-9908702.3977871221</v>
      </c>
      <c r="O2696" s="179">
        <v>-1.8473898300693588</v>
      </c>
      <c r="P2696" s="179">
        <v>0</v>
      </c>
      <c r="Q2696" s="179">
        <v>0</v>
      </c>
      <c r="R2696" s="179">
        <v>1</v>
      </c>
      <c r="S2696" s="210">
        <v>0</v>
      </c>
      <c r="T2696" s="182" t="s">
        <v>146</v>
      </c>
      <c r="U2696" s="183" t="s">
        <v>3096</v>
      </c>
      <c r="V2696" s="183">
        <v>43251</v>
      </c>
      <c r="W2696" s="184" t="s">
        <v>2261</v>
      </c>
      <c r="X2696" s="185" t="s">
        <v>4466</v>
      </c>
      <c r="Y2696" s="190" t="s">
        <v>191</v>
      </c>
      <c r="Z2696" s="186"/>
      <c r="AA2696" s="185"/>
      <c r="AB2696" s="187"/>
      <c r="AC2696" s="187"/>
      <c r="AD2696" s="188"/>
    </row>
    <row r="2697" spans="1:30" x14ac:dyDescent="0.3">
      <c r="A2697" s="84"/>
      <c r="B2697" s="162" t="s">
        <v>817</v>
      </c>
      <c r="C2697" s="102" t="s">
        <v>1973</v>
      </c>
      <c r="D2697" s="109">
        <v>-2317030.9062174861</v>
      </c>
      <c r="E2697" s="139">
        <v>-1743707.5332952975</v>
      </c>
      <c r="F2697" s="113">
        <v>-0.14863522166577978</v>
      </c>
      <c r="G2697" s="126"/>
      <c r="H2697" s="123"/>
      <c r="I2697" s="124"/>
      <c r="J2697" s="191" t="s">
        <v>5776</v>
      </c>
      <c r="K2697" s="177" t="s">
        <v>817</v>
      </c>
      <c r="L2697" s="178" t="s">
        <v>1973</v>
      </c>
      <c r="M2697" s="180">
        <v>-2317030.9062174861</v>
      </c>
      <c r="N2697" s="181">
        <v>-1743707.5332952975</v>
      </c>
      <c r="O2697" s="179">
        <v>-0.14863522166577978</v>
      </c>
      <c r="P2697" s="179">
        <v>0</v>
      </c>
      <c r="Q2697" s="179">
        <v>0</v>
      </c>
      <c r="R2697" s="179">
        <v>1</v>
      </c>
      <c r="S2697" s="210">
        <v>0</v>
      </c>
      <c r="T2697" s="182" t="s">
        <v>148</v>
      </c>
      <c r="U2697" s="183" t="s">
        <v>3097</v>
      </c>
      <c r="V2697" s="183">
        <v>43251</v>
      </c>
      <c r="W2697" s="184" t="s">
        <v>2262</v>
      </c>
      <c r="X2697" s="185" t="s">
        <v>4466</v>
      </c>
      <c r="Y2697" s="190" t="s">
        <v>191</v>
      </c>
      <c r="Z2697" s="186"/>
      <c r="AA2697" s="185"/>
      <c r="AB2697" s="187"/>
      <c r="AC2697" s="187"/>
      <c r="AD2697" s="188"/>
    </row>
    <row r="2698" spans="1:30" x14ac:dyDescent="0.3">
      <c r="A2698" s="84"/>
      <c r="B2698" s="162" t="s">
        <v>818</v>
      </c>
      <c r="C2698" s="102" t="s">
        <v>1973</v>
      </c>
      <c r="D2698" s="109">
        <v>-1715626.9010434041</v>
      </c>
      <c r="E2698" s="139">
        <v>-357808.78583219426</v>
      </c>
      <c r="F2698" s="113">
        <v>-0.83810041600005014</v>
      </c>
      <c r="G2698" s="126"/>
      <c r="H2698" s="123"/>
      <c r="I2698" s="124"/>
      <c r="J2698" s="191" t="s">
        <v>5776</v>
      </c>
      <c r="K2698" s="177" t="s">
        <v>818</v>
      </c>
      <c r="L2698" s="178" t="s">
        <v>1973</v>
      </c>
      <c r="M2698" s="180">
        <v>-1715626.9010434041</v>
      </c>
      <c r="N2698" s="181">
        <v>-357808.78583219426</v>
      </c>
      <c r="O2698" s="179">
        <v>-0.83810041600005014</v>
      </c>
      <c r="P2698" s="179">
        <v>0</v>
      </c>
      <c r="Q2698" s="179">
        <v>0</v>
      </c>
      <c r="R2698" s="179">
        <v>1</v>
      </c>
      <c r="S2698" s="210">
        <v>0</v>
      </c>
      <c r="T2698" s="182" t="s">
        <v>149</v>
      </c>
      <c r="U2698" s="183" t="s">
        <v>3098</v>
      </c>
      <c r="V2698" s="183">
        <v>43251</v>
      </c>
      <c r="W2698" s="184" t="s">
        <v>2263</v>
      </c>
      <c r="X2698" s="186" t="s">
        <v>4466</v>
      </c>
      <c r="Y2698" s="190" t="s">
        <v>191</v>
      </c>
      <c r="Z2698" s="185"/>
      <c r="AA2698" s="185"/>
      <c r="AB2698" s="188"/>
      <c r="AC2698" s="187"/>
      <c r="AD2698" s="187"/>
    </row>
    <row r="2699" spans="1:30" x14ac:dyDescent="0.3">
      <c r="A2699" s="84"/>
      <c r="B2699" s="162" t="s">
        <v>819</v>
      </c>
      <c r="C2699" s="102" t="s">
        <v>1973</v>
      </c>
      <c r="D2699" s="109">
        <v>-1901753.9073453932</v>
      </c>
      <c r="E2699" s="139">
        <v>-2021329.6190751472</v>
      </c>
      <c r="F2699" s="113">
        <v>-7.2554633486355297E-2</v>
      </c>
      <c r="G2699" s="126"/>
      <c r="H2699" s="123"/>
      <c r="I2699" s="124"/>
      <c r="J2699" s="191" t="s">
        <v>5776</v>
      </c>
      <c r="K2699" s="177" t="s">
        <v>819</v>
      </c>
      <c r="L2699" s="178" t="s">
        <v>1973</v>
      </c>
      <c r="M2699" s="180">
        <v>-1901753.9073453932</v>
      </c>
      <c r="N2699" s="181">
        <v>-2021329.6190751472</v>
      </c>
      <c r="O2699" s="179">
        <v>-7.2554633486355297E-2</v>
      </c>
      <c r="P2699" s="179">
        <v>0</v>
      </c>
      <c r="Q2699" s="179">
        <v>0</v>
      </c>
      <c r="R2699" s="179">
        <v>1</v>
      </c>
      <c r="S2699" s="210">
        <v>0</v>
      </c>
      <c r="T2699" s="182" t="s">
        <v>148</v>
      </c>
      <c r="U2699" s="183" t="s">
        <v>3099</v>
      </c>
      <c r="V2699" s="183">
        <v>43251</v>
      </c>
      <c r="W2699" s="184" t="s">
        <v>2264</v>
      </c>
      <c r="X2699" s="185" t="s">
        <v>4466</v>
      </c>
      <c r="Y2699" s="190" t="s">
        <v>191</v>
      </c>
      <c r="Z2699" s="186"/>
      <c r="AA2699" s="185"/>
      <c r="AB2699" s="187"/>
      <c r="AC2699" s="187"/>
      <c r="AD2699" s="188"/>
    </row>
    <row r="2700" spans="1:30" x14ac:dyDescent="0.3">
      <c r="A2700" s="84"/>
      <c r="B2700" s="162" t="s">
        <v>820</v>
      </c>
      <c r="C2700" s="102" t="s">
        <v>1973</v>
      </c>
      <c r="D2700" s="109">
        <v>-5297402.3011001097</v>
      </c>
      <c r="E2700" s="139">
        <v>-6795060.1326913005</v>
      </c>
      <c r="F2700" s="113">
        <v>-0.24387082651290062</v>
      </c>
      <c r="G2700" s="126"/>
      <c r="H2700" s="123"/>
      <c r="I2700" s="124"/>
      <c r="J2700" s="191" t="s">
        <v>5776</v>
      </c>
      <c r="K2700" s="177" t="s">
        <v>820</v>
      </c>
      <c r="L2700" s="178" t="s">
        <v>1973</v>
      </c>
      <c r="M2700" s="180">
        <v>-5297402.3011001097</v>
      </c>
      <c r="N2700" s="181">
        <v>-6795060.1326913005</v>
      </c>
      <c r="O2700" s="179">
        <v>-0.24387082651290062</v>
      </c>
      <c r="P2700" s="179">
        <v>0</v>
      </c>
      <c r="Q2700" s="179">
        <v>0</v>
      </c>
      <c r="R2700" s="179">
        <v>1</v>
      </c>
      <c r="S2700" s="210">
        <v>0</v>
      </c>
      <c r="T2700" s="182" t="s">
        <v>147</v>
      </c>
      <c r="U2700" s="183" t="s">
        <v>3100</v>
      </c>
      <c r="V2700" s="183">
        <v>43251</v>
      </c>
      <c r="W2700" s="184">
        <v>6005850</v>
      </c>
      <c r="X2700" s="185" t="s">
        <v>4468</v>
      </c>
      <c r="Y2700" s="190" t="s">
        <v>176</v>
      </c>
      <c r="Z2700" s="186"/>
      <c r="AA2700" s="186"/>
      <c r="AB2700" s="187"/>
      <c r="AC2700" s="187"/>
      <c r="AD2700" s="188"/>
    </row>
    <row r="2701" spans="1:30" x14ac:dyDescent="0.3">
      <c r="A2701" s="84"/>
      <c r="B2701" s="162" t="s">
        <v>821</v>
      </c>
      <c r="C2701" s="102" t="s">
        <v>1973</v>
      </c>
      <c r="D2701" s="109">
        <v>-5677055.5654014926</v>
      </c>
      <c r="E2701" s="139">
        <v>-810280.55909248453</v>
      </c>
      <c r="F2701" s="113">
        <v>-1.0564596358881608</v>
      </c>
      <c r="G2701" s="126"/>
      <c r="H2701" s="123"/>
      <c r="I2701" s="124"/>
      <c r="J2701" s="191" t="s">
        <v>5776</v>
      </c>
      <c r="K2701" s="177" t="s">
        <v>821</v>
      </c>
      <c r="L2701" s="178" t="s">
        <v>1973</v>
      </c>
      <c r="M2701" s="180">
        <v>-5677055.5654014926</v>
      </c>
      <c r="N2701" s="181">
        <v>-810280.55909248453</v>
      </c>
      <c r="O2701" s="179">
        <v>-1.0564596358881608</v>
      </c>
      <c r="P2701" s="179">
        <v>0</v>
      </c>
      <c r="Q2701" s="179">
        <v>0</v>
      </c>
      <c r="R2701" s="179">
        <v>1</v>
      </c>
      <c r="S2701" s="210">
        <v>0</v>
      </c>
      <c r="T2701" s="182" t="s">
        <v>147</v>
      </c>
      <c r="U2701" s="183" t="s">
        <v>3101</v>
      </c>
      <c r="V2701" s="183">
        <v>43251</v>
      </c>
      <c r="W2701" s="184">
        <v>6202673</v>
      </c>
      <c r="X2701" s="185" t="s">
        <v>4468</v>
      </c>
      <c r="Y2701" s="190" t="s">
        <v>176</v>
      </c>
      <c r="Z2701" s="185"/>
      <c r="AA2701" s="186"/>
      <c r="AB2701" s="187"/>
      <c r="AC2701" s="188"/>
      <c r="AD2701" s="188"/>
    </row>
    <row r="2702" spans="1:30" x14ac:dyDescent="0.3">
      <c r="A2702" s="84"/>
      <c r="B2702" s="162" t="s">
        <v>5973</v>
      </c>
      <c r="C2702" s="102" t="s">
        <v>1978</v>
      </c>
      <c r="D2702" s="109">
        <v>-16622776.423895722</v>
      </c>
      <c r="E2702" s="139">
        <v>-964283.04795070714</v>
      </c>
      <c r="F2702" s="113">
        <v>-0.94323910064361793</v>
      </c>
      <c r="G2702" s="126"/>
      <c r="H2702" s="123"/>
      <c r="I2702" s="124"/>
      <c r="J2702" s="191" t="s">
        <v>5776</v>
      </c>
      <c r="K2702" s="177" t="s">
        <v>5973</v>
      </c>
      <c r="L2702" s="178" t="s">
        <v>1978</v>
      </c>
      <c r="M2702" s="180">
        <v>-16622776.423895722</v>
      </c>
      <c r="N2702" s="181">
        <v>-964283.04795070714</v>
      </c>
      <c r="O2702" s="179">
        <v>-0.94323910064361793</v>
      </c>
      <c r="P2702" s="179">
        <v>0</v>
      </c>
      <c r="Q2702" s="179">
        <v>0</v>
      </c>
      <c r="R2702" s="179">
        <v>1</v>
      </c>
      <c r="S2702" s="210">
        <v>0</v>
      </c>
      <c r="T2702" s="182" t="s">
        <v>146</v>
      </c>
      <c r="U2702" s="183" t="s">
        <v>5974</v>
      </c>
      <c r="V2702" s="183">
        <v>43251</v>
      </c>
      <c r="W2702" s="184" t="s">
        <v>5975</v>
      </c>
      <c r="X2702" s="185" t="s">
        <v>4468</v>
      </c>
      <c r="Y2702" s="190" t="s">
        <v>176</v>
      </c>
      <c r="Z2702" s="185"/>
      <c r="AA2702" s="186"/>
      <c r="AB2702" s="187"/>
      <c r="AC2702" s="187"/>
      <c r="AD2702" s="188"/>
    </row>
    <row r="2703" spans="1:30" x14ac:dyDescent="0.3">
      <c r="A2703" s="84"/>
      <c r="B2703" s="162" t="s">
        <v>7107</v>
      </c>
      <c r="C2703" s="102" t="s">
        <v>1973</v>
      </c>
      <c r="D2703" s="109">
        <v>-20780084.815421671</v>
      </c>
      <c r="E2703" s="139">
        <v>-7749305.0629340038</v>
      </c>
      <c r="F2703" s="113">
        <v>-0.34803438303918743</v>
      </c>
      <c r="G2703" s="126"/>
      <c r="H2703" s="123"/>
      <c r="I2703" s="124"/>
      <c r="J2703" s="191" t="s">
        <v>5776</v>
      </c>
      <c r="K2703" s="177" t="s">
        <v>7107</v>
      </c>
      <c r="L2703" s="178" t="s">
        <v>1973</v>
      </c>
      <c r="M2703" s="180">
        <v>-20780084.815421671</v>
      </c>
      <c r="N2703" s="181">
        <v>-7749305.0629340038</v>
      </c>
      <c r="O2703" s="179">
        <v>-0.34803438303918743</v>
      </c>
      <c r="P2703" s="179">
        <v>0</v>
      </c>
      <c r="Q2703" s="179">
        <v>0</v>
      </c>
      <c r="R2703" s="179">
        <v>1</v>
      </c>
      <c r="S2703" s="210">
        <v>0</v>
      </c>
      <c r="T2703" s="182" t="s">
        <v>147</v>
      </c>
      <c r="U2703" s="183" t="s">
        <v>7108</v>
      </c>
      <c r="V2703" s="183">
        <v>43251</v>
      </c>
      <c r="W2703" s="184" t="s">
        <v>7109</v>
      </c>
      <c r="X2703" s="186" t="s">
        <v>4468</v>
      </c>
      <c r="Y2703" s="190" t="s">
        <v>176</v>
      </c>
      <c r="Z2703" s="185"/>
      <c r="AA2703" s="185"/>
      <c r="AB2703" s="187"/>
      <c r="AC2703" s="188"/>
      <c r="AD2703" s="188"/>
    </row>
    <row r="2704" spans="1:30" x14ac:dyDescent="0.3">
      <c r="A2704" s="84"/>
      <c r="B2704" s="162" t="s">
        <v>822</v>
      </c>
      <c r="C2704" s="102" t="s">
        <v>1978</v>
      </c>
      <c r="D2704" s="109">
        <v>-19448791.067437354</v>
      </c>
      <c r="E2704" s="139">
        <v>-17538684.04169298</v>
      </c>
      <c r="F2704" s="113">
        <v>-1.8150339971536573</v>
      </c>
      <c r="G2704" s="126"/>
      <c r="H2704" s="123"/>
      <c r="I2704" s="124"/>
      <c r="J2704" s="191" t="s">
        <v>5776</v>
      </c>
      <c r="K2704" s="177" t="s">
        <v>822</v>
      </c>
      <c r="L2704" s="178" t="s">
        <v>1978</v>
      </c>
      <c r="M2704" s="180">
        <v>-19448791.067437354</v>
      </c>
      <c r="N2704" s="181">
        <v>-17538684.04169298</v>
      </c>
      <c r="O2704" s="179">
        <v>-1.8150339971536573</v>
      </c>
      <c r="P2704" s="179">
        <v>0</v>
      </c>
      <c r="Q2704" s="179">
        <v>0</v>
      </c>
      <c r="R2704" s="179">
        <v>1</v>
      </c>
      <c r="S2704" s="210">
        <v>0</v>
      </c>
      <c r="T2704" s="182" t="s">
        <v>145</v>
      </c>
      <c r="U2704" s="183" t="s">
        <v>3102</v>
      </c>
      <c r="V2704" s="183">
        <v>43251</v>
      </c>
      <c r="W2704" s="184">
        <v>6056331</v>
      </c>
      <c r="X2704" s="186" t="s">
        <v>4468</v>
      </c>
      <c r="Y2704" s="190" t="s">
        <v>176</v>
      </c>
      <c r="Z2704" s="185"/>
      <c r="AA2704" s="185"/>
      <c r="AB2704" s="187"/>
      <c r="AC2704" s="188"/>
      <c r="AD2704" s="188"/>
    </row>
    <row r="2705" spans="1:30" x14ac:dyDescent="0.3">
      <c r="A2705" s="84"/>
      <c r="B2705" s="162" t="s">
        <v>823</v>
      </c>
      <c r="C2705" s="102" t="s">
        <v>1979</v>
      </c>
      <c r="D2705" s="109">
        <v>-45930187.025193043</v>
      </c>
      <c r="E2705" s="139">
        <v>-156209878.3637394</v>
      </c>
      <c r="F2705" s="113">
        <v>-41.558800317933823</v>
      </c>
      <c r="G2705" s="126"/>
      <c r="H2705" s="123"/>
      <c r="I2705" s="124"/>
      <c r="J2705" s="191" t="s">
        <v>5776</v>
      </c>
      <c r="K2705" s="177" t="s">
        <v>823</v>
      </c>
      <c r="L2705" s="178" t="s">
        <v>1979</v>
      </c>
      <c r="M2705" s="180">
        <v>-45930187.025193043</v>
      </c>
      <c r="N2705" s="181">
        <v>-156209878.3637394</v>
      </c>
      <c r="O2705" s="179">
        <v>-41.558800317933823</v>
      </c>
      <c r="P2705" s="179">
        <v>0</v>
      </c>
      <c r="Q2705" s="179">
        <v>0</v>
      </c>
      <c r="R2705" s="179">
        <v>1</v>
      </c>
      <c r="S2705" s="210">
        <v>0</v>
      </c>
      <c r="T2705" s="182" t="s">
        <v>152</v>
      </c>
      <c r="U2705" s="183" t="s">
        <v>3103</v>
      </c>
      <c r="V2705" s="183">
        <v>43251</v>
      </c>
      <c r="W2705" s="184" t="s">
        <v>2265</v>
      </c>
      <c r="X2705" s="185" t="s">
        <v>4468</v>
      </c>
      <c r="Y2705" s="190" t="s">
        <v>176</v>
      </c>
      <c r="Z2705" s="186"/>
      <c r="AA2705" s="185"/>
      <c r="AB2705" s="187"/>
      <c r="AC2705" s="187"/>
      <c r="AD2705" s="188"/>
    </row>
    <row r="2706" spans="1:30" x14ac:dyDescent="0.3">
      <c r="A2706" s="84"/>
      <c r="B2706" s="162" t="s">
        <v>824</v>
      </c>
      <c r="C2706" s="102" t="s">
        <v>1973</v>
      </c>
      <c r="D2706" s="109">
        <v>-15380502.579026738</v>
      </c>
      <c r="E2706" s="139">
        <v>-1640531.8145134649</v>
      </c>
      <c r="F2706" s="113">
        <v>-1.2771806303711752</v>
      </c>
      <c r="G2706" s="126"/>
      <c r="H2706" s="123"/>
      <c r="I2706" s="124"/>
      <c r="J2706" s="191" t="s">
        <v>5776</v>
      </c>
      <c r="K2706" s="177" t="s">
        <v>824</v>
      </c>
      <c r="L2706" s="178" t="s">
        <v>1973</v>
      </c>
      <c r="M2706" s="180">
        <v>-15380502.579026738</v>
      </c>
      <c r="N2706" s="181">
        <v>-1640531.8145134649</v>
      </c>
      <c r="O2706" s="179">
        <v>-1.2771806303711752</v>
      </c>
      <c r="P2706" s="179">
        <v>0</v>
      </c>
      <c r="Q2706" s="179">
        <v>0</v>
      </c>
      <c r="R2706" s="179">
        <v>1</v>
      </c>
      <c r="S2706" s="210">
        <v>0</v>
      </c>
      <c r="T2706" s="182" t="s">
        <v>147</v>
      </c>
      <c r="U2706" s="183" t="s">
        <v>3104</v>
      </c>
      <c r="V2706" s="183">
        <v>43251</v>
      </c>
      <c r="W2706" s="184">
        <v>6051046</v>
      </c>
      <c r="X2706" s="185" t="s">
        <v>4468</v>
      </c>
      <c r="Y2706" s="190" t="s">
        <v>176</v>
      </c>
      <c r="Z2706" s="186"/>
      <c r="AA2706" s="185"/>
      <c r="AB2706" s="187"/>
      <c r="AC2706" s="187"/>
      <c r="AD2706" s="188"/>
    </row>
    <row r="2707" spans="1:30" x14ac:dyDescent="0.3">
      <c r="A2707" s="84"/>
      <c r="B2707" s="162" t="s">
        <v>825</v>
      </c>
      <c r="C2707" s="102" t="s">
        <v>1973</v>
      </c>
      <c r="D2707" s="109">
        <v>-8560394.0659048967</v>
      </c>
      <c r="E2707" s="139">
        <v>-20138242.451167099</v>
      </c>
      <c r="F2707" s="113">
        <v>-0.35395113695656405</v>
      </c>
      <c r="G2707" s="126"/>
      <c r="H2707" s="123"/>
      <c r="I2707" s="124"/>
      <c r="J2707" s="191" t="s">
        <v>5776</v>
      </c>
      <c r="K2707" s="177" t="s">
        <v>825</v>
      </c>
      <c r="L2707" s="178" t="s">
        <v>1973</v>
      </c>
      <c r="M2707" s="180">
        <v>-8560394.0659048967</v>
      </c>
      <c r="N2707" s="181">
        <v>-20138242.451167099</v>
      </c>
      <c r="O2707" s="179">
        <v>-0.35395113695656405</v>
      </c>
      <c r="P2707" s="179">
        <v>0</v>
      </c>
      <c r="Q2707" s="179">
        <v>0</v>
      </c>
      <c r="R2707" s="179">
        <v>1</v>
      </c>
      <c r="S2707" s="210">
        <v>0</v>
      </c>
      <c r="T2707" s="182" t="s">
        <v>147</v>
      </c>
      <c r="U2707" s="183" t="s">
        <v>3105</v>
      </c>
      <c r="V2707" s="183">
        <v>43251</v>
      </c>
      <c r="W2707" s="184">
        <v>6288190</v>
      </c>
      <c r="X2707" s="185" t="s">
        <v>4468</v>
      </c>
      <c r="Y2707" s="190" t="s">
        <v>176</v>
      </c>
      <c r="Z2707" s="186"/>
      <c r="AA2707" s="186"/>
      <c r="AB2707" s="187"/>
      <c r="AC2707" s="187"/>
      <c r="AD2707" s="188"/>
    </row>
    <row r="2708" spans="1:30" x14ac:dyDescent="0.3">
      <c r="A2708" s="84"/>
      <c r="B2708" s="162" t="s">
        <v>826</v>
      </c>
      <c r="C2708" s="102" t="s">
        <v>1973</v>
      </c>
      <c r="D2708" s="109">
        <v>-17701102.25868177</v>
      </c>
      <c r="E2708" s="139">
        <v>-1522448.272011881</v>
      </c>
      <c r="F2708" s="113">
        <v>-0.2755861413188006</v>
      </c>
      <c r="G2708" s="126"/>
      <c r="H2708" s="123"/>
      <c r="I2708" s="124"/>
      <c r="J2708" s="191" t="s">
        <v>5776</v>
      </c>
      <c r="K2708" s="177" t="s">
        <v>826</v>
      </c>
      <c r="L2708" s="178" t="s">
        <v>1973</v>
      </c>
      <c r="M2708" s="180">
        <v>-17701102.25868177</v>
      </c>
      <c r="N2708" s="181">
        <v>-1522448.272011881</v>
      </c>
      <c r="O2708" s="179">
        <v>-0.2755861413188006</v>
      </c>
      <c r="P2708" s="179">
        <v>0</v>
      </c>
      <c r="Q2708" s="179">
        <v>0</v>
      </c>
      <c r="R2708" s="179">
        <v>1</v>
      </c>
      <c r="S2708" s="210">
        <v>0</v>
      </c>
      <c r="T2708" s="182" t="s">
        <v>147</v>
      </c>
      <c r="U2708" s="183" t="s">
        <v>3106</v>
      </c>
      <c r="V2708" s="183">
        <v>43251</v>
      </c>
      <c r="W2708" s="184">
        <v>6186669</v>
      </c>
      <c r="X2708" s="185" t="s">
        <v>4468</v>
      </c>
      <c r="Y2708" s="190" t="s">
        <v>176</v>
      </c>
      <c r="Z2708" s="186"/>
      <c r="AA2708" s="186"/>
      <c r="AB2708" s="187"/>
      <c r="AC2708" s="187"/>
      <c r="AD2708" s="188"/>
    </row>
    <row r="2709" spans="1:30" x14ac:dyDescent="0.3">
      <c r="A2709" s="84"/>
      <c r="B2709" s="162" t="s">
        <v>827</v>
      </c>
      <c r="C2709" s="102" t="s">
        <v>1973</v>
      </c>
      <c r="D2709" s="109">
        <v>-34833785.249040112</v>
      </c>
      <c r="E2709" s="139">
        <v>-18985688.923556495</v>
      </c>
      <c r="F2709" s="113">
        <v>-1.2291443818563763</v>
      </c>
      <c r="G2709" s="126"/>
      <c r="H2709" s="123"/>
      <c r="I2709" s="124"/>
      <c r="J2709" s="191" t="s">
        <v>5776</v>
      </c>
      <c r="K2709" s="177" t="s">
        <v>827</v>
      </c>
      <c r="L2709" s="178" t="s">
        <v>1973</v>
      </c>
      <c r="M2709" s="180">
        <v>-34833785.249040112</v>
      </c>
      <c r="N2709" s="181">
        <v>-18985688.923556495</v>
      </c>
      <c r="O2709" s="179">
        <v>-1.2291443818563763</v>
      </c>
      <c r="P2709" s="179">
        <v>0</v>
      </c>
      <c r="Q2709" s="179">
        <v>0</v>
      </c>
      <c r="R2709" s="179">
        <v>1</v>
      </c>
      <c r="S2709" s="210">
        <v>0</v>
      </c>
      <c r="T2709" s="182" t="s">
        <v>148</v>
      </c>
      <c r="U2709" s="183" t="s">
        <v>3107</v>
      </c>
      <c r="V2709" s="183">
        <v>43251</v>
      </c>
      <c r="W2709" s="184">
        <v>6425663</v>
      </c>
      <c r="X2709" s="185" t="s">
        <v>4468</v>
      </c>
      <c r="Y2709" s="190" t="s">
        <v>176</v>
      </c>
      <c r="Z2709" s="186"/>
      <c r="AA2709" s="185"/>
      <c r="AB2709" s="187"/>
      <c r="AC2709" s="187"/>
      <c r="AD2709" s="188"/>
    </row>
    <row r="2710" spans="1:30" x14ac:dyDescent="0.3">
      <c r="A2710" s="84"/>
      <c r="B2710" s="162" t="s">
        <v>828</v>
      </c>
      <c r="C2710" s="102" t="s">
        <v>1978</v>
      </c>
      <c r="D2710" s="109">
        <v>-27590942.162906285</v>
      </c>
      <c r="E2710" s="139">
        <v>-7331061.1413029293</v>
      </c>
      <c r="F2710" s="113">
        <v>-1.42846803172843</v>
      </c>
      <c r="G2710" s="126"/>
      <c r="H2710" s="123"/>
      <c r="I2710" s="124"/>
      <c r="J2710" s="191" t="s">
        <v>5776</v>
      </c>
      <c r="K2710" s="177" t="s">
        <v>828</v>
      </c>
      <c r="L2710" s="178" t="s">
        <v>1978</v>
      </c>
      <c r="M2710" s="180">
        <v>-27590942.162906285</v>
      </c>
      <c r="N2710" s="181">
        <v>-7331061.1413029293</v>
      </c>
      <c r="O2710" s="179">
        <v>-1.42846803172843</v>
      </c>
      <c r="P2710" s="179">
        <v>0</v>
      </c>
      <c r="Q2710" s="179">
        <v>0</v>
      </c>
      <c r="R2710" s="179">
        <v>1</v>
      </c>
      <c r="S2710" s="210">
        <v>0</v>
      </c>
      <c r="T2710" s="182" t="s">
        <v>148</v>
      </c>
      <c r="U2710" s="183" t="s">
        <v>3108</v>
      </c>
      <c r="V2710" s="183">
        <v>43251</v>
      </c>
      <c r="W2710" s="184" t="s">
        <v>2266</v>
      </c>
      <c r="X2710" s="186" t="s">
        <v>4468</v>
      </c>
      <c r="Y2710" s="190" t="s">
        <v>176</v>
      </c>
      <c r="Z2710" s="185"/>
      <c r="AA2710" s="185"/>
      <c r="AB2710" s="188"/>
      <c r="AC2710" s="187"/>
      <c r="AD2710" s="187"/>
    </row>
    <row r="2711" spans="1:30" x14ac:dyDescent="0.3">
      <c r="A2711" s="84"/>
      <c r="B2711" s="162" t="s">
        <v>829</v>
      </c>
      <c r="C2711" s="102" t="s">
        <v>1977</v>
      </c>
      <c r="D2711" s="109">
        <v>13207705.164478095</v>
      </c>
      <c r="E2711" s="139">
        <v>22851633.604052536</v>
      </c>
      <c r="F2711" s="113">
        <v>4.8428925595478036</v>
      </c>
      <c r="G2711" s="126"/>
      <c r="H2711" s="123"/>
      <c r="I2711" s="124"/>
      <c r="J2711" s="191" t="s">
        <v>5776</v>
      </c>
      <c r="K2711" s="177" t="s">
        <v>829</v>
      </c>
      <c r="L2711" s="178" t="s">
        <v>1977</v>
      </c>
      <c r="M2711" s="180">
        <v>13207705.164478095</v>
      </c>
      <c r="N2711" s="181">
        <v>22851633.604052536</v>
      </c>
      <c r="O2711" s="179">
        <v>4.8428925595478036</v>
      </c>
      <c r="P2711" s="179">
        <v>0</v>
      </c>
      <c r="Q2711" s="179">
        <v>0</v>
      </c>
      <c r="R2711" s="179">
        <v>1</v>
      </c>
      <c r="S2711" s="210">
        <v>0</v>
      </c>
      <c r="T2711" s="182" t="s">
        <v>148</v>
      </c>
      <c r="U2711" s="183" t="s">
        <v>3109</v>
      </c>
      <c r="V2711" s="183">
        <v>43251</v>
      </c>
      <c r="W2711" s="184">
        <v>6187855</v>
      </c>
      <c r="X2711" s="185" t="s">
        <v>4468</v>
      </c>
      <c r="Y2711" s="190" t="s">
        <v>176</v>
      </c>
      <c r="Z2711" s="186"/>
      <c r="AA2711" s="186"/>
      <c r="AB2711" s="187"/>
      <c r="AC2711" s="187"/>
      <c r="AD2711" s="188"/>
    </row>
    <row r="2712" spans="1:30" x14ac:dyDescent="0.3">
      <c r="A2712" s="84"/>
      <c r="B2712" s="162" t="s">
        <v>830</v>
      </c>
      <c r="C2712" s="102" t="s">
        <v>1973</v>
      </c>
      <c r="D2712" s="109">
        <v>-7027352.5882625347</v>
      </c>
      <c r="E2712" s="139">
        <v>-4521664.5551157789</v>
      </c>
      <c r="F2712" s="113">
        <v>-1.3493941317340878</v>
      </c>
      <c r="G2712" s="126"/>
      <c r="H2712" s="123"/>
      <c r="I2712" s="124"/>
      <c r="J2712" s="191" t="s">
        <v>5776</v>
      </c>
      <c r="K2712" s="177" t="s">
        <v>830</v>
      </c>
      <c r="L2712" s="178" t="s">
        <v>1973</v>
      </c>
      <c r="M2712" s="180">
        <v>-7027352.5882625347</v>
      </c>
      <c r="N2712" s="181">
        <v>-4521664.5551157789</v>
      </c>
      <c r="O2712" s="179">
        <v>-1.3493941317340878</v>
      </c>
      <c r="P2712" s="179">
        <v>0</v>
      </c>
      <c r="Q2712" s="179">
        <v>0</v>
      </c>
      <c r="R2712" s="179">
        <v>1</v>
      </c>
      <c r="S2712" s="210">
        <v>0</v>
      </c>
      <c r="T2712" s="182" t="s">
        <v>144</v>
      </c>
      <c r="U2712" s="183" t="s">
        <v>3110</v>
      </c>
      <c r="V2712" s="183">
        <v>43251</v>
      </c>
      <c r="W2712" s="184">
        <v>6190228</v>
      </c>
      <c r="X2712" s="185" t="s">
        <v>4468</v>
      </c>
      <c r="Y2712" s="190" t="s">
        <v>176</v>
      </c>
      <c r="Z2712" s="186"/>
      <c r="AA2712" s="186"/>
      <c r="AB2712" s="187"/>
      <c r="AC2712" s="187"/>
      <c r="AD2712" s="188"/>
    </row>
    <row r="2713" spans="1:30" x14ac:dyDescent="0.3">
      <c r="A2713" s="84"/>
      <c r="B2713" s="162" t="s">
        <v>831</v>
      </c>
      <c r="C2713" s="102" t="s">
        <v>1977</v>
      </c>
      <c r="D2713" s="109">
        <v>3232588.6579753747</v>
      </c>
      <c r="E2713" s="139">
        <v>1330547.7990690067</v>
      </c>
      <c r="F2713" s="113">
        <v>1.9570150203324523</v>
      </c>
      <c r="G2713" s="126"/>
      <c r="H2713" s="123"/>
      <c r="I2713" s="124"/>
      <c r="J2713" s="191" t="s">
        <v>5776</v>
      </c>
      <c r="K2713" s="177" t="s">
        <v>831</v>
      </c>
      <c r="L2713" s="178" t="s">
        <v>1977</v>
      </c>
      <c r="M2713" s="180">
        <v>3232588.6579753747</v>
      </c>
      <c r="N2713" s="181">
        <v>1330547.7990690067</v>
      </c>
      <c r="O2713" s="179">
        <v>1.9570150203324523</v>
      </c>
      <c r="P2713" s="179">
        <v>0</v>
      </c>
      <c r="Q2713" s="179">
        <v>0</v>
      </c>
      <c r="R2713" s="179">
        <v>1</v>
      </c>
      <c r="S2713" s="210">
        <v>0</v>
      </c>
      <c r="T2713" s="182" t="s">
        <v>147</v>
      </c>
      <c r="U2713" s="183" t="s">
        <v>3111</v>
      </c>
      <c r="V2713" s="183">
        <v>43251</v>
      </c>
      <c r="W2713" s="184">
        <v>6140579</v>
      </c>
      <c r="X2713" s="185" t="s">
        <v>4468</v>
      </c>
      <c r="Y2713" s="190" t="s">
        <v>176</v>
      </c>
      <c r="Z2713" s="186"/>
      <c r="AA2713" s="186"/>
      <c r="AB2713" s="187"/>
      <c r="AC2713" s="187"/>
      <c r="AD2713" s="188"/>
    </row>
    <row r="2714" spans="1:30" x14ac:dyDescent="0.3">
      <c r="A2714" s="84"/>
      <c r="B2714" s="162" t="s">
        <v>832</v>
      </c>
      <c r="C2714" s="102" t="s">
        <v>1973</v>
      </c>
      <c r="D2714" s="109">
        <v>-2091518.4853003756</v>
      </c>
      <c r="E2714" s="139">
        <v>-6102107.7062797928</v>
      </c>
      <c r="F2714" s="113">
        <v>-0.82111386749374848</v>
      </c>
      <c r="G2714" s="126"/>
      <c r="H2714" s="123"/>
      <c r="I2714" s="124"/>
      <c r="J2714" s="191" t="s">
        <v>5776</v>
      </c>
      <c r="K2714" s="177" t="s">
        <v>832</v>
      </c>
      <c r="L2714" s="178" t="s">
        <v>1973</v>
      </c>
      <c r="M2714" s="180">
        <v>-2091518.4853003756</v>
      </c>
      <c r="N2714" s="181">
        <v>-6102107.7062797928</v>
      </c>
      <c r="O2714" s="179">
        <v>-0.82111386749374848</v>
      </c>
      <c r="P2714" s="179">
        <v>0</v>
      </c>
      <c r="Q2714" s="179">
        <v>0</v>
      </c>
      <c r="R2714" s="179">
        <v>1</v>
      </c>
      <c r="S2714" s="210">
        <v>0</v>
      </c>
      <c r="T2714" s="182" t="s">
        <v>146</v>
      </c>
      <c r="U2714" s="183" t="s">
        <v>3112</v>
      </c>
      <c r="V2714" s="183">
        <v>43251</v>
      </c>
      <c r="W2714" s="184">
        <v>6189657</v>
      </c>
      <c r="X2714" s="185" t="s">
        <v>4468</v>
      </c>
      <c r="Y2714" s="190" t="s">
        <v>176</v>
      </c>
      <c r="Z2714" s="185"/>
      <c r="AA2714" s="185"/>
      <c r="AB2714" s="187"/>
      <c r="AC2714" s="188"/>
      <c r="AD2714" s="187"/>
    </row>
    <row r="2715" spans="1:30" x14ac:dyDescent="0.3">
      <c r="A2715" s="84"/>
      <c r="B2715" s="162" t="s">
        <v>833</v>
      </c>
      <c r="C2715" s="102" t="s">
        <v>1973</v>
      </c>
      <c r="D2715" s="109">
        <v>-11779873.691227878</v>
      </c>
      <c r="E2715" s="139">
        <v>-31299755.462254502</v>
      </c>
      <c r="F2715" s="113">
        <v>-0.77155298363162705</v>
      </c>
      <c r="G2715" s="126"/>
      <c r="H2715" s="123"/>
      <c r="I2715" s="124"/>
      <c r="J2715" s="191" t="s">
        <v>5776</v>
      </c>
      <c r="K2715" s="177" t="s">
        <v>833</v>
      </c>
      <c r="L2715" s="178" t="s">
        <v>1973</v>
      </c>
      <c r="M2715" s="180">
        <v>-11779873.691227878</v>
      </c>
      <c r="N2715" s="181">
        <v>-31299755.462254502</v>
      </c>
      <c r="O2715" s="179">
        <v>-0.77155298363162705</v>
      </c>
      <c r="P2715" s="179">
        <v>0</v>
      </c>
      <c r="Q2715" s="179">
        <v>0</v>
      </c>
      <c r="R2715" s="179">
        <v>1</v>
      </c>
      <c r="S2715" s="210">
        <v>0</v>
      </c>
      <c r="T2715" s="182" t="s">
        <v>148</v>
      </c>
      <c r="U2715" s="183" t="s">
        <v>3113</v>
      </c>
      <c r="V2715" s="183">
        <v>43251</v>
      </c>
      <c r="W2715" s="184">
        <v>6431756</v>
      </c>
      <c r="X2715" s="185" t="s">
        <v>4468</v>
      </c>
      <c r="Y2715" s="190" t="s">
        <v>176</v>
      </c>
      <c r="Z2715" s="185"/>
      <c r="AA2715" s="185"/>
      <c r="AB2715" s="187"/>
      <c r="AC2715" s="188"/>
      <c r="AD2715" s="187"/>
    </row>
    <row r="2716" spans="1:30" x14ac:dyDescent="0.3">
      <c r="A2716" s="84"/>
      <c r="B2716" s="162" t="s">
        <v>834</v>
      </c>
      <c r="C2716" s="102" t="s">
        <v>1973</v>
      </c>
      <c r="D2716" s="109">
        <v>-6056814.3958448526</v>
      </c>
      <c r="E2716" s="139">
        <v>-5722055.2255856181</v>
      </c>
      <c r="F2716" s="113">
        <v>-0.76217718321087691</v>
      </c>
      <c r="G2716" s="126"/>
      <c r="H2716" s="123"/>
      <c r="I2716" s="124"/>
      <c r="J2716" s="191" t="s">
        <v>5776</v>
      </c>
      <c r="K2716" s="177" t="s">
        <v>834</v>
      </c>
      <c r="L2716" s="178" t="s">
        <v>1973</v>
      </c>
      <c r="M2716" s="180">
        <v>-6056814.3958448526</v>
      </c>
      <c r="N2716" s="181">
        <v>-5722055.2255856181</v>
      </c>
      <c r="O2716" s="179">
        <v>-0.76217718321087691</v>
      </c>
      <c r="P2716" s="179">
        <v>0</v>
      </c>
      <c r="Q2716" s="179">
        <v>0</v>
      </c>
      <c r="R2716" s="179">
        <v>1</v>
      </c>
      <c r="S2716" s="210">
        <v>0</v>
      </c>
      <c r="T2716" s="182" t="s">
        <v>148</v>
      </c>
      <c r="U2716" s="183" t="s">
        <v>3114</v>
      </c>
      <c r="V2716" s="183">
        <v>43251</v>
      </c>
      <c r="W2716" s="184">
        <v>6199816</v>
      </c>
      <c r="X2716" s="186" t="s">
        <v>4468</v>
      </c>
      <c r="Y2716" s="190" t="s">
        <v>176</v>
      </c>
      <c r="Z2716" s="185"/>
      <c r="AA2716" s="185"/>
      <c r="AB2716" s="187"/>
      <c r="AC2716" s="188"/>
      <c r="AD2716" s="187"/>
    </row>
    <row r="2717" spans="1:30" x14ac:dyDescent="0.3">
      <c r="A2717" s="84"/>
      <c r="B2717" s="162" t="s">
        <v>835</v>
      </c>
      <c r="C2717" s="102" t="s">
        <v>1973</v>
      </c>
      <c r="D2717" s="109">
        <v>-23159962.728266329</v>
      </c>
      <c r="E2717" s="139">
        <v>-29266128.697684828</v>
      </c>
      <c r="F2717" s="113">
        <v>-2.7129192582645536</v>
      </c>
      <c r="G2717" s="126"/>
      <c r="H2717" s="123"/>
      <c r="I2717" s="124"/>
      <c r="J2717" s="191" t="s">
        <v>5776</v>
      </c>
      <c r="K2717" s="177" t="s">
        <v>835</v>
      </c>
      <c r="L2717" s="178" t="s">
        <v>1973</v>
      </c>
      <c r="M2717" s="180">
        <v>-23159962.728266329</v>
      </c>
      <c r="N2717" s="181">
        <v>-29266128.697684828</v>
      </c>
      <c r="O2717" s="179">
        <v>-2.7129192582645536</v>
      </c>
      <c r="P2717" s="179">
        <v>0</v>
      </c>
      <c r="Q2717" s="179">
        <v>0</v>
      </c>
      <c r="R2717" s="179">
        <v>1</v>
      </c>
      <c r="S2717" s="210">
        <v>0</v>
      </c>
      <c r="T2717" s="182" t="s">
        <v>145</v>
      </c>
      <c r="U2717" s="183" t="s">
        <v>3115</v>
      </c>
      <c r="V2717" s="183">
        <v>43251</v>
      </c>
      <c r="W2717" s="184">
        <v>6190950</v>
      </c>
      <c r="X2717" s="185" t="s">
        <v>4468</v>
      </c>
      <c r="Y2717" s="190" t="s">
        <v>176</v>
      </c>
      <c r="Z2717" s="185"/>
      <c r="AA2717" s="186"/>
      <c r="AB2717" s="187"/>
      <c r="AC2717" s="187"/>
      <c r="AD2717" s="188"/>
    </row>
    <row r="2718" spans="1:30" x14ac:dyDescent="0.3">
      <c r="A2718" s="84"/>
      <c r="B2718" s="162" t="s">
        <v>836</v>
      </c>
      <c r="C2718" s="102" t="s">
        <v>1973</v>
      </c>
      <c r="D2718" s="109">
        <v>-32369457.185757451</v>
      </c>
      <c r="E2718" s="139">
        <v>-8837455.7467060182</v>
      </c>
      <c r="F2718" s="113">
        <v>-1.1687930271510121</v>
      </c>
      <c r="G2718" s="126"/>
      <c r="H2718" s="123"/>
      <c r="I2718" s="124"/>
      <c r="J2718" s="191" t="s">
        <v>5776</v>
      </c>
      <c r="K2718" s="177" t="s">
        <v>836</v>
      </c>
      <c r="L2718" s="178" t="s">
        <v>1973</v>
      </c>
      <c r="M2718" s="180">
        <v>-32369457.185757451</v>
      </c>
      <c r="N2718" s="181">
        <v>-8837455.7467060182</v>
      </c>
      <c r="O2718" s="179">
        <v>-1.1687930271510121</v>
      </c>
      <c r="P2718" s="179">
        <v>0</v>
      </c>
      <c r="Q2718" s="179">
        <v>0</v>
      </c>
      <c r="R2718" s="179">
        <v>1</v>
      </c>
      <c r="S2718" s="210">
        <v>0</v>
      </c>
      <c r="T2718" s="182" t="s">
        <v>152</v>
      </c>
      <c r="U2718" s="183" t="s">
        <v>3116</v>
      </c>
      <c r="V2718" s="183">
        <v>43251</v>
      </c>
      <c r="W2718" s="184">
        <v>6287841</v>
      </c>
      <c r="X2718" s="185" t="s">
        <v>4468</v>
      </c>
      <c r="Y2718" s="190" t="s">
        <v>176</v>
      </c>
      <c r="Z2718" s="186"/>
      <c r="AA2718" s="185"/>
      <c r="AB2718" s="187"/>
      <c r="AC2718" s="187"/>
      <c r="AD2718" s="188"/>
    </row>
    <row r="2719" spans="1:30" x14ac:dyDescent="0.3">
      <c r="A2719" s="84"/>
      <c r="B2719" s="162" t="s">
        <v>837</v>
      </c>
      <c r="C2719" s="102" t="s">
        <v>1973</v>
      </c>
      <c r="D2719" s="109">
        <v>-6627028.8847300038</v>
      </c>
      <c r="E2719" s="139">
        <v>-9763057.0584495142</v>
      </c>
      <c r="F2719" s="113">
        <v>-1.0427377511298068</v>
      </c>
      <c r="G2719" s="126"/>
      <c r="H2719" s="123"/>
      <c r="I2719" s="124"/>
      <c r="J2719" s="191" t="s">
        <v>5776</v>
      </c>
      <c r="K2719" s="177" t="s">
        <v>837</v>
      </c>
      <c r="L2719" s="178" t="s">
        <v>1973</v>
      </c>
      <c r="M2719" s="180">
        <v>-6627028.8847300038</v>
      </c>
      <c r="N2719" s="181">
        <v>-9763057.0584495142</v>
      </c>
      <c r="O2719" s="179">
        <v>-1.0427377511298068</v>
      </c>
      <c r="P2719" s="179">
        <v>0</v>
      </c>
      <c r="Q2719" s="179">
        <v>0</v>
      </c>
      <c r="R2719" s="179">
        <v>1</v>
      </c>
      <c r="S2719" s="210">
        <v>0</v>
      </c>
      <c r="T2719" s="182" t="s">
        <v>147</v>
      </c>
      <c r="U2719" s="183" t="s">
        <v>3117</v>
      </c>
      <c r="V2719" s="183">
        <v>43251</v>
      </c>
      <c r="W2719" s="184">
        <v>6225744</v>
      </c>
      <c r="X2719" s="185" t="s">
        <v>4468</v>
      </c>
      <c r="Y2719" s="190" t="s">
        <v>176</v>
      </c>
      <c r="Z2719" s="185"/>
      <c r="AA2719" s="186"/>
      <c r="AB2719" s="187"/>
      <c r="AC2719" s="187"/>
      <c r="AD2719" s="188"/>
    </row>
    <row r="2720" spans="1:30" x14ac:dyDescent="0.3">
      <c r="A2720" s="84"/>
      <c r="B2720" s="162" t="s">
        <v>838</v>
      </c>
      <c r="C2720" s="102" t="s">
        <v>1973</v>
      </c>
      <c r="D2720" s="109">
        <v>-30091139.939820014</v>
      </c>
      <c r="E2720" s="139">
        <v>-40796457.105653934</v>
      </c>
      <c r="F2720" s="113">
        <v>-1.2360251073968136</v>
      </c>
      <c r="G2720" s="126"/>
      <c r="H2720" s="123"/>
      <c r="I2720" s="124"/>
      <c r="J2720" s="191" t="s">
        <v>5776</v>
      </c>
      <c r="K2720" s="177" t="s">
        <v>838</v>
      </c>
      <c r="L2720" s="178" t="s">
        <v>1973</v>
      </c>
      <c r="M2720" s="180">
        <v>-30091139.939820014</v>
      </c>
      <c r="N2720" s="181">
        <v>-40796457.105653934</v>
      </c>
      <c r="O2720" s="179">
        <v>-1.2360251073968136</v>
      </c>
      <c r="P2720" s="179">
        <v>0</v>
      </c>
      <c r="Q2720" s="179">
        <v>0</v>
      </c>
      <c r="R2720" s="179">
        <v>1</v>
      </c>
      <c r="S2720" s="210">
        <v>0</v>
      </c>
      <c r="T2720" s="182" t="s">
        <v>148</v>
      </c>
      <c r="U2720" s="183" t="s">
        <v>3118</v>
      </c>
      <c r="V2720" s="183">
        <v>43251</v>
      </c>
      <c r="W2720" s="184">
        <v>6527666</v>
      </c>
      <c r="X2720" s="185" t="s">
        <v>4468</v>
      </c>
      <c r="Y2720" s="190" t="s">
        <v>176</v>
      </c>
      <c r="Z2720" s="185"/>
      <c r="AA2720" s="186"/>
      <c r="AB2720" s="187"/>
      <c r="AC2720" s="187"/>
      <c r="AD2720" s="188"/>
    </row>
    <row r="2721" spans="1:30" x14ac:dyDescent="0.3">
      <c r="A2721" s="84"/>
      <c r="B2721" s="162" t="s">
        <v>839</v>
      </c>
      <c r="C2721" s="102" t="s">
        <v>1977</v>
      </c>
      <c r="D2721" s="109">
        <v>18373098.604106631</v>
      </c>
      <c r="E2721" s="139">
        <v>4796184.573329906</v>
      </c>
      <c r="F2721" s="113">
        <v>0.55903998500603203</v>
      </c>
      <c r="G2721" s="126"/>
      <c r="H2721" s="123"/>
      <c r="I2721" s="124"/>
      <c r="J2721" s="191" t="s">
        <v>5776</v>
      </c>
      <c r="K2721" s="177" t="s">
        <v>839</v>
      </c>
      <c r="L2721" s="178" t="s">
        <v>1977</v>
      </c>
      <c r="M2721" s="180">
        <v>18373098.604106631</v>
      </c>
      <c r="N2721" s="181">
        <v>4796184.573329906</v>
      </c>
      <c r="O2721" s="179">
        <v>0.55903998500603203</v>
      </c>
      <c r="P2721" s="179">
        <v>0</v>
      </c>
      <c r="Q2721" s="179">
        <v>0</v>
      </c>
      <c r="R2721" s="179">
        <v>1</v>
      </c>
      <c r="S2721" s="210">
        <v>0</v>
      </c>
      <c r="T2721" s="182" t="s">
        <v>147</v>
      </c>
      <c r="U2721" s="183" t="s">
        <v>3119</v>
      </c>
      <c r="V2721" s="183">
        <v>43251</v>
      </c>
      <c r="W2721" s="184">
        <v>6260734</v>
      </c>
      <c r="X2721" s="186" t="s">
        <v>4468</v>
      </c>
      <c r="Y2721" s="190" t="s">
        <v>176</v>
      </c>
      <c r="Z2721" s="185"/>
      <c r="AA2721" s="185"/>
      <c r="AB2721" s="187"/>
      <c r="AC2721" s="188"/>
      <c r="AD2721" s="188"/>
    </row>
    <row r="2722" spans="1:30" x14ac:dyDescent="0.3">
      <c r="A2722" s="84"/>
      <c r="B2722" s="162" t="s">
        <v>840</v>
      </c>
      <c r="C2722" s="102" t="s">
        <v>1973</v>
      </c>
      <c r="D2722" s="109">
        <v>-14968048.982019257</v>
      </c>
      <c r="E2722" s="139">
        <v>-21312639.696455076</v>
      </c>
      <c r="F2722" s="113">
        <v>-0.96816460543165306</v>
      </c>
      <c r="G2722" s="126"/>
      <c r="H2722" s="123"/>
      <c r="I2722" s="124"/>
      <c r="J2722" s="191" t="s">
        <v>5776</v>
      </c>
      <c r="K2722" s="177" t="s">
        <v>840</v>
      </c>
      <c r="L2722" s="178" t="s">
        <v>1973</v>
      </c>
      <c r="M2722" s="180">
        <v>-14968048.982019257</v>
      </c>
      <c r="N2722" s="181">
        <v>-21312639.696455076</v>
      </c>
      <c r="O2722" s="179">
        <v>-0.96816460543165306</v>
      </c>
      <c r="P2722" s="179">
        <v>0</v>
      </c>
      <c r="Q2722" s="179">
        <v>0</v>
      </c>
      <c r="R2722" s="179">
        <v>1</v>
      </c>
      <c r="S2722" s="210">
        <v>0</v>
      </c>
      <c r="T2722" s="182" t="s">
        <v>148</v>
      </c>
      <c r="U2722" s="183" t="s">
        <v>3120</v>
      </c>
      <c r="V2722" s="183">
        <v>43251</v>
      </c>
      <c r="W2722" s="184">
        <v>6433912</v>
      </c>
      <c r="X2722" s="185" t="s">
        <v>4468</v>
      </c>
      <c r="Y2722" s="190" t="s">
        <v>176</v>
      </c>
      <c r="Z2722" s="185"/>
      <c r="AA2722" s="186"/>
      <c r="AB2722" s="187"/>
      <c r="AC2722" s="187"/>
      <c r="AD2722" s="188"/>
    </row>
    <row r="2723" spans="1:30" x14ac:dyDescent="0.3">
      <c r="A2723" s="84"/>
      <c r="B2723" s="162" t="s">
        <v>841</v>
      </c>
      <c r="C2723" s="102" t="s">
        <v>1973</v>
      </c>
      <c r="D2723" s="109">
        <v>-5113349.9738480551</v>
      </c>
      <c r="E2723" s="139">
        <v>-414627.19856061111</v>
      </c>
      <c r="F2723" s="113">
        <v>-0.26550101388391562</v>
      </c>
      <c r="G2723" s="126"/>
      <c r="H2723" s="123"/>
      <c r="I2723" s="124"/>
      <c r="J2723" s="191" t="s">
        <v>5776</v>
      </c>
      <c r="K2723" s="177" t="s">
        <v>841</v>
      </c>
      <c r="L2723" s="178" t="s">
        <v>1973</v>
      </c>
      <c r="M2723" s="180">
        <v>-5113349.9738480551</v>
      </c>
      <c r="N2723" s="181">
        <v>-414627.19856061111</v>
      </c>
      <c r="O2723" s="179">
        <v>-0.26550101388391562</v>
      </c>
      <c r="P2723" s="179">
        <v>0</v>
      </c>
      <c r="Q2723" s="179">
        <v>0</v>
      </c>
      <c r="R2723" s="179">
        <v>1</v>
      </c>
      <c r="S2723" s="210">
        <v>0</v>
      </c>
      <c r="T2723" s="182" t="s">
        <v>144</v>
      </c>
      <c r="U2723" s="183" t="s">
        <v>3121</v>
      </c>
      <c r="V2723" s="183">
        <v>43251</v>
      </c>
      <c r="W2723" s="184">
        <v>6345783</v>
      </c>
      <c r="X2723" s="185" t="s">
        <v>4468</v>
      </c>
      <c r="Y2723" s="190" t="s">
        <v>176</v>
      </c>
      <c r="Z2723" s="185"/>
      <c r="AA2723" s="185"/>
      <c r="AB2723" s="187"/>
      <c r="AC2723" s="188"/>
      <c r="AD2723" s="188"/>
    </row>
    <row r="2724" spans="1:30" x14ac:dyDescent="0.3">
      <c r="A2724" s="84"/>
      <c r="B2724" s="162" t="s">
        <v>842</v>
      </c>
      <c r="C2724" s="102" t="s">
        <v>1973</v>
      </c>
      <c r="D2724" s="109">
        <v>-2363237.3661707989</v>
      </c>
      <c r="E2724" s="139">
        <v>-4657455.6807865435</v>
      </c>
      <c r="F2724" s="113">
        <v>-0.72438374005279738</v>
      </c>
      <c r="G2724" s="126"/>
      <c r="H2724" s="123"/>
      <c r="I2724" s="124"/>
      <c r="J2724" s="191" t="s">
        <v>5776</v>
      </c>
      <c r="K2724" s="177" t="s">
        <v>842</v>
      </c>
      <c r="L2724" s="178" t="s">
        <v>1973</v>
      </c>
      <c r="M2724" s="180">
        <v>-2363237.3661707989</v>
      </c>
      <c r="N2724" s="181">
        <v>-4657455.6807865435</v>
      </c>
      <c r="O2724" s="179">
        <v>-0.72438374005279738</v>
      </c>
      <c r="P2724" s="179">
        <v>0</v>
      </c>
      <c r="Q2724" s="179">
        <v>0</v>
      </c>
      <c r="R2724" s="179">
        <v>1</v>
      </c>
      <c r="S2724" s="210">
        <v>0</v>
      </c>
      <c r="T2724" s="182" t="s">
        <v>146</v>
      </c>
      <c r="U2724" s="183" t="s">
        <v>3122</v>
      </c>
      <c r="V2724" s="183">
        <v>43251</v>
      </c>
      <c r="W2724" s="184">
        <v>6186023</v>
      </c>
      <c r="X2724" s="185" t="s">
        <v>4468</v>
      </c>
      <c r="Y2724" s="190" t="s">
        <v>176</v>
      </c>
      <c r="Z2724" s="185"/>
      <c r="AA2724" s="185"/>
      <c r="AB2724" s="187"/>
      <c r="AC2724" s="188"/>
      <c r="AD2724" s="188"/>
    </row>
    <row r="2725" spans="1:30" x14ac:dyDescent="0.3">
      <c r="A2725" s="84"/>
      <c r="B2725" s="162" t="s">
        <v>843</v>
      </c>
      <c r="C2725" s="102" t="s">
        <v>1973</v>
      </c>
      <c r="D2725" s="109">
        <v>-481201.35304145771</v>
      </c>
      <c r="E2725" s="139">
        <v>-957864.28529503278</v>
      </c>
      <c r="F2725" s="113">
        <v>-7.8839161570020133E-2</v>
      </c>
      <c r="G2725" s="126"/>
      <c r="H2725" s="123"/>
      <c r="I2725" s="124"/>
      <c r="J2725" s="191" t="s">
        <v>5776</v>
      </c>
      <c r="K2725" s="177" t="s">
        <v>843</v>
      </c>
      <c r="L2725" s="178" t="s">
        <v>1973</v>
      </c>
      <c r="M2725" s="180">
        <v>-481201.35304145771</v>
      </c>
      <c r="N2725" s="181">
        <v>-957864.28529503278</v>
      </c>
      <c r="O2725" s="179">
        <v>-7.8839161570020133E-2</v>
      </c>
      <c r="P2725" s="179">
        <v>0</v>
      </c>
      <c r="Q2725" s="179">
        <v>0</v>
      </c>
      <c r="R2725" s="179">
        <v>1</v>
      </c>
      <c r="S2725" s="210">
        <v>0</v>
      </c>
      <c r="T2725" s="182" t="s">
        <v>146</v>
      </c>
      <c r="U2725" s="183" t="s">
        <v>3123</v>
      </c>
      <c r="V2725" s="183">
        <v>43251</v>
      </c>
      <c r="W2725" s="184">
        <v>6324500</v>
      </c>
      <c r="X2725" s="185" t="s">
        <v>4468</v>
      </c>
      <c r="Y2725" s="190" t="s">
        <v>176</v>
      </c>
      <c r="Z2725" s="186"/>
      <c r="AA2725" s="185"/>
      <c r="AB2725" s="187"/>
      <c r="AC2725" s="187"/>
      <c r="AD2725" s="188"/>
    </row>
    <row r="2726" spans="1:30" x14ac:dyDescent="0.3">
      <c r="A2726" s="84"/>
      <c r="B2726" s="162" t="s">
        <v>844</v>
      </c>
      <c r="C2726" s="102" t="s">
        <v>1973</v>
      </c>
      <c r="D2726" s="109">
        <v>-7113535.1316672359</v>
      </c>
      <c r="E2726" s="139">
        <v>-7467079.0823028311</v>
      </c>
      <c r="F2726" s="113">
        <v>-1.2970636267507016</v>
      </c>
      <c r="G2726" s="126"/>
      <c r="H2726" s="123"/>
      <c r="I2726" s="124"/>
      <c r="J2726" s="191" t="s">
        <v>5776</v>
      </c>
      <c r="K2726" s="177" t="s">
        <v>844</v>
      </c>
      <c r="L2726" s="178" t="s">
        <v>1973</v>
      </c>
      <c r="M2726" s="180">
        <v>-7113535.1316672359</v>
      </c>
      <c r="N2726" s="181">
        <v>-7467079.0823028311</v>
      </c>
      <c r="O2726" s="179">
        <v>-1.2970636267507016</v>
      </c>
      <c r="P2726" s="179">
        <v>0</v>
      </c>
      <c r="Q2726" s="179">
        <v>0</v>
      </c>
      <c r="R2726" s="179">
        <v>1</v>
      </c>
      <c r="S2726" s="210">
        <v>0</v>
      </c>
      <c r="T2726" s="182" t="s">
        <v>146</v>
      </c>
      <c r="U2726" s="183" t="s">
        <v>3124</v>
      </c>
      <c r="V2726" s="183">
        <v>43251</v>
      </c>
      <c r="W2726" s="184">
        <v>6331470</v>
      </c>
      <c r="X2726" s="186" t="s">
        <v>4468</v>
      </c>
      <c r="Y2726" s="190" t="s">
        <v>176</v>
      </c>
      <c r="Z2726" s="185"/>
      <c r="AA2726" s="185"/>
      <c r="AB2726" s="187"/>
      <c r="AC2726" s="188"/>
      <c r="AD2726" s="188"/>
    </row>
    <row r="2727" spans="1:30" x14ac:dyDescent="0.3">
      <c r="A2727" s="84"/>
      <c r="B2727" s="162" t="s">
        <v>845</v>
      </c>
      <c r="C2727" s="102" t="s">
        <v>1973</v>
      </c>
      <c r="D2727" s="109">
        <v>-9355547.8367097452</v>
      </c>
      <c r="E2727" s="139">
        <v>-3712156.6409686045</v>
      </c>
      <c r="F2727" s="113">
        <v>-0.83302307023517719</v>
      </c>
      <c r="G2727" s="126"/>
      <c r="H2727" s="123"/>
      <c r="I2727" s="124"/>
      <c r="J2727" s="191" t="s">
        <v>5776</v>
      </c>
      <c r="K2727" s="177" t="s">
        <v>845</v>
      </c>
      <c r="L2727" s="178" t="s">
        <v>1973</v>
      </c>
      <c r="M2727" s="180">
        <v>-9355547.8367097452</v>
      </c>
      <c r="N2727" s="181">
        <v>-3712156.6409686045</v>
      </c>
      <c r="O2727" s="179">
        <v>-0.83302307023517719</v>
      </c>
      <c r="P2727" s="179">
        <v>0</v>
      </c>
      <c r="Q2727" s="179">
        <v>0</v>
      </c>
      <c r="R2727" s="179">
        <v>1</v>
      </c>
      <c r="S2727" s="210">
        <v>0</v>
      </c>
      <c r="T2727" s="182" t="s">
        <v>152</v>
      </c>
      <c r="U2727" s="183" t="s">
        <v>3125</v>
      </c>
      <c r="V2727" s="183">
        <v>43251</v>
      </c>
      <c r="W2727" s="184">
        <v>6421854</v>
      </c>
      <c r="X2727" s="186" t="s">
        <v>4468</v>
      </c>
      <c r="Y2727" s="190" t="s">
        <v>176</v>
      </c>
      <c r="Z2727" s="185"/>
      <c r="AA2727" s="185"/>
      <c r="AB2727" s="187"/>
      <c r="AC2727" s="188"/>
      <c r="AD2727" s="188"/>
    </row>
    <row r="2728" spans="1:30" x14ac:dyDescent="0.3">
      <c r="A2728" s="84"/>
      <c r="B2728" s="162" t="s">
        <v>846</v>
      </c>
      <c r="C2728" s="102" t="s">
        <v>1973</v>
      </c>
      <c r="D2728" s="109">
        <v>-3470190.2897836319</v>
      </c>
      <c r="E2728" s="139">
        <v>-776461.60025316617</v>
      </c>
      <c r="F2728" s="113">
        <v>-1.2207875581573924</v>
      </c>
      <c r="G2728" s="126"/>
      <c r="H2728" s="123"/>
      <c r="I2728" s="124"/>
      <c r="J2728" s="191" t="s">
        <v>5776</v>
      </c>
      <c r="K2728" s="177" t="s">
        <v>846</v>
      </c>
      <c r="L2728" s="178" t="s">
        <v>1973</v>
      </c>
      <c r="M2728" s="180">
        <v>-3470190.2897836319</v>
      </c>
      <c r="N2728" s="181">
        <v>-776461.60025316617</v>
      </c>
      <c r="O2728" s="179">
        <v>-1.2207875581573924</v>
      </c>
      <c r="P2728" s="179">
        <v>0</v>
      </c>
      <c r="Q2728" s="179">
        <v>0</v>
      </c>
      <c r="R2728" s="179">
        <v>1</v>
      </c>
      <c r="S2728" s="210">
        <v>0</v>
      </c>
      <c r="T2728" s="182" t="s">
        <v>144</v>
      </c>
      <c r="U2728" s="183" t="s">
        <v>3126</v>
      </c>
      <c r="V2728" s="183">
        <v>43251</v>
      </c>
      <c r="W2728" s="184">
        <v>6336055</v>
      </c>
      <c r="X2728" s="185" t="s">
        <v>4468</v>
      </c>
      <c r="Y2728" s="190" t="s">
        <v>176</v>
      </c>
      <c r="Z2728" s="186"/>
      <c r="AA2728" s="185"/>
      <c r="AB2728" s="187"/>
      <c r="AC2728" s="187"/>
      <c r="AD2728" s="188"/>
    </row>
    <row r="2729" spans="1:30" x14ac:dyDescent="0.3">
      <c r="A2729" s="84"/>
      <c r="B2729" s="162" t="s">
        <v>847</v>
      </c>
      <c r="C2729" s="102" t="s">
        <v>1977</v>
      </c>
      <c r="D2729" s="109">
        <v>15614389.930094898</v>
      </c>
      <c r="E2729" s="139">
        <v>22556729.608237576</v>
      </c>
      <c r="F2729" s="113">
        <v>2.0730592259393905</v>
      </c>
      <c r="G2729" s="126"/>
      <c r="H2729" s="123"/>
      <c r="I2729" s="124"/>
      <c r="J2729" s="191" t="s">
        <v>5776</v>
      </c>
      <c r="K2729" s="177" t="s">
        <v>847</v>
      </c>
      <c r="L2729" s="178" t="s">
        <v>1977</v>
      </c>
      <c r="M2729" s="180">
        <v>15614389.930094898</v>
      </c>
      <c r="N2729" s="181">
        <v>22556729.608237576</v>
      </c>
      <c r="O2729" s="179">
        <v>2.0730592259393905</v>
      </c>
      <c r="P2729" s="179">
        <v>0</v>
      </c>
      <c r="Q2729" s="179">
        <v>0</v>
      </c>
      <c r="R2729" s="179">
        <v>1</v>
      </c>
      <c r="S2729" s="210">
        <v>0</v>
      </c>
      <c r="T2729" s="182" t="s">
        <v>148</v>
      </c>
      <c r="U2729" s="183" t="s">
        <v>3127</v>
      </c>
      <c r="V2729" s="183">
        <v>43251</v>
      </c>
      <c r="W2729" s="184">
        <v>6580119</v>
      </c>
      <c r="X2729" s="185" t="s">
        <v>4468</v>
      </c>
      <c r="Y2729" s="190" t="s">
        <v>176</v>
      </c>
      <c r="Z2729" s="185"/>
      <c r="AA2729" s="185"/>
      <c r="AB2729" s="188"/>
      <c r="AC2729" s="187"/>
      <c r="AD2729" s="187"/>
    </row>
    <row r="2730" spans="1:30" x14ac:dyDescent="0.3">
      <c r="A2730" s="84"/>
      <c r="B2730" s="162" t="s">
        <v>848</v>
      </c>
      <c r="C2730" s="102" t="s">
        <v>1977</v>
      </c>
      <c r="D2730" s="109">
        <v>135709704.32487974</v>
      </c>
      <c r="E2730" s="139">
        <v>35271485.510952801</v>
      </c>
      <c r="F2730" s="113">
        <v>5.0292126575820273</v>
      </c>
      <c r="G2730" s="126"/>
      <c r="H2730" s="123"/>
      <c r="I2730" s="124"/>
      <c r="J2730" s="191" t="s">
        <v>5776</v>
      </c>
      <c r="K2730" s="177" t="s">
        <v>848</v>
      </c>
      <c r="L2730" s="178" t="s">
        <v>1977</v>
      </c>
      <c r="M2730" s="180">
        <v>135709704.32487974</v>
      </c>
      <c r="N2730" s="181">
        <v>35271485.510952801</v>
      </c>
      <c r="O2730" s="179">
        <v>5.0292126575820273</v>
      </c>
      <c r="P2730" s="179">
        <v>0</v>
      </c>
      <c r="Q2730" s="179">
        <v>0</v>
      </c>
      <c r="R2730" s="179">
        <v>1</v>
      </c>
      <c r="S2730" s="210">
        <v>0</v>
      </c>
      <c r="T2730" s="182" t="s">
        <v>145</v>
      </c>
      <c r="U2730" s="183" t="s">
        <v>3128</v>
      </c>
      <c r="V2730" s="183">
        <v>43251</v>
      </c>
      <c r="W2730" s="184">
        <v>6348715</v>
      </c>
      <c r="X2730" s="186" t="s">
        <v>4468</v>
      </c>
      <c r="Y2730" s="190" t="s">
        <v>176</v>
      </c>
      <c r="Z2730" s="185"/>
      <c r="AA2730" s="185"/>
      <c r="AB2730" s="188"/>
      <c r="AC2730" s="187"/>
      <c r="AD2730" s="187"/>
    </row>
    <row r="2731" spans="1:30" x14ac:dyDescent="0.3">
      <c r="A2731" s="84"/>
      <c r="B2731" s="162" t="s">
        <v>849</v>
      </c>
      <c r="C2731" s="102" t="s">
        <v>1978</v>
      </c>
      <c r="D2731" s="109">
        <v>-41921309.133796573</v>
      </c>
      <c r="E2731" s="139">
        <v>-9940527.7969135642</v>
      </c>
      <c r="F2731" s="113">
        <v>-4.58152462643306</v>
      </c>
      <c r="G2731" s="126"/>
      <c r="H2731" s="123"/>
      <c r="I2731" s="124"/>
      <c r="J2731" s="191" t="s">
        <v>5776</v>
      </c>
      <c r="K2731" s="177" t="s">
        <v>849</v>
      </c>
      <c r="L2731" s="178" t="s">
        <v>1978</v>
      </c>
      <c r="M2731" s="180">
        <v>-41921309.133796573</v>
      </c>
      <c r="N2731" s="181">
        <v>-9940527.7969135642</v>
      </c>
      <c r="O2731" s="179">
        <v>-4.58152462643306</v>
      </c>
      <c r="P2731" s="179">
        <v>0</v>
      </c>
      <c r="Q2731" s="179">
        <v>0</v>
      </c>
      <c r="R2731" s="179">
        <v>1</v>
      </c>
      <c r="S2731" s="210">
        <v>0</v>
      </c>
      <c r="T2731" s="182" t="s">
        <v>151</v>
      </c>
      <c r="U2731" s="183" t="s">
        <v>3129</v>
      </c>
      <c r="V2731" s="183">
        <v>43251</v>
      </c>
      <c r="W2731" s="184">
        <v>6718716</v>
      </c>
      <c r="X2731" s="185" t="s">
        <v>4468</v>
      </c>
      <c r="Y2731" s="190" t="s">
        <v>176</v>
      </c>
      <c r="Z2731" s="186"/>
      <c r="AA2731" s="186"/>
      <c r="AB2731" s="187"/>
      <c r="AC2731" s="187"/>
      <c r="AD2731" s="188"/>
    </row>
    <row r="2732" spans="1:30" x14ac:dyDescent="0.3">
      <c r="A2732" s="84"/>
      <c r="B2732" s="162" t="s">
        <v>850</v>
      </c>
      <c r="C2732" s="102" t="s">
        <v>1977</v>
      </c>
      <c r="D2732" s="109">
        <v>48250220.190067329</v>
      </c>
      <c r="E2732" s="139">
        <v>13233901.40678538</v>
      </c>
      <c r="F2732" s="113">
        <v>2.1793594948751456</v>
      </c>
      <c r="G2732" s="126"/>
      <c r="H2732" s="123"/>
      <c r="I2732" s="124"/>
      <c r="J2732" s="191" t="s">
        <v>5776</v>
      </c>
      <c r="K2732" s="177" t="s">
        <v>850</v>
      </c>
      <c r="L2732" s="178" t="s">
        <v>1977</v>
      </c>
      <c r="M2732" s="180">
        <v>48250220.190067329</v>
      </c>
      <c r="N2732" s="181">
        <v>13233901.40678538</v>
      </c>
      <c r="O2732" s="179">
        <v>2.1793594948751456</v>
      </c>
      <c r="P2732" s="179">
        <v>0</v>
      </c>
      <c r="Q2732" s="179">
        <v>0</v>
      </c>
      <c r="R2732" s="179">
        <v>1</v>
      </c>
      <c r="S2732" s="210">
        <v>0</v>
      </c>
      <c r="T2732" s="182" t="s">
        <v>145</v>
      </c>
      <c r="U2732" s="183" t="s">
        <v>3130</v>
      </c>
      <c r="V2732" s="183">
        <v>43251</v>
      </c>
      <c r="W2732" s="184">
        <v>6348544</v>
      </c>
      <c r="X2732" s="185" t="s">
        <v>4468</v>
      </c>
      <c r="Y2732" s="190" t="s">
        <v>176</v>
      </c>
      <c r="Z2732" s="185"/>
      <c r="AA2732" s="186"/>
      <c r="AB2732" s="187"/>
      <c r="AC2732" s="187"/>
      <c r="AD2732" s="188"/>
    </row>
    <row r="2733" spans="1:30" x14ac:dyDescent="0.3">
      <c r="A2733" s="84"/>
      <c r="B2733" s="162" t="s">
        <v>851</v>
      </c>
      <c r="C2733" s="102" t="s">
        <v>1977</v>
      </c>
      <c r="D2733" s="109">
        <v>4745183.5461901957</v>
      </c>
      <c r="E2733" s="139">
        <v>4285642.4021570263</v>
      </c>
      <c r="F2733" s="113">
        <v>2.4988560932116264</v>
      </c>
      <c r="G2733" s="126"/>
      <c r="H2733" s="123"/>
      <c r="I2733" s="124"/>
      <c r="J2733" s="191" t="s">
        <v>5776</v>
      </c>
      <c r="K2733" s="177" t="s">
        <v>851</v>
      </c>
      <c r="L2733" s="178" t="s">
        <v>1977</v>
      </c>
      <c r="M2733" s="180">
        <v>4745183.5461901957</v>
      </c>
      <c r="N2733" s="181">
        <v>4285642.4021570263</v>
      </c>
      <c r="O2733" s="179">
        <v>2.4988560932116264</v>
      </c>
      <c r="P2733" s="179">
        <v>0</v>
      </c>
      <c r="Q2733" s="179">
        <v>0</v>
      </c>
      <c r="R2733" s="179">
        <v>1</v>
      </c>
      <c r="S2733" s="210">
        <v>0</v>
      </c>
      <c r="T2733" s="182" t="s">
        <v>144</v>
      </c>
      <c r="U2733" s="183" t="s">
        <v>3131</v>
      </c>
      <c r="V2733" s="183">
        <v>43251</v>
      </c>
      <c r="W2733" s="184">
        <v>6348588</v>
      </c>
      <c r="X2733" s="185" t="s">
        <v>4468</v>
      </c>
      <c r="Y2733" s="190" t="s">
        <v>176</v>
      </c>
      <c r="Z2733" s="185"/>
      <c r="AA2733" s="186"/>
      <c r="AB2733" s="187"/>
      <c r="AC2733" s="187"/>
      <c r="AD2733" s="188"/>
    </row>
    <row r="2734" spans="1:30" x14ac:dyDescent="0.3">
      <c r="A2734" s="84"/>
      <c r="B2734" s="162" t="s">
        <v>852</v>
      </c>
      <c r="C2734" s="102" t="s">
        <v>1973</v>
      </c>
      <c r="D2734" s="109">
        <v>-5552458.2649543947</v>
      </c>
      <c r="E2734" s="139">
        <v>-2137588.6870217053</v>
      </c>
      <c r="F2734" s="113">
        <v>-0.84830562873038784</v>
      </c>
      <c r="G2734" s="126"/>
      <c r="H2734" s="123"/>
      <c r="I2734" s="124"/>
      <c r="J2734" s="191" t="s">
        <v>5776</v>
      </c>
      <c r="K2734" s="177" t="s">
        <v>852</v>
      </c>
      <c r="L2734" s="178" t="s">
        <v>1973</v>
      </c>
      <c r="M2734" s="180">
        <v>-5552458.2649543947</v>
      </c>
      <c r="N2734" s="181">
        <v>-2137588.6870217053</v>
      </c>
      <c r="O2734" s="179">
        <v>-0.84830562873038784</v>
      </c>
      <c r="P2734" s="179">
        <v>0</v>
      </c>
      <c r="Q2734" s="179">
        <v>0</v>
      </c>
      <c r="R2734" s="179">
        <v>1</v>
      </c>
      <c r="S2734" s="210">
        <v>0</v>
      </c>
      <c r="T2734" s="182" t="s">
        <v>147</v>
      </c>
      <c r="U2734" s="183" t="s">
        <v>3132</v>
      </c>
      <c r="V2734" s="183">
        <v>43251</v>
      </c>
      <c r="W2734" s="184">
        <v>6801779</v>
      </c>
      <c r="X2734" s="185" t="s">
        <v>4468</v>
      </c>
      <c r="Y2734" s="190" t="s">
        <v>176</v>
      </c>
      <c r="Z2734" s="185"/>
      <c r="AA2734" s="186"/>
      <c r="AB2734" s="187"/>
      <c r="AC2734" s="187"/>
      <c r="AD2734" s="188"/>
    </row>
    <row r="2735" spans="1:30" x14ac:dyDescent="0.3">
      <c r="A2735" s="84"/>
      <c r="B2735" s="162" t="s">
        <v>853</v>
      </c>
      <c r="C2735" s="102" t="s">
        <v>1973</v>
      </c>
      <c r="D2735" s="109">
        <v>-26919424.478673063</v>
      </c>
      <c r="E2735" s="139">
        <v>-15465157.394996751</v>
      </c>
      <c r="F2735" s="113">
        <v>-1.3745785169853757</v>
      </c>
      <c r="G2735" s="126"/>
      <c r="H2735" s="123"/>
      <c r="I2735" s="124"/>
      <c r="J2735" s="191" t="s">
        <v>5776</v>
      </c>
      <c r="K2735" s="177" t="s">
        <v>853</v>
      </c>
      <c r="L2735" s="178" t="s">
        <v>1973</v>
      </c>
      <c r="M2735" s="180">
        <v>-26919424.478673063</v>
      </c>
      <c r="N2735" s="181">
        <v>-15465157.394996751</v>
      </c>
      <c r="O2735" s="179">
        <v>-1.3745785169853757</v>
      </c>
      <c r="P2735" s="179">
        <v>0</v>
      </c>
      <c r="Q2735" s="179">
        <v>0</v>
      </c>
      <c r="R2735" s="179">
        <v>1</v>
      </c>
      <c r="S2735" s="210">
        <v>0</v>
      </c>
      <c r="T2735" s="182" t="s">
        <v>148</v>
      </c>
      <c r="U2735" s="183" t="s">
        <v>3133</v>
      </c>
      <c r="V2735" s="183">
        <v>43251</v>
      </c>
      <c r="W2735" s="184">
        <v>6411673</v>
      </c>
      <c r="X2735" s="185" t="s">
        <v>4468</v>
      </c>
      <c r="Y2735" s="190" t="s">
        <v>176</v>
      </c>
      <c r="Z2735" s="185"/>
      <c r="AA2735" s="186"/>
      <c r="AB2735" s="187"/>
      <c r="AC2735" s="187"/>
      <c r="AD2735" s="188"/>
    </row>
    <row r="2736" spans="1:30" x14ac:dyDescent="0.3">
      <c r="A2736" s="84"/>
      <c r="B2736" s="162" t="s">
        <v>5770</v>
      </c>
      <c r="C2736" s="102" t="s">
        <v>1973</v>
      </c>
      <c r="D2736" s="109">
        <v>-2419856.8922733786</v>
      </c>
      <c r="E2736" s="139">
        <v>-394589.15757349849</v>
      </c>
      <c r="F2736" s="113">
        <v>-3.631102478311167E-2</v>
      </c>
      <c r="G2736" s="126"/>
      <c r="H2736" s="123"/>
      <c r="I2736" s="124"/>
      <c r="J2736" s="191" t="s">
        <v>5776</v>
      </c>
      <c r="K2736" s="177" t="s">
        <v>5770</v>
      </c>
      <c r="L2736" s="178" t="s">
        <v>1973</v>
      </c>
      <c r="M2736" s="180">
        <v>-2419856.8922733786</v>
      </c>
      <c r="N2736" s="181">
        <v>-394589.15757349849</v>
      </c>
      <c r="O2736" s="179">
        <v>-3.631102478311167E-2</v>
      </c>
      <c r="P2736" s="179">
        <v>0</v>
      </c>
      <c r="Q2736" s="179">
        <v>0</v>
      </c>
      <c r="R2736" s="179">
        <v>1</v>
      </c>
      <c r="S2736" s="210">
        <v>0</v>
      </c>
      <c r="T2736" s="182" t="s">
        <v>147</v>
      </c>
      <c r="U2736" s="183" t="s">
        <v>5771</v>
      </c>
      <c r="V2736" s="183">
        <v>43251</v>
      </c>
      <c r="W2736" s="184" t="s">
        <v>5772</v>
      </c>
      <c r="X2736" s="185" t="s">
        <v>4468</v>
      </c>
      <c r="Y2736" s="190" t="s">
        <v>176</v>
      </c>
      <c r="Z2736" s="185"/>
      <c r="AA2736" s="185"/>
      <c r="AB2736" s="187"/>
      <c r="AC2736" s="188"/>
      <c r="AD2736" s="188"/>
    </row>
    <row r="2737" spans="1:30" x14ac:dyDescent="0.3">
      <c r="A2737" s="84"/>
      <c r="B2737" s="162" t="s">
        <v>854</v>
      </c>
      <c r="C2737" s="102" t="s">
        <v>1977</v>
      </c>
      <c r="D2737" s="109">
        <v>3260027.6043367377</v>
      </c>
      <c r="E2737" s="139">
        <v>648930.84600305674</v>
      </c>
      <c r="F2737" s="113">
        <v>1.5086285686193599</v>
      </c>
      <c r="G2737" s="126"/>
      <c r="H2737" s="123"/>
      <c r="I2737" s="124"/>
      <c r="J2737" s="191" t="s">
        <v>5776</v>
      </c>
      <c r="K2737" s="177" t="s">
        <v>854</v>
      </c>
      <c r="L2737" s="178" t="s">
        <v>1977</v>
      </c>
      <c r="M2737" s="180">
        <v>3260027.6043367377</v>
      </c>
      <c r="N2737" s="181">
        <v>648930.84600305674</v>
      </c>
      <c r="O2737" s="179">
        <v>1.5086285686193599</v>
      </c>
      <c r="P2737" s="179">
        <v>0</v>
      </c>
      <c r="Q2737" s="179">
        <v>0</v>
      </c>
      <c r="R2737" s="179">
        <v>1</v>
      </c>
      <c r="S2737" s="210">
        <v>0</v>
      </c>
      <c r="T2737" s="182" t="s">
        <v>144</v>
      </c>
      <c r="U2737" s="183" t="s">
        <v>3134</v>
      </c>
      <c r="V2737" s="183">
        <v>43251</v>
      </c>
      <c r="W2737" s="184">
        <v>6372167</v>
      </c>
      <c r="X2737" s="186" t="s">
        <v>4468</v>
      </c>
      <c r="Y2737" s="190" t="s">
        <v>176</v>
      </c>
      <c r="Z2737" s="185"/>
      <c r="AA2737" s="185"/>
      <c r="AB2737" s="188"/>
      <c r="AC2737" s="187"/>
      <c r="AD2737" s="187"/>
    </row>
    <row r="2738" spans="1:30" x14ac:dyDescent="0.3">
      <c r="A2738" s="84"/>
      <c r="B2738" s="162" t="s">
        <v>5717</v>
      </c>
      <c r="C2738" s="102" t="s">
        <v>1973</v>
      </c>
      <c r="D2738" s="109">
        <v>-9052525.1304296926</v>
      </c>
      <c r="E2738" s="139">
        <v>-508290.74595557968</v>
      </c>
      <c r="F2738" s="113">
        <v>-0.10605422736196922</v>
      </c>
      <c r="G2738" s="126"/>
      <c r="H2738" s="123"/>
      <c r="I2738" s="124"/>
      <c r="J2738" s="191" t="s">
        <v>5776</v>
      </c>
      <c r="K2738" s="177" t="s">
        <v>5717</v>
      </c>
      <c r="L2738" s="178" t="s">
        <v>1973</v>
      </c>
      <c r="M2738" s="180">
        <v>-9052525.1304296926</v>
      </c>
      <c r="N2738" s="181">
        <v>-508290.74595557968</v>
      </c>
      <c r="O2738" s="179">
        <v>-0.10605422736196922</v>
      </c>
      <c r="P2738" s="179">
        <v>0</v>
      </c>
      <c r="Q2738" s="179">
        <v>0</v>
      </c>
      <c r="R2738" s="179">
        <v>1</v>
      </c>
      <c r="S2738" s="210">
        <v>0</v>
      </c>
      <c r="T2738" s="182" t="s">
        <v>147</v>
      </c>
      <c r="U2738" s="183" t="s">
        <v>5718</v>
      </c>
      <c r="V2738" s="183">
        <v>43251</v>
      </c>
      <c r="W2738" s="184" t="s">
        <v>5719</v>
      </c>
      <c r="X2738" s="186" t="s">
        <v>4468</v>
      </c>
      <c r="Y2738" s="190" t="s">
        <v>176</v>
      </c>
      <c r="Z2738" s="185"/>
      <c r="AA2738" s="185"/>
      <c r="AB2738" s="187"/>
      <c r="AC2738" s="188"/>
      <c r="AD2738" s="187"/>
    </row>
    <row r="2739" spans="1:30" x14ac:dyDescent="0.3">
      <c r="A2739" s="84"/>
      <c r="B2739" s="162" t="s">
        <v>855</v>
      </c>
      <c r="C2739" s="102" t="s">
        <v>1973</v>
      </c>
      <c r="D2739" s="109">
        <v>-2890161.9528892795</v>
      </c>
      <c r="E2739" s="139">
        <v>-1898638.6215459618</v>
      </c>
      <c r="F2739" s="113">
        <v>-0.86822258913469008</v>
      </c>
      <c r="G2739" s="126"/>
      <c r="H2739" s="123"/>
      <c r="I2739" s="124"/>
      <c r="J2739" s="191" t="s">
        <v>5776</v>
      </c>
      <c r="K2739" s="177" t="s">
        <v>855</v>
      </c>
      <c r="L2739" s="178" t="s">
        <v>1973</v>
      </c>
      <c r="M2739" s="180">
        <v>-2890161.9528892795</v>
      </c>
      <c r="N2739" s="181">
        <v>-1898638.6215459618</v>
      </c>
      <c r="O2739" s="179">
        <v>-0.86822258913469008</v>
      </c>
      <c r="P2739" s="179">
        <v>0</v>
      </c>
      <c r="Q2739" s="179">
        <v>0</v>
      </c>
      <c r="R2739" s="179">
        <v>1</v>
      </c>
      <c r="S2739" s="210">
        <v>0</v>
      </c>
      <c r="T2739" s="182" t="s">
        <v>5305</v>
      </c>
      <c r="U2739" s="183" t="s">
        <v>3135</v>
      </c>
      <c r="V2739" s="183">
        <v>43251</v>
      </c>
      <c r="W2739" s="184">
        <v>6154075</v>
      </c>
      <c r="X2739" s="185" t="s">
        <v>4468</v>
      </c>
      <c r="Y2739" s="190" t="s">
        <v>176</v>
      </c>
      <c r="Z2739" s="185"/>
      <c r="AA2739" s="186"/>
      <c r="AB2739" s="187"/>
      <c r="AC2739" s="187"/>
      <c r="AD2739" s="188"/>
    </row>
    <row r="2740" spans="1:30" x14ac:dyDescent="0.3">
      <c r="A2740" s="84"/>
      <c r="B2740" s="162" t="s">
        <v>856</v>
      </c>
      <c r="C2740" s="102" t="s">
        <v>1973</v>
      </c>
      <c r="D2740" s="109">
        <v>-7879497.0220578536</v>
      </c>
      <c r="E2740" s="139">
        <v>-488512.39974879101</v>
      </c>
      <c r="F2740" s="113">
        <v>-8.9391973653366472E-2</v>
      </c>
      <c r="G2740" s="126"/>
      <c r="H2740" s="123"/>
      <c r="I2740" s="124"/>
      <c r="J2740" s="191" t="s">
        <v>5776</v>
      </c>
      <c r="K2740" s="177" t="s">
        <v>856</v>
      </c>
      <c r="L2740" s="178" t="s">
        <v>1973</v>
      </c>
      <c r="M2740" s="180">
        <v>-7879497.0220578536</v>
      </c>
      <c r="N2740" s="181">
        <v>-488512.39974879101</v>
      </c>
      <c r="O2740" s="179">
        <v>-8.9391973653366472E-2</v>
      </c>
      <c r="P2740" s="179">
        <v>0</v>
      </c>
      <c r="Q2740" s="179">
        <v>0</v>
      </c>
      <c r="R2740" s="179">
        <v>1</v>
      </c>
      <c r="S2740" s="210">
        <v>0</v>
      </c>
      <c r="T2740" s="182" t="s">
        <v>146</v>
      </c>
      <c r="U2740" s="183" t="s">
        <v>3136</v>
      </c>
      <c r="V2740" s="183">
        <v>43251</v>
      </c>
      <c r="W2740" s="184" t="s">
        <v>2267</v>
      </c>
      <c r="X2740" s="186" t="s">
        <v>4468</v>
      </c>
      <c r="Y2740" s="190" t="s">
        <v>176</v>
      </c>
      <c r="Z2740" s="186"/>
      <c r="AA2740" s="185"/>
      <c r="AB2740" s="187"/>
      <c r="AC2740" s="188"/>
      <c r="AD2740" s="188"/>
    </row>
    <row r="2741" spans="1:30" x14ac:dyDescent="0.3">
      <c r="A2741" s="84"/>
      <c r="B2741" s="162" t="s">
        <v>857</v>
      </c>
      <c r="C2741" s="102" t="s">
        <v>1977</v>
      </c>
      <c r="D2741" s="109">
        <v>74129213.192241728</v>
      </c>
      <c r="E2741" s="139">
        <v>25953073.592799079</v>
      </c>
      <c r="F2741" s="113">
        <v>0.5707855102670002</v>
      </c>
      <c r="G2741" s="126"/>
      <c r="H2741" s="123"/>
      <c r="I2741" s="124"/>
      <c r="J2741" s="191" t="s">
        <v>5776</v>
      </c>
      <c r="K2741" s="177" t="s">
        <v>857</v>
      </c>
      <c r="L2741" s="178" t="s">
        <v>1977</v>
      </c>
      <c r="M2741" s="180">
        <v>74129213.192241728</v>
      </c>
      <c r="N2741" s="181">
        <v>25953073.592799079</v>
      </c>
      <c r="O2741" s="179">
        <v>0.5707855102670002</v>
      </c>
      <c r="P2741" s="179">
        <v>0</v>
      </c>
      <c r="Q2741" s="179">
        <v>0</v>
      </c>
      <c r="R2741" s="179">
        <v>1</v>
      </c>
      <c r="S2741" s="210">
        <v>0</v>
      </c>
      <c r="T2741" s="182" t="s">
        <v>147</v>
      </c>
      <c r="U2741" s="183" t="s">
        <v>3137</v>
      </c>
      <c r="V2741" s="183">
        <v>43251</v>
      </c>
      <c r="W2741" s="184">
        <v>6438564</v>
      </c>
      <c r="X2741" s="185" t="s">
        <v>4468</v>
      </c>
      <c r="Y2741" s="190" t="s">
        <v>176</v>
      </c>
      <c r="Z2741" s="185"/>
      <c r="AA2741" s="186"/>
      <c r="AB2741" s="187"/>
      <c r="AC2741" s="187"/>
      <c r="AD2741" s="188"/>
    </row>
    <row r="2742" spans="1:30" x14ac:dyDescent="0.3">
      <c r="A2742" s="84"/>
      <c r="B2742" s="162" t="s">
        <v>858</v>
      </c>
      <c r="C2742" s="102" t="s">
        <v>1973</v>
      </c>
      <c r="D2742" s="109">
        <v>-6144570.5793513544</v>
      </c>
      <c r="E2742" s="139">
        <v>-634917.62455179496</v>
      </c>
      <c r="F2742" s="113">
        <v>-2.5738538512050337</v>
      </c>
      <c r="G2742" s="126"/>
      <c r="H2742" s="123"/>
      <c r="I2742" s="124"/>
      <c r="J2742" s="191" t="s">
        <v>5776</v>
      </c>
      <c r="K2742" s="177" t="s">
        <v>858</v>
      </c>
      <c r="L2742" s="178" t="s">
        <v>1973</v>
      </c>
      <c r="M2742" s="180">
        <v>-6144570.5793513544</v>
      </c>
      <c r="N2742" s="181">
        <v>-634917.62455179496</v>
      </c>
      <c r="O2742" s="179">
        <v>-2.5738538512050337</v>
      </c>
      <c r="P2742" s="179">
        <v>0</v>
      </c>
      <c r="Q2742" s="179">
        <v>0</v>
      </c>
      <c r="R2742" s="179">
        <v>1</v>
      </c>
      <c r="S2742" s="210">
        <v>0</v>
      </c>
      <c r="T2742" s="182" t="s">
        <v>144</v>
      </c>
      <c r="U2742" s="183" t="s">
        <v>3138</v>
      </c>
      <c r="V2742" s="183">
        <v>43251</v>
      </c>
      <c r="W2742" s="184">
        <v>6417165</v>
      </c>
      <c r="X2742" s="185" t="s">
        <v>4468</v>
      </c>
      <c r="Y2742" s="190" t="s">
        <v>176</v>
      </c>
      <c r="Z2742" s="186"/>
      <c r="AA2742" s="186"/>
      <c r="AB2742" s="187"/>
      <c r="AC2742" s="187"/>
      <c r="AD2742" s="188"/>
    </row>
    <row r="2743" spans="1:30" x14ac:dyDescent="0.3">
      <c r="A2743" s="84"/>
      <c r="B2743" s="162" t="s">
        <v>859</v>
      </c>
      <c r="C2743" s="102" t="s">
        <v>1973</v>
      </c>
      <c r="D2743" s="109">
        <v>-2893403.3541235258</v>
      </c>
      <c r="E2743" s="139">
        <v>-1526680.6811234397</v>
      </c>
      <c r="F2743" s="113">
        <v>-0.24354282209999686</v>
      </c>
      <c r="G2743" s="126"/>
      <c r="H2743" s="123"/>
      <c r="I2743" s="124"/>
      <c r="J2743" s="191" t="s">
        <v>5776</v>
      </c>
      <c r="K2743" s="177" t="s">
        <v>859</v>
      </c>
      <c r="L2743" s="178" t="s">
        <v>1973</v>
      </c>
      <c r="M2743" s="180">
        <v>-2893403.3541235258</v>
      </c>
      <c r="N2743" s="181">
        <v>-1526680.6811234397</v>
      </c>
      <c r="O2743" s="179">
        <v>-0.24354282209999686</v>
      </c>
      <c r="P2743" s="179">
        <v>0</v>
      </c>
      <c r="Q2743" s="179">
        <v>0</v>
      </c>
      <c r="R2743" s="179">
        <v>1</v>
      </c>
      <c r="S2743" s="210">
        <v>0</v>
      </c>
      <c r="T2743" s="182" t="s">
        <v>147</v>
      </c>
      <c r="U2743" s="183" t="s">
        <v>3139</v>
      </c>
      <c r="V2743" s="183">
        <v>43251</v>
      </c>
      <c r="W2743" s="184">
        <v>6510536</v>
      </c>
      <c r="X2743" s="185" t="s">
        <v>4468</v>
      </c>
      <c r="Y2743" s="190" t="s">
        <v>176</v>
      </c>
      <c r="Z2743" s="186"/>
      <c r="AA2743" s="185"/>
      <c r="AB2743" s="187"/>
      <c r="AC2743" s="187"/>
      <c r="AD2743" s="188"/>
    </row>
    <row r="2744" spans="1:30" x14ac:dyDescent="0.3">
      <c r="A2744" s="84"/>
      <c r="B2744" s="162" t="s">
        <v>860</v>
      </c>
      <c r="C2744" s="102" t="s">
        <v>1973</v>
      </c>
      <c r="D2744" s="109">
        <v>-10013158.246816089</v>
      </c>
      <c r="E2744" s="139">
        <v>-16693645.729243696</v>
      </c>
      <c r="F2744" s="113">
        <v>-2.6176775796314171</v>
      </c>
      <c r="G2744" s="126"/>
      <c r="H2744" s="123"/>
      <c r="I2744" s="124"/>
      <c r="J2744" s="191" t="s">
        <v>5776</v>
      </c>
      <c r="K2744" s="177" t="s">
        <v>860</v>
      </c>
      <c r="L2744" s="178" t="s">
        <v>1973</v>
      </c>
      <c r="M2744" s="180">
        <v>-10013158.246816089</v>
      </c>
      <c r="N2744" s="181">
        <v>-16693645.729243696</v>
      </c>
      <c r="O2744" s="179">
        <v>-2.6176775796314171</v>
      </c>
      <c r="P2744" s="179">
        <v>0</v>
      </c>
      <c r="Q2744" s="179">
        <v>0</v>
      </c>
      <c r="R2744" s="179">
        <v>1</v>
      </c>
      <c r="S2744" s="210">
        <v>0</v>
      </c>
      <c r="T2744" s="182" t="s">
        <v>148</v>
      </c>
      <c r="U2744" s="183" t="s">
        <v>3140</v>
      </c>
      <c r="V2744" s="183">
        <v>43251</v>
      </c>
      <c r="W2744" s="184">
        <v>6411877</v>
      </c>
      <c r="X2744" s="185" t="s">
        <v>4468</v>
      </c>
      <c r="Y2744" s="190" t="s">
        <v>176</v>
      </c>
      <c r="Z2744" s="186"/>
      <c r="AA2744" s="185"/>
      <c r="AB2744" s="187"/>
      <c r="AC2744" s="187"/>
      <c r="AD2744" s="188"/>
    </row>
    <row r="2745" spans="1:30" x14ac:dyDescent="0.3">
      <c r="A2745" s="84"/>
      <c r="B2745" s="162" t="s">
        <v>861</v>
      </c>
      <c r="C2745" s="102" t="s">
        <v>1973</v>
      </c>
      <c r="D2745" s="109">
        <v>-8082245.7035431219</v>
      </c>
      <c r="E2745" s="139">
        <v>-20824203.453830283</v>
      </c>
      <c r="F2745" s="113">
        <v>-0.34695319996742935</v>
      </c>
      <c r="G2745" s="126"/>
      <c r="H2745" s="123"/>
      <c r="I2745" s="124"/>
      <c r="J2745" s="191" t="s">
        <v>5776</v>
      </c>
      <c r="K2745" s="177" t="s">
        <v>861</v>
      </c>
      <c r="L2745" s="178" t="s">
        <v>1973</v>
      </c>
      <c r="M2745" s="180">
        <v>-8082245.7035431219</v>
      </c>
      <c r="N2745" s="181">
        <v>-20824203.453830283</v>
      </c>
      <c r="O2745" s="179">
        <v>-0.34695319996742935</v>
      </c>
      <c r="P2745" s="179">
        <v>0</v>
      </c>
      <c r="Q2745" s="179">
        <v>0</v>
      </c>
      <c r="R2745" s="179">
        <v>1</v>
      </c>
      <c r="S2745" s="210">
        <v>0</v>
      </c>
      <c r="T2745" s="182" t="s">
        <v>147</v>
      </c>
      <c r="U2745" s="183" t="s">
        <v>3141</v>
      </c>
      <c r="V2745" s="183">
        <v>43251</v>
      </c>
      <c r="W2745" s="184" t="s">
        <v>2268</v>
      </c>
      <c r="X2745" s="185" t="s">
        <v>4468</v>
      </c>
      <c r="Y2745" s="190" t="s">
        <v>176</v>
      </c>
      <c r="Z2745" s="186"/>
      <c r="AA2745" s="185"/>
      <c r="AB2745" s="187"/>
      <c r="AC2745" s="187"/>
      <c r="AD2745" s="188"/>
    </row>
    <row r="2746" spans="1:30" x14ac:dyDescent="0.3">
      <c r="A2746" s="84"/>
      <c r="B2746" s="162" t="s">
        <v>862</v>
      </c>
      <c r="C2746" s="102" t="s">
        <v>1973</v>
      </c>
      <c r="D2746" s="109">
        <v>-4532031.9011690635</v>
      </c>
      <c r="E2746" s="139">
        <v>-5838473.4782203529</v>
      </c>
      <c r="F2746" s="113">
        <v>-1.0472594504151436</v>
      </c>
      <c r="G2746" s="126"/>
      <c r="H2746" s="123"/>
      <c r="I2746" s="124"/>
      <c r="J2746" s="191" t="s">
        <v>5776</v>
      </c>
      <c r="K2746" s="177" t="s">
        <v>862</v>
      </c>
      <c r="L2746" s="178" t="s">
        <v>1973</v>
      </c>
      <c r="M2746" s="180">
        <v>-4532031.9011690635</v>
      </c>
      <c r="N2746" s="181">
        <v>-5838473.4782203529</v>
      </c>
      <c r="O2746" s="179">
        <v>-1.0472594504151436</v>
      </c>
      <c r="P2746" s="179">
        <v>0</v>
      </c>
      <c r="Q2746" s="179">
        <v>0</v>
      </c>
      <c r="R2746" s="179">
        <v>1</v>
      </c>
      <c r="S2746" s="210">
        <v>0</v>
      </c>
      <c r="T2746" s="182" t="s">
        <v>147</v>
      </c>
      <c r="U2746" s="183" t="s">
        <v>3142</v>
      </c>
      <c r="V2746" s="183">
        <v>43251</v>
      </c>
      <c r="W2746" s="184">
        <v>6459930</v>
      </c>
      <c r="X2746" s="185" t="s">
        <v>4468</v>
      </c>
      <c r="Y2746" s="190" t="s">
        <v>176</v>
      </c>
      <c r="Z2746" s="185"/>
      <c r="AA2746" s="186"/>
      <c r="AB2746" s="187"/>
      <c r="AC2746" s="187"/>
      <c r="AD2746" s="188"/>
    </row>
    <row r="2747" spans="1:30" x14ac:dyDescent="0.3">
      <c r="A2747" s="84"/>
      <c r="B2747" s="162" t="s">
        <v>863</v>
      </c>
      <c r="C2747" s="102" t="s">
        <v>1973</v>
      </c>
      <c r="D2747" s="109">
        <v>-32028888.18537087</v>
      </c>
      <c r="E2747" s="139">
        <v>-233901.27202661394</v>
      </c>
      <c r="F2747" s="113">
        <v>-0.24737222329268505</v>
      </c>
      <c r="G2747" s="126"/>
      <c r="H2747" s="123"/>
      <c r="I2747" s="124"/>
      <c r="J2747" s="191" t="s">
        <v>5776</v>
      </c>
      <c r="K2747" s="177" t="s">
        <v>863</v>
      </c>
      <c r="L2747" s="178" t="s">
        <v>1973</v>
      </c>
      <c r="M2747" s="180">
        <v>-32028888.18537087</v>
      </c>
      <c r="N2747" s="181">
        <v>-233901.27202661394</v>
      </c>
      <c r="O2747" s="179">
        <v>-0.24737222329268505</v>
      </c>
      <c r="P2747" s="179">
        <v>0</v>
      </c>
      <c r="Q2747" s="179">
        <v>0</v>
      </c>
      <c r="R2747" s="179">
        <v>1</v>
      </c>
      <c r="S2747" s="210">
        <v>0</v>
      </c>
      <c r="T2747" s="182" t="s">
        <v>147</v>
      </c>
      <c r="U2747" s="183" t="s">
        <v>3143</v>
      </c>
      <c r="V2747" s="183">
        <v>43251</v>
      </c>
      <c r="W2747" s="184">
        <v>6451668</v>
      </c>
      <c r="X2747" s="185" t="s">
        <v>4468</v>
      </c>
      <c r="Y2747" s="190" t="s">
        <v>176</v>
      </c>
      <c r="Z2747" s="186"/>
      <c r="AA2747" s="186"/>
      <c r="AB2747" s="187"/>
      <c r="AC2747" s="187"/>
      <c r="AD2747" s="188"/>
    </row>
    <row r="2748" spans="1:30" x14ac:dyDescent="0.3">
      <c r="A2748" s="84"/>
      <c r="B2748" s="162" t="s">
        <v>864</v>
      </c>
      <c r="C2748" s="102" t="s">
        <v>1973</v>
      </c>
      <c r="D2748" s="109">
        <v>-6421783.2817956172</v>
      </c>
      <c r="E2748" s="139">
        <v>-4919069.464168746</v>
      </c>
      <c r="F2748" s="113">
        <v>-1.0539489352708362</v>
      </c>
      <c r="G2748" s="126"/>
      <c r="H2748" s="123"/>
      <c r="I2748" s="124"/>
      <c r="J2748" s="191" t="s">
        <v>5776</v>
      </c>
      <c r="K2748" s="177" t="s">
        <v>864</v>
      </c>
      <c r="L2748" s="178" t="s">
        <v>1973</v>
      </c>
      <c r="M2748" s="180">
        <v>-6421783.2817956172</v>
      </c>
      <c r="N2748" s="181">
        <v>-4919069.464168746</v>
      </c>
      <c r="O2748" s="179">
        <v>-1.0539489352708362</v>
      </c>
      <c r="P2748" s="179">
        <v>0</v>
      </c>
      <c r="Q2748" s="179">
        <v>0</v>
      </c>
      <c r="R2748" s="179">
        <v>1</v>
      </c>
      <c r="S2748" s="210">
        <v>0</v>
      </c>
      <c r="T2748" s="182" t="s">
        <v>147</v>
      </c>
      <c r="U2748" s="183" t="s">
        <v>3144</v>
      </c>
      <c r="V2748" s="183">
        <v>43251</v>
      </c>
      <c r="W2748" s="184">
        <v>6519481</v>
      </c>
      <c r="X2748" s="185" t="s">
        <v>4468</v>
      </c>
      <c r="Y2748" s="190" t="s">
        <v>176</v>
      </c>
      <c r="Z2748" s="185"/>
      <c r="AA2748" s="185"/>
      <c r="AB2748" s="187"/>
      <c r="AC2748" s="188"/>
      <c r="AD2748" s="188"/>
    </row>
    <row r="2749" spans="1:30" x14ac:dyDescent="0.3">
      <c r="A2749" s="84"/>
      <c r="B2749" s="162" t="s">
        <v>5976</v>
      </c>
      <c r="C2749" s="102" t="s">
        <v>1974</v>
      </c>
      <c r="D2749" s="109">
        <v>-5769310.0798624204</v>
      </c>
      <c r="E2749" s="139">
        <v>-4208061.2418290637</v>
      </c>
      <c r="F2749" s="113">
        <v>-0.12191006724200021</v>
      </c>
      <c r="G2749" s="126"/>
      <c r="H2749" s="123"/>
      <c r="I2749" s="124"/>
      <c r="J2749" s="191" t="s">
        <v>5776</v>
      </c>
      <c r="K2749" s="177" t="s">
        <v>5976</v>
      </c>
      <c r="L2749" s="178" t="s">
        <v>1974</v>
      </c>
      <c r="M2749" s="180">
        <v>-5769310.0798624204</v>
      </c>
      <c r="N2749" s="181">
        <v>-4208061.2418290637</v>
      </c>
      <c r="O2749" s="179">
        <v>-0.12191006724200021</v>
      </c>
      <c r="P2749" s="179">
        <v>0</v>
      </c>
      <c r="Q2749" s="179">
        <v>0</v>
      </c>
      <c r="R2749" s="179">
        <v>1</v>
      </c>
      <c r="S2749" s="210">
        <v>0</v>
      </c>
      <c r="T2749" s="182" t="s">
        <v>147</v>
      </c>
      <c r="U2749" s="183" t="s">
        <v>5977</v>
      </c>
      <c r="V2749" s="183">
        <v>43251</v>
      </c>
      <c r="W2749" s="184">
        <v>6574101</v>
      </c>
      <c r="X2749" s="185" t="s">
        <v>4468</v>
      </c>
      <c r="Y2749" s="190" t="s">
        <v>176</v>
      </c>
      <c r="Z2749" s="185"/>
      <c r="AA2749" s="186"/>
      <c r="AB2749" s="187"/>
      <c r="AC2749" s="187"/>
      <c r="AD2749" s="188"/>
    </row>
    <row r="2750" spans="1:30" x14ac:dyDescent="0.3">
      <c r="A2750" s="84"/>
      <c r="B2750" s="162" t="s">
        <v>865</v>
      </c>
      <c r="C2750" s="102" t="s">
        <v>1974</v>
      </c>
      <c r="D2750" s="109">
        <v>-37517552.529997148</v>
      </c>
      <c r="E2750" s="139">
        <v>-3494475.2605326609</v>
      </c>
      <c r="F2750" s="113">
        <v>-0.3543406138177726</v>
      </c>
      <c r="G2750" s="126"/>
      <c r="H2750" s="123"/>
      <c r="I2750" s="124"/>
      <c r="J2750" s="191" t="s">
        <v>5776</v>
      </c>
      <c r="K2750" s="177" t="s">
        <v>865</v>
      </c>
      <c r="L2750" s="178" t="s">
        <v>1974</v>
      </c>
      <c r="M2750" s="180">
        <v>-37517552.529997148</v>
      </c>
      <c r="N2750" s="181">
        <v>-3494475.2605326609</v>
      </c>
      <c r="O2750" s="179">
        <v>-0.3543406138177726</v>
      </c>
      <c r="P2750" s="179">
        <v>0</v>
      </c>
      <c r="Q2750" s="179">
        <v>0</v>
      </c>
      <c r="R2750" s="179">
        <v>1</v>
      </c>
      <c r="S2750" s="210">
        <v>0</v>
      </c>
      <c r="T2750" s="182" t="s">
        <v>147</v>
      </c>
      <c r="U2750" s="183" t="s">
        <v>3145</v>
      </c>
      <c r="V2750" s="183">
        <v>43251</v>
      </c>
      <c r="W2750" s="184">
        <v>6372480</v>
      </c>
      <c r="X2750" s="185" t="s">
        <v>4468</v>
      </c>
      <c r="Y2750" s="190" t="s">
        <v>176</v>
      </c>
      <c r="Z2750" s="186"/>
      <c r="AA2750" s="185"/>
      <c r="AB2750" s="187"/>
      <c r="AC2750" s="187"/>
      <c r="AD2750" s="188"/>
    </row>
    <row r="2751" spans="1:30" x14ac:dyDescent="0.3">
      <c r="A2751" s="84"/>
      <c r="B2751" s="162" t="s">
        <v>866</v>
      </c>
      <c r="C2751" s="102" t="s">
        <v>1973</v>
      </c>
      <c r="D2751" s="109">
        <v>-22439917.140286017</v>
      </c>
      <c r="E2751" s="139">
        <v>-25295056.597642865</v>
      </c>
      <c r="F2751" s="113">
        <v>-1.6893886830755369</v>
      </c>
      <c r="G2751" s="126"/>
      <c r="H2751" s="123"/>
      <c r="I2751" s="124"/>
      <c r="J2751" s="191" t="s">
        <v>5776</v>
      </c>
      <c r="K2751" s="177" t="s">
        <v>866</v>
      </c>
      <c r="L2751" s="178" t="s">
        <v>1973</v>
      </c>
      <c r="M2751" s="180">
        <v>-22439917.140286017</v>
      </c>
      <c r="N2751" s="181">
        <v>-25295056.597642865</v>
      </c>
      <c r="O2751" s="179">
        <v>-1.6893886830755369</v>
      </c>
      <c r="P2751" s="179">
        <v>0</v>
      </c>
      <c r="Q2751" s="179">
        <v>0</v>
      </c>
      <c r="R2751" s="179">
        <v>1</v>
      </c>
      <c r="S2751" s="210">
        <v>0</v>
      </c>
      <c r="T2751" s="182" t="s">
        <v>148</v>
      </c>
      <c r="U2751" s="183" t="s">
        <v>3146</v>
      </c>
      <c r="V2751" s="183">
        <v>43251</v>
      </c>
      <c r="W2751" s="184">
        <v>6444066</v>
      </c>
      <c r="X2751" s="185" t="s">
        <v>4468</v>
      </c>
      <c r="Y2751" s="190" t="s">
        <v>176</v>
      </c>
      <c r="Z2751" s="185"/>
      <c r="AA2751" s="185"/>
      <c r="AB2751" s="188"/>
      <c r="AC2751" s="187"/>
      <c r="AD2751" s="187"/>
    </row>
    <row r="2752" spans="1:30" x14ac:dyDescent="0.3">
      <c r="A2752" s="84"/>
      <c r="B2752" s="162" t="s">
        <v>5520</v>
      </c>
      <c r="C2752" s="102" t="s">
        <v>1973</v>
      </c>
      <c r="D2752" s="109">
        <v>-5412410.0826549828</v>
      </c>
      <c r="E2752" s="139">
        <v>-1571394.2599973623</v>
      </c>
      <c r="F2752" s="113">
        <v>-0.22061708905840149</v>
      </c>
      <c r="G2752" s="126"/>
      <c r="H2752" s="123"/>
      <c r="I2752" s="124"/>
      <c r="J2752" s="191" t="s">
        <v>5776</v>
      </c>
      <c r="K2752" s="177" t="s">
        <v>5520</v>
      </c>
      <c r="L2752" s="178" t="s">
        <v>1973</v>
      </c>
      <c r="M2752" s="180">
        <v>-5412410.0826549828</v>
      </c>
      <c r="N2752" s="181">
        <v>-1571394.2599973623</v>
      </c>
      <c r="O2752" s="179">
        <v>-0.22061708905840149</v>
      </c>
      <c r="P2752" s="179">
        <v>0</v>
      </c>
      <c r="Q2752" s="179">
        <v>0</v>
      </c>
      <c r="R2752" s="179">
        <v>1</v>
      </c>
      <c r="S2752" s="210">
        <v>0</v>
      </c>
      <c r="T2752" s="182" t="s">
        <v>147</v>
      </c>
      <c r="U2752" s="183" t="s">
        <v>5521</v>
      </c>
      <c r="V2752" s="183">
        <v>43251</v>
      </c>
      <c r="W2752" s="184">
        <v>6133450</v>
      </c>
      <c r="X2752" s="185" t="s">
        <v>4468</v>
      </c>
      <c r="Y2752" s="190" t="s">
        <v>176</v>
      </c>
      <c r="Z2752" s="185"/>
      <c r="AA2752" s="185"/>
      <c r="AB2752" s="187"/>
      <c r="AC2752" s="188"/>
      <c r="AD2752" s="188"/>
    </row>
    <row r="2753" spans="1:30" x14ac:dyDescent="0.3">
      <c r="A2753" s="84"/>
      <c r="B2753" s="162" t="s">
        <v>867</v>
      </c>
      <c r="C2753" s="102" t="s">
        <v>1977</v>
      </c>
      <c r="D2753" s="109">
        <v>49726457.724193364</v>
      </c>
      <c r="E2753" s="139">
        <v>17409525.357814945</v>
      </c>
      <c r="F2753" s="113">
        <v>2.649238537384909</v>
      </c>
      <c r="G2753" s="126"/>
      <c r="H2753" s="123"/>
      <c r="I2753" s="124"/>
      <c r="J2753" s="191" t="s">
        <v>5776</v>
      </c>
      <c r="K2753" s="177" t="s">
        <v>867</v>
      </c>
      <c r="L2753" s="178" t="s">
        <v>1977</v>
      </c>
      <c r="M2753" s="180">
        <v>49726457.724193364</v>
      </c>
      <c r="N2753" s="181">
        <v>17409525.357814945</v>
      </c>
      <c r="O2753" s="179">
        <v>2.649238537384909</v>
      </c>
      <c r="P2753" s="179">
        <v>0</v>
      </c>
      <c r="Q2753" s="179">
        <v>0</v>
      </c>
      <c r="R2753" s="179">
        <v>1</v>
      </c>
      <c r="S2753" s="210">
        <v>0</v>
      </c>
      <c r="T2753" s="182" t="s">
        <v>145</v>
      </c>
      <c r="U2753" s="183" t="s">
        <v>3147</v>
      </c>
      <c r="V2753" s="183">
        <v>43251</v>
      </c>
      <c r="W2753" s="184">
        <v>6621580</v>
      </c>
      <c r="X2753" s="185" t="s">
        <v>4468</v>
      </c>
      <c r="Y2753" s="190" t="s">
        <v>176</v>
      </c>
      <c r="Z2753" s="186"/>
      <c r="AA2753" s="186"/>
      <c r="AB2753" s="187"/>
      <c r="AC2753" s="187"/>
      <c r="AD2753" s="188"/>
    </row>
    <row r="2754" spans="1:30" x14ac:dyDescent="0.3">
      <c r="A2754" s="84"/>
      <c r="B2754" s="162" t="s">
        <v>5284</v>
      </c>
      <c r="C2754" s="102" t="s">
        <v>1973</v>
      </c>
      <c r="D2754" s="109">
        <v>-7747991.4984092303</v>
      </c>
      <c r="E2754" s="139">
        <v>-2411846.0146564883</v>
      </c>
      <c r="F2754" s="113">
        <v>-0.16368460346328842</v>
      </c>
      <c r="G2754" s="126"/>
      <c r="H2754" s="123"/>
      <c r="I2754" s="124"/>
      <c r="J2754" s="191" t="s">
        <v>5776</v>
      </c>
      <c r="K2754" s="177" t="s">
        <v>5284</v>
      </c>
      <c r="L2754" s="178" t="s">
        <v>1973</v>
      </c>
      <c r="M2754" s="180">
        <v>-7747991.4984092303</v>
      </c>
      <c r="N2754" s="181">
        <v>-2411846.0146564883</v>
      </c>
      <c r="O2754" s="179">
        <v>-0.16368460346328842</v>
      </c>
      <c r="P2754" s="179">
        <v>0</v>
      </c>
      <c r="Q2754" s="179">
        <v>0</v>
      </c>
      <c r="R2754" s="179">
        <v>1</v>
      </c>
      <c r="S2754" s="210">
        <v>0</v>
      </c>
      <c r="T2754" s="182" t="s">
        <v>147</v>
      </c>
      <c r="U2754" s="183" t="s">
        <v>5285</v>
      </c>
      <c r="V2754" s="183">
        <v>43251</v>
      </c>
      <c r="W2754" s="184">
        <v>6283601</v>
      </c>
      <c r="X2754" s="185" t="s">
        <v>4468</v>
      </c>
      <c r="Y2754" s="190" t="s">
        <v>176</v>
      </c>
      <c r="Z2754" s="185"/>
      <c r="AA2754" s="186"/>
      <c r="AB2754" s="187"/>
      <c r="AC2754" s="187"/>
      <c r="AD2754" s="188"/>
    </row>
    <row r="2755" spans="1:30" x14ac:dyDescent="0.3">
      <c r="A2755" s="84"/>
      <c r="B2755" s="162" t="s">
        <v>5286</v>
      </c>
      <c r="C2755" s="102" t="s">
        <v>1977</v>
      </c>
      <c r="D2755" s="109">
        <v>5952065.5608844347</v>
      </c>
      <c r="E2755" s="139">
        <v>711355.49809783092</v>
      </c>
      <c r="F2755" s="113">
        <v>1.8914617470814148</v>
      </c>
      <c r="G2755" s="126"/>
      <c r="H2755" s="123"/>
      <c r="I2755" s="124"/>
      <c r="J2755" s="191" t="s">
        <v>5776</v>
      </c>
      <c r="K2755" s="177" t="s">
        <v>5286</v>
      </c>
      <c r="L2755" s="178" t="s">
        <v>1977</v>
      </c>
      <c r="M2755" s="180">
        <v>5952065.5608844347</v>
      </c>
      <c r="N2755" s="181">
        <v>711355.49809783092</v>
      </c>
      <c r="O2755" s="179">
        <v>1.8914617470814148</v>
      </c>
      <c r="P2755" s="179">
        <v>0</v>
      </c>
      <c r="Q2755" s="179">
        <v>0</v>
      </c>
      <c r="R2755" s="179">
        <v>1</v>
      </c>
      <c r="S2755" s="210">
        <v>0</v>
      </c>
      <c r="T2755" s="182" t="s">
        <v>144</v>
      </c>
      <c r="U2755" s="183" t="s">
        <v>5287</v>
      </c>
      <c r="V2755" s="183">
        <v>43251</v>
      </c>
      <c r="W2755" s="184" t="s">
        <v>5288</v>
      </c>
      <c r="X2755" s="185" t="s">
        <v>4468</v>
      </c>
      <c r="Y2755" s="190" t="s">
        <v>176</v>
      </c>
      <c r="Z2755" s="185"/>
      <c r="AA2755" s="186"/>
      <c r="AB2755" s="187"/>
      <c r="AC2755" s="187"/>
      <c r="AD2755" s="188"/>
    </row>
    <row r="2756" spans="1:30" x14ac:dyDescent="0.3">
      <c r="A2756" s="84"/>
      <c r="B2756" s="162" t="s">
        <v>868</v>
      </c>
      <c r="C2756" s="102" t="s">
        <v>1973</v>
      </c>
      <c r="D2756" s="109">
        <v>-6164801.1369715752</v>
      </c>
      <c r="E2756" s="139">
        <v>-1344016.974616389</v>
      </c>
      <c r="F2756" s="113">
        <v>-0.5016818071501592</v>
      </c>
      <c r="G2756" s="126"/>
      <c r="H2756" s="123"/>
      <c r="I2756" s="124"/>
      <c r="J2756" s="191" t="s">
        <v>5776</v>
      </c>
      <c r="K2756" s="177" t="s">
        <v>868</v>
      </c>
      <c r="L2756" s="178" t="s">
        <v>1973</v>
      </c>
      <c r="M2756" s="180">
        <v>-6164801.1369715752</v>
      </c>
      <c r="N2756" s="181">
        <v>-1344016.974616389</v>
      </c>
      <c r="O2756" s="179">
        <v>-0.5016818071501592</v>
      </c>
      <c r="P2756" s="179">
        <v>0</v>
      </c>
      <c r="Q2756" s="179">
        <v>0</v>
      </c>
      <c r="R2756" s="179">
        <v>1</v>
      </c>
      <c r="S2756" s="210">
        <v>0</v>
      </c>
      <c r="T2756" s="182" t="s">
        <v>147</v>
      </c>
      <c r="U2756" s="183" t="s">
        <v>3148</v>
      </c>
      <c r="V2756" s="183">
        <v>43251</v>
      </c>
      <c r="W2756" s="184">
        <v>6346333</v>
      </c>
      <c r="X2756" s="185" t="s">
        <v>4468</v>
      </c>
      <c r="Y2756" s="190" t="s">
        <v>176</v>
      </c>
      <c r="Z2756" s="185"/>
      <c r="AA2756" s="185"/>
      <c r="AB2756" s="187"/>
      <c r="AC2756" s="188"/>
      <c r="AD2756" s="188"/>
    </row>
    <row r="2757" spans="1:30" x14ac:dyDescent="0.3">
      <c r="A2757" s="84"/>
      <c r="B2757" s="162" t="s">
        <v>869</v>
      </c>
      <c r="C2757" s="102" t="s">
        <v>1974</v>
      </c>
      <c r="D2757" s="109">
        <v>-10317589.49449137</v>
      </c>
      <c r="E2757" s="139">
        <v>-4582703.6681577414</v>
      </c>
      <c r="F2757" s="113">
        <v>-0.6638237444216375</v>
      </c>
      <c r="G2757" s="126"/>
      <c r="H2757" s="123"/>
      <c r="I2757" s="124"/>
      <c r="J2757" s="191" t="s">
        <v>5776</v>
      </c>
      <c r="K2757" s="177" t="s">
        <v>869</v>
      </c>
      <c r="L2757" s="178" t="s">
        <v>1974</v>
      </c>
      <c r="M2757" s="180">
        <v>-10317589.49449137</v>
      </c>
      <c r="N2757" s="181">
        <v>-4582703.6681577414</v>
      </c>
      <c r="O2757" s="179">
        <v>-0.6638237444216375</v>
      </c>
      <c r="P2757" s="179">
        <v>0</v>
      </c>
      <c r="Q2757" s="179">
        <v>0</v>
      </c>
      <c r="R2757" s="179">
        <v>1</v>
      </c>
      <c r="S2757" s="210">
        <v>0</v>
      </c>
      <c r="T2757" s="182" t="s">
        <v>147</v>
      </c>
      <c r="U2757" s="183" t="s">
        <v>3149</v>
      </c>
      <c r="V2757" s="183">
        <v>43251</v>
      </c>
      <c r="W2757" s="184" t="s">
        <v>2269</v>
      </c>
      <c r="X2757" s="185" t="s">
        <v>4468</v>
      </c>
      <c r="Y2757" s="190" t="s">
        <v>176</v>
      </c>
      <c r="Z2757" s="185"/>
      <c r="AA2757" s="186"/>
      <c r="AB2757" s="187"/>
      <c r="AC2757" s="187"/>
      <c r="AD2757" s="188"/>
    </row>
    <row r="2758" spans="1:30" x14ac:dyDescent="0.3">
      <c r="A2758" s="84"/>
      <c r="B2758" s="162" t="s">
        <v>870</v>
      </c>
      <c r="C2758" s="102" t="s">
        <v>1973</v>
      </c>
      <c r="D2758" s="109">
        <v>-3106253.5794439875</v>
      </c>
      <c r="E2758" s="139">
        <v>-343639.40621068265</v>
      </c>
      <c r="F2758" s="113">
        <v>-0.26364757262648697</v>
      </c>
      <c r="G2758" s="126"/>
      <c r="H2758" s="123"/>
      <c r="I2758" s="124"/>
      <c r="J2758" s="191" t="s">
        <v>5776</v>
      </c>
      <c r="K2758" s="177" t="s">
        <v>870</v>
      </c>
      <c r="L2758" s="178" t="s">
        <v>1973</v>
      </c>
      <c r="M2758" s="180">
        <v>-3106253.5794439875</v>
      </c>
      <c r="N2758" s="181">
        <v>-343639.40621068265</v>
      </c>
      <c r="O2758" s="179">
        <v>-0.26364757262648697</v>
      </c>
      <c r="P2758" s="179">
        <v>0</v>
      </c>
      <c r="Q2758" s="179">
        <v>0</v>
      </c>
      <c r="R2758" s="179">
        <v>1</v>
      </c>
      <c r="S2758" s="210">
        <v>0</v>
      </c>
      <c r="T2758" s="182" t="s">
        <v>147</v>
      </c>
      <c r="U2758" s="183" t="s">
        <v>3150</v>
      </c>
      <c r="V2758" s="183">
        <v>43251</v>
      </c>
      <c r="W2758" s="184">
        <v>6728469</v>
      </c>
      <c r="X2758" s="185" t="s">
        <v>4468</v>
      </c>
      <c r="Y2758" s="190" t="s">
        <v>176</v>
      </c>
      <c r="Z2758" s="186"/>
      <c r="AA2758" s="186"/>
      <c r="AB2758" s="187"/>
      <c r="AC2758" s="187"/>
      <c r="AD2758" s="188"/>
    </row>
    <row r="2759" spans="1:30" x14ac:dyDescent="0.3">
      <c r="A2759" s="84"/>
      <c r="B2759" s="162" t="s">
        <v>871</v>
      </c>
      <c r="C2759" s="102" t="s">
        <v>1973</v>
      </c>
      <c r="D2759" s="109">
        <v>-6492200.6231214274</v>
      </c>
      <c r="E2759" s="139">
        <v>-5138335.0623263447</v>
      </c>
      <c r="F2759" s="113">
        <v>-1.0465181319493362</v>
      </c>
      <c r="G2759" s="126"/>
      <c r="H2759" s="123"/>
      <c r="I2759" s="124"/>
      <c r="J2759" s="191" t="s">
        <v>5776</v>
      </c>
      <c r="K2759" s="177" t="s">
        <v>871</v>
      </c>
      <c r="L2759" s="178" t="s">
        <v>1973</v>
      </c>
      <c r="M2759" s="180">
        <v>-6492200.6231214274</v>
      </c>
      <c r="N2759" s="181">
        <v>-5138335.0623263447</v>
      </c>
      <c r="O2759" s="179">
        <v>-1.0465181319493362</v>
      </c>
      <c r="P2759" s="179">
        <v>0</v>
      </c>
      <c r="Q2759" s="179">
        <v>0</v>
      </c>
      <c r="R2759" s="179">
        <v>1</v>
      </c>
      <c r="S2759" s="210">
        <v>0</v>
      </c>
      <c r="T2759" s="182" t="s">
        <v>144</v>
      </c>
      <c r="U2759" s="183" t="s">
        <v>3151</v>
      </c>
      <c r="V2759" s="183">
        <v>43251</v>
      </c>
      <c r="W2759" s="184">
        <v>6696157</v>
      </c>
      <c r="X2759" s="185" t="s">
        <v>4468</v>
      </c>
      <c r="Y2759" s="190" t="s">
        <v>176</v>
      </c>
      <c r="Z2759" s="185"/>
      <c r="AA2759" s="186"/>
      <c r="AB2759" s="187"/>
      <c r="AC2759" s="187"/>
      <c r="AD2759" s="188"/>
    </row>
    <row r="2760" spans="1:30" x14ac:dyDescent="0.3">
      <c r="A2760" s="84"/>
      <c r="B2760" s="162" t="s">
        <v>872</v>
      </c>
      <c r="C2760" s="102" t="s">
        <v>1977</v>
      </c>
      <c r="D2760" s="109">
        <v>3438921.9165606303</v>
      </c>
      <c r="E2760" s="139">
        <v>1166919.923773407</v>
      </c>
      <c r="F2760" s="113">
        <v>0.44596232845357964</v>
      </c>
      <c r="G2760" s="126"/>
      <c r="H2760" s="123"/>
      <c r="I2760" s="124"/>
      <c r="J2760" s="191" t="s">
        <v>5776</v>
      </c>
      <c r="K2760" s="177" t="s">
        <v>872</v>
      </c>
      <c r="L2760" s="178" t="s">
        <v>1977</v>
      </c>
      <c r="M2760" s="180">
        <v>3438921.9165606303</v>
      </c>
      <c r="N2760" s="181">
        <v>1166919.923773407</v>
      </c>
      <c r="O2760" s="179">
        <v>0.44596232845357964</v>
      </c>
      <c r="P2760" s="179">
        <v>0</v>
      </c>
      <c r="Q2760" s="179">
        <v>0</v>
      </c>
      <c r="R2760" s="179">
        <v>1</v>
      </c>
      <c r="S2760" s="210">
        <v>0</v>
      </c>
      <c r="T2760" s="182" t="s">
        <v>147</v>
      </c>
      <c r="U2760" s="183" t="s">
        <v>3152</v>
      </c>
      <c r="V2760" s="183">
        <v>43251</v>
      </c>
      <c r="W2760" s="184">
        <v>6599676</v>
      </c>
      <c r="X2760" s="185" t="s">
        <v>4468</v>
      </c>
      <c r="Y2760" s="190" t="s">
        <v>176</v>
      </c>
      <c r="Z2760" s="186"/>
      <c r="AA2760" s="185"/>
      <c r="AB2760" s="187"/>
      <c r="AC2760" s="187"/>
      <c r="AD2760" s="188"/>
    </row>
    <row r="2761" spans="1:30" x14ac:dyDescent="0.3">
      <c r="A2761" s="84"/>
      <c r="B2761" s="162" t="s">
        <v>873</v>
      </c>
      <c r="C2761" s="102" t="s">
        <v>1973</v>
      </c>
      <c r="D2761" s="109">
        <v>-13535530.052004596</v>
      </c>
      <c r="E2761" s="139">
        <v>-1329385.6066587616</v>
      </c>
      <c r="F2761" s="113">
        <v>-1.5583962162222098</v>
      </c>
      <c r="G2761" s="126"/>
      <c r="H2761" s="123"/>
      <c r="I2761" s="124"/>
      <c r="J2761" s="191" t="s">
        <v>5776</v>
      </c>
      <c r="K2761" s="177" t="s">
        <v>873</v>
      </c>
      <c r="L2761" s="178" t="s">
        <v>1973</v>
      </c>
      <c r="M2761" s="180">
        <v>-13535530.052004596</v>
      </c>
      <c r="N2761" s="181">
        <v>-1329385.6066587616</v>
      </c>
      <c r="O2761" s="179">
        <v>-1.5583962162222098</v>
      </c>
      <c r="P2761" s="179">
        <v>0</v>
      </c>
      <c r="Q2761" s="179">
        <v>0</v>
      </c>
      <c r="R2761" s="179">
        <v>1</v>
      </c>
      <c r="S2761" s="210">
        <v>0</v>
      </c>
      <c r="T2761" s="182" t="s">
        <v>149</v>
      </c>
      <c r="U2761" s="183" t="s">
        <v>3153</v>
      </c>
      <c r="V2761" s="183">
        <v>43251</v>
      </c>
      <c r="W2761" s="184">
        <v>6704986</v>
      </c>
      <c r="X2761" s="185" t="s">
        <v>4468</v>
      </c>
      <c r="Y2761" s="190" t="s">
        <v>176</v>
      </c>
      <c r="Z2761" s="185"/>
      <c r="AA2761" s="186"/>
      <c r="AB2761" s="187"/>
      <c r="AC2761" s="187"/>
      <c r="AD2761" s="188"/>
    </row>
    <row r="2762" spans="1:30" x14ac:dyDescent="0.3">
      <c r="A2762" s="84"/>
      <c r="B2762" s="162" t="s">
        <v>874</v>
      </c>
      <c r="C2762" s="102" t="s">
        <v>1973</v>
      </c>
      <c r="D2762" s="109">
        <v>-11216811.682244573</v>
      </c>
      <c r="E2762" s="139">
        <v>-6286273.0480586858</v>
      </c>
      <c r="F2762" s="113">
        <v>-0.76936008201843298</v>
      </c>
      <c r="G2762" s="126"/>
      <c r="H2762" s="123"/>
      <c r="I2762" s="124"/>
      <c r="J2762" s="191" t="s">
        <v>5776</v>
      </c>
      <c r="K2762" s="177" t="s">
        <v>874</v>
      </c>
      <c r="L2762" s="178" t="s">
        <v>1973</v>
      </c>
      <c r="M2762" s="180">
        <v>-11216811.682244573</v>
      </c>
      <c r="N2762" s="181">
        <v>-6286273.0480586858</v>
      </c>
      <c r="O2762" s="179">
        <v>-0.76936008201843298</v>
      </c>
      <c r="P2762" s="179">
        <v>0</v>
      </c>
      <c r="Q2762" s="179">
        <v>0</v>
      </c>
      <c r="R2762" s="179">
        <v>1</v>
      </c>
      <c r="S2762" s="210">
        <v>0</v>
      </c>
      <c r="T2762" s="182" t="s">
        <v>147</v>
      </c>
      <c r="U2762" s="183" t="s">
        <v>3154</v>
      </c>
      <c r="V2762" s="183">
        <v>43251</v>
      </c>
      <c r="W2762" s="184">
        <v>6141011</v>
      </c>
      <c r="X2762" s="185" t="s">
        <v>4468</v>
      </c>
      <c r="Y2762" s="190" t="s">
        <v>176</v>
      </c>
      <c r="Z2762" s="185"/>
      <c r="AA2762" s="185"/>
      <c r="AB2762" s="187"/>
      <c r="AC2762" s="188"/>
      <c r="AD2762" s="188"/>
    </row>
    <row r="2763" spans="1:30" x14ac:dyDescent="0.3">
      <c r="A2763" s="84"/>
      <c r="B2763" s="162" t="s">
        <v>875</v>
      </c>
      <c r="C2763" s="102" t="s">
        <v>1973</v>
      </c>
      <c r="D2763" s="109">
        <v>-4042194.4454747937</v>
      </c>
      <c r="E2763" s="139">
        <v>-1059838.4537699067</v>
      </c>
      <c r="F2763" s="113">
        <v>-0.36951773836778518</v>
      </c>
      <c r="G2763" s="126"/>
      <c r="H2763" s="123"/>
      <c r="I2763" s="124"/>
      <c r="J2763" s="191" t="s">
        <v>5776</v>
      </c>
      <c r="K2763" s="177" t="s">
        <v>875</v>
      </c>
      <c r="L2763" s="178" t="s">
        <v>1973</v>
      </c>
      <c r="M2763" s="180">
        <v>-4042194.4454747937</v>
      </c>
      <c r="N2763" s="181">
        <v>-1059838.4537699067</v>
      </c>
      <c r="O2763" s="179">
        <v>-0.36951773836778518</v>
      </c>
      <c r="P2763" s="179">
        <v>0</v>
      </c>
      <c r="Q2763" s="179">
        <v>0</v>
      </c>
      <c r="R2763" s="179">
        <v>1</v>
      </c>
      <c r="S2763" s="210">
        <v>0</v>
      </c>
      <c r="T2763" s="182" t="s">
        <v>147</v>
      </c>
      <c r="U2763" s="183" t="s">
        <v>3155</v>
      </c>
      <c r="V2763" s="183">
        <v>43251</v>
      </c>
      <c r="W2763" s="184">
        <v>6051422</v>
      </c>
      <c r="X2763" s="185" t="s">
        <v>4468</v>
      </c>
      <c r="Y2763" s="190" t="s">
        <v>176</v>
      </c>
      <c r="Z2763" s="186"/>
      <c r="AA2763" s="186"/>
      <c r="AB2763" s="187"/>
      <c r="AC2763" s="187"/>
      <c r="AD2763" s="188"/>
    </row>
    <row r="2764" spans="1:30" x14ac:dyDescent="0.3">
      <c r="A2764" s="84"/>
      <c r="B2764" s="162" t="s">
        <v>876</v>
      </c>
      <c r="C2764" s="102" t="s">
        <v>1973</v>
      </c>
      <c r="D2764" s="109">
        <v>-2554206.4095473541</v>
      </c>
      <c r="E2764" s="139">
        <v>-2138133.0110188387</v>
      </c>
      <c r="F2764" s="113">
        <v>-0.59333224868294288</v>
      </c>
      <c r="G2764" s="126"/>
      <c r="H2764" s="123"/>
      <c r="I2764" s="124"/>
      <c r="J2764" s="191" t="s">
        <v>5776</v>
      </c>
      <c r="K2764" s="177" t="s">
        <v>876</v>
      </c>
      <c r="L2764" s="178" t="s">
        <v>1973</v>
      </c>
      <c r="M2764" s="180">
        <v>-2554206.4095473541</v>
      </c>
      <c r="N2764" s="181">
        <v>-2138133.0110188387</v>
      </c>
      <c r="O2764" s="179">
        <v>-0.59333224868294288</v>
      </c>
      <c r="P2764" s="179">
        <v>0</v>
      </c>
      <c r="Q2764" s="179">
        <v>0</v>
      </c>
      <c r="R2764" s="179">
        <v>1</v>
      </c>
      <c r="S2764" s="210">
        <v>0</v>
      </c>
      <c r="T2764" s="182" t="s">
        <v>5305</v>
      </c>
      <c r="U2764" s="183" t="s">
        <v>3156</v>
      </c>
      <c r="V2764" s="183">
        <v>43251</v>
      </c>
      <c r="W2764" s="184">
        <v>6748423</v>
      </c>
      <c r="X2764" s="185" t="s">
        <v>4468</v>
      </c>
      <c r="Y2764" s="190" t="s">
        <v>176</v>
      </c>
      <c r="Z2764" s="185"/>
      <c r="AA2764" s="186"/>
      <c r="AB2764" s="187"/>
      <c r="AC2764" s="187"/>
      <c r="AD2764" s="188"/>
    </row>
    <row r="2765" spans="1:30" x14ac:dyDescent="0.3">
      <c r="A2765" s="84"/>
      <c r="B2765" s="162" t="s">
        <v>877</v>
      </c>
      <c r="C2765" s="102" t="s">
        <v>1977</v>
      </c>
      <c r="D2765" s="109">
        <v>4041692.1858587041</v>
      </c>
      <c r="E2765" s="139">
        <v>2066610.2707726662</v>
      </c>
      <c r="F2765" s="113">
        <v>0.64184876333466823</v>
      </c>
      <c r="G2765" s="126"/>
      <c r="H2765" s="123"/>
      <c r="I2765" s="124"/>
      <c r="J2765" s="191" t="s">
        <v>5776</v>
      </c>
      <c r="K2765" s="177" t="s">
        <v>877</v>
      </c>
      <c r="L2765" s="178" t="s">
        <v>1977</v>
      </c>
      <c r="M2765" s="180">
        <v>4041692.1858587041</v>
      </c>
      <c r="N2765" s="181">
        <v>2066610.2707726662</v>
      </c>
      <c r="O2765" s="179">
        <v>0.64184876333466823</v>
      </c>
      <c r="P2765" s="179">
        <v>0</v>
      </c>
      <c r="Q2765" s="179">
        <v>0</v>
      </c>
      <c r="R2765" s="179">
        <v>1</v>
      </c>
      <c r="S2765" s="210">
        <v>0</v>
      </c>
      <c r="T2765" s="182" t="s">
        <v>144</v>
      </c>
      <c r="U2765" s="183" t="s">
        <v>3157</v>
      </c>
      <c r="V2765" s="183">
        <v>43251</v>
      </c>
      <c r="W2765" s="184">
        <v>6758422</v>
      </c>
      <c r="X2765" s="185" t="s">
        <v>4468</v>
      </c>
      <c r="Y2765" s="190" t="s">
        <v>176</v>
      </c>
      <c r="Z2765" s="185"/>
      <c r="AA2765" s="185"/>
      <c r="AB2765" s="187"/>
      <c r="AC2765" s="188"/>
      <c r="AD2765" s="187"/>
    </row>
    <row r="2766" spans="1:30" x14ac:dyDescent="0.3">
      <c r="A2766" s="84"/>
      <c r="B2766" s="162" t="s">
        <v>878</v>
      </c>
      <c r="C2766" s="102" t="s">
        <v>1973</v>
      </c>
      <c r="D2766" s="109">
        <v>-7862958.4844914898</v>
      </c>
      <c r="E2766" s="139">
        <v>-19023884.678047337</v>
      </c>
      <c r="F2766" s="113">
        <v>-0.40442425976670338</v>
      </c>
      <c r="G2766" s="126"/>
      <c r="H2766" s="123"/>
      <c r="I2766" s="124"/>
      <c r="J2766" s="191" t="s">
        <v>5776</v>
      </c>
      <c r="K2766" s="177" t="s">
        <v>878</v>
      </c>
      <c r="L2766" s="178" t="s">
        <v>1973</v>
      </c>
      <c r="M2766" s="180">
        <v>-7862958.4844914898</v>
      </c>
      <c r="N2766" s="181">
        <v>-19023884.678047337</v>
      </c>
      <c r="O2766" s="179">
        <v>-0.40442425976670338</v>
      </c>
      <c r="P2766" s="179">
        <v>0</v>
      </c>
      <c r="Q2766" s="179">
        <v>0</v>
      </c>
      <c r="R2766" s="179">
        <v>1</v>
      </c>
      <c r="S2766" s="210">
        <v>0</v>
      </c>
      <c r="T2766" s="182" t="s">
        <v>148</v>
      </c>
      <c r="U2766" s="183" t="s">
        <v>3158</v>
      </c>
      <c r="V2766" s="183">
        <v>43251</v>
      </c>
      <c r="W2766" s="184">
        <v>6452586</v>
      </c>
      <c r="X2766" s="185" t="s">
        <v>4468</v>
      </c>
      <c r="Y2766" s="190" t="s">
        <v>176</v>
      </c>
      <c r="Z2766" s="186"/>
      <c r="AA2766" s="185"/>
      <c r="AB2766" s="187"/>
      <c r="AC2766" s="187"/>
      <c r="AD2766" s="188"/>
    </row>
    <row r="2767" spans="1:30" x14ac:dyDescent="0.3">
      <c r="A2767" s="84"/>
      <c r="B2767" s="162" t="s">
        <v>879</v>
      </c>
      <c r="C2767" s="102" t="s">
        <v>1973</v>
      </c>
      <c r="D2767" s="109">
        <v>-8775377.1915640663</v>
      </c>
      <c r="E2767" s="139">
        <v>-24406210.265771501</v>
      </c>
      <c r="F2767" s="113">
        <v>-1.9518904938062862</v>
      </c>
      <c r="G2767" s="126"/>
      <c r="H2767" s="123"/>
      <c r="I2767" s="124"/>
      <c r="J2767" s="191" t="s">
        <v>5776</v>
      </c>
      <c r="K2767" s="177" t="s">
        <v>879</v>
      </c>
      <c r="L2767" s="178" t="s">
        <v>1973</v>
      </c>
      <c r="M2767" s="180">
        <v>-8775377.1915640663</v>
      </c>
      <c r="N2767" s="181">
        <v>-24406210.265771501</v>
      </c>
      <c r="O2767" s="179">
        <v>-1.9518904938062862</v>
      </c>
      <c r="P2767" s="179">
        <v>0</v>
      </c>
      <c r="Q2767" s="179">
        <v>0</v>
      </c>
      <c r="R2767" s="179">
        <v>1</v>
      </c>
      <c r="S2767" s="210">
        <v>0</v>
      </c>
      <c r="T2767" s="182" t="s">
        <v>148</v>
      </c>
      <c r="U2767" s="183" t="s">
        <v>3159</v>
      </c>
      <c r="V2767" s="183">
        <v>43251</v>
      </c>
      <c r="W2767" s="184">
        <v>6525875</v>
      </c>
      <c r="X2767" s="186" t="s">
        <v>4468</v>
      </c>
      <c r="Y2767" s="190" t="s">
        <v>176</v>
      </c>
      <c r="Z2767" s="185"/>
      <c r="AA2767" s="185"/>
      <c r="AB2767" s="187"/>
      <c r="AC2767" s="188"/>
      <c r="AD2767" s="187"/>
    </row>
    <row r="2768" spans="1:30" x14ac:dyDescent="0.3">
      <c r="A2768" s="84"/>
      <c r="B2768" s="162" t="s">
        <v>880</v>
      </c>
      <c r="C2768" s="102" t="s">
        <v>1978</v>
      </c>
      <c r="D2768" s="109">
        <v>-30503566.238146242</v>
      </c>
      <c r="E2768" s="139">
        <v>-14524090.042895906</v>
      </c>
      <c r="F2768" s="113">
        <v>-17.107082431793565</v>
      </c>
      <c r="G2768" s="126"/>
      <c r="H2768" s="123"/>
      <c r="I2768" s="124"/>
      <c r="J2768" s="191" t="s">
        <v>5776</v>
      </c>
      <c r="K2768" s="177" t="s">
        <v>880</v>
      </c>
      <c r="L2768" s="178" t="s">
        <v>1978</v>
      </c>
      <c r="M2768" s="180">
        <v>-30503566.238146242</v>
      </c>
      <c r="N2768" s="181">
        <v>-14524090.042895906</v>
      </c>
      <c r="O2768" s="179">
        <v>-17.107082431793565</v>
      </c>
      <c r="P2768" s="179">
        <v>0</v>
      </c>
      <c r="Q2768" s="179">
        <v>0</v>
      </c>
      <c r="R2768" s="179">
        <v>1</v>
      </c>
      <c r="S2768" s="210">
        <v>0</v>
      </c>
      <c r="T2768" s="182" t="s">
        <v>149</v>
      </c>
      <c r="U2768" s="183" t="s">
        <v>3160</v>
      </c>
      <c r="V2768" s="183">
        <v>43251</v>
      </c>
      <c r="W2768" s="184">
        <v>6853554</v>
      </c>
      <c r="X2768" s="185" t="s">
        <v>4468</v>
      </c>
      <c r="Y2768" s="190" t="s">
        <v>176</v>
      </c>
      <c r="Z2768" s="185"/>
      <c r="AA2768" s="185"/>
      <c r="AB2768" s="187"/>
      <c r="AC2768" s="188"/>
      <c r="AD2768" s="187"/>
    </row>
    <row r="2769" spans="1:30" x14ac:dyDescent="0.3">
      <c r="A2769" s="84"/>
      <c r="B2769" s="162" t="s">
        <v>881</v>
      </c>
      <c r="C2769" s="102" t="s">
        <v>1973</v>
      </c>
      <c r="D2769" s="109">
        <v>-4796043.4319991814</v>
      </c>
      <c r="E2769" s="139">
        <v>-3296199.9190037795</v>
      </c>
      <c r="F2769" s="113">
        <v>-0.97562201906428558</v>
      </c>
      <c r="G2769" s="126"/>
      <c r="H2769" s="123"/>
      <c r="I2769" s="124"/>
      <c r="J2769" s="191" t="s">
        <v>5776</v>
      </c>
      <c r="K2769" s="177" t="s">
        <v>881</v>
      </c>
      <c r="L2769" s="178" t="s">
        <v>1973</v>
      </c>
      <c r="M2769" s="180">
        <v>-4796043.4319991814</v>
      </c>
      <c r="N2769" s="181">
        <v>-3296199.9190037795</v>
      </c>
      <c r="O2769" s="179">
        <v>-0.97562201906428558</v>
      </c>
      <c r="P2769" s="179">
        <v>0</v>
      </c>
      <c r="Q2769" s="179">
        <v>0</v>
      </c>
      <c r="R2769" s="179">
        <v>1</v>
      </c>
      <c r="S2769" s="210">
        <v>0</v>
      </c>
      <c r="T2769" s="182" t="s">
        <v>147</v>
      </c>
      <c r="U2769" s="183" t="s">
        <v>3161</v>
      </c>
      <c r="V2769" s="183">
        <v>43251</v>
      </c>
      <c r="W2769" s="184">
        <v>6868439</v>
      </c>
      <c r="X2769" s="185" t="s">
        <v>4468</v>
      </c>
      <c r="Y2769" s="190" t="s">
        <v>176</v>
      </c>
      <c r="Z2769" s="185"/>
      <c r="AA2769" s="186"/>
      <c r="AB2769" s="187"/>
      <c r="AC2769" s="187"/>
      <c r="AD2769" s="188"/>
    </row>
    <row r="2770" spans="1:30" x14ac:dyDescent="0.3">
      <c r="A2770" s="84"/>
      <c r="B2770" s="162" t="s">
        <v>5289</v>
      </c>
      <c r="C2770" s="102" t="s">
        <v>1973</v>
      </c>
      <c r="D2770" s="109">
        <v>-4339238.2905596858</v>
      </c>
      <c r="E2770" s="139">
        <v>-407354.54980683181</v>
      </c>
      <c r="F2770" s="113">
        <v>-7.6502942021602613E-2</v>
      </c>
      <c r="G2770" s="126"/>
      <c r="H2770" s="123"/>
      <c r="I2770" s="124"/>
      <c r="J2770" s="191" t="s">
        <v>5776</v>
      </c>
      <c r="K2770" s="177" t="s">
        <v>5289</v>
      </c>
      <c r="L2770" s="178" t="s">
        <v>1973</v>
      </c>
      <c r="M2770" s="180">
        <v>-4339238.2905596858</v>
      </c>
      <c r="N2770" s="181">
        <v>-407354.54980683181</v>
      </c>
      <c r="O2770" s="179">
        <v>-7.6502942021602613E-2</v>
      </c>
      <c r="P2770" s="179">
        <v>0</v>
      </c>
      <c r="Q2770" s="179">
        <v>0</v>
      </c>
      <c r="R2770" s="179">
        <v>1</v>
      </c>
      <c r="S2770" s="210">
        <v>0</v>
      </c>
      <c r="T2770" s="182" t="s">
        <v>143</v>
      </c>
      <c r="U2770" s="183" t="s">
        <v>5290</v>
      </c>
      <c r="V2770" s="183">
        <v>43251</v>
      </c>
      <c r="W2770" s="184" t="s">
        <v>5291</v>
      </c>
      <c r="X2770" s="185" t="s">
        <v>4468</v>
      </c>
      <c r="Y2770" s="190" t="s">
        <v>176</v>
      </c>
      <c r="Z2770" s="186"/>
      <c r="AA2770" s="185"/>
      <c r="AB2770" s="187"/>
      <c r="AC2770" s="187"/>
      <c r="AD2770" s="188"/>
    </row>
    <row r="2771" spans="1:30" x14ac:dyDescent="0.3">
      <c r="A2771" s="84"/>
      <c r="B2771" s="162" t="s">
        <v>882</v>
      </c>
      <c r="C2771" s="102" t="s">
        <v>1973</v>
      </c>
      <c r="D2771" s="109">
        <v>-10757105.930139523</v>
      </c>
      <c r="E2771" s="139">
        <v>-21926076.395549458</v>
      </c>
      <c r="F2771" s="113">
        <v>-1.793513771419573</v>
      </c>
      <c r="G2771" s="126"/>
      <c r="H2771" s="123"/>
      <c r="I2771" s="124"/>
      <c r="J2771" s="191" t="s">
        <v>5776</v>
      </c>
      <c r="K2771" s="177" t="s">
        <v>882</v>
      </c>
      <c r="L2771" s="178" t="s">
        <v>1973</v>
      </c>
      <c r="M2771" s="180">
        <v>-10757105.930139523</v>
      </c>
      <c r="N2771" s="181">
        <v>-21926076.395549458</v>
      </c>
      <c r="O2771" s="179">
        <v>-1.793513771419573</v>
      </c>
      <c r="P2771" s="179">
        <v>0</v>
      </c>
      <c r="Q2771" s="179">
        <v>0</v>
      </c>
      <c r="R2771" s="179">
        <v>1</v>
      </c>
      <c r="S2771" s="210">
        <v>0</v>
      </c>
      <c r="T2771" s="182" t="s">
        <v>148</v>
      </c>
      <c r="U2771" s="183" t="s">
        <v>3162</v>
      </c>
      <c r="V2771" s="183">
        <v>43251</v>
      </c>
      <c r="W2771" s="184">
        <v>6451680</v>
      </c>
      <c r="X2771" s="186" t="s">
        <v>4468</v>
      </c>
      <c r="Y2771" s="190" t="s">
        <v>176</v>
      </c>
      <c r="Z2771" s="186"/>
      <c r="AA2771" s="185"/>
      <c r="AB2771" s="187"/>
      <c r="AC2771" s="188"/>
      <c r="AD2771" s="188"/>
    </row>
    <row r="2772" spans="1:30" x14ac:dyDescent="0.3">
      <c r="A2772" s="84"/>
      <c r="B2772" s="162" t="s">
        <v>883</v>
      </c>
      <c r="C2772" s="102" t="s">
        <v>1973</v>
      </c>
      <c r="D2772" s="109">
        <v>-2659978.6651553265</v>
      </c>
      <c r="E2772" s="139">
        <v>-8576197.735249985</v>
      </c>
      <c r="F2772" s="113">
        <v>-0.42024315647519994</v>
      </c>
      <c r="G2772" s="126"/>
      <c r="H2772" s="123"/>
      <c r="I2772" s="124"/>
      <c r="J2772" s="191" t="s">
        <v>5776</v>
      </c>
      <c r="K2772" s="177" t="s">
        <v>883</v>
      </c>
      <c r="L2772" s="178" t="s">
        <v>1973</v>
      </c>
      <c r="M2772" s="180">
        <v>-2659978.6651553265</v>
      </c>
      <c r="N2772" s="181">
        <v>-8576197.735249985</v>
      </c>
      <c r="O2772" s="179">
        <v>-0.42024315647519994</v>
      </c>
      <c r="P2772" s="179">
        <v>0</v>
      </c>
      <c r="Q2772" s="179">
        <v>0</v>
      </c>
      <c r="R2772" s="179">
        <v>1</v>
      </c>
      <c r="S2772" s="210">
        <v>0</v>
      </c>
      <c r="T2772" s="182" t="s">
        <v>148</v>
      </c>
      <c r="U2772" s="183" t="s">
        <v>3163</v>
      </c>
      <c r="V2772" s="183">
        <v>43251</v>
      </c>
      <c r="W2772" s="184">
        <v>6098816</v>
      </c>
      <c r="X2772" s="185" t="s">
        <v>4468</v>
      </c>
      <c r="Y2772" s="190" t="s">
        <v>176</v>
      </c>
      <c r="Z2772" s="186"/>
      <c r="AA2772" s="186"/>
      <c r="AB2772" s="187"/>
      <c r="AC2772" s="187"/>
      <c r="AD2772" s="188"/>
    </row>
    <row r="2773" spans="1:30" x14ac:dyDescent="0.3">
      <c r="A2773" s="84"/>
      <c r="B2773" s="162" t="s">
        <v>884</v>
      </c>
      <c r="C2773" s="102" t="s">
        <v>1977</v>
      </c>
      <c r="D2773" s="109">
        <v>9500013.5405807421</v>
      </c>
      <c r="E2773" s="139">
        <v>6853597.6473731473</v>
      </c>
      <c r="F2773" s="113">
        <v>0.49378439581501204</v>
      </c>
      <c r="G2773" s="126"/>
      <c r="H2773" s="123"/>
      <c r="I2773" s="124"/>
      <c r="J2773" s="191" t="s">
        <v>5776</v>
      </c>
      <c r="K2773" s="177" t="s">
        <v>884</v>
      </c>
      <c r="L2773" s="178" t="s">
        <v>1977</v>
      </c>
      <c r="M2773" s="180">
        <v>9500013.5405807421</v>
      </c>
      <c r="N2773" s="181">
        <v>6853597.6473731473</v>
      </c>
      <c r="O2773" s="179">
        <v>0.49378439581501204</v>
      </c>
      <c r="P2773" s="179">
        <v>0</v>
      </c>
      <c r="Q2773" s="179">
        <v>0</v>
      </c>
      <c r="R2773" s="179">
        <v>1</v>
      </c>
      <c r="S2773" s="210">
        <v>0</v>
      </c>
      <c r="T2773" s="182" t="s">
        <v>145</v>
      </c>
      <c r="U2773" s="183" t="s">
        <v>3164</v>
      </c>
      <c r="V2773" s="183">
        <v>43251</v>
      </c>
      <c r="W2773" s="184">
        <v>6869937</v>
      </c>
      <c r="X2773" s="186" t="s">
        <v>4468</v>
      </c>
      <c r="Y2773" s="190" t="s">
        <v>176</v>
      </c>
      <c r="Z2773" s="185"/>
      <c r="AA2773" s="185"/>
      <c r="AB2773" s="187"/>
      <c r="AC2773" s="188"/>
      <c r="AD2773" s="187"/>
    </row>
    <row r="2774" spans="1:30" x14ac:dyDescent="0.3">
      <c r="A2774" s="84"/>
      <c r="B2774" s="162" t="s">
        <v>885</v>
      </c>
      <c r="C2774" s="102" t="s">
        <v>1977</v>
      </c>
      <c r="D2774" s="109">
        <v>14790271.71604082</v>
      </c>
      <c r="E2774" s="139">
        <v>25368512.737617221</v>
      </c>
      <c r="F2774" s="113">
        <v>2.4158637309757762</v>
      </c>
      <c r="G2774" s="126"/>
      <c r="H2774" s="123"/>
      <c r="I2774" s="124"/>
      <c r="J2774" s="191" t="s">
        <v>5776</v>
      </c>
      <c r="K2774" s="177" t="s">
        <v>885</v>
      </c>
      <c r="L2774" s="178" t="s">
        <v>1977</v>
      </c>
      <c r="M2774" s="180">
        <v>14790271.71604082</v>
      </c>
      <c r="N2774" s="181">
        <v>25368512.737617221</v>
      </c>
      <c r="O2774" s="179">
        <v>2.4158637309757762</v>
      </c>
      <c r="P2774" s="179">
        <v>0</v>
      </c>
      <c r="Q2774" s="179">
        <v>0</v>
      </c>
      <c r="R2774" s="179">
        <v>1</v>
      </c>
      <c r="S2774" s="210">
        <v>0</v>
      </c>
      <c r="T2774" s="182" t="s">
        <v>148</v>
      </c>
      <c r="U2774" s="183" t="s">
        <v>3165</v>
      </c>
      <c r="V2774" s="183">
        <v>43251</v>
      </c>
      <c r="W2774" s="184" t="s">
        <v>2270</v>
      </c>
      <c r="X2774" s="186" t="s">
        <v>4468</v>
      </c>
      <c r="Y2774" s="190" t="s">
        <v>176</v>
      </c>
      <c r="Z2774" s="185"/>
      <c r="AA2774" s="185"/>
      <c r="AB2774" s="187"/>
      <c r="AC2774" s="188"/>
      <c r="AD2774" s="187"/>
    </row>
    <row r="2775" spans="1:30" x14ac:dyDescent="0.3">
      <c r="A2775" s="84"/>
      <c r="B2775" s="162" t="s">
        <v>5720</v>
      </c>
      <c r="C2775" s="102" t="s">
        <v>1977</v>
      </c>
      <c r="D2775" s="109">
        <v>12500901.246885244</v>
      </c>
      <c r="E2775" s="139">
        <v>16280714.232212601</v>
      </c>
      <c r="F2775" s="113">
        <v>6.5860109483634286</v>
      </c>
      <c r="G2775" s="126"/>
      <c r="H2775" s="123"/>
      <c r="I2775" s="124"/>
      <c r="J2775" s="191" t="s">
        <v>5776</v>
      </c>
      <c r="K2775" s="177" t="s">
        <v>5720</v>
      </c>
      <c r="L2775" s="178" t="s">
        <v>1977</v>
      </c>
      <c r="M2775" s="180">
        <v>12500901.246885244</v>
      </c>
      <c r="N2775" s="181">
        <v>16280714.232212601</v>
      </c>
      <c r="O2775" s="179">
        <v>6.5860109483634286</v>
      </c>
      <c r="P2775" s="179">
        <v>0</v>
      </c>
      <c r="Q2775" s="179">
        <v>0</v>
      </c>
      <c r="R2775" s="179">
        <v>1</v>
      </c>
      <c r="S2775" s="210">
        <v>0</v>
      </c>
      <c r="T2775" s="182" t="s">
        <v>146</v>
      </c>
      <c r="U2775" s="183" t="s">
        <v>5721</v>
      </c>
      <c r="V2775" s="183">
        <v>43251</v>
      </c>
      <c r="W2775" s="184" t="s">
        <v>5722</v>
      </c>
      <c r="X2775" s="185" t="s">
        <v>4468</v>
      </c>
      <c r="Y2775" s="190" t="s">
        <v>176</v>
      </c>
      <c r="Z2775" s="185"/>
      <c r="AA2775" s="186"/>
      <c r="AB2775" s="187"/>
      <c r="AC2775" s="187"/>
      <c r="AD2775" s="188"/>
    </row>
    <row r="2776" spans="1:30" x14ac:dyDescent="0.3">
      <c r="A2776" s="84"/>
      <c r="B2776" s="162" t="s">
        <v>886</v>
      </c>
      <c r="C2776" s="102" t="s">
        <v>1973</v>
      </c>
      <c r="D2776" s="109">
        <v>-13440255.779233454</v>
      </c>
      <c r="E2776" s="139">
        <v>-3738024.0348991435</v>
      </c>
      <c r="F2776" s="113">
        <v>-0.86286700420657492</v>
      </c>
      <c r="G2776" s="126"/>
      <c r="H2776" s="123"/>
      <c r="I2776" s="124"/>
      <c r="J2776" s="191" t="s">
        <v>5776</v>
      </c>
      <c r="K2776" s="177" t="s">
        <v>886</v>
      </c>
      <c r="L2776" s="178" t="s">
        <v>1973</v>
      </c>
      <c r="M2776" s="180">
        <v>-13440255.779233454</v>
      </c>
      <c r="N2776" s="181">
        <v>-3738024.0348991435</v>
      </c>
      <c r="O2776" s="179">
        <v>-0.86286700420657492</v>
      </c>
      <c r="P2776" s="179">
        <v>0</v>
      </c>
      <c r="Q2776" s="179">
        <v>0</v>
      </c>
      <c r="R2776" s="179">
        <v>1</v>
      </c>
      <c r="S2776" s="210">
        <v>0</v>
      </c>
      <c r="T2776" s="182" t="s">
        <v>152</v>
      </c>
      <c r="U2776" s="183" t="s">
        <v>3166</v>
      </c>
      <c r="V2776" s="183">
        <v>43251</v>
      </c>
      <c r="W2776" s="184">
        <v>6290496</v>
      </c>
      <c r="X2776" s="186" t="s">
        <v>4468</v>
      </c>
      <c r="Y2776" s="190" t="s">
        <v>176</v>
      </c>
      <c r="Z2776" s="185"/>
      <c r="AA2776" s="185"/>
      <c r="AB2776" s="187"/>
      <c r="AC2776" s="188"/>
      <c r="AD2776" s="188"/>
    </row>
    <row r="2777" spans="1:30" x14ac:dyDescent="0.3">
      <c r="A2777" s="84"/>
      <c r="B2777" s="162" t="s">
        <v>887</v>
      </c>
      <c r="C2777" s="102" t="s">
        <v>1973</v>
      </c>
      <c r="D2777" s="109">
        <v>-448417406.21835095</v>
      </c>
      <c r="E2777" s="139">
        <v>-57272333.011381574</v>
      </c>
      <c r="F2777" s="113">
        <v>-1.3778024411086185</v>
      </c>
      <c r="G2777" s="126"/>
      <c r="H2777" s="123"/>
      <c r="I2777" s="124"/>
      <c r="J2777" s="191" t="s">
        <v>5776</v>
      </c>
      <c r="K2777" s="177" t="s">
        <v>887</v>
      </c>
      <c r="L2777" s="178" t="s">
        <v>1973</v>
      </c>
      <c r="M2777" s="180">
        <v>-448417406.21835095</v>
      </c>
      <c r="N2777" s="181">
        <v>-57272333.011381574</v>
      </c>
      <c r="O2777" s="179">
        <v>-1.3778024411086185</v>
      </c>
      <c r="P2777" s="179">
        <v>0</v>
      </c>
      <c r="Q2777" s="179">
        <v>0</v>
      </c>
      <c r="R2777" s="179">
        <v>1</v>
      </c>
      <c r="S2777" s="210">
        <v>0</v>
      </c>
      <c r="T2777" s="182" t="s">
        <v>147</v>
      </c>
      <c r="U2777" s="183" t="s">
        <v>3167</v>
      </c>
      <c r="V2777" s="183">
        <v>43251</v>
      </c>
      <c r="W2777" s="184">
        <v>6889106</v>
      </c>
      <c r="X2777" s="185" t="s">
        <v>4468</v>
      </c>
      <c r="Y2777" s="190" t="s">
        <v>176</v>
      </c>
      <c r="Z2777" s="185"/>
      <c r="AA2777" s="185"/>
      <c r="AB2777" s="187"/>
      <c r="AC2777" s="188"/>
      <c r="AD2777" s="188"/>
    </row>
    <row r="2778" spans="1:30" x14ac:dyDescent="0.3">
      <c r="A2778" s="84"/>
      <c r="B2778" s="162" t="s">
        <v>888</v>
      </c>
      <c r="C2778" s="102" t="s">
        <v>1973</v>
      </c>
      <c r="D2778" s="109">
        <v>-3604489.3807226671</v>
      </c>
      <c r="E2778" s="139">
        <v>-4423340.1847804468</v>
      </c>
      <c r="F2778" s="113">
        <v>-1.557578756182368</v>
      </c>
      <c r="G2778" s="126"/>
      <c r="H2778" s="123"/>
      <c r="I2778" s="124"/>
      <c r="J2778" s="191" t="s">
        <v>5776</v>
      </c>
      <c r="K2778" s="177" t="s">
        <v>888</v>
      </c>
      <c r="L2778" s="178" t="s">
        <v>1973</v>
      </c>
      <c r="M2778" s="180">
        <v>-3604489.3807226671</v>
      </c>
      <c r="N2778" s="181">
        <v>-4423340.1847804468</v>
      </c>
      <c r="O2778" s="179">
        <v>-1.557578756182368</v>
      </c>
      <c r="P2778" s="179">
        <v>0</v>
      </c>
      <c r="Q2778" s="179">
        <v>0</v>
      </c>
      <c r="R2778" s="179">
        <v>1</v>
      </c>
      <c r="S2778" s="210">
        <v>0</v>
      </c>
      <c r="T2778" s="182" t="s">
        <v>146</v>
      </c>
      <c r="U2778" s="183" t="s">
        <v>3168</v>
      </c>
      <c r="V2778" s="183">
        <v>43251</v>
      </c>
      <c r="W2778" s="184">
        <v>6879851</v>
      </c>
      <c r="X2778" s="186" t="s">
        <v>4468</v>
      </c>
      <c r="Y2778" s="190" t="s">
        <v>176</v>
      </c>
      <c r="Z2778" s="185"/>
      <c r="AA2778" s="185"/>
      <c r="AB2778" s="187"/>
      <c r="AC2778" s="188"/>
      <c r="AD2778" s="187"/>
    </row>
    <row r="2779" spans="1:30" x14ac:dyDescent="0.3">
      <c r="A2779" s="84"/>
      <c r="B2779" s="162" t="s">
        <v>889</v>
      </c>
      <c r="C2779" s="102" t="s">
        <v>1973</v>
      </c>
      <c r="D2779" s="109">
        <v>-26412737.842307214</v>
      </c>
      <c r="E2779" s="139">
        <v>-11228809.506417435</v>
      </c>
      <c r="F2779" s="113">
        <v>-1.3254927033944788</v>
      </c>
      <c r="G2779" s="126"/>
      <c r="H2779" s="123"/>
      <c r="I2779" s="124"/>
      <c r="J2779" s="191" t="s">
        <v>5776</v>
      </c>
      <c r="K2779" s="177" t="s">
        <v>889</v>
      </c>
      <c r="L2779" s="178" t="s">
        <v>1973</v>
      </c>
      <c r="M2779" s="180">
        <v>-26412737.842307214</v>
      </c>
      <c r="N2779" s="181">
        <v>-11228809.506417435</v>
      </c>
      <c r="O2779" s="179">
        <v>-1.3254927033944788</v>
      </c>
      <c r="P2779" s="179">
        <v>0</v>
      </c>
      <c r="Q2779" s="179">
        <v>0</v>
      </c>
      <c r="R2779" s="179">
        <v>1</v>
      </c>
      <c r="S2779" s="210">
        <v>0</v>
      </c>
      <c r="T2779" s="182" t="s">
        <v>149</v>
      </c>
      <c r="U2779" s="183" t="s">
        <v>3169</v>
      </c>
      <c r="V2779" s="183">
        <v>43251</v>
      </c>
      <c r="W2779" s="184">
        <v>6700393</v>
      </c>
      <c r="X2779" s="185" t="s">
        <v>4468</v>
      </c>
      <c r="Y2779" s="190" t="s">
        <v>176</v>
      </c>
      <c r="Z2779" s="185"/>
      <c r="AA2779" s="185"/>
      <c r="AB2779" s="187"/>
      <c r="AC2779" s="188"/>
      <c r="AD2779" s="188"/>
    </row>
    <row r="2780" spans="1:30" x14ac:dyDescent="0.3">
      <c r="A2780" s="84"/>
      <c r="B2780" s="162" t="s">
        <v>890</v>
      </c>
      <c r="C2780" s="102" t="s">
        <v>1973</v>
      </c>
      <c r="D2780" s="109">
        <v>-15132062.599315519</v>
      </c>
      <c r="E2780" s="139">
        <v>-27883284.885017369</v>
      </c>
      <c r="F2780" s="113">
        <v>-0.59609016700466755</v>
      </c>
      <c r="G2780" s="126"/>
      <c r="H2780" s="123"/>
      <c r="I2780" s="124"/>
      <c r="J2780" s="191" t="s">
        <v>5776</v>
      </c>
      <c r="K2780" s="177" t="s">
        <v>890</v>
      </c>
      <c r="L2780" s="178" t="s">
        <v>1973</v>
      </c>
      <c r="M2780" s="180">
        <v>-15132062.599315519</v>
      </c>
      <c r="N2780" s="181">
        <v>-27883284.885017369</v>
      </c>
      <c r="O2780" s="179">
        <v>-0.59609016700466755</v>
      </c>
      <c r="P2780" s="179">
        <v>0</v>
      </c>
      <c r="Q2780" s="179">
        <v>0</v>
      </c>
      <c r="R2780" s="179">
        <v>1</v>
      </c>
      <c r="S2780" s="210">
        <v>0</v>
      </c>
      <c r="T2780" s="182" t="s">
        <v>147</v>
      </c>
      <c r="U2780" s="183" t="s">
        <v>3170</v>
      </c>
      <c r="V2780" s="183">
        <v>43251</v>
      </c>
      <c r="W2780" s="184">
        <v>6916628</v>
      </c>
      <c r="X2780" s="186" t="s">
        <v>4468</v>
      </c>
      <c r="Y2780" s="190" t="s">
        <v>176</v>
      </c>
      <c r="Z2780" s="185"/>
      <c r="AA2780" s="185"/>
      <c r="AB2780" s="188"/>
      <c r="AC2780" s="187"/>
      <c r="AD2780" s="187"/>
    </row>
    <row r="2781" spans="1:30" x14ac:dyDescent="0.3">
      <c r="A2781" s="84"/>
      <c r="B2781" s="162" t="s">
        <v>891</v>
      </c>
      <c r="C2781" s="102" t="s">
        <v>1973</v>
      </c>
      <c r="D2781" s="109">
        <v>-4457944.9509904096</v>
      </c>
      <c r="E2781" s="139">
        <v>-2095797.5323305468</v>
      </c>
      <c r="F2781" s="113">
        <v>-0.8136060702625435</v>
      </c>
      <c r="G2781" s="126"/>
      <c r="H2781" s="123"/>
      <c r="I2781" s="124"/>
      <c r="J2781" s="191" t="s">
        <v>5776</v>
      </c>
      <c r="K2781" s="177" t="s">
        <v>891</v>
      </c>
      <c r="L2781" s="178" t="s">
        <v>1973</v>
      </c>
      <c r="M2781" s="180">
        <v>-4457944.9509904096</v>
      </c>
      <c r="N2781" s="181">
        <v>-2095797.5323305468</v>
      </c>
      <c r="O2781" s="179">
        <v>-0.8136060702625435</v>
      </c>
      <c r="P2781" s="179">
        <v>0</v>
      </c>
      <c r="Q2781" s="179">
        <v>0</v>
      </c>
      <c r="R2781" s="179">
        <v>1</v>
      </c>
      <c r="S2781" s="210">
        <v>0</v>
      </c>
      <c r="T2781" s="182" t="s">
        <v>147</v>
      </c>
      <c r="U2781" s="183" t="s">
        <v>3171</v>
      </c>
      <c r="V2781" s="183">
        <v>43251</v>
      </c>
      <c r="W2781" s="184">
        <v>6109677</v>
      </c>
      <c r="X2781" s="185" t="s">
        <v>4468</v>
      </c>
      <c r="Y2781" s="190" t="s">
        <v>176</v>
      </c>
      <c r="Z2781" s="185"/>
      <c r="AA2781" s="186"/>
      <c r="AB2781" s="187"/>
      <c r="AC2781" s="187"/>
      <c r="AD2781" s="188"/>
    </row>
    <row r="2782" spans="1:30" x14ac:dyDescent="0.3">
      <c r="A2782" s="84"/>
      <c r="B2782" s="162" t="s">
        <v>7110</v>
      </c>
      <c r="C2782" s="102" t="s">
        <v>1975</v>
      </c>
      <c r="D2782" s="109">
        <v>197330445.74914289</v>
      </c>
      <c r="E2782" s="139">
        <v>22673192.027215227</v>
      </c>
      <c r="F2782" s="113">
        <v>1.0611443224023731</v>
      </c>
      <c r="G2782" s="126"/>
      <c r="H2782" s="123"/>
      <c r="I2782" s="124"/>
      <c r="J2782" s="191" t="s">
        <v>5776</v>
      </c>
      <c r="K2782" s="177" t="s">
        <v>7110</v>
      </c>
      <c r="L2782" s="178" t="s">
        <v>1975</v>
      </c>
      <c r="M2782" s="180">
        <v>197330445.74914289</v>
      </c>
      <c r="N2782" s="181">
        <v>22673192.027215227</v>
      </c>
      <c r="O2782" s="179">
        <v>1.0611443224023731</v>
      </c>
      <c r="P2782" s="179">
        <v>0</v>
      </c>
      <c r="Q2782" s="179">
        <v>0</v>
      </c>
      <c r="R2782" s="179">
        <v>1</v>
      </c>
      <c r="S2782" s="210">
        <v>0</v>
      </c>
      <c r="T2782" s="182" t="s">
        <v>147</v>
      </c>
      <c r="U2782" s="183" t="s">
        <v>7111</v>
      </c>
      <c r="V2782" s="183">
        <v>43251</v>
      </c>
      <c r="W2782" s="184">
        <v>6089694</v>
      </c>
      <c r="X2782" s="186" t="s">
        <v>4468</v>
      </c>
      <c r="Y2782" s="190" t="s">
        <v>176</v>
      </c>
      <c r="Z2782" s="185"/>
      <c r="AA2782" s="185"/>
      <c r="AB2782" s="187"/>
      <c r="AC2782" s="188"/>
      <c r="AD2782" s="188"/>
    </row>
    <row r="2783" spans="1:30" x14ac:dyDescent="0.3">
      <c r="A2783" s="84"/>
      <c r="B2783" s="162" t="s">
        <v>5978</v>
      </c>
      <c r="C2783" s="102" t="s">
        <v>1976</v>
      </c>
      <c r="D2783" s="109">
        <v>3755097.4160050564</v>
      </c>
      <c r="E2783" s="139">
        <v>424897.12548629072</v>
      </c>
      <c r="F2783" s="113">
        <v>6.5519576297236357E-2</v>
      </c>
      <c r="G2783" s="126"/>
      <c r="H2783" s="123"/>
      <c r="I2783" s="124"/>
      <c r="J2783" s="191" t="s">
        <v>5776</v>
      </c>
      <c r="K2783" s="177" t="s">
        <v>5978</v>
      </c>
      <c r="L2783" s="178" t="s">
        <v>1976</v>
      </c>
      <c r="M2783" s="180">
        <v>3755097.4160050564</v>
      </c>
      <c r="N2783" s="181">
        <v>424897.12548629072</v>
      </c>
      <c r="O2783" s="179">
        <v>6.5519576297236357E-2</v>
      </c>
      <c r="P2783" s="179">
        <v>0</v>
      </c>
      <c r="Q2783" s="179">
        <v>0</v>
      </c>
      <c r="R2783" s="179">
        <v>1</v>
      </c>
      <c r="S2783" s="210">
        <v>0</v>
      </c>
      <c r="T2783" s="182" t="s">
        <v>147</v>
      </c>
      <c r="U2783" s="183" t="s">
        <v>5979</v>
      </c>
      <c r="V2783" s="183">
        <v>43251</v>
      </c>
      <c r="W2783" s="184" t="s">
        <v>5980</v>
      </c>
      <c r="X2783" s="185" t="s">
        <v>4468</v>
      </c>
      <c r="Y2783" s="190" t="s">
        <v>176</v>
      </c>
      <c r="Z2783" s="185"/>
      <c r="AA2783" s="186"/>
      <c r="AB2783" s="187"/>
      <c r="AC2783" s="187"/>
      <c r="AD2783" s="188"/>
    </row>
    <row r="2784" spans="1:30" x14ac:dyDescent="0.3">
      <c r="A2784" s="84"/>
      <c r="B2784" s="162" t="s">
        <v>5981</v>
      </c>
      <c r="C2784" s="102" t="s">
        <v>1973</v>
      </c>
      <c r="D2784" s="109">
        <v>-4290977.3940836461</v>
      </c>
      <c r="E2784" s="139">
        <v>-6939956.3190508289</v>
      </c>
      <c r="F2784" s="113">
        <v>-0.24205557254414825</v>
      </c>
      <c r="G2784" s="126"/>
      <c r="H2784" s="123"/>
      <c r="I2784" s="124"/>
      <c r="J2784" s="191" t="s">
        <v>5776</v>
      </c>
      <c r="K2784" s="177" t="s">
        <v>5981</v>
      </c>
      <c r="L2784" s="178" t="s">
        <v>1973</v>
      </c>
      <c r="M2784" s="180">
        <v>-4290977.3940836461</v>
      </c>
      <c r="N2784" s="181">
        <v>-6939956.3190508289</v>
      </c>
      <c r="O2784" s="179">
        <v>-0.24205557254414825</v>
      </c>
      <c r="P2784" s="179">
        <v>0</v>
      </c>
      <c r="Q2784" s="179">
        <v>0</v>
      </c>
      <c r="R2784" s="179">
        <v>1</v>
      </c>
      <c r="S2784" s="210">
        <v>0</v>
      </c>
      <c r="T2784" s="182" t="s">
        <v>147</v>
      </c>
      <c r="U2784" s="183" t="s">
        <v>5982</v>
      </c>
      <c r="V2784" s="183">
        <v>43251</v>
      </c>
      <c r="W2784" s="184">
        <v>6966515</v>
      </c>
      <c r="X2784" s="186" t="s">
        <v>4468</v>
      </c>
      <c r="Y2784" s="190" t="s">
        <v>176</v>
      </c>
      <c r="Z2784" s="186"/>
      <c r="AA2784" s="186"/>
      <c r="AB2784" s="187"/>
      <c r="AC2784" s="188"/>
      <c r="AD2784" s="188"/>
    </row>
    <row r="2785" spans="1:30" x14ac:dyDescent="0.3">
      <c r="A2785" s="84"/>
      <c r="B2785" s="162" t="s">
        <v>892</v>
      </c>
      <c r="C2785" s="102" t="s">
        <v>1977</v>
      </c>
      <c r="D2785" s="109">
        <v>2953867.0587541293</v>
      </c>
      <c r="E2785" s="139">
        <v>3797154.6350524467</v>
      </c>
      <c r="F2785" s="113">
        <v>0.24715871626671568</v>
      </c>
      <c r="G2785" s="126"/>
      <c r="H2785" s="123"/>
      <c r="I2785" s="124"/>
      <c r="J2785" s="191" t="s">
        <v>5776</v>
      </c>
      <c r="K2785" s="177" t="s">
        <v>892</v>
      </c>
      <c r="L2785" s="178" t="s">
        <v>1977</v>
      </c>
      <c r="M2785" s="180">
        <v>2953867.0587541293</v>
      </c>
      <c r="N2785" s="181">
        <v>3797154.6350524467</v>
      </c>
      <c r="O2785" s="179">
        <v>0.24715871626671568</v>
      </c>
      <c r="P2785" s="179">
        <v>0</v>
      </c>
      <c r="Q2785" s="179">
        <v>0</v>
      </c>
      <c r="R2785" s="179">
        <v>1</v>
      </c>
      <c r="S2785" s="210">
        <v>0</v>
      </c>
      <c r="T2785" s="182" t="s">
        <v>147</v>
      </c>
      <c r="U2785" s="183" t="s">
        <v>3172</v>
      </c>
      <c r="V2785" s="183">
        <v>43251</v>
      </c>
      <c r="W2785" s="184">
        <v>6672481</v>
      </c>
      <c r="X2785" s="185" t="s">
        <v>4468</v>
      </c>
      <c r="Y2785" s="190" t="s">
        <v>176</v>
      </c>
      <c r="Z2785" s="186"/>
      <c r="AA2785" s="185"/>
      <c r="AB2785" s="187"/>
      <c r="AC2785" s="187"/>
      <c r="AD2785" s="188"/>
    </row>
    <row r="2786" spans="1:30" x14ac:dyDescent="0.3">
      <c r="A2786" s="84"/>
      <c r="B2786" s="162" t="s">
        <v>893</v>
      </c>
      <c r="C2786" s="102" t="s">
        <v>1973</v>
      </c>
      <c r="D2786" s="109">
        <v>-5325522.4804825261</v>
      </c>
      <c r="E2786" s="139">
        <v>-3818848.7589561325</v>
      </c>
      <c r="F2786" s="113">
        <v>-0.82036239412454026</v>
      </c>
      <c r="G2786" s="126"/>
      <c r="H2786" s="123"/>
      <c r="I2786" s="124"/>
      <c r="J2786" s="191" t="s">
        <v>5776</v>
      </c>
      <c r="K2786" s="177" t="s">
        <v>893</v>
      </c>
      <c r="L2786" s="178" t="s">
        <v>1973</v>
      </c>
      <c r="M2786" s="180">
        <v>-5325522.4804825261</v>
      </c>
      <c r="N2786" s="181">
        <v>-3818848.7589561325</v>
      </c>
      <c r="O2786" s="179">
        <v>-0.82036239412454026</v>
      </c>
      <c r="P2786" s="179">
        <v>0</v>
      </c>
      <c r="Q2786" s="179">
        <v>0</v>
      </c>
      <c r="R2786" s="179">
        <v>1</v>
      </c>
      <c r="S2786" s="210">
        <v>0</v>
      </c>
      <c r="T2786" s="182" t="s">
        <v>147</v>
      </c>
      <c r="U2786" s="183" t="s">
        <v>3173</v>
      </c>
      <c r="V2786" s="183">
        <v>43251</v>
      </c>
      <c r="W2786" s="184" t="s">
        <v>2271</v>
      </c>
      <c r="X2786" s="185" t="s">
        <v>4468</v>
      </c>
      <c r="Y2786" s="190" t="s">
        <v>176</v>
      </c>
      <c r="Z2786" s="186"/>
      <c r="AA2786" s="186"/>
      <c r="AB2786" s="187"/>
      <c r="AC2786" s="187"/>
      <c r="AD2786" s="188"/>
    </row>
    <row r="2787" spans="1:30" x14ac:dyDescent="0.3">
      <c r="A2787" s="84"/>
      <c r="B2787" s="162" t="s">
        <v>5983</v>
      </c>
      <c r="C2787" s="102" t="s">
        <v>1973</v>
      </c>
      <c r="D2787" s="109">
        <v>-13632913.242329722</v>
      </c>
      <c r="E2787" s="139">
        <v>-488797.42792589182</v>
      </c>
      <c r="F2787" s="113">
        <v>-3.9863698205080435E-2</v>
      </c>
      <c r="G2787" s="126"/>
      <c r="H2787" s="123"/>
      <c r="I2787" s="124"/>
      <c r="J2787" s="191" t="s">
        <v>5776</v>
      </c>
      <c r="K2787" s="177" t="s">
        <v>5983</v>
      </c>
      <c r="L2787" s="178" t="s">
        <v>1973</v>
      </c>
      <c r="M2787" s="180">
        <v>-13632913.242329722</v>
      </c>
      <c r="N2787" s="181">
        <v>-488797.42792589182</v>
      </c>
      <c r="O2787" s="179">
        <v>-3.9863698205080435E-2</v>
      </c>
      <c r="P2787" s="179">
        <v>0</v>
      </c>
      <c r="Q2787" s="179">
        <v>0</v>
      </c>
      <c r="R2787" s="179">
        <v>1</v>
      </c>
      <c r="S2787" s="210">
        <v>0</v>
      </c>
      <c r="T2787" s="182" t="s">
        <v>147</v>
      </c>
      <c r="U2787" s="183" t="s">
        <v>5984</v>
      </c>
      <c r="V2787" s="183">
        <v>43251</v>
      </c>
      <c r="W2787" s="184">
        <v>6984380</v>
      </c>
      <c r="X2787" s="185" t="s">
        <v>4468</v>
      </c>
      <c r="Y2787" s="190" t="s">
        <v>176</v>
      </c>
      <c r="Z2787" s="185"/>
      <c r="AA2787" s="186"/>
      <c r="AB2787" s="187"/>
      <c r="AC2787" s="187"/>
      <c r="AD2787" s="188"/>
    </row>
    <row r="2788" spans="1:30" x14ac:dyDescent="0.3">
      <c r="A2788" s="84"/>
      <c r="B2788" s="162" t="s">
        <v>894</v>
      </c>
      <c r="C2788" s="102" t="s">
        <v>1973</v>
      </c>
      <c r="D2788" s="109">
        <v>-11369150.217273278</v>
      </c>
      <c r="E2788" s="139">
        <v>-23495454.258044131</v>
      </c>
      <c r="F2788" s="113">
        <v>-1.0602219183669921</v>
      </c>
      <c r="G2788" s="126"/>
      <c r="H2788" s="123"/>
      <c r="I2788" s="124"/>
      <c r="J2788" s="191" t="s">
        <v>5776</v>
      </c>
      <c r="K2788" s="177" t="s">
        <v>894</v>
      </c>
      <c r="L2788" s="178" t="s">
        <v>1973</v>
      </c>
      <c r="M2788" s="180">
        <v>-11369150.217273278</v>
      </c>
      <c r="N2788" s="181">
        <v>-23495454.258044131</v>
      </c>
      <c r="O2788" s="179">
        <v>-1.0602219183669921</v>
      </c>
      <c r="P2788" s="179">
        <v>0</v>
      </c>
      <c r="Q2788" s="179">
        <v>0</v>
      </c>
      <c r="R2788" s="179">
        <v>1</v>
      </c>
      <c r="S2788" s="210">
        <v>0</v>
      </c>
      <c r="T2788" s="182" t="s">
        <v>148</v>
      </c>
      <c r="U2788" s="183" t="s">
        <v>3174</v>
      </c>
      <c r="V2788" s="183">
        <v>43251</v>
      </c>
      <c r="W2788" s="184">
        <v>6424110</v>
      </c>
      <c r="X2788" s="185" t="s">
        <v>4468</v>
      </c>
      <c r="Y2788" s="190" t="s">
        <v>176</v>
      </c>
      <c r="Z2788" s="185"/>
      <c r="AA2788" s="185"/>
      <c r="AB2788" s="187"/>
      <c r="AC2788" s="188"/>
      <c r="AD2788" s="187"/>
    </row>
    <row r="2789" spans="1:30" x14ac:dyDescent="0.3">
      <c r="A2789" s="84"/>
      <c r="B2789" s="162" t="s">
        <v>895</v>
      </c>
      <c r="C2789" s="102" t="s">
        <v>1973</v>
      </c>
      <c r="D2789" s="109">
        <v>-2282237.1571011776</v>
      </c>
      <c r="E2789" s="139">
        <v>-1029046.902396575</v>
      </c>
      <c r="F2789" s="113">
        <v>-0.50341734715042941</v>
      </c>
      <c r="G2789" s="126"/>
      <c r="H2789" s="123"/>
      <c r="I2789" s="124"/>
      <c r="J2789" s="191" t="s">
        <v>5776</v>
      </c>
      <c r="K2789" s="177" t="s">
        <v>895</v>
      </c>
      <c r="L2789" s="178" t="s">
        <v>1973</v>
      </c>
      <c r="M2789" s="180">
        <v>-2282237.1571011776</v>
      </c>
      <c r="N2789" s="181">
        <v>-1029046.902396575</v>
      </c>
      <c r="O2789" s="179">
        <v>-0.50341734715042941</v>
      </c>
      <c r="P2789" s="179">
        <v>0</v>
      </c>
      <c r="Q2789" s="179">
        <v>0</v>
      </c>
      <c r="R2789" s="179">
        <v>1</v>
      </c>
      <c r="S2789" s="210">
        <v>0</v>
      </c>
      <c r="T2789" s="182" t="s">
        <v>147</v>
      </c>
      <c r="U2789" s="183" t="s">
        <v>3175</v>
      </c>
      <c r="V2789" s="183">
        <v>43251</v>
      </c>
      <c r="W2789" s="184" t="s">
        <v>2272</v>
      </c>
      <c r="X2789" s="185" t="s">
        <v>4468</v>
      </c>
      <c r="Y2789" s="190" t="s">
        <v>176</v>
      </c>
      <c r="Z2789" s="186"/>
      <c r="AA2789" s="185"/>
      <c r="AB2789" s="187"/>
      <c r="AC2789" s="187"/>
      <c r="AD2789" s="188"/>
    </row>
    <row r="2790" spans="1:30" x14ac:dyDescent="0.3">
      <c r="A2790" s="84"/>
      <c r="B2790" s="162" t="s">
        <v>896</v>
      </c>
      <c r="C2790" s="102" t="s">
        <v>1973</v>
      </c>
      <c r="D2790" s="109">
        <v>-3670934.2228896949</v>
      </c>
      <c r="E2790" s="139">
        <v>-125399.02298972895</v>
      </c>
      <c r="F2790" s="113">
        <v>-0.43772180080895029</v>
      </c>
      <c r="G2790" s="126"/>
      <c r="H2790" s="123"/>
      <c r="I2790" s="124"/>
      <c r="J2790" s="191" t="s">
        <v>5776</v>
      </c>
      <c r="K2790" s="177" t="s">
        <v>896</v>
      </c>
      <c r="L2790" s="178" t="s">
        <v>1973</v>
      </c>
      <c r="M2790" s="180">
        <v>-3670934.2228896949</v>
      </c>
      <c r="N2790" s="181">
        <v>-125399.02298972895</v>
      </c>
      <c r="O2790" s="179">
        <v>-0.43772180080895029</v>
      </c>
      <c r="P2790" s="179">
        <v>0</v>
      </c>
      <c r="Q2790" s="179">
        <v>0</v>
      </c>
      <c r="R2790" s="179">
        <v>1</v>
      </c>
      <c r="S2790" s="210">
        <v>0</v>
      </c>
      <c r="T2790" s="182" t="s">
        <v>145</v>
      </c>
      <c r="U2790" s="183" t="s">
        <v>3176</v>
      </c>
      <c r="V2790" s="183">
        <v>43251</v>
      </c>
      <c r="W2790" s="184">
        <v>6761000</v>
      </c>
      <c r="X2790" s="185" t="s">
        <v>4466</v>
      </c>
      <c r="Y2790" s="190" t="s">
        <v>4409</v>
      </c>
      <c r="Z2790" s="186"/>
      <c r="AA2790" s="185"/>
      <c r="AB2790" s="187"/>
      <c r="AC2790" s="187"/>
      <c r="AD2790" s="188"/>
    </row>
    <row r="2791" spans="1:30" x14ac:dyDescent="0.3">
      <c r="A2791" s="84"/>
      <c r="B2791" s="162" t="s">
        <v>897</v>
      </c>
      <c r="C2791" s="102" t="s">
        <v>1973</v>
      </c>
      <c r="D2791" s="109">
        <v>-8644170.0682216492</v>
      </c>
      <c r="E2791" s="139">
        <v>-945733.49192683061</v>
      </c>
      <c r="F2791" s="113">
        <v>-0.8147075757599358</v>
      </c>
      <c r="G2791" s="126"/>
      <c r="H2791" s="123"/>
      <c r="I2791" s="124"/>
      <c r="J2791" s="191" t="s">
        <v>5778</v>
      </c>
      <c r="K2791" s="177" t="s">
        <v>897</v>
      </c>
      <c r="L2791" s="178" t="s">
        <v>1973</v>
      </c>
      <c r="M2791" s="180">
        <v>-8644170.0682216492</v>
      </c>
      <c r="N2791" s="181">
        <v>-945733.49192683061</v>
      </c>
      <c r="O2791" s="179">
        <v>-0.8147075757599358</v>
      </c>
      <c r="P2791" s="179">
        <v>0</v>
      </c>
      <c r="Q2791" s="179">
        <v>0</v>
      </c>
      <c r="R2791" s="179">
        <v>1</v>
      </c>
      <c r="S2791" s="210">
        <v>0</v>
      </c>
      <c r="T2791" s="182" t="s">
        <v>145</v>
      </c>
      <c r="U2791" s="183" t="s">
        <v>3177</v>
      </c>
      <c r="V2791" s="183">
        <v>43251</v>
      </c>
      <c r="W2791" s="184">
        <v>6565655</v>
      </c>
      <c r="X2791" s="185" t="s">
        <v>4466</v>
      </c>
      <c r="Y2791" s="190" t="s">
        <v>4409</v>
      </c>
      <c r="Z2791" s="186"/>
      <c r="AA2791" s="186"/>
      <c r="AB2791" s="187"/>
      <c r="AC2791" s="187"/>
      <c r="AD2791" s="188"/>
    </row>
    <row r="2792" spans="1:30" x14ac:dyDescent="0.3">
      <c r="A2792" s="84"/>
      <c r="B2792" s="162" t="s">
        <v>898</v>
      </c>
      <c r="C2792" s="102" t="s">
        <v>1973</v>
      </c>
      <c r="D2792" s="109">
        <v>-18736525.533255324</v>
      </c>
      <c r="E2792" s="139">
        <v>-902040.38937607396</v>
      </c>
      <c r="F2792" s="113">
        <v>-0.95458044959262967</v>
      </c>
      <c r="G2792" s="126"/>
      <c r="H2792" s="123"/>
      <c r="I2792" s="124"/>
      <c r="J2792" s="191" t="s">
        <v>5776</v>
      </c>
      <c r="K2792" s="177" t="s">
        <v>898</v>
      </c>
      <c r="L2792" s="178" t="s">
        <v>1973</v>
      </c>
      <c r="M2792" s="180">
        <v>-18736525.533255324</v>
      </c>
      <c r="N2792" s="181">
        <v>-902040.38937607396</v>
      </c>
      <c r="O2792" s="179">
        <v>-0.95458044959262967</v>
      </c>
      <c r="P2792" s="179">
        <v>0</v>
      </c>
      <c r="Q2792" s="179">
        <v>0</v>
      </c>
      <c r="R2792" s="179">
        <v>1</v>
      </c>
      <c r="S2792" s="210">
        <v>0</v>
      </c>
      <c r="T2792" s="182" t="s">
        <v>143</v>
      </c>
      <c r="U2792" s="183" t="s">
        <v>3178</v>
      </c>
      <c r="V2792" s="183">
        <v>43251</v>
      </c>
      <c r="W2792" s="184" t="s">
        <v>2273</v>
      </c>
      <c r="X2792" s="186" t="s">
        <v>4466</v>
      </c>
      <c r="Y2792" s="190" t="s">
        <v>4409</v>
      </c>
      <c r="Z2792" s="185"/>
      <c r="AA2792" s="185"/>
      <c r="AB2792" s="187"/>
      <c r="AC2792" s="188"/>
      <c r="AD2792" s="187"/>
    </row>
    <row r="2793" spans="1:30" x14ac:dyDescent="0.3">
      <c r="A2793" s="84"/>
      <c r="B2793" s="162" t="s">
        <v>899</v>
      </c>
      <c r="C2793" s="102" t="s">
        <v>1973</v>
      </c>
      <c r="D2793" s="109">
        <v>-24617488.602826677</v>
      </c>
      <c r="E2793" s="139">
        <v>-1675326.4780389573</v>
      </c>
      <c r="F2793" s="113">
        <v>-0.53925509458983167</v>
      </c>
      <c r="G2793" s="126"/>
      <c r="H2793" s="123"/>
      <c r="I2793" s="124"/>
      <c r="J2793" s="191" t="s">
        <v>5776</v>
      </c>
      <c r="K2793" s="177" t="s">
        <v>899</v>
      </c>
      <c r="L2793" s="178" t="s">
        <v>1973</v>
      </c>
      <c r="M2793" s="180">
        <v>-24617488.602826677</v>
      </c>
      <c r="N2793" s="181">
        <v>-1675326.4780389573</v>
      </c>
      <c r="O2793" s="179">
        <v>-0.53925509458983167</v>
      </c>
      <c r="P2793" s="179">
        <v>0</v>
      </c>
      <c r="Q2793" s="179">
        <v>0</v>
      </c>
      <c r="R2793" s="179">
        <v>1</v>
      </c>
      <c r="S2793" s="210">
        <v>0</v>
      </c>
      <c r="T2793" s="182" t="s">
        <v>148</v>
      </c>
      <c r="U2793" s="183" t="s">
        <v>3179</v>
      </c>
      <c r="V2793" s="183">
        <v>43251</v>
      </c>
      <c r="W2793" s="184" t="s">
        <v>2274</v>
      </c>
      <c r="X2793" s="185" t="s">
        <v>4466</v>
      </c>
      <c r="Y2793" s="190" t="s">
        <v>4409</v>
      </c>
      <c r="Z2793" s="186"/>
      <c r="AA2793" s="185"/>
      <c r="AB2793" s="187"/>
      <c r="AC2793" s="187"/>
      <c r="AD2793" s="188"/>
    </row>
    <row r="2794" spans="1:30" x14ac:dyDescent="0.3">
      <c r="A2794" s="84"/>
      <c r="B2794" s="162" t="s">
        <v>5345</v>
      </c>
      <c r="C2794" s="102" t="s">
        <v>1973</v>
      </c>
      <c r="D2794" s="109">
        <v>-17316844.696515471</v>
      </c>
      <c r="E2794" s="139">
        <v>-779795.80155116261</v>
      </c>
      <c r="F2794" s="113">
        <v>-1.2650852068208263</v>
      </c>
      <c r="G2794" s="126"/>
      <c r="H2794" s="123"/>
      <c r="I2794" s="124"/>
      <c r="J2794" s="191" t="s">
        <v>5776</v>
      </c>
      <c r="K2794" s="177" t="s">
        <v>5345</v>
      </c>
      <c r="L2794" s="178" t="s">
        <v>1973</v>
      </c>
      <c r="M2794" s="180">
        <v>-17316844.696515471</v>
      </c>
      <c r="N2794" s="181">
        <v>-779795.80155116261</v>
      </c>
      <c r="O2794" s="179">
        <v>-1.2650852068208263</v>
      </c>
      <c r="P2794" s="179">
        <v>0</v>
      </c>
      <c r="Q2794" s="179">
        <v>0</v>
      </c>
      <c r="R2794" s="179">
        <v>1</v>
      </c>
      <c r="S2794" s="210">
        <v>0</v>
      </c>
      <c r="T2794" s="182" t="s">
        <v>149</v>
      </c>
      <c r="U2794" s="183" t="s">
        <v>5346</v>
      </c>
      <c r="V2794" s="183">
        <v>43251</v>
      </c>
      <c r="W2794" s="184" t="s">
        <v>5347</v>
      </c>
      <c r="X2794" s="185" t="s">
        <v>4466</v>
      </c>
      <c r="Y2794" s="190" t="s">
        <v>4409</v>
      </c>
      <c r="Z2794" s="186"/>
      <c r="AA2794" s="186"/>
      <c r="AB2794" s="187"/>
      <c r="AC2794" s="187"/>
      <c r="AD2794" s="188"/>
    </row>
    <row r="2795" spans="1:30" x14ac:dyDescent="0.3">
      <c r="A2795" s="84"/>
      <c r="B2795" s="162" t="s">
        <v>900</v>
      </c>
      <c r="C2795" s="102" t="s">
        <v>1973</v>
      </c>
      <c r="D2795" s="109">
        <v>-15076412.015588393</v>
      </c>
      <c r="E2795" s="139">
        <v>-764616.65723331587</v>
      </c>
      <c r="F2795" s="113">
        <v>-0.98998834559902826</v>
      </c>
      <c r="G2795" s="126"/>
      <c r="H2795" s="123"/>
      <c r="I2795" s="124"/>
      <c r="J2795" s="191" t="s">
        <v>5776</v>
      </c>
      <c r="K2795" s="177" t="s">
        <v>900</v>
      </c>
      <c r="L2795" s="178" t="s">
        <v>1973</v>
      </c>
      <c r="M2795" s="180">
        <v>-15076412.015588393</v>
      </c>
      <c r="N2795" s="181">
        <v>-764616.65723331587</v>
      </c>
      <c r="O2795" s="179">
        <v>-0.98998834559902826</v>
      </c>
      <c r="P2795" s="179">
        <v>0</v>
      </c>
      <c r="Q2795" s="179">
        <v>0</v>
      </c>
      <c r="R2795" s="179">
        <v>1</v>
      </c>
      <c r="S2795" s="210">
        <v>0</v>
      </c>
      <c r="T2795" s="182" t="s">
        <v>146</v>
      </c>
      <c r="U2795" s="183" t="s">
        <v>3180</v>
      </c>
      <c r="V2795" s="183">
        <v>43251</v>
      </c>
      <c r="W2795" s="184">
        <v>6100089</v>
      </c>
      <c r="X2795" s="186" t="s">
        <v>4466</v>
      </c>
      <c r="Y2795" s="190" t="s">
        <v>4409</v>
      </c>
      <c r="Z2795" s="185"/>
      <c r="AA2795" s="185"/>
      <c r="AB2795" s="187"/>
      <c r="AC2795" s="188"/>
      <c r="AD2795" s="188"/>
    </row>
    <row r="2796" spans="1:30" x14ac:dyDescent="0.3">
      <c r="A2796" s="84"/>
      <c r="B2796" s="162" t="s">
        <v>901</v>
      </c>
      <c r="C2796" s="102" t="s">
        <v>1979</v>
      </c>
      <c r="D2796" s="109">
        <v>-83624024.511068702</v>
      </c>
      <c r="E2796" s="139">
        <v>-27271848.824111506</v>
      </c>
      <c r="F2796" s="113">
        <v>-18.729963027561954</v>
      </c>
      <c r="G2796" s="126"/>
      <c r="H2796" s="123"/>
      <c r="I2796" s="124"/>
      <c r="J2796" s="191" t="s">
        <v>5776</v>
      </c>
      <c r="K2796" s="177" t="s">
        <v>901</v>
      </c>
      <c r="L2796" s="178" t="s">
        <v>1979</v>
      </c>
      <c r="M2796" s="180">
        <v>-83624024.511068702</v>
      </c>
      <c r="N2796" s="181">
        <v>-27271848.824111506</v>
      </c>
      <c r="O2796" s="179">
        <v>-18.729963027561954</v>
      </c>
      <c r="P2796" s="179">
        <v>0</v>
      </c>
      <c r="Q2796" s="179">
        <v>0</v>
      </c>
      <c r="R2796" s="179">
        <v>1</v>
      </c>
      <c r="S2796" s="210">
        <v>0</v>
      </c>
      <c r="T2796" s="182" t="s">
        <v>148</v>
      </c>
      <c r="U2796" s="183" t="s">
        <v>3181</v>
      </c>
      <c r="V2796" s="183">
        <v>43251</v>
      </c>
      <c r="W2796" s="184">
        <v>6896292</v>
      </c>
      <c r="X2796" s="185" t="s">
        <v>4466</v>
      </c>
      <c r="Y2796" s="190" t="s">
        <v>4409</v>
      </c>
      <c r="Z2796" s="186"/>
      <c r="AA2796" s="185"/>
      <c r="AB2796" s="187"/>
      <c r="AC2796" s="187"/>
      <c r="AD2796" s="188"/>
    </row>
    <row r="2797" spans="1:30" x14ac:dyDescent="0.3">
      <c r="A2797" s="84"/>
      <c r="B2797" s="162" t="s">
        <v>902</v>
      </c>
      <c r="C2797" s="102" t="s">
        <v>1973</v>
      </c>
      <c r="D2797" s="109">
        <v>-6634582.5199136343</v>
      </c>
      <c r="E2797" s="139">
        <v>-94089.172454184532</v>
      </c>
      <c r="F2797" s="113">
        <v>-0.52152348084197508</v>
      </c>
      <c r="G2797" s="126"/>
      <c r="H2797" s="123"/>
      <c r="I2797" s="124"/>
      <c r="J2797" s="191" t="s">
        <v>5776</v>
      </c>
      <c r="K2797" s="177" t="s">
        <v>902</v>
      </c>
      <c r="L2797" s="178" t="s">
        <v>1973</v>
      </c>
      <c r="M2797" s="180">
        <v>-6634582.5199136343</v>
      </c>
      <c r="N2797" s="181">
        <v>-94089.172454184532</v>
      </c>
      <c r="O2797" s="179">
        <v>-0.52152348084197508</v>
      </c>
      <c r="P2797" s="179">
        <v>0</v>
      </c>
      <c r="Q2797" s="179">
        <v>0</v>
      </c>
      <c r="R2797" s="179">
        <v>1</v>
      </c>
      <c r="S2797" s="210">
        <v>0</v>
      </c>
      <c r="T2797" s="182" t="s">
        <v>148</v>
      </c>
      <c r="U2797" s="183" t="s">
        <v>3182</v>
      </c>
      <c r="V2797" s="183">
        <v>43251</v>
      </c>
      <c r="W2797" s="184">
        <v>6440859</v>
      </c>
      <c r="X2797" s="185" t="s">
        <v>4466</v>
      </c>
      <c r="Y2797" s="190" t="s">
        <v>4409</v>
      </c>
      <c r="Z2797" s="186"/>
      <c r="AA2797" s="186"/>
      <c r="AB2797" s="187"/>
      <c r="AC2797" s="187"/>
      <c r="AD2797" s="188"/>
    </row>
    <row r="2798" spans="1:30" x14ac:dyDescent="0.3">
      <c r="A2798" s="84"/>
      <c r="B2798" s="162" t="s">
        <v>7112</v>
      </c>
      <c r="C2798" s="102" t="s">
        <v>1975</v>
      </c>
      <c r="D2798" s="109">
        <v>314412463.33538109</v>
      </c>
      <c r="E2798" s="139">
        <v>18234196.55898498</v>
      </c>
      <c r="F2798" s="113">
        <v>13.091902245300917</v>
      </c>
      <c r="G2798" s="126"/>
      <c r="H2798" s="123"/>
      <c r="I2798" s="124"/>
      <c r="J2798" s="191" t="s">
        <v>5776</v>
      </c>
      <c r="K2798" s="177" t="s">
        <v>7112</v>
      </c>
      <c r="L2798" s="178" t="s">
        <v>1975</v>
      </c>
      <c r="M2798" s="180">
        <v>314412463.33538109</v>
      </c>
      <c r="N2798" s="181">
        <v>18234196.55898498</v>
      </c>
      <c r="O2798" s="179">
        <v>13.091902245300917</v>
      </c>
      <c r="P2798" s="179">
        <v>0</v>
      </c>
      <c r="Q2798" s="179">
        <v>0</v>
      </c>
      <c r="R2798" s="179">
        <v>1</v>
      </c>
      <c r="S2798" s="210">
        <v>0</v>
      </c>
      <c r="T2798" s="182" t="s">
        <v>149</v>
      </c>
      <c r="U2798" s="183" t="s">
        <v>7113</v>
      </c>
      <c r="V2798" s="183">
        <v>43251</v>
      </c>
      <c r="W2798" s="184">
        <v>6105578</v>
      </c>
      <c r="X2798" s="185" t="s">
        <v>4466</v>
      </c>
      <c r="Y2798" s="190" t="s">
        <v>4409</v>
      </c>
      <c r="Z2798" s="185"/>
      <c r="AA2798" s="185"/>
      <c r="AB2798" s="187"/>
      <c r="AC2798" s="188"/>
      <c r="AD2798" s="188"/>
    </row>
    <row r="2799" spans="1:30" x14ac:dyDescent="0.3">
      <c r="A2799" s="84"/>
      <c r="B2799" s="162" t="s">
        <v>903</v>
      </c>
      <c r="C2799" s="102" t="s">
        <v>1973</v>
      </c>
      <c r="D2799" s="109">
        <v>-2973479.7478459198</v>
      </c>
      <c r="E2799" s="139">
        <v>-528621.01872434898</v>
      </c>
      <c r="F2799" s="113">
        <v>-0.5600468135645329</v>
      </c>
      <c r="G2799" s="126"/>
      <c r="H2799" s="123"/>
      <c r="I2799" s="124"/>
      <c r="J2799" s="191" t="s">
        <v>5776</v>
      </c>
      <c r="K2799" s="177" t="s">
        <v>903</v>
      </c>
      <c r="L2799" s="178" t="s">
        <v>1973</v>
      </c>
      <c r="M2799" s="180">
        <v>-2973479.7478459198</v>
      </c>
      <c r="N2799" s="181">
        <v>-528621.01872434898</v>
      </c>
      <c r="O2799" s="179">
        <v>-0.5600468135645329</v>
      </c>
      <c r="P2799" s="179">
        <v>0</v>
      </c>
      <c r="Q2799" s="179">
        <v>0</v>
      </c>
      <c r="R2799" s="179">
        <v>1</v>
      </c>
      <c r="S2799" s="210">
        <v>0</v>
      </c>
      <c r="T2799" s="182" t="s">
        <v>148</v>
      </c>
      <c r="U2799" s="183" t="s">
        <v>3183</v>
      </c>
      <c r="V2799" s="183">
        <v>43251</v>
      </c>
      <c r="W2799" s="184">
        <v>6622710</v>
      </c>
      <c r="X2799" s="185" t="s">
        <v>4466</v>
      </c>
      <c r="Y2799" s="190" t="s">
        <v>4409</v>
      </c>
      <c r="Z2799" s="186"/>
      <c r="AA2799" s="186"/>
      <c r="AB2799" s="187"/>
      <c r="AC2799" s="187"/>
      <c r="AD2799" s="188"/>
    </row>
    <row r="2800" spans="1:30" x14ac:dyDescent="0.3">
      <c r="A2800" s="84"/>
      <c r="B2800" s="162" t="s">
        <v>904</v>
      </c>
      <c r="C2800" s="102" t="s">
        <v>1973</v>
      </c>
      <c r="D2800" s="109">
        <v>-11368225.142628198</v>
      </c>
      <c r="E2800" s="139">
        <v>-827132.88931147265</v>
      </c>
      <c r="F2800" s="113">
        <v>-0.89279251102127222</v>
      </c>
      <c r="G2800" s="126"/>
      <c r="H2800" s="123"/>
      <c r="I2800" s="124"/>
      <c r="J2800" s="191" t="s">
        <v>5776</v>
      </c>
      <c r="K2800" s="177" t="s">
        <v>904</v>
      </c>
      <c r="L2800" s="178" t="s">
        <v>1973</v>
      </c>
      <c r="M2800" s="180">
        <v>-11368225.142628198</v>
      </c>
      <c r="N2800" s="181">
        <v>-827132.88931147265</v>
      </c>
      <c r="O2800" s="179">
        <v>-0.89279251102127222</v>
      </c>
      <c r="P2800" s="179">
        <v>0</v>
      </c>
      <c r="Q2800" s="179">
        <v>0</v>
      </c>
      <c r="R2800" s="179">
        <v>1</v>
      </c>
      <c r="S2800" s="210">
        <v>0</v>
      </c>
      <c r="T2800" s="182" t="s">
        <v>148</v>
      </c>
      <c r="U2800" s="183" t="s">
        <v>3184</v>
      </c>
      <c r="V2800" s="183">
        <v>43251</v>
      </c>
      <c r="W2800" s="184">
        <v>6177878</v>
      </c>
      <c r="X2800" s="186" t="s">
        <v>4466</v>
      </c>
      <c r="Y2800" s="190" t="s">
        <v>4409</v>
      </c>
      <c r="Z2800" s="185"/>
      <c r="AA2800" s="185"/>
      <c r="AB2800" s="187"/>
      <c r="AC2800" s="188"/>
      <c r="AD2800" s="187"/>
    </row>
    <row r="2801" spans="1:30" x14ac:dyDescent="0.3">
      <c r="A2801" s="84"/>
      <c r="B2801" s="162" t="s">
        <v>905</v>
      </c>
      <c r="C2801" s="102" t="s">
        <v>1973</v>
      </c>
      <c r="D2801" s="109">
        <v>-5593625.16105159</v>
      </c>
      <c r="E2801" s="139">
        <v>-583781.0245807888</v>
      </c>
      <c r="F2801" s="113">
        <v>-0.45705561402269085</v>
      </c>
      <c r="G2801" s="126"/>
      <c r="H2801" s="123"/>
      <c r="I2801" s="124"/>
      <c r="J2801" s="191" t="s">
        <v>5776</v>
      </c>
      <c r="K2801" s="177" t="s">
        <v>905</v>
      </c>
      <c r="L2801" s="178" t="s">
        <v>1973</v>
      </c>
      <c r="M2801" s="180">
        <v>-5593625.16105159</v>
      </c>
      <c r="N2801" s="181">
        <v>-583781.0245807888</v>
      </c>
      <c r="O2801" s="179">
        <v>-0.45705561402269085</v>
      </c>
      <c r="P2801" s="179">
        <v>0</v>
      </c>
      <c r="Q2801" s="179">
        <v>0</v>
      </c>
      <c r="R2801" s="179">
        <v>1</v>
      </c>
      <c r="S2801" s="210">
        <v>0</v>
      </c>
      <c r="T2801" s="182" t="s">
        <v>151</v>
      </c>
      <c r="U2801" s="183" t="s">
        <v>3185</v>
      </c>
      <c r="V2801" s="183">
        <v>43251</v>
      </c>
      <c r="W2801" s="184">
        <v>6418801</v>
      </c>
      <c r="X2801" s="186" t="s">
        <v>4466</v>
      </c>
      <c r="Y2801" s="190" t="s">
        <v>4409</v>
      </c>
      <c r="Z2801" s="185"/>
      <c r="AA2801" s="185"/>
      <c r="AB2801" s="187"/>
      <c r="AC2801" s="188"/>
      <c r="AD2801" s="187"/>
    </row>
    <row r="2802" spans="1:30" x14ac:dyDescent="0.3">
      <c r="A2802" s="84"/>
      <c r="B2802" s="162" t="s">
        <v>906</v>
      </c>
      <c r="C2802" s="102" t="s">
        <v>1973</v>
      </c>
      <c r="D2802" s="109">
        <v>-42246622.256736137</v>
      </c>
      <c r="E2802" s="139">
        <v>-7825045.1882185861</v>
      </c>
      <c r="F2802" s="113">
        <v>-0.95290917939218323</v>
      </c>
      <c r="G2802" s="126"/>
      <c r="H2802" s="123"/>
      <c r="I2802" s="124"/>
      <c r="J2802" s="191" t="s">
        <v>5776</v>
      </c>
      <c r="K2802" s="177" t="s">
        <v>906</v>
      </c>
      <c r="L2802" s="178" t="s">
        <v>1973</v>
      </c>
      <c r="M2802" s="180">
        <v>-42246622.256736137</v>
      </c>
      <c r="N2802" s="181">
        <v>-7825045.1882185861</v>
      </c>
      <c r="O2802" s="179">
        <v>-0.95290917939218323</v>
      </c>
      <c r="P2802" s="179">
        <v>0</v>
      </c>
      <c r="Q2802" s="179">
        <v>0</v>
      </c>
      <c r="R2802" s="179">
        <v>1</v>
      </c>
      <c r="S2802" s="210">
        <v>0</v>
      </c>
      <c r="T2802" s="182" t="s">
        <v>148</v>
      </c>
      <c r="U2802" s="183" t="s">
        <v>3186</v>
      </c>
      <c r="V2802" s="183">
        <v>43251</v>
      </c>
      <c r="W2802" s="184">
        <v>6606996</v>
      </c>
      <c r="X2802" s="185" t="s">
        <v>4466</v>
      </c>
      <c r="Y2802" s="190" t="s">
        <v>4409</v>
      </c>
      <c r="Z2802" s="186"/>
      <c r="AA2802" s="185"/>
      <c r="AB2802" s="187"/>
      <c r="AC2802" s="187"/>
      <c r="AD2802" s="188"/>
    </row>
    <row r="2803" spans="1:30" x14ac:dyDescent="0.3">
      <c r="A2803" s="84"/>
      <c r="B2803" s="162" t="s">
        <v>5293</v>
      </c>
      <c r="C2803" s="102" t="s">
        <v>1978</v>
      </c>
      <c r="D2803" s="109">
        <v>-17671871.517272979</v>
      </c>
      <c r="E2803" s="139">
        <v>-13844284.256098924</v>
      </c>
      <c r="F2803" s="113">
        <v>-3.4474798058252412</v>
      </c>
      <c r="G2803" s="126"/>
      <c r="H2803" s="123"/>
      <c r="I2803" s="124"/>
      <c r="J2803" s="191" t="s">
        <v>5776</v>
      </c>
      <c r="K2803" s="177" t="s">
        <v>5293</v>
      </c>
      <c r="L2803" s="178" t="s">
        <v>1978</v>
      </c>
      <c r="M2803" s="180">
        <v>-17671871.517272979</v>
      </c>
      <c r="N2803" s="181">
        <v>-13844284.256098924</v>
      </c>
      <c r="O2803" s="179">
        <v>-3.4474798058252412</v>
      </c>
      <c r="P2803" s="179">
        <v>0</v>
      </c>
      <c r="Q2803" s="179">
        <v>0</v>
      </c>
      <c r="R2803" s="179">
        <v>1</v>
      </c>
      <c r="S2803" s="210">
        <v>0</v>
      </c>
      <c r="T2803" s="182" t="s">
        <v>5305</v>
      </c>
      <c r="U2803" s="183" t="s">
        <v>5294</v>
      </c>
      <c r="V2803" s="183">
        <v>43251</v>
      </c>
      <c r="W2803" s="184" t="s">
        <v>6016</v>
      </c>
      <c r="X2803" s="185" t="s">
        <v>4466</v>
      </c>
      <c r="Y2803" s="190" t="s">
        <v>4409</v>
      </c>
      <c r="Z2803" s="186"/>
      <c r="AA2803" s="186"/>
      <c r="AB2803" s="187"/>
      <c r="AC2803" s="187"/>
      <c r="AD2803" s="188"/>
    </row>
    <row r="2804" spans="1:30" x14ac:dyDescent="0.3">
      <c r="A2804" s="84"/>
      <c r="B2804" s="162" t="s">
        <v>5292</v>
      </c>
      <c r="C2804" s="102" t="s">
        <v>1973</v>
      </c>
      <c r="D2804" s="109">
        <v>-3402435.7207645527</v>
      </c>
      <c r="E2804" s="139">
        <v>-2478498.4345224542</v>
      </c>
      <c r="F2804" s="113">
        <v>-0.811397719151699</v>
      </c>
      <c r="G2804" s="126"/>
      <c r="H2804" s="123"/>
      <c r="I2804" s="124"/>
      <c r="J2804" s="191" t="s">
        <v>5776</v>
      </c>
      <c r="K2804" s="177" t="s">
        <v>5292</v>
      </c>
      <c r="L2804" s="178" t="s">
        <v>1973</v>
      </c>
      <c r="M2804" s="180">
        <v>-3402435.7207645527</v>
      </c>
      <c r="N2804" s="181">
        <v>-2478498.4345224542</v>
      </c>
      <c r="O2804" s="179">
        <v>-0.811397719151699</v>
      </c>
      <c r="P2804" s="179">
        <v>0</v>
      </c>
      <c r="Q2804" s="179">
        <v>0</v>
      </c>
      <c r="R2804" s="179">
        <v>1</v>
      </c>
      <c r="S2804" s="210">
        <v>0</v>
      </c>
      <c r="T2804" s="182" t="s">
        <v>5305</v>
      </c>
      <c r="U2804" s="183" t="s">
        <v>6022</v>
      </c>
      <c r="V2804" s="183">
        <v>43251</v>
      </c>
      <c r="W2804" s="184" t="s">
        <v>6023</v>
      </c>
      <c r="X2804" s="185" t="s">
        <v>4466</v>
      </c>
      <c r="Y2804" s="190" t="s">
        <v>4409</v>
      </c>
      <c r="Z2804" s="185"/>
      <c r="AA2804" s="185"/>
      <c r="AB2804" s="187"/>
      <c r="AC2804" s="188"/>
      <c r="AD2804" s="187"/>
    </row>
    <row r="2805" spans="1:30" x14ac:dyDescent="0.3">
      <c r="A2805" s="84"/>
      <c r="B2805" s="162" t="s">
        <v>907</v>
      </c>
      <c r="C2805" s="102" t="s">
        <v>1973</v>
      </c>
      <c r="D2805" s="109">
        <v>-7412471.7095134556</v>
      </c>
      <c r="E2805" s="139">
        <v>-1910017.0267258384</v>
      </c>
      <c r="F2805" s="113">
        <v>-1.0025920851497743</v>
      </c>
      <c r="G2805" s="126"/>
      <c r="H2805" s="123"/>
      <c r="I2805" s="124"/>
      <c r="J2805" s="191" t="s">
        <v>5776</v>
      </c>
      <c r="K2805" s="177" t="s">
        <v>907</v>
      </c>
      <c r="L2805" s="178" t="s">
        <v>1973</v>
      </c>
      <c r="M2805" s="180">
        <v>-7412471.7095134556</v>
      </c>
      <c r="N2805" s="181">
        <v>-1910017.0267258384</v>
      </c>
      <c r="O2805" s="179">
        <v>-1.0025920851497743</v>
      </c>
      <c r="P2805" s="179">
        <v>0</v>
      </c>
      <c r="Q2805" s="179">
        <v>0</v>
      </c>
      <c r="R2805" s="179">
        <v>1</v>
      </c>
      <c r="S2805" s="210">
        <v>0</v>
      </c>
      <c r="T2805" s="182" t="s">
        <v>145</v>
      </c>
      <c r="U2805" s="183" t="s">
        <v>3187</v>
      </c>
      <c r="V2805" s="183">
        <v>43251</v>
      </c>
      <c r="W2805" s="184">
        <v>6280215</v>
      </c>
      <c r="X2805" s="186" t="s">
        <v>4466</v>
      </c>
      <c r="Y2805" s="190" t="s">
        <v>4409</v>
      </c>
      <c r="Z2805" s="185"/>
      <c r="AA2805" s="185"/>
      <c r="AB2805" s="187"/>
      <c r="AC2805" s="188"/>
      <c r="AD2805" s="187"/>
    </row>
    <row r="2806" spans="1:30" x14ac:dyDescent="0.3">
      <c r="A2806" s="84"/>
      <c r="B2806" s="162" t="s">
        <v>908</v>
      </c>
      <c r="C2806" s="102" t="s">
        <v>1973</v>
      </c>
      <c r="D2806" s="109">
        <v>-16004900.49055055</v>
      </c>
      <c r="E2806" s="139">
        <v>-6907363.2708866009</v>
      </c>
      <c r="F2806" s="113">
        <v>-0.95537053569631658</v>
      </c>
      <c r="G2806" s="126"/>
      <c r="H2806" s="123"/>
      <c r="I2806" s="124"/>
      <c r="J2806" s="191" t="s">
        <v>5776</v>
      </c>
      <c r="K2806" s="177" t="s">
        <v>908</v>
      </c>
      <c r="L2806" s="178" t="s">
        <v>1973</v>
      </c>
      <c r="M2806" s="180">
        <v>-16004900.49055055</v>
      </c>
      <c r="N2806" s="181">
        <v>-6907363.2708866009</v>
      </c>
      <c r="O2806" s="179">
        <v>-0.95537053569631658</v>
      </c>
      <c r="P2806" s="179">
        <v>0</v>
      </c>
      <c r="Q2806" s="179">
        <v>0</v>
      </c>
      <c r="R2806" s="179">
        <v>1</v>
      </c>
      <c r="S2806" s="210">
        <v>0</v>
      </c>
      <c r="T2806" s="182" t="s">
        <v>5305</v>
      </c>
      <c r="U2806" s="183" t="s">
        <v>3188</v>
      </c>
      <c r="V2806" s="183">
        <v>43251</v>
      </c>
      <c r="W2806" s="184" t="s">
        <v>2275</v>
      </c>
      <c r="X2806" s="185" t="s">
        <v>4466</v>
      </c>
      <c r="Y2806" s="190" t="s">
        <v>4409</v>
      </c>
      <c r="Z2806" s="186"/>
      <c r="AA2806" s="185"/>
      <c r="AB2806" s="187"/>
      <c r="AC2806" s="187"/>
      <c r="AD2806" s="188"/>
    </row>
    <row r="2807" spans="1:30" x14ac:dyDescent="0.3">
      <c r="A2807" s="84"/>
      <c r="B2807" s="162" t="s">
        <v>909</v>
      </c>
      <c r="C2807" s="102" t="s">
        <v>1973</v>
      </c>
      <c r="D2807" s="109">
        <v>-5063090.6748754736</v>
      </c>
      <c r="E2807" s="139">
        <v>-577611.9040401465</v>
      </c>
      <c r="F2807" s="113">
        <v>-1.2758903747368009</v>
      </c>
      <c r="G2807" s="126"/>
      <c r="H2807" s="123"/>
      <c r="I2807" s="124"/>
      <c r="J2807" s="191" t="s">
        <v>5776</v>
      </c>
      <c r="K2807" s="177" t="s">
        <v>909</v>
      </c>
      <c r="L2807" s="178" t="s">
        <v>1973</v>
      </c>
      <c r="M2807" s="180">
        <v>-5063090.6748754736</v>
      </c>
      <c r="N2807" s="181">
        <v>-577611.9040401465</v>
      </c>
      <c r="O2807" s="179">
        <v>-1.2758903747368009</v>
      </c>
      <c r="P2807" s="179">
        <v>0</v>
      </c>
      <c r="Q2807" s="179">
        <v>0</v>
      </c>
      <c r="R2807" s="179">
        <v>1</v>
      </c>
      <c r="S2807" s="210">
        <v>0</v>
      </c>
      <c r="T2807" s="182" t="s">
        <v>5305</v>
      </c>
      <c r="U2807" s="183" t="s">
        <v>3189</v>
      </c>
      <c r="V2807" s="183">
        <v>43251</v>
      </c>
      <c r="W2807" s="184" t="s">
        <v>2276</v>
      </c>
      <c r="X2807" s="185" t="s">
        <v>4466</v>
      </c>
      <c r="Y2807" s="190" t="s">
        <v>4409</v>
      </c>
      <c r="Z2807" s="186"/>
      <c r="AA2807" s="186"/>
      <c r="AB2807" s="187"/>
      <c r="AC2807" s="187"/>
      <c r="AD2807" s="188"/>
    </row>
    <row r="2808" spans="1:30" x14ac:dyDescent="0.3">
      <c r="A2808" s="84"/>
      <c r="B2808" s="162" t="s">
        <v>910</v>
      </c>
      <c r="C2808" s="102" t="s">
        <v>1977</v>
      </c>
      <c r="D2808" s="109">
        <v>6909800.1103924997</v>
      </c>
      <c r="E2808" s="139">
        <v>371391.14692307467</v>
      </c>
      <c r="F2808" s="113">
        <v>0.61465835736511942</v>
      </c>
      <c r="G2808" s="126"/>
      <c r="H2808" s="123"/>
      <c r="I2808" s="124"/>
      <c r="J2808" s="191" t="s">
        <v>5776</v>
      </c>
      <c r="K2808" s="177" t="s">
        <v>910</v>
      </c>
      <c r="L2808" s="178" t="s">
        <v>1977</v>
      </c>
      <c r="M2808" s="180">
        <v>6909800.1103924997</v>
      </c>
      <c r="N2808" s="181">
        <v>371391.14692307467</v>
      </c>
      <c r="O2808" s="179">
        <v>0.61465835736511942</v>
      </c>
      <c r="P2808" s="179">
        <v>0</v>
      </c>
      <c r="Q2808" s="179">
        <v>0</v>
      </c>
      <c r="R2808" s="179">
        <v>1</v>
      </c>
      <c r="S2808" s="210">
        <v>0</v>
      </c>
      <c r="T2808" s="182" t="s">
        <v>144</v>
      </c>
      <c r="U2808" s="183" t="s">
        <v>3190</v>
      </c>
      <c r="V2808" s="183">
        <v>43251</v>
      </c>
      <c r="W2808" s="184" t="s">
        <v>2277</v>
      </c>
      <c r="X2808" s="185" t="s">
        <v>4466</v>
      </c>
      <c r="Y2808" s="190" t="s">
        <v>4409</v>
      </c>
      <c r="Z2808" s="185"/>
      <c r="AA2808" s="186"/>
      <c r="AB2808" s="187"/>
      <c r="AC2808" s="187"/>
      <c r="AD2808" s="188"/>
    </row>
    <row r="2809" spans="1:30" x14ac:dyDescent="0.3">
      <c r="A2809" s="84"/>
      <c r="B2809" s="162" t="s">
        <v>911</v>
      </c>
      <c r="C2809" s="102" t="s">
        <v>1973</v>
      </c>
      <c r="D2809" s="109">
        <v>-5134510.9205128513</v>
      </c>
      <c r="E2809" s="139">
        <v>-650171.5073747799</v>
      </c>
      <c r="F2809" s="113">
        <v>-0.92666340288047866</v>
      </c>
      <c r="G2809" s="126"/>
      <c r="H2809" s="123"/>
      <c r="I2809" s="124"/>
      <c r="J2809" s="191" t="s">
        <v>5776</v>
      </c>
      <c r="K2809" s="177" t="s">
        <v>911</v>
      </c>
      <c r="L2809" s="178" t="s">
        <v>1973</v>
      </c>
      <c r="M2809" s="180">
        <v>-5134510.9205128513</v>
      </c>
      <c r="N2809" s="181">
        <v>-650171.5073747799</v>
      </c>
      <c r="O2809" s="179">
        <v>-0.92666340288047866</v>
      </c>
      <c r="P2809" s="179">
        <v>0</v>
      </c>
      <c r="Q2809" s="179">
        <v>0</v>
      </c>
      <c r="R2809" s="179">
        <v>1</v>
      </c>
      <c r="S2809" s="210">
        <v>0</v>
      </c>
      <c r="T2809" s="182" t="s">
        <v>148</v>
      </c>
      <c r="U2809" s="183" t="s">
        <v>3191</v>
      </c>
      <c r="V2809" s="183">
        <v>43251</v>
      </c>
      <c r="W2809" s="184" t="s">
        <v>2278</v>
      </c>
      <c r="X2809" s="185" t="s">
        <v>4466</v>
      </c>
      <c r="Y2809" s="190" t="s">
        <v>4409</v>
      </c>
      <c r="Z2809" s="186"/>
      <c r="AA2809" s="185"/>
      <c r="AB2809" s="187"/>
      <c r="AC2809" s="187"/>
      <c r="AD2809" s="188"/>
    </row>
    <row r="2810" spans="1:30" x14ac:dyDescent="0.3">
      <c r="A2810" s="84"/>
      <c r="B2810" s="162" t="s">
        <v>5985</v>
      </c>
      <c r="C2810" s="102" t="s">
        <v>1973</v>
      </c>
      <c r="D2810" s="109">
        <v>-3584124.33528437</v>
      </c>
      <c r="E2810" s="139">
        <v>-149766.33046201398</v>
      </c>
      <c r="F2810" s="113">
        <v>-0.38411674250150324</v>
      </c>
      <c r="G2810" s="126"/>
      <c r="H2810" s="123"/>
      <c r="I2810" s="124"/>
      <c r="J2810" s="191" t="s">
        <v>5776</v>
      </c>
      <c r="K2810" s="177" t="s">
        <v>5985</v>
      </c>
      <c r="L2810" s="178" t="s">
        <v>1973</v>
      </c>
      <c r="M2810" s="180">
        <v>-3584124.33528437</v>
      </c>
      <c r="N2810" s="181">
        <v>-149766.33046201398</v>
      </c>
      <c r="O2810" s="179">
        <v>-0.38411674250150324</v>
      </c>
      <c r="P2810" s="179">
        <v>0</v>
      </c>
      <c r="Q2810" s="179">
        <v>0</v>
      </c>
      <c r="R2810" s="179">
        <v>1</v>
      </c>
      <c r="S2810" s="210">
        <v>0</v>
      </c>
      <c r="T2810" s="182" t="s">
        <v>145</v>
      </c>
      <c r="U2810" s="183" t="s">
        <v>5986</v>
      </c>
      <c r="V2810" s="183">
        <v>43251</v>
      </c>
      <c r="W2810" s="184" t="s">
        <v>5987</v>
      </c>
      <c r="X2810" s="185" t="s">
        <v>4466</v>
      </c>
      <c r="Y2810" s="190" t="s">
        <v>4409</v>
      </c>
      <c r="Z2810" s="186"/>
      <c r="AA2810" s="185"/>
      <c r="AB2810" s="187"/>
      <c r="AC2810" s="187"/>
      <c r="AD2810" s="188"/>
    </row>
    <row r="2811" spans="1:30" x14ac:dyDescent="0.3">
      <c r="A2811" s="84"/>
      <c r="B2811" s="162" t="s">
        <v>912</v>
      </c>
      <c r="C2811" s="102" t="s">
        <v>1973</v>
      </c>
      <c r="D2811" s="109">
        <v>-3205834.0689358572</v>
      </c>
      <c r="E2811" s="139">
        <v>-299431.9403082527</v>
      </c>
      <c r="F2811" s="113">
        <v>-0.92178511801609142</v>
      </c>
      <c r="G2811" s="126"/>
      <c r="H2811" s="123"/>
      <c r="I2811" s="124"/>
      <c r="J2811" s="191" t="s">
        <v>5776</v>
      </c>
      <c r="K2811" s="177" t="s">
        <v>912</v>
      </c>
      <c r="L2811" s="178" t="s">
        <v>1973</v>
      </c>
      <c r="M2811" s="180">
        <v>-3205834.0689358572</v>
      </c>
      <c r="N2811" s="181">
        <v>-299431.9403082527</v>
      </c>
      <c r="O2811" s="179">
        <v>-0.92178511801609142</v>
      </c>
      <c r="P2811" s="179">
        <v>0</v>
      </c>
      <c r="Q2811" s="179">
        <v>0</v>
      </c>
      <c r="R2811" s="179">
        <v>1</v>
      </c>
      <c r="S2811" s="210">
        <v>0</v>
      </c>
      <c r="T2811" s="182" t="s">
        <v>148</v>
      </c>
      <c r="U2811" s="183" t="s">
        <v>3192</v>
      </c>
      <c r="V2811" s="183">
        <v>43251</v>
      </c>
      <c r="W2811" s="184">
        <v>6515058</v>
      </c>
      <c r="X2811" s="185" t="s">
        <v>4466</v>
      </c>
      <c r="Y2811" s="190" t="s">
        <v>4409</v>
      </c>
      <c r="Z2811" s="185"/>
      <c r="AA2811" s="185"/>
      <c r="AB2811" s="187"/>
      <c r="AC2811" s="188"/>
      <c r="AD2811" s="187"/>
    </row>
    <row r="2812" spans="1:30" x14ac:dyDescent="0.3">
      <c r="A2812" s="84"/>
      <c r="B2812" s="162" t="s">
        <v>913</v>
      </c>
      <c r="C2812" s="102" t="s">
        <v>1974</v>
      </c>
      <c r="D2812" s="109">
        <v>-9116143.9041045196</v>
      </c>
      <c r="E2812" s="139">
        <v>-3854228.8883726918</v>
      </c>
      <c r="F2812" s="113">
        <v>-1.2585250131351782</v>
      </c>
      <c r="G2812" s="126"/>
      <c r="H2812" s="123"/>
      <c r="I2812" s="124"/>
      <c r="J2812" s="191" t="s">
        <v>5776</v>
      </c>
      <c r="K2812" s="177" t="s">
        <v>913</v>
      </c>
      <c r="L2812" s="178" t="s">
        <v>1974</v>
      </c>
      <c r="M2812" s="180">
        <v>-9116143.9041045196</v>
      </c>
      <c r="N2812" s="181">
        <v>-3854228.8883726918</v>
      </c>
      <c r="O2812" s="179">
        <v>-1.2585250131351782</v>
      </c>
      <c r="P2812" s="179">
        <v>0</v>
      </c>
      <c r="Q2812" s="179">
        <v>0</v>
      </c>
      <c r="R2812" s="179">
        <v>1</v>
      </c>
      <c r="S2812" s="210">
        <v>0</v>
      </c>
      <c r="T2812" s="182" t="s">
        <v>143</v>
      </c>
      <c r="U2812" s="183" t="s">
        <v>3193</v>
      </c>
      <c r="V2812" s="183">
        <v>43251</v>
      </c>
      <c r="W2812" s="184" t="s">
        <v>2279</v>
      </c>
      <c r="X2812" s="185" t="s">
        <v>4466</v>
      </c>
      <c r="Y2812" s="190" t="s">
        <v>4409</v>
      </c>
      <c r="Z2812" s="186"/>
      <c r="AA2812" s="185"/>
      <c r="AB2812" s="187"/>
      <c r="AC2812" s="187"/>
      <c r="AD2812" s="188"/>
    </row>
    <row r="2813" spans="1:30" x14ac:dyDescent="0.3">
      <c r="A2813" s="84"/>
      <c r="B2813" s="162" t="s">
        <v>914</v>
      </c>
      <c r="C2813" s="102" t="s">
        <v>1973</v>
      </c>
      <c r="D2813" s="109">
        <v>-3834721.3173445933</v>
      </c>
      <c r="E2813" s="139">
        <v>-2198639.3514630147</v>
      </c>
      <c r="F2813" s="113">
        <v>-0.96376030723135153</v>
      </c>
      <c r="G2813" s="126"/>
      <c r="H2813" s="123"/>
      <c r="I2813" s="124"/>
      <c r="J2813" s="191" t="s">
        <v>5776</v>
      </c>
      <c r="K2813" s="177" t="s">
        <v>914</v>
      </c>
      <c r="L2813" s="178" t="s">
        <v>1973</v>
      </c>
      <c r="M2813" s="180">
        <v>-3834721.3173445933</v>
      </c>
      <c r="N2813" s="181">
        <v>-2198639.3514630147</v>
      </c>
      <c r="O2813" s="179">
        <v>-0.96376030723135153</v>
      </c>
      <c r="P2813" s="179">
        <v>0</v>
      </c>
      <c r="Q2813" s="179">
        <v>0</v>
      </c>
      <c r="R2813" s="179">
        <v>1</v>
      </c>
      <c r="S2813" s="210">
        <v>0</v>
      </c>
      <c r="T2813" s="182" t="s">
        <v>148</v>
      </c>
      <c r="U2813" s="183" t="s">
        <v>3194</v>
      </c>
      <c r="V2813" s="183">
        <v>43251</v>
      </c>
      <c r="W2813" s="184" t="s">
        <v>2280</v>
      </c>
      <c r="X2813" s="185" t="s">
        <v>4466</v>
      </c>
      <c r="Y2813" s="190" t="s">
        <v>4409</v>
      </c>
      <c r="Z2813" s="186"/>
      <c r="AA2813" s="186"/>
      <c r="AB2813" s="187"/>
      <c r="AC2813" s="187"/>
      <c r="AD2813" s="188"/>
    </row>
    <row r="2814" spans="1:30" x14ac:dyDescent="0.3">
      <c r="A2814" s="84"/>
      <c r="B2814" s="162" t="s">
        <v>915</v>
      </c>
      <c r="C2814" s="102" t="s">
        <v>1973</v>
      </c>
      <c r="D2814" s="109">
        <v>-7446728.4223242244</v>
      </c>
      <c r="E2814" s="139">
        <v>-275070.96772543731</v>
      </c>
      <c r="F2814" s="113">
        <v>-0.51317932235351471</v>
      </c>
      <c r="G2814" s="126"/>
      <c r="H2814" s="123"/>
      <c r="I2814" s="124"/>
      <c r="J2814" s="191" t="s">
        <v>5776</v>
      </c>
      <c r="K2814" s="177" t="s">
        <v>915</v>
      </c>
      <c r="L2814" s="178" t="s">
        <v>1973</v>
      </c>
      <c r="M2814" s="180">
        <v>-7446728.4223242244</v>
      </c>
      <c r="N2814" s="181">
        <v>-275070.96772543731</v>
      </c>
      <c r="O2814" s="179">
        <v>-0.51317932235351471</v>
      </c>
      <c r="P2814" s="179">
        <v>0</v>
      </c>
      <c r="Q2814" s="179">
        <v>0</v>
      </c>
      <c r="R2814" s="179">
        <v>1</v>
      </c>
      <c r="S2814" s="210">
        <v>0</v>
      </c>
      <c r="T2814" s="182" t="s">
        <v>145</v>
      </c>
      <c r="U2814" s="183" t="s">
        <v>3195</v>
      </c>
      <c r="V2814" s="183">
        <v>43251</v>
      </c>
      <c r="W2814" s="184" t="s">
        <v>2281</v>
      </c>
      <c r="X2814" s="185" t="s">
        <v>4466</v>
      </c>
      <c r="Y2814" s="190" t="s">
        <v>4409</v>
      </c>
      <c r="Z2814" s="185"/>
      <c r="AA2814" s="185"/>
      <c r="AB2814" s="187"/>
      <c r="AC2814" s="188"/>
      <c r="AD2814" s="188"/>
    </row>
    <row r="2815" spans="1:30" x14ac:dyDescent="0.3">
      <c r="A2815" s="84"/>
      <c r="B2815" s="162" t="s">
        <v>916</v>
      </c>
      <c r="C2815" s="102" t="s">
        <v>1973</v>
      </c>
      <c r="D2815" s="109">
        <v>-40320353.177033938</v>
      </c>
      <c r="E2815" s="139">
        <v>-3942738.4461421254</v>
      </c>
      <c r="F2815" s="113">
        <v>-0.89146680032293113</v>
      </c>
      <c r="G2815" s="126"/>
      <c r="H2815" s="123"/>
      <c r="I2815" s="124"/>
      <c r="J2815" s="191" t="s">
        <v>5776</v>
      </c>
      <c r="K2815" s="177" t="s">
        <v>916</v>
      </c>
      <c r="L2815" s="178" t="s">
        <v>1973</v>
      </c>
      <c r="M2815" s="180">
        <v>-40320353.177033938</v>
      </c>
      <c r="N2815" s="181">
        <v>-3942738.4461421254</v>
      </c>
      <c r="O2815" s="179">
        <v>-0.89146680032293113</v>
      </c>
      <c r="P2815" s="179">
        <v>0</v>
      </c>
      <c r="Q2815" s="179">
        <v>0</v>
      </c>
      <c r="R2815" s="179">
        <v>1</v>
      </c>
      <c r="S2815" s="210">
        <v>0</v>
      </c>
      <c r="T2815" s="182" t="s">
        <v>152</v>
      </c>
      <c r="U2815" s="183" t="s">
        <v>3196</v>
      </c>
      <c r="V2815" s="183">
        <v>43251</v>
      </c>
      <c r="W2815" s="184">
        <v>6563206</v>
      </c>
      <c r="X2815" s="185" t="s">
        <v>4466</v>
      </c>
      <c r="Y2815" s="190" t="s">
        <v>4409</v>
      </c>
      <c r="Z2815" s="186"/>
      <c r="AA2815" s="185"/>
      <c r="AB2815" s="187"/>
      <c r="AC2815" s="187"/>
      <c r="AD2815" s="188"/>
    </row>
    <row r="2816" spans="1:30" x14ac:dyDescent="0.3">
      <c r="A2816" s="84"/>
      <c r="B2816" s="162" t="s">
        <v>917</v>
      </c>
      <c r="C2816" s="102" t="s">
        <v>1973</v>
      </c>
      <c r="D2816" s="109">
        <v>-266282320.33222175</v>
      </c>
      <c r="E2816" s="139">
        <v>-1019850.4994719008</v>
      </c>
      <c r="F2816" s="113">
        <v>-1.099521200956552</v>
      </c>
      <c r="G2816" s="126"/>
      <c r="H2816" s="123"/>
      <c r="I2816" s="124"/>
      <c r="J2816" s="191" t="s">
        <v>5776</v>
      </c>
      <c r="K2816" s="177" t="s">
        <v>917</v>
      </c>
      <c r="L2816" s="178" t="s">
        <v>1973</v>
      </c>
      <c r="M2816" s="180">
        <v>-266282320.33222175</v>
      </c>
      <c r="N2816" s="181">
        <v>-1019850.4994719008</v>
      </c>
      <c r="O2816" s="179">
        <v>-1.099521200956552</v>
      </c>
      <c r="P2816" s="179">
        <v>0</v>
      </c>
      <c r="Q2816" s="179">
        <v>0</v>
      </c>
      <c r="R2816" s="179">
        <v>1</v>
      </c>
      <c r="S2816" s="210">
        <v>0</v>
      </c>
      <c r="T2816" s="182" t="s">
        <v>144</v>
      </c>
      <c r="U2816" s="183" t="s">
        <v>3197</v>
      </c>
      <c r="V2816" s="183">
        <v>43251</v>
      </c>
      <c r="W2816" s="184">
        <v>6622691</v>
      </c>
      <c r="X2816" s="185" t="s">
        <v>4466</v>
      </c>
      <c r="Y2816" s="190" t="s">
        <v>4409</v>
      </c>
      <c r="Z2816" s="186"/>
      <c r="AA2816" s="186"/>
      <c r="AB2816" s="187"/>
      <c r="AC2816" s="187"/>
      <c r="AD2816" s="188"/>
    </row>
    <row r="2817" spans="1:30" x14ac:dyDescent="0.3">
      <c r="A2817" s="84"/>
      <c r="B2817" s="162" t="s">
        <v>918</v>
      </c>
      <c r="C2817" s="102" t="s">
        <v>1973</v>
      </c>
      <c r="D2817" s="109">
        <v>-13057585.321356716</v>
      </c>
      <c r="E2817" s="139">
        <v>-521133.75944600377</v>
      </c>
      <c r="F2817" s="113">
        <v>-0.43171260874211831</v>
      </c>
      <c r="G2817" s="126"/>
      <c r="H2817" s="123"/>
      <c r="I2817" s="124"/>
      <c r="J2817" s="191" t="s">
        <v>5776</v>
      </c>
      <c r="K2817" s="177" t="s">
        <v>918</v>
      </c>
      <c r="L2817" s="178" t="s">
        <v>1973</v>
      </c>
      <c r="M2817" s="180">
        <v>-13057585.321356716</v>
      </c>
      <c r="N2817" s="181">
        <v>-521133.75944600377</v>
      </c>
      <c r="O2817" s="179">
        <v>-0.43171260874211831</v>
      </c>
      <c r="P2817" s="179">
        <v>0</v>
      </c>
      <c r="Q2817" s="179">
        <v>0</v>
      </c>
      <c r="R2817" s="179">
        <v>1</v>
      </c>
      <c r="S2817" s="210">
        <v>0</v>
      </c>
      <c r="T2817" s="182" t="s">
        <v>148</v>
      </c>
      <c r="U2817" s="183" t="s">
        <v>3198</v>
      </c>
      <c r="V2817" s="183">
        <v>43251</v>
      </c>
      <c r="W2817" s="184">
        <v>6628008</v>
      </c>
      <c r="X2817" s="185" t="s">
        <v>4466</v>
      </c>
      <c r="Y2817" s="190" t="s">
        <v>4409</v>
      </c>
      <c r="Z2817" s="185"/>
      <c r="AA2817" s="186"/>
      <c r="AB2817" s="187"/>
      <c r="AC2817" s="187"/>
      <c r="AD2817" s="188"/>
    </row>
    <row r="2818" spans="1:30" x14ac:dyDescent="0.3">
      <c r="A2818" s="84"/>
      <c r="B2818" s="162" t="s">
        <v>5773</v>
      </c>
      <c r="C2818" s="102" t="s">
        <v>1973</v>
      </c>
      <c r="D2818" s="109">
        <v>-9358580.6890025046</v>
      </c>
      <c r="E2818" s="139">
        <v>-873180.0936034359</v>
      </c>
      <c r="F2818" s="113">
        <v>-1.4355970648233809</v>
      </c>
      <c r="G2818" s="126"/>
      <c r="H2818" s="123"/>
      <c r="I2818" s="124"/>
      <c r="J2818" s="191" t="s">
        <v>5776</v>
      </c>
      <c r="K2818" s="177" t="s">
        <v>5773</v>
      </c>
      <c r="L2818" s="178" t="s">
        <v>1973</v>
      </c>
      <c r="M2818" s="180">
        <v>-9358580.6890025046</v>
      </c>
      <c r="N2818" s="181">
        <v>-873180.0936034359</v>
      </c>
      <c r="O2818" s="179">
        <v>-1.4355970648233809</v>
      </c>
      <c r="P2818" s="179">
        <v>0</v>
      </c>
      <c r="Q2818" s="179">
        <v>0</v>
      </c>
      <c r="R2818" s="179">
        <v>1</v>
      </c>
      <c r="S2818" s="210">
        <v>0</v>
      </c>
      <c r="T2818" s="182" t="s">
        <v>5305</v>
      </c>
      <c r="U2818" s="183" t="s">
        <v>5774</v>
      </c>
      <c r="V2818" s="183">
        <v>43251</v>
      </c>
      <c r="W2818" s="184" t="s">
        <v>5775</v>
      </c>
      <c r="X2818" s="185" t="s">
        <v>4466</v>
      </c>
      <c r="Y2818" s="190" t="s">
        <v>4409</v>
      </c>
      <c r="Z2818" s="185"/>
      <c r="AA2818" s="185"/>
      <c r="AB2818" s="188"/>
      <c r="AC2818" s="187"/>
      <c r="AD2818" s="187"/>
    </row>
    <row r="2819" spans="1:30" x14ac:dyDescent="0.3">
      <c r="A2819" s="84"/>
      <c r="B2819" s="162" t="s">
        <v>919</v>
      </c>
      <c r="C2819" s="102" t="s">
        <v>1977</v>
      </c>
      <c r="D2819" s="109">
        <v>20795393.348343827</v>
      </c>
      <c r="E2819" s="139">
        <v>8564556.5378347132</v>
      </c>
      <c r="F2819" s="113">
        <v>2.5164548123151871</v>
      </c>
      <c r="G2819" s="126"/>
      <c r="H2819" s="123"/>
      <c r="I2819" s="124"/>
      <c r="J2819" s="191" t="s">
        <v>5776</v>
      </c>
      <c r="K2819" s="177" t="s">
        <v>919</v>
      </c>
      <c r="L2819" s="178" t="s">
        <v>1977</v>
      </c>
      <c r="M2819" s="180">
        <v>20795393.348343827</v>
      </c>
      <c r="N2819" s="181">
        <v>8564556.5378347132</v>
      </c>
      <c r="O2819" s="179">
        <v>2.5164548123151871</v>
      </c>
      <c r="P2819" s="179">
        <v>0</v>
      </c>
      <c r="Q2819" s="179">
        <v>0</v>
      </c>
      <c r="R2819" s="179">
        <v>1</v>
      </c>
      <c r="S2819" s="210">
        <v>0</v>
      </c>
      <c r="T2819" s="182" t="s">
        <v>143</v>
      </c>
      <c r="U2819" s="183" t="s">
        <v>3199</v>
      </c>
      <c r="V2819" s="183">
        <v>43251</v>
      </c>
      <c r="W2819" s="184">
        <v>6636421</v>
      </c>
      <c r="X2819" s="186" t="s">
        <v>4466</v>
      </c>
      <c r="Y2819" s="190" t="s">
        <v>4409</v>
      </c>
      <c r="Z2819" s="185"/>
      <c r="AA2819" s="185"/>
      <c r="AB2819" s="187"/>
      <c r="AC2819" s="188"/>
      <c r="AD2819" s="188"/>
    </row>
    <row r="2820" spans="1:30" x14ac:dyDescent="0.3">
      <c r="A2820" s="84"/>
      <c r="B2820" s="162" t="s">
        <v>920</v>
      </c>
      <c r="C2820" s="102" t="s">
        <v>1973</v>
      </c>
      <c r="D2820" s="109">
        <v>-5436653.0411456693</v>
      </c>
      <c r="E2820" s="139">
        <v>-851714.50436820509</v>
      </c>
      <c r="F2820" s="113">
        <v>-0.33426244086711038</v>
      </c>
      <c r="G2820" s="126"/>
      <c r="H2820" s="123"/>
      <c r="I2820" s="124"/>
      <c r="J2820" s="191" t="s">
        <v>5776</v>
      </c>
      <c r="K2820" s="177" t="s">
        <v>920</v>
      </c>
      <c r="L2820" s="178" t="s">
        <v>1973</v>
      </c>
      <c r="M2820" s="180">
        <v>-5436653.0411456693</v>
      </c>
      <c r="N2820" s="181">
        <v>-851714.50436820509</v>
      </c>
      <c r="O2820" s="179">
        <v>-0.33426244086711038</v>
      </c>
      <c r="P2820" s="179">
        <v>0</v>
      </c>
      <c r="Q2820" s="179">
        <v>0</v>
      </c>
      <c r="R2820" s="179">
        <v>1</v>
      </c>
      <c r="S2820" s="210">
        <v>0</v>
      </c>
      <c r="T2820" s="182" t="s">
        <v>149</v>
      </c>
      <c r="U2820" s="183" t="s">
        <v>3200</v>
      </c>
      <c r="V2820" s="183">
        <v>43251</v>
      </c>
      <c r="W2820" s="184">
        <v>6688068</v>
      </c>
      <c r="X2820" s="185" t="s">
        <v>4466</v>
      </c>
      <c r="Y2820" s="190" t="s">
        <v>4409</v>
      </c>
      <c r="Z2820" s="186"/>
      <c r="AA2820" s="185"/>
      <c r="AB2820" s="187"/>
      <c r="AC2820" s="187"/>
      <c r="AD2820" s="188"/>
    </row>
    <row r="2821" spans="1:30" x14ac:dyDescent="0.3">
      <c r="A2821" s="84"/>
      <c r="B2821" s="162" t="s">
        <v>921</v>
      </c>
      <c r="C2821" s="102" t="s">
        <v>1973</v>
      </c>
      <c r="D2821" s="109">
        <v>-2665112.0154950046</v>
      </c>
      <c r="E2821" s="139">
        <v>-295835.16008201253</v>
      </c>
      <c r="F2821" s="113">
        <v>-0.8642810808248157</v>
      </c>
      <c r="G2821" s="126"/>
      <c r="H2821" s="123"/>
      <c r="I2821" s="124"/>
      <c r="J2821" s="191" t="s">
        <v>5776</v>
      </c>
      <c r="K2821" s="177" t="s">
        <v>921</v>
      </c>
      <c r="L2821" s="178" t="s">
        <v>1973</v>
      </c>
      <c r="M2821" s="180">
        <v>-2665112.0154950046</v>
      </c>
      <c r="N2821" s="181">
        <v>-295835.16008201253</v>
      </c>
      <c r="O2821" s="179">
        <v>-0.8642810808248157</v>
      </c>
      <c r="P2821" s="179">
        <v>0</v>
      </c>
      <c r="Q2821" s="179">
        <v>0</v>
      </c>
      <c r="R2821" s="179">
        <v>1</v>
      </c>
      <c r="S2821" s="210">
        <v>0</v>
      </c>
      <c r="T2821" s="182" t="s">
        <v>149</v>
      </c>
      <c r="U2821" s="183" t="s">
        <v>3201</v>
      </c>
      <c r="V2821" s="183">
        <v>43251</v>
      </c>
      <c r="W2821" s="184" t="s">
        <v>2282</v>
      </c>
      <c r="X2821" s="185" t="s">
        <v>4466</v>
      </c>
      <c r="Y2821" s="190" t="s">
        <v>4409</v>
      </c>
      <c r="Z2821" s="186"/>
      <c r="AA2821" s="186"/>
      <c r="AB2821" s="187"/>
      <c r="AC2821" s="187"/>
      <c r="AD2821" s="188"/>
    </row>
    <row r="2822" spans="1:30" x14ac:dyDescent="0.3">
      <c r="A2822" s="84"/>
      <c r="B2822" s="162" t="s">
        <v>4432</v>
      </c>
      <c r="C2822" s="102" t="s">
        <v>1977</v>
      </c>
      <c r="D2822" s="109">
        <v>8052265.2907371912</v>
      </c>
      <c r="E2822" s="139">
        <v>372008.5233390801</v>
      </c>
      <c r="F2822" s="113">
        <v>0.3649171253341737</v>
      </c>
      <c r="G2822" s="126"/>
      <c r="H2822" s="123"/>
      <c r="I2822" s="124"/>
      <c r="J2822" s="191" t="s">
        <v>5776</v>
      </c>
      <c r="K2822" s="177" t="s">
        <v>4432</v>
      </c>
      <c r="L2822" s="178" t="s">
        <v>1977</v>
      </c>
      <c r="M2822" s="180">
        <v>8052265.2907371912</v>
      </c>
      <c r="N2822" s="181">
        <v>372008.5233390801</v>
      </c>
      <c r="O2822" s="179">
        <v>0.3649171253341737</v>
      </c>
      <c r="P2822" s="179">
        <v>0</v>
      </c>
      <c r="Q2822" s="179">
        <v>0</v>
      </c>
      <c r="R2822" s="179">
        <v>1</v>
      </c>
      <c r="S2822" s="210">
        <v>0</v>
      </c>
      <c r="T2822" s="182" t="s">
        <v>144</v>
      </c>
      <c r="U2822" s="183" t="s">
        <v>3202</v>
      </c>
      <c r="V2822" s="183">
        <v>43251</v>
      </c>
      <c r="W2822" s="184" t="s">
        <v>4559</v>
      </c>
      <c r="X2822" s="186" t="s">
        <v>4466</v>
      </c>
      <c r="Y2822" s="190" t="s">
        <v>4409</v>
      </c>
      <c r="Z2822" s="185"/>
      <c r="AA2822" s="185"/>
      <c r="AB2822" s="188"/>
      <c r="AC2822" s="187"/>
      <c r="AD2822" s="187"/>
    </row>
    <row r="2823" spans="1:30" x14ac:dyDescent="0.3">
      <c r="A2823" s="84"/>
      <c r="B2823" s="162" t="s">
        <v>922</v>
      </c>
      <c r="C2823" s="102" t="s">
        <v>1973</v>
      </c>
      <c r="D2823" s="109">
        <v>-6287998.7177118473</v>
      </c>
      <c r="E2823" s="139">
        <v>-349769.39342064015</v>
      </c>
      <c r="F2823" s="113">
        <v>-0.76139231923598139</v>
      </c>
      <c r="G2823" s="126"/>
      <c r="H2823" s="123"/>
      <c r="I2823" s="124"/>
      <c r="J2823" s="191" t="s">
        <v>5776</v>
      </c>
      <c r="K2823" s="177" t="s">
        <v>922</v>
      </c>
      <c r="L2823" s="178" t="s">
        <v>1973</v>
      </c>
      <c r="M2823" s="180">
        <v>-6287998.7177118473</v>
      </c>
      <c r="N2823" s="181">
        <v>-349769.39342064015</v>
      </c>
      <c r="O2823" s="179">
        <v>-0.76139231923598139</v>
      </c>
      <c r="P2823" s="179">
        <v>0</v>
      </c>
      <c r="Q2823" s="179">
        <v>0</v>
      </c>
      <c r="R2823" s="179">
        <v>1</v>
      </c>
      <c r="S2823" s="210">
        <v>0</v>
      </c>
      <c r="T2823" s="182" t="s">
        <v>148</v>
      </c>
      <c r="U2823" s="183" t="s">
        <v>3203</v>
      </c>
      <c r="V2823" s="183">
        <v>43251</v>
      </c>
      <c r="W2823" s="184">
        <v>6613219</v>
      </c>
      <c r="X2823" s="185" t="s">
        <v>4466</v>
      </c>
      <c r="Y2823" s="190" t="s">
        <v>4409</v>
      </c>
      <c r="Z2823" s="186"/>
      <c r="AA2823" s="186"/>
      <c r="AB2823" s="187"/>
      <c r="AC2823" s="187"/>
      <c r="AD2823" s="188"/>
    </row>
    <row r="2824" spans="1:30" x14ac:dyDescent="0.3">
      <c r="A2824" s="84"/>
      <c r="B2824" s="162" t="s">
        <v>923</v>
      </c>
      <c r="C2824" s="102" t="s">
        <v>1973</v>
      </c>
      <c r="D2824" s="109">
        <v>-5184281.7947826209</v>
      </c>
      <c r="E2824" s="139">
        <v>-1588010.3172643515</v>
      </c>
      <c r="F2824" s="113">
        <v>-1.2541642185200719</v>
      </c>
      <c r="G2824" s="126"/>
      <c r="H2824" s="123"/>
      <c r="I2824" s="124"/>
      <c r="J2824" s="191" t="s">
        <v>5776</v>
      </c>
      <c r="K2824" s="177" t="s">
        <v>923</v>
      </c>
      <c r="L2824" s="178" t="s">
        <v>1973</v>
      </c>
      <c r="M2824" s="180">
        <v>-5184281.7947826209</v>
      </c>
      <c r="N2824" s="181">
        <v>-1588010.3172643515</v>
      </c>
      <c r="O2824" s="179">
        <v>-1.2541642185200719</v>
      </c>
      <c r="P2824" s="179">
        <v>0</v>
      </c>
      <c r="Q2824" s="179">
        <v>0</v>
      </c>
      <c r="R2824" s="179">
        <v>1</v>
      </c>
      <c r="S2824" s="210">
        <v>0</v>
      </c>
      <c r="T2824" s="182" t="s">
        <v>148</v>
      </c>
      <c r="U2824" s="183" t="s">
        <v>5295</v>
      </c>
      <c r="V2824" s="183">
        <v>43251</v>
      </c>
      <c r="W2824" s="184" t="s">
        <v>5296</v>
      </c>
      <c r="X2824" s="185" t="s">
        <v>4466</v>
      </c>
      <c r="Y2824" s="190" t="s">
        <v>4409</v>
      </c>
      <c r="Z2824" s="186"/>
      <c r="AA2824" s="185"/>
      <c r="AB2824" s="187"/>
      <c r="AC2824" s="187"/>
      <c r="AD2824" s="188"/>
    </row>
    <row r="2825" spans="1:30" x14ac:dyDescent="0.3">
      <c r="A2825" s="84"/>
      <c r="B2825" s="162" t="s">
        <v>924</v>
      </c>
      <c r="C2825" s="102" t="s">
        <v>1977</v>
      </c>
      <c r="D2825" s="109">
        <v>10232965.041470839</v>
      </c>
      <c r="E2825" s="139">
        <v>10716188.390651407</v>
      </c>
      <c r="F2825" s="113">
        <v>0.91388644379822603</v>
      </c>
      <c r="G2825" s="126"/>
      <c r="H2825" s="123"/>
      <c r="I2825" s="124"/>
      <c r="J2825" s="191" t="s">
        <v>5776</v>
      </c>
      <c r="K2825" s="177" t="s">
        <v>924</v>
      </c>
      <c r="L2825" s="178" t="s">
        <v>1977</v>
      </c>
      <c r="M2825" s="180">
        <v>10232965.041470839</v>
      </c>
      <c r="N2825" s="181">
        <v>10716188.390651407</v>
      </c>
      <c r="O2825" s="179">
        <v>0.91388644379822603</v>
      </c>
      <c r="P2825" s="179">
        <v>0</v>
      </c>
      <c r="Q2825" s="179">
        <v>0</v>
      </c>
      <c r="R2825" s="179">
        <v>1</v>
      </c>
      <c r="S2825" s="210">
        <v>0</v>
      </c>
      <c r="T2825" s="182" t="s">
        <v>5305</v>
      </c>
      <c r="U2825" s="183" t="s">
        <v>3204</v>
      </c>
      <c r="V2825" s="183">
        <v>43251</v>
      </c>
      <c r="W2825" s="184" t="s">
        <v>2283</v>
      </c>
      <c r="X2825" s="185" t="s">
        <v>4466</v>
      </c>
      <c r="Y2825" s="190" t="s">
        <v>4409</v>
      </c>
      <c r="Z2825" s="186"/>
      <c r="AA2825" s="185"/>
      <c r="AB2825" s="187"/>
      <c r="AC2825" s="187"/>
      <c r="AD2825" s="188"/>
    </row>
    <row r="2826" spans="1:30" x14ac:dyDescent="0.3">
      <c r="A2826" s="84"/>
      <c r="B2826" s="162" t="s">
        <v>7114</v>
      </c>
      <c r="C2826" s="102" t="s">
        <v>1975</v>
      </c>
      <c r="D2826" s="109">
        <v>194639685.77965653</v>
      </c>
      <c r="E2826" s="139">
        <v>10551846.157317117</v>
      </c>
      <c r="F2826" s="113">
        <v>24.914267196701779</v>
      </c>
      <c r="G2826" s="126"/>
      <c r="H2826" s="123"/>
      <c r="I2826" s="124"/>
      <c r="J2826" s="191" t="s">
        <v>5776</v>
      </c>
      <c r="K2826" s="177" t="s">
        <v>7114</v>
      </c>
      <c r="L2826" s="178" t="s">
        <v>1975</v>
      </c>
      <c r="M2826" s="180">
        <v>194639685.77965653</v>
      </c>
      <c r="N2826" s="181">
        <v>10551846.157317117</v>
      </c>
      <c r="O2826" s="179">
        <v>24.914267196701779</v>
      </c>
      <c r="P2826" s="179">
        <v>0</v>
      </c>
      <c r="Q2826" s="179">
        <v>0</v>
      </c>
      <c r="R2826" s="179">
        <v>1</v>
      </c>
      <c r="S2826" s="210">
        <v>0</v>
      </c>
      <c r="T2826" s="182" t="s">
        <v>148</v>
      </c>
      <c r="U2826" s="183" t="s">
        <v>7115</v>
      </c>
      <c r="V2826" s="183">
        <v>43251</v>
      </c>
      <c r="W2826" s="184" t="s">
        <v>7116</v>
      </c>
      <c r="X2826" s="186" t="s">
        <v>4466</v>
      </c>
      <c r="Y2826" s="190" t="s">
        <v>4409</v>
      </c>
      <c r="Z2826" s="185"/>
      <c r="AA2826" s="185"/>
      <c r="AB2826" s="187"/>
      <c r="AC2826" s="188"/>
      <c r="AD2826" s="188"/>
    </row>
    <row r="2827" spans="1:30" x14ac:dyDescent="0.3">
      <c r="A2827" s="84"/>
      <c r="B2827" s="162" t="s">
        <v>925</v>
      </c>
      <c r="C2827" s="102" t="s">
        <v>1973</v>
      </c>
      <c r="D2827" s="109">
        <v>-22037232.149393864</v>
      </c>
      <c r="E2827" s="139">
        <v>-1230399.575805187</v>
      </c>
      <c r="F2827" s="113">
        <v>-1.1785557340532007</v>
      </c>
      <c r="G2827" s="126"/>
      <c r="H2827" s="123"/>
      <c r="I2827" s="124"/>
      <c r="J2827" s="191" t="s">
        <v>5776</v>
      </c>
      <c r="K2827" s="177" t="s">
        <v>925</v>
      </c>
      <c r="L2827" s="178" t="s">
        <v>1973</v>
      </c>
      <c r="M2827" s="180">
        <v>-22037232.149393864</v>
      </c>
      <c r="N2827" s="181">
        <v>-1230399.575805187</v>
      </c>
      <c r="O2827" s="179">
        <v>-1.1785557340532007</v>
      </c>
      <c r="P2827" s="179">
        <v>0</v>
      </c>
      <c r="Q2827" s="179">
        <v>0</v>
      </c>
      <c r="R2827" s="179">
        <v>1</v>
      </c>
      <c r="S2827" s="210">
        <v>0</v>
      </c>
      <c r="T2827" s="182" t="s">
        <v>148</v>
      </c>
      <c r="U2827" s="183" t="s">
        <v>3205</v>
      </c>
      <c r="V2827" s="183">
        <v>43251</v>
      </c>
      <c r="W2827" s="184">
        <v>6290689</v>
      </c>
      <c r="X2827" s="186" t="s">
        <v>4466</v>
      </c>
      <c r="Y2827" s="190" t="s">
        <v>4409</v>
      </c>
      <c r="Z2827" s="185"/>
      <c r="AA2827" s="185"/>
      <c r="AB2827" s="187"/>
      <c r="AC2827" s="188"/>
      <c r="AD2827" s="188"/>
    </row>
    <row r="2828" spans="1:30" x14ac:dyDescent="0.3">
      <c r="A2828" s="84"/>
      <c r="B2828" s="162" t="s">
        <v>926</v>
      </c>
      <c r="C2828" s="102" t="s">
        <v>1978</v>
      </c>
      <c r="D2828" s="109">
        <v>-10528382.094772432</v>
      </c>
      <c r="E2828" s="139">
        <v>-2217239.6290168306</v>
      </c>
      <c r="F2828" s="113">
        <v>-1.7539508012753418</v>
      </c>
      <c r="G2828" s="126"/>
      <c r="H2828" s="123"/>
      <c r="I2828" s="124"/>
      <c r="J2828" s="191" t="s">
        <v>5776</v>
      </c>
      <c r="K2828" s="177" t="s">
        <v>926</v>
      </c>
      <c r="L2828" s="178" t="s">
        <v>1978</v>
      </c>
      <c r="M2828" s="180">
        <v>-10528382.094772432</v>
      </c>
      <c r="N2828" s="181">
        <v>-2217239.6290168306</v>
      </c>
      <c r="O2828" s="179">
        <v>-1.7539508012753418</v>
      </c>
      <c r="P2828" s="179">
        <v>0</v>
      </c>
      <c r="Q2828" s="179">
        <v>0</v>
      </c>
      <c r="R2828" s="179">
        <v>1</v>
      </c>
      <c r="S2828" s="210">
        <v>0</v>
      </c>
      <c r="T2828" s="182" t="s">
        <v>5305</v>
      </c>
      <c r="U2828" s="183" t="s">
        <v>5297</v>
      </c>
      <c r="V2828" s="183">
        <v>43251</v>
      </c>
      <c r="W2828" s="184" t="s">
        <v>5298</v>
      </c>
      <c r="X2828" s="185" t="s">
        <v>4466</v>
      </c>
      <c r="Y2828" s="190" t="s">
        <v>4409</v>
      </c>
      <c r="Z2828" s="186"/>
      <c r="AA2828" s="185"/>
      <c r="AB2828" s="187"/>
      <c r="AC2828" s="187"/>
      <c r="AD2828" s="188"/>
    </row>
    <row r="2829" spans="1:30" x14ac:dyDescent="0.3">
      <c r="A2829" s="84"/>
      <c r="B2829" s="162" t="s">
        <v>927</v>
      </c>
      <c r="C2829" s="102" t="s">
        <v>1973</v>
      </c>
      <c r="D2829" s="109">
        <v>-10325215.482583616</v>
      </c>
      <c r="E2829" s="139">
        <v>-1641065.0240025392</v>
      </c>
      <c r="F2829" s="113">
        <v>-0.96261115027476829</v>
      </c>
      <c r="G2829" s="126"/>
      <c r="H2829" s="123"/>
      <c r="I2829" s="124"/>
      <c r="J2829" s="191" t="s">
        <v>5776</v>
      </c>
      <c r="K2829" s="177" t="s">
        <v>927</v>
      </c>
      <c r="L2829" s="178" t="s">
        <v>1973</v>
      </c>
      <c r="M2829" s="180">
        <v>-10325215.482583616</v>
      </c>
      <c r="N2829" s="181">
        <v>-1641065.0240025392</v>
      </c>
      <c r="O2829" s="179">
        <v>-0.96261115027476829</v>
      </c>
      <c r="P2829" s="179">
        <v>0</v>
      </c>
      <c r="Q2829" s="179">
        <v>0</v>
      </c>
      <c r="R2829" s="179">
        <v>1</v>
      </c>
      <c r="S2829" s="210">
        <v>0</v>
      </c>
      <c r="T2829" s="182" t="s">
        <v>148</v>
      </c>
      <c r="U2829" s="183" t="s">
        <v>3206</v>
      </c>
      <c r="V2829" s="183">
        <v>43251</v>
      </c>
      <c r="W2829" s="184">
        <v>6755821</v>
      </c>
      <c r="X2829" s="185" t="s">
        <v>4466</v>
      </c>
      <c r="Y2829" s="190" t="s">
        <v>4409</v>
      </c>
      <c r="Z2829" s="186"/>
      <c r="AA2829" s="185"/>
      <c r="AB2829" s="187"/>
      <c r="AC2829" s="187"/>
      <c r="AD2829" s="188"/>
    </row>
    <row r="2830" spans="1:30" x14ac:dyDescent="0.3">
      <c r="A2830" s="84"/>
      <c r="B2830" s="162" t="s">
        <v>928</v>
      </c>
      <c r="C2830" s="102" t="s">
        <v>1977</v>
      </c>
      <c r="D2830" s="109">
        <v>129551697.94932202</v>
      </c>
      <c r="E2830" s="139">
        <v>20059802.592241477</v>
      </c>
      <c r="F2830" s="113">
        <v>3.6394015012899326</v>
      </c>
      <c r="G2830" s="126"/>
      <c r="H2830" s="123"/>
      <c r="I2830" s="124"/>
      <c r="J2830" s="191" t="s">
        <v>5776</v>
      </c>
      <c r="K2830" s="177" t="s">
        <v>928</v>
      </c>
      <c r="L2830" s="178" t="s">
        <v>1977</v>
      </c>
      <c r="M2830" s="180">
        <v>129551697.94932202</v>
      </c>
      <c r="N2830" s="181">
        <v>20059802.592241477</v>
      </c>
      <c r="O2830" s="179">
        <v>3.6394015012899326</v>
      </c>
      <c r="P2830" s="179">
        <v>0</v>
      </c>
      <c r="Q2830" s="179">
        <v>0</v>
      </c>
      <c r="R2830" s="179">
        <v>1</v>
      </c>
      <c r="S2830" s="210">
        <v>0</v>
      </c>
      <c r="T2830" s="182" t="s">
        <v>148</v>
      </c>
      <c r="U2830" s="183" t="s">
        <v>3207</v>
      </c>
      <c r="V2830" s="183">
        <v>43251</v>
      </c>
      <c r="W2830" s="184" t="s">
        <v>2284</v>
      </c>
      <c r="X2830" s="185" t="s">
        <v>4466</v>
      </c>
      <c r="Y2830" s="190" t="s">
        <v>4409</v>
      </c>
      <c r="Z2830" s="185"/>
      <c r="AA2830" s="185"/>
      <c r="AB2830" s="187"/>
      <c r="AC2830" s="187"/>
      <c r="AD2830" s="188"/>
    </row>
    <row r="2831" spans="1:30" x14ac:dyDescent="0.3">
      <c r="A2831" s="84"/>
      <c r="B2831" s="162" t="s">
        <v>929</v>
      </c>
      <c r="C2831" s="102" t="s">
        <v>1978</v>
      </c>
      <c r="D2831" s="109">
        <v>-21697385.30054839</v>
      </c>
      <c r="E2831" s="139">
        <v>-3295899.0006814916</v>
      </c>
      <c r="F2831" s="113">
        <v>-1.8727932144403665</v>
      </c>
      <c r="G2831" s="126"/>
      <c r="H2831" s="123"/>
      <c r="I2831" s="124"/>
      <c r="J2831" s="191" t="s">
        <v>5776</v>
      </c>
      <c r="K2831" s="177" t="s">
        <v>929</v>
      </c>
      <c r="L2831" s="178" t="s">
        <v>1978</v>
      </c>
      <c r="M2831" s="180">
        <v>-21697385.30054839</v>
      </c>
      <c r="N2831" s="181">
        <v>-3295899.0006814916</v>
      </c>
      <c r="O2831" s="179">
        <v>-1.8727932144403665</v>
      </c>
      <c r="P2831" s="179">
        <v>0</v>
      </c>
      <c r="Q2831" s="179">
        <v>0</v>
      </c>
      <c r="R2831" s="179">
        <v>1</v>
      </c>
      <c r="S2831" s="210">
        <v>0</v>
      </c>
      <c r="T2831" s="182" t="s">
        <v>145</v>
      </c>
      <c r="U2831" s="183" t="s">
        <v>3208</v>
      </c>
      <c r="V2831" s="183">
        <v>43251</v>
      </c>
      <c r="W2831" s="184">
        <v>6777007</v>
      </c>
      <c r="X2831" s="186" t="s">
        <v>4466</v>
      </c>
      <c r="Y2831" s="190" t="s">
        <v>4409</v>
      </c>
      <c r="Z2831" s="185"/>
      <c r="AA2831" s="185"/>
      <c r="AB2831" s="187"/>
      <c r="AC2831" s="188"/>
      <c r="AD2831" s="188"/>
    </row>
    <row r="2832" spans="1:30" x14ac:dyDescent="0.3">
      <c r="A2832" s="84"/>
      <c r="B2832" s="162" t="s">
        <v>930</v>
      </c>
      <c r="C2832" s="102" t="s">
        <v>1973</v>
      </c>
      <c r="D2832" s="109">
        <v>-47560385.941160366</v>
      </c>
      <c r="E2832" s="139">
        <v>-1285252.8203442155</v>
      </c>
      <c r="F2832" s="113">
        <v>-0.98871282860962506</v>
      </c>
      <c r="G2832" s="126"/>
      <c r="H2832" s="123"/>
      <c r="I2832" s="124"/>
      <c r="J2832" s="191" t="s">
        <v>5776</v>
      </c>
      <c r="K2832" s="177" t="s">
        <v>930</v>
      </c>
      <c r="L2832" s="178" t="s">
        <v>1973</v>
      </c>
      <c r="M2832" s="180">
        <v>-47560385.941160366</v>
      </c>
      <c r="N2832" s="181">
        <v>-1285252.8203442155</v>
      </c>
      <c r="O2832" s="179">
        <v>-0.98871282860962506</v>
      </c>
      <c r="P2832" s="179">
        <v>0</v>
      </c>
      <c r="Q2832" s="179">
        <v>0</v>
      </c>
      <c r="R2832" s="179">
        <v>1</v>
      </c>
      <c r="S2832" s="210">
        <v>0</v>
      </c>
      <c r="T2832" s="182" t="s">
        <v>145</v>
      </c>
      <c r="U2832" s="183" t="s">
        <v>3209</v>
      </c>
      <c r="V2832" s="183">
        <v>43251</v>
      </c>
      <c r="W2832" s="184">
        <v>6777450</v>
      </c>
      <c r="X2832" s="186" t="s">
        <v>4466</v>
      </c>
      <c r="Y2832" s="190" t="s">
        <v>4409</v>
      </c>
      <c r="Z2832" s="185"/>
      <c r="AA2832" s="185"/>
      <c r="AB2832" s="187"/>
      <c r="AC2832" s="188"/>
      <c r="AD2832" s="187"/>
    </row>
    <row r="2833" spans="1:30" x14ac:dyDescent="0.3">
      <c r="A2833" s="84"/>
      <c r="B2833" s="162" t="s">
        <v>931</v>
      </c>
      <c r="C2833" s="102" t="s">
        <v>1973</v>
      </c>
      <c r="D2833" s="109">
        <v>-20421295.171218798</v>
      </c>
      <c r="E2833" s="139">
        <v>-1031121.4006649564</v>
      </c>
      <c r="F2833" s="113">
        <v>-0.84005527961052462</v>
      </c>
      <c r="G2833" s="126"/>
      <c r="H2833" s="123"/>
      <c r="I2833" s="124"/>
      <c r="J2833" s="191" t="s">
        <v>5776</v>
      </c>
      <c r="K2833" s="177" t="s">
        <v>931</v>
      </c>
      <c r="L2833" s="178" t="s">
        <v>1973</v>
      </c>
      <c r="M2833" s="180">
        <v>-20421295.171218798</v>
      </c>
      <c r="N2833" s="181">
        <v>-1031121.4006649564</v>
      </c>
      <c r="O2833" s="179">
        <v>-0.84005527961052462</v>
      </c>
      <c r="P2833" s="179">
        <v>0</v>
      </c>
      <c r="Q2833" s="179">
        <v>0</v>
      </c>
      <c r="R2833" s="179">
        <v>1</v>
      </c>
      <c r="S2833" s="210">
        <v>0</v>
      </c>
      <c r="T2833" s="182" t="s">
        <v>149</v>
      </c>
      <c r="U2833" s="183" t="s">
        <v>3210</v>
      </c>
      <c r="V2833" s="183">
        <v>43251</v>
      </c>
      <c r="W2833" s="184">
        <v>6801575</v>
      </c>
      <c r="X2833" s="185" t="s">
        <v>4466</v>
      </c>
      <c r="Y2833" s="190" t="s">
        <v>4409</v>
      </c>
      <c r="Z2833" s="185"/>
      <c r="AA2833" s="185"/>
      <c r="AB2833" s="187"/>
      <c r="AC2833" s="188"/>
      <c r="AD2833" s="188"/>
    </row>
    <row r="2834" spans="1:30" x14ac:dyDescent="0.3">
      <c r="A2834" s="84"/>
      <c r="B2834" s="162" t="s">
        <v>5299</v>
      </c>
      <c r="C2834" s="102" t="s">
        <v>1979</v>
      </c>
      <c r="D2834" s="109">
        <v>-96938422.221906394</v>
      </c>
      <c r="E2834" s="139">
        <v>-133754281.3371518</v>
      </c>
      <c r="F2834" s="113">
        <v>-11.372556682252096</v>
      </c>
      <c r="G2834" s="126"/>
      <c r="H2834" s="123"/>
      <c r="I2834" s="124"/>
      <c r="J2834" s="191" t="s">
        <v>6065</v>
      </c>
      <c r="K2834" s="177" t="s">
        <v>5299</v>
      </c>
      <c r="L2834" s="178" t="s">
        <v>1979</v>
      </c>
      <c r="M2834" s="180">
        <v>-96938422.221906394</v>
      </c>
      <c r="N2834" s="181">
        <v>-133754281.3371518</v>
      </c>
      <c r="O2834" s="179">
        <v>-11.372556682252096</v>
      </c>
      <c r="P2834" s="179">
        <v>0</v>
      </c>
      <c r="Q2834" s="179">
        <v>0</v>
      </c>
      <c r="R2834" s="179">
        <v>1</v>
      </c>
      <c r="S2834" s="210">
        <v>0</v>
      </c>
      <c r="T2834" s="182" t="s">
        <v>145</v>
      </c>
      <c r="U2834" s="183" t="s">
        <v>5300</v>
      </c>
      <c r="V2834" s="183">
        <v>43251</v>
      </c>
      <c r="W2834" s="184" t="s">
        <v>5301</v>
      </c>
      <c r="X2834" s="185" t="s">
        <v>4466</v>
      </c>
      <c r="Y2834" s="190" t="s">
        <v>4409</v>
      </c>
      <c r="Z2834" s="186"/>
      <c r="AA2834" s="185"/>
      <c r="AB2834" s="187"/>
      <c r="AC2834" s="187"/>
      <c r="AD2834" s="188"/>
    </row>
    <row r="2835" spans="1:30" x14ac:dyDescent="0.3">
      <c r="A2835" s="84"/>
      <c r="B2835" s="162" t="s">
        <v>932</v>
      </c>
      <c r="C2835" s="102" t="s">
        <v>1973</v>
      </c>
      <c r="D2835" s="109">
        <v>-7395608.8425289579</v>
      </c>
      <c r="E2835" s="139">
        <v>-447789.56979188597</v>
      </c>
      <c r="F2835" s="113">
        <v>-1.0644547847367842</v>
      </c>
      <c r="G2835" s="126"/>
      <c r="H2835" s="123"/>
      <c r="I2835" s="124"/>
      <c r="J2835" s="191" t="s">
        <v>5776</v>
      </c>
      <c r="K2835" s="177" t="s">
        <v>932</v>
      </c>
      <c r="L2835" s="178" t="s">
        <v>1973</v>
      </c>
      <c r="M2835" s="180">
        <v>-7395608.8425289579</v>
      </c>
      <c r="N2835" s="181">
        <v>-447789.56979188597</v>
      </c>
      <c r="O2835" s="179">
        <v>-1.0644547847367842</v>
      </c>
      <c r="P2835" s="179">
        <v>0</v>
      </c>
      <c r="Q2835" s="179">
        <v>0</v>
      </c>
      <c r="R2835" s="179">
        <v>1</v>
      </c>
      <c r="S2835" s="210">
        <v>0</v>
      </c>
      <c r="T2835" s="182" t="s">
        <v>149</v>
      </c>
      <c r="U2835" s="183" t="s">
        <v>3211</v>
      </c>
      <c r="V2835" s="183">
        <v>43251</v>
      </c>
      <c r="W2835" s="184" t="s">
        <v>2285</v>
      </c>
      <c r="X2835" s="185" t="s">
        <v>4466</v>
      </c>
      <c r="Y2835" s="190" t="s">
        <v>4409</v>
      </c>
      <c r="Z2835" s="186"/>
      <c r="AA2835" s="185"/>
      <c r="AB2835" s="187"/>
      <c r="AC2835" s="187"/>
      <c r="AD2835" s="188"/>
    </row>
    <row r="2836" spans="1:30" x14ac:dyDescent="0.3">
      <c r="A2836" s="84"/>
      <c r="B2836" s="162" t="s">
        <v>933</v>
      </c>
      <c r="C2836" s="102" t="s">
        <v>1973</v>
      </c>
      <c r="D2836" s="109">
        <v>-52821382.910639778</v>
      </c>
      <c r="E2836" s="139">
        <v>-2958736.3724632617</v>
      </c>
      <c r="F2836" s="113">
        <v>-0.91061679039619681</v>
      </c>
      <c r="G2836" s="126"/>
      <c r="H2836" s="123"/>
      <c r="I2836" s="124"/>
      <c r="J2836" s="191" t="s">
        <v>5776</v>
      </c>
      <c r="K2836" s="177" t="s">
        <v>933</v>
      </c>
      <c r="L2836" s="178" t="s">
        <v>1973</v>
      </c>
      <c r="M2836" s="180">
        <v>-52821382.910639778</v>
      </c>
      <c r="N2836" s="181">
        <v>-2958736.3724632617</v>
      </c>
      <c r="O2836" s="179">
        <v>-0.91061679039619681</v>
      </c>
      <c r="P2836" s="179">
        <v>0</v>
      </c>
      <c r="Q2836" s="179">
        <v>0</v>
      </c>
      <c r="R2836" s="179">
        <v>1</v>
      </c>
      <c r="S2836" s="210">
        <v>0</v>
      </c>
      <c r="T2836" s="182" t="s">
        <v>148</v>
      </c>
      <c r="U2836" s="183" t="s">
        <v>3212</v>
      </c>
      <c r="V2836" s="183">
        <v>43251</v>
      </c>
      <c r="W2836" s="184" t="s">
        <v>2286</v>
      </c>
      <c r="X2836" s="186" t="s">
        <v>4466</v>
      </c>
      <c r="Y2836" s="190" t="s">
        <v>4409</v>
      </c>
      <c r="Z2836" s="186"/>
      <c r="AA2836" s="185"/>
      <c r="AB2836" s="187"/>
      <c r="AC2836" s="188"/>
      <c r="AD2836" s="188"/>
    </row>
    <row r="2837" spans="1:30" x14ac:dyDescent="0.3">
      <c r="A2837" s="84"/>
      <c r="B2837" s="162" t="s">
        <v>5302</v>
      </c>
      <c r="C2837" s="102" t="s">
        <v>1979</v>
      </c>
      <c r="D2837" s="109">
        <v>-29202748.191298611</v>
      </c>
      <c r="E2837" s="139">
        <v>-223629170.13367888</v>
      </c>
      <c r="F2837" s="113">
        <v>-15.208992544459909</v>
      </c>
      <c r="G2837" s="126"/>
      <c r="H2837" s="123"/>
      <c r="I2837" s="124"/>
      <c r="J2837" s="191" t="s">
        <v>5776</v>
      </c>
      <c r="K2837" s="177" t="s">
        <v>5302</v>
      </c>
      <c r="L2837" s="178" t="s">
        <v>1979</v>
      </c>
      <c r="M2837" s="180">
        <v>-29202748.191298611</v>
      </c>
      <c r="N2837" s="181">
        <v>-223629170.13367888</v>
      </c>
      <c r="O2837" s="179">
        <v>-15.208992544459909</v>
      </c>
      <c r="P2837" s="179">
        <v>0</v>
      </c>
      <c r="Q2837" s="179">
        <v>0</v>
      </c>
      <c r="R2837" s="179">
        <v>1</v>
      </c>
      <c r="S2837" s="210">
        <v>0</v>
      </c>
      <c r="T2837" s="182" t="s">
        <v>144</v>
      </c>
      <c r="U2837" s="183" t="s">
        <v>5303</v>
      </c>
      <c r="V2837" s="183">
        <v>43251</v>
      </c>
      <c r="W2837" s="184" t="s">
        <v>5304</v>
      </c>
      <c r="X2837" s="185" t="s">
        <v>4466</v>
      </c>
      <c r="Y2837" s="190" t="s">
        <v>4409</v>
      </c>
      <c r="Z2837" s="186"/>
      <c r="AA2837" s="185"/>
      <c r="AB2837" s="187"/>
      <c r="AC2837" s="187"/>
      <c r="AD2837" s="188"/>
    </row>
    <row r="2838" spans="1:30" x14ac:dyDescent="0.3">
      <c r="A2838" s="84"/>
      <c r="B2838" s="162" t="s">
        <v>934</v>
      </c>
      <c r="C2838" s="102" t="s">
        <v>1977</v>
      </c>
      <c r="D2838" s="109">
        <v>5796718.5460316297</v>
      </c>
      <c r="E2838" s="139">
        <v>1279256.0155845196</v>
      </c>
      <c r="F2838" s="113">
        <v>1.3134683863579193</v>
      </c>
      <c r="G2838" s="126"/>
      <c r="H2838" s="123"/>
      <c r="I2838" s="124"/>
      <c r="J2838" s="191" t="s">
        <v>5776</v>
      </c>
      <c r="K2838" s="177" t="s">
        <v>934</v>
      </c>
      <c r="L2838" s="178" t="s">
        <v>1977</v>
      </c>
      <c r="M2838" s="180">
        <v>5796718.5460316297</v>
      </c>
      <c r="N2838" s="181">
        <v>1279256.0155845196</v>
      </c>
      <c r="O2838" s="179">
        <v>1.3134683863579193</v>
      </c>
      <c r="P2838" s="179">
        <v>0</v>
      </c>
      <c r="Q2838" s="179">
        <v>0</v>
      </c>
      <c r="R2838" s="179">
        <v>1</v>
      </c>
      <c r="S2838" s="210">
        <v>0</v>
      </c>
      <c r="T2838" s="182" t="s">
        <v>152</v>
      </c>
      <c r="U2838" s="183" t="s">
        <v>3213</v>
      </c>
      <c r="V2838" s="183">
        <v>43251</v>
      </c>
      <c r="W2838" s="184">
        <v>6588577</v>
      </c>
      <c r="X2838" s="186" t="s">
        <v>4466</v>
      </c>
      <c r="Y2838" s="190" t="s">
        <v>4409</v>
      </c>
      <c r="Z2838" s="185"/>
      <c r="AA2838" s="185"/>
      <c r="AB2838" s="187"/>
      <c r="AC2838" s="188"/>
      <c r="AD2838" s="187"/>
    </row>
    <row r="2839" spans="1:30" x14ac:dyDescent="0.3">
      <c r="A2839" s="84"/>
      <c r="B2839" s="162" t="s">
        <v>935</v>
      </c>
      <c r="C2839" s="102" t="s">
        <v>1973</v>
      </c>
      <c r="D2839" s="109">
        <v>-9005259.18402691</v>
      </c>
      <c r="E2839" s="139">
        <v>-522923.87749900337</v>
      </c>
      <c r="F2839" s="113">
        <v>-0.47725638344526533</v>
      </c>
      <c r="G2839" s="126"/>
      <c r="H2839" s="123"/>
      <c r="I2839" s="124"/>
      <c r="J2839" s="191" t="s">
        <v>5776</v>
      </c>
      <c r="K2839" s="177" t="s">
        <v>935</v>
      </c>
      <c r="L2839" s="178" t="s">
        <v>1973</v>
      </c>
      <c r="M2839" s="180">
        <v>-9005259.18402691</v>
      </c>
      <c r="N2839" s="181">
        <v>-522923.87749900337</v>
      </c>
      <c r="O2839" s="179">
        <v>-0.47725638344526533</v>
      </c>
      <c r="P2839" s="179">
        <v>0</v>
      </c>
      <c r="Q2839" s="179">
        <v>0</v>
      </c>
      <c r="R2839" s="179">
        <v>1</v>
      </c>
      <c r="S2839" s="210">
        <v>0</v>
      </c>
      <c r="T2839" s="182" t="s">
        <v>144</v>
      </c>
      <c r="U2839" s="183" t="s">
        <v>3214</v>
      </c>
      <c r="V2839" s="183">
        <v>43251</v>
      </c>
      <c r="W2839" s="184">
        <v>6349688</v>
      </c>
      <c r="X2839" s="185" t="s">
        <v>4466</v>
      </c>
      <c r="Y2839" s="190" t="s">
        <v>4409</v>
      </c>
      <c r="Z2839" s="186"/>
      <c r="AA2839" s="185"/>
      <c r="AB2839" s="187"/>
      <c r="AC2839" s="187"/>
      <c r="AD2839" s="188"/>
    </row>
    <row r="2840" spans="1:30" x14ac:dyDescent="0.3">
      <c r="A2840" s="84"/>
      <c r="B2840" s="162" t="s">
        <v>936</v>
      </c>
      <c r="C2840" s="102" t="s">
        <v>1974</v>
      </c>
      <c r="D2840" s="109">
        <v>-15188874.766127225</v>
      </c>
      <c r="E2840" s="139">
        <v>-516949.13353326061</v>
      </c>
      <c r="F2840" s="113">
        <v>-0.63510463491804936</v>
      </c>
      <c r="G2840" s="126"/>
      <c r="H2840" s="123"/>
      <c r="I2840" s="124"/>
      <c r="J2840" s="191" t="s">
        <v>5776</v>
      </c>
      <c r="K2840" s="177" t="s">
        <v>936</v>
      </c>
      <c r="L2840" s="178" t="s">
        <v>1974</v>
      </c>
      <c r="M2840" s="180">
        <v>-15188874.766127225</v>
      </c>
      <c r="N2840" s="181">
        <v>-516949.13353326061</v>
      </c>
      <c r="O2840" s="179">
        <v>-0.63510463491804936</v>
      </c>
      <c r="P2840" s="179">
        <v>0</v>
      </c>
      <c r="Q2840" s="179">
        <v>0</v>
      </c>
      <c r="R2840" s="179">
        <v>1</v>
      </c>
      <c r="S2840" s="210">
        <v>0</v>
      </c>
      <c r="T2840" s="182" t="s">
        <v>149</v>
      </c>
      <c r="U2840" s="183" t="s">
        <v>3215</v>
      </c>
      <c r="V2840" s="183">
        <v>43251</v>
      </c>
      <c r="W2840" s="184" t="s">
        <v>2287</v>
      </c>
      <c r="X2840" s="185" t="s">
        <v>4466</v>
      </c>
      <c r="Y2840" s="190" t="s">
        <v>4409</v>
      </c>
      <c r="Z2840" s="186"/>
      <c r="AA2840" s="185"/>
      <c r="AB2840" s="187"/>
      <c r="AC2840" s="187"/>
      <c r="AD2840" s="188"/>
    </row>
    <row r="2841" spans="1:30" x14ac:dyDescent="0.3">
      <c r="A2841" s="84"/>
      <c r="B2841" s="162" t="s">
        <v>937</v>
      </c>
      <c r="C2841" s="102" t="s">
        <v>1973</v>
      </c>
      <c r="D2841" s="109">
        <v>-8136545.7686744845</v>
      </c>
      <c r="E2841" s="139">
        <v>-1027763.1652647847</v>
      </c>
      <c r="F2841" s="113">
        <v>-0.49029296305622938</v>
      </c>
      <c r="G2841" s="126"/>
      <c r="H2841" s="123"/>
      <c r="I2841" s="124"/>
      <c r="J2841" s="191" t="s">
        <v>5776</v>
      </c>
      <c r="K2841" s="177" t="s">
        <v>937</v>
      </c>
      <c r="L2841" s="178" t="s">
        <v>1973</v>
      </c>
      <c r="M2841" s="180">
        <v>-8136545.7686744845</v>
      </c>
      <c r="N2841" s="181">
        <v>-1027763.1652647847</v>
      </c>
      <c r="O2841" s="179">
        <v>-0.49029296305622938</v>
      </c>
      <c r="P2841" s="179">
        <v>0</v>
      </c>
      <c r="Q2841" s="179">
        <v>0</v>
      </c>
      <c r="R2841" s="179">
        <v>1</v>
      </c>
      <c r="S2841" s="210">
        <v>0</v>
      </c>
      <c r="T2841" s="182" t="s">
        <v>144</v>
      </c>
      <c r="U2841" s="183" t="s">
        <v>3216</v>
      </c>
      <c r="V2841" s="183">
        <v>43251</v>
      </c>
      <c r="W2841" s="184">
        <v>6113485</v>
      </c>
      <c r="X2841" s="185" t="s">
        <v>4466</v>
      </c>
      <c r="Y2841" s="190" t="s">
        <v>4409</v>
      </c>
      <c r="Z2841" s="186"/>
      <c r="AA2841" s="186"/>
      <c r="AB2841" s="187"/>
      <c r="AC2841" s="187"/>
      <c r="AD2841" s="188"/>
    </row>
    <row r="2842" spans="1:30" x14ac:dyDescent="0.3">
      <c r="A2842" s="84"/>
      <c r="B2842" s="162" t="s">
        <v>938</v>
      </c>
      <c r="C2842" s="102" t="s">
        <v>1973</v>
      </c>
      <c r="D2842" s="109">
        <v>-17949015.865904909</v>
      </c>
      <c r="E2842" s="139">
        <v>-1400766.3496624196</v>
      </c>
      <c r="F2842" s="113">
        <v>-0.83131270156644876</v>
      </c>
      <c r="G2842" s="126"/>
      <c r="H2842" s="123"/>
      <c r="I2842" s="124"/>
      <c r="J2842" s="191" t="s">
        <v>5776</v>
      </c>
      <c r="K2842" s="177" t="s">
        <v>938</v>
      </c>
      <c r="L2842" s="178" t="s">
        <v>1973</v>
      </c>
      <c r="M2842" s="180">
        <v>-17949015.865904909</v>
      </c>
      <c r="N2842" s="181">
        <v>-1400766.3496624196</v>
      </c>
      <c r="O2842" s="179">
        <v>-0.83131270156644876</v>
      </c>
      <c r="P2842" s="179">
        <v>0</v>
      </c>
      <c r="Q2842" s="179">
        <v>0</v>
      </c>
      <c r="R2842" s="179">
        <v>1</v>
      </c>
      <c r="S2842" s="210">
        <v>0</v>
      </c>
      <c r="T2842" s="182" t="s">
        <v>152</v>
      </c>
      <c r="U2842" s="183" t="s">
        <v>3217</v>
      </c>
      <c r="V2842" s="183">
        <v>43251</v>
      </c>
      <c r="W2842" s="184" t="s">
        <v>2288</v>
      </c>
      <c r="X2842" s="185" t="s">
        <v>4466</v>
      </c>
      <c r="Y2842" s="190" t="s">
        <v>4409</v>
      </c>
      <c r="Z2842" s="185"/>
      <c r="AA2842" s="185"/>
      <c r="AB2842" s="187"/>
      <c r="AC2842" s="188"/>
      <c r="AD2842" s="188"/>
    </row>
    <row r="2843" spans="1:30" x14ac:dyDescent="0.3">
      <c r="A2843" s="84"/>
      <c r="B2843" s="162" t="s">
        <v>939</v>
      </c>
      <c r="C2843" s="102" t="s">
        <v>1973</v>
      </c>
      <c r="D2843" s="109">
        <v>-11692425.93086352</v>
      </c>
      <c r="E2843" s="139">
        <v>-2311787.1343860785</v>
      </c>
      <c r="F2843" s="113">
        <v>-0.67428656366761386</v>
      </c>
      <c r="G2843" s="126"/>
      <c r="H2843" s="123"/>
      <c r="I2843" s="124"/>
      <c r="J2843" s="191" t="s">
        <v>5776</v>
      </c>
      <c r="K2843" s="177" t="s">
        <v>939</v>
      </c>
      <c r="L2843" s="178" t="s">
        <v>1973</v>
      </c>
      <c r="M2843" s="180">
        <v>-11692425.93086352</v>
      </c>
      <c r="N2843" s="181">
        <v>-2311787.1343860785</v>
      </c>
      <c r="O2843" s="179">
        <v>-0.67428656366761386</v>
      </c>
      <c r="P2843" s="179">
        <v>0</v>
      </c>
      <c r="Q2843" s="179">
        <v>0</v>
      </c>
      <c r="R2843" s="179">
        <v>1</v>
      </c>
      <c r="S2843" s="210">
        <v>0</v>
      </c>
      <c r="T2843" s="182" t="s">
        <v>144</v>
      </c>
      <c r="U2843" s="183" t="s">
        <v>3218</v>
      </c>
      <c r="V2843" s="183">
        <v>43251</v>
      </c>
      <c r="W2843" s="184" t="s">
        <v>2289</v>
      </c>
      <c r="X2843" s="185" t="s">
        <v>4466</v>
      </c>
      <c r="Y2843" s="190" t="s">
        <v>4409</v>
      </c>
      <c r="Z2843" s="185"/>
      <c r="AA2843" s="186"/>
      <c r="AB2843" s="187"/>
      <c r="AC2843" s="187"/>
      <c r="AD2843" s="188"/>
    </row>
    <row r="2844" spans="1:30" x14ac:dyDescent="0.3">
      <c r="A2844" s="84"/>
      <c r="B2844" s="162"/>
      <c r="C2844" s="102"/>
      <c r="D2844" s="109"/>
      <c r="E2844" s="139"/>
      <c r="F2844" s="113"/>
      <c r="G2844" s="126"/>
      <c r="H2844" s="123"/>
      <c r="I2844" s="124"/>
      <c r="K2844" s="177"/>
      <c r="L2844" s="178"/>
      <c r="M2844" s="180"/>
      <c r="N2844" s="181"/>
      <c r="O2844" s="179"/>
      <c r="P2844" s="179"/>
      <c r="Q2844" s="179"/>
      <c r="R2844" s="179"/>
      <c r="S2844" s="189"/>
      <c r="T2844" s="182"/>
      <c r="U2844" s="183"/>
      <c r="V2844" s="183"/>
      <c r="W2844" s="184"/>
      <c r="X2844" s="185"/>
      <c r="Z2844" s="185"/>
      <c r="AA2844" s="186"/>
      <c r="AB2844" s="187"/>
      <c r="AC2844" s="187"/>
      <c r="AD2844" s="188"/>
    </row>
    <row r="2845" spans="1:30" x14ac:dyDescent="0.3">
      <c r="A2845" s="84"/>
      <c r="B2845" s="162"/>
      <c r="C2845" s="102"/>
      <c r="D2845" s="109"/>
      <c r="E2845" s="139"/>
      <c r="F2845" s="113"/>
      <c r="G2845" s="126"/>
      <c r="H2845" s="123"/>
      <c r="I2845" s="124"/>
      <c r="K2845" s="177"/>
      <c r="L2845" s="178"/>
      <c r="M2845" s="180"/>
      <c r="N2845" s="181"/>
      <c r="O2845" s="179"/>
      <c r="P2845" s="179"/>
      <c r="Q2845" s="179"/>
      <c r="R2845" s="179"/>
      <c r="S2845" s="189"/>
      <c r="T2845" s="182"/>
      <c r="U2845" s="183"/>
      <c r="V2845" s="183"/>
      <c r="W2845" s="184"/>
      <c r="X2845" s="186"/>
      <c r="Z2845" s="185"/>
      <c r="AA2845" s="185"/>
      <c r="AB2845" s="187"/>
      <c r="AC2845" s="188"/>
      <c r="AD2845" s="188"/>
    </row>
    <row r="2846" spans="1:30" x14ac:dyDescent="0.3">
      <c r="A2846" s="84"/>
      <c r="B2846" s="162"/>
      <c r="C2846" s="102"/>
      <c r="D2846" s="109"/>
      <c r="E2846" s="139"/>
      <c r="F2846" s="113"/>
      <c r="G2846" s="126"/>
      <c r="H2846" s="123"/>
      <c r="I2846" s="124"/>
      <c r="K2846" s="177"/>
      <c r="L2846" s="178"/>
      <c r="M2846" s="180"/>
      <c r="N2846" s="181"/>
      <c r="O2846" s="179"/>
      <c r="P2846" s="179"/>
      <c r="Q2846" s="179"/>
      <c r="R2846" s="179"/>
      <c r="S2846" s="189"/>
      <c r="T2846" s="182"/>
      <c r="U2846" s="183"/>
      <c r="V2846" s="183"/>
      <c r="W2846" s="184"/>
      <c r="X2846" s="186"/>
      <c r="Z2846" s="185"/>
      <c r="AA2846" s="185"/>
      <c r="AB2846" s="187"/>
      <c r="AC2846" s="188"/>
      <c r="AD2846" s="188"/>
    </row>
    <row r="2847" spans="1:30" x14ac:dyDescent="0.3">
      <c r="A2847" s="84"/>
      <c r="B2847" s="162"/>
      <c r="C2847" s="102"/>
      <c r="D2847" s="109"/>
      <c r="E2847" s="139"/>
      <c r="F2847" s="113"/>
      <c r="G2847" s="126"/>
      <c r="H2847" s="123"/>
      <c r="I2847" s="124"/>
      <c r="K2847" s="177"/>
      <c r="L2847" s="178"/>
      <c r="M2847" s="180"/>
      <c r="N2847" s="181"/>
      <c r="O2847" s="179"/>
      <c r="P2847" s="179"/>
      <c r="Q2847" s="179"/>
      <c r="R2847" s="179"/>
      <c r="S2847" s="189"/>
      <c r="T2847" s="182"/>
      <c r="U2847" s="183"/>
      <c r="V2847" s="183"/>
      <c r="W2847" s="184"/>
      <c r="X2847" s="186"/>
      <c r="Z2847" s="185"/>
      <c r="AA2847" s="185"/>
      <c r="AB2847" s="188"/>
      <c r="AC2847" s="187"/>
      <c r="AD2847" s="187"/>
    </row>
    <row r="2848" spans="1:30" x14ac:dyDescent="0.3">
      <c r="A2848" s="84"/>
      <c r="B2848" s="162"/>
      <c r="C2848" s="102"/>
      <c r="D2848" s="109"/>
      <c r="E2848" s="139"/>
      <c r="F2848" s="113"/>
      <c r="G2848" s="126"/>
      <c r="H2848" s="123"/>
      <c r="I2848" s="124"/>
      <c r="K2848" s="177"/>
      <c r="L2848" s="178"/>
      <c r="M2848" s="180"/>
      <c r="N2848" s="181"/>
      <c r="O2848" s="179"/>
      <c r="P2848" s="179"/>
      <c r="Q2848" s="179"/>
      <c r="R2848" s="179"/>
      <c r="S2848" s="189"/>
      <c r="T2848" s="182"/>
      <c r="U2848" s="183"/>
      <c r="V2848" s="183"/>
      <c r="W2848" s="184"/>
      <c r="X2848" s="185"/>
      <c r="Z2848" s="185"/>
      <c r="AA2848" s="185"/>
      <c r="AB2848" s="187"/>
      <c r="AC2848" s="188"/>
      <c r="AD2848" s="187"/>
    </row>
    <row r="2849" spans="1:30" x14ac:dyDescent="0.3">
      <c r="A2849" s="84"/>
      <c r="B2849" s="162"/>
      <c r="C2849" s="102"/>
      <c r="D2849" s="109"/>
      <c r="E2849" s="139"/>
      <c r="F2849" s="113"/>
      <c r="G2849" s="126"/>
      <c r="H2849" s="123"/>
      <c r="I2849" s="124"/>
      <c r="K2849" s="177"/>
      <c r="L2849" s="178"/>
      <c r="M2849" s="180"/>
      <c r="N2849" s="181"/>
      <c r="O2849" s="179"/>
      <c r="P2849" s="179"/>
      <c r="Q2849" s="179"/>
      <c r="R2849" s="179"/>
      <c r="S2849" s="189"/>
      <c r="T2849" s="182"/>
      <c r="U2849" s="183"/>
      <c r="V2849" s="183"/>
      <c r="W2849" s="184"/>
      <c r="X2849" s="185"/>
      <c r="Z2849" s="186"/>
      <c r="AA2849" s="185"/>
      <c r="AB2849" s="187"/>
      <c r="AC2849" s="187"/>
      <c r="AD2849" s="188"/>
    </row>
    <row r="2850" spans="1:30" x14ac:dyDescent="0.3">
      <c r="A2850" s="84"/>
      <c r="B2850" s="162"/>
      <c r="C2850" s="102"/>
      <c r="D2850" s="109"/>
      <c r="E2850" s="139"/>
      <c r="F2850" s="113"/>
      <c r="G2850" s="126"/>
      <c r="H2850" s="123"/>
      <c r="I2850" s="124"/>
      <c r="K2850" s="177"/>
      <c r="L2850" s="178"/>
      <c r="M2850" s="180"/>
      <c r="N2850" s="181"/>
      <c r="O2850" s="179"/>
      <c r="P2850" s="179"/>
      <c r="Q2850" s="179"/>
      <c r="R2850" s="179"/>
      <c r="S2850" s="189"/>
      <c r="T2850" s="182"/>
      <c r="U2850" s="183"/>
      <c r="V2850" s="183"/>
      <c r="W2850" s="184"/>
      <c r="X2850" s="186"/>
      <c r="Z2850" s="185"/>
      <c r="AA2850" s="185"/>
      <c r="AB2850" s="187"/>
      <c r="AC2850" s="188"/>
      <c r="AD2850" s="187"/>
    </row>
    <row r="2851" spans="1:30" x14ac:dyDescent="0.3">
      <c r="A2851" s="84"/>
      <c r="B2851" s="162"/>
      <c r="C2851" s="102"/>
      <c r="D2851" s="109"/>
      <c r="E2851" s="139"/>
      <c r="F2851" s="113"/>
      <c r="G2851" s="126"/>
      <c r="H2851" s="123"/>
      <c r="I2851" s="124"/>
      <c r="K2851" s="177"/>
      <c r="L2851" s="178"/>
      <c r="M2851" s="180"/>
      <c r="N2851" s="181"/>
      <c r="O2851" s="179"/>
      <c r="P2851" s="179"/>
      <c r="Q2851" s="179"/>
      <c r="R2851" s="179"/>
      <c r="S2851" s="189"/>
      <c r="T2851" s="182"/>
      <c r="U2851" s="183"/>
      <c r="V2851" s="183"/>
      <c r="W2851" s="184"/>
      <c r="X2851" s="185"/>
      <c r="Z2851" s="185"/>
      <c r="AA2851" s="185"/>
      <c r="AB2851" s="187"/>
      <c r="AC2851" s="188"/>
      <c r="AD2851" s="188"/>
    </row>
    <row r="2852" spans="1:30" x14ac:dyDescent="0.3">
      <c r="A2852" s="84"/>
      <c r="B2852" s="162"/>
      <c r="C2852" s="102"/>
      <c r="D2852" s="109"/>
      <c r="E2852" s="139"/>
      <c r="F2852" s="113"/>
      <c r="G2852" s="126"/>
      <c r="H2852" s="123"/>
      <c r="I2852" s="124"/>
      <c r="K2852" s="177"/>
      <c r="L2852" s="178"/>
      <c r="M2852" s="180"/>
      <c r="N2852" s="181"/>
      <c r="O2852" s="179"/>
      <c r="P2852" s="179"/>
      <c r="Q2852" s="179"/>
      <c r="R2852" s="179"/>
      <c r="S2852" s="189"/>
      <c r="T2852" s="182"/>
      <c r="U2852" s="183"/>
      <c r="V2852" s="183"/>
      <c r="W2852" s="184"/>
      <c r="X2852" s="185"/>
      <c r="Z2852" s="185"/>
      <c r="AA2852" s="186"/>
      <c r="AB2852" s="187"/>
      <c r="AC2852" s="187"/>
      <c r="AD2852" s="188"/>
    </row>
    <row r="2853" spans="1:30" x14ac:dyDescent="0.3">
      <c r="A2853" s="84"/>
      <c r="B2853" s="162"/>
      <c r="C2853" s="102"/>
      <c r="D2853" s="109"/>
      <c r="E2853" s="139"/>
      <c r="F2853" s="113"/>
      <c r="G2853" s="126"/>
      <c r="H2853" s="123"/>
      <c r="I2853" s="124"/>
      <c r="K2853" s="177"/>
      <c r="L2853" s="178"/>
      <c r="M2853" s="180"/>
      <c r="N2853" s="181"/>
      <c r="O2853" s="179"/>
      <c r="P2853" s="179"/>
      <c r="Q2853" s="179"/>
      <c r="R2853" s="179"/>
      <c r="S2853" s="189"/>
      <c r="T2853" s="182"/>
      <c r="U2853" s="183"/>
      <c r="V2853" s="183"/>
      <c r="W2853" s="184"/>
      <c r="X2853" s="185"/>
      <c r="Z2853" s="185"/>
      <c r="AA2853" s="185"/>
      <c r="AB2853" s="187"/>
      <c r="AC2853" s="188"/>
      <c r="AD2853" s="188"/>
    </row>
    <row r="2854" spans="1:30" x14ac:dyDescent="0.3">
      <c r="A2854" s="84"/>
      <c r="B2854" s="162"/>
      <c r="C2854" s="102"/>
      <c r="D2854" s="109"/>
      <c r="E2854" s="139"/>
      <c r="F2854" s="113"/>
      <c r="G2854" s="126"/>
      <c r="H2854" s="123"/>
      <c r="I2854" s="124"/>
      <c r="K2854" s="177"/>
      <c r="L2854" s="178"/>
      <c r="M2854" s="180"/>
      <c r="N2854" s="181"/>
      <c r="O2854" s="179"/>
      <c r="P2854" s="179"/>
      <c r="Q2854" s="179"/>
      <c r="R2854" s="179"/>
      <c r="S2854" s="189"/>
      <c r="T2854" s="182"/>
      <c r="U2854" s="183"/>
      <c r="V2854" s="183"/>
      <c r="W2854" s="184"/>
      <c r="X2854" s="185"/>
      <c r="Z2854" s="185"/>
      <c r="AA2854" s="185"/>
      <c r="AB2854" s="187"/>
      <c r="AC2854" s="188"/>
      <c r="AD2854" s="188"/>
    </row>
    <row r="2855" spans="1:30" x14ac:dyDescent="0.3">
      <c r="A2855" s="84"/>
      <c r="B2855" s="162"/>
      <c r="C2855" s="102"/>
      <c r="D2855" s="109"/>
      <c r="E2855" s="139"/>
      <c r="F2855" s="113"/>
      <c r="G2855" s="126"/>
      <c r="H2855" s="123"/>
      <c r="I2855" s="124"/>
      <c r="K2855" s="177"/>
      <c r="L2855" s="178"/>
      <c r="M2855" s="180"/>
      <c r="N2855" s="181"/>
      <c r="O2855" s="179"/>
      <c r="P2855" s="179"/>
      <c r="Q2855" s="179"/>
      <c r="R2855" s="179"/>
      <c r="S2855" s="189"/>
      <c r="T2855" s="182"/>
      <c r="U2855" s="183"/>
      <c r="V2855" s="183"/>
      <c r="W2855" s="184"/>
      <c r="X2855" s="185"/>
      <c r="Z2855" s="186"/>
      <c r="AA2855" s="186"/>
      <c r="AB2855" s="187"/>
      <c r="AC2855" s="187"/>
      <c r="AD2855" s="188"/>
    </row>
    <row r="2856" spans="1:30" x14ac:dyDescent="0.3">
      <c r="A2856" s="84"/>
      <c r="B2856" s="162"/>
      <c r="C2856" s="102"/>
      <c r="D2856" s="109"/>
      <c r="E2856" s="139"/>
      <c r="F2856" s="113"/>
      <c r="G2856" s="126"/>
      <c r="H2856" s="123"/>
      <c r="I2856" s="124"/>
      <c r="K2856" s="177"/>
      <c r="L2856" s="178"/>
      <c r="M2856" s="180"/>
      <c r="N2856" s="181"/>
      <c r="O2856" s="179"/>
      <c r="P2856" s="179"/>
      <c r="Q2856" s="179"/>
      <c r="R2856" s="179"/>
      <c r="S2856" s="189"/>
      <c r="T2856" s="182"/>
      <c r="U2856" s="183"/>
      <c r="V2856" s="183"/>
      <c r="W2856" s="184"/>
      <c r="X2856" s="185"/>
      <c r="Z2856" s="185"/>
      <c r="AA2856" s="185"/>
      <c r="AB2856" s="187"/>
      <c r="AC2856" s="188"/>
      <c r="AD2856" s="188"/>
    </row>
    <row r="2857" spans="1:30" x14ac:dyDescent="0.3">
      <c r="A2857" s="84"/>
      <c r="B2857" s="162"/>
      <c r="C2857" s="102"/>
      <c r="D2857" s="109"/>
      <c r="E2857" s="139"/>
      <c r="F2857" s="113"/>
      <c r="G2857" s="126"/>
      <c r="H2857" s="123"/>
      <c r="I2857" s="124"/>
      <c r="K2857" s="177"/>
      <c r="L2857" s="178"/>
      <c r="M2857" s="180"/>
      <c r="N2857" s="181"/>
      <c r="O2857" s="179"/>
      <c r="P2857" s="179"/>
      <c r="Q2857" s="179"/>
      <c r="R2857" s="179"/>
      <c r="S2857" s="189"/>
      <c r="T2857" s="182"/>
      <c r="U2857" s="183"/>
      <c r="V2857" s="183"/>
      <c r="W2857" s="184"/>
      <c r="X2857" s="186"/>
      <c r="Z2857" s="185"/>
      <c r="AA2857" s="185"/>
      <c r="AB2857" s="187"/>
      <c r="AC2857" s="188"/>
      <c r="AD2857" s="188"/>
    </row>
    <row r="2858" spans="1:30" x14ac:dyDescent="0.3">
      <c r="A2858" s="84"/>
      <c r="B2858" s="162"/>
      <c r="C2858" s="102"/>
      <c r="D2858" s="109"/>
      <c r="E2858" s="139"/>
      <c r="F2858" s="113"/>
      <c r="G2858" s="126"/>
      <c r="H2858" s="123"/>
      <c r="I2858" s="124"/>
      <c r="K2858" s="177"/>
      <c r="L2858" s="178"/>
      <c r="M2858" s="180"/>
      <c r="N2858" s="181"/>
      <c r="O2858" s="179"/>
      <c r="P2858" s="179"/>
      <c r="Q2858" s="179"/>
      <c r="R2858" s="179"/>
      <c r="S2858" s="189"/>
      <c r="T2858" s="182"/>
      <c r="U2858" s="183"/>
      <c r="V2858" s="183"/>
      <c r="W2858" s="184"/>
      <c r="X2858" s="185"/>
      <c r="Z2858" s="185"/>
      <c r="AA2858" s="186"/>
      <c r="AB2858" s="187"/>
      <c r="AC2858" s="187"/>
      <c r="AD2858" s="188"/>
    </row>
    <row r="2859" spans="1:30" x14ac:dyDescent="0.3">
      <c r="A2859" s="84"/>
      <c r="B2859" s="162"/>
      <c r="C2859" s="102"/>
      <c r="D2859" s="109"/>
      <c r="E2859" s="139"/>
      <c r="F2859" s="113"/>
      <c r="G2859" s="126"/>
      <c r="H2859" s="123"/>
      <c r="I2859" s="124"/>
      <c r="K2859" s="177"/>
      <c r="L2859" s="178"/>
      <c r="M2859" s="180"/>
      <c r="N2859" s="181"/>
      <c r="O2859" s="179"/>
      <c r="P2859" s="179"/>
      <c r="Q2859" s="179"/>
      <c r="R2859" s="179"/>
      <c r="S2859" s="189"/>
      <c r="T2859" s="182"/>
      <c r="U2859" s="183"/>
      <c r="V2859" s="183"/>
      <c r="W2859" s="184"/>
      <c r="X2859" s="186"/>
      <c r="Z2859" s="185"/>
      <c r="AA2859" s="185"/>
      <c r="AB2859" s="188"/>
      <c r="AC2859" s="187"/>
      <c r="AD2859" s="187"/>
    </row>
    <row r="2860" spans="1:30" x14ac:dyDescent="0.3">
      <c r="A2860" s="84"/>
      <c r="B2860" s="162"/>
      <c r="C2860" s="102"/>
      <c r="D2860" s="109"/>
      <c r="E2860" s="139"/>
      <c r="F2860" s="113"/>
      <c r="G2860" s="126"/>
      <c r="H2860" s="123"/>
      <c r="I2860" s="124"/>
      <c r="K2860" s="177"/>
      <c r="L2860" s="178"/>
      <c r="M2860" s="180"/>
      <c r="N2860" s="181"/>
      <c r="O2860" s="179"/>
      <c r="P2860" s="179"/>
      <c r="Q2860" s="179"/>
      <c r="R2860" s="179"/>
      <c r="S2860" s="189"/>
      <c r="T2860" s="182"/>
      <c r="U2860" s="183"/>
      <c r="V2860" s="183"/>
      <c r="W2860" s="184"/>
      <c r="X2860" s="185"/>
      <c r="Z2860" s="185"/>
      <c r="AA2860" s="186"/>
      <c r="AB2860" s="187"/>
      <c r="AC2860" s="187"/>
      <c r="AD2860" s="188"/>
    </row>
    <row r="2861" spans="1:30" x14ac:dyDescent="0.3">
      <c r="A2861" s="84"/>
      <c r="B2861" s="162"/>
      <c r="C2861" s="102"/>
      <c r="D2861" s="109"/>
      <c r="E2861" s="139"/>
      <c r="F2861" s="113"/>
      <c r="G2861" s="126"/>
      <c r="H2861" s="123"/>
      <c r="I2861" s="124"/>
      <c r="K2861" s="177"/>
      <c r="L2861" s="178"/>
      <c r="M2861" s="180"/>
      <c r="N2861" s="181"/>
      <c r="O2861" s="179"/>
      <c r="P2861" s="179"/>
      <c r="Q2861" s="179"/>
      <c r="R2861" s="179"/>
      <c r="S2861" s="189"/>
      <c r="T2861" s="182"/>
      <c r="U2861" s="183"/>
      <c r="V2861" s="183"/>
      <c r="W2861" s="184"/>
      <c r="X2861" s="185"/>
      <c r="Z2861" s="185"/>
      <c r="AA2861" s="185"/>
      <c r="AB2861" s="187"/>
      <c r="AC2861" s="188"/>
      <c r="AD2861" s="187"/>
    </row>
    <row r="2862" spans="1:30" x14ac:dyDescent="0.3">
      <c r="A2862" s="84"/>
      <c r="B2862" s="162"/>
      <c r="C2862" s="102"/>
      <c r="D2862" s="109"/>
      <c r="E2862" s="139"/>
      <c r="F2862" s="113"/>
      <c r="G2862" s="126"/>
      <c r="H2862" s="123"/>
      <c r="I2862" s="124"/>
      <c r="K2862" s="177"/>
      <c r="L2862" s="178"/>
      <c r="M2862" s="180"/>
      <c r="N2862" s="181"/>
      <c r="O2862" s="179"/>
      <c r="P2862" s="179"/>
      <c r="Q2862" s="179"/>
      <c r="R2862" s="179"/>
      <c r="S2862" s="189"/>
      <c r="T2862" s="182"/>
      <c r="U2862" s="183"/>
      <c r="V2862" s="183"/>
      <c r="W2862" s="184"/>
      <c r="X2862" s="185"/>
      <c r="Z2862" s="186"/>
      <c r="AA2862" s="186"/>
      <c r="AB2862" s="187"/>
      <c r="AC2862" s="187"/>
      <c r="AD2862" s="188"/>
    </row>
    <row r="2863" spans="1:30" x14ac:dyDescent="0.3">
      <c r="A2863" s="84"/>
      <c r="B2863" s="162"/>
      <c r="C2863" s="102"/>
      <c r="D2863" s="109"/>
      <c r="E2863" s="139"/>
      <c r="F2863" s="113"/>
      <c r="G2863" s="126"/>
      <c r="H2863" s="123"/>
      <c r="I2863" s="124"/>
      <c r="K2863" s="177"/>
      <c r="L2863" s="178"/>
      <c r="M2863" s="180"/>
      <c r="N2863" s="181"/>
      <c r="O2863" s="179"/>
      <c r="P2863" s="179"/>
      <c r="Q2863" s="179"/>
      <c r="R2863" s="179"/>
      <c r="S2863" s="189"/>
      <c r="T2863" s="182"/>
      <c r="U2863" s="183"/>
      <c r="V2863" s="183"/>
      <c r="W2863" s="184"/>
      <c r="X2863" s="185"/>
      <c r="Z2863" s="185"/>
      <c r="AA2863" s="186"/>
      <c r="AB2863" s="187"/>
      <c r="AC2863" s="187"/>
      <c r="AD2863" s="188"/>
    </row>
    <row r="2864" spans="1:30" x14ac:dyDescent="0.3">
      <c r="A2864" s="84"/>
      <c r="B2864" s="162"/>
      <c r="C2864" s="102"/>
      <c r="D2864" s="109"/>
      <c r="E2864" s="139"/>
      <c r="F2864" s="113"/>
      <c r="G2864" s="126"/>
      <c r="H2864" s="123"/>
      <c r="I2864" s="124"/>
      <c r="K2864" s="177"/>
      <c r="L2864" s="178"/>
      <c r="M2864" s="180"/>
      <c r="N2864" s="181"/>
      <c r="O2864" s="179"/>
      <c r="P2864" s="179"/>
      <c r="Q2864" s="179"/>
      <c r="R2864" s="179"/>
      <c r="S2864" s="189"/>
      <c r="T2864" s="182"/>
      <c r="U2864" s="183"/>
      <c r="V2864" s="183"/>
      <c r="W2864" s="184"/>
      <c r="X2864" s="186"/>
      <c r="Z2864" s="185"/>
      <c r="AA2864" s="185"/>
      <c r="AB2864" s="187"/>
      <c r="AC2864" s="188"/>
      <c r="AD2864" s="187"/>
    </row>
    <row r="2865" spans="1:30" x14ac:dyDescent="0.3">
      <c r="A2865" s="84"/>
      <c r="B2865" s="162"/>
      <c r="C2865" s="102"/>
      <c r="D2865" s="109"/>
      <c r="E2865" s="139"/>
      <c r="F2865" s="113"/>
      <c r="G2865" s="126"/>
      <c r="H2865" s="123"/>
      <c r="I2865" s="124"/>
      <c r="K2865" s="177"/>
      <c r="L2865" s="178"/>
      <c r="M2865" s="180"/>
      <c r="N2865" s="181"/>
      <c r="O2865" s="179"/>
      <c r="P2865" s="179"/>
      <c r="Q2865" s="179"/>
      <c r="R2865" s="179"/>
      <c r="S2865" s="189"/>
      <c r="T2865" s="182"/>
      <c r="U2865" s="183"/>
      <c r="V2865" s="183"/>
      <c r="W2865" s="184"/>
      <c r="X2865" s="185"/>
      <c r="Z2865" s="185"/>
      <c r="AA2865" s="185"/>
      <c r="AB2865" s="188"/>
      <c r="AC2865" s="187"/>
      <c r="AD2865" s="187"/>
    </row>
    <row r="2866" spans="1:30" x14ac:dyDescent="0.3">
      <c r="A2866" s="84"/>
      <c r="B2866" s="162"/>
      <c r="C2866" s="102"/>
      <c r="D2866" s="109"/>
      <c r="E2866" s="139"/>
      <c r="F2866" s="113"/>
      <c r="G2866" s="126"/>
      <c r="H2866" s="123"/>
      <c r="I2866" s="124"/>
      <c r="K2866" s="177"/>
      <c r="L2866" s="178"/>
      <c r="M2866" s="180"/>
      <c r="N2866" s="181"/>
      <c r="O2866" s="179"/>
      <c r="P2866" s="179"/>
      <c r="Q2866" s="179"/>
      <c r="R2866" s="179"/>
      <c r="S2866" s="189"/>
      <c r="T2866" s="182"/>
      <c r="U2866" s="183"/>
      <c r="V2866" s="183"/>
      <c r="W2866" s="184"/>
      <c r="X2866" s="185"/>
      <c r="Z2866" s="185"/>
      <c r="AA2866" s="185"/>
      <c r="AB2866" s="187"/>
      <c r="AC2866" s="188"/>
      <c r="AD2866" s="188"/>
    </row>
    <row r="2867" spans="1:30" x14ac:dyDescent="0.3">
      <c r="A2867" s="84"/>
      <c r="B2867" s="162"/>
      <c r="C2867" s="102"/>
      <c r="D2867" s="109"/>
      <c r="E2867" s="139"/>
      <c r="F2867" s="113"/>
      <c r="G2867" s="126"/>
      <c r="H2867" s="123"/>
      <c r="I2867" s="124"/>
      <c r="K2867" s="177"/>
      <c r="L2867" s="178"/>
      <c r="M2867" s="180"/>
      <c r="N2867" s="181"/>
      <c r="O2867" s="179"/>
      <c r="P2867" s="179"/>
      <c r="Q2867" s="179"/>
      <c r="R2867" s="179"/>
      <c r="S2867" s="189"/>
      <c r="T2867" s="182"/>
      <c r="U2867" s="183"/>
      <c r="V2867" s="183"/>
      <c r="W2867" s="184"/>
      <c r="X2867" s="186"/>
      <c r="Z2867" s="185"/>
      <c r="AA2867" s="185"/>
      <c r="AB2867" s="187"/>
      <c r="AC2867" s="188"/>
      <c r="AD2867" s="187"/>
    </row>
    <row r="2868" spans="1:30" x14ac:dyDescent="0.3">
      <c r="A2868" s="84"/>
      <c r="B2868" s="162"/>
      <c r="C2868" s="102"/>
      <c r="D2868" s="109"/>
      <c r="E2868" s="139"/>
      <c r="F2868" s="113"/>
      <c r="G2868" s="126"/>
      <c r="H2868" s="123"/>
      <c r="I2868" s="124"/>
      <c r="K2868" s="177"/>
      <c r="L2868" s="178"/>
      <c r="M2868" s="180"/>
      <c r="N2868" s="181"/>
      <c r="O2868" s="179"/>
      <c r="P2868" s="179"/>
      <c r="Q2868" s="179"/>
      <c r="R2868" s="179"/>
      <c r="S2868" s="189"/>
      <c r="T2868" s="182"/>
      <c r="U2868" s="183"/>
      <c r="V2868" s="183"/>
      <c r="W2868" s="184"/>
      <c r="X2868" s="185"/>
      <c r="Z2868" s="185"/>
      <c r="AA2868" s="186"/>
      <c r="AB2868" s="187"/>
      <c r="AC2868" s="187"/>
      <c r="AD2868" s="188"/>
    </row>
    <row r="2869" spans="1:30" x14ac:dyDescent="0.3">
      <c r="A2869" s="84"/>
      <c r="B2869" s="162"/>
      <c r="C2869" s="102"/>
      <c r="D2869" s="109"/>
      <c r="E2869" s="139"/>
      <c r="F2869" s="113"/>
      <c r="G2869" s="126"/>
      <c r="H2869" s="123"/>
      <c r="I2869" s="124"/>
      <c r="K2869" s="177"/>
      <c r="L2869" s="178"/>
      <c r="M2869" s="180"/>
      <c r="N2869" s="181"/>
      <c r="O2869" s="179"/>
      <c r="P2869" s="179"/>
      <c r="Q2869" s="179"/>
      <c r="R2869" s="179"/>
      <c r="S2869" s="189"/>
      <c r="T2869" s="182"/>
      <c r="U2869" s="183"/>
      <c r="V2869" s="183"/>
      <c r="W2869" s="184"/>
      <c r="X2869" s="185"/>
      <c r="Z2869" s="185"/>
      <c r="AA2869" s="185"/>
      <c r="AB2869" s="187"/>
      <c r="AC2869" s="188"/>
      <c r="AD2869" s="188"/>
    </row>
    <row r="2870" spans="1:30" x14ac:dyDescent="0.3">
      <c r="A2870" s="84"/>
      <c r="B2870" s="162"/>
      <c r="C2870" s="102"/>
      <c r="D2870" s="109"/>
      <c r="E2870" s="139"/>
      <c r="F2870" s="113"/>
      <c r="G2870" s="126"/>
      <c r="H2870" s="123"/>
      <c r="I2870" s="124"/>
      <c r="K2870" s="177"/>
      <c r="L2870" s="178"/>
      <c r="M2870" s="180"/>
      <c r="N2870" s="181"/>
      <c r="O2870" s="179"/>
      <c r="P2870" s="179"/>
      <c r="Q2870" s="179"/>
      <c r="R2870" s="179"/>
      <c r="S2870" s="189"/>
      <c r="T2870" s="182"/>
      <c r="U2870" s="183"/>
      <c r="V2870" s="183"/>
      <c r="W2870" s="184"/>
      <c r="X2870" s="185"/>
      <c r="Z2870" s="185"/>
      <c r="AA2870" s="186"/>
      <c r="AB2870" s="187"/>
      <c r="AC2870" s="187"/>
      <c r="AD2870" s="188"/>
    </row>
    <row r="2871" spans="1:30" x14ac:dyDescent="0.3">
      <c r="A2871" s="84"/>
      <c r="B2871" s="162"/>
      <c r="C2871" s="102"/>
      <c r="D2871" s="109"/>
      <c r="E2871" s="139"/>
      <c r="F2871" s="113"/>
      <c r="G2871" s="126"/>
      <c r="H2871" s="123"/>
      <c r="I2871" s="124"/>
      <c r="K2871" s="177"/>
      <c r="L2871" s="178"/>
      <c r="M2871" s="180"/>
      <c r="N2871" s="181"/>
      <c r="O2871" s="179"/>
      <c r="P2871" s="179"/>
      <c r="Q2871" s="179"/>
      <c r="R2871" s="179"/>
      <c r="S2871" s="189"/>
      <c r="T2871" s="182"/>
      <c r="U2871" s="183"/>
      <c r="V2871" s="183"/>
      <c r="W2871" s="184"/>
      <c r="X2871" s="185"/>
      <c r="Z2871" s="186"/>
      <c r="AA2871" s="185"/>
      <c r="AB2871" s="187"/>
      <c r="AC2871" s="187"/>
      <c r="AD2871" s="188"/>
    </row>
    <row r="2872" spans="1:30" x14ac:dyDescent="0.3">
      <c r="A2872" s="84"/>
      <c r="B2872" s="162"/>
      <c r="C2872" s="102"/>
      <c r="D2872" s="109"/>
      <c r="E2872" s="139"/>
      <c r="F2872" s="113"/>
      <c r="G2872" s="126"/>
      <c r="H2872" s="123"/>
      <c r="I2872" s="124"/>
      <c r="K2872" s="177"/>
      <c r="L2872" s="178"/>
      <c r="M2872" s="180"/>
      <c r="N2872" s="181"/>
      <c r="O2872" s="179"/>
      <c r="P2872" s="179"/>
      <c r="Q2872" s="179"/>
      <c r="R2872" s="179"/>
      <c r="S2872" s="189"/>
      <c r="T2872" s="182"/>
      <c r="U2872" s="183"/>
      <c r="V2872" s="183"/>
      <c r="W2872" s="184"/>
      <c r="X2872" s="185"/>
      <c r="Z2872" s="185"/>
      <c r="AA2872" s="185"/>
      <c r="AB2872" s="187"/>
      <c r="AC2872" s="188"/>
      <c r="AD2872" s="188"/>
    </row>
    <row r="2873" spans="1:30" x14ac:dyDescent="0.3">
      <c r="A2873" s="84"/>
      <c r="B2873" s="162"/>
      <c r="C2873" s="102"/>
      <c r="D2873" s="109"/>
      <c r="E2873" s="139"/>
      <c r="F2873" s="113"/>
      <c r="G2873" s="126"/>
      <c r="H2873" s="123"/>
      <c r="I2873" s="124"/>
      <c r="K2873" s="177"/>
      <c r="L2873" s="178"/>
      <c r="M2873" s="180"/>
      <c r="N2873" s="181"/>
      <c r="O2873" s="179"/>
      <c r="P2873" s="179"/>
      <c r="Q2873" s="179"/>
      <c r="R2873" s="179"/>
      <c r="S2873" s="189"/>
      <c r="T2873" s="182"/>
      <c r="U2873" s="183"/>
      <c r="V2873" s="183"/>
      <c r="W2873" s="184"/>
      <c r="X2873" s="185"/>
      <c r="Z2873" s="185"/>
      <c r="AA2873" s="186"/>
      <c r="AB2873" s="187"/>
      <c r="AC2873" s="187"/>
      <c r="AD2873" s="188"/>
    </row>
    <row r="2874" spans="1:30" x14ac:dyDescent="0.3">
      <c r="A2874" s="84"/>
      <c r="B2874" s="162"/>
      <c r="C2874" s="102"/>
      <c r="D2874" s="109"/>
      <c r="E2874" s="139"/>
      <c r="F2874" s="113"/>
      <c r="G2874" s="126"/>
      <c r="H2874" s="123"/>
      <c r="I2874" s="124"/>
      <c r="K2874" s="177"/>
      <c r="L2874" s="178"/>
      <c r="M2874" s="180"/>
      <c r="N2874" s="181"/>
      <c r="O2874" s="179"/>
      <c r="P2874" s="179"/>
      <c r="Q2874" s="179"/>
      <c r="R2874" s="179"/>
      <c r="S2874" s="189"/>
      <c r="T2874" s="182"/>
      <c r="U2874" s="183"/>
      <c r="V2874" s="183"/>
      <c r="W2874" s="184"/>
      <c r="X2874" s="185"/>
      <c r="Z2874" s="186"/>
      <c r="AA2874" s="185"/>
      <c r="AB2874" s="187"/>
      <c r="AC2874" s="187"/>
      <c r="AD2874" s="188"/>
    </row>
    <row r="2875" spans="1:30" x14ac:dyDescent="0.3">
      <c r="A2875" s="84"/>
      <c r="B2875" s="162"/>
      <c r="C2875" s="102"/>
      <c r="D2875" s="109"/>
      <c r="E2875" s="139"/>
      <c r="F2875" s="113"/>
      <c r="G2875" s="126"/>
      <c r="H2875" s="123"/>
      <c r="I2875" s="124"/>
      <c r="K2875" s="177"/>
      <c r="L2875" s="178"/>
      <c r="M2875" s="180"/>
      <c r="N2875" s="181"/>
      <c r="O2875" s="179"/>
      <c r="P2875" s="179"/>
      <c r="Q2875" s="179"/>
      <c r="R2875" s="179"/>
      <c r="S2875" s="189"/>
      <c r="T2875" s="182"/>
      <c r="U2875" s="183"/>
      <c r="V2875" s="183"/>
      <c r="W2875" s="184"/>
      <c r="X2875" s="185"/>
      <c r="Z2875" s="185"/>
      <c r="AA2875" s="186"/>
      <c r="AB2875" s="187"/>
      <c r="AC2875" s="187"/>
      <c r="AD2875" s="188"/>
    </row>
    <row r="2876" spans="1:30" x14ac:dyDescent="0.3">
      <c r="A2876" s="84"/>
      <c r="B2876" s="162"/>
      <c r="C2876" s="102"/>
      <c r="D2876" s="109"/>
      <c r="E2876" s="139"/>
      <c r="F2876" s="113"/>
      <c r="G2876" s="126"/>
      <c r="H2876" s="123"/>
      <c r="I2876" s="124"/>
      <c r="K2876" s="177"/>
      <c r="L2876" s="178"/>
      <c r="M2876" s="180"/>
      <c r="N2876" s="181"/>
      <c r="O2876" s="179"/>
      <c r="P2876" s="179"/>
      <c r="Q2876" s="179"/>
      <c r="R2876" s="179"/>
      <c r="S2876" s="189"/>
      <c r="T2876" s="182"/>
      <c r="U2876" s="183"/>
      <c r="V2876" s="183"/>
      <c r="W2876" s="184"/>
      <c r="X2876" s="185"/>
      <c r="Z2876" s="185"/>
      <c r="AA2876" s="186"/>
      <c r="AB2876" s="187"/>
      <c r="AC2876" s="187"/>
      <c r="AD2876" s="188"/>
    </row>
    <row r="2877" spans="1:30" x14ac:dyDescent="0.3">
      <c r="A2877" s="84"/>
      <c r="B2877" s="162"/>
      <c r="C2877" s="102"/>
      <c r="D2877" s="109"/>
      <c r="E2877" s="139"/>
      <c r="F2877" s="113"/>
      <c r="G2877" s="126"/>
      <c r="H2877" s="123"/>
      <c r="I2877" s="124"/>
      <c r="K2877" s="177"/>
      <c r="L2877" s="178"/>
      <c r="M2877" s="180"/>
      <c r="N2877" s="181"/>
      <c r="O2877" s="179"/>
      <c r="P2877" s="179"/>
      <c r="Q2877" s="179"/>
      <c r="R2877" s="179"/>
      <c r="S2877" s="189"/>
      <c r="T2877" s="182"/>
      <c r="U2877" s="183"/>
      <c r="V2877" s="183"/>
      <c r="W2877" s="184"/>
      <c r="X2877" s="186"/>
      <c r="Z2877" s="185"/>
      <c r="AA2877" s="185"/>
      <c r="AB2877" s="187"/>
      <c r="AC2877" s="188"/>
      <c r="AD2877" s="188"/>
    </row>
    <row r="2878" spans="1:30" x14ac:dyDescent="0.3">
      <c r="A2878" s="84"/>
      <c r="B2878" s="162"/>
      <c r="C2878" s="102"/>
      <c r="D2878" s="109"/>
      <c r="E2878" s="139"/>
      <c r="F2878" s="113"/>
      <c r="G2878" s="126"/>
      <c r="H2878" s="123"/>
      <c r="I2878" s="124"/>
      <c r="K2878" s="177"/>
      <c r="L2878" s="178"/>
      <c r="M2878" s="180"/>
      <c r="N2878" s="181"/>
      <c r="O2878" s="179"/>
      <c r="P2878" s="179"/>
      <c r="Q2878" s="179"/>
      <c r="R2878" s="179"/>
      <c r="S2878" s="189"/>
      <c r="T2878" s="182"/>
      <c r="U2878" s="183"/>
      <c r="V2878" s="183"/>
      <c r="W2878" s="184"/>
      <c r="X2878" s="185"/>
      <c r="Z2878" s="185"/>
      <c r="AA2878" s="186"/>
      <c r="AB2878" s="187"/>
      <c r="AC2878" s="187"/>
      <c r="AD2878" s="188"/>
    </row>
    <row r="2879" spans="1:30" x14ac:dyDescent="0.3">
      <c r="A2879" s="84"/>
      <c r="B2879" s="162"/>
      <c r="C2879" s="102"/>
      <c r="D2879" s="109"/>
      <c r="E2879" s="139"/>
      <c r="F2879" s="113"/>
      <c r="G2879" s="126"/>
      <c r="H2879" s="123"/>
      <c r="I2879" s="124"/>
      <c r="K2879" s="177"/>
      <c r="L2879" s="178"/>
      <c r="M2879" s="180"/>
      <c r="N2879" s="181"/>
      <c r="O2879" s="179"/>
      <c r="P2879" s="179"/>
      <c r="Q2879" s="179"/>
      <c r="R2879" s="179"/>
      <c r="S2879" s="189"/>
      <c r="T2879" s="182"/>
      <c r="U2879" s="183"/>
      <c r="V2879" s="183"/>
      <c r="W2879" s="184"/>
      <c r="X2879" s="185"/>
      <c r="Z2879" s="185"/>
      <c r="AA2879" s="186"/>
      <c r="AB2879" s="187"/>
      <c r="AC2879" s="187"/>
      <c r="AD2879" s="188"/>
    </row>
    <row r="2880" spans="1:30" x14ac:dyDescent="0.3">
      <c r="A2880" s="84"/>
      <c r="B2880" s="162"/>
      <c r="C2880" s="102"/>
      <c r="D2880" s="109"/>
      <c r="E2880" s="139"/>
      <c r="F2880" s="113"/>
      <c r="G2880" s="126"/>
      <c r="H2880" s="123"/>
      <c r="I2880" s="124"/>
      <c r="K2880" s="177"/>
      <c r="L2880" s="178"/>
      <c r="M2880" s="180"/>
      <c r="N2880" s="181"/>
      <c r="O2880" s="179"/>
      <c r="P2880" s="179"/>
      <c r="Q2880" s="179"/>
      <c r="R2880" s="179"/>
      <c r="S2880" s="189"/>
      <c r="T2880" s="182"/>
      <c r="U2880" s="183"/>
      <c r="V2880" s="183"/>
      <c r="W2880" s="184"/>
      <c r="X2880" s="186"/>
      <c r="Z2880" s="185"/>
      <c r="AA2880" s="185"/>
      <c r="AB2880" s="187"/>
      <c r="AC2880" s="188"/>
      <c r="AD2880" s="188"/>
    </row>
    <row r="2881" spans="1:30" x14ac:dyDescent="0.3">
      <c r="A2881" s="84"/>
      <c r="B2881" s="162"/>
      <c r="C2881" s="102"/>
      <c r="D2881" s="109"/>
      <c r="E2881" s="139"/>
      <c r="F2881" s="113"/>
      <c r="G2881" s="126"/>
      <c r="H2881" s="123"/>
      <c r="I2881" s="124"/>
      <c r="K2881" s="177"/>
      <c r="L2881" s="178"/>
      <c r="M2881" s="180"/>
      <c r="N2881" s="181"/>
      <c r="O2881" s="179"/>
      <c r="P2881" s="179"/>
      <c r="Q2881" s="179"/>
      <c r="R2881" s="179"/>
      <c r="S2881" s="189"/>
      <c r="T2881" s="182"/>
      <c r="U2881" s="183"/>
      <c r="V2881" s="183"/>
      <c r="W2881" s="184"/>
      <c r="X2881" s="185"/>
      <c r="Z2881" s="185"/>
      <c r="AA2881" s="186"/>
      <c r="AB2881" s="187"/>
      <c r="AC2881" s="187"/>
      <c r="AD2881" s="188"/>
    </row>
    <row r="2882" spans="1:30" x14ac:dyDescent="0.3">
      <c r="A2882" s="84"/>
      <c r="B2882" s="162"/>
      <c r="C2882" s="102"/>
      <c r="D2882" s="109"/>
      <c r="E2882" s="139"/>
      <c r="F2882" s="113"/>
      <c r="G2882" s="126"/>
      <c r="H2882" s="123"/>
      <c r="I2882" s="124"/>
      <c r="K2882" s="177"/>
      <c r="L2882" s="178"/>
      <c r="M2882" s="180"/>
      <c r="N2882" s="181"/>
      <c r="O2882" s="179"/>
      <c r="P2882" s="179"/>
      <c r="Q2882" s="179"/>
      <c r="R2882" s="179"/>
      <c r="S2882" s="189"/>
      <c r="T2882" s="182"/>
      <c r="U2882" s="183"/>
      <c r="V2882" s="183"/>
      <c r="W2882" s="184"/>
      <c r="X2882" s="185"/>
      <c r="Z2882" s="185"/>
      <c r="AA2882" s="186"/>
      <c r="AB2882" s="187"/>
      <c r="AC2882" s="187"/>
      <c r="AD2882" s="188"/>
    </row>
    <row r="2883" spans="1:30" x14ac:dyDescent="0.3">
      <c r="A2883" s="84"/>
      <c r="B2883" s="162"/>
      <c r="C2883" s="102"/>
      <c r="D2883" s="109"/>
      <c r="E2883" s="139"/>
      <c r="F2883" s="113"/>
      <c r="G2883" s="126"/>
      <c r="H2883" s="123"/>
      <c r="I2883" s="124"/>
      <c r="K2883" s="177"/>
      <c r="L2883" s="178"/>
      <c r="M2883" s="180"/>
      <c r="N2883" s="181"/>
      <c r="O2883" s="179"/>
      <c r="P2883" s="179"/>
      <c r="Q2883" s="179"/>
      <c r="R2883" s="179"/>
      <c r="S2883" s="189"/>
      <c r="T2883" s="182"/>
      <c r="U2883" s="183"/>
      <c r="V2883" s="183"/>
      <c r="W2883" s="184"/>
      <c r="X2883" s="185"/>
      <c r="Z2883" s="185"/>
      <c r="AA2883" s="186"/>
      <c r="AB2883" s="187"/>
      <c r="AC2883" s="187"/>
      <c r="AD2883" s="188"/>
    </row>
    <row r="2884" spans="1:30" x14ac:dyDescent="0.3">
      <c r="A2884" s="84"/>
      <c r="B2884" s="162"/>
      <c r="C2884" s="102"/>
      <c r="D2884" s="109"/>
      <c r="E2884" s="139"/>
      <c r="F2884" s="113"/>
      <c r="G2884" s="126"/>
      <c r="H2884" s="123"/>
      <c r="I2884" s="124"/>
      <c r="K2884" s="177"/>
      <c r="L2884" s="178"/>
      <c r="M2884" s="180"/>
      <c r="N2884" s="181"/>
      <c r="O2884" s="179"/>
      <c r="P2884" s="179"/>
      <c r="Q2884" s="179"/>
      <c r="R2884" s="179"/>
      <c r="S2884" s="189"/>
      <c r="T2884" s="182"/>
      <c r="U2884" s="183"/>
      <c r="V2884" s="183"/>
      <c r="W2884" s="184"/>
      <c r="X2884" s="185"/>
      <c r="Z2884" s="186"/>
      <c r="AA2884" s="186"/>
      <c r="AB2884" s="187"/>
      <c r="AC2884" s="187"/>
      <c r="AD2884" s="188"/>
    </row>
    <row r="2885" spans="1:30" x14ac:dyDescent="0.3">
      <c r="A2885" s="84"/>
      <c r="B2885" s="162"/>
      <c r="C2885" s="102"/>
      <c r="D2885" s="109"/>
      <c r="E2885" s="139"/>
      <c r="F2885" s="113"/>
      <c r="G2885" s="126"/>
      <c r="H2885" s="123"/>
      <c r="I2885" s="124"/>
      <c r="K2885" s="177"/>
      <c r="L2885" s="178"/>
      <c r="M2885" s="180"/>
      <c r="N2885" s="181"/>
      <c r="O2885" s="179"/>
      <c r="P2885" s="179"/>
      <c r="Q2885" s="179"/>
      <c r="R2885" s="179"/>
      <c r="S2885" s="189"/>
      <c r="T2885" s="182"/>
      <c r="U2885" s="183"/>
      <c r="V2885" s="183"/>
      <c r="W2885" s="184"/>
      <c r="X2885" s="186"/>
      <c r="Z2885" s="185"/>
      <c r="AA2885" s="185"/>
      <c r="AB2885" s="187"/>
      <c r="AC2885" s="188"/>
      <c r="AD2885" s="188"/>
    </row>
    <row r="2886" spans="1:30" x14ac:dyDescent="0.3">
      <c r="A2886" s="84"/>
      <c r="B2886" s="162"/>
      <c r="C2886" s="102"/>
      <c r="D2886" s="109"/>
      <c r="E2886" s="139"/>
      <c r="F2886" s="113"/>
      <c r="G2886" s="126"/>
      <c r="H2886" s="123"/>
      <c r="I2886" s="124"/>
      <c r="K2886" s="177"/>
      <c r="L2886" s="178"/>
      <c r="M2886" s="180"/>
      <c r="N2886" s="181"/>
      <c r="O2886" s="179"/>
      <c r="P2886" s="179"/>
      <c r="Q2886" s="179"/>
      <c r="R2886" s="179"/>
      <c r="S2886" s="189"/>
      <c r="T2886" s="182"/>
      <c r="U2886" s="183"/>
      <c r="V2886" s="183"/>
      <c r="W2886" s="184"/>
      <c r="X2886" s="186"/>
      <c r="Z2886" s="185"/>
      <c r="AA2886" s="185"/>
      <c r="AB2886" s="187"/>
      <c r="AC2886" s="188"/>
      <c r="AD2886" s="187"/>
    </row>
    <row r="2887" spans="1:30" x14ac:dyDescent="0.3">
      <c r="A2887" s="84"/>
      <c r="B2887" s="162"/>
      <c r="C2887" s="102"/>
      <c r="D2887" s="109"/>
      <c r="E2887" s="139"/>
      <c r="F2887" s="113"/>
      <c r="G2887" s="126"/>
      <c r="H2887" s="123"/>
      <c r="I2887" s="124"/>
      <c r="K2887" s="177"/>
      <c r="L2887" s="178"/>
      <c r="M2887" s="180"/>
      <c r="N2887" s="181"/>
      <c r="O2887" s="179"/>
      <c r="P2887" s="179"/>
      <c r="Q2887" s="179"/>
      <c r="R2887" s="179"/>
      <c r="S2887" s="189"/>
      <c r="T2887" s="182"/>
      <c r="U2887" s="183"/>
      <c r="V2887" s="183"/>
      <c r="W2887" s="184"/>
      <c r="X2887" s="186"/>
      <c r="Z2887" s="185"/>
      <c r="AA2887" s="185"/>
      <c r="AB2887" s="187"/>
      <c r="AC2887" s="188"/>
      <c r="AD2887" s="188"/>
    </row>
    <row r="2888" spans="1:30" x14ac:dyDescent="0.3">
      <c r="A2888" s="84"/>
      <c r="B2888" s="162"/>
      <c r="C2888" s="102"/>
      <c r="D2888" s="109"/>
      <c r="E2888" s="139"/>
      <c r="F2888" s="113"/>
      <c r="G2888" s="126"/>
      <c r="H2888" s="123"/>
      <c r="I2888" s="124"/>
      <c r="K2888" s="177"/>
      <c r="L2888" s="178"/>
      <c r="M2888" s="180"/>
      <c r="N2888" s="181"/>
      <c r="O2888" s="179"/>
      <c r="P2888" s="179"/>
      <c r="Q2888" s="179"/>
      <c r="R2888" s="179"/>
      <c r="S2888" s="189"/>
      <c r="T2888" s="182"/>
      <c r="U2888" s="183"/>
      <c r="V2888" s="183"/>
      <c r="W2888" s="184"/>
      <c r="X2888" s="185"/>
      <c r="Z2888" s="185"/>
      <c r="AA2888" s="185"/>
      <c r="AB2888" s="187"/>
      <c r="AC2888" s="188"/>
      <c r="AD2888" s="187"/>
    </row>
    <row r="2889" spans="1:30" x14ac:dyDescent="0.3">
      <c r="A2889" s="84"/>
      <c r="B2889" s="162"/>
      <c r="C2889" s="102"/>
      <c r="D2889" s="109"/>
      <c r="E2889" s="139"/>
      <c r="F2889" s="113"/>
      <c r="G2889" s="126"/>
      <c r="H2889" s="123"/>
      <c r="I2889" s="124"/>
      <c r="K2889" s="177"/>
      <c r="L2889" s="178"/>
      <c r="M2889" s="180"/>
      <c r="N2889" s="181"/>
      <c r="O2889" s="179"/>
      <c r="P2889" s="179"/>
      <c r="Q2889" s="179"/>
      <c r="R2889" s="179"/>
      <c r="S2889" s="189"/>
      <c r="T2889" s="182"/>
      <c r="U2889" s="183"/>
      <c r="V2889" s="183"/>
      <c r="W2889" s="184"/>
      <c r="X2889" s="186"/>
      <c r="Z2889" s="185"/>
      <c r="AA2889" s="185"/>
      <c r="AB2889" s="187"/>
      <c r="AC2889" s="188"/>
      <c r="AD2889" s="187"/>
    </row>
    <row r="2890" spans="1:30" x14ac:dyDescent="0.3">
      <c r="A2890" s="84"/>
      <c r="B2890" s="162"/>
      <c r="C2890" s="102"/>
      <c r="D2890" s="109"/>
      <c r="E2890" s="139"/>
      <c r="F2890" s="113"/>
      <c r="G2890" s="126"/>
      <c r="H2890" s="123"/>
      <c r="I2890" s="124"/>
      <c r="K2890" s="177"/>
      <c r="L2890" s="178"/>
      <c r="M2890" s="180"/>
      <c r="N2890" s="181"/>
      <c r="O2890" s="179"/>
      <c r="P2890" s="179"/>
      <c r="Q2890" s="179"/>
      <c r="R2890" s="179"/>
      <c r="S2890" s="189"/>
      <c r="T2890" s="182"/>
      <c r="U2890" s="183"/>
      <c r="V2890" s="183"/>
      <c r="W2890" s="184"/>
      <c r="X2890" s="185"/>
      <c r="Z2890" s="185"/>
      <c r="AA2890" s="186"/>
      <c r="AB2890" s="187"/>
      <c r="AC2890" s="187"/>
      <c r="AD2890" s="188"/>
    </row>
    <row r="2891" spans="1:30" x14ac:dyDescent="0.3">
      <c r="A2891" s="84"/>
      <c r="B2891" s="162"/>
      <c r="C2891" s="102"/>
      <c r="D2891" s="109"/>
      <c r="E2891" s="139"/>
      <c r="F2891" s="113"/>
      <c r="G2891" s="126"/>
      <c r="H2891" s="123"/>
      <c r="I2891" s="124"/>
      <c r="K2891" s="177"/>
      <c r="L2891" s="178"/>
      <c r="M2891" s="180"/>
      <c r="N2891" s="181"/>
      <c r="O2891" s="179"/>
      <c r="P2891" s="179"/>
      <c r="Q2891" s="179"/>
      <c r="R2891" s="179"/>
      <c r="S2891" s="189"/>
      <c r="T2891" s="182"/>
      <c r="U2891" s="183"/>
      <c r="V2891" s="183"/>
      <c r="W2891" s="184"/>
      <c r="X2891" s="186"/>
      <c r="Z2891" s="185"/>
      <c r="AA2891" s="185"/>
      <c r="AB2891" s="187"/>
      <c r="AC2891" s="188"/>
      <c r="AD2891" s="188"/>
    </row>
    <row r="2892" spans="1:30" x14ac:dyDescent="0.3">
      <c r="A2892" s="84"/>
      <c r="B2892" s="162"/>
      <c r="C2892" s="102"/>
      <c r="D2892" s="109"/>
      <c r="E2892" s="139"/>
      <c r="F2892" s="113"/>
      <c r="G2892" s="126"/>
      <c r="H2892" s="123"/>
      <c r="I2892" s="124"/>
      <c r="K2892" s="177"/>
      <c r="L2892" s="178"/>
      <c r="M2892" s="180"/>
      <c r="N2892" s="181"/>
      <c r="O2892" s="179"/>
      <c r="P2892" s="179"/>
      <c r="Q2892" s="179"/>
      <c r="R2892" s="179"/>
      <c r="S2892" s="189"/>
      <c r="T2892" s="182"/>
      <c r="U2892" s="183"/>
      <c r="V2892" s="183"/>
      <c r="W2892" s="184"/>
      <c r="X2892" s="186"/>
      <c r="Z2892" s="185"/>
      <c r="AA2892" s="185"/>
      <c r="AB2892" s="187"/>
      <c r="AC2892" s="188"/>
      <c r="AD2892" s="188"/>
    </row>
    <row r="2893" spans="1:30" x14ac:dyDescent="0.3">
      <c r="A2893" s="84"/>
      <c r="B2893" s="162"/>
      <c r="C2893" s="102"/>
      <c r="D2893" s="109"/>
      <c r="E2893" s="139"/>
      <c r="F2893" s="113"/>
      <c r="G2893" s="126"/>
      <c r="H2893" s="123"/>
      <c r="I2893" s="124"/>
      <c r="K2893" s="177"/>
      <c r="L2893" s="178"/>
      <c r="M2893" s="180"/>
      <c r="N2893" s="181"/>
      <c r="O2893" s="179"/>
      <c r="P2893" s="179"/>
      <c r="Q2893" s="179"/>
      <c r="R2893" s="179"/>
      <c r="S2893" s="189"/>
      <c r="T2893" s="182"/>
      <c r="U2893" s="183"/>
      <c r="V2893" s="183"/>
      <c r="W2893" s="184"/>
      <c r="X2893" s="185"/>
      <c r="Z2893" s="185"/>
      <c r="AA2893" s="185"/>
      <c r="AB2893" s="187"/>
      <c r="AC2893" s="188"/>
      <c r="AD2893" s="188"/>
    </row>
    <row r="2894" spans="1:30" x14ac:dyDescent="0.3">
      <c r="A2894" s="84"/>
      <c r="B2894" s="162"/>
      <c r="C2894" s="102"/>
      <c r="D2894" s="109"/>
      <c r="E2894" s="139"/>
      <c r="F2894" s="113"/>
      <c r="G2894" s="126"/>
      <c r="H2894" s="123"/>
      <c r="I2894" s="124"/>
      <c r="K2894" s="177"/>
      <c r="L2894" s="178"/>
      <c r="M2894" s="180"/>
      <c r="N2894" s="181"/>
      <c r="O2894" s="179"/>
      <c r="P2894" s="179"/>
      <c r="Q2894" s="179"/>
      <c r="R2894" s="179"/>
      <c r="S2894" s="189"/>
      <c r="T2894" s="182"/>
      <c r="U2894" s="183"/>
      <c r="V2894" s="183"/>
      <c r="W2894" s="184"/>
      <c r="X2894" s="186"/>
      <c r="Z2894" s="185"/>
      <c r="AA2894" s="185"/>
      <c r="AB2894" s="187"/>
      <c r="AC2894" s="188"/>
      <c r="AD2894" s="188"/>
    </row>
    <row r="2895" spans="1:30" x14ac:dyDescent="0.3">
      <c r="A2895" s="84"/>
      <c r="B2895" s="162"/>
      <c r="C2895" s="102"/>
      <c r="D2895" s="109"/>
      <c r="E2895" s="139"/>
      <c r="F2895" s="113"/>
      <c r="G2895" s="126"/>
      <c r="H2895" s="123"/>
      <c r="I2895" s="124"/>
      <c r="K2895" s="177"/>
      <c r="L2895" s="178"/>
      <c r="M2895" s="180"/>
      <c r="N2895" s="181"/>
      <c r="O2895" s="179"/>
      <c r="P2895" s="179"/>
      <c r="Q2895" s="179"/>
      <c r="R2895" s="179"/>
      <c r="S2895" s="189"/>
      <c r="T2895" s="182"/>
      <c r="U2895" s="183"/>
      <c r="V2895" s="183"/>
      <c r="W2895" s="184"/>
      <c r="X2895" s="185"/>
      <c r="Z2895" s="186"/>
      <c r="AA2895" s="185"/>
      <c r="AB2895" s="187"/>
      <c r="AC2895" s="187"/>
      <c r="AD2895" s="188"/>
    </row>
    <row r="2896" spans="1:30" x14ac:dyDescent="0.3">
      <c r="A2896" s="84"/>
      <c r="B2896" s="162"/>
      <c r="C2896" s="102"/>
      <c r="D2896" s="109"/>
      <c r="E2896" s="139"/>
      <c r="F2896" s="113"/>
      <c r="G2896" s="126"/>
      <c r="H2896" s="123"/>
      <c r="I2896" s="124"/>
      <c r="K2896" s="177"/>
      <c r="L2896" s="178"/>
      <c r="M2896" s="180"/>
      <c r="N2896" s="181"/>
      <c r="O2896" s="179"/>
      <c r="P2896" s="179"/>
      <c r="Q2896" s="179"/>
      <c r="R2896" s="179"/>
      <c r="S2896" s="189"/>
      <c r="T2896" s="182"/>
      <c r="U2896" s="183"/>
      <c r="V2896" s="183"/>
      <c r="W2896" s="184"/>
      <c r="X2896" s="185"/>
      <c r="Z2896" s="186"/>
      <c r="AA2896" s="186"/>
      <c r="AB2896" s="187"/>
      <c r="AC2896" s="187"/>
      <c r="AD2896" s="188"/>
    </row>
    <row r="2897" spans="1:30" x14ac:dyDescent="0.3">
      <c r="A2897" s="84"/>
      <c r="B2897" s="162"/>
      <c r="C2897" s="102"/>
      <c r="D2897" s="109"/>
      <c r="E2897" s="139"/>
      <c r="F2897" s="113"/>
      <c r="G2897" s="126"/>
      <c r="H2897" s="123"/>
      <c r="I2897" s="124"/>
      <c r="K2897" s="177"/>
      <c r="L2897" s="178"/>
      <c r="M2897" s="180"/>
      <c r="N2897" s="181"/>
      <c r="O2897" s="179"/>
      <c r="P2897" s="179"/>
      <c r="Q2897" s="179"/>
      <c r="R2897" s="179"/>
      <c r="S2897" s="189"/>
      <c r="T2897" s="182"/>
      <c r="U2897" s="183"/>
      <c r="V2897" s="183"/>
      <c r="W2897" s="184"/>
      <c r="X2897" s="186"/>
      <c r="Z2897" s="185"/>
      <c r="AA2897" s="185"/>
      <c r="AB2897" s="187"/>
      <c r="AC2897" s="188"/>
      <c r="AD2897" s="188"/>
    </row>
    <row r="2898" spans="1:30" x14ac:dyDescent="0.3">
      <c r="A2898" s="84"/>
      <c r="B2898" s="162"/>
      <c r="C2898" s="102"/>
      <c r="D2898" s="109"/>
      <c r="E2898" s="139"/>
      <c r="F2898" s="113"/>
      <c r="G2898" s="126"/>
      <c r="H2898" s="123"/>
      <c r="I2898" s="124"/>
      <c r="K2898" s="177"/>
      <c r="L2898" s="178"/>
      <c r="M2898" s="180"/>
      <c r="N2898" s="181"/>
      <c r="O2898" s="179"/>
      <c r="P2898" s="179"/>
      <c r="Q2898" s="179"/>
      <c r="R2898" s="179"/>
      <c r="S2898" s="189"/>
      <c r="T2898" s="182"/>
      <c r="U2898" s="183"/>
      <c r="V2898" s="183"/>
      <c r="W2898" s="184"/>
      <c r="X2898" s="185"/>
      <c r="Z2898" s="185"/>
      <c r="AA2898" s="185"/>
      <c r="AB2898" s="187"/>
      <c r="AC2898" s="188"/>
      <c r="AD2898" s="188"/>
    </row>
    <row r="2899" spans="1:30" x14ac:dyDescent="0.3">
      <c r="A2899" s="84"/>
      <c r="B2899" s="162"/>
      <c r="C2899" s="102"/>
      <c r="D2899" s="109"/>
      <c r="E2899" s="139"/>
      <c r="F2899" s="113"/>
      <c r="G2899" s="126"/>
      <c r="H2899" s="123"/>
      <c r="I2899" s="124"/>
      <c r="K2899" s="177"/>
      <c r="L2899" s="178"/>
      <c r="M2899" s="180"/>
      <c r="N2899" s="181"/>
      <c r="O2899" s="179"/>
      <c r="P2899" s="179"/>
      <c r="Q2899" s="179"/>
      <c r="R2899" s="179"/>
      <c r="S2899" s="189"/>
      <c r="T2899" s="182"/>
      <c r="U2899" s="183"/>
      <c r="V2899" s="183"/>
      <c r="W2899" s="184"/>
      <c r="X2899" s="185"/>
      <c r="Z2899" s="185"/>
      <c r="AA2899" s="185"/>
      <c r="AB2899" s="188"/>
      <c r="AC2899" s="187"/>
      <c r="AD2899" s="187"/>
    </row>
    <row r="2900" spans="1:30" x14ac:dyDescent="0.3">
      <c r="A2900" s="84"/>
      <c r="B2900" s="162"/>
      <c r="C2900" s="102"/>
      <c r="D2900" s="109"/>
      <c r="E2900" s="139"/>
      <c r="F2900" s="113"/>
      <c r="G2900" s="126"/>
      <c r="H2900" s="123"/>
      <c r="I2900" s="124"/>
      <c r="K2900" s="177"/>
      <c r="L2900" s="178"/>
      <c r="M2900" s="180"/>
      <c r="N2900" s="181"/>
      <c r="O2900" s="179"/>
      <c r="P2900" s="179"/>
      <c r="Q2900" s="179"/>
      <c r="R2900" s="179"/>
      <c r="S2900" s="189"/>
      <c r="T2900" s="182"/>
      <c r="U2900" s="183"/>
      <c r="V2900" s="183"/>
      <c r="W2900" s="184"/>
      <c r="X2900" s="186"/>
      <c r="Z2900" s="185"/>
      <c r="AA2900" s="185"/>
      <c r="AB2900" s="187"/>
      <c r="AC2900" s="188"/>
      <c r="AD2900" s="187"/>
    </row>
    <row r="2901" spans="1:30" x14ac:dyDescent="0.3">
      <c r="A2901" s="84"/>
      <c r="B2901" s="162"/>
      <c r="C2901" s="102"/>
      <c r="D2901" s="109"/>
      <c r="E2901" s="139"/>
      <c r="F2901" s="113"/>
      <c r="G2901" s="126"/>
      <c r="H2901" s="123"/>
      <c r="I2901" s="124"/>
      <c r="K2901" s="177"/>
      <c r="L2901" s="178"/>
      <c r="M2901" s="180"/>
      <c r="N2901" s="181"/>
      <c r="O2901" s="179"/>
      <c r="P2901" s="179"/>
      <c r="Q2901" s="179"/>
      <c r="R2901" s="179"/>
      <c r="S2901" s="189"/>
      <c r="T2901" s="182"/>
      <c r="U2901" s="183"/>
      <c r="V2901" s="183"/>
      <c r="W2901" s="184"/>
      <c r="X2901" s="185"/>
      <c r="Z2901" s="185"/>
      <c r="AA2901" s="186"/>
      <c r="AB2901" s="187"/>
      <c r="AC2901" s="187"/>
      <c r="AD2901" s="188"/>
    </row>
    <row r="2902" spans="1:30" x14ac:dyDescent="0.3">
      <c r="A2902" s="84"/>
      <c r="B2902" s="162"/>
      <c r="C2902" s="102"/>
      <c r="D2902" s="109"/>
      <c r="E2902" s="139"/>
      <c r="F2902" s="113"/>
      <c r="G2902" s="126"/>
      <c r="H2902" s="123"/>
      <c r="I2902" s="124"/>
      <c r="K2902" s="177"/>
      <c r="L2902" s="178"/>
      <c r="M2902" s="180"/>
      <c r="N2902" s="181"/>
      <c r="O2902" s="179"/>
      <c r="P2902" s="179"/>
      <c r="Q2902" s="179"/>
      <c r="R2902" s="179"/>
      <c r="S2902" s="189"/>
      <c r="T2902" s="182"/>
      <c r="U2902" s="183"/>
      <c r="V2902" s="183"/>
      <c r="W2902" s="184"/>
      <c r="X2902" s="185"/>
      <c r="Z2902" s="185"/>
      <c r="AA2902" s="186"/>
      <c r="AB2902" s="187"/>
      <c r="AC2902" s="187"/>
      <c r="AD2902" s="188"/>
    </row>
    <row r="2903" spans="1:30" x14ac:dyDescent="0.3">
      <c r="A2903" s="84"/>
      <c r="B2903" s="162"/>
      <c r="C2903" s="102"/>
      <c r="D2903" s="109"/>
      <c r="E2903" s="139"/>
      <c r="F2903" s="113"/>
      <c r="G2903" s="126"/>
      <c r="H2903" s="123"/>
      <c r="I2903" s="124"/>
      <c r="K2903" s="177"/>
      <c r="L2903" s="178"/>
      <c r="M2903" s="180"/>
      <c r="N2903" s="181"/>
      <c r="O2903" s="179"/>
      <c r="P2903" s="179"/>
      <c r="Q2903" s="179"/>
      <c r="R2903" s="179"/>
      <c r="S2903" s="189"/>
      <c r="T2903" s="182"/>
      <c r="U2903" s="183"/>
      <c r="V2903" s="183"/>
      <c r="W2903" s="184"/>
      <c r="X2903" s="185"/>
      <c r="Z2903" s="185"/>
      <c r="AA2903" s="185"/>
      <c r="AB2903" s="187"/>
      <c r="AC2903" s="188"/>
      <c r="AD2903" s="188"/>
    </row>
    <row r="2904" spans="1:30" x14ac:dyDescent="0.3">
      <c r="A2904" s="84"/>
      <c r="B2904" s="162"/>
      <c r="C2904" s="102"/>
      <c r="D2904" s="109"/>
      <c r="E2904" s="139"/>
      <c r="F2904" s="113"/>
      <c r="G2904" s="126"/>
      <c r="H2904" s="123"/>
      <c r="I2904" s="124"/>
      <c r="K2904" s="177"/>
      <c r="L2904" s="178"/>
      <c r="M2904" s="180"/>
      <c r="N2904" s="181"/>
      <c r="O2904" s="179"/>
      <c r="P2904" s="179"/>
      <c r="Q2904" s="179"/>
      <c r="R2904" s="179"/>
      <c r="S2904" s="189"/>
      <c r="T2904" s="182"/>
      <c r="U2904" s="183"/>
      <c r="V2904" s="183"/>
      <c r="W2904" s="184"/>
      <c r="X2904" s="185"/>
      <c r="Z2904" s="185"/>
      <c r="AA2904" s="185"/>
      <c r="AB2904" s="187"/>
      <c r="AC2904" s="188"/>
      <c r="AD2904" s="188"/>
    </row>
    <row r="2905" spans="1:30" x14ac:dyDescent="0.3">
      <c r="A2905" s="84"/>
      <c r="B2905" s="162"/>
      <c r="C2905" s="102"/>
      <c r="D2905" s="109"/>
      <c r="E2905" s="139"/>
      <c r="F2905" s="113"/>
      <c r="G2905" s="126"/>
      <c r="H2905" s="123"/>
      <c r="I2905" s="124"/>
      <c r="K2905" s="177"/>
      <c r="L2905" s="178"/>
      <c r="M2905" s="180"/>
      <c r="N2905" s="181"/>
      <c r="O2905" s="179"/>
      <c r="P2905" s="179"/>
      <c r="Q2905" s="179"/>
      <c r="R2905" s="179"/>
      <c r="S2905" s="189"/>
      <c r="T2905" s="182"/>
      <c r="U2905" s="183"/>
      <c r="V2905" s="183"/>
      <c r="W2905" s="184"/>
      <c r="X2905" s="185"/>
      <c r="Z2905" s="185"/>
      <c r="AA2905" s="186"/>
      <c r="AB2905" s="187"/>
      <c r="AC2905" s="187"/>
      <c r="AD2905" s="188"/>
    </row>
    <row r="2906" spans="1:30" x14ac:dyDescent="0.3">
      <c r="A2906" s="84"/>
      <c r="B2906" s="162"/>
      <c r="C2906" s="102"/>
      <c r="D2906" s="109"/>
      <c r="E2906" s="139"/>
      <c r="F2906" s="113"/>
      <c r="G2906" s="126"/>
      <c r="H2906" s="123"/>
      <c r="I2906" s="124"/>
      <c r="K2906" s="177"/>
      <c r="L2906" s="178"/>
      <c r="M2906" s="180"/>
      <c r="N2906" s="181"/>
      <c r="O2906" s="179"/>
      <c r="P2906" s="179"/>
      <c r="Q2906" s="179"/>
      <c r="R2906" s="179"/>
      <c r="S2906" s="189"/>
      <c r="T2906" s="182"/>
      <c r="U2906" s="183"/>
      <c r="V2906" s="183"/>
      <c r="W2906" s="184"/>
      <c r="X2906" s="185"/>
      <c r="Z2906" s="185"/>
      <c r="AA2906" s="186"/>
      <c r="AB2906" s="187"/>
      <c r="AC2906" s="187"/>
      <c r="AD2906" s="188"/>
    </row>
    <row r="2907" spans="1:30" x14ac:dyDescent="0.3">
      <c r="A2907" s="84"/>
      <c r="B2907" s="162"/>
      <c r="C2907" s="102"/>
      <c r="D2907" s="109"/>
      <c r="E2907" s="139"/>
      <c r="F2907" s="113"/>
      <c r="G2907" s="126"/>
      <c r="H2907" s="123"/>
      <c r="I2907" s="124"/>
      <c r="K2907" s="177"/>
      <c r="L2907" s="178"/>
      <c r="M2907" s="180"/>
      <c r="N2907" s="181"/>
      <c r="O2907" s="179"/>
      <c r="P2907" s="179"/>
      <c r="Q2907" s="179"/>
      <c r="R2907" s="179"/>
      <c r="S2907" s="189"/>
      <c r="T2907" s="182"/>
      <c r="U2907" s="183"/>
      <c r="V2907" s="183"/>
      <c r="W2907" s="184"/>
      <c r="X2907" s="186"/>
      <c r="Z2907" s="185"/>
      <c r="AA2907" s="185"/>
      <c r="AB2907" s="187"/>
      <c r="AC2907" s="188"/>
      <c r="AD2907" s="187"/>
    </row>
    <row r="2908" spans="1:30" x14ac:dyDescent="0.3">
      <c r="A2908" s="84"/>
      <c r="B2908" s="162"/>
      <c r="C2908" s="102"/>
      <c r="D2908" s="109"/>
      <c r="E2908" s="139"/>
      <c r="F2908" s="113"/>
      <c r="G2908" s="126"/>
      <c r="H2908" s="123"/>
      <c r="I2908" s="124"/>
      <c r="K2908" s="177"/>
      <c r="L2908" s="178"/>
      <c r="M2908" s="180"/>
      <c r="N2908" s="181"/>
      <c r="O2908" s="179"/>
      <c r="P2908" s="179"/>
      <c r="Q2908" s="179"/>
      <c r="R2908" s="179"/>
      <c r="S2908" s="189"/>
      <c r="T2908" s="182"/>
      <c r="U2908" s="183"/>
      <c r="V2908" s="183"/>
      <c r="W2908" s="184"/>
      <c r="X2908" s="185"/>
      <c r="Z2908" s="186"/>
      <c r="AA2908" s="185"/>
      <c r="AB2908" s="187"/>
      <c r="AC2908" s="187"/>
      <c r="AD2908" s="188"/>
    </row>
    <row r="2909" spans="1:30" x14ac:dyDescent="0.3">
      <c r="A2909" s="84"/>
      <c r="B2909" s="162"/>
      <c r="C2909" s="102"/>
      <c r="D2909" s="109"/>
      <c r="E2909" s="139"/>
      <c r="F2909" s="113"/>
      <c r="G2909" s="126"/>
      <c r="H2909" s="123"/>
      <c r="I2909" s="124"/>
      <c r="K2909" s="177"/>
      <c r="L2909" s="178"/>
      <c r="M2909" s="180"/>
      <c r="N2909" s="181"/>
      <c r="O2909" s="179"/>
      <c r="P2909" s="179"/>
      <c r="Q2909" s="179"/>
      <c r="R2909" s="179"/>
      <c r="S2909" s="189"/>
      <c r="T2909" s="182"/>
      <c r="U2909" s="183"/>
      <c r="V2909" s="183"/>
      <c r="W2909" s="184"/>
      <c r="X2909" s="185"/>
      <c r="Z2909" s="185"/>
      <c r="AA2909" s="186"/>
      <c r="AB2909" s="187"/>
      <c r="AC2909" s="187"/>
      <c r="AD2909" s="188"/>
    </row>
    <row r="2910" spans="1:30" x14ac:dyDescent="0.3">
      <c r="A2910" s="84"/>
      <c r="B2910" s="162"/>
      <c r="C2910" s="102"/>
      <c r="D2910" s="109"/>
      <c r="E2910" s="139"/>
      <c r="F2910" s="113"/>
      <c r="G2910" s="126"/>
      <c r="H2910" s="123"/>
      <c r="I2910" s="124"/>
      <c r="K2910" s="177"/>
      <c r="L2910" s="178"/>
      <c r="M2910" s="180"/>
      <c r="N2910" s="181"/>
      <c r="O2910" s="179"/>
      <c r="P2910" s="179"/>
      <c r="Q2910" s="179"/>
      <c r="R2910" s="179"/>
      <c r="S2910" s="189"/>
      <c r="T2910" s="182"/>
      <c r="U2910" s="183"/>
      <c r="V2910" s="183"/>
      <c r="W2910" s="184"/>
      <c r="X2910" s="185"/>
      <c r="Z2910" s="185"/>
      <c r="AA2910" s="185"/>
      <c r="AB2910" s="187"/>
      <c r="AC2910" s="188"/>
      <c r="AD2910" s="188"/>
    </row>
    <row r="2911" spans="1:30" x14ac:dyDescent="0.3">
      <c r="A2911" s="84"/>
      <c r="B2911" s="162"/>
      <c r="C2911" s="102"/>
      <c r="D2911" s="109"/>
      <c r="E2911" s="139"/>
      <c r="F2911" s="113"/>
      <c r="G2911" s="126"/>
      <c r="H2911" s="123"/>
      <c r="I2911" s="124"/>
      <c r="K2911" s="177"/>
      <c r="L2911" s="178"/>
      <c r="M2911" s="180"/>
      <c r="N2911" s="181"/>
      <c r="O2911" s="179"/>
      <c r="P2911" s="179"/>
      <c r="Q2911" s="179"/>
      <c r="R2911" s="179"/>
      <c r="S2911" s="189"/>
      <c r="T2911" s="182"/>
      <c r="U2911" s="183"/>
      <c r="V2911" s="183"/>
      <c r="W2911" s="184"/>
      <c r="X2911" s="185"/>
      <c r="Z2911" s="186"/>
      <c r="AA2911" s="186"/>
      <c r="AB2911" s="187"/>
      <c r="AC2911" s="187"/>
      <c r="AD2911" s="188"/>
    </row>
    <row r="2912" spans="1:30" x14ac:dyDescent="0.3">
      <c r="A2912" s="84"/>
      <c r="B2912" s="162"/>
      <c r="C2912" s="102"/>
      <c r="D2912" s="109"/>
      <c r="E2912" s="139"/>
      <c r="F2912" s="113"/>
      <c r="G2912" s="126"/>
      <c r="H2912" s="123"/>
      <c r="I2912" s="124"/>
      <c r="K2912" s="177"/>
      <c r="L2912" s="178"/>
      <c r="M2912" s="180"/>
      <c r="N2912" s="181"/>
      <c r="O2912" s="179"/>
      <c r="P2912" s="179"/>
      <c r="Q2912" s="179"/>
      <c r="R2912" s="179"/>
      <c r="S2912" s="189"/>
      <c r="T2912" s="182"/>
      <c r="U2912" s="183"/>
      <c r="V2912" s="183"/>
      <c r="W2912" s="184"/>
      <c r="X2912" s="185"/>
      <c r="Z2912" s="186"/>
      <c r="AA2912" s="185"/>
      <c r="AB2912" s="187"/>
      <c r="AC2912" s="187"/>
      <c r="AD2912" s="188"/>
    </row>
    <row r="2913" spans="1:30" x14ac:dyDescent="0.3">
      <c r="A2913" s="84"/>
      <c r="B2913" s="162"/>
      <c r="C2913" s="102"/>
      <c r="D2913" s="109"/>
      <c r="E2913" s="139"/>
      <c r="F2913" s="113"/>
      <c r="G2913" s="126"/>
      <c r="H2913" s="123"/>
      <c r="I2913" s="124"/>
      <c r="K2913" s="177"/>
      <c r="L2913" s="178"/>
      <c r="M2913" s="180"/>
      <c r="N2913" s="181"/>
      <c r="O2913" s="179"/>
      <c r="P2913" s="179"/>
      <c r="Q2913" s="179"/>
      <c r="R2913" s="179"/>
      <c r="S2913" s="189"/>
      <c r="T2913" s="182"/>
      <c r="U2913" s="183"/>
      <c r="V2913" s="183"/>
      <c r="W2913" s="184"/>
      <c r="X2913" s="185"/>
      <c r="Z2913" s="185"/>
      <c r="AA2913" s="185"/>
      <c r="AB2913" s="187"/>
      <c r="AC2913" s="188"/>
      <c r="AD2913" s="188"/>
    </row>
    <row r="2914" spans="1:30" x14ac:dyDescent="0.3">
      <c r="A2914" s="84"/>
      <c r="B2914" s="162"/>
      <c r="C2914" s="102"/>
      <c r="D2914" s="109"/>
      <c r="E2914" s="139"/>
      <c r="F2914" s="113"/>
      <c r="G2914" s="126"/>
      <c r="H2914" s="123"/>
      <c r="I2914" s="124"/>
      <c r="K2914" s="177"/>
      <c r="L2914" s="178"/>
      <c r="M2914" s="180"/>
      <c r="N2914" s="181"/>
      <c r="O2914" s="179"/>
      <c r="P2914" s="179"/>
      <c r="Q2914" s="179"/>
      <c r="R2914" s="179"/>
      <c r="S2914" s="189"/>
      <c r="T2914" s="182"/>
      <c r="U2914" s="183"/>
      <c r="V2914" s="183"/>
      <c r="W2914" s="184"/>
      <c r="X2914" s="185"/>
      <c r="Z2914" s="185"/>
      <c r="AA2914" s="185"/>
      <c r="AB2914" s="187"/>
      <c r="AC2914" s="188"/>
      <c r="AD2914" s="188"/>
    </row>
    <row r="2915" spans="1:30" x14ac:dyDescent="0.3">
      <c r="A2915" s="84"/>
      <c r="B2915" s="162"/>
      <c r="C2915" s="102"/>
      <c r="D2915" s="109"/>
      <c r="E2915" s="139"/>
      <c r="F2915" s="113"/>
      <c r="G2915" s="126"/>
      <c r="H2915" s="123"/>
      <c r="I2915" s="124"/>
      <c r="K2915" s="177"/>
      <c r="L2915" s="178"/>
      <c r="M2915" s="180"/>
      <c r="N2915" s="181"/>
      <c r="O2915" s="179"/>
      <c r="P2915" s="179"/>
      <c r="Q2915" s="179"/>
      <c r="R2915" s="179"/>
      <c r="S2915" s="189"/>
      <c r="T2915" s="182"/>
      <c r="U2915" s="183"/>
      <c r="V2915" s="183"/>
      <c r="W2915" s="184"/>
      <c r="X2915" s="185"/>
      <c r="Z2915" s="185"/>
      <c r="AA2915" s="185"/>
      <c r="AB2915" s="187"/>
      <c r="AC2915" s="188"/>
      <c r="AD2915" s="188"/>
    </row>
    <row r="2916" spans="1:30" x14ac:dyDescent="0.3">
      <c r="A2916" s="84"/>
      <c r="B2916" s="162"/>
      <c r="C2916" s="102"/>
      <c r="D2916" s="109"/>
      <c r="E2916" s="139"/>
      <c r="F2916" s="113"/>
      <c r="G2916" s="126"/>
      <c r="H2916" s="123"/>
      <c r="I2916" s="124"/>
      <c r="K2916" s="177"/>
      <c r="L2916" s="178"/>
      <c r="M2916" s="180"/>
      <c r="N2916" s="181"/>
      <c r="O2916" s="179"/>
      <c r="P2916" s="179"/>
      <c r="Q2916" s="179"/>
      <c r="R2916" s="179"/>
      <c r="S2916" s="189"/>
      <c r="T2916" s="182"/>
      <c r="U2916" s="183"/>
      <c r="V2916" s="183"/>
      <c r="W2916" s="184"/>
      <c r="X2916" s="185"/>
      <c r="Z2916" s="185"/>
      <c r="AA2916" s="185"/>
      <c r="AB2916" s="187"/>
      <c r="AC2916" s="188"/>
      <c r="AD2916" s="187"/>
    </row>
    <row r="2917" spans="1:30" x14ac:dyDescent="0.3">
      <c r="A2917" s="84"/>
      <c r="B2917" s="162"/>
      <c r="C2917" s="102"/>
      <c r="D2917" s="109"/>
      <c r="E2917" s="139"/>
      <c r="F2917" s="113"/>
      <c r="G2917" s="126"/>
      <c r="H2917" s="123"/>
      <c r="I2917" s="124"/>
      <c r="K2917" s="177"/>
      <c r="L2917" s="178"/>
      <c r="M2917" s="180"/>
      <c r="N2917" s="181"/>
      <c r="O2917" s="179"/>
      <c r="P2917" s="179"/>
      <c r="Q2917" s="179"/>
      <c r="R2917" s="179"/>
      <c r="S2917" s="189"/>
      <c r="T2917" s="182"/>
      <c r="U2917" s="183"/>
      <c r="V2917" s="183"/>
      <c r="W2917" s="184"/>
      <c r="X2917" s="185"/>
      <c r="Z2917" s="185"/>
      <c r="AA2917" s="186"/>
      <c r="AB2917" s="187"/>
      <c r="AC2917" s="187"/>
      <c r="AD2917" s="188"/>
    </row>
    <row r="2918" spans="1:30" x14ac:dyDescent="0.3">
      <c r="A2918" s="84"/>
      <c r="B2918" s="162"/>
      <c r="C2918" s="102"/>
      <c r="D2918" s="109"/>
      <c r="E2918" s="139"/>
      <c r="F2918" s="113"/>
      <c r="G2918" s="126"/>
      <c r="H2918" s="123"/>
      <c r="I2918" s="124"/>
      <c r="K2918" s="177"/>
      <c r="L2918" s="178"/>
      <c r="M2918" s="180"/>
      <c r="N2918" s="181"/>
      <c r="O2918" s="179"/>
      <c r="P2918" s="179"/>
      <c r="Q2918" s="179"/>
      <c r="R2918" s="179"/>
      <c r="S2918" s="189"/>
      <c r="T2918" s="182"/>
      <c r="U2918" s="183"/>
      <c r="V2918" s="183"/>
      <c r="W2918" s="184"/>
      <c r="X2918" s="186"/>
      <c r="Z2918" s="185"/>
      <c r="AA2918" s="185"/>
      <c r="AB2918" s="187"/>
      <c r="AC2918" s="188"/>
      <c r="AD2918" s="188"/>
    </row>
    <row r="2919" spans="1:30" x14ac:dyDescent="0.3">
      <c r="A2919" s="84"/>
      <c r="B2919" s="162"/>
      <c r="C2919" s="102"/>
      <c r="D2919" s="109"/>
      <c r="E2919" s="139"/>
      <c r="F2919" s="113"/>
      <c r="G2919" s="126"/>
      <c r="H2919" s="123"/>
      <c r="I2919" s="124"/>
      <c r="K2919" s="177"/>
      <c r="L2919" s="178"/>
      <c r="M2919" s="180"/>
      <c r="N2919" s="181"/>
      <c r="O2919" s="179"/>
      <c r="P2919" s="179"/>
      <c r="Q2919" s="179"/>
      <c r="R2919" s="179"/>
      <c r="S2919" s="189"/>
      <c r="T2919" s="182"/>
      <c r="U2919" s="183"/>
      <c r="V2919" s="183"/>
      <c r="W2919" s="184"/>
      <c r="X2919" s="185"/>
      <c r="Z2919" s="185"/>
      <c r="AA2919" s="186"/>
      <c r="AB2919" s="187"/>
      <c r="AC2919" s="187"/>
      <c r="AD2919" s="188"/>
    </row>
    <row r="2920" spans="1:30" x14ac:dyDescent="0.3">
      <c r="A2920" s="84"/>
      <c r="B2920" s="162"/>
      <c r="C2920" s="102"/>
      <c r="D2920" s="109"/>
      <c r="E2920" s="139"/>
      <c r="F2920" s="113"/>
      <c r="G2920" s="126"/>
      <c r="H2920" s="123"/>
      <c r="I2920" s="124"/>
      <c r="K2920" s="177"/>
      <c r="L2920" s="178"/>
      <c r="M2920" s="180"/>
      <c r="N2920" s="181"/>
      <c r="O2920" s="179"/>
      <c r="P2920" s="179"/>
      <c r="Q2920" s="179"/>
      <c r="R2920" s="179"/>
      <c r="S2920" s="189"/>
      <c r="T2920" s="182"/>
      <c r="U2920" s="183"/>
      <c r="V2920" s="183"/>
      <c r="W2920" s="184"/>
      <c r="X2920" s="185"/>
      <c r="Z2920" s="185"/>
      <c r="AA2920" s="186"/>
      <c r="AB2920" s="187"/>
      <c r="AC2920" s="187"/>
      <c r="AD2920" s="188"/>
    </row>
    <row r="2921" spans="1:30" x14ac:dyDescent="0.3">
      <c r="A2921" s="84"/>
      <c r="B2921" s="162"/>
      <c r="C2921" s="102"/>
      <c r="D2921" s="109"/>
      <c r="E2921" s="139"/>
      <c r="F2921" s="113"/>
      <c r="G2921" s="126"/>
      <c r="H2921" s="123"/>
      <c r="I2921" s="124"/>
      <c r="K2921" s="177"/>
      <c r="L2921" s="178"/>
      <c r="M2921" s="180"/>
      <c r="N2921" s="181"/>
      <c r="O2921" s="179"/>
      <c r="P2921" s="179"/>
      <c r="Q2921" s="179"/>
      <c r="R2921" s="179"/>
      <c r="S2921" s="189"/>
      <c r="T2921" s="182"/>
      <c r="U2921" s="183"/>
      <c r="V2921" s="183"/>
      <c r="W2921" s="184"/>
      <c r="X2921" s="185"/>
      <c r="Z2921" s="185"/>
      <c r="AA2921" s="186"/>
      <c r="AB2921" s="187"/>
      <c r="AC2921" s="187"/>
      <c r="AD2921" s="188"/>
    </row>
    <row r="2922" spans="1:30" x14ac:dyDescent="0.3">
      <c r="A2922" s="84"/>
      <c r="B2922" s="162"/>
      <c r="C2922" s="102"/>
      <c r="D2922" s="109"/>
      <c r="E2922" s="139"/>
      <c r="F2922" s="113"/>
      <c r="G2922" s="126"/>
      <c r="H2922" s="123"/>
      <c r="I2922" s="124"/>
      <c r="K2922" s="177"/>
      <c r="L2922" s="178"/>
      <c r="M2922" s="180"/>
      <c r="N2922" s="181"/>
      <c r="O2922" s="179"/>
      <c r="P2922" s="179"/>
      <c r="Q2922" s="179"/>
      <c r="R2922" s="179"/>
      <c r="S2922" s="189"/>
      <c r="T2922" s="182"/>
      <c r="U2922" s="183"/>
      <c r="V2922" s="183"/>
      <c r="W2922" s="184"/>
      <c r="X2922" s="185"/>
      <c r="Z2922" s="186"/>
      <c r="AA2922" s="186"/>
      <c r="AB2922" s="187"/>
      <c r="AC2922" s="187"/>
      <c r="AD2922" s="188"/>
    </row>
    <row r="2923" spans="1:30" x14ac:dyDescent="0.3">
      <c r="A2923" s="84"/>
      <c r="B2923" s="162"/>
      <c r="C2923" s="102"/>
      <c r="D2923" s="109"/>
      <c r="E2923" s="139"/>
      <c r="F2923" s="113"/>
      <c r="G2923" s="126"/>
      <c r="H2923" s="123"/>
      <c r="I2923" s="124"/>
      <c r="K2923" s="177"/>
      <c r="L2923" s="178"/>
      <c r="M2923" s="180"/>
      <c r="N2923" s="181"/>
      <c r="O2923" s="179"/>
      <c r="P2923" s="179"/>
      <c r="Q2923" s="179"/>
      <c r="R2923" s="179"/>
      <c r="S2923" s="189"/>
      <c r="T2923" s="182"/>
      <c r="U2923" s="183"/>
      <c r="V2923" s="183"/>
      <c r="W2923" s="184"/>
      <c r="X2923" s="185"/>
      <c r="Z2923" s="185"/>
      <c r="AA2923" s="186"/>
      <c r="AB2923" s="187"/>
      <c r="AC2923" s="187"/>
      <c r="AD2923" s="188"/>
    </row>
    <row r="2924" spans="1:30" x14ac:dyDescent="0.3">
      <c r="A2924" s="84"/>
      <c r="B2924" s="162"/>
      <c r="C2924" s="102"/>
      <c r="D2924" s="109"/>
      <c r="E2924" s="139"/>
      <c r="F2924" s="113"/>
      <c r="G2924" s="126"/>
      <c r="H2924" s="123"/>
      <c r="I2924" s="124"/>
      <c r="K2924" s="177"/>
      <c r="L2924" s="178"/>
      <c r="M2924" s="180"/>
      <c r="N2924" s="181"/>
      <c r="O2924" s="179"/>
      <c r="P2924" s="179"/>
      <c r="Q2924" s="179"/>
      <c r="R2924" s="179"/>
      <c r="S2924" s="189"/>
      <c r="T2924" s="182"/>
      <c r="U2924" s="183"/>
      <c r="V2924" s="183"/>
      <c r="W2924" s="184"/>
      <c r="X2924" s="185"/>
      <c r="Z2924" s="186"/>
      <c r="AA2924" s="186"/>
      <c r="AB2924" s="187"/>
      <c r="AC2924" s="187"/>
      <c r="AD2924" s="188"/>
    </row>
    <row r="2925" spans="1:30" x14ac:dyDescent="0.3">
      <c r="A2925" s="84"/>
      <c r="B2925" s="162"/>
      <c r="C2925" s="102"/>
      <c r="D2925" s="109"/>
      <c r="E2925" s="139"/>
      <c r="F2925" s="113"/>
      <c r="G2925" s="126"/>
      <c r="H2925" s="123"/>
      <c r="I2925" s="124"/>
      <c r="K2925" s="177"/>
      <c r="L2925" s="178"/>
      <c r="M2925" s="180"/>
      <c r="N2925" s="181"/>
      <c r="O2925" s="179"/>
      <c r="P2925" s="179"/>
      <c r="Q2925" s="179"/>
      <c r="R2925" s="179"/>
      <c r="S2925" s="189"/>
      <c r="T2925" s="182"/>
      <c r="U2925" s="183"/>
      <c r="V2925" s="183"/>
      <c r="W2925" s="184"/>
      <c r="X2925" s="186"/>
      <c r="Z2925" s="185"/>
      <c r="AA2925" s="185"/>
      <c r="AB2925" s="187"/>
      <c r="AC2925" s="188"/>
      <c r="AD2925" s="187"/>
    </row>
    <row r="2926" spans="1:30" x14ac:dyDescent="0.3">
      <c r="A2926" s="84"/>
      <c r="B2926" s="162"/>
      <c r="C2926" s="102"/>
      <c r="D2926" s="109"/>
      <c r="E2926" s="139"/>
      <c r="F2926" s="113"/>
      <c r="G2926" s="126"/>
      <c r="H2926" s="123"/>
      <c r="I2926" s="124"/>
      <c r="K2926" s="177"/>
      <c r="L2926" s="178"/>
      <c r="M2926" s="180"/>
      <c r="N2926" s="181"/>
      <c r="O2926" s="179"/>
      <c r="P2926" s="179"/>
      <c r="Q2926" s="179"/>
      <c r="R2926" s="179"/>
      <c r="S2926" s="189"/>
      <c r="T2926" s="182"/>
      <c r="U2926" s="183"/>
      <c r="V2926" s="183"/>
      <c r="W2926" s="184"/>
      <c r="X2926" s="185"/>
      <c r="Z2926" s="185"/>
      <c r="AA2926" s="185"/>
      <c r="AB2926" s="187"/>
      <c r="AC2926" s="188"/>
      <c r="AD2926" s="188"/>
    </row>
    <row r="2927" spans="1:30" x14ac:dyDescent="0.3">
      <c r="A2927" s="84"/>
      <c r="B2927" s="162"/>
      <c r="C2927" s="102"/>
      <c r="D2927" s="109"/>
      <c r="E2927" s="139"/>
      <c r="F2927" s="113"/>
      <c r="G2927" s="126"/>
      <c r="H2927" s="123"/>
      <c r="I2927" s="124"/>
      <c r="K2927" s="177"/>
      <c r="L2927" s="178"/>
      <c r="M2927" s="180"/>
      <c r="N2927" s="181"/>
      <c r="O2927" s="179"/>
      <c r="P2927" s="179"/>
      <c r="Q2927" s="179"/>
      <c r="R2927" s="179"/>
      <c r="S2927" s="189"/>
      <c r="T2927" s="182"/>
      <c r="U2927" s="183"/>
      <c r="V2927" s="183"/>
      <c r="W2927" s="184"/>
      <c r="X2927" s="185"/>
      <c r="Z2927" s="185"/>
      <c r="AA2927" s="185"/>
      <c r="AB2927" s="187"/>
      <c r="AC2927" s="188"/>
      <c r="AD2927" s="188"/>
    </row>
    <row r="2928" spans="1:30" x14ac:dyDescent="0.3">
      <c r="A2928" s="84"/>
      <c r="B2928" s="162"/>
      <c r="C2928" s="102"/>
      <c r="D2928" s="109"/>
      <c r="E2928" s="139"/>
      <c r="F2928" s="113"/>
      <c r="G2928" s="126"/>
      <c r="H2928" s="123"/>
      <c r="I2928" s="124"/>
      <c r="K2928" s="177"/>
      <c r="L2928" s="178"/>
      <c r="M2928" s="180"/>
      <c r="N2928" s="181"/>
      <c r="O2928" s="179"/>
      <c r="P2928" s="179"/>
      <c r="Q2928" s="179"/>
      <c r="R2928" s="179"/>
      <c r="S2928" s="189"/>
      <c r="T2928" s="182"/>
      <c r="U2928" s="183"/>
      <c r="V2928" s="183"/>
      <c r="W2928" s="184"/>
      <c r="X2928" s="185"/>
      <c r="Z2928" s="185"/>
      <c r="AA2928" s="185"/>
      <c r="AB2928" s="187"/>
      <c r="AC2928" s="188"/>
      <c r="AD2928" s="188"/>
    </row>
    <row r="2929" spans="1:30" x14ac:dyDescent="0.3">
      <c r="A2929" s="84"/>
      <c r="B2929" s="162"/>
      <c r="C2929" s="102"/>
      <c r="D2929" s="109"/>
      <c r="E2929" s="139"/>
      <c r="F2929" s="113"/>
      <c r="G2929" s="126"/>
      <c r="H2929" s="123"/>
      <c r="I2929" s="124"/>
      <c r="K2929" s="177"/>
      <c r="L2929" s="178"/>
      <c r="M2929" s="180"/>
      <c r="N2929" s="181"/>
      <c r="O2929" s="179"/>
      <c r="P2929" s="179"/>
      <c r="Q2929" s="179"/>
      <c r="R2929" s="179"/>
      <c r="S2929" s="189"/>
      <c r="T2929" s="182"/>
      <c r="U2929" s="183"/>
      <c r="V2929" s="183"/>
      <c r="W2929" s="184"/>
      <c r="X2929" s="186"/>
      <c r="Z2929" s="185"/>
      <c r="AA2929" s="185"/>
      <c r="AB2929" s="187"/>
      <c r="AC2929" s="188"/>
      <c r="AD2929" s="187"/>
    </row>
    <row r="2930" spans="1:30" x14ac:dyDescent="0.3">
      <c r="A2930" s="84"/>
      <c r="B2930" s="162"/>
      <c r="C2930" s="102"/>
      <c r="D2930" s="109"/>
      <c r="E2930" s="139"/>
      <c r="F2930" s="113"/>
      <c r="G2930" s="126"/>
      <c r="H2930" s="123"/>
      <c r="I2930" s="124"/>
      <c r="K2930" s="177"/>
      <c r="L2930" s="178"/>
      <c r="M2930" s="180"/>
      <c r="N2930" s="181"/>
      <c r="O2930" s="179"/>
      <c r="P2930" s="179"/>
      <c r="Q2930" s="179"/>
      <c r="R2930" s="179"/>
      <c r="S2930" s="189"/>
      <c r="T2930" s="182"/>
      <c r="U2930" s="183"/>
      <c r="V2930" s="183"/>
      <c r="W2930" s="184"/>
      <c r="X2930" s="185"/>
      <c r="Z2930" s="185"/>
      <c r="AA2930" s="185"/>
      <c r="AB2930" s="187"/>
      <c r="AC2930" s="188"/>
      <c r="AD2930" s="187"/>
    </row>
    <row r="2931" spans="1:30" x14ac:dyDescent="0.3">
      <c r="A2931" s="84"/>
      <c r="B2931" s="162"/>
      <c r="C2931" s="102"/>
      <c r="D2931" s="109"/>
      <c r="E2931" s="139"/>
      <c r="F2931" s="113"/>
      <c r="G2931" s="126"/>
      <c r="H2931" s="123"/>
      <c r="I2931" s="124"/>
      <c r="K2931" s="177"/>
      <c r="L2931" s="178"/>
      <c r="M2931" s="180"/>
      <c r="N2931" s="181"/>
      <c r="O2931" s="179"/>
      <c r="P2931" s="179"/>
      <c r="Q2931" s="179"/>
      <c r="R2931" s="179"/>
      <c r="S2931" s="189"/>
      <c r="T2931" s="182"/>
      <c r="U2931" s="183"/>
      <c r="V2931" s="183"/>
      <c r="W2931" s="184"/>
      <c r="X2931" s="185"/>
      <c r="Z2931" s="185"/>
      <c r="AA2931" s="185"/>
      <c r="AB2931" s="188"/>
      <c r="AC2931" s="187"/>
      <c r="AD2931" s="187"/>
    </row>
    <row r="2932" spans="1:30" x14ac:dyDescent="0.3">
      <c r="A2932" s="84"/>
      <c r="B2932" s="162"/>
      <c r="C2932" s="102"/>
      <c r="D2932" s="109"/>
      <c r="E2932" s="139"/>
      <c r="F2932" s="113"/>
      <c r="G2932" s="126"/>
      <c r="H2932" s="123"/>
      <c r="I2932" s="124"/>
      <c r="K2932" s="177"/>
      <c r="L2932" s="178"/>
      <c r="M2932" s="180"/>
      <c r="N2932" s="181"/>
      <c r="O2932" s="179"/>
      <c r="P2932" s="179"/>
      <c r="Q2932" s="179"/>
      <c r="R2932" s="179"/>
      <c r="S2932" s="189"/>
      <c r="T2932" s="182"/>
      <c r="U2932" s="183"/>
      <c r="V2932" s="183"/>
      <c r="W2932" s="184"/>
      <c r="X2932" s="185"/>
      <c r="Z2932" s="185"/>
      <c r="AA2932" s="185"/>
      <c r="AB2932" s="187"/>
      <c r="AC2932" s="188"/>
      <c r="AD2932" s="188"/>
    </row>
    <row r="2933" spans="1:30" x14ac:dyDescent="0.3">
      <c r="A2933" s="84"/>
      <c r="B2933" s="162"/>
      <c r="C2933" s="102"/>
      <c r="D2933" s="109"/>
      <c r="E2933" s="139"/>
      <c r="F2933" s="113"/>
      <c r="G2933" s="126"/>
      <c r="H2933" s="123"/>
      <c r="I2933" s="124"/>
      <c r="K2933" s="177"/>
      <c r="L2933" s="178"/>
      <c r="M2933" s="180"/>
      <c r="N2933" s="181"/>
      <c r="O2933" s="179"/>
      <c r="P2933" s="179"/>
      <c r="Q2933" s="179"/>
      <c r="R2933" s="179"/>
      <c r="S2933" s="189"/>
      <c r="T2933" s="182"/>
      <c r="U2933" s="183"/>
      <c r="V2933" s="183"/>
      <c r="W2933" s="184"/>
      <c r="X2933" s="185"/>
      <c r="Z2933" s="185"/>
      <c r="AA2933" s="185"/>
      <c r="AB2933" s="187"/>
      <c r="AC2933" s="188"/>
      <c r="AD2933" s="187"/>
    </row>
    <row r="2934" spans="1:30" x14ac:dyDescent="0.3">
      <c r="A2934" s="84"/>
      <c r="B2934" s="162"/>
      <c r="C2934" s="102"/>
      <c r="D2934" s="109"/>
      <c r="E2934" s="139"/>
      <c r="F2934" s="113"/>
      <c r="G2934" s="126"/>
      <c r="H2934" s="123"/>
      <c r="I2934" s="124"/>
      <c r="K2934" s="177"/>
      <c r="L2934" s="178"/>
      <c r="M2934" s="180"/>
      <c r="N2934" s="181"/>
      <c r="O2934" s="179"/>
      <c r="P2934" s="179"/>
      <c r="Q2934" s="179"/>
      <c r="R2934" s="179"/>
      <c r="S2934" s="189"/>
      <c r="T2934" s="182"/>
      <c r="U2934" s="183"/>
      <c r="V2934" s="183"/>
      <c r="W2934" s="184"/>
      <c r="X2934" s="185"/>
      <c r="Z2934" s="186"/>
      <c r="AA2934" s="185"/>
      <c r="AB2934" s="187"/>
      <c r="AC2934" s="187"/>
      <c r="AD2934" s="188"/>
    </row>
    <row r="2935" spans="1:30" x14ac:dyDescent="0.3">
      <c r="A2935" s="84"/>
      <c r="B2935" s="162"/>
      <c r="C2935" s="102"/>
      <c r="D2935" s="109"/>
      <c r="E2935" s="139"/>
      <c r="F2935" s="113"/>
      <c r="G2935" s="126"/>
      <c r="H2935" s="123"/>
      <c r="I2935" s="124"/>
      <c r="K2935" s="177"/>
      <c r="L2935" s="178"/>
      <c r="M2935" s="180"/>
      <c r="N2935" s="181"/>
      <c r="O2935" s="179"/>
      <c r="P2935" s="179"/>
      <c r="Q2935" s="179"/>
      <c r="R2935" s="179"/>
      <c r="S2935" s="189"/>
      <c r="T2935" s="182"/>
      <c r="U2935" s="183"/>
      <c r="V2935" s="183"/>
      <c r="W2935" s="184"/>
      <c r="X2935" s="185"/>
      <c r="Z2935" s="186"/>
      <c r="AA2935" s="185"/>
      <c r="AB2935" s="187"/>
      <c r="AC2935" s="187"/>
      <c r="AD2935" s="188"/>
    </row>
    <row r="2936" spans="1:30" x14ac:dyDescent="0.3">
      <c r="A2936" s="84"/>
      <c r="B2936" s="162"/>
      <c r="C2936" s="102"/>
      <c r="D2936" s="109"/>
      <c r="E2936" s="139"/>
      <c r="F2936" s="113"/>
      <c r="G2936" s="126"/>
      <c r="H2936" s="123"/>
      <c r="I2936" s="124"/>
      <c r="K2936" s="177"/>
      <c r="L2936" s="178"/>
      <c r="M2936" s="180"/>
      <c r="N2936" s="181"/>
      <c r="O2936" s="179"/>
      <c r="P2936" s="179"/>
      <c r="Q2936" s="179"/>
      <c r="R2936" s="179"/>
      <c r="S2936" s="189"/>
      <c r="T2936" s="182"/>
      <c r="U2936" s="183"/>
      <c r="V2936" s="183"/>
      <c r="W2936" s="184"/>
      <c r="X2936" s="185"/>
      <c r="Z2936" s="186"/>
      <c r="AA2936" s="186"/>
      <c r="AB2936" s="187"/>
      <c r="AC2936" s="187"/>
      <c r="AD2936" s="188"/>
    </row>
    <row r="2937" spans="1:30" x14ac:dyDescent="0.3">
      <c r="A2937" s="84"/>
      <c r="B2937" s="162"/>
      <c r="C2937" s="102"/>
      <c r="D2937" s="109"/>
      <c r="E2937" s="139"/>
      <c r="F2937" s="113"/>
      <c r="G2937" s="126"/>
      <c r="H2937" s="123"/>
      <c r="I2937" s="124"/>
      <c r="K2937" s="177"/>
      <c r="L2937" s="178"/>
      <c r="M2937" s="180"/>
      <c r="N2937" s="181"/>
      <c r="O2937" s="179"/>
      <c r="P2937" s="179"/>
      <c r="Q2937" s="179"/>
      <c r="R2937" s="179"/>
      <c r="S2937" s="189"/>
      <c r="T2937" s="182"/>
      <c r="U2937" s="183"/>
      <c r="V2937" s="183"/>
      <c r="W2937" s="184"/>
      <c r="X2937" s="185"/>
      <c r="Z2937" s="186"/>
      <c r="AA2937" s="185"/>
      <c r="AB2937" s="187"/>
      <c r="AC2937" s="187"/>
      <c r="AD2937" s="188"/>
    </row>
    <row r="2938" spans="1:30" x14ac:dyDescent="0.3">
      <c r="A2938" s="84"/>
      <c r="B2938" s="162"/>
      <c r="C2938" s="102"/>
      <c r="D2938" s="109"/>
      <c r="E2938" s="139"/>
      <c r="F2938" s="113"/>
      <c r="G2938" s="126"/>
      <c r="H2938" s="123"/>
      <c r="I2938" s="124"/>
      <c r="K2938" s="177"/>
      <c r="L2938" s="178"/>
      <c r="M2938" s="180"/>
      <c r="N2938" s="181"/>
      <c r="O2938" s="179"/>
      <c r="P2938" s="179"/>
      <c r="Q2938" s="179"/>
      <c r="R2938" s="179"/>
      <c r="S2938" s="189"/>
      <c r="T2938" s="182"/>
      <c r="U2938" s="183"/>
      <c r="V2938" s="183"/>
      <c r="W2938" s="184"/>
      <c r="X2938" s="185"/>
      <c r="Z2938" s="186"/>
      <c r="AA2938" s="185"/>
      <c r="AB2938" s="187"/>
      <c r="AC2938" s="187"/>
      <c r="AD2938" s="188"/>
    </row>
    <row r="2939" spans="1:30" x14ac:dyDescent="0.3">
      <c r="A2939" s="84"/>
      <c r="B2939" s="162"/>
      <c r="C2939" s="102"/>
      <c r="D2939" s="109"/>
      <c r="E2939" s="139"/>
      <c r="F2939" s="113"/>
      <c r="G2939" s="126"/>
      <c r="H2939" s="123"/>
      <c r="I2939" s="124"/>
      <c r="K2939" s="177"/>
      <c r="L2939" s="178"/>
      <c r="M2939" s="180"/>
      <c r="N2939" s="181"/>
      <c r="O2939" s="179"/>
      <c r="P2939" s="179"/>
      <c r="Q2939" s="179"/>
      <c r="R2939" s="179"/>
      <c r="S2939" s="189"/>
      <c r="T2939" s="182"/>
      <c r="U2939" s="183"/>
      <c r="V2939" s="183"/>
      <c r="W2939" s="184"/>
      <c r="X2939" s="186"/>
      <c r="Z2939" s="185"/>
      <c r="AA2939" s="186"/>
      <c r="AB2939" s="187"/>
      <c r="AC2939" s="188"/>
      <c r="AD2939" s="188"/>
    </row>
    <row r="2940" spans="1:30" x14ac:dyDescent="0.3">
      <c r="A2940" s="84"/>
      <c r="B2940" s="162"/>
      <c r="C2940" s="102"/>
      <c r="D2940" s="109"/>
      <c r="E2940" s="139"/>
      <c r="F2940" s="113"/>
      <c r="G2940" s="126"/>
      <c r="H2940" s="123"/>
      <c r="I2940" s="124"/>
      <c r="K2940" s="177"/>
      <c r="L2940" s="178"/>
      <c r="M2940" s="180"/>
      <c r="N2940" s="181"/>
      <c r="O2940" s="179"/>
      <c r="P2940" s="179"/>
      <c r="Q2940" s="179"/>
      <c r="R2940" s="179"/>
      <c r="S2940" s="189"/>
      <c r="T2940" s="182"/>
      <c r="U2940" s="183"/>
      <c r="V2940" s="183"/>
      <c r="W2940" s="184"/>
      <c r="X2940" s="185"/>
      <c r="Z2940" s="186"/>
      <c r="AA2940" s="185"/>
      <c r="AB2940" s="187"/>
      <c r="AC2940" s="187"/>
      <c r="AD2940" s="188"/>
    </row>
    <row r="2941" spans="1:30" x14ac:dyDescent="0.3">
      <c r="A2941" s="84"/>
      <c r="B2941" s="162"/>
      <c r="C2941" s="102"/>
      <c r="D2941" s="109"/>
      <c r="E2941" s="139"/>
      <c r="F2941" s="113"/>
      <c r="G2941" s="126"/>
      <c r="H2941" s="123"/>
      <c r="I2941" s="124"/>
      <c r="K2941" s="177"/>
      <c r="L2941" s="178"/>
      <c r="M2941" s="180"/>
      <c r="N2941" s="181"/>
      <c r="O2941" s="179"/>
      <c r="P2941" s="179"/>
      <c r="Q2941" s="179"/>
      <c r="R2941" s="179"/>
      <c r="S2941" s="189"/>
      <c r="T2941" s="182"/>
      <c r="U2941" s="183"/>
      <c r="V2941" s="183"/>
      <c r="W2941" s="184"/>
      <c r="X2941" s="185"/>
      <c r="Z2941" s="186"/>
      <c r="AA2941" s="185"/>
      <c r="AB2941" s="187"/>
      <c r="AC2941" s="187"/>
      <c r="AD2941" s="188"/>
    </row>
    <row r="2942" spans="1:30" x14ac:dyDescent="0.3">
      <c r="A2942" s="84"/>
      <c r="B2942" s="162"/>
      <c r="C2942" s="102"/>
      <c r="D2942" s="109"/>
      <c r="E2942" s="139"/>
      <c r="F2942" s="113"/>
      <c r="G2942" s="126"/>
      <c r="H2942" s="123"/>
      <c r="I2942" s="124"/>
      <c r="K2942" s="177"/>
      <c r="L2942" s="178"/>
      <c r="M2942" s="180"/>
      <c r="N2942" s="181"/>
      <c r="O2942" s="179"/>
      <c r="P2942" s="179"/>
      <c r="Q2942" s="179"/>
      <c r="R2942" s="179"/>
      <c r="S2942" s="189"/>
      <c r="T2942" s="182"/>
      <c r="U2942" s="183"/>
      <c r="V2942" s="183"/>
      <c r="W2942" s="184"/>
      <c r="X2942" s="185"/>
      <c r="Z2942" s="186"/>
      <c r="AA2942" s="185"/>
      <c r="AB2942" s="187"/>
      <c r="AC2942" s="187"/>
      <c r="AD2942" s="188"/>
    </row>
    <row r="2943" spans="1:30" x14ac:dyDescent="0.3">
      <c r="A2943" s="84"/>
      <c r="B2943" s="162"/>
      <c r="C2943" s="102"/>
      <c r="D2943" s="109"/>
      <c r="E2943" s="139"/>
      <c r="F2943" s="113"/>
      <c r="G2943" s="126"/>
      <c r="H2943" s="123"/>
      <c r="I2943" s="124"/>
      <c r="K2943" s="177"/>
      <c r="L2943" s="178"/>
      <c r="M2943" s="180"/>
      <c r="N2943" s="181"/>
      <c r="O2943" s="179"/>
      <c r="P2943" s="179"/>
      <c r="Q2943" s="179"/>
      <c r="R2943" s="179"/>
      <c r="S2943" s="189"/>
      <c r="T2943" s="182"/>
      <c r="U2943" s="183"/>
      <c r="V2943" s="183"/>
      <c r="W2943" s="184"/>
      <c r="X2943" s="185"/>
      <c r="Z2943" s="186"/>
      <c r="AA2943" s="185"/>
      <c r="AB2943" s="187"/>
      <c r="AC2943" s="187"/>
      <c r="AD2943" s="188"/>
    </row>
    <row r="2944" spans="1:30" x14ac:dyDescent="0.3">
      <c r="A2944" s="84"/>
      <c r="B2944" s="162"/>
      <c r="C2944" s="102"/>
      <c r="D2944" s="109"/>
      <c r="E2944" s="139"/>
      <c r="F2944" s="113"/>
      <c r="G2944" s="126"/>
      <c r="H2944" s="123"/>
      <c r="I2944" s="124"/>
      <c r="K2944" s="177"/>
      <c r="L2944" s="178"/>
      <c r="M2944" s="180"/>
      <c r="N2944" s="181"/>
      <c r="O2944" s="179"/>
      <c r="P2944" s="179"/>
      <c r="Q2944" s="179"/>
      <c r="R2944" s="179"/>
      <c r="S2944" s="189"/>
      <c r="T2944" s="182"/>
      <c r="U2944" s="183"/>
      <c r="V2944" s="183"/>
      <c r="W2944" s="184"/>
      <c r="X2944" s="185"/>
      <c r="Z2944" s="185"/>
      <c r="AA2944" s="185"/>
      <c r="AB2944" s="187"/>
      <c r="AC2944" s="188"/>
      <c r="AD2944" s="188"/>
    </row>
    <row r="2945" spans="1:30" x14ac:dyDescent="0.3">
      <c r="A2945" s="84"/>
      <c r="B2945" s="162"/>
      <c r="C2945" s="102"/>
      <c r="D2945" s="109"/>
      <c r="E2945" s="139"/>
      <c r="F2945" s="113"/>
      <c r="G2945" s="126"/>
      <c r="H2945" s="123"/>
      <c r="I2945" s="124"/>
      <c r="K2945" s="177"/>
      <c r="L2945" s="178"/>
      <c r="M2945" s="180"/>
      <c r="N2945" s="181"/>
      <c r="O2945" s="179"/>
      <c r="P2945" s="179"/>
      <c r="Q2945" s="179"/>
      <c r="R2945" s="179"/>
      <c r="S2945" s="189"/>
      <c r="T2945" s="182"/>
      <c r="U2945" s="183"/>
      <c r="V2945" s="183"/>
      <c r="W2945" s="184"/>
      <c r="X2945" s="186"/>
      <c r="Z2945" s="185"/>
      <c r="AA2945" s="185"/>
      <c r="AB2945" s="188"/>
      <c r="AC2945" s="187"/>
      <c r="AD2945" s="187"/>
    </row>
    <row r="2946" spans="1:30" x14ac:dyDescent="0.3">
      <c r="A2946" s="84"/>
      <c r="B2946" s="162"/>
      <c r="C2946" s="102"/>
      <c r="D2946" s="109"/>
      <c r="E2946" s="139"/>
      <c r="F2946" s="113"/>
      <c r="G2946" s="126"/>
      <c r="H2946" s="123"/>
      <c r="I2946" s="124"/>
      <c r="K2946" s="177"/>
      <c r="L2946" s="178"/>
      <c r="M2946" s="180"/>
      <c r="N2946" s="181"/>
      <c r="O2946" s="179"/>
      <c r="P2946" s="179"/>
      <c r="Q2946" s="179"/>
      <c r="R2946" s="179"/>
      <c r="S2946" s="189"/>
      <c r="T2946" s="182"/>
      <c r="U2946" s="183"/>
      <c r="V2946" s="183"/>
      <c r="W2946" s="184"/>
      <c r="X2946" s="186"/>
      <c r="Z2946" s="185"/>
      <c r="AA2946" s="185"/>
      <c r="AB2946" s="188"/>
      <c r="AC2946" s="188"/>
      <c r="AD2946" s="187"/>
    </row>
    <row r="2947" spans="1:30" x14ac:dyDescent="0.3">
      <c r="A2947" s="84"/>
      <c r="B2947" s="162"/>
      <c r="C2947" s="102"/>
      <c r="D2947" s="109"/>
      <c r="E2947" s="139"/>
      <c r="F2947" s="113"/>
      <c r="G2947" s="126"/>
      <c r="H2947" s="123"/>
      <c r="I2947" s="124"/>
      <c r="K2947" s="177"/>
      <c r="L2947" s="178"/>
      <c r="M2947" s="180"/>
      <c r="N2947" s="181"/>
      <c r="O2947" s="179"/>
      <c r="P2947" s="179"/>
      <c r="Q2947" s="179"/>
      <c r="R2947" s="179"/>
      <c r="S2947" s="189"/>
      <c r="T2947" s="182"/>
      <c r="U2947" s="183"/>
      <c r="V2947" s="183"/>
      <c r="W2947" s="184"/>
      <c r="X2947" s="186"/>
      <c r="Z2947" s="185"/>
      <c r="AA2947" s="185"/>
      <c r="AB2947" s="187"/>
      <c r="AC2947" s="188"/>
      <c r="AD2947" s="187"/>
    </row>
    <row r="2948" spans="1:30" x14ac:dyDescent="0.3">
      <c r="A2948" s="84"/>
      <c r="B2948" s="162"/>
      <c r="C2948" s="102"/>
      <c r="D2948" s="109"/>
      <c r="E2948" s="139"/>
      <c r="F2948" s="113"/>
      <c r="G2948" s="126"/>
      <c r="H2948" s="123"/>
      <c r="I2948" s="124"/>
      <c r="K2948" s="177"/>
      <c r="L2948" s="178"/>
      <c r="M2948" s="180"/>
      <c r="N2948" s="181"/>
      <c r="O2948" s="179"/>
      <c r="P2948" s="179"/>
      <c r="Q2948" s="179"/>
      <c r="R2948" s="179"/>
      <c r="S2948" s="189"/>
      <c r="T2948" s="182"/>
      <c r="U2948" s="183"/>
      <c r="V2948" s="183"/>
      <c r="W2948" s="184"/>
      <c r="X2948" s="185"/>
      <c r="Z2948" s="185"/>
      <c r="AA2948" s="186"/>
      <c r="AB2948" s="187"/>
      <c r="AC2948" s="187"/>
      <c r="AD2948" s="188"/>
    </row>
    <row r="2949" spans="1:30" x14ac:dyDescent="0.3">
      <c r="A2949" s="84"/>
      <c r="B2949" s="162"/>
      <c r="C2949" s="102"/>
      <c r="D2949" s="109"/>
      <c r="E2949" s="139"/>
      <c r="F2949" s="113"/>
      <c r="G2949" s="126"/>
      <c r="H2949" s="123"/>
      <c r="I2949" s="124"/>
      <c r="K2949" s="177"/>
      <c r="L2949" s="178"/>
      <c r="M2949" s="180"/>
      <c r="N2949" s="181"/>
      <c r="O2949" s="179"/>
      <c r="P2949" s="179"/>
      <c r="Q2949" s="179"/>
      <c r="R2949" s="179"/>
      <c r="S2949" s="189"/>
      <c r="T2949" s="182"/>
      <c r="U2949" s="183"/>
      <c r="V2949" s="183"/>
      <c r="W2949" s="184"/>
      <c r="X2949" s="185"/>
      <c r="Z2949" s="185"/>
      <c r="AA2949" s="185"/>
      <c r="AB2949" s="187"/>
      <c r="AC2949" s="188"/>
      <c r="AD2949" s="188"/>
    </row>
    <row r="2950" spans="1:30" x14ac:dyDescent="0.3">
      <c r="A2950" s="84"/>
      <c r="B2950" s="162"/>
      <c r="C2950" s="102"/>
      <c r="D2950" s="109"/>
      <c r="E2950" s="139"/>
      <c r="F2950" s="113"/>
      <c r="G2950" s="126"/>
      <c r="H2950" s="123"/>
      <c r="I2950" s="124"/>
      <c r="K2950" s="177"/>
      <c r="L2950" s="178"/>
      <c r="M2950" s="180"/>
      <c r="N2950" s="181"/>
      <c r="O2950" s="179"/>
      <c r="P2950" s="179"/>
      <c r="Q2950" s="179"/>
      <c r="R2950" s="179"/>
      <c r="S2950" s="189"/>
      <c r="T2950" s="182"/>
      <c r="U2950" s="183"/>
      <c r="V2950" s="183"/>
      <c r="W2950" s="184"/>
      <c r="X2950" s="185"/>
      <c r="Z2950" s="186"/>
      <c r="AA2950" s="186"/>
      <c r="AB2950" s="187"/>
      <c r="AC2950" s="187"/>
      <c r="AD2950" s="188"/>
    </row>
    <row r="2951" spans="1:30" x14ac:dyDescent="0.3">
      <c r="A2951" s="84"/>
      <c r="B2951" s="162"/>
      <c r="C2951" s="102"/>
      <c r="D2951" s="109"/>
      <c r="E2951" s="139"/>
      <c r="F2951" s="113"/>
      <c r="G2951" s="126"/>
      <c r="H2951" s="123"/>
      <c r="I2951" s="124"/>
      <c r="K2951" s="177"/>
      <c r="L2951" s="178"/>
      <c r="M2951" s="180"/>
      <c r="N2951" s="181"/>
      <c r="O2951" s="179"/>
      <c r="P2951" s="179"/>
      <c r="Q2951" s="179"/>
      <c r="R2951" s="179"/>
      <c r="S2951" s="189"/>
      <c r="T2951" s="182"/>
      <c r="U2951" s="183"/>
      <c r="V2951" s="183"/>
      <c r="W2951" s="184"/>
      <c r="X2951" s="185"/>
      <c r="Z2951" s="186"/>
      <c r="AA2951" s="186"/>
      <c r="AB2951" s="187"/>
      <c r="AC2951" s="187"/>
      <c r="AD2951" s="188"/>
    </row>
    <row r="2952" spans="1:30" x14ac:dyDescent="0.3">
      <c r="A2952" s="84"/>
      <c r="B2952" s="162"/>
      <c r="C2952" s="102"/>
      <c r="D2952" s="109"/>
      <c r="E2952" s="139"/>
      <c r="F2952" s="113"/>
      <c r="G2952" s="126"/>
      <c r="H2952" s="123"/>
      <c r="I2952" s="124"/>
      <c r="K2952" s="177"/>
      <c r="L2952" s="178"/>
      <c r="M2952" s="180"/>
      <c r="N2952" s="181"/>
      <c r="O2952" s="179"/>
      <c r="P2952" s="179"/>
      <c r="Q2952" s="179"/>
      <c r="R2952" s="179"/>
      <c r="S2952" s="189"/>
      <c r="T2952" s="182"/>
      <c r="U2952" s="183"/>
      <c r="V2952" s="183"/>
      <c r="W2952" s="184"/>
      <c r="X2952" s="185"/>
      <c r="Z2952" s="185"/>
      <c r="AA2952" s="186"/>
      <c r="AB2952" s="187"/>
      <c r="AC2952" s="187"/>
      <c r="AD2952" s="188"/>
    </row>
    <row r="2953" spans="1:30" x14ac:dyDescent="0.3">
      <c r="A2953" s="84"/>
      <c r="B2953" s="162"/>
      <c r="C2953" s="102"/>
      <c r="D2953" s="109"/>
      <c r="E2953" s="139"/>
      <c r="F2953" s="113"/>
      <c r="G2953" s="126"/>
      <c r="H2953" s="123"/>
      <c r="I2953" s="124"/>
      <c r="K2953" s="177"/>
      <c r="L2953" s="178"/>
      <c r="M2953" s="180"/>
      <c r="N2953" s="181"/>
      <c r="O2953" s="179"/>
      <c r="P2953" s="179"/>
      <c r="Q2953" s="179"/>
      <c r="R2953" s="179"/>
      <c r="S2953" s="189"/>
      <c r="T2953" s="182"/>
      <c r="U2953" s="183"/>
      <c r="V2953" s="183"/>
      <c r="W2953" s="184"/>
      <c r="X2953" s="185"/>
      <c r="Z2953" s="185"/>
      <c r="AA2953" s="185"/>
      <c r="AB2953" s="187"/>
      <c r="AC2953" s="188"/>
      <c r="AD2953" s="188"/>
    </row>
    <row r="2954" spans="1:30" x14ac:dyDescent="0.3">
      <c r="A2954" s="84"/>
      <c r="B2954" s="162"/>
      <c r="C2954" s="102"/>
      <c r="D2954" s="109"/>
      <c r="E2954" s="139"/>
      <c r="F2954" s="113"/>
      <c r="G2954" s="126"/>
      <c r="H2954" s="123"/>
      <c r="I2954" s="124"/>
      <c r="K2954" s="177"/>
      <c r="L2954" s="178"/>
      <c r="M2954" s="180"/>
      <c r="N2954" s="181"/>
      <c r="O2954" s="179"/>
      <c r="P2954" s="179"/>
      <c r="Q2954" s="179"/>
      <c r="R2954" s="179"/>
      <c r="S2954" s="189"/>
      <c r="T2954" s="182"/>
      <c r="U2954" s="183"/>
      <c r="V2954" s="183"/>
      <c r="W2954" s="184"/>
      <c r="X2954" s="185"/>
      <c r="Z2954" s="186"/>
      <c r="AA2954" s="185"/>
      <c r="AB2954" s="187"/>
      <c r="AC2954" s="187"/>
      <c r="AD2954" s="188"/>
    </row>
    <row r="2955" spans="1:30" x14ac:dyDescent="0.3">
      <c r="A2955" s="84"/>
      <c r="B2955" s="162"/>
      <c r="C2955" s="102"/>
      <c r="D2955" s="109"/>
      <c r="E2955" s="139"/>
      <c r="F2955" s="113"/>
      <c r="G2955" s="126"/>
      <c r="H2955" s="123"/>
      <c r="I2955" s="124"/>
      <c r="K2955" s="177"/>
      <c r="L2955" s="178"/>
      <c r="M2955" s="180"/>
      <c r="N2955" s="181"/>
      <c r="O2955" s="179"/>
      <c r="P2955" s="179"/>
      <c r="Q2955" s="179"/>
      <c r="R2955" s="179"/>
      <c r="S2955" s="189"/>
      <c r="T2955" s="182"/>
      <c r="U2955" s="183"/>
      <c r="V2955" s="183"/>
      <c r="W2955" s="184"/>
      <c r="X2955" s="185"/>
      <c r="Z2955" s="185"/>
      <c r="AA2955" s="186"/>
      <c r="AB2955" s="187"/>
      <c r="AC2955" s="187"/>
      <c r="AD2955" s="188"/>
    </row>
    <row r="2956" spans="1:30" x14ac:dyDescent="0.3">
      <c r="A2956" s="84"/>
      <c r="B2956" s="162"/>
      <c r="C2956" s="102"/>
      <c r="D2956" s="109"/>
      <c r="E2956" s="139"/>
      <c r="F2956" s="113"/>
      <c r="G2956" s="126"/>
      <c r="H2956" s="123"/>
      <c r="I2956" s="124"/>
      <c r="K2956" s="177"/>
      <c r="L2956" s="178"/>
      <c r="M2956" s="180"/>
      <c r="N2956" s="181"/>
      <c r="O2956" s="179"/>
      <c r="P2956" s="179"/>
      <c r="Q2956" s="179"/>
      <c r="R2956" s="179"/>
      <c r="S2956" s="189"/>
      <c r="T2956" s="182"/>
      <c r="U2956" s="183"/>
      <c r="V2956" s="183"/>
      <c r="W2956" s="184"/>
      <c r="X2956" s="185"/>
      <c r="Z2956" s="185"/>
      <c r="AA2956" s="186"/>
      <c r="AB2956" s="187"/>
      <c r="AC2956" s="187"/>
      <c r="AD2956" s="188"/>
    </row>
    <row r="2957" spans="1:30" x14ac:dyDescent="0.3">
      <c r="A2957" s="84"/>
      <c r="B2957" s="162"/>
      <c r="C2957" s="102"/>
      <c r="D2957" s="109"/>
      <c r="E2957" s="139"/>
      <c r="F2957" s="113"/>
      <c r="G2957" s="126"/>
      <c r="H2957" s="123"/>
      <c r="I2957" s="124"/>
      <c r="K2957" s="177"/>
      <c r="L2957" s="178"/>
      <c r="M2957" s="180"/>
      <c r="N2957" s="181"/>
      <c r="O2957" s="179"/>
      <c r="P2957" s="179"/>
      <c r="Q2957" s="179"/>
      <c r="R2957" s="179"/>
      <c r="S2957" s="189"/>
      <c r="T2957" s="182"/>
      <c r="U2957" s="183"/>
      <c r="V2957" s="183"/>
      <c r="W2957" s="184"/>
      <c r="X2957" s="185"/>
      <c r="Z2957" s="185"/>
      <c r="AA2957" s="185"/>
      <c r="AB2957" s="187"/>
      <c r="AC2957" s="188"/>
      <c r="AD2957" s="187"/>
    </row>
    <row r="2958" spans="1:30" x14ac:dyDescent="0.3">
      <c r="A2958" s="84"/>
      <c r="B2958" s="162"/>
      <c r="C2958" s="102"/>
      <c r="D2958" s="109"/>
      <c r="E2958" s="139"/>
      <c r="F2958" s="113"/>
      <c r="G2958" s="126"/>
      <c r="H2958" s="123"/>
      <c r="I2958" s="124"/>
      <c r="K2958" s="177"/>
      <c r="L2958" s="178"/>
      <c r="M2958" s="180"/>
      <c r="N2958" s="181"/>
      <c r="O2958" s="179"/>
      <c r="P2958" s="179"/>
      <c r="Q2958" s="179"/>
      <c r="R2958" s="179"/>
      <c r="S2958" s="189"/>
      <c r="T2958" s="182"/>
      <c r="U2958" s="183"/>
      <c r="V2958" s="183"/>
      <c r="W2958" s="184"/>
      <c r="X2958" s="185"/>
      <c r="Z2958" s="185"/>
      <c r="AA2958" s="186"/>
      <c r="AB2958" s="187"/>
      <c r="AC2958" s="187"/>
      <c r="AD2958" s="188"/>
    </row>
    <row r="2959" spans="1:30" x14ac:dyDescent="0.3">
      <c r="A2959" s="84"/>
      <c r="B2959" s="162"/>
      <c r="C2959" s="102"/>
      <c r="D2959" s="109"/>
      <c r="E2959" s="139"/>
      <c r="F2959" s="113"/>
      <c r="G2959" s="126"/>
      <c r="H2959" s="123"/>
      <c r="I2959" s="124"/>
      <c r="K2959" s="177"/>
      <c r="L2959" s="178"/>
      <c r="M2959" s="180"/>
      <c r="N2959" s="181"/>
      <c r="O2959" s="179"/>
      <c r="P2959" s="179"/>
      <c r="Q2959" s="179"/>
      <c r="R2959" s="179"/>
      <c r="S2959" s="189"/>
      <c r="T2959" s="182"/>
      <c r="U2959" s="183"/>
      <c r="V2959" s="183"/>
      <c r="W2959" s="184"/>
      <c r="X2959" s="186"/>
      <c r="Z2959" s="185"/>
      <c r="AA2959" s="185"/>
      <c r="AB2959" s="188"/>
      <c r="AC2959" s="188"/>
      <c r="AD2959" s="187"/>
    </row>
    <row r="2960" spans="1:30" x14ac:dyDescent="0.3">
      <c r="A2960" s="84"/>
      <c r="B2960" s="162"/>
      <c r="C2960" s="102"/>
      <c r="D2960" s="109"/>
      <c r="E2960" s="139"/>
      <c r="F2960" s="113"/>
      <c r="G2960" s="126"/>
      <c r="H2960" s="123"/>
      <c r="I2960" s="124"/>
      <c r="K2960" s="177"/>
      <c r="L2960" s="178"/>
      <c r="M2960" s="180"/>
      <c r="N2960" s="181"/>
      <c r="O2960" s="179"/>
      <c r="P2960" s="179"/>
      <c r="Q2960" s="179"/>
      <c r="R2960" s="179"/>
      <c r="S2960" s="189"/>
      <c r="T2960" s="182"/>
      <c r="U2960" s="183"/>
      <c r="V2960" s="183"/>
      <c r="W2960" s="184"/>
      <c r="X2960" s="185"/>
      <c r="Z2960" s="185"/>
      <c r="AA2960" s="186"/>
      <c r="AB2960" s="187"/>
      <c r="AC2960" s="187"/>
      <c r="AD2960" s="188"/>
    </row>
    <row r="2961" spans="1:30" x14ac:dyDescent="0.3">
      <c r="A2961" s="84"/>
      <c r="B2961" s="162"/>
      <c r="C2961" s="102"/>
      <c r="D2961" s="109"/>
      <c r="E2961" s="139"/>
      <c r="F2961" s="113"/>
      <c r="G2961" s="126"/>
      <c r="H2961" s="123"/>
      <c r="I2961" s="124"/>
      <c r="K2961" s="177"/>
      <c r="L2961" s="178"/>
      <c r="M2961" s="180"/>
      <c r="N2961" s="181"/>
      <c r="O2961" s="179"/>
      <c r="P2961" s="179"/>
      <c r="Q2961" s="179"/>
      <c r="R2961" s="179"/>
      <c r="S2961" s="189"/>
      <c r="T2961" s="182"/>
      <c r="U2961" s="183"/>
      <c r="V2961" s="183"/>
      <c r="W2961" s="184"/>
      <c r="X2961" s="185"/>
      <c r="Z2961" s="185"/>
      <c r="AA2961" s="186"/>
      <c r="AB2961" s="187"/>
      <c r="AC2961" s="187"/>
      <c r="AD2961" s="188"/>
    </row>
    <row r="2962" spans="1:30" x14ac:dyDescent="0.3">
      <c r="A2962" s="84"/>
      <c r="B2962" s="162"/>
      <c r="C2962" s="102"/>
      <c r="D2962" s="109"/>
      <c r="E2962" s="139"/>
      <c r="F2962" s="113"/>
      <c r="G2962" s="126"/>
      <c r="H2962" s="123"/>
      <c r="I2962" s="124"/>
      <c r="K2962" s="177"/>
      <c r="L2962" s="178"/>
      <c r="M2962" s="180"/>
      <c r="N2962" s="181"/>
      <c r="O2962" s="179"/>
      <c r="P2962" s="179"/>
      <c r="Q2962" s="179"/>
      <c r="R2962" s="179"/>
      <c r="S2962" s="189"/>
      <c r="T2962" s="182"/>
      <c r="U2962" s="183"/>
      <c r="V2962" s="183"/>
      <c r="W2962" s="184"/>
      <c r="X2962" s="185"/>
      <c r="Z2962" s="185"/>
      <c r="AA2962" s="186"/>
      <c r="AB2962" s="187"/>
      <c r="AC2962" s="187"/>
      <c r="AD2962" s="188"/>
    </row>
    <row r="2963" spans="1:30" x14ac:dyDescent="0.3">
      <c r="A2963" s="84"/>
      <c r="B2963" s="162"/>
      <c r="C2963" s="102"/>
      <c r="D2963" s="109"/>
      <c r="E2963" s="139"/>
      <c r="F2963" s="113"/>
      <c r="G2963" s="126"/>
      <c r="H2963" s="123"/>
      <c r="I2963" s="124"/>
      <c r="K2963" s="177"/>
      <c r="L2963" s="178"/>
      <c r="M2963" s="180"/>
      <c r="N2963" s="181"/>
      <c r="O2963" s="179"/>
      <c r="P2963" s="179"/>
      <c r="Q2963" s="179"/>
      <c r="R2963" s="179"/>
      <c r="S2963" s="189"/>
      <c r="T2963" s="182"/>
      <c r="U2963" s="183"/>
      <c r="V2963" s="183"/>
      <c r="W2963" s="184"/>
      <c r="X2963" s="185"/>
      <c r="Z2963" s="185"/>
      <c r="AA2963" s="186"/>
      <c r="AB2963" s="187"/>
      <c r="AC2963" s="187"/>
      <c r="AD2963" s="188"/>
    </row>
    <row r="2964" spans="1:30" x14ac:dyDescent="0.3">
      <c r="A2964" s="84"/>
      <c r="B2964" s="162"/>
      <c r="C2964" s="102"/>
      <c r="D2964" s="109"/>
      <c r="E2964" s="139"/>
      <c r="F2964" s="113"/>
      <c r="G2964" s="126"/>
      <c r="H2964" s="123"/>
      <c r="I2964" s="124"/>
      <c r="K2964" s="177"/>
      <c r="L2964" s="178"/>
      <c r="M2964" s="180"/>
      <c r="N2964" s="181"/>
      <c r="O2964" s="179"/>
      <c r="P2964" s="179"/>
      <c r="Q2964" s="179"/>
      <c r="R2964" s="179"/>
      <c r="S2964" s="189"/>
      <c r="T2964" s="182"/>
      <c r="U2964" s="183"/>
      <c r="V2964" s="183"/>
      <c r="W2964" s="184"/>
      <c r="X2964" s="185"/>
      <c r="Z2964" s="185"/>
      <c r="AA2964" s="186"/>
      <c r="AB2964" s="187"/>
      <c r="AC2964" s="187"/>
      <c r="AD2964" s="188"/>
    </row>
    <row r="2965" spans="1:30" x14ac:dyDescent="0.3">
      <c r="A2965" s="84"/>
      <c r="B2965" s="162"/>
      <c r="C2965" s="102"/>
      <c r="D2965" s="109"/>
      <c r="E2965" s="139"/>
      <c r="F2965" s="113"/>
      <c r="G2965" s="126"/>
      <c r="H2965" s="123"/>
      <c r="I2965" s="124"/>
      <c r="K2965" s="177"/>
      <c r="L2965" s="178"/>
      <c r="M2965" s="180"/>
      <c r="N2965" s="181"/>
      <c r="O2965" s="179"/>
      <c r="P2965" s="179"/>
      <c r="Q2965" s="179"/>
      <c r="R2965" s="179"/>
      <c r="S2965" s="189"/>
      <c r="T2965" s="182"/>
      <c r="U2965" s="183"/>
      <c r="V2965" s="183"/>
      <c r="W2965" s="184"/>
      <c r="X2965" s="185"/>
      <c r="Z2965" s="185"/>
      <c r="AA2965" s="186"/>
      <c r="AB2965" s="187"/>
      <c r="AC2965" s="187"/>
      <c r="AD2965" s="188"/>
    </row>
    <row r="2966" spans="1:30" x14ac:dyDescent="0.3">
      <c r="A2966" s="84"/>
      <c r="B2966" s="162"/>
      <c r="C2966" s="102"/>
      <c r="D2966" s="109"/>
      <c r="E2966" s="139"/>
      <c r="F2966" s="113"/>
      <c r="G2966" s="126"/>
      <c r="H2966" s="123"/>
      <c r="I2966" s="124"/>
      <c r="K2966" s="177"/>
      <c r="L2966" s="178"/>
      <c r="M2966" s="180"/>
      <c r="N2966" s="181"/>
      <c r="O2966" s="179"/>
      <c r="P2966" s="179"/>
      <c r="Q2966" s="179"/>
      <c r="R2966" s="179"/>
      <c r="S2966" s="189"/>
      <c r="T2966" s="182"/>
      <c r="U2966" s="183"/>
      <c r="V2966" s="183"/>
      <c r="W2966" s="184"/>
      <c r="X2966" s="185"/>
      <c r="Z2966" s="185"/>
      <c r="AA2966" s="186"/>
      <c r="AB2966" s="187"/>
      <c r="AC2966" s="187"/>
      <c r="AD2966" s="188"/>
    </row>
    <row r="2967" spans="1:30" x14ac:dyDescent="0.3">
      <c r="A2967" s="84"/>
      <c r="B2967" s="162"/>
      <c r="C2967" s="102"/>
      <c r="D2967" s="109"/>
      <c r="E2967" s="139"/>
      <c r="F2967" s="113"/>
      <c r="G2967" s="126"/>
      <c r="H2967" s="123"/>
      <c r="I2967" s="124"/>
      <c r="K2967" s="177"/>
      <c r="L2967" s="178"/>
      <c r="M2967" s="180"/>
      <c r="N2967" s="181"/>
      <c r="O2967" s="179"/>
      <c r="P2967" s="179"/>
      <c r="Q2967" s="179"/>
      <c r="R2967" s="179"/>
      <c r="S2967" s="189"/>
      <c r="T2967" s="182"/>
      <c r="U2967" s="183"/>
      <c r="V2967" s="183"/>
      <c r="W2967" s="184"/>
      <c r="X2967" s="185"/>
      <c r="Z2967" s="185"/>
      <c r="AA2967" s="186"/>
      <c r="AB2967" s="187"/>
      <c r="AC2967" s="187"/>
      <c r="AD2967" s="188"/>
    </row>
    <row r="2968" spans="1:30" x14ac:dyDescent="0.3">
      <c r="A2968" s="84"/>
      <c r="B2968" s="162"/>
      <c r="C2968" s="102"/>
      <c r="D2968" s="109"/>
      <c r="E2968" s="139"/>
      <c r="F2968" s="113"/>
      <c r="G2968" s="126"/>
      <c r="H2968" s="123"/>
      <c r="I2968" s="124"/>
      <c r="K2968" s="177"/>
      <c r="L2968" s="178"/>
      <c r="M2968" s="180"/>
      <c r="N2968" s="181"/>
      <c r="O2968" s="179"/>
      <c r="P2968" s="179"/>
      <c r="Q2968" s="179"/>
      <c r="R2968" s="179"/>
      <c r="S2968" s="189"/>
      <c r="T2968" s="182"/>
      <c r="U2968" s="183"/>
      <c r="V2968" s="183"/>
      <c r="W2968" s="184"/>
      <c r="X2968" s="185"/>
      <c r="Z2968" s="185"/>
      <c r="AA2968" s="186"/>
      <c r="AB2968" s="187"/>
      <c r="AC2968" s="187"/>
      <c r="AD2968" s="188"/>
    </row>
    <row r="2969" spans="1:30" x14ac:dyDescent="0.3">
      <c r="A2969" s="84"/>
      <c r="B2969" s="162"/>
      <c r="C2969" s="102"/>
      <c r="D2969" s="109"/>
      <c r="E2969" s="139"/>
      <c r="F2969" s="113"/>
      <c r="G2969" s="126"/>
      <c r="H2969" s="123"/>
      <c r="I2969" s="124"/>
      <c r="K2969" s="177"/>
      <c r="L2969" s="178"/>
      <c r="M2969" s="180"/>
      <c r="N2969" s="181"/>
      <c r="O2969" s="179"/>
      <c r="P2969" s="179"/>
      <c r="Q2969" s="179"/>
      <c r="R2969" s="179"/>
      <c r="S2969" s="189"/>
      <c r="T2969" s="182"/>
      <c r="U2969" s="183"/>
      <c r="V2969" s="183"/>
      <c r="W2969" s="184"/>
      <c r="X2969" s="186"/>
      <c r="Z2969" s="185"/>
      <c r="AA2969" s="185"/>
      <c r="AB2969" s="187"/>
      <c r="AC2969" s="188"/>
      <c r="AD2969" s="188"/>
    </row>
    <row r="2970" spans="1:30" x14ac:dyDescent="0.3">
      <c r="A2970" s="84"/>
      <c r="B2970" s="162"/>
      <c r="C2970" s="102"/>
      <c r="D2970" s="109"/>
      <c r="E2970" s="139"/>
      <c r="F2970" s="113"/>
      <c r="G2970" s="126"/>
      <c r="H2970" s="123"/>
      <c r="I2970" s="124"/>
      <c r="K2970" s="177"/>
      <c r="L2970" s="178"/>
      <c r="M2970" s="180"/>
      <c r="N2970" s="181"/>
      <c r="O2970" s="179"/>
      <c r="P2970" s="179"/>
      <c r="Q2970" s="179"/>
      <c r="R2970" s="179"/>
      <c r="S2970" s="189"/>
      <c r="T2970" s="182"/>
      <c r="U2970" s="183"/>
      <c r="V2970" s="183"/>
      <c r="W2970" s="184"/>
      <c r="X2970" s="185"/>
      <c r="Z2970" s="185"/>
      <c r="AA2970" s="186"/>
      <c r="AB2970" s="187"/>
      <c r="AC2970" s="187"/>
      <c r="AD2970" s="188"/>
    </row>
    <row r="2971" spans="1:30" x14ac:dyDescent="0.3">
      <c r="A2971" s="84"/>
      <c r="B2971" s="162"/>
      <c r="C2971" s="102"/>
      <c r="D2971" s="109"/>
      <c r="E2971" s="139"/>
      <c r="F2971" s="113"/>
      <c r="G2971" s="126"/>
      <c r="H2971" s="123"/>
      <c r="I2971" s="124"/>
      <c r="K2971" s="177"/>
      <c r="L2971" s="178"/>
      <c r="M2971" s="180"/>
      <c r="N2971" s="181"/>
      <c r="O2971" s="179"/>
      <c r="P2971" s="179"/>
      <c r="Q2971" s="179"/>
      <c r="R2971" s="179"/>
      <c r="S2971" s="189"/>
      <c r="T2971" s="182"/>
      <c r="U2971" s="183"/>
      <c r="V2971" s="183"/>
      <c r="W2971" s="184"/>
      <c r="X2971" s="185"/>
      <c r="Z2971" s="185"/>
      <c r="AA2971" s="186"/>
      <c r="AB2971" s="187"/>
      <c r="AC2971" s="187"/>
      <c r="AD2971" s="188"/>
    </row>
    <row r="2972" spans="1:30" x14ac:dyDescent="0.3">
      <c r="A2972" s="84"/>
      <c r="B2972" s="162"/>
      <c r="C2972" s="102"/>
      <c r="D2972" s="109"/>
      <c r="E2972" s="139"/>
      <c r="F2972" s="113"/>
      <c r="G2972" s="126"/>
      <c r="H2972" s="123"/>
      <c r="I2972" s="124"/>
      <c r="K2972" s="177"/>
      <c r="L2972" s="178"/>
      <c r="M2972" s="180"/>
      <c r="N2972" s="181"/>
      <c r="O2972" s="179"/>
      <c r="P2972" s="179"/>
      <c r="Q2972" s="179"/>
      <c r="R2972" s="179"/>
      <c r="S2972" s="189"/>
      <c r="T2972" s="182"/>
      <c r="U2972" s="183"/>
      <c r="V2972" s="183"/>
      <c r="W2972" s="184"/>
      <c r="X2972" s="185"/>
      <c r="Z2972" s="186"/>
      <c r="AA2972" s="185"/>
      <c r="AB2972" s="187"/>
      <c r="AC2972" s="187"/>
      <c r="AD2972" s="188"/>
    </row>
    <row r="2973" spans="1:30" x14ac:dyDescent="0.3">
      <c r="A2973" s="84"/>
      <c r="B2973" s="162"/>
      <c r="C2973" s="102"/>
      <c r="D2973" s="109"/>
      <c r="E2973" s="139"/>
      <c r="F2973" s="113"/>
      <c r="G2973" s="126"/>
      <c r="H2973" s="123"/>
      <c r="I2973" s="124"/>
      <c r="K2973" s="177"/>
      <c r="L2973" s="178"/>
      <c r="M2973" s="180"/>
      <c r="N2973" s="181"/>
      <c r="O2973" s="179"/>
      <c r="P2973" s="179"/>
      <c r="Q2973" s="179"/>
      <c r="R2973" s="179"/>
      <c r="S2973" s="189"/>
      <c r="T2973" s="182"/>
      <c r="U2973" s="183"/>
      <c r="V2973" s="183"/>
      <c r="W2973" s="184"/>
      <c r="X2973" s="185"/>
      <c r="Z2973" s="186"/>
      <c r="AA2973" s="185"/>
      <c r="AB2973" s="187"/>
      <c r="AC2973" s="187"/>
      <c r="AD2973" s="188"/>
    </row>
    <row r="2974" spans="1:30" x14ac:dyDescent="0.3">
      <c r="A2974" s="84"/>
      <c r="B2974" s="162"/>
      <c r="C2974" s="102"/>
      <c r="D2974" s="109"/>
      <c r="E2974" s="139"/>
      <c r="F2974" s="113"/>
      <c r="G2974" s="126"/>
      <c r="H2974" s="123"/>
      <c r="I2974" s="124"/>
      <c r="K2974" s="177"/>
      <c r="L2974" s="178"/>
      <c r="M2974" s="180"/>
      <c r="N2974" s="181"/>
      <c r="O2974" s="179"/>
      <c r="P2974" s="179"/>
      <c r="Q2974" s="179"/>
      <c r="R2974" s="179"/>
      <c r="S2974" s="189"/>
      <c r="T2974" s="182"/>
      <c r="U2974" s="183"/>
      <c r="V2974" s="183"/>
      <c r="W2974" s="184"/>
      <c r="X2974" s="185"/>
      <c r="Z2974" s="186"/>
      <c r="AA2974" s="185"/>
      <c r="AB2974" s="187"/>
      <c r="AC2974" s="187"/>
      <c r="AD2974" s="188"/>
    </row>
    <row r="2975" spans="1:30" x14ac:dyDescent="0.3">
      <c r="A2975" s="84"/>
      <c r="B2975" s="162"/>
      <c r="C2975" s="102"/>
      <c r="D2975" s="109"/>
      <c r="E2975" s="139"/>
      <c r="F2975" s="113"/>
      <c r="G2975" s="126"/>
      <c r="H2975" s="123"/>
      <c r="I2975" s="124"/>
      <c r="K2975" s="177"/>
      <c r="L2975" s="178"/>
      <c r="M2975" s="180"/>
      <c r="N2975" s="181"/>
      <c r="O2975" s="179"/>
      <c r="P2975" s="179"/>
      <c r="Q2975" s="179"/>
      <c r="R2975" s="179"/>
      <c r="S2975" s="189"/>
      <c r="T2975" s="182"/>
      <c r="U2975" s="183"/>
      <c r="V2975" s="183"/>
      <c r="W2975" s="184"/>
      <c r="X2975" s="185"/>
      <c r="Z2975" s="186"/>
      <c r="AA2975" s="185"/>
      <c r="AB2975" s="187"/>
      <c r="AC2975" s="187"/>
      <c r="AD2975" s="188"/>
    </row>
    <row r="2976" spans="1:30" x14ac:dyDescent="0.3">
      <c r="A2976" s="84"/>
      <c r="B2976" s="162"/>
      <c r="C2976" s="102"/>
      <c r="D2976" s="109"/>
      <c r="E2976" s="139"/>
      <c r="F2976" s="113"/>
      <c r="G2976" s="126"/>
      <c r="H2976" s="123"/>
      <c r="I2976" s="124"/>
      <c r="K2976" s="177"/>
      <c r="L2976" s="178"/>
      <c r="M2976" s="180"/>
      <c r="N2976" s="181"/>
      <c r="O2976" s="179"/>
      <c r="P2976" s="179"/>
      <c r="Q2976" s="179"/>
      <c r="R2976" s="179"/>
      <c r="S2976" s="189"/>
      <c r="T2976" s="182"/>
      <c r="U2976" s="183"/>
      <c r="V2976" s="183"/>
      <c r="W2976" s="184"/>
      <c r="X2976" s="185"/>
      <c r="Z2976" s="185"/>
      <c r="AA2976" s="186"/>
      <c r="AB2976" s="187"/>
      <c r="AC2976" s="187"/>
      <c r="AD2976" s="188"/>
    </row>
    <row r="2977" spans="1:30" x14ac:dyDescent="0.3">
      <c r="A2977" s="84"/>
      <c r="B2977" s="162"/>
      <c r="C2977" s="102"/>
      <c r="D2977" s="109"/>
      <c r="E2977" s="139"/>
      <c r="F2977" s="113"/>
      <c r="G2977" s="126"/>
      <c r="H2977" s="123"/>
      <c r="I2977" s="124"/>
      <c r="K2977" s="177"/>
      <c r="L2977" s="178"/>
      <c r="M2977" s="180"/>
      <c r="N2977" s="181"/>
      <c r="O2977" s="179"/>
      <c r="P2977" s="179"/>
      <c r="Q2977" s="179"/>
      <c r="R2977" s="179"/>
      <c r="S2977" s="189"/>
      <c r="T2977" s="182"/>
      <c r="U2977" s="183"/>
      <c r="V2977" s="183"/>
      <c r="W2977" s="184"/>
      <c r="X2977" s="185"/>
      <c r="Z2977" s="185"/>
      <c r="AA2977" s="186"/>
      <c r="AB2977" s="187"/>
      <c r="AC2977" s="187"/>
      <c r="AD2977" s="188"/>
    </row>
    <row r="2978" spans="1:30" x14ac:dyDescent="0.3">
      <c r="A2978" s="84"/>
      <c r="B2978" s="162"/>
      <c r="C2978" s="102"/>
      <c r="D2978" s="109"/>
      <c r="E2978" s="139"/>
      <c r="F2978" s="113"/>
      <c r="G2978" s="126"/>
      <c r="H2978" s="123"/>
      <c r="I2978" s="124"/>
      <c r="K2978" s="177"/>
      <c r="L2978" s="178"/>
      <c r="M2978" s="180"/>
      <c r="N2978" s="181"/>
      <c r="O2978" s="179"/>
      <c r="P2978" s="179"/>
      <c r="Q2978" s="179"/>
      <c r="R2978" s="179"/>
      <c r="S2978" s="189"/>
      <c r="T2978" s="182"/>
      <c r="U2978" s="183"/>
      <c r="V2978" s="183"/>
      <c r="W2978" s="184"/>
      <c r="X2978" s="185"/>
      <c r="Z2978" s="185"/>
      <c r="AA2978" s="186"/>
      <c r="AB2978" s="187"/>
      <c r="AC2978" s="187"/>
      <c r="AD2978" s="188"/>
    </row>
    <row r="2979" spans="1:30" x14ac:dyDescent="0.3">
      <c r="A2979" s="84"/>
      <c r="B2979" s="162"/>
      <c r="C2979" s="102"/>
      <c r="D2979" s="109"/>
      <c r="E2979" s="139"/>
      <c r="F2979" s="113"/>
      <c r="G2979" s="126"/>
      <c r="H2979" s="123"/>
      <c r="I2979" s="124"/>
      <c r="K2979" s="177"/>
      <c r="L2979" s="178"/>
      <c r="M2979" s="180"/>
      <c r="N2979" s="181"/>
      <c r="O2979" s="179"/>
      <c r="P2979" s="179"/>
      <c r="Q2979" s="179"/>
      <c r="R2979" s="179"/>
      <c r="S2979" s="189"/>
      <c r="T2979" s="182"/>
      <c r="U2979" s="183"/>
      <c r="V2979" s="183"/>
      <c r="W2979" s="184"/>
      <c r="X2979" s="185"/>
      <c r="Z2979" s="185"/>
      <c r="AA2979" s="186"/>
      <c r="AB2979" s="187"/>
      <c r="AC2979" s="187"/>
      <c r="AD2979" s="188"/>
    </row>
    <row r="2980" spans="1:30" x14ac:dyDescent="0.3">
      <c r="A2980" s="84"/>
      <c r="B2980" s="162"/>
      <c r="C2980" s="102"/>
      <c r="D2980" s="109"/>
      <c r="E2980" s="139"/>
      <c r="F2980" s="113"/>
      <c r="G2980" s="126"/>
      <c r="H2980" s="123"/>
      <c r="I2980" s="124"/>
      <c r="K2980" s="177"/>
      <c r="L2980" s="178"/>
      <c r="M2980" s="180"/>
      <c r="N2980" s="181"/>
      <c r="O2980" s="179"/>
      <c r="P2980" s="179"/>
      <c r="Q2980" s="179"/>
      <c r="R2980" s="179"/>
      <c r="S2980" s="189"/>
      <c r="T2980" s="182"/>
      <c r="U2980" s="183"/>
      <c r="V2980" s="183"/>
      <c r="W2980" s="184"/>
      <c r="X2980" s="185"/>
      <c r="Z2980" s="186"/>
      <c r="AA2980" s="185"/>
      <c r="AB2980" s="187"/>
      <c r="AC2980" s="187"/>
      <c r="AD2980" s="188"/>
    </row>
    <row r="2981" spans="1:30" x14ac:dyDescent="0.3">
      <c r="A2981" s="84"/>
      <c r="B2981" s="162"/>
      <c r="C2981" s="102"/>
      <c r="D2981" s="109"/>
      <c r="E2981" s="139"/>
      <c r="F2981" s="113"/>
      <c r="G2981" s="126"/>
      <c r="H2981" s="123"/>
      <c r="I2981" s="124"/>
      <c r="K2981" s="177"/>
      <c r="L2981" s="178"/>
      <c r="M2981" s="180"/>
      <c r="N2981" s="181"/>
      <c r="O2981" s="179"/>
      <c r="P2981" s="179"/>
      <c r="Q2981" s="179"/>
      <c r="R2981" s="179"/>
      <c r="S2981" s="189"/>
      <c r="T2981" s="182"/>
      <c r="U2981" s="183"/>
      <c r="V2981" s="183"/>
      <c r="W2981" s="184"/>
      <c r="X2981" s="185"/>
      <c r="Z2981" s="185"/>
      <c r="AA2981" s="186"/>
      <c r="AB2981" s="187"/>
      <c r="AC2981" s="187"/>
      <c r="AD2981" s="188"/>
    </row>
    <row r="2982" spans="1:30" x14ac:dyDescent="0.3">
      <c r="A2982" s="84"/>
      <c r="B2982" s="162"/>
      <c r="C2982" s="102"/>
      <c r="D2982" s="109"/>
      <c r="E2982" s="139"/>
      <c r="F2982" s="113"/>
      <c r="G2982" s="126"/>
      <c r="H2982" s="123"/>
      <c r="I2982" s="124"/>
      <c r="K2982" s="177"/>
      <c r="L2982" s="178"/>
      <c r="M2982" s="180"/>
      <c r="N2982" s="181"/>
      <c r="O2982" s="179"/>
      <c r="P2982" s="179"/>
      <c r="Q2982" s="179"/>
      <c r="R2982" s="179"/>
      <c r="S2982" s="189"/>
      <c r="T2982" s="182"/>
      <c r="U2982" s="183"/>
      <c r="V2982" s="183"/>
      <c r="W2982" s="184"/>
      <c r="X2982" s="185"/>
      <c r="Z2982" s="185"/>
      <c r="AA2982" s="186"/>
      <c r="AB2982" s="187"/>
      <c r="AC2982" s="187"/>
      <c r="AD2982" s="188"/>
    </row>
    <row r="2983" spans="1:30" x14ac:dyDescent="0.3">
      <c r="A2983" s="84"/>
      <c r="B2983" s="162"/>
      <c r="C2983" s="102"/>
      <c r="D2983" s="109"/>
      <c r="E2983" s="139"/>
      <c r="F2983" s="113"/>
      <c r="G2983" s="126"/>
      <c r="H2983" s="123"/>
      <c r="I2983" s="124"/>
      <c r="K2983" s="177"/>
      <c r="L2983" s="178"/>
      <c r="M2983" s="180"/>
      <c r="N2983" s="181"/>
      <c r="O2983" s="179"/>
      <c r="P2983" s="179"/>
      <c r="Q2983" s="179"/>
      <c r="R2983" s="179"/>
      <c r="S2983" s="189"/>
      <c r="T2983" s="182"/>
      <c r="U2983" s="183"/>
      <c r="V2983" s="183"/>
      <c r="W2983" s="184"/>
      <c r="X2983" s="185"/>
      <c r="Z2983" s="186"/>
      <c r="AA2983" s="186"/>
      <c r="AB2983" s="187"/>
      <c r="AC2983" s="187"/>
      <c r="AD2983" s="188"/>
    </row>
    <row r="2984" spans="1:30" x14ac:dyDescent="0.3">
      <c r="A2984" s="84"/>
      <c r="B2984" s="162"/>
      <c r="C2984" s="102"/>
      <c r="D2984" s="109"/>
      <c r="E2984" s="139"/>
      <c r="F2984" s="113"/>
      <c r="G2984" s="126"/>
      <c r="H2984" s="123"/>
      <c r="I2984" s="124"/>
      <c r="K2984" s="177"/>
      <c r="L2984" s="178"/>
      <c r="M2984" s="180"/>
      <c r="N2984" s="181"/>
      <c r="O2984" s="179"/>
      <c r="P2984" s="179"/>
      <c r="Q2984" s="179"/>
      <c r="R2984" s="179"/>
      <c r="S2984" s="189"/>
      <c r="T2984" s="182"/>
      <c r="U2984" s="183"/>
      <c r="V2984" s="183"/>
      <c r="W2984" s="184"/>
      <c r="X2984" s="185"/>
      <c r="Z2984" s="185"/>
      <c r="AA2984" s="186"/>
      <c r="AB2984" s="187"/>
      <c r="AC2984" s="187"/>
      <c r="AD2984" s="188"/>
    </row>
    <row r="2985" spans="1:30" x14ac:dyDescent="0.3">
      <c r="A2985" s="84"/>
      <c r="B2985" s="162"/>
      <c r="C2985" s="102"/>
      <c r="D2985" s="109"/>
      <c r="E2985" s="139"/>
      <c r="F2985" s="113"/>
      <c r="G2985" s="126"/>
      <c r="H2985" s="123"/>
      <c r="I2985" s="124"/>
      <c r="K2985" s="177"/>
      <c r="L2985" s="178"/>
      <c r="M2985" s="180"/>
      <c r="N2985" s="181"/>
      <c r="O2985" s="179"/>
      <c r="P2985" s="179"/>
      <c r="Q2985" s="179"/>
      <c r="R2985" s="179"/>
      <c r="S2985" s="189"/>
      <c r="T2985" s="182"/>
      <c r="U2985" s="183"/>
      <c r="V2985" s="183"/>
      <c r="W2985" s="184"/>
      <c r="X2985" s="185"/>
      <c r="Z2985" s="186"/>
      <c r="AA2985" s="185"/>
      <c r="AB2985" s="187"/>
      <c r="AC2985" s="187"/>
      <c r="AD2985" s="188"/>
    </row>
    <row r="2986" spans="1:30" x14ac:dyDescent="0.3">
      <c r="A2986" s="84"/>
      <c r="B2986" s="162"/>
      <c r="C2986" s="102"/>
      <c r="D2986" s="109"/>
      <c r="E2986" s="139"/>
      <c r="F2986" s="113"/>
      <c r="G2986" s="126"/>
      <c r="H2986" s="123"/>
      <c r="I2986" s="124"/>
      <c r="K2986" s="177"/>
      <c r="L2986" s="178"/>
      <c r="M2986" s="180"/>
      <c r="N2986" s="181"/>
      <c r="O2986" s="179"/>
      <c r="P2986" s="179"/>
      <c r="Q2986" s="179"/>
      <c r="R2986" s="179"/>
      <c r="S2986" s="189"/>
      <c r="T2986" s="182"/>
      <c r="U2986" s="183"/>
      <c r="V2986" s="183"/>
      <c r="W2986" s="184"/>
      <c r="X2986" s="185"/>
      <c r="Z2986" s="185"/>
      <c r="AA2986" s="186"/>
      <c r="AB2986" s="187"/>
      <c r="AC2986" s="187"/>
      <c r="AD2986" s="188"/>
    </row>
    <row r="2987" spans="1:30" x14ac:dyDescent="0.3">
      <c r="A2987" s="84"/>
      <c r="B2987" s="162"/>
      <c r="C2987" s="102"/>
      <c r="D2987" s="109"/>
      <c r="E2987" s="139"/>
      <c r="F2987" s="113"/>
      <c r="G2987" s="126"/>
      <c r="H2987" s="123"/>
      <c r="I2987" s="124"/>
      <c r="K2987" s="177"/>
      <c r="L2987" s="178"/>
      <c r="M2987" s="180"/>
      <c r="N2987" s="181"/>
      <c r="O2987" s="179"/>
      <c r="P2987" s="179"/>
      <c r="Q2987" s="179"/>
      <c r="R2987" s="179"/>
      <c r="S2987" s="189"/>
      <c r="T2987" s="182"/>
      <c r="U2987" s="183"/>
      <c r="V2987" s="183"/>
      <c r="W2987" s="184"/>
      <c r="X2987" s="185"/>
      <c r="Z2987" s="186"/>
      <c r="AA2987" s="186"/>
      <c r="AB2987" s="187"/>
      <c r="AC2987" s="187"/>
      <c r="AD2987" s="188"/>
    </row>
    <row r="2988" spans="1:30" x14ac:dyDescent="0.3">
      <c r="A2988" s="84"/>
      <c r="B2988" s="162"/>
      <c r="C2988" s="102"/>
      <c r="D2988" s="109"/>
      <c r="E2988" s="139"/>
      <c r="F2988" s="113"/>
      <c r="G2988" s="126"/>
      <c r="H2988" s="123"/>
      <c r="I2988" s="124"/>
      <c r="K2988" s="177"/>
      <c r="L2988" s="178"/>
      <c r="M2988" s="180"/>
      <c r="N2988" s="181"/>
      <c r="O2988" s="179"/>
      <c r="P2988" s="179"/>
      <c r="Q2988" s="179"/>
      <c r="R2988" s="179"/>
      <c r="S2988" s="189"/>
      <c r="T2988" s="182"/>
      <c r="U2988" s="183"/>
      <c r="V2988" s="183"/>
      <c r="W2988" s="184"/>
      <c r="X2988" s="185"/>
      <c r="Z2988" s="186"/>
      <c r="AA2988" s="186"/>
      <c r="AB2988" s="187"/>
      <c r="AC2988" s="187"/>
      <c r="AD2988" s="188"/>
    </row>
    <row r="2989" spans="1:30" x14ac:dyDescent="0.3">
      <c r="A2989" s="84"/>
      <c r="B2989" s="162"/>
      <c r="C2989" s="102"/>
      <c r="D2989" s="109"/>
      <c r="E2989" s="139"/>
      <c r="F2989" s="113"/>
      <c r="G2989" s="126"/>
      <c r="H2989" s="123"/>
      <c r="I2989" s="124"/>
      <c r="K2989" s="177"/>
      <c r="L2989" s="178"/>
      <c r="M2989" s="180"/>
      <c r="N2989" s="181"/>
      <c r="O2989" s="179"/>
      <c r="P2989" s="179"/>
      <c r="Q2989" s="179"/>
      <c r="R2989" s="179"/>
      <c r="S2989" s="189"/>
      <c r="T2989" s="182"/>
      <c r="U2989" s="183"/>
      <c r="V2989" s="183"/>
      <c r="W2989" s="184"/>
      <c r="X2989" s="185"/>
      <c r="Z2989" s="186"/>
      <c r="AA2989" s="185"/>
      <c r="AB2989" s="187"/>
      <c r="AC2989" s="187"/>
      <c r="AD2989" s="188"/>
    </row>
    <row r="2990" spans="1:30" x14ac:dyDescent="0.3">
      <c r="A2990" s="84"/>
      <c r="B2990" s="162"/>
      <c r="C2990" s="102"/>
      <c r="D2990" s="109"/>
      <c r="E2990" s="139"/>
      <c r="F2990" s="113"/>
      <c r="G2990" s="126"/>
      <c r="H2990" s="123"/>
      <c r="I2990" s="124"/>
      <c r="K2990" s="177"/>
      <c r="L2990" s="178"/>
      <c r="M2990" s="180"/>
      <c r="N2990" s="181"/>
      <c r="O2990" s="179"/>
      <c r="P2990" s="179"/>
      <c r="Q2990" s="179"/>
      <c r="R2990" s="179"/>
      <c r="S2990" s="189"/>
      <c r="T2990" s="182"/>
      <c r="U2990" s="183"/>
      <c r="V2990" s="183"/>
      <c r="W2990" s="184"/>
      <c r="X2990" s="185"/>
      <c r="Z2990" s="185"/>
      <c r="AA2990" s="186"/>
      <c r="AB2990" s="187"/>
      <c r="AC2990" s="187"/>
      <c r="AD2990" s="188"/>
    </row>
    <row r="2991" spans="1:30" x14ac:dyDescent="0.3">
      <c r="A2991" s="84"/>
      <c r="B2991" s="162"/>
      <c r="C2991" s="102"/>
      <c r="D2991" s="109"/>
      <c r="E2991" s="139"/>
      <c r="F2991" s="113"/>
      <c r="G2991" s="126"/>
      <c r="H2991" s="123"/>
      <c r="I2991" s="124"/>
      <c r="K2991" s="177"/>
      <c r="L2991" s="178"/>
      <c r="M2991" s="180"/>
      <c r="N2991" s="181"/>
      <c r="O2991" s="179"/>
      <c r="P2991" s="179"/>
      <c r="Q2991" s="179"/>
      <c r="R2991" s="179"/>
      <c r="S2991" s="189"/>
      <c r="T2991" s="182"/>
      <c r="U2991" s="183"/>
      <c r="V2991" s="183"/>
      <c r="W2991" s="184"/>
      <c r="X2991" s="185"/>
      <c r="Z2991" s="186"/>
      <c r="AA2991" s="186"/>
      <c r="AB2991" s="187"/>
      <c r="AC2991" s="187"/>
      <c r="AD2991" s="188"/>
    </row>
    <row r="2992" spans="1:30" x14ac:dyDescent="0.3">
      <c r="A2992" s="84"/>
      <c r="B2992" s="162"/>
      <c r="C2992" s="102"/>
      <c r="D2992" s="109"/>
      <c r="E2992" s="139"/>
      <c r="F2992" s="113"/>
      <c r="G2992" s="126"/>
      <c r="H2992" s="123"/>
      <c r="I2992" s="124"/>
      <c r="K2992" s="177"/>
      <c r="L2992" s="178"/>
      <c r="M2992" s="180"/>
      <c r="N2992" s="181"/>
      <c r="O2992" s="179"/>
      <c r="P2992" s="179"/>
      <c r="Q2992" s="179"/>
      <c r="R2992" s="179"/>
      <c r="S2992" s="189"/>
      <c r="T2992" s="182"/>
      <c r="U2992" s="183"/>
      <c r="V2992" s="183"/>
      <c r="W2992" s="184"/>
      <c r="X2992" s="185"/>
      <c r="Z2992" s="186"/>
      <c r="AA2992" s="186"/>
      <c r="AB2992" s="187"/>
      <c r="AC2992" s="187"/>
      <c r="AD2992" s="188"/>
    </row>
    <row r="2993" spans="1:30" x14ac:dyDescent="0.3">
      <c r="A2993" s="84"/>
      <c r="B2993" s="162"/>
      <c r="C2993" s="102"/>
      <c r="D2993" s="109"/>
      <c r="E2993" s="139"/>
      <c r="F2993" s="113"/>
      <c r="G2993" s="126"/>
      <c r="H2993" s="123"/>
      <c r="I2993" s="124"/>
      <c r="K2993" s="177"/>
      <c r="L2993" s="178"/>
      <c r="M2993" s="180"/>
      <c r="N2993" s="181"/>
      <c r="O2993" s="179"/>
      <c r="P2993" s="179"/>
      <c r="Q2993" s="179"/>
      <c r="R2993" s="179"/>
      <c r="S2993" s="189"/>
      <c r="T2993" s="182"/>
      <c r="U2993" s="183"/>
      <c r="V2993" s="183"/>
      <c r="W2993" s="184"/>
      <c r="X2993" s="185"/>
      <c r="Z2993" s="185"/>
      <c r="AA2993" s="186"/>
      <c r="AB2993" s="187"/>
      <c r="AC2993" s="187"/>
      <c r="AD2993" s="188"/>
    </row>
    <row r="2994" spans="1:30" x14ac:dyDescent="0.3">
      <c r="A2994" s="84"/>
      <c r="B2994" s="162"/>
      <c r="C2994" s="102"/>
      <c r="D2994" s="109"/>
      <c r="E2994" s="139"/>
      <c r="F2994" s="113"/>
      <c r="G2994" s="126"/>
      <c r="H2994" s="123"/>
      <c r="I2994" s="124"/>
      <c r="K2994" s="177"/>
      <c r="L2994" s="178"/>
      <c r="M2994" s="180"/>
      <c r="N2994" s="181"/>
      <c r="O2994" s="179"/>
      <c r="P2994" s="179"/>
      <c r="Q2994" s="179"/>
      <c r="R2994" s="179"/>
      <c r="S2994" s="189"/>
      <c r="T2994" s="182"/>
      <c r="U2994" s="183"/>
      <c r="V2994" s="183"/>
      <c r="W2994" s="184"/>
      <c r="X2994" s="185"/>
      <c r="Z2994" s="185"/>
      <c r="AA2994" s="186"/>
      <c r="AB2994" s="187"/>
      <c r="AC2994" s="187"/>
      <c r="AD2994" s="188"/>
    </row>
    <row r="2995" spans="1:30" x14ac:dyDescent="0.3">
      <c r="A2995" s="84"/>
      <c r="B2995" s="162"/>
      <c r="C2995" s="102"/>
      <c r="D2995" s="109"/>
      <c r="E2995" s="139"/>
      <c r="F2995" s="113"/>
      <c r="G2995" s="126"/>
      <c r="H2995" s="123"/>
      <c r="I2995" s="124"/>
      <c r="K2995" s="177"/>
      <c r="L2995" s="178"/>
      <c r="M2995" s="180"/>
      <c r="N2995" s="181"/>
      <c r="O2995" s="179"/>
      <c r="P2995" s="179"/>
      <c r="Q2995" s="179"/>
      <c r="R2995" s="179"/>
      <c r="S2995" s="189"/>
      <c r="T2995" s="182"/>
      <c r="U2995" s="183"/>
      <c r="V2995" s="183"/>
      <c r="W2995" s="184"/>
      <c r="X2995" s="185"/>
      <c r="Z2995" s="185"/>
      <c r="AA2995" s="186"/>
      <c r="AB2995" s="187"/>
      <c r="AC2995" s="187"/>
      <c r="AD2995" s="188"/>
    </row>
    <row r="2996" spans="1:30" x14ac:dyDescent="0.3">
      <c r="A2996" s="84"/>
      <c r="B2996" s="162"/>
      <c r="C2996" s="102"/>
      <c r="D2996" s="109"/>
      <c r="E2996" s="139"/>
      <c r="F2996" s="113"/>
      <c r="G2996" s="126"/>
      <c r="H2996" s="123"/>
      <c r="I2996" s="124"/>
      <c r="K2996" s="177"/>
      <c r="L2996" s="178"/>
      <c r="M2996" s="180"/>
      <c r="N2996" s="181"/>
      <c r="O2996" s="179"/>
      <c r="P2996" s="179"/>
      <c r="Q2996" s="179"/>
      <c r="R2996" s="179"/>
      <c r="S2996" s="189"/>
      <c r="T2996" s="182"/>
      <c r="U2996" s="183"/>
      <c r="V2996" s="183"/>
      <c r="W2996" s="184"/>
      <c r="X2996" s="185"/>
      <c r="Z2996" s="186"/>
      <c r="AA2996" s="186"/>
      <c r="AB2996" s="187"/>
      <c r="AC2996" s="187"/>
      <c r="AD2996" s="188"/>
    </row>
    <row r="2997" spans="1:30" x14ac:dyDescent="0.3">
      <c r="A2997" s="84"/>
      <c r="B2997" s="162"/>
      <c r="C2997" s="102"/>
      <c r="D2997" s="109"/>
      <c r="E2997" s="139"/>
      <c r="F2997" s="113"/>
      <c r="G2997" s="126"/>
      <c r="H2997" s="123"/>
      <c r="I2997" s="124"/>
      <c r="K2997" s="177"/>
      <c r="L2997" s="178"/>
      <c r="M2997" s="180"/>
      <c r="N2997" s="181"/>
      <c r="O2997" s="179"/>
      <c r="P2997" s="179"/>
      <c r="Q2997" s="179"/>
      <c r="R2997" s="179"/>
      <c r="S2997" s="189"/>
      <c r="T2997" s="182"/>
      <c r="U2997" s="183"/>
      <c r="V2997" s="183"/>
      <c r="W2997" s="184"/>
      <c r="X2997" s="185"/>
      <c r="Z2997" s="186"/>
      <c r="AA2997" s="186"/>
      <c r="AB2997" s="187"/>
      <c r="AC2997" s="187"/>
      <c r="AD2997" s="188"/>
    </row>
    <row r="2998" spans="1:30" x14ac:dyDescent="0.3">
      <c r="A2998" s="84"/>
      <c r="B2998" s="162"/>
      <c r="C2998" s="102"/>
      <c r="D2998" s="109"/>
      <c r="E2998" s="139"/>
      <c r="F2998" s="113"/>
      <c r="G2998" s="126"/>
      <c r="H2998" s="123"/>
      <c r="I2998" s="124"/>
      <c r="K2998" s="177"/>
      <c r="L2998" s="178"/>
      <c r="M2998" s="180"/>
      <c r="N2998" s="181"/>
      <c r="O2998" s="179"/>
      <c r="P2998" s="179"/>
      <c r="Q2998" s="179"/>
      <c r="R2998" s="179"/>
      <c r="S2998" s="189"/>
      <c r="T2998" s="182"/>
      <c r="U2998" s="183"/>
      <c r="V2998" s="183"/>
      <c r="W2998" s="184"/>
      <c r="X2998" s="185"/>
      <c r="Z2998" s="185"/>
      <c r="AA2998" s="186"/>
      <c r="AB2998" s="187"/>
      <c r="AC2998" s="187"/>
      <c r="AD2998" s="188"/>
    </row>
    <row r="2999" spans="1:30" x14ac:dyDescent="0.3">
      <c r="A2999" s="84"/>
      <c r="B2999" s="162"/>
      <c r="C2999" s="102"/>
      <c r="D2999" s="109"/>
      <c r="E2999" s="139"/>
      <c r="F2999" s="113"/>
      <c r="G2999" s="126"/>
      <c r="H2999" s="123"/>
      <c r="I2999" s="124"/>
      <c r="K2999" s="177"/>
      <c r="L2999" s="178"/>
      <c r="M2999" s="180"/>
      <c r="N2999" s="181"/>
      <c r="O2999" s="179"/>
      <c r="P2999" s="179"/>
      <c r="Q2999" s="179"/>
      <c r="R2999" s="179"/>
      <c r="S2999" s="189"/>
      <c r="T2999" s="182"/>
      <c r="U2999" s="183"/>
      <c r="V2999" s="183"/>
      <c r="W2999" s="184"/>
      <c r="X2999" s="185"/>
      <c r="Z2999" s="185"/>
      <c r="AA2999" s="186"/>
      <c r="AB2999" s="187"/>
      <c r="AC2999" s="187"/>
      <c r="AD2999" s="188"/>
    </row>
    <row r="3000" spans="1:30" x14ac:dyDescent="0.3">
      <c r="A3000" s="84"/>
      <c r="B3000" s="162"/>
      <c r="C3000" s="102"/>
      <c r="D3000" s="109"/>
      <c r="E3000" s="139"/>
      <c r="F3000" s="113"/>
      <c r="G3000" s="126"/>
      <c r="H3000" s="123"/>
      <c r="I3000" s="124"/>
      <c r="K3000" s="177"/>
      <c r="L3000" s="178"/>
      <c r="M3000" s="180"/>
      <c r="N3000" s="181"/>
      <c r="O3000" s="179"/>
      <c r="P3000" s="179"/>
      <c r="Q3000" s="179"/>
      <c r="R3000" s="179"/>
      <c r="S3000" s="189"/>
      <c r="T3000" s="182"/>
      <c r="U3000" s="183"/>
      <c r="V3000" s="183"/>
      <c r="W3000" s="184"/>
      <c r="X3000" s="185"/>
      <c r="Z3000" s="186"/>
      <c r="AA3000" s="186"/>
      <c r="AB3000" s="187"/>
      <c r="AC3000" s="187"/>
      <c r="AD3000" s="188"/>
    </row>
    <row r="3001" spans="1:30" x14ac:dyDescent="0.3">
      <c r="A3001" s="84"/>
      <c r="B3001" s="162"/>
      <c r="C3001" s="102"/>
      <c r="D3001" s="109"/>
      <c r="E3001" s="139"/>
      <c r="F3001" s="113"/>
      <c r="G3001" s="126"/>
      <c r="H3001" s="123"/>
      <c r="I3001" s="124"/>
      <c r="K3001" s="177"/>
      <c r="L3001" s="178"/>
      <c r="M3001" s="180"/>
      <c r="N3001" s="181"/>
      <c r="O3001" s="179"/>
      <c r="P3001" s="179"/>
      <c r="Q3001" s="179"/>
      <c r="R3001" s="179"/>
      <c r="S3001" s="189"/>
      <c r="T3001" s="182"/>
      <c r="U3001" s="183"/>
      <c r="V3001" s="183"/>
      <c r="W3001" s="184"/>
      <c r="X3001" s="185"/>
      <c r="Z3001" s="185"/>
      <c r="AA3001" s="186"/>
      <c r="AB3001" s="187"/>
      <c r="AC3001" s="187"/>
      <c r="AD3001" s="188"/>
    </row>
    <row r="3002" spans="1:30" x14ac:dyDescent="0.3">
      <c r="A3002" s="84"/>
      <c r="B3002" s="162"/>
      <c r="C3002" s="102"/>
      <c r="D3002" s="109"/>
      <c r="E3002" s="139"/>
      <c r="F3002" s="113"/>
      <c r="G3002" s="126"/>
      <c r="H3002" s="123"/>
      <c r="I3002" s="124"/>
      <c r="K3002" s="177"/>
      <c r="L3002" s="178"/>
      <c r="M3002" s="180"/>
      <c r="N3002" s="181"/>
      <c r="O3002" s="179"/>
      <c r="P3002" s="179"/>
      <c r="Q3002" s="179"/>
      <c r="R3002" s="179"/>
      <c r="S3002" s="189"/>
      <c r="T3002" s="182"/>
      <c r="U3002" s="183"/>
      <c r="V3002" s="183"/>
      <c r="W3002" s="184"/>
      <c r="X3002" s="185"/>
      <c r="Z3002" s="186"/>
      <c r="AA3002" s="186"/>
      <c r="AB3002" s="187"/>
      <c r="AC3002" s="187"/>
      <c r="AD3002" s="188"/>
    </row>
    <row r="3003" spans="1:30" x14ac:dyDescent="0.3">
      <c r="A3003" s="84"/>
      <c r="B3003" s="162"/>
      <c r="C3003" s="102"/>
      <c r="D3003" s="109"/>
      <c r="E3003" s="139"/>
      <c r="F3003" s="113"/>
      <c r="G3003" s="126"/>
      <c r="H3003" s="123"/>
      <c r="I3003" s="124"/>
      <c r="K3003" s="177"/>
      <c r="L3003" s="178"/>
      <c r="M3003" s="180"/>
      <c r="N3003" s="181"/>
      <c r="O3003" s="179"/>
      <c r="P3003" s="179"/>
      <c r="Q3003" s="179"/>
      <c r="R3003" s="179"/>
      <c r="S3003" s="189"/>
      <c r="T3003" s="182"/>
      <c r="U3003" s="183"/>
      <c r="V3003" s="183"/>
      <c r="W3003" s="184"/>
      <c r="X3003" s="185"/>
      <c r="Z3003" s="186"/>
      <c r="AA3003" s="186"/>
      <c r="AB3003" s="187"/>
      <c r="AC3003" s="187"/>
      <c r="AD3003" s="188"/>
    </row>
    <row r="3004" spans="1:30" x14ac:dyDescent="0.3">
      <c r="A3004" s="84"/>
      <c r="B3004" s="162"/>
      <c r="C3004" s="102"/>
      <c r="D3004" s="109"/>
      <c r="E3004" s="139"/>
      <c r="F3004" s="113"/>
      <c r="G3004" s="126"/>
      <c r="H3004" s="123"/>
      <c r="I3004" s="124"/>
      <c r="K3004" s="177"/>
      <c r="L3004" s="178"/>
      <c r="M3004" s="180"/>
      <c r="N3004" s="181"/>
      <c r="O3004" s="179"/>
      <c r="P3004" s="179"/>
      <c r="Q3004" s="179"/>
      <c r="R3004" s="179"/>
      <c r="S3004" s="189"/>
      <c r="T3004" s="182"/>
      <c r="U3004" s="183"/>
      <c r="V3004" s="183"/>
      <c r="W3004" s="184"/>
      <c r="X3004" s="185"/>
      <c r="Z3004" s="186"/>
      <c r="AA3004" s="185"/>
      <c r="AB3004" s="187"/>
      <c r="AC3004" s="187"/>
      <c r="AD3004" s="188"/>
    </row>
    <row r="3005" spans="1:30" x14ac:dyDescent="0.3">
      <c r="A3005" s="84"/>
      <c r="B3005" s="162"/>
      <c r="C3005" s="102"/>
      <c r="D3005" s="109"/>
      <c r="E3005" s="139"/>
      <c r="F3005" s="113"/>
      <c r="G3005" s="126"/>
      <c r="H3005" s="123"/>
      <c r="I3005" s="124"/>
      <c r="K3005" s="177"/>
      <c r="L3005" s="178"/>
      <c r="M3005" s="180"/>
      <c r="N3005" s="181"/>
      <c r="O3005" s="179"/>
      <c r="P3005" s="179"/>
      <c r="Q3005" s="179"/>
      <c r="R3005" s="179"/>
      <c r="S3005" s="189"/>
      <c r="T3005" s="182"/>
      <c r="U3005" s="183"/>
      <c r="V3005" s="183"/>
      <c r="W3005" s="184"/>
      <c r="X3005" s="185"/>
      <c r="Z3005" s="185"/>
      <c r="AA3005" s="186"/>
      <c r="AB3005" s="187"/>
      <c r="AC3005" s="187"/>
      <c r="AD3005" s="188"/>
    </row>
    <row r="3006" spans="1:30" x14ac:dyDescent="0.3">
      <c r="A3006" s="84"/>
      <c r="B3006" s="162"/>
      <c r="C3006" s="102"/>
      <c r="D3006" s="109"/>
      <c r="E3006" s="139"/>
      <c r="F3006" s="113"/>
      <c r="G3006" s="126"/>
      <c r="H3006" s="123"/>
      <c r="I3006" s="124"/>
      <c r="K3006" s="177"/>
      <c r="L3006" s="178"/>
      <c r="M3006" s="180"/>
      <c r="N3006" s="181"/>
      <c r="O3006" s="179"/>
      <c r="P3006" s="179"/>
      <c r="Q3006" s="179"/>
      <c r="R3006" s="179"/>
      <c r="S3006" s="189"/>
      <c r="T3006" s="182"/>
      <c r="U3006" s="183"/>
      <c r="V3006" s="183"/>
      <c r="W3006" s="184"/>
      <c r="X3006" s="185"/>
      <c r="Z3006" s="186"/>
      <c r="AA3006" s="185"/>
      <c r="AB3006" s="187"/>
      <c r="AC3006" s="187"/>
      <c r="AD3006" s="188"/>
    </row>
    <row r="3007" spans="1:30" x14ac:dyDescent="0.3">
      <c r="A3007" s="84"/>
      <c r="B3007" s="162"/>
      <c r="C3007" s="102"/>
      <c r="D3007" s="109"/>
      <c r="E3007" s="139"/>
      <c r="F3007" s="113"/>
      <c r="G3007" s="126"/>
      <c r="H3007" s="123"/>
      <c r="I3007" s="124"/>
      <c r="K3007" s="177"/>
      <c r="L3007" s="178"/>
      <c r="M3007" s="180"/>
      <c r="N3007" s="181"/>
      <c r="O3007" s="179"/>
      <c r="P3007" s="179"/>
      <c r="Q3007" s="179"/>
      <c r="R3007" s="179"/>
      <c r="S3007" s="189"/>
      <c r="T3007" s="182"/>
      <c r="U3007" s="183"/>
      <c r="V3007" s="183"/>
      <c r="W3007" s="184"/>
      <c r="X3007" s="185"/>
      <c r="Z3007" s="185"/>
      <c r="AA3007" s="186"/>
      <c r="AB3007" s="187"/>
      <c r="AC3007" s="187"/>
      <c r="AD3007" s="188"/>
    </row>
    <row r="3008" spans="1:30" x14ac:dyDescent="0.3">
      <c r="A3008" s="84"/>
      <c r="B3008" s="162"/>
      <c r="C3008" s="102"/>
      <c r="D3008" s="109"/>
      <c r="E3008" s="139"/>
      <c r="F3008" s="113"/>
      <c r="G3008" s="126"/>
      <c r="H3008" s="123"/>
      <c r="I3008" s="124"/>
      <c r="K3008" s="177"/>
      <c r="L3008" s="178"/>
      <c r="M3008" s="180"/>
      <c r="N3008" s="181"/>
      <c r="O3008" s="179"/>
      <c r="P3008" s="179"/>
      <c r="Q3008" s="179"/>
      <c r="R3008" s="179"/>
      <c r="S3008" s="189"/>
      <c r="T3008" s="182"/>
      <c r="U3008" s="183"/>
      <c r="V3008" s="183"/>
      <c r="W3008" s="184"/>
      <c r="X3008" s="185"/>
      <c r="Z3008" s="186"/>
      <c r="AA3008" s="186"/>
      <c r="AB3008" s="187"/>
      <c r="AC3008" s="187"/>
      <c r="AD3008" s="188"/>
    </row>
    <row r="3009" spans="1:30" x14ac:dyDescent="0.3">
      <c r="A3009" s="84"/>
      <c r="B3009" s="162"/>
      <c r="C3009" s="102"/>
      <c r="D3009" s="109"/>
      <c r="E3009" s="139"/>
      <c r="F3009" s="113"/>
      <c r="G3009" s="126"/>
      <c r="H3009" s="123"/>
      <c r="I3009" s="124"/>
      <c r="K3009" s="177"/>
      <c r="L3009" s="178"/>
      <c r="M3009" s="180"/>
      <c r="N3009" s="181"/>
      <c r="O3009" s="179"/>
      <c r="P3009" s="179"/>
      <c r="Q3009" s="179"/>
      <c r="R3009" s="179"/>
      <c r="S3009" s="189"/>
      <c r="T3009" s="182"/>
      <c r="U3009" s="183"/>
      <c r="V3009" s="183"/>
      <c r="W3009" s="184"/>
      <c r="X3009" s="185"/>
      <c r="Z3009" s="186"/>
      <c r="AA3009" s="185"/>
      <c r="AB3009" s="187"/>
      <c r="AC3009" s="187"/>
      <c r="AD3009" s="188"/>
    </row>
    <row r="3010" spans="1:30" x14ac:dyDescent="0.3">
      <c r="A3010" s="84"/>
      <c r="B3010" s="162"/>
      <c r="C3010" s="102"/>
      <c r="D3010" s="109"/>
      <c r="E3010" s="139"/>
      <c r="F3010" s="113"/>
      <c r="G3010" s="126"/>
      <c r="H3010" s="123"/>
      <c r="I3010" s="124"/>
      <c r="K3010" s="177"/>
      <c r="L3010" s="178"/>
      <c r="M3010" s="180"/>
      <c r="N3010" s="181"/>
      <c r="O3010" s="179"/>
      <c r="P3010" s="179"/>
      <c r="Q3010" s="179"/>
      <c r="R3010" s="179"/>
      <c r="S3010" s="189"/>
      <c r="T3010" s="182"/>
      <c r="U3010" s="183"/>
      <c r="V3010" s="183"/>
      <c r="W3010" s="184"/>
      <c r="X3010" s="185"/>
      <c r="Z3010" s="185"/>
      <c r="AA3010" s="186"/>
      <c r="AB3010" s="187"/>
      <c r="AC3010" s="187"/>
      <c r="AD3010" s="188"/>
    </row>
    <row r="3011" spans="1:30" x14ac:dyDescent="0.3">
      <c r="A3011" s="84"/>
      <c r="B3011" s="162"/>
      <c r="C3011" s="102"/>
      <c r="D3011" s="109"/>
      <c r="E3011" s="139"/>
      <c r="F3011" s="113"/>
      <c r="G3011" s="126"/>
      <c r="H3011" s="123"/>
      <c r="I3011" s="124"/>
      <c r="K3011" s="177"/>
      <c r="L3011" s="178"/>
      <c r="M3011" s="180"/>
      <c r="N3011" s="181"/>
      <c r="O3011" s="179"/>
      <c r="P3011" s="179"/>
      <c r="Q3011" s="179"/>
      <c r="R3011" s="179"/>
      <c r="S3011" s="189"/>
      <c r="T3011" s="182"/>
      <c r="U3011" s="183"/>
      <c r="V3011" s="183"/>
      <c r="W3011" s="184"/>
      <c r="X3011" s="185"/>
      <c r="Z3011" s="185"/>
      <c r="AA3011" s="186"/>
      <c r="AB3011" s="187"/>
      <c r="AC3011" s="187"/>
      <c r="AD3011" s="188"/>
    </row>
    <row r="3012" spans="1:30" x14ac:dyDescent="0.3">
      <c r="A3012" s="84"/>
      <c r="B3012" s="162"/>
      <c r="C3012" s="102"/>
      <c r="D3012" s="109"/>
      <c r="E3012" s="139"/>
      <c r="F3012" s="113"/>
      <c r="G3012" s="126"/>
      <c r="H3012" s="123"/>
      <c r="I3012" s="124"/>
      <c r="K3012" s="177"/>
      <c r="L3012" s="178"/>
      <c r="M3012" s="180"/>
      <c r="N3012" s="181"/>
      <c r="O3012" s="179"/>
      <c r="P3012" s="179"/>
      <c r="Q3012" s="179"/>
      <c r="R3012" s="179"/>
      <c r="S3012" s="189"/>
      <c r="T3012" s="182"/>
      <c r="U3012" s="183"/>
      <c r="V3012" s="183"/>
      <c r="W3012" s="184"/>
      <c r="X3012" s="185"/>
      <c r="Z3012" s="185"/>
      <c r="AA3012" s="186"/>
      <c r="AB3012" s="187"/>
      <c r="AC3012" s="187"/>
      <c r="AD3012" s="188"/>
    </row>
    <row r="3013" spans="1:30" x14ac:dyDescent="0.3">
      <c r="A3013" s="84"/>
      <c r="B3013" s="162"/>
      <c r="C3013" s="102"/>
      <c r="D3013" s="109"/>
      <c r="E3013" s="139"/>
      <c r="F3013" s="113"/>
      <c r="G3013" s="126"/>
      <c r="H3013" s="123"/>
      <c r="I3013" s="124"/>
      <c r="K3013" s="177"/>
      <c r="L3013" s="178"/>
      <c r="M3013" s="180"/>
      <c r="N3013" s="181"/>
      <c r="O3013" s="179"/>
      <c r="P3013" s="179"/>
      <c r="Q3013" s="179"/>
      <c r="R3013" s="179"/>
      <c r="S3013" s="189"/>
      <c r="T3013" s="182"/>
      <c r="U3013" s="183"/>
      <c r="V3013" s="183"/>
      <c r="W3013" s="184"/>
      <c r="X3013" s="185"/>
      <c r="Z3013" s="186"/>
      <c r="AA3013" s="185"/>
      <c r="AB3013" s="187"/>
      <c r="AC3013" s="187"/>
      <c r="AD3013" s="188"/>
    </row>
    <row r="3014" spans="1:30" x14ac:dyDescent="0.3">
      <c r="A3014" s="84"/>
      <c r="B3014" s="162"/>
      <c r="C3014" s="102"/>
      <c r="D3014" s="109"/>
      <c r="E3014" s="139"/>
      <c r="F3014" s="113"/>
      <c r="G3014" s="126"/>
      <c r="H3014" s="123"/>
      <c r="I3014" s="124"/>
      <c r="K3014" s="177"/>
      <c r="L3014" s="178"/>
      <c r="M3014" s="180"/>
      <c r="N3014" s="181"/>
      <c r="O3014" s="179"/>
      <c r="P3014" s="179"/>
      <c r="Q3014" s="179"/>
      <c r="R3014" s="179"/>
      <c r="S3014" s="189"/>
      <c r="T3014" s="182"/>
      <c r="U3014" s="183"/>
      <c r="V3014" s="183"/>
      <c r="W3014" s="184"/>
      <c r="X3014" s="185"/>
      <c r="Z3014" s="186"/>
      <c r="AA3014" s="185"/>
      <c r="AB3014" s="187"/>
      <c r="AC3014" s="187"/>
      <c r="AD3014" s="188"/>
    </row>
    <row r="3015" spans="1:30" x14ac:dyDescent="0.3">
      <c r="A3015" s="84"/>
      <c r="B3015" s="162"/>
      <c r="C3015" s="102"/>
      <c r="D3015" s="109"/>
      <c r="E3015" s="139"/>
      <c r="F3015" s="113"/>
      <c r="G3015" s="126"/>
      <c r="H3015" s="123"/>
      <c r="I3015" s="124"/>
      <c r="K3015" s="177"/>
      <c r="L3015" s="178"/>
      <c r="M3015" s="180"/>
      <c r="N3015" s="181"/>
      <c r="O3015" s="179"/>
      <c r="P3015" s="179"/>
      <c r="Q3015" s="179"/>
      <c r="R3015" s="179"/>
      <c r="S3015" s="189"/>
      <c r="T3015" s="182"/>
      <c r="U3015" s="183"/>
      <c r="V3015" s="183"/>
      <c r="W3015" s="184"/>
      <c r="X3015" s="185"/>
      <c r="Z3015" s="186"/>
      <c r="AA3015" s="186"/>
      <c r="AB3015" s="187"/>
      <c r="AC3015" s="187"/>
      <c r="AD3015" s="188"/>
    </row>
    <row r="3016" spans="1:30" x14ac:dyDescent="0.3">
      <c r="A3016" s="84"/>
      <c r="B3016" s="162"/>
      <c r="C3016" s="102"/>
      <c r="D3016" s="109"/>
      <c r="E3016" s="139"/>
      <c r="F3016" s="113"/>
      <c r="G3016" s="126"/>
      <c r="H3016" s="123"/>
      <c r="I3016" s="124"/>
      <c r="K3016" s="177"/>
      <c r="L3016" s="178"/>
      <c r="M3016" s="180"/>
      <c r="N3016" s="181"/>
      <c r="O3016" s="179"/>
      <c r="P3016" s="179"/>
      <c r="Q3016" s="179"/>
      <c r="R3016" s="179"/>
      <c r="S3016" s="189"/>
      <c r="T3016" s="182"/>
      <c r="U3016" s="183"/>
      <c r="V3016" s="183"/>
      <c r="W3016" s="184"/>
      <c r="X3016" s="185"/>
      <c r="Z3016" s="185"/>
      <c r="AA3016" s="186"/>
      <c r="AB3016" s="187"/>
      <c r="AC3016" s="187"/>
      <c r="AD3016" s="188"/>
    </row>
    <row r="3017" spans="1:30" x14ac:dyDescent="0.3">
      <c r="A3017" s="84"/>
      <c r="B3017" s="162"/>
      <c r="C3017" s="102"/>
      <c r="D3017" s="109"/>
      <c r="E3017" s="139"/>
      <c r="F3017" s="113"/>
      <c r="G3017" s="126"/>
      <c r="H3017" s="123"/>
      <c r="I3017" s="124"/>
      <c r="K3017" s="177"/>
      <c r="L3017" s="178"/>
      <c r="M3017" s="180"/>
      <c r="N3017" s="181"/>
      <c r="O3017" s="179"/>
      <c r="P3017" s="179"/>
      <c r="Q3017" s="179"/>
      <c r="R3017" s="179"/>
      <c r="S3017" s="189"/>
      <c r="T3017" s="182"/>
      <c r="U3017" s="183"/>
      <c r="V3017" s="183"/>
      <c r="W3017" s="184"/>
      <c r="X3017" s="185"/>
      <c r="Z3017" s="185"/>
      <c r="AA3017" s="186"/>
      <c r="AB3017" s="187"/>
      <c r="AC3017" s="187"/>
      <c r="AD3017" s="188"/>
    </row>
    <row r="3018" spans="1:30" x14ac:dyDescent="0.3">
      <c r="A3018" s="84"/>
      <c r="B3018" s="162"/>
      <c r="C3018" s="102"/>
      <c r="D3018" s="109"/>
      <c r="E3018" s="139"/>
      <c r="F3018" s="113"/>
      <c r="G3018" s="126"/>
      <c r="H3018" s="123"/>
      <c r="I3018" s="124"/>
      <c r="K3018" s="177"/>
      <c r="L3018" s="178"/>
      <c r="M3018" s="180"/>
      <c r="N3018" s="181"/>
      <c r="O3018" s="179"/>
      <c r="P3018" s="179"/>
      <c r="Q3018" s="179"/>
      <c r="R3018" s="179"/>
      <c r="S3018" s="189"/>
      <c r="T3018" s="182"/>
      <c r="U3018" s="183"/>
      <c r="V3018" s="183"/>
      <c r="W3018" s="184"/>
      <c r="X3018" s="185"/>
      <c r="Z3018" s="185"/>
      <c r="AA3018" s="186"/>
      <c r="AB3018" s="187"/>
      <c r="AC3018" s="187"/>
      <c r="AD3018" s="188"/>
    </row>
    <row r="3019" spans="1:30" x14ac:dyDescent="0.3">
      <c r="A3019" s="84"/>
      <c r="B3019" s="162"/>
      <c r="C3019" s="102"/>
      <c r="D3019" s="109"/>
      <c r="E3019" s="139"/>
      <c r="F3019" s="113"/>
      <c r="G3019" s="126"/>
      <c r="H3019" s="123"/>
      <c r="I3019" s="124"/>
      <c r="K3019" s="177"/>
      <c r="L3019" s="178"/>
      <c r="M3019" s="180"/>
      <c r="N3019" s="181"/>
      <c r="O3019" s="179"/>
      <c r="P3019" s="179"/>
      <c r="Q3019" s="179"/>
      <c r="R3019" s="179"/>
      <c r="S3019" s="189"/>
      <c r="T3019" s="182"/>
      <c r="U3019" s="183"/>
      <c r="V3019" s="183"/>
      <c r="W3019" s="184"/>
      <c r="X3019" s="185"/>
      <c r="Z3019" s="186"/>
      <c r="AA3019" s="185"/>
      <c r="AB3019" s="187"/>
      <c r="AC3019" s="187"/>
      <c r="AD3019" s="188"/>
    </row>
    <row r="3020" spans="1:30" x14ac:dyDescent="0.3">
      <c r="A3020" s="84"/>
      <c r="B3020" s="162"/>
      <c r="C3020" s="102"/>
      <c r="D3020" s="109"/>
      <c r="E3020" s="139"/>
      <c r="F3020" s="113"/>
      <c r="G3020" s="126"/>
      <c r="H3020" s="123"/>
      <c r="I3020" s="124"/>
      <c r="K3020" s="177"/>
      <c r="L3020" s="178"/>
      <c r="M3020" s="180"/>
      <c r="N3020" s="181"/>
      <c r="O3020" s="179"/>
      <c r="P3020" s="179"/>
      <c r="Q3020" s="179"/>
      <c r="R3020" s="179"/>
      <c r="S3020" s="189"/>
      <c r="T3020" s="182"/>
      <c r="U3020" s="183"/>
      <c r="V3020" s="183"/>
      <c r="W3020" s="184"/>
      <c r="X3020" s="185"/>
      <c r="Z3020" s="186"/>
      <c r="AA3020" s="185"/>
      <c r="AB3020" s="187"/>
      <c r="AC3020" s="187"/>
      <c r="AD3020" s="188"/>
    </row>
    <row r="3021" spans="1:30" x14ac:dyDescent="0.3">
      <c r="A3021" s="84"/>
      <c r="B3021" s="162"/>
      <c r="C3021" s="102"/>
      <c r="D3021" s="109"/>
      <c r="E3021" s="139"/>
      <c r="F3021" s="113"/>
      <c r="G3021" s="126"/>
      <c r="H3021" s="123"/>
      <c r="I3021" s="124"/>
      <c r="K3021" s="177"/>
      <c r="L3021" s="178"/>
      <c r="M3021" s="180"/>
      <c r="N3021" s="181"/>
      <c r="O3021" s="179"/>
      <c r="P3021" s="179"/>
      <c r="Q3021" s="179"/>
      <c r="R3021" s="179"/>
      <c r="S3021" s="189"/>
      <c r="T3021" s="182"/>
      <c r="U3021" s="183"/>
      <c r="V3021" s="183"/>
      <c r="W3021" s="184"/>
      <c r="X3021" s="185"/>
      <c r="Z3021" s="185"/>
      <c r="AA3021" s="186"/>
      <c r="AB3021" s="187"/>
      <c r="AC3021" s="187"/>
      <c r="AD3021" s="188"/>
    </row>
    <row r="3022" spans="1:30" x14ac:dyDescent="0.3">
      <c r="A3022" s="84"/>
      <c r="B3022" s="162"/>
      <c r="C3022" s="102"/>
      <c r="D3022" s="109"/>
      <c r="E3022" s="139"/>
      <c r="F3022" s="113"/>
      <c r="G3022" s="126"/>
      <c r="H3022" s="123"/>
      <c r="I3022" s="124"/>
      <c r="K3022" s="177"/>
      <c r="L3022" s="178"/>
      <c r="M3022" s="180"/>
      <c r="N3022" s="181"/>
      <c r="O3022" s="179"/>
      <c r="P3022" s="179"/>
      <c r="Q3022" s="179"/>
      <c r="R3022" s="179"/>
      <c r="S3022" s="189"/>
      <c r="T3022" s="182"/>
      <c r="U3022" s="183"/>
      <c r="V3022" s="183"/>
      <c r="W3022" s="184"/>
      <c r="X3022" s="185"/>
      <c r="Z3022" s="186"/>
      <c r="AA3022" s="185"/>
      <c r="AB3022" s="187"/>
      <c r="AC3022" s="187"/>
      <c r="AD3022" s="188"/>
    </row>
    <row r="3023" spans="1:30" x14ac:dyDescent="0.3">
      <c r="A3023" s="84"/>
      <c r="B3023" s="162"/>
      <c r="C3023" s="102"/>
      <c r="D3023" s="109"/>
      <c r="E3023" s="139"/>
      <c r="F3023" s="113"/>
      <c r="G3023" s="126"/>
      <c r="H3023" s="123"/>
      <c r="I3023" s="124"/>
      <c r="K3023" s="177"/>
      <c r="L3023" s="178"/>
      <c r="M3023" s="180"/>
      <c r="N3023" s="181"/>
      <c r="O3023" s="179"/>
      <c r="P3023" s="179"/>
      <c r="Q3023" s="179"/>
      <c r="R3023" s="179"/>
      <c r="S3023" s="189"/>
      <c r="T3023" s="182"/>
      <c r="U3023" s="183"/>
      <c r="V3023" s="183"/>
      <c r="W3023" s="184"/>
      <c r="X3023" s="185"/>
      <c r="Z3023" s="186"/>
      <c r="AA3023" s="185"/>
      <c r="AB3023" s="187"/>
      <c r="AC3023" s="187"/>
      <c r="AD3023" s="188"/>
    </row>
    <row r="3024" spans="1:30" x14ac:dyDescent="0.3">
      <c r="A3024" s="84"/>
      <c r="B3024" s="162"/>
      <c r="C3024" s="102"/>
      <c r="D3024" s="109"/>
      <c r="E3024" s="139"/>
      <c r="F3024" s="113"/>
      <c r="G3024" s="126"/>
      <c r="H3024" s="123"/>
      <c r="I3024" s="124"/>
      <c r="K3024" s="177"/>
      <c r="L3024" s="178"/>
      <c r="M3024" s="180"/>
      <c r="N3024" s="181"/>
      <c r="O3024" s="179"/>
      <c r="P3024" s="179"/>
      <c r="Q3024" s="179"/>
      <c r="R3024" s="179"/>
      <c r="S3024" s="189"/>
      <c r="T3024" s="182"/>
      <c r="U3024" s="183"/>
      <c r="V3024" s="183"/>
      <c r="W3024" s="184"/>
      <c r="X3024" s="185"/>
      <c r="Z3024" s="186"/>
      <c r="AA3024" s="185"/>
      <c r="AB3024" s="187"/>
      <c r="AC3024" s="187"/>
      <c r="AD3024" s="188"/>
    </row>
    <row r="3025" spans="1:30" x14ac:dyDescent="0.3">
      <c r="A3025" s="84"/>
      <c r="B3025" s="162"/>
      <c r="C3025" s="102"/>
      <c r="D3025" s="109"/>
      <c r="E3025" s="139"/>
      <c r="F3025" s="113"/>
      <c r="G3025" s="126"/>
      <c r="H3025" s="123"/>
      <c r="I3025" s="124"/>
      <c r="K3025" s="177"/>
      <c r="L3025" s="178"/>
      <c r="M3025" s="180"/>
      <c r="N3025" s="181"/>
      <c r="O3025" s="179"/>
      <c r="P3025" s="179"/>
      <c r="Q3025" s="179"/>
      <c r="R3025" s="179"/>
      <c r="S3025" s="189"/>
      <c r="T3025" s="182"/>
      <c r="U3025" s="183"/>
      <c r="V3025" s="183"/>
      <c r="W3025" s="184"/>
      <c r="X3025" s="185"/>
      <c r="Z3025" s="186"/>
      <c r="AA3025" s="186"/>
      <c r="AB3025" s="187"/>
      <c r="AC3025" s="187"/>
      <c r="AD3025" s="188"/>
    </row>
    <row r="3026" spans="1:30" x14ac:dyDescent="0.3">
      <c r="A3026" s="84"/>
      <c r="B3026" s="162"/>
      <c r="C3026" s="102"/>
      <c r="D3026" s="109"/>
      <c r="E3026" s="139"/>
      <c r="F3026" s="113"/>
      <c r="G3026" s="126"/>
      <c r="H3026" s="123"/>
      <c r="I3026" s="124"/>
      <c r="K3026" s="177"/>
      <c r="L3026" s="178"/>
      <c r="M3026" s="180"/>
      <c r="N3026" s="181"/>
      <c r="O3026" s="179"/>
      <c r="P3026" s="179"/>
      <c r="Q3026" s="179"/>
      <c r="R3026" s="179"/>
      <c r="S3026" s="189"/>
      <c r="T3026" s="182"/>
      <c r="U3026" s="183"/>
      <c r="V3026" s="183"/>
      <c r="W3026" s="184"/>
      <c r="X3026" s="185"/>
      <c r="Z3026" s="185"/>
      <c r="AA3026" s="186"/>
      <c r="AB3026" s="187"/>
      <c r="AC3026" s="187"/>
      <c r="AD3026" s="188"/>
    </row>
    <row r="3027" spans="1:30" x14ac:dyDescent="0.3">
      <c r="A3027" s="84"/>
      <c r="B3027" s="162"/>
      <c r="C3027" s="102"/>
      <c r="D3027" s="109"/>
      <c r="E3027" s="139"/>
      <c r="F3027" s="113"/>
      <c r="G3027" s="126"/>
      <c r="H3027" s="123"/>
      <c r="I3027" s="124"/>
      <c r="K3027" s="177"/>
      <c r="L3027" s="178"/>
      <c r="M3027" s="180"/>
      <c r="N3027" s="181"/>
      <c r="O3027" s="179"/>
      <c r="P3027" s="179"/>
      <c r="Q3027" s="179"/>
      <c r="R3027" s="179"/>
      <c r="S3027" s="189"/>
      <c r="T3027" s="182"/>
      <c r="U3027" s="183"/>
      <c r="V3027" s="183"/>
      <c r="W3027" s="184"/>
      <c r="X3027" s="185"/>
      <c r="Z3027" s="185"/>
      <c r="AA3027" s="186"/>
      <c r="AB3027" s="187"/>
      <c r="AC3027" s="187"/>
      <c r="AD3027" s="188"/>
    </row>
    <row r="3028" spans="1:30" x14ac:dyDescent="0.3">
      <c r="A3028" s="84"/>
      <c r="B3028" s="162"/>
      <c r="C3028" s="102"/>
      <c r="D3028" s="109"/>
      <c r="E3028" s="139"/>
      <c r="F3028" s="113"/>
      <c r="G3028" s="126"/>
      <c r="H3028" s="123"/>
      <c r="I3028" s="124"/>
      <c r="K3028" s="177"/>
      <c r="L3028" s="178"/>
      <c r="M3028" s="180"/>
      <c r="N3028" s="181"/>
      <c r="O3028" s="179"/>
      <c r="P3028" s="179"/>
      <c r="Q3028" s="179"/>
      <c r="R3028" s="179"/>
      <c r="S3028" s="189"/>
      <c r="T3028" s="182"/>
      <c r="U3028" s="183"/>
      <c r="V3028" s="183"/>
      <c r="W3028" s="184"/>
      <c r="X3028" s="185"/>
      <c r="Z3028" s="186"/>
      <c r="AA3028" s="186"/>
      <c r="AB3028" s="187"/>
      <c r="AC3028" s="187"/>
      <c r="AD3028" s="188"/>
    </row>
    <row r="3029" spans="1:30" x14ac:dyDescent="0.3">
      <c r="A3029" s="84"/>
      <c r="B3029" s="162"/>
      <c r="C3029" s="102"/>
      <c r="D3029" s="109"/>
      <c r="E3029" s="139"/>
      <c r="F3029" s="113"/>
      <c r="G3029" s="126"/>
      <c r="H3029" s="123"/>
      <c r="I3029" s="124"/>
      <c r="K3029" s="177"/>
      <c r="L3029" s="178"/>
      <c r="M3029" s="180"/>
      <c r="N3029" s="181"/>
      <c r="O3029" s="179"/>
      <c r="P3029" s="179"/>
      <c r="Q3029" s="179"/>
      <c r="R3029" s="179"/>
      <c r="S3029" s="189"/>
      <c r="T3029" s="182"/>
      <c r="U3029" s="183"/>
      <c r="V3029" s="183"/>
      <c r="W3029" s="184"/>
      <c r="X3029" s="185"/>
      <c r="Z3029" s="186"/>
      <c r="AA3029" s="186"/>
      <c r="AB3029" s="187"/>
      <c r="AC3029" s="187"/>
      <c r="AD3029" s="188"/>
    </row>
    <row r="3030" spans="1:30" x14ac:dyDescent="0.3">
      <c r="A3030" s="84"/>
      <c r="B3030" s="162"/>
      <c r="C3030" s="102"/>
      <c r="D3030" s="109"/>
      <c r="E3030" s="139"/>
      <c r="F3030" s="113"/>
      <c r="G3030" s="126"/>
      <c r="H3030" s="123"/>
      <c r="I3030" s="124"/>
      <c r="K3030" s="177"/>
      <c r="L3030" s="178"/>
      <c r="M3030" s="180"/>
      <c r="N3030" s="181"/>
      <c r="O3030" s="179"/>
      <c r="P3030" s="179"/>
      <c r="Q3030" s="179"/>
      <c r="R3030" s="179"/>
      <c r="S3030" s="189"/>
      <c r="T3030" s="182"/>
      <c r="U3030" s="183"/>
      <c r="V3030" s="183"/>
      <c r="W3030" s="184"/>
      <c r="X3030" s="185"/>
      <c r="Z3030" s="185"/>
      <c r="AA3030" s="186"/>
      <c r="AB3030" s="187"/>
      <c r="AC3030" s="187"/>
      <c r="AD3030" s="188"/>
    </row>
    <row r="3031" spans="1:30" x14ac:dyDescent="0.3">
      <c r="A3031" s="84"/>
      <c r="B3031" s="162"/>
      <c r="C3031" s="102"/>
      <c r="D3031" s="109"/>
      <c r="E3031" s="139"/>
      <c r="F3031" s="113"/>
      <c r="G3031" s="126"/>
      <c r="H3031" s="123"/>
      <c r="I3031" s="124"/>
      <c r="K3031" s="177"/>
      <c r="L3031" s="178"/>
      <c r="M3031" s="180"/>
      <c r="N3031" s="181"/>
      <c r="O3031" s="179"/>
      <c r="P3031" s="179"/>
      <c r="Q3031" s="179"/>
      <c r="R3031" s="179"/>
      <c r="S3031" s="189"/>
      <c r="T3031" s="182"/>
      <c r="U3031" s="183"/>
      <c r="V3031" s="183"/>
      <c r="W3031" s="184"/>
      <c r="X3031" s="185"/>
      <c r="Z3031" s="186"/>
      <c r="AA3031" s="186"/>
      <c r="AB3031" s="187"/>
      <c r="AC3031" s="187"/>
      <c r="AD3031" s="188"/>
    </row>
    <row r="3032" spans="1:30" x14ac:dyDescent="0.3">
      <c r="A3032" s="84"/>
      <c r="B3032" s="162"/>
      <c r="C3032" s="102"/>
      <c r="D3032" s="109"/>
      <c r="E3032" s="139"/>
      <c r="F3032" s="113"/>
      <c r="G3032" s="126"/>
      <c r="H3032" s="123"/>
      <c r="I3032" s="124"/>
      <c r="K3032" s="177"/>
      <c r="L3032" s="178"/>
      <c r="M3032" s="180"/>
      <c r="N3032" s="181"/>
      <c r="O3032" s="179"/>
      <c r="P3032" s="179"/>
      <c r="Q3032" s="179"/>
      <c r="R3032" s="179"/>
      <c r="S3032" s="189"/>
      <c r="T3032" s="182"/>
      <c r="U3032" s="183"/>
      <c r="V3032" s="183"/>
      <c r="W3032" s="184"/>
      <c r="X3032" s="185"/>
      <c r="Z3032" s="186"/>
      <c r="AA3032" s="185"/>
      <c r="AB3032" s="187"/>
      <c r="AC3032" s="187"/>
      <c r="AD3032" s="188"/>
    </row>
    <row r="3033" spans="1:30" x14ac:dyDescent="0.3">
      <c r="A3033" s="84"/>
      <c r="B3033" s="162"/>
      <c r="C3033" s="102"/>
      <c r="D3033" s="109"/>
      <c r="E3033" s="139"/>
      <c r="F3033" s="113"/>
      <c r="G3033" s="126"/>
      <c r="H3033" s="123"/>
      <c r="I3033" s="124"/>
      <c r="K3033" s="177"/>
      <c r="L3033" s="178"/>
      <c r="M3033" s="180"/>
      <c r="N3033" s="181"/>
      <c r="O3033" s="179"/>
      <c r="P3033" s="179"/>
      <c r="Q3033" s="179"/>
      <c r="R3033" s="179"/>
      <c r="S3033" s="189"/>
      <c r="T3033" s="182"/>
      <c r="U3033" s="183"/>
      <c r="V3033" s="183"/>
      <c r="W3033" s="184"/>
      <c r="X3033" s="185"/>
      <c r="Z3033" s="186"/>
      <c r="AA3033" s="185"/>
      <c r="AB3033" s="187"/>
      <c r="AC3033" s="187"/>
      <c r="AD3033" s="188"/>
    </row>
    <row r="3034" spans="1:30" x14ac:dyDescent="0.3">
      <c r="A3034" s="84"/>
      <c r="B3034" s="162"/>
      <c r="C3034" s="102"/>
      <c r="D3034" s="109"/>
      <c r="E3034" s="139"/>
      <c r="F3034" s="113"/>
      <c r="G3034" s="126"/>
      <c r="H3034" s="123"/>
      <c r="I3034" s="124"/>
      <c r="K3034" s="177"/>
      <c r="L3034" s="178"/>
      <c r="M3034" s="180"/>
      <c r="N3034" s="181"/>
      <c r="O3034" s="179"/>
      <c r="P3034" s="179"/>
      <c r="Q3034" s="179"/>
      <c r="R3034" s="179"/>
      <c r="S3034" s="189"/>
      <c r="T3034" s="182"/>
      <c r="U3034" s="183"/>
      <c r="V3034" s="183"/>
      <c r="W3034" s="184"/>
      <c r="X3034" s="185"/>
      <c r="Z3034" s="185"/>
      <c r="AA3034" s="186"/>
      <c r="AB3034" s="187"/>
      <c r="AC3034" s="187"/>
      <c r="AD3034" s="188"/>
    </row>
    <row r="3035" spans="1:30" x14ac:dyDescent="0.3">
      <c r="A3035" s="84"/>
      <c r="B3035" s="162"/>
      <c r="C3035" s="102"/>
      <c r="D3035" s="109"/>
      <c r="E3035" s="139"/>
      <c r="F3035" s="113"/>
      <c r="G3035" s="126"/>
      <c r="H3035" s="123"/>
      <c r="I3035" s="124"/>
      <c r="K3035" s="177"/>
      <c r="L3035" s="178"/>
      <c r="M3035" s="180"/>
      <c r="N3035" s="181"/>
      <c r="O3035" s="179"/>
      <c r="P3035" s="179"/>
      <c r="Q3035" s="179"/>
      <c r="R3035" s="179"/>
      <c r="S3035" s="189"/>
      <c r="T3035" s="182"/>
      <c r="U3035" s="183"/>
      <c r="V3035" s="183"/>
      <c r="W3035" s="184"/>
      <c r="X3035" s="185"/>
      <c r="Z3035" s="185"/>
      <c r="AA3035" s="186"/>
      <c r="AB3035" s="187"/>
      <c r="AC3035" s="187"/>
      <c r="AD3035" s="188"/>
    </row>
    <row r="3036" spans="1:30" x14ac:dyDescent="0.3">
      <c r="A3036" s="84"/>
      <c r="B3036" s="162"/>
      <c r="C3036" s="102"/>
      <c r="D3036" s="109"/>
      <c r="E3036" s="139"/>
      <c r="F3036" s="113"/>
      <c r="G3036" s="126"/>
      <c r="H3036" s="123"/>
      <c r="I3036" s="124"/>
      <c r="K3036" s="177"/>
      <c r="L3036" s="178"/>
      <c r="M3036" s="180"/>
      <c r="N3036" s="181"/>
      <c r="O3036" s="179"/>
      <c r="P3036" s="179"/>
      <c r="Q3036" s="179"/>
      <c r="R3036" s="179"/>
      <c r="S3036" s="189"/>
      <c r="T3036" s="182"/>
      <c r="U3036" s="183"/>
      <c r="V3036" s="183"/>
      <c r="W3036" s="184"/>
      <c r="X3036" s="185"/>
      <c r="Z3036" s="185"/>
      <c r="AA3036" s="186"/>
      <c r="AB3036" s="187"/>
      <c r="AC3036" s="187"/>
      <c r="AD3036" s="188"/>
    </row>
    <row r="3037" spans="1:30" x14ac:dyDescent="0.3">
      <c r="A3037" s="84"/>
      <c r="B3037" s="162"/>
      <c r="C3037" s="102"/>
      <c r="D3037" s="109"/>
      <c r="E3037" s="139"/>
      <c r="F3037" s="113"/>
      <c r="G3037" s="126"/>
      <c r="H3037" s="123"/>
      <c r="I3037" s="124"/>
      <c r="K3037" s="177"/>
      <c r="L3037" s="178"/>
      <c r="M3037" s="180"/>
      <c r="N3037" s="181"/>
      <c r="O3037" s="179"/>
      <c r="P3037" s="179"/>
      <c r="Q3037" s="179"/>
      <c r="R3037" s="179"/>
      <c r="S3037" s="189"/>
      <c r="T3037" s="182"/>
      <c r="U3037" s="183"/>
      <c r="V3037" s="183"/>
      <c r="W3037" s="184"/>
      <c r="X3037" s="185"/>
      <c r="Z3037" s="186"/>
      <c r="AA3037" s="185"/>
      <c r="AB3037" s="187"/>
      <c r="AC3037" s="187"/>
      <c r="AD3037" s="188"/>
    </row>
    <row r="3038" spans="1:30" x14ac:dyDescent="0.3">
      <c r="A3038" s="84"/>
      <c r="B3038" s="162"/>
      <c r="C3038" s="102"/>
      <c r="D3038" s="109"/>
      <c r="E3038" s="139"/>
      <c r="F3038" s="113"/>
      <c r="G3038" s="126"/>
      <c r="H3038" s="123"/>
      <c r="I3038" s="124"/>
      <c r="K3038" s="177"/>
      <c r="L3038" s="178"/>
      <c r="M3038" s="180"/>
      <c r="N3038" s="181"/>
      <c r="O3038" s="179"/>
      <c r="P3038" s="179"/>
      <c r="Q3038" s="179"/>
      <c r="R3038" s="179"/>
      <c r="S3038" s="189"/>
      <c r="T3038" s="182"/>
      <c r="U3038" s="183"/>
      <c r="V3038" s="183"/>
      <c r="W3038" s="184"/>
      <c r="X3038" s="185"/>
      <c r="Z3038" s="185"/>
      <c r="AA3038" s="186"/>
      <c r="AB3038" s="187"/>
      <c r="AC3038" s="187"/>
      <c r="AD3038" s="188"/>
    </row>
    <row r="3039" spans="1:30" x14ac:dyDescent="0.3">
      <c r="A3039" s="84"/>
      <c r="B3039" s="162"/>
      <c r="C3039" s="102"/>
      <c r="D3039" s="109"/>
      <c r="E3039" s="139"/>
      <c r="F3039" s="113"/>
      <c r="G3039" s="126"/>
      <c r="H3039" s="123"/>
      <c r="I3039" s="124"/>
      <c r="K3039" s="177"/>
      <c r="L3039" s="178"/>
      <c r="M3039" s="180"/>
      <c r="N3039" s="181"/>
      <c r="O3039" s="179"/>
      <c r="P3039" s="179"/>
      <c r="Q3039" s="179"/>
      <c r="R3039" s="179"/>
      <c r="S3039" s="189"/>
      <c r="T3039" s="182"/>
      <c r="U3039" s="183"/>
      <c r="V3039" s="183"/>
      <c r="W3039" s="184"/>
      <c r="X3039" s="185"/>
      <c r="Z3039" s="185"/>
      <c r="AA3039" s="186"/>
      <c r="AB3039" s="187"/>
      <c r="AC3039" s="187"/>
      <c r="AD3039" s="188"/>
    </row>
    <row r="3040" spans="1:30" x14ac:dyDescent="0.3">
      <c r="A3040" s="84"/>
      <c r="B3040" s="162"/>
      <c r="C3040" s="102"/>
      <c r="D3040" s="109"/>
      <c r="E3040" s="139"/>
      <c r="F3040" s="113"/>
      <c r="G3040" s="126"/>
      <c r="H3040" s="123"/>
      <c r="I3040" s="124"/>
      <c r="K3040" s="177"/>
      <c r="L3040" s="178"/>
      <c r="M3040" s="180"/>
      <c r="N3040" s="181"/>
      <c r="O3040" s="179"/>
      <c r="P3040" s="179"/>
      <c r="Q3040" s="179"/>
      <c r="R3040" s="179"/>
      <c r="S3040" s="189"/>
      <c r="T3040" s="182"/>
      <c r="U3040" s="183"/>
      <c r="V3040" s="183"/>
      <c r="W3040" s="184"/>
      <c r="X3040" s="185"/>
      <c r="Z3040" s="185"/>
      <c r="AA3040" s="186"/>
      <c r="AB3040" s="187"/>
      <c r="AC3040" s="187"/>
      <c r="AD3040" s="188"/>
    </row>
    <row r="3041" spans="1:30" x14ac:dyDescent="0.3">
      <c r="A3041" s="84"/>
      <c r="B3041" s="162"/>
      <c r="C3041" s="102"/>
      <c r="D3041" s="109"/>
      <c r="E3041" s="139"/>
      <c r="F3041" s="113"/>
      <c r="G3041" s="126"/>
      <c r="H3041" s="123"/>
      <c r="I3041" s="124"/>
      <c r="K3041" s="177"/>
      <c r="L3041" s="178"/>
      <c r="M3041" s="180"/>
      <c r="N3041" s="181"/>
      <c r="O3041" s="179"/>
      <c r="P3041" s="179"/>
      <c r="Q3041" s="179"/>
      <c r="R3041" s="179"/>
      <c r="S3041" s="189"/>
      <c r="T3041" s="182"/>
      <c r="U3041" s="183"/>
      <c r="V3041" s="183"/>
      <c r="W3041" s="184"/>
      <c r="X3041" s="185"/>
      <c r="Z3041" s="185"/>
      <c r="AA3041" s="186"/>
      <c r="AB3041" s="187"/>
      <c r="AC3041" s="187"/>
      <c r="AD3041" s="188"/>
    </row>
    <row r="3042" spans="1:30" x14ac:dyDescent="0.3">
      <c r="A3042" s="84"/>
      <c r="B3042" s="162"/>
      <c r="C3042" s="102"/>
      <c r="D3042" s="109"/>
      <c r="E3042" s="139"/>
      <c r="F3042" s="113"/>
      <c r="G3042" s="126"/>
      <c r="H3042" s="123"/>
      <c r="I3042" s="124"/>
      <c r="K3042" s="177"/>
      <c r="L3042" s="178"/>
      <c r="M3042" s="180"/>
      <c r="N3042" s="181"/>
      <c r="O3042" s="179"/>
      <c r="P3042" s="179"/>
      <c r="Q3042" s="179"/>
      <c r="R3042" s="179"/>
      <c r="S3042" s="189"/>
      <c r="T3042" s="182"/>
      <c r="U3042" s="183"/>
      <c r="V3042" s="183"/>
      <c r="W3042" s="184"/>
      <c r="X3042" s="185"/>
      <c r="Z3042" s="186"/>
      <c r="AA3042" s="185"/>
      <c r="AB3042" s="187"/>
      <c r="AC3042" s="187"/>
      <c r="AD3042" s="188"/>
    </row>
    <row r="3043" spans="1:30" x14ac:dyDescent="0.3">
      <c r="A3043" s="84"/>
      <c r="B3043" s="162"/>
      <c r="C3043" s="102"/>
      <c r="D3043" s="109"/>
      <c r="E3043" s="139"/>
      <c r="F3043" s="113"/>
      <c r="G3043" s="126"/>
      <c r="H3043" s="123"/>
      <c r="I3043" s="124"/>
      <c r="K3043" s="177"/>
      <c r="L3043" s="178"/>
      <c r="M3043" s="180"/>
      <c r="N3043" s="181"/>
      <c r="O3043" s="179"/>
      <c r="P3043" s="179"/>
      <c r="Q3043" s="179"/>
      <c r="R3043" s="179"/>
      <c r="S3043" s="189"/>
      <c r="T3043" s="182"/>
      <c r="U3043" s="183"/>
      <c r="V3043" s="183"/>
      <c r="W3043" s="184"/>
      <c r="X3043" s="185"/>
      <c r="Z3043" s="185"/>
      <c r="AA3043" s="186"/>
      <c r="AB3043" s="187"/>
      <c r="AC3043" s="187"/>
      <c r="AD3043" s="188"/>
    </row>
    <row r="3044" spans="1:30" x14ac:dyDescent="0.3">
      <c r="A3044" s="84"/>
      <c r="B3044" s="162"/>
      <c r="C3044" s="102"/>
      <c r="D3044" s="109"/>
      <c r="E3044" s="139"/>
      <c r="F3044" s="113"/>
      <c r="G3044" s="126"/>
      <c r="H3044" s="123"/>
      <c r="I3044" s="124"/>
      <c r="K3044" s="177"/>
      <c r="L3044" s="178"/>
      <c r="M3044" s="180"/>
      <c r="N3044" s="181"/>
      <c r="O3044" s="179"/>
      <c r="P3044" s="179"/>
      <c r="Q3044" s="179"/>
      <c r="R3044" s="179"/>
      <c r="S3044" s="189"/>
      <c r="T3044" s="182"/>
      <c r="U3044" s="183"/>
      <c r="V3044" s="183"/>
      <c r="W3044" s="184"/>
      <c r="X3044" s="185"/>
      <c r="Z3044" s="186"/>
      <c r="AA3044" s="185"/>
      <c r="AB3044" s="187"/>
      <c r="AC3044" s="187"/>
      <c r="AD3044" s="188"/>
    </row>
    <row r="3045" spans="1:30" x14ac:dyDescent="0.3">
      <c r="A3045" s="84"/>
      <c r="B3045" s="162"/>
      <c r="C3045" s="102"/>
      <c r="D3045" s="109"/>
      <c r="E3045" s="139"/>
      <c r="F3045" s="113"/>
      <c r="G3045" s="126"/>
      <c r="H3045" s="123"/>
      <c r="I3045" s="124"/>
      <c r="K3045" s="177"/>
      <c r="L3045" s="178"/>
      <c r="M3045" s="180"/>
      <c r="N3045" s="181"/>
      <c r="O3045" s="179"/>
      <c r="P3045" s="179"/>
      <c r="Q3045" s="179"/>
      <c r="R3045" s="179"/>
      <c r="S3045" s="189"/>
      <c r="T3045" s="182"/>
      <c r="U3045" s="183"/>
      <c r="V3045" s="183"/>
      <c r="W3045" s="184"/>
      <c r="X3045" s="185"/>
      <c r="Z3045" s="185"/>
      <c r="AA3045" s="186"/>
      <c r="AB3045" s="187"/>
      <c r="AC3045" s="187"/>
      <c r="AD3045" s="188"/>
    </row>
    <row r="3046" spans="1:30" x14ac:dyDescent="0.3">
      <c r="A3046" s="84"/>
      <c r="B3046" s="162"/>
      <c r="C3046" s="102"/>
      <c r="D3046" s="109"/>
      <c r="E3046" s="139"/>
      <c r="F3046" s="113"/>
      <c r="G3046" s="126"/>
      <c r="H3046" s="123"/>
      <c r="I3046" s="124"/>
      <c r="K3046" s="177"/>
      <c r="L3046" s="178"/>
      <c r="M3046" s="180"/>
      <c r="N3046" s="181"/>
      <c r="O3046" s="179"/>
      <c r="P3046" s="179"/>
      <c r="Q3046" s="179"/>
      <c r="R3046" s="179"/>
      <c r="S3046" s="189"/>
      <c r="T3046" s="182"/>
      <c r="U3046" s="183"/>
      <c r="V3046" s="183"/>
      <c r="W3046" s="184"/>
      <c r="X3046" s="185"/>
      <c r="Z3046" s="186"/>
      <c r="AA3046" s="185"/>
      <c r="AB3046" s="187"/>
      <c r="AC3046" s="187"/>
      <c r="AD3046" s="188"/>
    </row>
    <row r="3047" spans="1:30" x14ac:dyDescent="0.3">
      <c r="A3047" s="84"/>
      <c r="B3047" s="162"/>
      <c r="C3047" s="102"/>
      <c r="D3047" s="109"/>
      <c r="E3047" s="139"/>
      <c r="F3047" s="113"/>
      <c r="G3047" s="126"/>
      <c r="H3047" s="123"/>
      <c r="I3047" s="124"/>
      <c r="K3047" s="177"/>
      <c r="L3047" s="178"/>
      <c r="M3047" s="180"/>
      <c r="N3047" s="181"/>
      <c r="O3047" s="179"/>
      <c r="P3047" s="179"/>
      <c r="Q3047" s="179"/>
      <c r="R3047" s="179"/>
      <c r="S3047" s="189"/>
      <c r="T3047" s="182"/>
      <c r="U3047" s="183"/>
      <c r="V3047" s="183"/>
      <c r="W3047" s="184"/>
      <c r="X3047" s="185"/>
      <c r="Z3047" s="186"/>
      <c r="AA3047" s="185"/>
      <c r="AB3047" s="187"/>
      <c r="AC3047" s="187"/>
      <c r="AD3047" s="188"/>
    </row>
    <row r="3048" spans="1:30" x14ac:dyDescent="0.3">
      <c r="A3048" s="84"/>
      <c r="B3048" s="162"/>
      <c r="C3048" s="102"/>
      <c r="D3048" s="109"/>
      <c r="E3048" s="139"/>
      <c r="F3048" s="113"/>
      <c r="G3048" s="126"/>
      <c r="H3048" s="123"/>
      <c r="I3048" s="124"/>
      <c r="K3048" s="177"/>
      <c r="L3048" s="178"/>
      <c r="M3048" s="180"/>
      <c r="N3048" s="181"/>
      <c r="O3048" s="179"/>
      <c r="P3048" s="179"/>
      <c r="Q3048" s="179"/>
      <c r="R3048" s="179"/>
      <c r="S3048" s="189"/>
      <c r="T3048" s="182"/>
      <c r="U3048" s="183"/>
      <c r="V3048" s="183"/>
      <c r="W3048" s="184"/>
      <c r="X3048" s="185"/>
      <c r="Z3048" s="185"/>
      <c r="AA3048" s="186"/>
      <c r="AB3048" s="187"/>
      <c r="AC3048" s="187"/>
      <c r="AD3048" s="188"/>
    </row>
    <row r="3049" spans="1:30" x14ac:dyDescent="0.3">
      <c r="A3049" s="84"/>
      <c r="B3049" s="162"/>
      <c r="C3049" s="102"/>
      <c r="D3049" s="109"/>
      <c r="E3049" s="139"/>
      <c r="F3049" s="113"/>
      <c r="G3049" s="126"/>
      <c r="H3049" s="123"/>
      <c r="I3049" s="124"/>
      <c r="K3049" s="177"/>
      <c r="L3049" s="178"/>
      <c r="M3049" s="180"/>
      <c r="N3049" s="181"/>
      <c r="O3049" s="179"/>
      <c r="P3049" s="179"/>
      <c r="Q3049" s="179"/>
      <c r="R3049" s="179"/>
      <c r="S3049" s="189"/>
      <c r="T3049" s="182"/>
      <c r="U3049" s="183"/>
      <c r="V3049" s="183"/>
      <c r="W3049" s="184"/>
      <c r="X3049" s="185"/>
      <c r="Z3049" s="185"/>
      <c r="AA3049" s="186"/>
      <c r="AB3049" s="187"/>
      <c r="AC3049" s="187"/>
      <c r="AD3049" s="188"/>
    </row>
    <row r="3050" spans="1:30" x14ac:dyDescent="0.3">
      <c r="A3050" s="84"/>
      <c r="B3050" s="162"/>
      <c r="C3050" s="102"/>
      <c r="D3050" s="109"/>
      <c r="E3050" s="139"/>
      <c r="F3050" s="113"/>
      <c r="G3050" s="126"/>
      <c r="H3050" s="123"/>
      <c r="I3050" s="124"/>
      <c r="K3050" s="177"/>
      <c r="L3050" s="178"/>
      <c r="M3050" s="180"/>
      <c r="N3050" s="181"/>
      <c r="O3050" s="179"/>
      <c r="P3050" s="179"/>
      <c r="Q3050" s="179"/>
      <c r="R3050" s="179"/>
      <c r="S3050" s="189"/>
      <c r="T3050" s="182"/>
      <c r="U3050" s="183"/>
      <c r="V3050" s="183"/>
      <c r="W3050" s="184"/>
      <c r="X3050" s="185"/>
      <c r="Z3050" s="185"/>
      <c r="AA3050" s="186"/>
      <c r="AB3050" s="187"/>
      <c r="AC3050" s="187"/>
      <c r="AD3050" s="188"/>
    </row>
    <row r="3051" spans="1:30" x14ac:dyDescent="0.3">
      <c r="A3051" s="84"/>
      <c r="B3051" s="162"/>
      <c r="C3051" s="102"/>
      <c r="D3051" s="109"/>
      <c r="E3051" s="139"/>
      <c r="F3051" s="113"/>
      <c r="G3051" s="126"/>
      <c r="H3051" s="123"/>
      <c r="I3051" s="124"/>
      <c r="K3051" s="177"/>
      <c r="L3051" s="178"/>
      <c r="M3051" s="180"/>
      <c r="N3051" s="181"/>
      <c r="O3051" s="179"/>
      <c r="P3051" s="179"/>
      <c r="Q3051" s="179"/>
      <c r="R3051" s="179"/>
      <c r="S3051" s="189"/>
      <c r="T3051" s="182"/>
      <c r="U3051" s="183"/>
      <c r="V3051" s="183"/>
      <c r="W3051" s="184"/>
      <c r="X3051" s="185"/>
      <c r="Z3051" s="186"/>
      <c r="AA3051" s="186"/>
      <c r="AB3051" s="187"/>
      <c r="AC3051" s="187"/>
      <c r="AD3051" s="188"/>
    </row>
    <row r="3052" spans="1:30" x14ac:dyDescent="0.3">
      <c r="A3052" s="84"/>
      <c r="B3052" s="162"/>
      <c r="C3052" s="102"/>
      <c r="D3052" s="109"/>
      <c r="E3052" s="139"/>
      <c r="F3052" s="113"/>
      <c r="G3052" s="126"/>
      <c r="H3052" s="123"/>
      <c r="I3052" s="124"/>
      <c r="K3052" s="177"/>
      <c r="L3052" s="178"/>
      <c r="M3052" s="180"/>
      <c r="N3052" s="181"/>
      <c r="O3052" s="179"/>
      <c r="P3052" s="179"/>
      <c r="Q3052" s="179"/>
      <c r="R3052" s="179"/>
      <c r="S3052" s="189"/>
      <c r="T3052" s="182"/>
      <c r="U3052" s="183"/>
      <c r="V3052" s="183"/>
      <c r="W3052" s="184"/>
      <c r="X3052" s="185"/>
      <c r="Z3052" s="185"/>
      <c r="AA3052" s="186"/>
      <c r="AB3052" s="187"/>
      <c r="AC3052" s="187"/>
      <c r="AD3052" s="188"/>
    </row>
    <row r="3053" spans="1:30" x14ac:dyDescent="0.3">
      <c r="A3053" s="84"/>
      <c r="B3053" s="162"/>
      <c r="C3053" s="102"/>
      <c r="D3053" s="109"/>
      <c r="E3053" s="139"/>
      <c r="F3053" s="113"/>
      <c r="G3053" s="126"/>
      <c r="H3053" s="123"/>
      <c r="I3053" s="124"/>
      <c r="K3053" s="177"/>
      <c r="L3053" s="178"/>
      <c r="M3053" s="180"/>
      <c r="N3053" s="181"/>
      <c r="O3053" s="179"/>
      <c r="P3053" s="179"/>
      <c r="Q3053" s="179"/>
      <c r="R3053" s="179"/>
      <c r="S3053" s="189"/>
      <c r="T3053" s="182"/>
      <c r="U3053" s="183"/>
      <c r="V3053" s="183"/>
      <c r="W3053" s="184"/>
      <c r="X3053" s="185"/>
      <c r="Z3053" s="186"/>
      <c r="AA3053" s="185"/>
      <c r="AB3053" s="187"/>
      <c r="AC3053" s="187"/>
      <c r="AD3053" s="188"/>
    </row>
    <row r="3054" spans="1:30" x14ac:dyDescent="0.3">
      <c r="A3054" s="84"/>
      <c r="B3054" s="162"/>
      <c r="C3054" s="102"/>
      <c r="D3054" s="109"/>
      <c r="E3054" s="139"/>
      <c r="F3054" s="113"/>
      <c r="G3054" s="126"/>
      <c r="H3054" s="123"/>
      <c r="I3054" s="124"/>
      <c r="K3054" s="177"/>
      <c r="L3054" s="178"/>
      <c r="M3054" s="180"/>
      <c r="N3054" s="181"/>
      <c r="O3054" s="179"/>
      <c r="P3054" s="179"/>
      <c r="Q3054" s="179"/>
      <c r="R3054" s="179"/>
      <c r="S3054" s="189"/>
      <c r="T3054" s="182"/>
      <c r="U3054" s="183"/>
      <c r="V3054" s="183"/>
      <c r="W3054" s="184"/>
      <c r="X3054" s="185"/>
      <c r="Z3054" s="186"/>
      <c r="AA3054" s="185"/>
      <c r="AB3054" s="187"/>
      <c r="AC3054" s="187"/>
      <c r="AD3054" s="188"/>
    </row>
    <row r="3055" spans="1:30" x14ac:dyDescent="0.3">
      <c r="A3055" s="84"/>
      <c r="B3055" s="162"/>
      <c r="C3055" s="102"/>
      <c r="D3055" s="109"/>
      <c r="E3055" s="139"/>
      <c r="F3055" s="113"/>
      <c r="G3055" s="126"/>
      <c r="H3055" s="123"/>
      <c r="I3055" s="124"/>
      <c r="K3055" s="177"/>
      <c r="L3055" s="178"/>
      <c r="M3055" s="180"/>
      <c r="N3055" s="181"/>
      <c r="O3055" s="179"/>
      <c r="P3055" s="179"/>
      <c r="Q3055" s="179"/>
      <c r="R3055" s="179"/>
      <c r="S3055" s="189"/>
      <c r="T3055" s="182"/>
      <c r="U3055" s="183"/>
      <c r="V3055" s="183"/>
      <c r="W3055" s="184"/>
      <c r="X3055" s="185"/>
      <c r="Z3055" s="186"/>
      <c r="AA3055" s="185"/>
      <c r="AB3055" s="187"/>
      <c r="AC3055" s="187"/>
      <c r="AD3055" s="188"/>
    </row>
    <row r="3056" spans="1:30" x14ac:dyDescent="0.3">
      <c r="A3056" s="84"/>
      <c r="B3056" s="162"/>
      <c r="C3056" s="102"/>
      <c r="D3056" s="109"/>
      <c r="E3056" s="139"/>
      <c r="F3056" s="113"/>
      <c r="G3056" s="126"/>
      <c r="H3056" s="123"/>
      <c r="I3056" s="124"/>
      <c r="K3056" s="177"/>
      <c r="L3056" s="178"/>
      <c r="M3056" s="180"/>
      <c r="N3056" s="181"/>
      <c r="O3056" s="179"/>
      <c r="P3056" s="179"/>
      <c r="Q3056" s="179"/>
      <c r="R3056" s="179"/>
      <c r="S3056" s="189"/>
      <c r="T3056" s="182"/>
      <c r="U3056" s="183"/>
      <c r="V3056" s="183"/>
      <c r="W3056" s="184"/>
      <c r="X3056" s="185"/>
      <c r="Z3056" s="186"/>
      <c r="AA3056" s="186"/>
      <c r="AB3056" s="187"/>
      <c r="AC3056" s="187"/>
      <c r="AD3056" s="188"/>
    </row>
    <row r="3057" spans="1:30" x14ac:dyDescent="0.3">
      <c r="A3057" s="84"/>
      <c r="B3057" s="162"/>
      <c r="C3057" s="102"/>
      <c r="D3057" s="109"/>
      <c r="E3057" s="139"/>
      <c r="F3057" s="113"/>
      <c r="G3057" s="126"/>
      <c r="H3057" s="123"/>
      <c r="I3057" s="124"/>
      <c r="K3057" s="177"/>
      <c r="L3057" s="178"/>
      <c r="M3057" s="180"/>
      <c r="N3057" s="181"/>
      <c r="O3057" s="179"/>
      <c r="P3057" s="179"/>
      <c r="Q3057" s="179"/>
      <c r="R3057" s="179"/>
      <c r="S3057" s="189"/>
      <c r="T3057" s="182"/>
      <c r="U3057" s="183"/>
      <c r="V3057" s="183"/>
      <c r="W3057" s="184"/>
      <c r="X3057" s="185"/>
      <c r="Z3057" s="185"/>
      <c r="AA3057" s="186"/>
      <c r="AB3057" s="187"/>
      <c r="AC3057" s="187"/>
      <c r="AD3057" s="188"/>
    </row>
    <row r="3058" spans="1:30" x14ac:dyDescent="0.3">
      <c r="A3058" s="84"/>
      <c r="B3058" s="162"/>
      <c r="C3058" s="102"/>
      <c r="D3058" s="109"/>
      <c r="E3058" s="139"/>
      <c r="F3058" s="113"/>
      <c r="G3058" s="126"/>
      <c r="H3058" s="123"/>
      <c r="I3058" s="124"/>
      <c r="K3058" s="177"/>
      <c r="L3058" s="178"/>
      <c r="M3058" s="180"/>
      <c r="N3058" s="181"/>
      <c r="O3058" s="179"/>
      <c r="P3058" s="179"/>
      <c r="Q3058" s="179"/>
      <c r="R3058" s="179"/>
      <c r="S3058" s="189"/>
      <c r="T3058" s="182"/>
      <c r="U3058" s="183"/>
      <c r="V3058" s="183"/>
      <c r="W3058" s="184"/>
      <c r="X3058" s="185"/>
      <c r="Z3058" s="185"/>
      <c r="AA3058" s="186"/>
      <c r="AB3058" s="187"/>
      <c r="AC3058" s="187"/>
      <c r="AD3058" s="188"/>
    </row>
    <row r="3059" spans="1:30" x14ac:dyDescent="0.3">
      <c r="A3059" s="84"/>
      <c r="B3059" s="162"/>
      <c r="C3059" s="102"/>
      <c r="D3059" s="109"/>
      <c r="E3059" s="139"/>
      <c r="F3059" s="113"/>
      <c r="G3059" s="126"/>
      <c r="H3059" s="123"/>
      <c r="I3059" s="124"/>
      <c r="K3059" s="177"/>
      <c r="L3059" s="178"/>
      <c r="M3059" s="180"/>
      <c r="N3059" s="181"/>
      <c r="O3059" s="179"/>
      <c r="P3059" s="179"/>
      <c r="Q3059" s="179"/>
      <c r="R3059" s="179"/>
      <c r="S3059" s="189"/>
      <c r="T3059" s="182"/>
      <c r="U3059" s="183"/>
      <c r="V3059" s="183"/>
      <c r="W3059" s="184"/>
      <c r="X3059" s="185"/>
      <c r="Z3059" s="185"/>
      <c r="AA3059" s="186"/>
      <c r="AB3059" s="187"/>
      <c r="AC3059" s="187"/>
      <c r="AD3059" s="188"/>
    </row>
    <row r="3060" spans="1:30" x14ac:dyDescent="0.3">
      <c r="A3060" s="84"/>
      <c r="B3060" s="162"/>
      <c r="C3060" s="102"/>
      <c r="D3060" s="109"/>
      <c r="E3060" s="139"/>
      <c r="F3060" s="113"/>
      <c r="G3060" s="126"/>
      <c r="H3060" s="123"/>
      <c r="I3060" s="124"/>
      <c r="K3060" s="177"/>
      <c r="L3060" s="178"/>
      <c r="M3060" s="180"/>
      <c r="N3060" s="181"/>
      <c r="O3060" s="179"/>
      <c r="P3060" s="179"/>
      <c r="Q3060" s="179"/>
      <c r="R3060" s="179"/>
      <c r="S3060" s="189"/>
      <c r="T3060" s="182"/>
      <c r="U3060" s="183"/>
      <c r="V3060" s="183"/>
      <c r="W3060" s="184"/>
      <c r="X3060" s="185"/>
      <c r="Z3060" s="186"/>
      <c r="AA3060" s="186"/>
      <c r="AB3060" s="187"/>
      <c r="AC3060" s="187"/>
      <c r="AD3060" s="188"/>
    </row>
    <row r="3061" spans="1:30" x14ac:dyDescent="0.3">
      <c r="A3061" s="84"/>
      <c r="B3061" s="162"/>
      <c r="C3061" s="102"/>
      <c r="D3061" s="109"/>
      <c r="E3061" s="139"/>
      <c r="F3061" s="113"/>
      <c r="G3061" s="126"/>
      <c r="H3061" s="123"/>
      <c r="I3061" s="124"/>
      <c r="K3061" s="177"/>
      <c r="L3061" s="178"/>
      <c r="M3061" s="180"/>
      <c r="N3061" s="181"/>
      <c r="O3061" s="179"/>
      <c r="P3061" s="179"/>
      <c r="Q3061" s="179"/>
      <c r="R3061" s="179"/>
      <c r="S3061" s="189"/>
      <c r="T3061" s="182"/>
      <c r="U3061" s="183"/>
      <c r="V3061" s="183"/>
      <c r="W3061" s="184"/>
      <c r="X3061" s="185"/>
      <c r="Z3061" s="185"/>
      <c r="AA3061" s="186"/>
      <c r="AB3061" s="187"/>
      <c r="AC3061" s="187"/>
      <c r="AD3061" s="188"/>
    </row>
    <row r="3062" spans="1:30" x14ac:dyDescent="0.3">
      <c r="A3062" s="84"/>
      <c r="B3062" s="162"/>
      <c r="C3062" s="102"/>
      <c r="D3062" s="109"/>
      <c r="E3062" s="139"/>
      <c r="F3062" s="113"/>
      <c r="G3062" s="126"/>
      <c r="H3062" s="123"/>
      <c r="I3062" s="124"/>
      <c r="K3062" s="177"/>
      <c r="L3062" s="178"/>
      <c r="M3062" s="180"/>
      <c r="N3062" s="181"/>
      <c r="O3062" s="179"/>
      <c r="P3062" s="179"/>
      <c r="Q3062" s="179"/>
      <c r="R3062" s="179"/>
      <c r="S3062" s="189"/>
      <c r="T3062" s="182"/>
      <c r="U3062" s="183"/>
      <c r="V3062" s="183"/>
      <c r="W3062" s="184"/>
      <c r="X3062" s="185"/>
      <c r="Z3062" s="186"/>
      <c r="AA3062" s="185"/>
      <c r="AB3062" s="187"/>
      <c r="AC3062" s="187"/>
      <c r="AD3062" s="188"/>
    </row>
    <row r="3063" spans="1:30" x14ac:dyDescent="0.3">
      <c r="A3063" s="84"/>
      <c r="B3063" s="162"/>
      <c r="C3063" s="102"/>
      <c r="D3063" s="109"/>
      <c r="E3063" s="139"/>
      <c r="F3063" s="113"/>
      <c r="G3063" s="126"/>
      <c r="H3063" s="123"/>
      <c r="I3063" s="124"/>
      <c r="K3063" s="177"/>
      <c r="L3063" s="178"/>
      <c r="M3063" s="180"/>
      <c r="N3063" s="181"/>
      <c r="O3063" s="179"/>
      <c r="P3063" s="179"/>
      <c r="Q3063" s="179"/>
      <c r="R3063" s="179"/>
      <c r="S3063" s="189"/>
      <c r="T3063" s="182"/>
      <c r="U3063" s="183"/>
      <c r="V3063" s="183"/>
      <c r="W3063" s="184"/>
      <c r="X3063" s="185"/>
      <c r="Z3063" s="185"/>
      <c r="AA3063" s="186"/>
      <c r="AB3063" s="187"/>
      <c r="AC3063" s="187"/>
      <c r="AD3063" s="188"/>
    </row>
    <row r="3064" spans="1:30" x14ac:dyDescent="0.3">
      <c r="A3064" s="84"/>
      <c r="B3064" s="162"/>
      <c r="C3064" s="102"/>
      <c r="D3064" s="109"/>
      <c r="E3064" s="139"/>
      <c r="F3064" s="113"/>
      <c r="G3064" s="126"/>
      <c r="H3064" s="123"/>
      <c r="I3064" s="124"/>
      <c r="K3064" s="177"/>
      <c r="L3064" s="178"/>
      <c r="M3064" s="180"/>
      <c r="N3064" s="181"/>
      <c r="O3064" s="179"/>
      <c r="P3064" s="179"/>
      <c r="Q3064" s="179"/>
      <c r="R3064" s="179"/>
      <c r="S3064" s="189"/>
      <c r="T3064" s="182"/>
      <c r="U3064" s="183"/>
      <c r="V3064" s="183"/>
      <c r="W3064" s="184"/>
      <c r="X3064" s="185"/>
      <c r="Z3064" s="185"/>
      <c r="AA3064" s="186"/>
      <c r="AB3064" s="187"/>
      <c r="AC3064" s="187"/>
      <c r="AD3064" s="188"/>
    </row>
    <row r="3065" spans="1:30" x14ac:dyDescent="0.3">
      <c r="A3065" s="84"/>
      <c r="B3065" s="162"/>
      <c r="C3065" s="102"/>
      <c r="D3065" s="109"/>
      <c r="E3065" s="139"/>
      <c r="F3065" s="113"/>
      <c r="G3065" s="126"/>
      <c r="H3065" s="123"/>
      <c r="I3065" s="124"/>
      <c r="K3065" s="177"/>
      <c r="L3065" s="178"/>
      <c r="M3065" s="180"/>
      <c r="N3065" s="181"/>
      <c r="O3065" s="179"/>
      <c r="P3065" s="179"/>
      <c r="Q3065" s="179"/>
      <c r="R3065" s="179"/>
      <c r="S3065" s="189"/>
      <c r="T3065" s="182"/>
      <c r="U3065" s="183"/>
      <c r="V3065" s="183"/>
      <c r="W3065" s="184"/>
      <c r="X3065" s="185"/>
      <c r="Z3065" s="185"/>
      <c r="AA3065" s="186"/>
      <c r="AB3065" s="187"/>
      <c r="AC3065" s="187"/>
      <c r="AD3065" s="188"/>
    </row>
    <row r="3066" spans="1:30" x14ac:dyDescent="0.3">
      <c r="A3066" s="84"/>
      <c r="B3066" s="162"/>
      <c r="C3066" s="102"/>
      <c r="D3066" s="109"/>
      <c r="E3066" s="139"/>
      <c r="F3066" s="113"/>
      <c r="G3066" s="126"/>
      <c r="H3066" s="123"/>
      <c r="I3066" s="124"/>
      <c r="K3066" s="177"/>
      <c r="L3066" s="178"/>
      <c r="M3066" s="180"/>
      <c r="N3066" s="181"/>
      <c r="O3066" s="179"/>
      <c r="P3066" s="179"/>
      <c r="Q3066" s="179"/>
      <c r="R3066" s="179"/>
      <c r="S3066" s="189"/>
      <c r="T3066" s="182"/>
      <c r="U3066" s="183"/>
      <c r="V3066" s="183"/>
      <c r="W3066" s="184"/>
      <c r="X3066" s="185"/>
      <c r="Z3066" s="186"/>
      <c r="AA3066" s="186"/>
      <c r="AB3066" s="187"/>
      <c r="AC3066" s="187"/>
      <c r="AD3066" s="188"/>
    </row>
    <row r="3067" spans="1:30" x14ac:dyDescent="0.3">
      <c r="A3067" s="84"/>
      <c r="B3067" s="162"/>
      <c r="C3067" s="102"/>
      <c r="D3067" s="109"/>
      <c r="E3067" s="139"/>
      <c r="F3067" s="113"/>
      <c r="G3067" s="126"/>
      <c r="H3067" s="123"/>
      <c r="I3067" s="124"/>
      <c r="K3067" s="177"/>
      <c r="L3067" s="178"/>
      <c r="M3067" s="180"/>
      <c r="N3067" s="181"/>
      <c r="O3067" s="179"/>
      <c r="P3067" s="179"/>
      <c r="Q3067" s="179"/>
      <c r="R3067" s="179"/>
      <c r="S3067" s="189"/>
      <c r="T3067" s="182"/>
      <c r="U3067" s="183"/>
      <c r="V3067" s="183"/>
      <c r="W3067" s="184"/>
      <c r="X3067" s="185"/>
      <c r="Z3067" s="186"/>
      <c r="AA3067" s="185"/>
      <c r="AB3067" s="187"/>
      <c r="AC3067" s="187"/>
      <c r="AD3067" s="188"/>
    </row>
    <row r="3068" spans="1:30" x14ac:dyDescent="0.3">
      <c r="A3068" s="84"/>
      <c r="B3068" s="162"/>
      <c r="C3068" s="102"/>
      <c r="D3068" s="109"/>
      <c r="E3068" s="139"/>
      <c r="F3068" s="113"/>
      <c r="G3068" s="126"/>
      <c r="H3068" s="123"/>
      <c r="I3068" s="124"/>
      <c r="K3068" s="177"/>
      <c r="L3068" s="178"/>
      <c r="M3068" s="180"/>
      <c r="N3068" s="181"/>
      <c r="O3068" s="179"/>
      <c r="P3068" s="179"/>
      <c r="Q3068" s="179"/>
      <c r="R3068" s="179"/>
      <c r="S3068" s="189"/>
      <c r="T3068" s="182"/>
      <c r="U3068" s="183"/>
      <c r="V3068" s="183"/>
      <c r="W3068" s="184"/>
      <c r="X3068" s="185"/>
      <c r="Z3068" s="186"/>
      <c r="AA3068" s="185"/>
      <c r="AB3068" s="187"/>
      <c r="AC3068" s="187"/>
      <c r="AD3068" s="188"/>
    </row>
    <row r="3069" spans="1:30" x14ac:dyDescent="0.3">
      <c r="A3069" s="84"/>
      <c r="B3069" s="162"/>
      <c r="C3069" s="102"/>
      <c r="D3069" s="109"/>
      <c r="E3069" s="139"/>
      <c r="F3069" s="113"/>
      <c r="G3069" s="126"/>
      <c r="H3069" s="123"/>
      <c r="I3069" s="124"/>
      <c r="K3069" s="177"/>
      <c r="L3069" s="178"/>
      <c r="M3069" s="180"/>
      <c r="N3069" s="181"/>
      <c r="O3069" s="179"/>
      <c r="P3069" s="179"/>
      <c r="Q3069" s="179"/>
      <c r="R3069" s="179"/>
      <c r="S3069" s="189"/>
      <c r="T3069" s="182"/>
      <c r="U3069" s="183"/>
      <c r="V3069" s="183"/>
      <c r="W3069" s="184"/>
      <c r="X3069" s="185"/>
      <c r="Z3069" s="185"/>
      <c r="AA3069" s="186"/>
      <c r="AB3069" s="187"/>
      <c r="AC3069" s="187"/>
      <c r="AD3069" s="188"/>
    </row>
    <row r="3070" spans="1:30" x14ac:dyDescent="0.3">
      <c r="A3070" s="84"/>
      <c r="B3070" s="162"/>
      <c r="C3070" s="102"/>
      <c r="D3070" s="109"/>
      <c r="E3070" s="139"/>
      <c r="F3070" s="113"/>
      <c r="G3070" s="126"/>
      <c r="H3070" s="123"/>
      <c r="I3070" s="124"/>
      <c r="K3070" s="177"/>
      <c r="L3070" s="178"/>
      <c r="M3070" s="180"/>
      <c r="N3070" s="181"/>
      <c r="O3070" s="179"/>
      <c r="P3070" s="179"/>
      <c r="Q3070" s="179"/>
      <c r="R3070" s="179"/>
      <c r="S3070" s="189"/>
      <c r="T3070" s="182"/>
      <c r="U3070" s="183"/>
      <c r="V3070" s="183"/>
      <c r="W3070" s="184"/>
      <c r="X3070" s="185"/>
      <c r="Z3070" s="186"/>
      <c r="AA3070" s="186"/>
      <c r="AB3070" s="187"/>
      <c r="AC3070" s="187"/>
      <c r="AD3070" s="188"/>
    </row>
    <row r="3071" spans="1:30" x14ac:dyDescent="0.3">
      <c r="A3071" s="84"/>
      <c r="B3071" s="162"/>
      <c r="C3071" s="102"/>
      <c r="D3071" s="109"/>
      <c r="E3071" s="139"/>
      <c r="F3071" s="113"/>
      <c r="G3071" s="126"/>
      <c r="H3071" s="123"/>
      <c r="I3071" s="124"/>
      <c r="K3071" s="177"/>
      <c r="L3071" s="178"/>
      <c r="M3071" s="180"/>
      <c r="N3071" s="181"/>
      <c r="O3071" s="179"/>
      <c r="P3071" s="179"/>
      <c r="Q3071" s="179"/>
      <c r="R3071" s="179"/>
      <c r="S3071" s="189"/>
      <c r="T3071" s="182"/>
      <c r="U3071" s="183"/>
      <c r="V3071" s="183"/>
      <c r="W3071" s="184"/>
      <c r="X3071" s="185"/>
      <c r="Z3071" s="186"/>
      <c r="AA3071" s="186"/>
      <c r="AB3071" s="187"/>
      <c r="AC3071" s="187"/>
      <c r="AD3071" s="188"/>
    </row>
    <row r="3072" spans="1:30" x14ac:dyDescent="0.3">
      <c r="A3072" s="84"/>
      <c r="B3072" s="162"/>
      <c r="C3072" s="102"/>
      <c r="D3072" s="109"/>
      <c r="E3072" s="139"/>
      <c r="F3072" s="113"/>
      <c r="G3072" s="126"/>
      <c r="H3072" s="123"/>
      <c r="I3072" s="124"/>
      <c r="K3072" s="177"/>
      <c r="L3072" s="178"/>
      <c r="M3072" s="180"/>
      <c r="N3072" s="181"/>
      <c r="O3072" s="179"/>
      <c r="P3072" s="179"/>
      <c r="Q3072" s="179"/>
      <c r="R3072" s="179"/>
      <c r="S3072" s="189"/>
      <c r="T3072" s="182"/>
      <c r="U3072" s="183"/>
      <c r="V3072" s="183"/>
      <c r="W3072" s="184"/>
      <c r="X3072" s="185"/>
      <c r="Z3072" s="185"/>
      <c r="AA3072" s="186"/>
      <c r="AB3072" s="187"/>
      <c r="AC3072" s="187"/>
      <c r="AD3072" s="188"/>
    </row>
    <row r="3073" spans="1:30" x14ac:dyDescent="0.3">
      <c r="A3073" s="84"/>
      <c r="B3073" s="162"/>
      <c r="C3073" s="102"/>
      <c r="D3073" s="109"/>
      <c r="E3073" s="139"/>
      <c r="F3073" s="113"/>
      <c r="G3073" s="126"/>
      <c r="H3073" s="123"/>
      <c r="I3073" s="124"/>
      <c r="K3073" s="177"/>
      <c r="L3073" s="178"/>
      <c r="M3073" s="180"/>
      <c r="N3073" s="181"/>
      <c r="O3073" s="179"/>
      <c r="P3073" s="179"/>
      <c r="Q3073" s="179"/>
      <c r="R3073" s="179"/>
      <c r="S3073" s="189"/>
      <c r="T3073" s="182"/>
      <c r="U3073" s="183"/>
      <c r="V3073" s="183"/>
      <c r="W3073" s="184"/>
      <c r="X3073" s="185"/>
      <c r="Z3073" s="185"/>
      <c r="AA3073" s="186"/>
      <c r="AB3073" s="187"/>
      <c r="AC3073" s="187"/>
      <c r="AD3073" s="188"/>
    </row>
    <row r="3074" spans="1:30" x14ac:dyDescent="0.3">
      <c r="A3074" s="84"/>
      <c r="B3074" s="162"/>
      <c r="C3074" s="102"/>
      <c r="D3074" s="109"/>
      <c r="E3074" s="139"/>
      <c r="F3074" s="113"/>
      <c r="G3074" s="126"/>
      <c r="H3074" s="123"/>
      <c r="I3074" s="124"/>
      <c r="K3074" s="177"/>
      <c r="L3074" s="178"/>
      <c r="M3074" s="180"/>
      <c r="N3074" s="181"/>
      <c r="O3074" s="179"/>
      <c r="P3074" s="179"/>
      <c r="Q3074" s="179"/>
      <c r="R3074" s="179"/>
      <c r="S3074" s="189"/>
      <c r="T3074" s="182"/>
      <c r="U3074" s="183"/>
      <c r="V3074" s="183"/>
      <c r="W3074" s="184"/>
      <c r="X3074" s="185"/>
      <c r="Z3074" s="186"/>
      <c r="AA3074" s="185"/>
      <c r="AB3074" s="187"/>
      <c r="AC3074" s="187"/>
      <c r="AD3074" s="188"/>
    </row>
    <row r="3075" spans="1:30" x14ac:dyDescent="0.3">
      <c r="A3075" s="84"/>
      <c r="B3075" s="162"/>
      <c r="C3075" s="102"/>
      <c r="D3075" s="109"/>
      <c r="E3075" s="139"/>
      <c r="F3075" s="113"/>
      <c r="G3075" s="126"/>
      <c r="H3075" s="123"/>
      <c r="I3075" s="124"/>
      <c r="K3075" s="177"/>
      <c r="L3075" s="178"/>
      <c r="M3075" s="180"/>
      <c r="N3075" s="181"/>
      <c r="O3075" s="179"/>
      <c r="P3075" s="179"/>
      <c r="Q3075" s="179"/>
      <c r="R3075" s="179"/>
      <c r="S3075" s="189"/>
      <c r="T3075" s="182"/>
      <c r="U3075" s="183"/>
      <c r="V3075" s="183"/>
      <c r="W3075" s="184"/>
      <c r="X3075" s="185"/>
      <c r="Z3075" s="186"/>
      <c r="AA3075" s="185"/>
      <c r="AB3075" s="187"/>
      <c r="AC3075" s="187"/>
      <c r="AD3075" s="188"/>
    </row>
    <row r="3076" spans="1:30" x14ac:dyDescent="0.3">
      <c r="A3076" s="84"/>
      <c r="B3076" s="162"/>
      <c r="C3076" s="102"/>
      <c r="D3076" s="109"/>
      <c r="E3076" s="139"/>
      <c r="F3076" s="113"/>
      <c r="G3076" s="126"/>
      <c r="H3076" s="123"/>
      <c r="I3076" s="124"/>
      <c r="K3076" s="177"/>
      <c r="L3076" s="178"/>
      <c r="M3076" s="180"/>
      <c r="N3076" s="181"/>
      <c r="O3076" s="179"/>
      <c r="P3076" s="179"/>
      <c r="Q3076" s="179"/>
      <c r="R3076" s="179"/>
      <c r="S3076" s="189"/>
      <c r="T3076" s="182"/>
      <c r="U3076" s="183"/>
      <c r="V3076" s="183"/>
      <c r="W3076" s="184"/>
      <c r="X3076" s="185"/>
      <c r="Z3076" s="186"/>
      <c r="AA3076" s="186"/>
      <c r="AB3076" s="187"/>
      <c r="AC3076" s="187"/>
      <c r="AD3076" s="188"/>
    </row>
    <row r="3077" spans="1:30" x14ac:dyDescent="0.3">
      <c r="A3077" s="84"/>
      <c r="B3077" s="162"/>
      <c r="C3077" s="102"/>
      <c r="D3077" s="109"/>
      <c r="E3077" s="139"/>
      <c r="F3077" s="113"/>
      <c r="G3077" s="126"/>
      <c r="H3077" s="123"/>
      <c r="I3077" s="124"/>
      <c r="K3077" s="177"/>
      <c r="L3077" s="178"/>
      <c r="M3077" s="180"/>
      <c r="N3077" s="181"/>
      <c r="O3077" s="179"/>
      <c r="P3077" s="179"/>
      <c r="Q3077" s="179"/>
      <c r="R3077" s="179"/>
      <c r="S3077" s="189"/>
      <c r="T3077" s="182"/>
      <c r="U3077" s="183"/>
      <c r="V3077" s="183"/>
      <c r="W3077" s="184"/>
      <c r="X3077" s="185"/>
      <c r="Z3077" s="186"/>
      <c r="AA3077" s="185"/>
      <c r="AB3077" s="187"/>
      <c r="AC3077" s="187"/>
      <c r="AD3077" s="188"/>
    </row>
    <row r="3078" spans="1:30" x14ac:dyDescent="0.3">
      <c r="A3078" s="84"/>
      <c r="B3078" s="162"/>
      <c r="C3078" s="102"/>
      <c r="D3078" s="109"/>
      <c r="E3078" s="139"/>
      <c r="F3078" s="113"/>
      <c r="G3078" s="126"/>
      <c r="H3078" s="123"/>
      <c r="I3078" s="124"/>
      <c r="K3078" s="177"/>
      <c r="L3078" s="178"/>
      <c r="M3078" s="180"/>
      <c r="N3078" s="181"/>
      <c r="O3078" s="179"/>
      <c r="P3078" s="179"/>
      <c r="Q3078" s="179"/>
      <c r="R3078" s="179"/>
      <c r="S3078" s="189"/>
      <c r="T3078" s="182"/>
      <c r="U3078" s="183"/>
      <c r="V3078" s="183"/>
      <c r="W3078" s="184"/>
      <c r="X3078" s="185"/>
      <c r="Z3078" s="186"/>
      <c r="AA3078" s="186"/>
      <c r="AB3078" s="187"/>
      <c r="AC3078" s="187"/>
      <c r="AD3078" s="188"/>
    </row>
    <row r="3079" spans="1:30" x14ac:dyDescent="0.3">
      <c r="A3079" s="84"/>
      <c r="B3079" s="162"/>
      <c r="C3079" s="102"/>
      <c r="D3079" s="109"/>
      <c r="E3079" s="139"/>
      <c r="F3079" s="113"/>
      <c r="G3079" s="126"/>
      <c r="H3079" s="123"/>
      <c r="I3079" s="124"/>
      <c r="K3079" s="177"/>
      <c r="L3079" s="178"/>
      <c r="M3079" s="180"/>
      <c r="N3079" s="181"/>
      <c r="O3079" s="179"/>
      <c r="P3079" s="179"/>
      <c r="Q3079" s="179"/>
      <c r="R3079" s="179"/>
      <c r="S3079" s="189"/>
      <c r="T3079" s="182"/>
      <c r="U3079" s="183"/>
      <c r="V3079" s="183"/>
      <c r="W3079" s="184"/>
      <c r="X3079" s="185"/>
      <c r="Z3079" s="186"/>
      <c r="AA3079" s="185"/>
      <c r="AB3079" s="187"/>
      <c r="AC3079" s="187"/>
      <c r="AD3079" s="188"/>
    </row>
    <row r="3080" spans="1:30" x14ac:dyDescent="0.3">
      <c r="A3080" s="84"/>
      <c r="B3080" s="162"/>
      <c r="C3080" s="102"/>
      <c r="D3080" s="109"/>
      <c r="E3080" s="139"/>
      <c r="F3080" s="113"/>
      <c r="G3080" s="126"/>
      <c r="H3080" s="123"/>
      <c r="I3080" s="124"/>
      <c r="K3080" s="177"/>
      <c r="L3080" s="178"/>
      <c r="M3080" s="180"/>
      <c r="N3080" s="181"/>
      <c r="O3080" s="179"/>
      <c r="P3080" s="179"/>
      <c r="Q3080" s="179"/>
      <c r="R3080" s="179"/>
      <c r="S3080" s="189"/>
      <c r="T3080" s="182"/>
      <c r="U3080" s="183"/>
      <c r="V3080" s="183"/>
      <c r="W3080" s="184"/>
      <c r="X3080" s="185"/>
      <c r="Z3080" s="185"/>
      <c r="AA3080" s="186"/>
      <c r="AB3080" s="187"/>
      <c r="AC3080" s="187"/>
      <c r="AD3080" s="188"/>
    </row>
    <row r="3081" spans="1:30" x14ac:dyDescent="0.3">
      <c r="A3081" s="84"/>
      <c r="B3081" s="162"/>
      <c r="C3081" s="102"/>
      <c r="D3081" s="109"/>
      <c r="E3081" s="139"/>
      <c r="F3081" s="113"/>
      <c r="G3081" s="126"/>
      <c r="H3081" s="123"/>
      <c r="I3081" s="124"/>
      <c r="K3081" s="177"/>
      <c r="L3081" s="178"/>
      <c r="M3081" s="180"/>
      <c r="N3081" s="181"/>
      <c r="O3081" s="179"/>
      <c r="P3081" s="179"/>
      <c r="Q3081" s="179"/>
      <c r="R3081" s="179"/>
      <c r="S3081" s="189"/>
      <c r="T3081" s="182"/>
      <c r="U3081" s="183"/>
      <c r="V3081" s="183"/>
      <c r="W3081" s="184"/>
      <c r="X3081" s="185"/>
      <c r="Z3081" s="185"/>
      <c r="AA3081" s="186"/>
      <c r="AB3081" s="187"/>
      <c r="AC3081" s="187"/>
      <c r="AD3081" s="188"/>
    </row>
    <row r="3082" spans="1:30" x14ac:dyDescent="0.3">
      <c r="A3082" s="84"/>
      <c r="B3082" s="162"/>
      <c r="C3082" s="102"/>
      <c r="D3082" s="109"/>
      <c r="E3082" s="139"/>
      <c r="F3082" s="113"/>
      <c r="G3082" s="126"/>
      <c r="H3082" s="123"/>
      <c r="I3082" s="124"/>
      <c r="K3082" s="177"/>
      <c r="L3082" s="178"/>
      <c r="M3082" s="180"/>
      <c r="N3082" s="181"/>
      <c r="O3082" s="179"/>
      <c r="P3082" s="179"/>
      <c r="Q3082" s="179"/>
      <c r="R3082" s="179"/>
      <c r="S3082" s="189"/>
      <c r="T3082" s="182"/>
      <c r="U3082" s="183"/>
      <c r="V3082" s="183"/>
      <c r="W3082" s="184"/>
      <c r="X3082" s="185"/>
      <c r="Z3082" s="185"/>
      <c r="AA3082" s="186"/>
      <c r="AB3082" s="187"/>
      <c r="AC3082" s="187"/>
      <c r="AD3082" s="188"/>
    </row>
    <row r="3083" spans="1:30" x14ac:dyDescent="0.3">
      <c r="A3083" s="84"/>
      <c r="B3083" s="162"/>
      <c r="C3083" s="102"/>
      <c r="D3083" s="109"/>
      <c r="E3083" s="139"/>
      <c r="F3083" s="113"/>
      <c r="G3083" s="126"/>
      <c r="H3083" s="123"/>
      <c r="I3083" s="124"/>
      <c r="K3083" s="177"/>
      <c r="L3083" s="178"/>
      <c r="M3083" s="180"/>
      <c r="N3083" s="181"/>
      <c r="O3083" s="179"/>
      <c r="P3083" s="179"/>
      <c r="Q3083" s="179"/>
      <c r="R3083" s="179"/>
      <c r="S3083" s="189"/>
      <c r="T3083" s="182"/>
      <c r="U3083" s="183"/>
      <c r="V3083" s="183"/>
      <c r="W3083" s="184"/>
      <c r="X3083" s="186"/>
      <c r="Z3083" s="185"/>
      <c r="AA3083" s="185"/>
      <c r="AB3083" s="187"/>
      <c r="AC3083" s="188"/>
      <c r="AD3083" s="188"/>
    </row>
    <row r="3084" spans="1:30" x14ac:dyDescent="0.3">
      <c r="A3084" s="84"/>
      <c r="B3084" s="162"/>
      <c r="C3084" s="102"/>
      <c r="D3084" s="109"/>
      <c r="E3084" s="139"/>
      <c r="F3084" s="113"/>
      <c r="G3084" s="126"/>
      <c r="H3084" s="123"/>
      <c r="I3084" s="124"/>
      <c r="K3084" s="177"/>
      <c r="L3084" s="178"/>
      <c r="M3084" s="180"/>
      <c r="N3084" s="181"/>
      <c r="O3084" s="179"/>
      <c r="P3084" s="179"/>
      <c r="Q3084" s="179"/>
      <c r="R3084" s="179"/>
      <c r="S3084" s="189"/>
      <c r="T3084" s="182"/>
      <c r="U3084" s="183"/>
      <c r="V3084" s="183"/>
      <c r="W3084" s="184"/>
      <c r="X3084" s="185"/>
      <c r="Z3084" s="186"/>
      <c r="AA3084" s="186"/>
      <c r="AB3084" s="187"/>
      <c r="AC3084" s="187"/>
      <c r="AD3084" s="188"/>
    </row>
    <row r="3085" spans="1:30" x14ac:dyDescent="0.3">
      <c r="A3085" s="84"/>
      <c r="B3085" s="162"/>
      <c r="C3085" s="102"/>
      <c r="D3085" s="109"/>
      <c r="E3085" s="139"/>
      <c r="F3085" s="113"/>
      <c r="G3085" s="126"/>
      <c r="H3085" s="123"/>
      <c r="I3085" s="124"/>
      <c r="K3085" s="177"/>
      <c r="L3085" s="178"/>
      <c r="M3085" s="180"/>
      <c r="N3085" s="181"/>
      <c r="O3085" s="179"/>
      <c r="P3085" s="179"/>
      <c r="Q3085" s="179"/>
      <c r="R3085" s="179"/>
      <c r="S3085" s="189"/>
      <c r="T3085" s="182"/>
      <c r="U3085" s="183"/>
      <c r="V3085" s="183"/>
      <c r="W3085" s="184"/>
      <c r="X3085" s="185"/>
      <c r="Z3085" s="185"/>
      <c r="AA3085" s="186"/>
      <c r="AB3085" s="187"/>
      <c r="AC3085" s="187"/>
      <c r="AD3085" s="188"/>
    </row>
    <row r="3086" spans="1:30" x14ac:dyDescent="0.3">
      <c r="A3086" s="84"/>
      <c r="B3086" s="162"/>
      <c r="C3086" s="102"/>
      <c r="D3086" s="109"/>
      <c r="E3086" s="139"/>
      <c r="F3086" s="113"/>
      <c r="G3086" s="126"/>
      <c r="H3086" s="123"/>
      <c r="I3086" s="124"/>
      <c r="K3086" s="177"/>
      <c r="L3086" s="178"/>
      <c r="M3086" s="180"/>
      <c r="N3086" s="181"/>
      <c r="O3086" s="179"/>
      <c r="P3086" s="179"/>
      <c r="Q3086" s="179"/>
      <c r="R3086" s="179"/>
      <c r="S3086" s="189"/>
      <c r="T3086" s="182"/>
      <c r="U3086" s="183"/>
      <c r="V3086" s="183"/>
      <c r="W3086" s="184"/>
      <c r="X3086" s="185"/>
      <c r="Z3086" s="186"/>
      <c r="AA3086" s="186"/>
      <c r="AB3086" s="187"/>
      <c r="AC3086" s="187"/>
      <c r="AD3086" s="188"/>
    </row>
    <row r="3087" spans="1:30" x14ac:dyDescent="0.3">
      <c r="A3087" s="84"/>
      <c r="B3087" s="162"/>
      <c r="C3087" s="102"/>
      <c r="D3087" s="109"/>
      <c r="E3087" s="139"/>
      <c r="F3087" s="113"/>
      <c r="G3087" s="126"/>
      <c r="H3087" s="123"/>
      <c r="I3087" s="124"/>
      <c r="K3087" s="177"/>
      <c r="L3087" s="178"/>
      <c r="M3087" s="180"/>
      <c r="N3087" s="181"/>
      <c r="O3087" s="179"/>
      <c r="P3087" s="179"/>
      <c r="Q3087" s="179"/>
      <c r="R3087" s="179"/>
      <c r="S3087" s="189"/>
      <c r="T3087" s="182"/>
      <c r="U3087" s="183"/>
      <c r="V3087" s="183"/>
      <c r="W3087" s="184"/>
      <c r="X3087" s="185"/>
      <c r="Z3087" s="185"/>
      <c r="AA3087" s="186"/>
      <c r="AB3087" s="187"/>
      <c r="AC3087" s="187"/>
      <c r="AD3087" s="188"/>
    </row>
    <row r="3088" spans="1:30" x14ac:dyDescent="0.3">
      <c r="A3088" s="84"/>
      <c r="B3088" s="162"/>
      <c r="C3088" s="102"/>
      <c r="D3088" s="109"/>
      <c r="E3088" s="139"/>
      <c r="F3088" s="113"/>
      <c r="G3088" s="126"/>
      <c r="H3088" s="123"/>
      <c r="I3088" s="124"/>
      <c r="K3088" s="177"/>
      <c r="L3088" s="178"/>
      <c r="M3088" s="180"/>
      <c r="N3088" s="181"/>
      <c r="O3088" s="179"/>
      <c r="P3088" s="179"/>
      <c r="Q3088" s="179"/>
      <c r="R3088" s="179"/>
      <c r="S3088" s="189"/>
      <c r="T3088" s="182"/>
      <c r="U3088" s="183"/>
      <c r="V3088" s="183"/>
      <c r="W3088" s="184"/>
      <c r="X3088" s="185"/>
      <c r="Z3088" s="185"/>
      <c r="AA3088" s="186"/>
      <c r="AB3088" s="187"/>
      <c r="AC3088" s="187"/>
      <c r="AD3088" s="188"/>
    </row>
    <row r="3089" spans="1:30" x14ac:dyDescent="0.3">
      <c r="A3089" s="84"/>
      <c r="B3089" s="162"/>
      <c r="C3089" s="102"/>
      <c r="D3089" s="109"/>
      <c r="E3089" s="139"/>
      <c r="F3089" s="113"/>
      <c r="G3089" s="126"/>
      <c r="H3089" s="123"/>
      <c r="I3089" s="124"/>
      <c r="K3089" s="177"/>
      <c r="L3089" s="178"/>
      <c r="M3089" s="180"/>
      <c r="N3089" s="181"/>
      <c r="O3089" s="179"/>
      <c r="P3089" s="179"/>
      <c r="Q3089" s="179"/>
      <c r="R3089" s="179"/>
      <c r="S3089" s="189"/>
      <c r="T3089" s="182"/>
      <c r="U3089" s="183"/>
      <c r="V3089" s="183"/>
      <c r="W3089" s="184"/>
      <c r="X3089" s="185"/>
      <c r="Z3089" s="186"/>
      <c r="AA3089" s="186"/>
      <c r="AB3089" s="187"/>
      <c r="AC3089" s="187"/>
      <c r="AD3089" s="188"/>
    </row>
    <row r="3090" spans="1:30" x14ac:dyDescent="0.3">
      <c r="A3090" s="84"/>
      <c r="B3090" s="162"/>
      <c r="C3090" s="102"/>
      <c r="D3090" s="109"/>
      <c r="E3090" s="139"/>
      <c r="F3090" s="113"/>
      <c r="G3090" s="126"/>
      <c r="H3090" s="123"/>
      <c r="I3090" s="124"/>
      <c r="K3090" s="177"/>
      <c r="L3090" s="178"/>
      <c r="M3090" s="180"/>
      <c r="N3090" s="181"/>
      <c r="O3090" s="179"/>
      <c r="P3090" s="179"/>
      <c r="Q3090" s="179"/>
      <c r="R3090" s="179"/>
      <c r="S3090" s="189"/>
      <c r="T3090" s="182"/>
      <c r="U3090" s="183"/>
      <c r="V3090" s="183"/>
      <c r="W3090" s="184"/>
      <c r="X3090" s="185"/>
      <c r="Z3090" s="185"/>
      <c r="AA3090" s="186"/>
      <c r="AB3090" s="187"/>
      <c r="AC3090" s="187"/>
      <c r="AD3090" s="188"/>
    </row>
    <row r="3091" spans="1:30" x14ac:dyDescent="0.3">
      <c r="A3091" s="84"/>
      <c r="B3091" s="162"/>
      <c r="C3091" s="102"/>
      <c r="D3091" s="109"/>
      <c r="E3091" s="139"/>
      <c r="F3091" s="113"/>
      <c r="G3091" s="126"/>
      <c r="H3091" s="123"/>
      <c r="I3091" s="124"/>
      <c r="K3091" s="177"/>
      <c r="L3091" s="178"/>
      <c r="M3091" s="180"/>
      <c r="N3091" s="181"/>
      <c r="O3091" s="179"/>
      <c r="P3091" s="179"/>
      <c r="Q3091" s="179"/>
      <c r="R3091" s="179"/>
      <c r="S3091" s="189"/>
      <c r="T3091" s="182"/>
      <c r="U3091" s="183"/>
      <c r="V3091" s="183"/>
      <c r="W3091" s="184"/>
      <c r="X3091" s="185"/>
      <c r="Z3091" s="185"/>
      <c r="AA3091" s="186"/>
      <c r="AB3091" s="187"/>
      <c r="AC3091" s="187"/>
      <c r="AD3091" s="188"/>
    </row>
    <row r="3092" spans="1:30" x14ac:dyDescent="0.3">
      <c r="A3092" s="84"/>
      <c r="B3092" s="162"/>
      <c r="C3092" s="102"/>
      <c r="D3092" s="109"/>
      <c r="E3092" s="139"/>
      <c r="F3092" s="113"/>
      <c r="G3092" s="126"/>
      <c r="H3092" s="123"/>
      <c r="I3092" s="124"/>
      <c r="K3092" s="177"/>
      <c r="L3092" s="178"/>
      <c r="M3092" s="180"/>
      <c r="N3092" s="181"/>
      <c r="O3092" s="179"/>
      <c r="P3092" s="179"/>
      <c r="Q3092" s="179"/>
      <c r="R3092" s="179"/>
      <c r="S3092" s="189"/>
      <c r="T3092" s="182"/>
      <c r="U3092" s="183"/>
      <c r="V3092" s="183"/>
      <c r="W3092" s="184"/>
      <c r="X3092" s="185"/>
      <c r="Z3092" s="186"/>
      <c r="AA3092" s="186"/>
      <c r="AB3092" s="187"/>
      <c r="AC3092" s="187"/>
      <c r="AD3092" s="188"/>
    </row>
    <row r="3093" spans="1:30" x14ac:dyDescent="0.3">
      <c r="A3093" s="84"/>
      <c r="B3093" s="162"/>
      <c r="C3093" s="102"/>
      <c r="D3093" s="109"/>
      <c r="E3093" s="139"/>
      <c r="F3093" s="113"/>
      <c r="G3093" s="126"/>
      <c r="H3093" s="123"/>
      <c r="I3093" s="124"/>
      <c r="K3093" s="177"/>
      <c r="L3093" s="178"/>
      <c r="M3093" s="180"/>
      <c r="N3093" s="181"/>
      <c r="O3093" s="179"/>
      <c r="P3093" s="179"/>
      <c r="Q3093" s="179"/>
      <c r="R3093" s="179"/>
      <c r="S3093" s="189"/>
      <c r="T3093" s="182"/>
      <c r="U3093" s="183"/>
      <c r="V3093" s="183"/>
      <c r="W3093" s="184"/>
      <c r="X3093" s="185"/>
      <c r="Z3093" s="186"/>
      <c r="AA3093" s="186"/>
      <c r="AB3093" s="187"/>
      <c r="AC3093" s="187"/>
      <c r="AD3093" s="188"/>
    </row>
    <row r="3094" spans="1:30" x14ac:dyDescent="0.3">
      <c r="A3094" s="84"/>
      <c r="B3094" s="162"/>
      <c r="C3094" s="102"/>
      <c r="D3094" s="109"/>
      <c r="E3094" s="139"/>
      <c r="F3094" s="113"/>
      <c r="G3094" s="126"/>
      <c r="H3094" s="123"/>
      <c r="I3094" s="124"/>
      <c r="K3094" s="177"/>
      <c r="L3094" s="178"/>
      <c r="M3094" s="180"/>
      <c r="N3094" s="181"/>
      <c r="O3094" s="179"/>
      <c r="P3094" s="179"/>
      <c r="Q3094" s="179"/>
      <c r="R3094" s="179"/>
      <c r="S3094" s="189"/>
      <c r="T3094" s="182"/>
      <c r="U3094" s="183"/>
      <c r="V3094" s="183"/>
      <c r="W3094" s="184"/>
      <c r="X3094" s="185"/>
      <c r="Z3094" s="186"/>
      <c r="AA3094" s="185"/>
      <c r="AB3094" s="187"/>
      <c r="AC3094" s="187"/>
      <c r="AD3094" s="188"/>
    </row>
    <row r="3095" spans="1:30" x14ac:dyDescent="0.3">
      <c r="A3095" s="84"/>
      <c r="B3095" s="162"/>
      <c r="C3095" s="102"/>
      <c r="D3095" s="109"/>
      <c r="E3095" s="139"/>
      <c r="F3095" s="113"/>
      <c r="G3095" s="126"/>
      <c r="H3095" s="123"/>
      <c r="I3095" s="124"/>
      <c r="K3095" s="177"/>
      <c r="L3095" s="178"/>
      <c r="M3095" s="180"/>
      <c r="N3095" s="181"/>
      <c r="O3095" s="179"/>
      <c r="P3095" s="179"/>
      <c r="Q3095" s="179"/>
      <c r="R3095" s="179"/>
      <c r="S3095" s="189"/>
      <c r="T3095" s="182"/>
      <c r="U3095" s="183"/>
      <c r="V3095" s="183"/>
      <c r="W3095" s="184"/>
      <c r="X3095" s="185"/>
      <c r="Z3095" s="185"/>
      <c r="AA3095" s="186"/>
      <c r="AB3095" s="187"/>
      <c r="AC3095" s="187"/>
      <c r="AD3095" s="188"/>
    </row>
    <row r="3096" spans="1:30" x14ac:dyDescent="0.3">
      <c r="A3096" s="84"/>
      <c r="B3096" s="162"/>
      <c r="C3096" s="102"/>
      <c r="D3096" s="109"/>
      <c r="E3096" s="139"/>
      <c r="F3096" s="113"/>
      <c r="G3096" s="126"/>
      <c r="H3096" s="123"/>
      <c r="I3096" s="124"/>
      <c r="K3096" s="177"/>
      <c r="L3096" s="178"/>
      <c r="M3096" s="180"/>
      <c r="N3096" s="181"/>
      <c r="O3096" s="179"/>
      <c r="P3096" s="179"/>
      <c r="Q3096" s="179"/>
      <c r="R3096" s="179"/>
      <c r="S3096" s="189"/>
      <c r="T3096" s="182"/>
      <c r="U3096" s="183"/>
      <c r="V3096" s="183"/>
      <c r="W3096" s="184"/>
      <c r="X3096" s="185"/>
      <c r="Z3096" s="186"/>
      <c r="AA3096" s="186"/>
      <c r="AB3096" s="187"/>
      <c r="AC3096" s="187"/>
      <c r="AD3096" s="188"/>
    </row>
    <row r="3097" spans="1:30" x14ac:dyDescent="0.3">
      <c r="A3097" s="84"/>
      <c r="B3097" s="162"/>
      <c r="C3097" s="102"/>
      <c r="D3097" s="109"/>
      <c r="E3097" s="139"/>
      <c r="F3097" s="113"/>
      <c r="G3097" s="126"/>
      <c r="H3097" s="123"/>
      <c r="I3097" s="124"/>
      <c r="K3097" s="177"/>
      <c r="L3097" s="178"/>
      <c r="M3097" s="180"/>
      <c r="N3097" s="181"/>
      <c r="O3097" s="179"/>
      <c r="P3097" s="179"/>
      <c r="Q3097" s="179"/>
      <c r="R3097" s="179"/>
      <c r="S3097" s="189"/>
      <c r="T3097" s="182"/>
      <c r="U3097" s="183"/>
      <c r="V3097" s="183"/>
      <c r="W3097" s="184"/>
      <c r="X3097" s="185"/>
      <c r="Z3097" s="186"/>
      <c r="AA3097" s="186"/>
      <c r="AB3097" s="187"/>
      <c r="AC3097" s="187"/>
      <c r="AD3097" s="188"/>
    </row>
    <row r="3098" spans="1:30" x14ac:dyDescent="0.3">
      <c r="A3098" s="84"/>
      <c r="B3098" s="162"/>
      <c r="C3098" s="102"/>
      <c r="D3098" s="109"/>
      <c r="E3098" s="139"/>
      <c r="F3098" s="113"/>
      <c r="G3098" s="126"/>
      <c r="H3098" s="123"/>
      <c r="I3098" s="124"/>
      <c r="K3098" s="177"/>
      <c r="L3098" s="178"/>
      <c r="M3098" s="180"/>
      <c r="N3098" s="181"/>
      <c r="O3098" s="179"/>
      <c r="P3098" s="179"/>
      <c r="Q3098" s="179"/>
      <c r="R3098" s="179"/>
      <c r="S3098" s="189"/>
      <c r="T3098" s="182"/>
      <c r="U3098" s="183"/>
      <c r="V3098" s="183"/>
      <c r="W3098" s="184"/>
      <c r="X3098" s="185"/>
      <c r="Z3098" s="186"/>
      <c r="AA3098" s="185"/>
      <c r="AB3098" s="187"/>
      <c r="AC3098" s="187"/>
      <c r="AD3098" s="188"/>
    </row>
    <row r="3099" spans="1:30" x14ac:dyDescent="0.3">
      <c r="A3099" s="84"/>
      <c r="B3099" s="162"/>
      <c r="C3099" s="102"/>
      <c r="D3099" s="109"/>
      <c r="E3099" s="139"/>
      <c r="F3099" s="113"/>
      <c r="G3099" s="126"/>
      <c r="H3099" s="123"/>
      <c r="I3099" s="124"/>
      <c r="K3099" s="177"/>
      <c r="L3099" s="178"/>
      <c r="M3099" s="180"/>
      <c r="N3099" s="181"/>
      <c r="O3099" s="179"/>
      <c r="P3099" s="179"/>
      <c r="Q3099" s="179"/>
      <c r="R3099" s="179"/>
      <c r="S3099" s="189"/>
      <c r="T3099" s="182"/>
      <c r="U3099" s="183"/>
      <c r="V3099" s="183"/>
      <c r="W3099" s="184"/>
      <c r="X3099" s="185"/>
      <c r="Z3099" s="185"/>
      <c r="AA3099" s="186"/>
      <c r="AB3099" s="187"/>
      <c r="AC3099" s="187"/>
      <c r="AD3099" s="188"/>
    </row>
    <row r="3100" spans="1:30" x14ac:dyDescent="0.3">
      <c r="A3100" s="84"/>
      <c r="B3100" s="162"/>
      <c r="C3100" s="102"/>
      <c r="D3100" s="109"/>
      <c r="E3100" s="139"/>
      <c r="F3100" s="113"/>
      <c r="G3100" s="126"/>
      <c r="H3100" s="123"/>
      <c r="I3100" s="124"/>
      <c r="K3100" s="177"/>
      <c r="L3100" s="178"/>
      <c r="M3100" s="180"/>
      <c r="N3100" s="181"/>
      <c r="O3100" s="179"/>
      <c r="P3100" s="179"/>
      <c r="Q3100" s="179"/>
      <c r="R3100" s="179"/>
      <c r="S3100" s="189"/>
      <c r="T3100" s="182"/>
      <c r="U3100" s="183"/>
      <c r="V3100" s="183"/>
      <c r="W3100" s="184"/>
      <c r="X3100" s="185"/>
      <c r="Z3100" s="185"/>
      <c r="AA3100" s="186"/>
      <c r="AB3100" s="187"/>
      <c r="AC3100" s="187"/>
      <c r="AD3100" s="188"/>
    </row>
    <row r="3101" spans="1:30" x14ac:dyDescent="0.3">
      <c r="A3101" s="84"/>
      <c r="B3101" s="162"/>
      <c r="C3101" s="102"/>
      <c r="D3101" s="109"/>
      <c r="E3101" s="139"/>
      <c r="F3101" s="113"/>
      <c r="G3101" s="126"/>
      <c r="H3101" s="123"/>
      <c r="I3101" s="124"/>
      <c r="K3101" s="177"/>
      <c r="L3101" s="178"/>
      <c r="M3101" s="180"/>
      <c r="N3101" s="181"/>
      <c r="O3101" s="179"/>
      <c r="P3101" s="179"/>
      <c r="Q3101" s="179"/>
      <c r="R3101" s="179"/>
      <c r="S3101" s="189"/>
      <c r="T3101" s="182"/>
      <c r="U3101" s="183"/>
      <c r="V3101" s="183"/>
      <c r="W3101" s="184"/>
      <c r="X3101" s="185"/>
      <c r="Z3101" s="186"/>
      <c r="AA3101" s="186"/>
      <c r="AB3101" s="187"/>
      <c r="AC3101" s="187"/>
      <c r="AD3101" s="188"/>
    </row>
    <row r="3102" spans="1:30" x14ac:dyDescent="0.3">
      <c r="A3102" s="84"/>
      <c r="B3102" s="162"/>
      <c r="C3102" s="102"/>
      <c r="D3102" s="109"/>
      <c r="E3102" s="139"/>
      <c r="F3102" s="113"/>
      <c r="G3102" s="126"/>
      <c r="H3102" s="123"/>
      <c r="I3102" s="124"/>
      <c r="K3102" s="177"/>
      <c r="L3102" s="178"/>
      <c r="M3102" s="180"/>
      <c r="N3102" s="181"/>
      <c r="O3102" s="179"/>
      <c r="P3102" s="179"/>
      <c r="Q3102" s="179"/>
      <c r="R3102" s="179"/>
      <c r="S3102" s="189"/>
      <c r="T3102" s="182"/>
      <c r="U3102" s="183"/>
      <c r="V3102" s="183"/>
      <c r="W3102" s="184"/>
      <c r="X3102" s="185"/>
      <c r="Z3102" s="185"/>
      <c r="AA3102" s="186"/>
      <c r="AB3102" s="187"/>
      <c r="AC3102" s="187"/>
      <c r="AD3102" s="188"/>
    </row>
    <row r="3103" spans="1:30" x14ac:dyDescent="0.3">
      <c r="A3103" s="84"/>
      <c r="B3103" s="162"/>
      <c r="C3103" s="102"/>
      <c r="D3103" s="109"/>
      <c r="E3103" s="139"/>
      <c r="F3103" s="113"/>
      <c r="G3103" s="126"/>
      <c r="H3103" s="123"/>
      <c r="I3103" s="124"/>
      <c r="K3103" s="177"/>
      <c r="L3103" s="178"/>
      <c r="M3103" s="180"/>
      <c r="N3103" s="181"/>
      <c r="O3103" s="179"/>
      <c r="P3103" s="179"/>
      <c r="Q3103" s="179"/>
      <c r="R3103" s="179"/>
      <c r="S3103" s="189"/>
      <c r="T3103" s="182"/>
      <c r="U3103" s="183"/>
      <c r="V3103" s="183"/>
      <c r="W3103" s="184"/>
      <c r="X3103" s="185"/>
      <c r="Z3103" s="186"/>
      <c r="AA3103" s="185"/>
      <c r="AB3103" s="187"/>
      <c r="AC3103" s="187"/>
      <c r="AD3103" s="188"/>
    </row>
    <row r="3104" spans="1:30" x14ac:dyDescent="0.3">
      <c r="A3104" s="84"/>
      <c r="B3104" s="162"/>
      <c r="C3104" s="102"/>
      <c r="D3104" s="109"/>
      <c r="E3104" s="139"/>
      <c r="F3104" s="113"/>
      <c r="G3104" s="126"/>
      <c r="H3104" s="123"/>
      <c r="I3104" s="124"/>
      <c r="K3104" s="177"/>
      <c r="L3104" s="178"/>
      <c r="M3104" s="180"/>
      <c r="N3104" s="181"/>
      <c r="O3104" s="179"/>
      <c r="P3104" s="179"/>
      <c r="Q3104" s="179"/>
      <c r="R3104" s="179"/>
      <c r="S3104" s="189"/>
      <c r="T3104" s="182"/>
      <c r="U3104" s="183"/>
      <c r="V3104" s="183"/>
      <c r="W3104" s="184"/>
      <c r="X3104" s="185"/>
      <c r="Z3104" s="186"/>
      <c r="AA3104" s="185"/>
      <c r="AB3104" s="187"/>
      <c r="AC3104" s="187"/>
      <c r="AD3104" s="188"/>
    </row>
    <row r="3105" spans="1:30" x14ac:dyDescent="0.3">
      <c r="A3105" s="84"/>
      <c r="B3105" s="162"/>
      <c r="C3105" s="102"/>
      <c r="D3105" s="109"/>
      <c r="E3105" s="139"/>
      <c r="F3105" s="113"/>
      <c r="G3105" s="126"/>
      <c r="H3105" s="123"/>
      <c r="I3105" s="124"/>
      <c r="K3105" s="177"/>
      <c r="L3105" s="178"/>
      <c r="M3105" s="180"/>
      <c r="N3105" s="181"/>
      <c r="O3105" s="179"/>
      <c r="P3105" s="179"/>
      <c r="Q3105" s="179"/>
      <c r="R3105" s="179"/>
      <c r="S3105" s="189"/>
      <c r="T3105" s="182"/>
      <c r="U3105" s="183"/>
      <c r="V3105" s="183"/>
      <c r="W3105" s="184"/>
      <c r="X3105" s="185"/>
      <c r="Z3105" s="186"/>
      <c r="AA3105" s="185"/>
      <c r="AB3105" s="187"/>
      <c r="AC3105" s="187"/>
      <c r="AD3105" s="188"/>
    </row>
    <row r="3106" spans="1:30" x14ac:dyDescent="0.3">
      <c r="A3106" s="84"/>
      <c r="B3106" s="162"/>
      <c r="C3106" s="102"/>
      <c r="D3106" s="109"/>
      <c r="E3106" s="139"/>
      <c r="F3106" s="113"/>
      <c r="G3106" s="126"/>
      <c r="H3106" s="123"/>
      <c r="I3106" s="124"/>
      <c r="K3106" s="177"/>
      <c r="L3106" s="178"/>
      <c r="M3106" s="180"/>
      <c r="N3106" s="181"/>
      <c r="O3106" s="179"/>
      <c r="P3106" s="179"/>
      <c r="Q3106" s="179"/>
      <c r="R3106" s="179"/>
      <c r="S3106" s="189"/>
      <c r="T3106" s="182"/>
      <c r="U3106" s="183"/>
      <c r="V3106" s="183"/>
      <c r="W3106" s="184"/>
      <c r="X3106" s="185"/>
      <c r="Z3106" s="185"/>
      <c r="AA3106" s="186"/>
      <c r="AB3106" s="187"/>
      <c r="AC3106" s="187"/>
      <c r="AD3106" s="188"/>
    </row>
    <row r="3107" spans="1:30" x14ac:dyDescent="0.3">
      <c r="A3107" s="84"/>
      <c r="B3107" s="162"/>
      <c r="C3107" s="102"/>
      <c r="D3107" s="109"/>
      <c r="E3107" s="139"/>
      <c r="F3107" s="113"/>
      <c r="G3107" s="126"/>
      <c r="H3107" s="123"/>
      <c r="I3107" s="124"/>
      <c r="K3107" s="177"/>
      <c r="L3107" s="178"/>
      <c r="M3107" s="180"/>
      <c r="N3107" s="181"/>
      <c r="O3107" s="179"/>
      <c r="P3107" s="179"/>
      <c r="Q3107" s="179"/>
      <c r="R3107" s="179"/>
      <c r="S3107" s="189"/>
      <c r="T3107" s="182"/>
      <c r="U3107" s="183"/>
      <c r="V3107" s="183"/>
      <c r="W3107" s="184"/>
      <c r="X3107" s="185"/>
      <c r="Z3107" s="185"/>
      <c r="AA3107" s="186"/>
      <c r="AB3107" s="187"/>
      <c r="AC3107" s="187"/>
      <c r="AD3107" s="188"/>
    </row>
    <row r="3108" spans="1:30" x14ac:dyDescent="0.3">
      <c r="A3108" s="84"/>
      <c r="B3108" s="162"/>
      <c r="C3108" s="102"/>
      <c r="D3108" s="109"/>
      <c r="E3108" s="139"/>
      <c r="F3108" s="113"/>
      <c r="G3108" s="126"/>
      <c r="H3108" s="123"/>
      <c r="I3108" s="124"/>
      <c r="K3108" s="177"/>
      <c r="L3108" s="178"/>
      <c r="M3108" s="180"/>
      <c r="N3108" s="181"/>
      <c r="O3108" s="179"/>
      <c r="P3108" s="179"/>
      <c r="Q3108" s="179"/>
      <c r="R3108" s="179"/>
      <c r="S3108" s="189"/>
      <c r="T3108" s="182"/>
      <c r="U3108" s="183"/>
      <c r="V3108" s="183"/>
      <c r="W3108" s="184"/>
      <c r="X3108" s="185"/>
      <c r="Z3108" s="185"/>
      <c r="AA3108" s="186"/>
      <c r="AB3108" s="187"/>
      <c r="AC3108" s="187"/>
      <c r="AD3108" s="188"/>
    </row>
    <row r="3109" spans="1:30" x14ac:dyDescent="0.3">
      <c r="A3109" s="84"/>
      <c r="B3109" s="162"/>
      <c r="C3109" s="102"/>
      <c r="D3109" s="109"/>
      <c r="E3109" s="139"/>
      <c r="F3109" s="113"/>
      <c r="G3109" s="126"/>
      <c r="H3109" s="123"/>
      <c r="I3109" s="124"/>
      <c r="K3109" s="177"/>
      <c r="L3109" s="178"/>
      <c r="M3109" s="180"/>
      <c r="N3109" s="181"/>
      <c r="O3109" s="179"/>
      <c r="P3109" s="179"/>
      <c r="Q3109" s="179"/>
      <c r="R3109" s="179"/>
      <c r="S3109" s="189"/>
      <c r="T3109" s="182"/>
      <c r="U3109" s="183"/>
      <c r="V3109" s="183"/>
      <c r="W3109" s="184"/>
      <c r="X3109" s="185"/>
      <c r="Z3109" s="186"/>
      <c r="AA3109" s="185"/>
      <c r="AB3109" s="187"/>
      <c r="AC3109" s="187"/>
      <c r="AD3109" s="188"/>
    </row>
    <row r="3110" spans="1:30" x14ac:dyDescent="0.3">
      <c r="A3110" s="84"/>
      <c r="B3110" s="162"/>
      <c r="C3110" s="102"/>
      <c r="D3110" s="109"/>
      <c r="E3110" s="139"/>
      <c r="F3110" s="113"/>
      <c r="G3110" s="126"/>
      <c r="H3110" s="123"/>
      <c r="I3110" s="124"/>
      <c r="K3110" s="177"/>
      <c r="L3110" s="178"/>
      <c r="M3110" s="180"/>
      <c r="N3110" s="181"/>
      <c r="O3110" s="179"/>
      <c r="P3110" s="179"/>
      <c r="Q3110" s="179"/>
      <c r="R3110" s="179"/>
      <c r="S3110" s="189"/>
      <c r="T3110" s="182"/>
      <c r="U3110" s="183"/>
      <c r="V3110" s="183"/>
      <c r="W3110" s="184"/>
      <c r="X3110" s="185"/>
      <c r="Z3110" s="185"/>
      <c r="AA3110" s="186"/>
      <c r="AB3110" s="187"/>
      <c r="AC3110" s="187"/>
      <c r="AD3110" s="188"/>
    </row>
    <row r="3111" spans="1:30" x14ac:dyDescent="0.3">
      <c r="A3111" s="84"/>
      <c r="B3111" s="162"/>
      <c r="C3111" s="102"/>
      <c r="D3111" s="109"/>
      <c r="E3111" s="139"/>
      <c r="F3111" s="113"/>
      <c r="G3111" s="126"/>
      <c r="H3111" s="123"/>
      <c r="I3111" s="124"/>
      <c r="K3111" s="177"/>
      <c r="L3111" s="178"/>
      <c r="M3111" s="180"/>
      <c r="N3111" s="181"/>
      <c r="O3111" s="179"/>
      <c r="P3111" s="179"/>
      <c r="Q3111" s="179"/>
      <c r="R3111" s="179"/>
      <c r="S3111" s="189"/>
      <c r="T3111" s="182"/>
      <c r="U3111" s="183"/>
      <c r="V3111" s="183"/>
      <c r="W3111" s="184"/>
      <c r="X3111" s="185"/>
      <c r="Z3111" s="186"/>
      <c r="AA3111" s="185"/>
      <c r="AB3111" s="187"/>
      <c r="AC3111" s="187"/>
      <c r="AD3111" s="188"/>
    </row>
    <row r="3112" spans="1:30" x14ac:dyDescent="0.3">
      <c r="A3112" s="84"/>
      <c r="B3112" s="162"/>
      <c r="C3112" s="102"/>
      <c r="D3112" s="109"/>
      <c r="E3112" s="139"/>
      <c r="F3112" s="113"/>
      <c r="G3112" s="126"/>
      <c r="H3112" s="123"/>
      <c r="I3112" s="124"/>
      <c r="K3112" s="177"/>
      <c r="L3112" s="178"/>
      <c r="M3112" s="180"/>
      <c r="N3112" s="181"/>
      <c r="O3112" s="179"/>
      <c r="P3112" s="179"/>
      <c r="Q3112" s="179"/>
      <c r="R3112" s="179"/>
      <c r="S3112" s="189"/>
      <c r="T3112" s="182"/>
      <c r="U3112" s="183"/>
      <c r="V3112" s="183"/>
      <c r="W3112" s="184"/>
      <c r="X3112" s="185"/>
      <c r="Z3112" s="186"/>
      <c r="AA3112" s="186"/>
      <c r="AB3112" s="187"/>
      <c r="AC3112" s="187"/>
      <c r="AD3112" s="188"/>
    </row>
    <row r="3113" spans="1:30" x14ac:dyDescent="0.3">
      <c r="A3113" s="84"/>
      <c r="B3113" s="162"/>
      <c r="C3113" s="102"/>
      <c r="D3113" s="109"/>
      <c r="E3113" s="139"/>
      <c r="F3113" s="113"/>
      <c r="G3113" s="126"/>
      <c r="H3113" s="123"/>
      <c r="I3113" s="124"/>
      <c r="K3113" s="177"/>
      <c r="L3113" s="178"/>
      <c r="M3113" s="180"/>
      <c r="N3113" s="181"/>
      <c r="O3113" s="179"/>
      <c r="P3113" s="179"/>
      <c r="Q3113" s="179"/>
      <c r="R3113" s="179"/>
      <c r="S3113" s="189"/>
      <c r="T3113" s="182"/>
      <c r="U3113" s="183"/>
      <c r="V3113" s="183"/>
      <c r="W3113" s="184"/>
      <c r="X3113" s="185"/>
      <c r="Z3113" s="186"/>
      <c r="AA3113" s="186"/>
      <c r="AB3113" s="187"/>
      <c r="AC3113" s="187"/>
      <c r="AD3113" s="188"/>
    </row>
    <row r="3114" spans="1:30" x14ac:dyDescent="0.3">
      <c r="A3114" s="84"/>
      <c r="B3114" s="162"/>
      <c r="C3114" s="102"/>
      <c r="D3114" s="109"/>
      <c r="E3114" s="139"/>
      <c r="F3114" s="113"/>
      <c r="G3114" s="126"/>
      <c r="H3114" s="123"/>
      <c r="I3114" s="124"/>
      <c r="K3114" s="177"/>
      <c r="L3114" s="178"/>
      <c r="M3114" s="180"/>
      <c r="N3114" s="181"/>
      <c r="O3114" s="179"/>
      <c r="P3114" s="179"/>
      <c r="Q3114" s="179"/>
      <c r="R3114" s="179"/>
      <c r="S3114" s="189"/>
      <c r="T3114" s="182"/>
      <c r="U3114" s="183"/>
      <c r="V3114" s="183"/>
      <c r="W3114" s="184"/>
      <c r="X3114" s="185"/>
      <c r="Z3114" s="185"/>
      <c r="AA3114" s="186"/>
      <c r="AB3114" s="187"/>
      <c r="AC3114" s="187"/>
      <c r="AD3114" s="188"/>
    </row>
    <row r="3115" spans="1:30" x14ac:dyDescent="0.3">
      <c r="A3115" s="84"/>
      <c r="B3115" s="162"/>
      <c r="C3115" s="102"/>
      <c r="D3115" s="109"/>
      <c r="E3115" s="139"/>
      <c r="F3115" s="113"/>
      <c r="G3115" s="126"/>
      <c r="H3115" s="123"/>
      <c r="I3115" s="124"/>
      <c r="K3115" s="177"/>
      <c r="L3115" s="178"/>
      <c r="M3115" s="180"/>
      <c r="N3115" s="181"/>
      <c r="O3115" s="179"/>
      <c r="P3115" s="179"/>
      <c r="Q3115" s="179"/>
      <c r="R3115" s="179"/>
      <c r="S3115" s="189"/>
      <c r="T3115" s="182"/>
      <c r="U3115" s="183"/>
      <c r="V3115" s="183"/>
      <c r="W3115" s="184"/>
      <c r="X3115" s="185"/>
      <c r="Z3115" s="186"/>
      <c r="AA3115" s="185"/>
      <c r="AB3115" s="187"/>
      <c r="AC3115" s="187"/>
      <c r="AD3115" s="188"/>
    </row>
    <row r="3116" spans="1:30" x14ac:dyDescent="0.3">
      <c r="A3116" s="84"/>
      <c r="B3116" s="162"/>
      <c r="C3116" s="102"/>
      <c r="D3116" s="109"/>
      <c r="E3116" s="139"/>
      <c r="F3116" s="113"/>
      <c r="G3116" s="126"/>
      <c r="H3116" s="123"/>
      <c r="I3116" s="124"/>
      <c r="K3116" s="177"/>
      <c r="L3116" s="178"/>
      <c r="M3116" s="180"/>
      <c r="N3116" s="181"/>
      <c r="O3116" s="179"/>
      <c r="P3116" s="179"/>
      <c r="Q3116" s="179"/>
      <c r="R3116" s="179"/>
      <c r="S3116" s="189"/>
      <c r="T3116" s="182"/>
      <c r="U3116" s="183"/>
      <c r="V3116" s="183"/>
      <c r="W3116" s="184"/>
      <c r="X3116" s="185"/>
      <c r="Z3116" s="185"/>
      <c r="AA3116" s="186"/>
      <c r="AB3116" s="187"/>
      <c r="AC3116" s="187"/>
      <c r="AD3116" s="188"/>
    </row>
    <row r="3117" spans="1:30" x14ac:dyDescent="0.3">
      <c r="A3117" s="84"/>
      <c r="B3117" s="162"/>
      <c r="C3117" s="102"/>
      <c r="D3117" s="109"/>
      <c r="E3117" s="139"/>
      <c r="F3117" s="113"/>
      <c r="G3117" s="126"/>
      <c r="H3117" s="123"/>
      <c r="I3117" s="124"/>
      <c r="K3117" s="177"/>
      <c r="L3117" s="178"/>
      <c r="M3117" s="180"/>
      <c r="N3117" s="181"/>
      <c r="O3117" s="179"/>
      <c r="P3117" s="179"/>
      <c r="Q3117" s="179"/>
      <c r="R3117" s="179"/>
      <c r="S3117" s="189"/>
      <c r="T3117" s="182"/>
      <c r="U3117" s="183"/>
      <c r="V3117" s="183"/>
      <c r="W3117" s="184"/>
      <c r="X3117" s="185"/>
      <c r="Z3117" s="185"/>
      <c r="AA3117" s="186"/>
      <c r="AB3117" s="187"/>
      <c r="AC3117" s="187"/>
      <c r="AD3117" s="188"/>
    </row>
    <row r="3118" spans="1:30" x14ac:dyDescent="0.3">
      <c r="A3118" s="84"/>
      <c r="B3118" s="162"/>
      <c r="C3118" s="102"/>
      <c r="D3118" s="109"/>
      <c r="E3118" s="139"/>
      <c r="F3118" s="113"/>
      <c r="G3118" s="126"/>
      <c r="H3118" s="123"/>
      <c r="I3118" s="124"/>
      <c r="K3118" s="177"/>
      <c r="L3118" s="178"/>
      <c r="M3118" s="180"/>
      <c r="N3118" s="181"/>
      <c r="O3118" s="179"/>
      <c r="P3118" s="179"/>
      <c r="Q3118" s="179"/>
      <c r="R3118" s="179"/>
      <c r="S3118" s="189"/>
      <c r="T3118" s="182"/>
      <c r="U3118" s="183"/>
      <c r="V3118" s="183"/>
      <c r="W3118" s="184"/>
      <c r="X3118" s="185"/>
      <c r="Z3118" s="186"/>
      <c r="AA3118" s="186"/>
      <c r="AB3118" s="187"/>
      <c r="AC3118" s="187"/>
      <c r="AD3118" s="188"/>
    </row>
    <row r="3119" spans="1:30" x14ac:dyDescent="0.3">
      <c r="A3119" s="84"/>
      <c r="B3119" s="162"/>
      <c r="C3119" s="102"/>
      <c r="D3119" s="109"/>
      <c r="E3119" s="139"/>
      <c r="F3119" s="113"/>
      <c r="G3119" s="126"/>
      <c r="H3119" s="123"/>
      <c r="I3119" s="124"/>
      <c r="K3119" s="177"/>
      <c r="L3119" s="178"/>
      <c r="M3119" s="180"/>
      <c r="N3119" s="181"/>
      <c r="O3119" s="179"/>
      <c r="P3119" s="179"/>
      <c r="Q3119" s="179"/>
      <c r="R3119" s="179"/>
      <c r="S3119" s="189"/>
      <c r="T3119" s="182"/>
      <c r="U3119" s="183"/>
      <c r="V3119" s="183"/>
      <c r="W3119" s="184"/>
      <c r="X3119" s="185"/>
      <c r="Z3119" s="186"/>
      <c r="AA3119" s="185"/>
      <c r="AB3119" s="187"/>
      <c r="AC3119" s="187"/>
      <c r="AD3119" s="188"/>
    </row>
    <row r="3120" spans="1:30" x14ac:dyDescent="0.3">
      <c r="A3120" s="84"/>
      <c r="B3120" s="162"/>
      <c r="C3120" s="102"/>
      <c r="D3120" s="109"/>
      <c r="E3120" s="139"/>
      <c r="F3120" s="113"/>
      <c r="G3120" s="126"/>
      <c r="H3120" s="123"/>
      <c r="I3120" s="124"/>
      <c r="K3120" s="177"/>
      <c r="L3120" s="178"/>
      <c r="M3120" s="180"/>
      <c r="N3120" s="181"/>
      <c r="O3120" s="179"/>
      <c r="P3120" s="179"/>
      <c r="Q3120" s="179"/>
      <c r="R3120" s="179"/>
      <c r="S3120" s="189"/>
      <c r="T3120" s="182"/>
      <c r="U3120" s="183"/>
      <c r="V3120" s="183"/>
      <c r="W3120" s="184"/>
      <c r="X3120" s="185"/>
      <c r="Z3120" s="185"/>
      <c r="AA3120" s="186"/>
      <c r="AB3120" s="187"/>
      <c r="AC3120" s="187"/>
      <c r="AD3120" s="188"/>
    </row>
    <row r="3121" spans="1:30" x14ac:dyDescent="0.3">
      <c r="A3121" s="84"/>
      <c r="B3121" s="162"/>
      <c r="C3121" s="102"/>
      <c r="D3121" s="109"/>
      <c r="E3121" s="139"/>
      <c r="F3121" s="113"/>
      <c r="G3121" s="126"/>
      <c r="H3121" s="123"/>
      <c r="I3121" s="124"/>
      <c r="K3121" s="177"/>
      <c r="L3121" s="178"/>
      <c r="M3121" s="180"/>
      <c r="N3121" s="181"/>
      <c r="O3121" s="179"/>
      <c r="P3121" s="179"/>
      <c r="Q3121" s="179"/>
      <c r="R3121" s="179"/>
      <c r="S3121" s="189"/>
      <c r="T3121" s="182"/>
      <c r="U3121" s="183"/>
      <c r="V3121" s="183"/>
      <c r="W3121" s="184"/>
      <c r="X3121" s="185"/>
      <c r="Z3121" s="186"/>
      <c r="AA3121" s="186"/>
      <c r="AB3121" s="187"/>
      <c r="AC3121" s="187"/>
      <c r="AD3121" s="188"/>
    </row>
    <row r="3122" spans="1:30" x14ac:dyDescent="0.3">
      <c r="A3122" s="84"/>
      <c r="B3122" s="162"/>
      <c r="C3122" s="102"/>
      <c r="D3122" s="109"/>
      <c r="E3122" s="139"/>
      <c r="F3122" s="113"/>
      <c r="G3122" s="126"/>
      <c r="H3122" s="123"/>
      <c r="I3122" s="124"/>
      <c r="K3122" s="177"/>
      <c r="L3122" s="178"/>
      <c r="M3122" s="180"/>
      <c r="N3122" s="181"/>
      <c r="O3122" s="179"/>
      <c r="P3122" s="179"/>
      <c r="Q3122" s="179"/>
      <c r="R3122" s="179"/>
      <c r="S3122" s="189"/>
      <c r="T3122" s="182"/>
      <c r="U3122" s="183"/>
      <c r="V3122" s="183"/>
      <c r="W3122" s="184"/>
      <c r="X3122" s="185"/>
      <c r="Z3122" s="186"/>
      <c r="AA3122" s="186"/>
      <c r="AB3122" s="187"/>
      <c r="AC3122" s="187"/>
      <c r="AD3122" s="188"/>
    </row>
    <row r="3123" spans="1:30" x14ac:dyDescent="0.3">
      <c r="A3123" s="84"/>
      <c r="B3123" s="162"/>
      <c r="C3123" s="102"/>
      <c r="D3123" s="109"/>
      <c r="E3123" s="139"/>
      <c r="F3123" s="113"/>
      <c r="G3123" s="126"/>
      <c r="H3123" s="123"/>
      <c r="I3123" s="124"/>
      <c r="K3123" s="177"/>
      <c r="L3123" s="178"/>
      <c r="M3123" s="180"/>
      <c r="N3123" s="181"/>
      <c r="O3123" s="179"/>
      <c r="P3123" s="179"/>
      <c r="Q3123" s="179"/>
      <c r="R3123" s="179"/>
      <c r="S3123" s="189"/>
      <c r="T3123" s="182"/>
      <c r="U3123" s="183"/>
      <c r="V3123" s="183"/>
      <c r="W3123" s="184"/>
      <c r="X3123" s="185"/>
      <c r="Z3123" s="185"/>
      <c r="AA3123" s="186"/>
      <c r="AB3123" s="187"/>
      <c r="AC3123" s="187"/>
      <c r="AD3123" s="188"/>
    </row>
    <row r="3124" spans="1:30" x14ac:dyDescent="0.3">
      <c r="A3124" s="84"/>
      <c r="B3124" s="162"/>
      <c r="C3124" s="102"/>
      <c r="D3124" s="109"/>
      <c r="E3124" s="139"/>
      <c r="F3124" s="113"/>
      <c r="G3124" s="126"/>
      <c r="H3124" s="123"/>
      <c r="I3124" s="124"/>
      <c r="K3124" s="161"/>
      <c r="L3124" s="163"/>
      <c r="M3124" s="165"/>
      <c r="N3124" s="166"/>
      <c r="O3124" s="164"/>
      <c r="P3124" s="179"/>
      <c r="Q3124" s="179"/>
      <c r="R3124" s="179"/>
      <c r="S3124" s="189"/>
      <c r="T3124" s="167"/>
      <c r="U3124" s="168"/>
      <c r="V3124" s="168"/>
      <c r="W3124" s="169"/>
      <c r="X3124" s="170"/>
      <c r="Z3124" s="171"/>
      <c r="AA3124" s="171"/>
      <c r="AB3124" s="172"/>
      <c r="AC3124" s="172"/>
      <c r="AD3124" s="173"/>
    </row>
    <row r="3125" spans="1:30" x14ac:dyDescent="0.3">
      <c r="A3125" s="84"/>
      <c r="B3125" s="162"/>
      <c r="C3125" s="102"/>
      <c r="D3125" s="109"/>
      <c r="E3125" s="139"/>
      <c r="F3125" s="113"/>
      <c r="G3125" s="126"/>
      <c r="H3125" s="123"/>
      <c r="I3125" s="124"/>
      <c r="K3125" s="161"/>
      <c r="L3125" s="163"/>
      <c r="M3125" s="165"/>
      <c r="N3125" s="166"/>
      <c r="O3125" s="164"/>
      <c r="P3125" s="179"/>
      <c r="Q3125" s="179"/>
      <c r="R3125" s="179"/>
      <c r="S3125" s="189"/>
      <c r="T3125" s="167"/>
      <c r="U3125" s="168"/>
      <c r="V3125" s="168"/>
      <c r="W3125" s="169"/>
      <c r="X3125" s="170"/>
      <c r="Z3125" s="171"/>
      <c r="AA3125" s="171"/>
      <c r="AB3125" s="172"/>
      <c r="AC3125" s="172"/>
      <c r="AD3125" s="173"/>
    </row>
    <row r="3126" spans="1:30" x14ac:dyDescent="0.3">
      <c r="A3126" s="84"/>
      <c r="B3126" s="162"/>
      <c r="C3126" s="102"/>
      <c r="D3126" s="109"/>
      <c r="E3126" s="139"/>
      <c r="F3126" s="113"/>
      <c r="G3126" s="126"/>
      <c r="H3126" s="123"/>
      <c r="I3126" s="124"/>
      <c r="K3126" s="161"/>
      <c r="L3126" s="163"/>
      <c r="M3126" s="165"/>
      <c r="N3126" s="166"/>
      <c r="O3126" s="164"/>
      <c r="P3126" s="179"/>
      <c r="Q3126" s="179"/>
      <c r="R3126" s="179"/>
      <c r="S3126" s="189"/>
      <c r="T3126" s="167"/>
      <c r="U3126" s="168"/>
      <c r="V3126" s="168"/>
      <c r="W3126" s="169"/>
      <c r="X3126" s="170"/>
      <c r="Z3126" s="170"/>
      <c r="AA3126" s="171"/>
      <c r="AB3126" s="172"/>
      <c r="AC3126" s="172"/>
      <c r="AD3126" s="173"/>
    </row>
    <row r="3127" spans="1:30" x14ac:dyDescent="0.3">
      <c r="B3127" s="162"/>
      <c r="C3127" s="102"/>
      <c r="D3127" s="109"/>
      <c r="E3127" s="139"/>
      <c r="F3127" s="113"/>
      <c r="G3127" s="126"/>
      <c r="H3127" s="123"/>
      <c r="I3127" s="124"/>
      <c r="K3127" s="151"/>
      <c r="L3127" s="152"/>
      <c r="M3127" s="154"/>
      <c r="N3127" s="155"/>
      <c r="O3127" s="153"/>
      <c r="P3127" s="179"/>
      <c r="Q3127" s="179"/>
      <c r="R3127" s="179"/>
      <c r="S3127" s="189"/>
      <c r="T3127" s="156"/>
      <c r="U3127" s="157"/>
      <c r="V3127" s="157"/>
      <c r="W3127" s="158"/>
      <c r="X3127" s="159"/>
      <c r="Z3127" s="159"/>
      <c r="AA3127" s="159"/>
    </row>
    <row r="3128" spans="1:30" x14ac:dyDescent="0.3">
      <c r="B3128" s="159"/>
      <c r="C3128" s="102"/>
      <c r="D3128" s="109"/>
      <c r="E3128" s="139"/>
      <c r="F3128" s="113"/>
      <c r="G3128" s="126"/>
      <c r="H3128" s="123"/>
      <c r="I3128" s="124"/>
      <c r="K3128" s="151"/>
      <c r="L3128" s="152"/>
      <c r="M3128" s="154"/>
      <c r="N3128" s="155"/>
      <c r="O3128" s="153"/>
      <c r="P3128" s="179"/>
      <c r="Q3128" s="179"/>
      <c r="R3128" s="179"/>
      <c r="S3128" s="189"/>
      <c r="T3128" s="156"/>
      <c r="U3128" s="157"/>
      <c r="V3128" s="157"/>
      <c r="W3128" s="158"/>
      <c r="X3128" s="159"/>
      <c r="Z3128" s="159"/>
      <c r="AA3128" s="159"/>
    </row>
    <row r="3129" spans="1:30" x14ac:dyDescent="0.3">
      <c r="B3129" s="159"/>
      <c r="C3129" s="102"/>
      <c r="D3129" s="109"/>
      <c r="E3129" s="139"/>
      <c r="F3129" s="113"/>
      <c r="G3129" s="126"/>
      <c r="H3129" s="123"/>
      <c r="I3129" s="124"/>
      <c r="K3129" s="138"/>
      <c r="M3129" s="134"/>
      <c r="N3129" s="133"/>
      <c r="O3129" s="132"/>
      <c r="P3129" s="132"/>
      <c r="Q3129" s="132"/>
      <c r="R3129" s="132"/>
      <c r="S3129" s="132"/>
      <c r="T3129" s="131"/>
      <c r="U3129" s="131"/>
      <c r="V3129" s="131"/>
    </row>
  </sheetData>
  <autoFilter ref="B3:J2843"/>
  <sortState ref="K13333:S15497">
    <sortCondition descending="1" ref="L13333:L15497"/>
  </sortState>
  <mergeCells count="1">
    <mergeCell ref="C1:C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FixRestrict">
                <anchor moveWithCells="1" sizeWithCells="1">
                  <from>
                    <xdr:col>9</xdr:col>
                    <xdr:colOff>219075</xdr:colOff>
                    <xdr:row>0</xdr:row>
                    <xdr:rowOff>85725</xdr:rowOff>
                  </from>
                  <to>
                    <xdr:col>9</xdr:col>
                    <xdr:colOff>1333500</xdr:colOff>
                    <xdr:row>0</xdr:row>
                    <xdr:rowOff>381000</xdr:rowOff>
                  </to>
                </anchor>
              </controlPr>
            </control>
          </mc:Choice>
        </mc:AlternateContent>
        <mc:AlternateContent xmlns:mc="http://schemas.openxmlformats.org/markup-compatibility/2006">
          <mc:Choice Requires="x14">
            <control shapeId="5123" r:id="rId5" name="Button 3">
              <controlPr defaultSize="0" print="0" autoFill="0" autoPict="0">
                <anchor moveWithCells="1" sizeWithCells="1">
                  <from>
                    <xdr:col>13</xdr:col>
                    <xdr:colOff>76200</xdr:colOff>
                    <xdr:row>1035</xdr:row>
                    <xdr:rowOff>180975</xdr:rowOff>
                  </from>
                  <to>
                    <xdr:col>14</xdr:col>
                    <xdr:colOff>533400</xdr:colOff>
                    <xdr:row>1036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Symbol Look Up Tool</vt:lpstr>
      <vt:lpstr>View an Index</vt:lpstr>
      <vt:lpstr>Disclaimer</vt:lpstr>
      <vt:lpstr>SelectIndex</vt:lpstr>
    </vt:vector>
  </TitlesOfParts>
  <Company>UBS AG</Company>
  <LinksUpToDate>false</LinksUpToDate>
  <SharedDoc>false</SharedDoc>
  <HyperlinksChanged>false</HyperlinksChanged>
  <AppVersion>14.0300</AppVersion>
  <PresentationFormat>ec2a1de8-36d8-4213-8403-c637223dc4dd</PresentationFormat>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Loh Alexandra</dc:creator>
  <cp:lastModifiedBy>Loh, Alexandra</cp:lastModifiedBy>
  <dcterms:created xsi:type="dcterms:W3CDTF">2015-04-04T23:32:08Z</dcterms:created>
  <dcterms:modified xsi:type="dcterms:W3CDTF">2018-05-30T00:03:55Z</dcterms:modified>
</cp:coreProperties>
</file>

<file path=docProps/custom.xml><?xml version="1.0" encoding="utf-8"?>
<Properties xmlns:vt="http://schemas.openxmlformats.org/officeDocument/2006/docPropsVTypes" xmlns="http://schemas.openxmlformats.org/officeDocument/2006/custom-properties">
  <property fmtid="{D5CDD505-2E9C-101B-9397-08002B2CF9AE}" pid="2" name="Language">
    <vt:lpwstr>1033</vt:lpwstr>
  </property>
  <property fmtid="{D5CDD505-2E9C-101B-9397-08002B2CF9AE}" pid="3" name="Create_Backup">
    <vt:lpwstr>3</vt:lpwstr>
  </property>
  <property fmtid="{D5CDD505-2E9C-101B-9397-08002B2CF9AE}" pid="4" name="Workbook_Font">
    <vt:lpwstr>Frutiger 45 Light</vt:lpwstr>
  </property>
  <property fmtid="{D5CDD505-2E9C-101B-9397-08002B2CF9AE}" pid="5" name="Workbook_FontSize">
    <vt:lpwstr>10</vt:lpwstr>
  </property>
  <property fmtid="{D5CDD505-2E9C-101B-9397-08002B2CF9AE}" pid="6" name="Average_Translated">
    <vt:lpwstr>Average</vt:lpwstr>
  </property>
  <property fmtid="{D5CDD505-2E9C-101B-9397-08002B2CF9AE}" pid="7" name="Thick_Lines">
    <vt:lpwstr>0</vt:lpwstr>
  </property>
  <property fmtid="{D5CDD505-2E9C-101B-9397-08002B2CF9AE}" pid="8" name="Num_Categories_On_XAxis">
    <vt:lpwstr>6</vt:lpwstr>
  </property>
  <property fmtid="{D5CDD505-2E9C-101B-9397-08002B2CF9AE}" pid="9" name="Share_PX_Label">
    <vt:lpwstr>Stock price</vt:lpwstr>
  </property>
  <property fmtid="{D5CDD505-2E9C-101B-9397-08002B2CF9AE}" pid="10" name="Volume_Label">
    <vt:lpwstr>Volume (000s)</vt:lpwstr>
  </property>
  <property fmtid="{D5CDD505-2E9C-101B-9397-08002B2CF9AE}" pid="11" name="Stock_Volume_XAxis_Label">
    <vt:lpwstr>Closing date</vt:lpwstr>
  </property>
  <property fmtid="{D5CDD505-2E9C-101B-9397-08002B2CF9AE}" pid="12" name="Pie_Chart_Labels">
    <vt:lpwstr>-1</vt:lpwstr>
  </property>
  <property fmtid="{D5CDD505-2E9C-101B-9397-08002B2CF9AE}" pid="13" name="Pie_Chart_Legend">
    <vt:lpwstr>0</vt:lpwstr>
  </property>
  <property fmtid="{D5CDD505-2E9C-101B-9397-08002B2CF9AE}" pid="14" name="Annotation_Add_Date">
    <vt:lpwstr>-1</vt:lpwstr>
  </property>
  <property fmtid="{D5CDD505-2E9C-101B-9397-08002B2CF9AE}" pid="15" name="Annotation_Date_Bold">
    <vt:lpwstr>-1</vt:lpwstr>
  </property>
  <property fmtid="{D5CDD505-2E9C-101B-9397-08002B2CF9AE}" pid="16" name="Annotation_Date_Format">
    <vt:lpwstr>F1</vt:lpwstr>
  </property>
  <property fmtid="{D5CDD505-2E9C-101B-9397-08002B2CF9AE}" pid="17" name="ShowGridlines">
    <vt:lpwstr>-1</vt:lpwstr>
  </property>
  <property fmtid="{D5CDD505-2E9C-101B-9397-08002B2CF9AE}" pid="18" name="ShowYAxis">
    <vt:lpwstr>0</vt:lpwstr>
  </property>
  <property fmtid="{D5CDD505-2E9C-101B-9397-08002B2CF9AE}" pid="19" name="UseStackWhiteBorder">
    <vt:lpwstr>-1</vt:lpwstr>
  </property>
  <property fmtid="{D5CDD505-2E9C-101B-9397-08002B2CF9AE}" pid="20" name="UseDashStyle">
    <vt:lpwstr>0</vt:lpwstr>
  </property>
  <property fmtid="{D5CDD505-2E9C-101B-9397-08002B2CF9AE}" pid="21" name="_IQPDocumentId">
    <vt:lpwstr>4be081c6-4ccc-4025-a571-3db9dc9c0a24</vt:lpwstr>
  </property>
  <property fmtid="{D5CDD505-2E9C-101B-9397-08002B2CF9AE}" pid="22" name="_SIProp12DataClass+cc5a530f-41a6-45ea-9bc4-32c4db9fb913">
    <vt:lpwstr>v=1.2&gt;I=cc5a530f-41a6-45ea-9bc4-32c4db9fb913&amp;N=NotProtectedAttachment&amp;V=1.3&amp;U=System&amp;D=System&amp;A=Associated&amp;H=False</vt:lpwstr>
  </property>
  <property fmtid="{D5CDD505-2E9C-101B-9397-08002B2CF9AE}" pid="23" name="IQP_Classification">
    <vt:lpwstr>NotProtectedAttachment</vt:lpwstr>
  </property>
  <property fmtid="{D5CDD505-2E9C-101B-9397-08002B2CF9AE}" pid="24" name="Signature">
    <vt:lpwstr>gNc9A8B7TfyRaj3HBElGh40UF6/6EECnkqFip14S87apY2/6g6BnBtuVjE2BFeav7QuXK7avR9UFKgl4Hxa01A==</vt:lpwstr>
  </property>
</Properties>
</file>